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Current folder\IVL forecast &amp; estimates\MD&amp;A 3Q21\Factsheet\Factsheet External\"/>
    </mc:Choice>
  </mc:AlternateContent>
  <xr:revisionPtr revIDLastSave="0" documentId="13_ncr:1_{11C643AE-D347-4741-8130-C4E110FC37ED}" xr6:coauthVersionLast="46" xr6:coauthVersionMax="47" xr10:uidLastSave="{00000000-0000-0000-0000-000000000000}"/>
  <bookViews>
    <workbookView xWindow="-110" yWindow="-110" windowWidth="19420" windowHeight="10560" tabRatio="828" xr2:uid="{B0259800-4E4D-45FB-9155-C744909CF5C1}"/>
  </bookViews>
  <sheets>
    <sheet name="IVL Consolidated" sheetId="1" r:id="rId1"/>
    <sheet name="CPET" sheetId="2" r:id="rId2"/>
    <sheet name="IOD" sheetId="4" r:id="rId3"/>
    <sheet name="Fibers" sheetId="3" r:id="rId4"/>
    <sheet name="History of IVL M&amp;A" sheetId="5" r:id="rId5"/>
    <sheet name="IVL Debts&amp;Glossary of terms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</externalReferences>
  <definedNames>
    <definedName name="\A">#REF!</definedName>
    <definedName name="\B">#REF!</definedName>
    <definedName name="\C">#REF!</definedName>
    <definedName name="\orkje" hidden="1">{"'Eng (page2)'!$A$1:$D$52"}</definedName>
    <definedName name="\r">[1]Model!#REF!</definedName>
    <definedName name="\z">#REF!</definedName>
    <definedName name="_">#REF!</definedName>
    <definedName name="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">#REF!</definedName>
    <definedName name="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">#REF!</definedName>
    <definedName name="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">#REF!</definedName>
    <definedName name="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">#REF!</definedName>
    <definedName name="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">#REF!</definedName>
    <definedName name="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">#REF!</definedName>
    <definedName name="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">#REF!</definedName>
    <definedName name="_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">#REF!</definedName>
    <definedName name="__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????">#REF!</definedName>
    <definedName name="____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">#REF!</definedName>
    <definedName name="____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__????">#REF!</definedName>
    <definedName name="____________????">#REF!</definedName>
    <definedName name="_____________????">#REF!</definedName>
    <definedName name="______________????">#REF!</definedName>
    <definedName name="_______________????">#REF!</definedName>
    <definedName name="________________????">#REF!</definedName>
    <definedName name="_________________????">#REF!</definedName>
    <definedName name="__________________????">#REF!</definedName>
    <definedName name="___________________????">#REF!</definedName>
    <definedName name="____________________????">#REF!</definedName>
    <definedName name="_____________________????">#REF!</definedName>
    <definedName name="______________________????">#REF!</definedName>
    <definedName name="_______________________????">#REF!</definedName>
    <definedName name="________________________????">#REF!</definedName>
    <definedName name="_________________________????">#REF!</definedName>
    <definedName name="__________________________????">#REF!</definedName>
    <definedName name="___________________________????">#REF!</definedName>
    <definedName name="____________________________????">#REF!</definedName>
    <definedName name="_____________________________????">#REF!</definedName>
    <definedName name="______________________________????">#REF!</definedName>
    <definedName name="_______________________________????">#REF!</definedName>
    <definedName name="_____________________________________________________FEB107" hidden="1">#REF!</definedName>
    <definedName name="____________________________________________________FEB107" hidden="1">#REF!</definedName>
    <definedName name="___________________________________________________FEB107" hidden="1">#REF!</definedName>
    <definedName name="___________________________________________________xlnm.Print_Area_3">NA()</definedName>
    <definedName name="__________________________________________________FEB107" hidden="1">#REF!</definedName>
    <definedName name="__________________________________________________xlnm.Print_Area_3">NA()</definedName>
    <definedName name="_________________________________________________FEB107" hidden="1">#REF!</definedName>
    <definedName name="_________________________________________________xlnm.Print_Area_3">NA()</definedName>
    <definedName name="________________________________________________FEB107" hidden="1">#REF!</definedName>
    <definedName name="________________________________________________JAN2010" hidden="1">{#N/A,#N/A,FALSE,"Ut";#N/A,#N/A,FALSE,"UT-h"}</definedName>
    <definedName name="________________________________________________xlnm.Print_Area_3">NA()</definedName>
    <definedName name="_______________________________________________FEB107" hidden="1">#REF!</definedName>
    <definedName name="_______________________________________________JAN10" hidden="1">{#N/A,#N/A,FALSE,"Ut";#N/A,#N/A,FALSE,"UT-h"}</definedName>
    <definedName name="_______________________________________________JAN2010" hidden="1">{#N/A,#N/A,FALSE,"Ut";#N/A,#N/A,FALSE,"UT-h"}</definedName>
    <definedName name="_______________________________________________xlnm.Print_Area_3">NA()</definedName>
    <definedName name="______________________________________________FEB107" hidden="1">#REF!</definedName>
    <definedName name="______________________________________________JAN10" hidden="1">{#N/A,#N/A,FALSE,"Ut";#N/A,#N/A,FALSE,"UT-h"}</definedName>
    <definedName name="______________________________________________JAN2010" hidden="1">{#N/A,#N/A,FALSE,"Ut";#N/A,#N/A,FALSE,"UT-h"}</definedName>
    <definedName name="______________________________________________xlnm.Print_Area_3">NA()</definedName>
    <definedName name="_____________________________________________FEB107" hidden="1">#REF!</definedName>
    <definedName name="_____________________________________________JAN10" hidden="1">{#N/A,#N/A,FALSE,"Ut";#N/A,#N/A,FALSE,"UT-h"}</definedName>
    <definedName name="_____________________________________________JAN2010" hidden="1">{#N/A,#N/A,FALSE,"Ut";#N/A,#N/A,FALSE,"UT-h"}</definedName>
    <definedName name="_____________________________________________xlnm.Print_Area_3">NA()</definedName>
    <definedName name="____________________________________________FEB107" hidden="1">#REF!</definedName>
    <definedName name="____________________________________________JAN10" hidden="1">{#N/A,#N/A,FALSE,"Ut";#N/A,#N/A,FALSE,"UT-h"}</definedName>
    <definedName name="____________________________________________JAN2010" hidden="1">{#N/A,#N/A,FALSE,"Ut";#N/A,#N/A,FALSE,"UT-h"}</definedName>
    <definedName name="____________________________________________xlnm.Print_Area_3">NA()</definedName>
    <definedName name="___________________________________________FEB107" hidden="1">#REF!</definedName>
    <definedName name="___________________________________________JAN10" hidden="1">{#N/A,#N/A,FALSE,"Ut";#N/A,#N/A,FALSE,"UT-h"}</definedName>
    <definedName name="___________________________________________JAN2010" hidden="1">{#N/A,#N/A,FALSE,"Ut";#N/A,#N/A,FALSE,"UT-h"}</definedName>
    <definedName name="___________________________________________xlnm.Print_Area_3">NA()</definedName>
    <definedName name="__________________________________________FEB107" hidden="1">#REF!</definedName>
    <definedName name="__________________________________________JAN10" hidden="1">{#N/A,#N/A,FALSE,"Ut";#N/A,#N/A,FALSE,"UT-h"}</definedName>
    <definedName name="__________________________________________JAN2010" hidden="1">{#N/A,#N/A,FALSE,"Ut";#N/A,#N/A,FALSE,"UT-h"}</definedName>
    <definedName name="__________________________________________xlnm.Print_Area_3">NA()</definedName>
    <definedName name="_________________________________________FEB107" hidden="1">#REF!</definedName>
    <definedName name="_________________________________________JAN10" hidden="1">{#N/A,#N/A,FALSE,"Ut";#N/A,#N/A,FALSE,"UT-h"}</definedName>
    <definedName name="_________________________________________JAN2010" hidden="1">{#N/A,#N/A,FALSE,"Ut";#N/A,#N/A,FALSE,"UT-h"}</definedName>
    <definedName name="_________________________________________xlnm.Print_Area_3">NA()</definedName>
    <definedName name="________________________________________FEB107" hidden="1">#REF!</definedName>
    <definedName name="________________________________________JAN10" hidden="1">{#N/A,#N/A,FALSE,"Ut";#N/A,#N/A,FALSE,"UT-h"}</definedName>
    <definedName name="________________________________________JAN2010" hidden="1">{#N/A,#N/A,FALSE,"Ut";#N/A,#N/A,FALSE,"UT-h"}</definedName>
    <definedName name="________________________________________xlnm.Print_Area_3">NA()</definedName>
    <definedName name="_______________________________________FEB107" hidden="1">#REF!</definedName>
    <definedName name="_______________________________________JAN10" hidden="1">{#N/A,#N/A,FALSE,"Ut";#N/A,#N/A,FALSE,"UT-h"}</definedName>
    <definedName name="_______________________________________JAN2010" hidden="1">{#N/A,#N/A,FALSE,"Ut";#N/A,#N/A,FALSE,"UT-h"}</definedName>
    <definedName name="_______________________________________xlnm.Print_Area_3">NA()</definedName>
    <definedName name="______________________________________DAT7">#REF!</definedName>
    <definedName name="______________________________________FEB107" hidden="1">#REF!</definedName>
    <definedName name="______________________________________JAN10" hidden="1">{#N/A,#N/A,FALSE,"Ut";#N/A,#N/A,FALSE,"UT-h"}</definedName>
    <definedName name="______________________________________JAN2010" hidden="1">{#N/A,#N/A,FALSE,"Ut";#N/A,#N/A,FALSE,"UT-h"}</definedName>
    <definedName name="______________________________________xlnm.Print_Area_3">NA()</definedName>
    <definedName name="_____________________________________DAT10">#REF!</definedName>
    <definedName name="_____________________________________DAT5">#REF!</definedName>
    <definedName name="_____________________________________DAT7">#REF!</definedName>
    <definedName name="_____________________________________FEB107" hidden="1">#REF!</definedName>
    <definedName name="_____________________________________JAN10" hidden="1">{#N/A,#N/A,FALSE,"Ut";#N/A,#N/A,FALSE,"UT-h"}</definedName>
    <definedName name="_____________________________________JAN2010" hidden="1">{#N/A,#N/A,FALSE,"Ut";#N/A,#N/A,FALSE,"UT-h"}</definedName>
    <definedName name="_____________________________________xlnm.Print_Area_3">NA()</definedName>
    <definedName name="____________________________________DAT1">#REF!</definedName>
    <definedName name="____________________________________DAT10">#REF!</definedName>
    <definedName name="____________________________________DAT5">#REF!</definedName>
    <definedName name="____________________________________DAT7">#REF!</definedName>
    <definedName name="____________________________________FEB107" hidden="1">#REF!</definedName>
    <definedName name="____________________________________JAN10" hidden="1">{#N/A,#N/A,FALSE,"Ut";#N/A,#N/A,FALSE,"UT-h"}</definedName>
    <definedName name="____________________________________JAN2010" hidden="1">{#N/A,#N/A,FALSE,"Ut";#N/A,#N/A,FALSE,"UT-h"}</definedName>
    <definedName name="____________________________________Oil1">[2]ItemX!#REF!</definedName>
    <definedName name="____________________________________xlnm.Print_Area_3">NA()</definedName>
    <definedName name="___________________________________DAT1">#REF!</definedName>
    <definedName name="___________________________________DAT10">#REF!</definedName>
    <definedName name="___________________________________DAT5">#REF!</definedName>
    <definedName name="___________________________________DAT7">#REF!</definedName>
    <definedName name="___________________________________FEB107" hidden="1">#REF!</definedName>
    <definedName name="___________________________________JAN10" hidden="1">{#N/A,#N/A,FALSE,"Ut";#N/A,#N/A,FALSE,"UT-h"}</definedName>
    <definedName name="___________________________________JAN2010" hidden="1">{#N/A,#N/A,FALSE,"Ut";#N/A,#N/A,FALSE,"UT-h"}</definedName>
    <definedName name="___________________________________Oil1">[2]ItemX!#REF!</definedName>
    <definedName name="___________________________________xlnm.Print_Area_3">NA()</definedName>
    <definedName name="__________________________________DAT1">#REF!</definedName>
    <definedName name="__________________________________DAT10">#REF!</definedName>
    <definedName name="__________________________________DAT5">#REF!</definedName>
    <definedName name="__________________________________DAT7">#REF!</definedName>
    <definedName name="__________________________________FEB107" hidden="1">#REF!</definedName>
    <definedName name="__________________________________JAN10" hidden="1">{#N/A,#N/A,FALSE,"Ut";#N/A,#N/A,FALSE,"UT-h"}</definedName>
    <definedName name="__________________________________JAN2010" hidden="1">{#N/A,#N/A,FALSE,"Ut";#N/A,#N/A,FALSE,"UT-h"}</definedName>
    <definedName name="__________________________________Oil1">[2]ItemX!#REF!</definedName>
    <definedName name="__________________________________xlnm.Print_Area_3">NA()</definedName>
    <definedName name="_________________________________DAT1">#REF!</definedName>
    <definedName name="_________________________________DAT10">#REF!</definedName>
    <definedName name="_________________________________DAT5">#REF!</definedName>
    <definedName name="_________________________________DAT7">#REF!</definedName>
    <definedName name="_________________________________FEB107" hidden="1">#REF!</definedName>
    <definedName name="_________________________________JAN10" hidden="1">{#N/A,#N/A,FALSE,"Ut";#N/A,#N/A,FALSE,"UT-h"}</definedName>
    <definedName name="_________________________________JAN2010" hidden="1">{#N/A,#N/A,FALSE,"Ut";#N/A,#N/A,FALSE,"UT-h"}</definedName>
    <definedName name="_________________________________Oil1">[2]ItemX!#REF!</definedName>
    <definedName name="_________________________________xlnm.Print_Area_3">NA()</definedName>
    <definedName name="________________________________DAT1">#REF!</definedName>
    <definedName name="________________________________DAT10">#REF!</definedName>
    <definedName name="________________________________DAT4">#REF!</definedName>
    <definedName name="________________________________DAT5">#REF!</definedName>
    <definedName name="________________________________DAT7">#REF!</definedName>
    <definedName name="________________________________FEB107" hidden="1">#REF!</definedName>
    <definedName name="________________________________JAN10" hidden="1">{#N/A,#N/A,FALSE,"Ut";#N/A,#N/A,FALSE,"UT-h"}</definedName>
    <definedName name="________________________________JAN2010" hidden="1">{#N/A,#N/A,FALSE,"Ut";#N/A,#N/A,FALSE,"UT-h"}</definedName>
    <definedName name="________________________________TG10">#REF!</definedName>
    <definedName name="________________________________TG11">#REF!</definedName>
    <definedName name="________________________________TG12">#REF!</definedName>
    <definedName name="________________________________TG13">#REF!</definedName>
    <definedName name="________________________________TG14">#REF!</definedName>
    <definedName name="________________________________TG15">#REF!</definedName>
    <definedName name="________________________________TG16">#REF!</definedName>
    <definedName name="________________________________TG17">#REF!</definedName>
    <definedName name="________________________________TG18">#REF!</definedName>
    <definedName name="________________________________TG19">#REF!</definedName>
    <definedName name="________________________________TG2">#REF!</definedName>
    <definedName name="________________________________TG20">#REF!</definedName>
    <definedName name="________________________________TG21">#REF!</definedName>
    <definedName name="________________________________TG22">#REF!</definedName>
    <definedName name="________________________________TG23">#REF!</definedName>
    <definedName name="________________________________TG24">#REF!</definedName>
    <definedName name="________________________________TG25">#REF!</definedName>
    <definedName name="________________________________TG26">#REF!</definedName>
    <definedName name="________________________________TG27">#REF!</definedName>
    <definedName name="________________________________TG28">#REF!</definedName>
    <definedName name="________________________________TG29">#REF!</definedName>
    <definedName name="________________________________TG3">#REF!</definedName>
    <definedName name="________________________________TG30">#REF!</definedName>
    <definedName name="________________________________TG31">#REF!</definedName>
    <definedName name="________________________________TG4">#REF!</definedName>
    <definedName name="________________________________TG5">#REF!</definedName>
    <definedName name="________________________________TG6">#REF!</definedName>
    <definedName name="________________________________TG7">#REF!</definedName>
    <definedName name="________________________________TG8">#REF!</definedName>
    <definedName name="________________________________TG9">#REF!</definedName>
    <definedName name="________________________________xlnm.Print_Area_3">NA()</definedName>
    <definedName name="_______________________________DAT1">#REF!</definedName>
    <definedName name="_______________________________DAT10">#REF!</definedName>
    <definedName name="_______________________________DAT2">#REF!</definedName>
    <definedName name="_______________________________DAT4">#REF!</definedName>
    <definedName name="_______________________________DAT5">#REF!</definedName>
    <definedName name="_______________________________DAT7">#REF!</definedName>
    <definedName name="_______________________________DAY1">[3]의왕F사!$A$1</definedName>
    <definedName name="_______________________________DAY2">'[4]10.25'!$AI$3</definedName>
    <definedName name="_______________________________DAY3">'[4]10.25'!$AI$4</definedName>
    <definedName name="_______________________________EXR1">[5]원사마감!$K$4</definedName>
    <definedName name="_______________________________FEB107" hidden="1">#REF!</definedName>
    <definedName name="_______________________________ISP4">#REF!</definedName>
    <definedName name="_______________________________JAN10" hidden="1">{#N/A,#N/A,FALSE,"Ut";#N/A,#N/A,FALSE,"UT-h"}</definedName>
    <definedName name="_______________________________JAN2010" hidden="1">{#N/A,#N/A,FALSE,"Ut";#N/A,#N/A,FALSE,"UT-h"}</definedName>
    <definedName name="_______________________________LOT1">'[6]PL-0102'!#REF!</definedName>
    <definedName name="_______________________________MO1">[7]의왕!$AT$5</definedName>
    <definedName name="_______________________________MO2">[7]의왕!$AT$6</definedName>
    <definedName name="_______________________________MO3">[7]의왕!$AT$8</definedName>
    <definedName name="_______________________________Oil1">[8]ItemX!#REF!</definedName>
    <definedName name="_______________________________TAB1">#REF!</definedName>
    <definedName name="_______________________________TAB2">#REF!</definedName>
    <definedName name="_______________________________TG1">#REF!</definedName>
    <definedName name="_______________________________TG10">#REF!</definedName>
    <definedName name="_______________________________TG11">#REF!</definedName>
    <definedName name="_______________________________TG12">#REF!</definedName>
    <definedName name="_______________________________TG13">#REF!</definedName>
    <definedName name="_______________________________TG14">#REF!</definedName>
    <definedName name="_______________________________TG15">#REF!</definedName>
    <definedName name="_______________________________TG16">#REF!</definedName>
    <definedName name="_______________________________TG17">#REF!</definedName>
    <definedName name="_______________________________TG18">#REF!</definedName>
    <definedName name="_______________________________TG19">#REF!</definedName>
    <definedName name="_______________________________TG2">#REF!</definedName>
    <definedName name="_______________________________TG20">#REF!</definedName>
    <definedName name="_______________________________TG21">#REF!</definedName>
    <definedName name="_______________________________TG22">#REF!</definedName>
    <definedName name="_______________________________TG23">#REF!</definedName>
    <definedName name="_______________________________TG24">#REF!</definedName>
    <definedName name="_______________________________TG25">#REF!</definedName>
    <definedName name="_______________________________TG26">#REF!</definedName>
    <definedName name="_______________________________TG27">#REF!</definedName>
    <definedName name="_______________________________TG28">#REF!</definedName>
    <definedName name="_______________________________TG29">#REF!</definedName>
    <definedName name="_______________________________TG3">#REF!</definedName>
    <definedName name="_______________________________TG30">#REF!</definedName>
    <definedName name="_______________________________TG31">#REF!</definedName>
    <definedName name="_______________________________TG4">#REF!</definedName>
    <definedName name="_______________________________TG5">#REF!</definedName>
    <definedName name="_______________________________TG6">#REF!</definedName>
    <definedName name="_______________________________TG7">#REF!</definedName>
    <definedName name="_______________________________TG8">#REF!</definedName>
    <definedName name="_______________________________TG9">#REF!</definedName>
    <definedName name="_______________________________xlnm.Print_Area_3">NA()</definedName>
    <definedName name="______________________________DAT1">#REF!</definedName>
    <definedName name="______________________________DAT10">#REF!</definedName>
    <definedName name="______________________________DAT2">#REF!</definedName>
    <definedName name="______________________________DAT4">#REF!</definedName>
    <definedName name="______________________________DAT5">#REF!</definedName>
    <definedName name="______________________________DAT7">#REF!</definedName>
    <definedName name="______________________________DAY1">[3]의왕F사!$A$1</definedName>
    <definedName name="______________________________DAY2">'[4]10.25'!$AI$3</definedName>
    <definedName name="______________________________DAY3">'[4]10.25'!$AI$4</definedName>
    <definedName name="______________________________EXR1">[5]원사마감!$K$4</definedName>
    <definedName name="______________________________FEB107" hidden="1">#REF!</definedName>
    <definedName name="______________________________ISP4">#REF!</definedName>
    <definedName name="______________________________JAN10" hidden="1">{#N/A,#N/A,FALSE,"Ut";#N/A,#N/A,FALSE,"UT-h"}</definedName>
    <definedName name="______________________________JAN2010" hidden="1">{#N/A,#N/A,FALSE,"Ut";#N/A,#N/A,FALSE,"UT-h"}</definedName>
    <definedName name="______________________________Oil1">[8]ItemX!#REF!</definedName>
    <definedName name="______________________________TAB1">#REF!</definedName>
    <definedName name="______________________________TAB2">#REF!</definedName>
    <definedName name="______________________________TG1">#REF!</definedName>
    <definedName name="______________________________TG10">#REF!</definedName>
    <definedName name="______________________________TG11">#REF!</definedName>
    <definedName name="______________________________TG12">#REF!</definedName>
    <definedName name="______________________________TG13">#REF!</definedName>
    <definedName name="______________________________TG14">#REF!</definedName>
    <definedName name="______________________________TG15">#REF!</definedName>
    <definedName name="______________________________TG16">#REF!</definedName>
    <definedName name="______________________________TG17">#REF!</definedName>
    <definedName name="______________________________TG18">#REF!</definedName>
    <definedName name="______________________________TG19">#REF!</definedName>
    <definedName name="______________________________TG2">#REF!</definedName>
    <definedName name="______________________________TG20">#REF!</definedName>
    <definedName name="______________________________TG21">#REF!</definedName>
    <definedName name="______________________________TG22">#REF!</definedName>
    <definedName name="______________________________TG23">#REF!</definedName>
    <definedName name="______________________________TG24">#REF!</definedName>
    <definedName name="______________________________TG25">#REF!</definedName>
    <definedName name="______________________________TG26">#REF!</definedName>
    <definedName name="______________________________TG27">#REF!</definedName>
    <definedName name="______________________________TG28">#REF!</definedName>
    <definedName name="______________________________TG29">#REF!</definedName>
    <definedName name="______________________________TG3">#REF!</definedName>
    <definedName name="______________________________TG30">#REF!</definedName>
    <definedName name="______________________________TG31">#REF!</definedName>
    <definedName name="______________________________TG4">#REF!</definedName>
    <definedName name="______________________________TG5">#REF!</definedName>
    <definedName name="______________________________TG6">#REF!</definedName>
    <definedName name="______________________________TG7">#REF!</definedName>
    <definedName name="______________________________TG8">#REF!</definedName>
    <definedName name="______________________________TG9">#REF!</definedName>
    <definedName name="______________________________xlnm.Print_Area_3">NA()</definedName>
    <definedName name="_____________________________DAT1">#REF!</definedName>
    <definedName name="_____________________________DAT10">#REF!</definedName>
    <definedName name="_____________________________DAT2">#REF!</definedName>
    <definedName name="_____________________________DAT4">#REF!</definedName>
    <definedName name="_____________________________DAT5">#REF!</definedName>
    <definedName name="_____________________________DAT7">#REF!</definedName>
    <definedName name="_____________________________DAT9">#REF!</definedName>
    <definedName name="_____________________________DAY1">[3]의왕F사!$A$1</definedName>
    <definedName name="_____________________________DAY2">'[4]10.25'!$AI$3</definedName>
    <definedName name="_____________________________DAY3">'[4]10.25'!$AI$4</definedName>
    <definedName name="_____________________________EXR1">[5]원사마감!$K$4</definedName>
    <definedName name="_____________________________FEB107" hidden="1">#REF!</definedName>
    <definedName name="_____________________________ISP4">#REF!</definedName>
    <definedName name="_____________________________JAN10" hidden="1">{#N/A,#N/A,FALSE,"Ut";#N/A,#N/A,FALSE,"UT-h"}</definedName>
    <definedName name="_____________________________JAN2010" hidden="1">{#N/A,#N/A,FALSE,"Ut";#N/A,#N/A,FALSE,"UT-h"}</definedName>
    <definedName name="_____________________________Oil1">[8]ItemX!#REF!</definedName>
    <definedName name="_____________________________TAB1">#REF!</definedName>
    <definedName name="_____________________________TAB2">#REF!</definedName>
    <definedName name="_____________________________TG1">#REF!</definedName>
    <definedName name="_____________________________TG10">#REF!</definedName>
    <definedName name="_____________________________TG11">#REF!</definedName>
    <definedName name="_____________________________TG12">#REF!</definedName>
    <definedName name="_____________________________TG13">#REF!</definedName>
    <definedName name="_____________________________TG14">#REF!</definedName>
    <definedName name="_____________________________TG15">#REF!</definedName>
    <definedName name="_____________________________TG16">#REF!</definedName>
    <definedName name="_____________________________TG17">#REF!</definedName>
    <definedName name="_____________________________TG18">#REF!</definedName>
    <definedName name="_____________________________TG19">#REF!</definedName>
    <definedName name="_____________________________TG2">#REF!</definedName>
    <definedName name="_____________________________TG20">#REF!</definedName>
    <definedName name="_____________________________TG21">#REF!</definedName>
    <definedName name="_____________________________TG22">#REF!</definedName>
    <definedName name="_____________________________TG23">#REF!</definedName>
    <definedName name="_____________________________TG24">#REF!</definedName>
    <definedName name="_____________________________TG25">#REF!</definedName>
    <definedName name="_____________________________TG26">#REF!</definedName>
    <definedName name="_____________________________TG27">#REF!</definedName>
    <definedName name="_____________________________TG28">#REF!</definedName>
    <definedName name="_____________________________TG29">#REF!</definedName>
    <definedName name="_____________________________TG3">#REF!</definedName>
    <definedName name="_____________________________TG30">#REF!</definedName>
    <definedName name="_____________________________TG31">#REF!</definedName>
    <definedName name="_____________________________TG4">#REF!</definedName>
    <definedName name="_____________________________TG5">#REF!</definedName>
    <definedName name="_____________________________TG6">#REF!</definedName>
    <definedName name="_____________________________TG7">#REF!</definedName>
    <definedName name="_____________________________TG8">#REF!</definedName>
    <definedName name="_____________________________TG9">#REF!</definedName>
    <definedName name="_____________________________xlnm.Print_Area_3">NA()</definedName>
    <definedName name="____________________________DAT1">#REF!</definedName>
    <definedName name="____________________________DAT10">#REF!</definedName>
    <definedName name="____________________________DAT2">#REF!</definedName>
    <definedName name="____________________________DAT4">#REF!</definedName>
    <definedName name="____________________________DAT5">#REF!</definedName>
    <definedName name="____________________________DAT7">#REF!</definedName>
    <definedName name="____________________________DAT9">#REF!</definedName>
    <definedName name="____________________________DAY1">[3]의왕F사!$A$1</definedName>
    <definedName name="____________________________DAY2">'[4]10.25'!$AI$3</definedName>
    <definedName name="____________________________DAY3">'[4]10.25'!$AI$4</definedName>
    <definedName name="____________________________EXR1">[5]원사마감!$K$4</definedName>
    <definedName name="____________________________FEB107" hidden="1">#REF!</definedName>
    <definedName name="____________________________ISP4">#REF!</definedName>
    <definedName name="____________________________JAN10" hidden="1">{#N/A,#N/A,FALSE,"Ut";#N/A,#N/A,FALSE,"UT-h"}</definedName>
    <definedName name="____________________________JAN2010" hidden="1">{#N/A,#N/A,FALSE,"Ut";#N/A,#N/A,FALSE,"UT-h"}</definedName>
    <definedName name="____________________________Oil1">[8]ItemX!#REF!</definedName>
    <definedName name="____________________________TAB1">#REF!</definedName>
    <definedName name="____________________________TAB2">#REF!</definedName>
    <definedName name="____________________________TG1">#REF!</definedName>
    <definedName name="____________________________TG10">#REF!</definedName>
    <definedName name="____________________________TG11">#REF!</definedName>
    <definedName name="____________________________TG12">#REF!</definedName>
    <definedName name="____________________________TG13">#REF!</definedName>
    <definedName name="____________________________TG14">#REF!</definedName>
    <definedName name="____________________________TG15">#REF!</definedName>
    <definedName name="____________________________TG16">#REF!</definedName>
    <definedName name="____________________________TG17">#REF!</definedName>
    <definedName name="____________________________TG18">#REF!</definedName>
    <definedName name="____________________________TG19">#REF!</definedName>
    <definedName name="____________________________TG2">#REF!</definedName>
    <definedName name="____________________________TG20">#REF!</definedName>
    <definedName name="____________________________TG21">#REF!</definedName>
    <definedName name="____________________________TG22">#REF!</definedName>
    <definedName name="____________________________TG23">#REF!</definedName>
    <definedName name="____________________________TG24">#REF!</definedName>
    <definedName name="____________________________TG25">#REF!</definedName>
    <definedName name="____________________________TG26">#REF!</definedName>
    <definedName name="____________________________TG27">#REF!</definedName>
    <definedName name="____________________________TG28">#REF!</definedName>
    <definedName name="____________________________TG29">#REF!</definedName>
    <definedName name="____________________________TG3">#REF!</definedName>
    <definedName name="____________________________TG30">#REF!</definedName>
    <definedName name="____________________________TG31">#REF!</definedName>
    <definedName name="____________________________TG4">#REF!</definedName>
    <definedName name="____________________________TG5">#REF!</definedName>
    <definedName name="____________________________TG6">#REF!</definedName>
    <definedName name="____________________________TG7">#REF!</definedName>
    <definedName name="____________________________TG8">#REF!</definedName>
    <definedName name="____________________________TG9">#REF!</definedName>
    <definedName name="____________________________xlnm.Print_Area_3">NA()</definedName>
    <definedName name="___________________________DAT1">#REF!</definedName>
    <definedName name="___________________________DAT10">#REF!</definedName>
    <definedName name="___________________________DAT2">#REF!</definedName>
    <definedName name="___________________________DAT4">#REF!</definedName>
    <definedName name="___________________________DAT5">#REF!</definedName>
    <definedName name="___________________________DAT7">#REF!</definedName>
    <definedName name="___________________________DAT9">#REF!</definedName>
    <definedName name="___________________________DAY1">[3]의왕F사!$A$1</definedName>
    <definedName name="___________________________DAY2">'[4]10.25'!$AI$3</definedName>
    <definedName name="___________________________DAY3">'[4]10.25'!$AI$4</definedName>
    <definedName name="___________________________EXR1">[5]원사마감!$K$4</definedName>
    <definedName name="___________________________FEB107" hidden="1">#REF!</definedName>
    <definedName name="___________________________ISP4">#REF!</definedName>
    <definedName name="___________________________JAN10" hidden="1">{#N/A,#N/A,FALSE,"Ut";#N/A,#N/A,FALSE,"UT-h"}</definedName>
    <definedName name="___________________________JAN2010" hidden="1">{#N/A,#N/A,FALSE,"Ut";#N/A,#N/A,FALSE,"UT-h"}</definedName>
    <definedName name="___________________________Oil1">[8]ItemX!#REF!</definedName>
    <definedName name="___________________________TAB1">#REF!</definedName>
    <definedName name="___________________________TAB2">#REF!</definedName>
    <definedName name="___________________________TG1">#REF!</definedName>
    <definedName name="___________________________TG10">#REF!</definedName>
    <definedName name="___________________________TG11">#REF!</definedName>
    <definedName name="___________________________TG12">#REF!</definedName>
    <definedName name="___________________________TG13">#REF!</definedName>
    <definedName name="___________________________TG14">#REF!</definedName>
    <definedName name="___________________________TG15">#REF!</definedName>
    <definedName name="___________________________TG16">#REF!</definedName>
    <definedName name="___________________________TG17">#REF!</definedName>
    <definedName name="___________________________TG18">#REF!</definedName>
    <definedName name="___________________________TG19">#REF!</definedName>
    <definedName name="___________________________TG2">#REF!</definedName>
    <definedName name="___________________________TG20">#REF!</definedName>
    <definedName name="___________________________TG21">#REF!</definedName>
    <definedName name="___________________________TG22">#REF!</definedName>
    <definedName name="___________________________TG23">#REF!</definedName>
    <definedName name="___________________________TG24">#REF!</definedName>
    <definedName name="___________________________TG25">#REF!</definedName>
    <definedName name="___________________________TG26">#REF!</definedName>
    <definedName name="___________________________TG27">#REF!</definedName>
    <definedName name="___________________________TG28">#REF!</definedName>
    <definedName name="___________________________TG29">#REF!</definedName>
    <definedName name="___________________________TG3">#REF!</definedName>
    <definedName name="___________________________TG30">#REF!</definedName>
    <definedName name="___________________________TG31">#REF!</definedName>
    <definedName name="___________________________TG4">#REF!</definedName>
    <definedName name="___________________________TG5">#REF!</definedName>
    <definedName name="___________________________TG6">#REF!</definedName>
    <definedName name="___________________________TG7">#REF!</definedName>
    <definedName name="___________________________TG8">#REF!</definedName>
    <definedName name="___________________________TG9">#REF!</definedName>
    <definedName name="___________________________xlnm.Print_Area_3">NA()</definedName>
    <definedName name="__________________________DAT1">#REF!</definedName>
    <definedName name="__________________________DAT10">#REF!</definedName>
    <definedName name="__________________________DAT2">#REF!</definedName>
    <definedName name="__________________________DAT4">#REF!</definedName>
    <definedName name="__________________________DAT5">#REF!</definedName>
    <definedName name="__________________________DAT7">#REF!</definedName>
    <definedName name="__________________________DAT9">#REF!</definedName>
    <definedName name="__________________________DAY1">[3]의왕F사!$A$1</definedName>
    <definedName name="__________________________DAY2">'[4]10.25'!$AI$3</definedName>
    <definedName name="__________________________DAY3">'[4]10.25'!$AI$4</definedName>
    <definedName name="__________________________EXR1">[5]원사마감!$K$4</definedName>
    <definedName name="__________________________FEB107" hidden="1">#REF!</definedName>
    <definedName name="__________________________ISP4">#REF!</definedName>
    <definedName name="__________________________JAN10" hidden="1">{#N/A,#N/A,FALSE,"Ut";#N/A,#N/A,FALSE,"UT-h"}</definedName>
    <definedName name="__________________________JAN2010" hidden="1">{#N/A,#N/A,FALSE,"Ut";#N/A,#N/A,FALSE,"UT-h"}</definedName>
    <definedName name="__________________________Oil1">[8]ItemX!#REF!</definedName>
    <definedName name="__________________________TAB1">#REF!</definedName>
    <definedName name="__________________________TAB2">#REF!</definedName>
    <definedName name="__________________________TG1">#REF!</definedName>
    <definedName name="__________________________TG10">#REF!</definedName>
    <definedName name="__________________________TG11">#REF!</definedName>
    <definedName name="__________________________TG12">#REF!</definedName>
    <definedName name="__________________________TG13">#REF!</definedName>
    <definedName name="__________________________TG14">#REF!</definedName>
    <definedName name="__________________________TG15">#REF!</definedName>
    <definedName name="__________________________TG16">#REF!</definedName>
    <definedName name="__________________________TG17">#REF!</definedName>
    <definedName name="__________________________TG18">#REF!</definedName>
    <definedName name="__________________________TG19">#REF!</definedName>
    <definedName name="__________________________TG2">#REF!</definedName>
    <definedName name="__________________________TG20">#REF!</definedName>
    <definedName name="__________________________TG21">#REF!</definedName>
    <definedName name="__________________________TG22">#REF!</definedName>
    <definedName name="__________________________TG23">#REF!</definedName>
    <definedName name="__________________________TG24">#REF!</definedName>
    <definedName name="__________________________TG25">#REF!</definedName>
    <definedName name="__________________________TG26">#REF!</definedName>
    <definedName name="__________________________TG27">#REF!</definedName>
    <definedName name="__________________________TG28">#REF!</definedName>
    <definedName name="__________________________TG29">#REF!</definedName>
    <definedName name="__________________________TG3">#REF!</definedName>
    <definedName name="__________________________TG30">#REF!</definedName>
    <definedName name="__________________________TG31">#REF!</definedName>
    <definedName name="__________________________TG4">#REF!</definedName>
    <definedName name="__________________________TG5">#REF!</definedName>
    <definedName name="__________________________TG6">#REF!</definedName>
    <definedName name="__________________________TG7">#REF!</definedName>
    <definedName name="__________________________TG8">#REF!</definedName>
    <definedName name="__________________________TG9">#REF!</definedName>
    <definedName name="__________________________xlnm.Print_Area_3">NA()</definedName>
    <definedName name="_________________________DAT1">#REF!</definedName>
    <definedName name="_________________________DAT10">#REF!</definedName>
    <definedName name="_________________________DAT2">#REF!</definedName>
    <definedName name="_________________________DAT3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DAY1">[3]의왕F사!$A$1</definedName>
    <definedName name="_________________________DAY2">'[4]10.25'!$AI$3</definedName>
    <definedName name="_________________________DAY3">'[4]10.25'!$AI$4</definedName>
    <definedName name="_________________________EXR1">[5]원사마감!$K$4</definedName>
    <definedName name="_________________________FEB107" hidden="1">#REF!</definedName>
    <definedName name="_________________________ISP4">#REF!</definedName>
    <definedName name="_________________________JAN10" hidden="1">{#N/A,#N/A,FALSE,"Ut";#N/A,#N/A,FALSE,"UT-h"}</definedName>
    <definedName name="_________________________JAN2010" hidden="1">{#N/A,#N/A,FALSE,"Ut";#N/A,#N/A,FALSE,"UT-h"}</definedName>
    <definedName name="_________________________Oil1">[8]ItemX!#REF!</definedName>
    <definedName name="_________________________TAB1">#REF!</definedName>
    <definedName name="_________________________TAB2">#REF!</definedName>
    <definedName name="_________________________TG1">#REF!</definedName>
    <definedName name="_________________________TG10">#REF!</definedName>
    <definedName name="_________________________TG11">#REF!</definedName>
    <definedName name="_________________________TG12">#REF!</definedName>
    <definedName name="_________________________TG13">#REF!</definedName>
    <definedName name="_________________________TG14">#REF!</definedName>
    <definedName name="_________________________TG15">#REF!</definedName>
    <definedName name="_________________________TG16">#REF!</definedName>
    <definedName name="_________________________TG17">#REF!</definedName>
    <definedName name="_________________________TG18">#REF!</definedName>
    <definedName name="_________________________TG19">#REF!</definedName>
    <definedName name="_________________________TG2">#REF!</definedName>
    <definedName name="_________________________TG20">#REF!</definedName>
    <definedName name="_________________________TG21">#REF!</definedName>
    <definedName name="_________________________TG22">#REF!</definedName>
    <definedName name="_________________________TG23">#REF!</definedName>
    <definedName name="_________________________TG24">#REF!</definedName>
    <definedName name="_________________________TG25">#REF!</definedName>
    <definedName name="_________________________TG26">#REF!</definedName>
    <definedName name="_________________________TG27">#REF!</definedName>
    <definedName name="_________________________TG28">#REF!</definedName>
    <definedName name="_________________________TG29">#REF!</definedName>
    <definedName name="_________________________TG3">#REF!</definedName>
    <definedName name="_________________________TG30">#REF!</definedName>
    <definedName name="_________________________TG31">#REF!</definedName>
    <definedName name="_________________________TG4">#REF!</definedName>
    <definedName name="_________________________TG5">#REF!</definedName>
    <definedName name="_________________________TG6">#REF!</definedName>
    <definedName name="_________________________TG7">#REF!</definedName>
    <definedName name="_________________________TG8">#REF!</definedName>
    <definedName name="_________________________TG9">#REF!</definedName>
    <definedName name="_________________________xlnm.Print_Area_3">NA()</definedName>
    <definedName name="________________________DAT1">#REF!</definedName>
    <definedName name="________________________DAT10">#REF!</definedName>
    <definedName name="________________________DAT2">#REF!</definedName>
    <definedName name="________________________DAT3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DAY1">[3]의왕F사!$A$1</definedName>
    <definedName name="________________________DAY2">'[4]10.25'!$AI$3</definedName>
    <definedName name="________________________DAY3">'[4]10.25'!$AI$4</definedName>
    <definedName name="________________________EXR1">[5]원사마감!$K$4</definedName>
    <definedName name="________________________FEB107" hidden="1">#REF!</definedName>
    <definedName name="________________________ISP4">#REF!</definedName>
    <definedName name="________________________JAN10" hidden="1">{#N/A,#N/A,FALSE,"Ut";#N/A,#N/A,FALSE,"UT-h"}</definedName>
    <definedName name="________________________JAN2010" hidden="1">{#N/A,#N/A,FALSE,"Ut";#N/A,#N/A,FALSE,"UT-h"}</definedName>
    <definedName name="________________________Oil1">[8]ItemX!#REF!</definedName>
    <definedName name="________________________TAB1">#REF!</definedName>
    <definedName name="________________________TAB2">#REF!</definedName>
    <definedName name="________________________TG1">#REF!</definedName>
    <definedName name="________________________TG10">#REF!</definedName>
    <definedName name="________________________TG11">#REF!</definedName>
    <definedName name="________________________TG12">#REF!</definedName>
    <definedName name="________________________TG13">#REF!</definedName>
    <definedName name="________________________TG14">#REF!</definedName>
    <definedName name="________________________TG15">#REF!</definedName>
    <definedName name="________________________TG16">#REF!</definedName>
    <definedName name="________________________TG17">#REF!</definedName>
    <definedName name="________________________TG18">#REF!</definedName>
    <definedName name="________________________TG19">#REF!</definedName>
    <definedName name="________________________TG2">#REF!</definedName>
    <definedName name="________________________TG20">#REF!</definedName>
    <definedName name="________________________TG21">#REF!</definedName>
    <definedName name="________________________TG22">#REF!</definedName>
    <definedName name="________________________TG23">#REF!</definedName>
    <definedName name="________________________TG24">#REF!</definedName>
    <definedName name="________________________TG25">#REF!</definedName>
    <definedName name="________________________TG26">#REF!</definedName>
    <definedName name="________________________TG27">#REF!</definedName>
    <definedName name="________________________TG28">#REF!</definedName>
    <definedName name="________________________TG29">#REF!</definedName>
    <definedName name="________________________TG3">#REF!</definedName>
    <definedName name="________________________TG30">#REF!</definedName>
    <definedName name="________________________TG31">#REF!</definedName>
    <definedName name="________________________TG4">#REF!</definedName>
    <definedName name="________________________TG5">#REF!</definedName>
    <definedName name="________________________TG6">#REF!</definedName>
    <definedName name="________________________TG7">#REF!</definedName>
    <definedName name="________________________TG8">#REF!</definedName>
    <definedName name="________________________TG9">#REF!</definedName>
    <definedName name="________________________xlnm.Print_Area_3">NA()</definedName>
    <definedName name="_______________________ASA1" hidden="1">{#N/A,#N/A,FALSE,"CAT3516";#N/A,#N/A,FALSE,"CAT3608";#N/A,#N/A,FALSE,"Wartsila";#N/A,#N/A,FALSE,"Asm";#N/A,#N/A,FALSE,"DG cost"}</definedName>
    <definedName name="_______________________DAT1">#REF!</definedName>
    <definedName name="_______________________DAT10">#REF!</definedName>
    <definedName name="_______________________DAT2">#REF!</definedName>
    <definedName name="_______________________DAT3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DAY1">[3]의왕F사!$A$1</definedName>
    <definedName name="_______________________DAY2">'[4]10.25'!$AI$3</definedName>
    <definedName name="_______________________DAY3">'[4]10.25'!$AI$4</definedName>
    <definedName name="_______________________EXR1">[5]원사마감!$K$4</definedName>
    <definedName name="_______________________FEB107" hidden="1">#REF!</definedName>
    <definedName name="_______________________ISP4">#REF!</definedName>
    <definedName name="_______________________JAN10" hidden="1">{#N/A,#N/A,FALSE,"Ut";#N/A,#N/A,FALSE,"UT-h"}</definedName>
    <definedName name="_______________________JAN2010" hidden="1">{#N/A,#N/A,FALSE,"Ut";#N/A,#N/A,FALSE,"UT-h"}</definedName>
    <definedName name="_______________________Oil1">[8]ItemX!#REF!</definedName>
    <definedName name="_______________________TAB1">#REF!</definedName>
    <definedName name="_______________________TAB2">#REF!</definedName>
    <definedName name="_______________________TG1">#REF!</definedName>
    <definedName name="_______________________TG10">#REF!</definedName>
    <definedName name="_______________________TG11">#REF!</definedName>
    <definedName name="_______________________TG12">#REF!</definedName>
    <definedName name="_______________________TG13">#REF!</definedName>
    <definedName name="_______________________TG14">#REF!</definedName>
    <definedName name="_______________________TG15">#REF!</definedName>
    <definedName name="_______________________TG16">#REF!</definedName>
    <definedName name="_______________________TG17">#REF!</definedName>
    <definedName name="_______________________TG18">#REF!</definedName>
    <definedName name="_______________________TG19">#REF!</definedName>
    <definedName name="_______________________TG2">#REF!</definedName>
    <definedName name="_______________________TG20">#REF!</definedName>
    <definedName name="_______________________TG21">#REF!</definedName>
    <definedName name="_______________________TG22">#REF!</definedName>
    <definedName name="_______________________TG23">#REF!</definedName>
    <definedName name="_______________________TG24">#REF!</definedName>
    <definedName name="_______________________TG25">#REF!</definedName>
    <definedName name="_______________________TG26">#REF!</definedName>
    <definedName name="_______________________TG27">#REF!</definedName>
    <definedName name="_______________________TG28">#REF!</definedName>
    <definedName name="_______________________TG29">#REF!</definedName>
    <definedName name="_______________________TG3">#REF!</definedName>
    <definedName name="_______________________TG30">#REF!</definedName>
    <definedName name="_______________________TG31">#REF!</definedName>
    <definedName name="_______________________TG4">#REF!</definedName>
    <definedName name="_______________________TG5">#REF!</definedName>
    <definedName name="_______________________TG6">#REF!</definedName>
    <definedName name="_______________________TG7">#REF!</definedName>
    <definedName name="_______________________TG8">#REF!</definedName>
    <definedName name="_______________________TG9">#REF!</definedName>
    <definedName name="_______________________xlnm.Print_Area_3">NA()</definedName>
    <definedName name="______________________ASA1" hidden="1">{#N/A,#N/A,FALSE,"CAT3516";#N/A,#N/A,FALSE,"CAT3608";#N/A,#N/A,FALSE,"Wartsila";#N/A,#N/A,FALSE,"Asm";#N/A,#N/A,FALSE,"DG cost"}</definedName>
    <definedName name="______________________DAT1">#REF!</definedName>
    <definedName name="______________________DAT10">#REF!</definedName>
    <definedName name="______________________DAT2">#REF!</definedName>
    <definedName name="______________________DAT3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DAY1">[3]의왕F사!$A$1</definedName>
    <definedName name="______________________DAY2">'[4]10.25'!$AI$3</definedName>
    <definedName name="______________________DAY3">'[4]10.25'!$AI$4</definedName>
    <definedName name="______________________EXR1">[5]원사마감!$K$4</definedName>
    <definedName name="______________________FEB107" hidden="1">#REF!</definedName>
    <definedName name="______________________ISP4">#REF!</definedName>
    <definedName name="______________________JAN10" hidden="1">{#N/A,#N/A,FALSE,"Ut";#N/A,#N/A,FALSE,"UT-h"}</definedName>
    <definedName name="______________________JAN2010" hidden="1">{#N/A,#N/A,FALSE,"Ut";#N/A,#N/A,FALSE,"UT-h"}</definedName>
    <definedName name="______________________Oil1">[8]ItemX!#REF!</definedName>
    <definedName name="______________________TAB1">#REF!</definedName>
    <definedName name="______________________TAB2">#REF!</definedName>
    <definedName name="______________________TG1">#REF!</definedName>
    <definedName name="______________________TG10">#REF!</definedName>
    <definedName name="______________________TG11">#REF!</definedName>
    <definedName name="______________________TG12">#REF!</definedName>
    <definedName name="______________________TG13">#REF!</definedName>
    <definedName name="______________________TG14">#REF!</definedName>
    <definedName name="______________________TG15">#REF!</definedName>
    <definedName name="______________________TG16">#REF!</definedName>
    <definedName name="______________________TG17">#REF!</definedName>
    <definedName name="______________________TG18">#REF!</definedName>
    <definedName name="______________________TG19">#REF!</definedName>
    <definedName name="______________________TG2">#REF!</definedName>
    <definedName name="______________________TG20">#REF!</definedName>
    <definedName name="______________________TG21">#REF!</definedName>
    <definedName name="______________________TG22">#REF!</definedName>
    <definedName name="______________________TG23">#REF!</definedName>
    <definedName name="______________________TG24">#REF!</definedName>
    <definedName name="______________________TG25">#REF!</definedName>
    <definedName name="______________________TG26">#REF!</definedName>
    <definedName name="______________________TG27">#REF!</definedName>
    <definedName name="______________________TG28">#REF!</definedName>
    <definedName name="______________________TG29">#REF!</definedName>
    <definedName name="______________________TG3">#REF!</definedName>
    <definedName name="______________________TG30">#REF!</definedName>
    <definedName name="______________________TG31">#REF!</definedName>
    <definedName name="______________________TG4">#REF!</definedName>
    <definedName name="______________________TG5">#REF!</definedName>
    <definedName name="______________________TG6">#REF!</definedName>
    <definedName name="______________________TG7">#REF!</definedName>
    <definedName name="______________________TG8">#REF!</definedName>
    <definedName name="______________________TG9">#REF!</definedName>
    <definedName name="______________________xlnm.Print_Area_3">NA()</definedName>
    <definedName name="_____________________DAT1">#REF!</definedName>
    <definedName name="_____________________DAT10">#REF!</definedName>
    <definedName name="_____________________DAT2">#REF!</definedName>
    <definedName name="_____________________DAT3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DAY1">[3]의왕F사!$A$1</definedName>
    <definedName name="_____________________DAY2">'[4]10.25'!$AI$3</definedName>
    <definedName name="_____________________DAY3">'[4]10.25'!$AI$4</definedName>
    <definedName name="_____________________EXR1">[5]원사마감!$K$4</definedName>
    <definedName name="_____________________FEB107" hidden="1">#REF!</definedName>
    <definedName name="_____________________ISP4">#REF!</definedName>
    <definedName name="_____________________JAN10" hidden="1">{#N/A,#N/A,FALSE,"Ut";#N/A,#N/A,FALSE,"UT-h"}</definedName>
    <definedName name="_____________________JAN2010" hidden="1">{#N/A,#N/A,FALSE,"Ut";#N/A,#N/A,FALSE,"UT-h"}</definedName>
    <definedName name="_____________________MAy0201">#REF!</definedName>
    <definedName name="_____________________Oil1">[8]ItemX!#REF!</definedName>
    <definedName name="_____________________TAB1">#REF!</definedName>
    <definedName name="_____________________TAB2">#REF!</definedName>
    <definedName name="_____________________TG1">#REF!</definedName>
    <definedName name="_____________________TG10">#REF!</definedName>
    <definedName name="_____________________TG11">#REF!</definedName>
    <definedName name="_____________________TG12">#REF!</definedName>
    <definedName name="_____________________TG13">#REF!</definedName>
    <definedName name="_____________________TG14">#REF!</definedName>
    <definedName name="_____________________TG15">#REF!</definedName>
    <definedName name="_____________________TG16">#REF!</definedName>
    <definedName name="_____________________TG17">#REF!</definedName>
    <definedName name="_____________________TG18">#REF!</definedName>
    <definedName name="_____________________TG19">#REF!</definedName>
    <definedName name="_____________________TG2">#REF!</definedName>
    <definedName name="_____________________TG20">#REF!</definedName>
    <definedName name="_____________________TG21">#REF!</definedName>
    <definedName name="_____________________TG22">#REF!</definedName>
    <definedName name="_____________________TG23">#REF!</definedName>
    <definedName name="_____________________TG24">#REF!</definedName>
    <definedName name="_____________________TG25">#REF!</definedName>
    <definedName name="_____________________TG26">#REF!</definedName>
    <definedName name="_____________________TG27">#REF!</definedName>
    <definedName name="_____________________TG28">#REF!</definedName>
    <definedName name="_____________________TG29">#REF!</definedName>
    <definedName name="_____________________TG3">#REF!</definedName>
    <definedName name="_____________________TG30">#REF!</definedName>
    <definedName name="_____________________TG31">#REF!</definedName>
    <definedName name="_____________________TG4">#REF!</definedName>
    <definedName name="_____________________TG5">#REF!</definedName>
    <definedName name="_____________________TG6">#REF!</definedName>
    <definedName name="_____________________TG7">#REF!</definedName>
    <definedName name="_____________________TG8">#REF!</definedName>
    <definedName name="_____________________TG9">#REF!</definedName>
    <definedName name="_____________________xlnm.Print_Area_3">NA()</definedName>
    <definedName name="____________________ASA1" hidden="1">{#N/A,#N/A,FALSE,"CAT3516";#N/A,#N/A,FALSE,"CAT3608";#N/A,#N/A,FALSE,"Wartsila";#N/A,#N/A,FALSE,"Asm";#N/A,#N/A,FALSE,"DG cost"}</definedName>
    <definedName name="____________________DAT1">#REF!</definedName>
    <definedName name="____________________DAT10">#REF!</definedName>
    <definedName name="____________________DAT2">#REF!</definedName>
    <definedName name="____________________DAT3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DAY1">[3]의왕F사!$A$1</definedName>
    <definedName name="____________________DAY2">'[4]10.25'!$AI$3</definedName>
    <definedName name="____________________DAY3">'[4]10.25'!$AI$4</definedName>
    <definedName name="____________________EXR1">[5]원사마감!$K$4</definedName>
    <definedName name="____________________FEB107" hidden="1">#REF!</definedName>
    <definedName name="____________________ISP4">#REF!</definedName>
    <definedName name="____________________JAN10" hidden="1">{#N/A,#N/A,FALSE,"Ut";#N/A,#N/A,FALSE,"UT-h"}</definedName>
    <definedName name="____________________JAN2010" hidden="1">{#N/A,#N/A,FALSE,"Ut";#N/A,#N/A,FALSE,"UT-h"}</definedName>
    <definedName name="____________________MAy0201">#REF!</definedName>
    <definedName name="____________________Oil1">[8]ItemX!#REF!</definedName>
    <definedName name="____________________TAB1">#REF!</definedName>
    <definedName name="____________________TAB2">#REF!</definedName>
    <definedName name="____________________TG1">#REF!</definedName>
    <definedName name="____________________TG10">#REF!</definedName>
    <definedName name="____________________TG11">#REF!</definedName>
    <definedName name="____________________TG12">#REF!</definedName>
    <definedName name="____________________TG13">#REF!</definedName>
    <definedName name="____________________TG14">#REF!</definedName>
    <definedName name="____________________TG15">#REF!</definedName>
    <definedName name="____________________TG16">#REF!</definedName>
    <definedName name="____________________TG17">#REF!</definedName>
    <definedName name="____________________TG18">#REF!</definedName>
    <definedName name="____________________TG19">#REF!</definedName>
    <definedName name="____________________TG2">#REF!</definedName>
    <definedName name="____________________TG20">#REF!</definedName>
    <definedName name="____________________TG21">#REF!</definedName>
    <definedName name="____________________TG22">#REF!</definedName>
    <definedName name="____________________TG23">#REF!</definedName>
    <definedName name="____________________TG24">#REF!</definedName>
    <definedName name="____________________TG25">#REF!</definedName>
    <definedName name="____________________TG26">#REF!</definedName>
    <definedName name="____________________TG27">#REF!</definedName>
    <definedName name="____________________TG28">#REF!</definedName>
    <definedName name="____________________TG29">#REF!</definedName>
    <definedName name="____________________TG3">#REF!</definedName>
    <definedName name="____________________TG30">#REF!</definedName>
    <definedName name="____________________TG31">#REF!</definedName>
    <definedName name="____________________TG4">#REF!</definedName>
    <definedName name="____________________TG5">#REF!</definedName>
    <definedName name="____________________TG6">#REF!</definedName>
    <definedName name="____________________TG7">#REF!</definedName>
    <definedName name="____________________TG8">#REF!</definedName>
    <definedName name="____________________TG9">#REF!</definedName>
    <definedName name="____________________xlnm.Print_Area_3">NA()</definedName>
    <definedName name="___________________DAT1">#REF!</definedName>
    <definedName name="___________________DAT10">#REF!</definedName>
    <definedName name="___________________DAT2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DAY1">[3]의왕F사!$A$1</definedName>
    <definedName name="___________________DAY2">'[4]10.25'!$AI$3</definedName>
    <definedName name="___________________DAY3">'[4]10.25'!$AI$4</definedName>
    <definedName name="___________________EXR1">[5]원사마감!$K$4</definedName>
    <definedName name="___________________FEB107" hidden="1">#REF!</definedName>
    <definedName name="___________________ISP4">#REF!</definedName>
    <definedName name="___________________JAN10" hidden="1">{#N/A,#N/A,FALSE,"Ut";#N/A,#N/A,FALSE,"UT-h"}</definedName>
    <definedName name="___________________JAN2010" hidden="1">{#N/A,#N/A,FALSE,"Ut";#N/A,#N/A,FALSE,"UT-h"}</definedName>
    <definedName name="___________________MAy0201">#REF!</definedName>
    <definedName name="___________________Oil1">[8]ItemX!#REF!</definedName>
    <definedName name="___________________TAB1">#REF!</definedName>
    <definedName name="___________________TAB2">#REF!</definedName>
    <definedName name="___________________TG1">#REF!</definedName>
    <definedName name="___________________TG10">#REF!</definedName>
    <definedName name="___________________TG11">#REF!</definedName>
    <definedName name="___________________TG12">#REF!</definedName>
    <definedName name="___________________TG13">#REF!</definedName>
    <definedName name="___________________TG14">#REF!</definedName>
    <definedName name="___________________TG15">#REF!</definedName>
    <definedName name="___________________TG16">#REF!</definedName>
    <definedName name="___________________TG17">#REF!</definedName>
    <definedName name="___________________TG18">#REF!</definedName>
    <definedName name="___________________TG19">#REF!</definedName>
    <definedName name="___________________TG2">#REF!</definedName>
    <definedName name="___________________TG20">#REF!</definedName>
    <definedName name="___________________TG21">#REF!</definedName>
    <definedName name="___________________TG22">#REF!</definedName>
    <definedName name="___________________TG23">#REF!</definedName>
    <definedName name="___________________TG24">#REF!</definedName>
    <definedName name="___________________TG25">#REF!</definedName>
    <definedName name="___________________TG26">#REF!</definedName>
    <definedName name="___________________TG27">#REF!</definedName>
    <definedName name="___________________TG28">#REF!</definedName>
    <definedName name="___________________TG29">#REF!</definedName>
    <definedName name="___________________TG3">#REF!</definedName>
    <definedName name="___________________TG30">#REF!</definedName>
    <definedName name="___________________TG31">#REF!</definedName>
    <definedName name="___________________TG4">#REF!</definedName>
    <definedName name="___________________TG5">#REF!</definedName>
    <definedName name="___________________TG6">#REF!</definedName>
    <definedName name="___________________TG7">#REF!</definedName>
    <definedName name="___________________TG8">#REF!</definedName>
    <definedName name="___________________TG9">#REF!</definedName>
    <definedName name="___________________xlnm.Print_Area_3">NA()</definedName>
    <definedName name="__________________ASA1" hidden="1">{#N/A,#N/A,FALSE,"CAT3516";#N/A,#N/A,FALSE,"CAT3608";#N/A,#N/A,FALSE,"Wartsila";#N/A,#N/A,FALSE,"Asm";#N/A,#N/A,FALSE,"DG cost"}</definedName>
    <definedName name="__________________DAT1">#REF!</definedName>
    <definedName name="__________________DAT10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AY1">[3]의왕F사!$A$1</definedName>
    <definedName name="__________________DAY2">'[4]10.25'!$AI$3</definedName>
    <definedName name="__________________DAY3">'[4]10.25'!$AI$4</definedName>
    <definedName name="__________________EXR1">[5]원사마감!$K$4</definedName>
    <definedName name="__________________FEB107" hidden="1">#REF!</definedName>
    <definedName name="__________________ISP4">#REF!</definedName>
    <definedName name="__________________JAN10" hidden="1">{#N/A,#N/A,FALSE,"Ut";#N/A,#N/A,FALSE,"UT-h"}</definedName>
    <definedName name="__________________JAN2010" hidden="1">{#N/A,#N/A,FALSE,"Ut";#N/A,#N/A,FALSE,"UT-h"}</definedName>
    <definedName name="__________________MAy0201">#REF!</definedName>
    <definedName name="__________________Oil1">[8]ItemX!#REF!</definedName>
    <definedName name="__________________TAB1">#REF!</definedName>
    <definedName name="__________________TAB2">#REF!</definedName>
    <definedName name="__________________TG1">#REF!</definedName>
    <definedName name="__________________TG10">#REF!</definedName>
    <definedName name="__________________TG11">#REF!</definedName>
    <definedName name="__________________TG12">#REF!</definedName>
    <definedName name="__________________TG13">#REF!</definedName>
    <definedName name="__________________TG14">#REF!</definedName>
    <definedName name="__________________TG15">#REF!</definedName>
    <definedName name="__________________TG16">#REF!</definedName>
    <definedName name="__________________TG17">#REF!</definedName>
    <definedName name="__________________TG18">#REF!</definedName>
    <definedName name="__________________TG19">#REF!</definedName>
    <definedName name="__________________TG2">#REF!</definedName>
    <definedName name="__________________TG20">#REF!</definedName>
    <definedName name="__________________TG21">#REF!</definedName>
    <definedName name="__________________TG22">#REF!</definedName>
    <definedName name="__________________TG23">#REF!</definedName>
    <definedName name="__________________TG24">#REF!</definedName>
    <definedName name="__________________TG25">#REF!</definedName>
    <definedName name="__________________TG26">#REF!</definedName>
    <definedName name="__________________TG27">#REF!</definedName>
    <definedName name="__________________TG28">#REF!</definedName>
    <definedName name="__________________TG29">#REF!</definedName>
    <definedName name="__________________TG3">#REF!</definedName>
    <definedName name="__________________TG30">#REF!</definedName>
    <definedName name="__________________TG31">#REF!</definedName>
    <definedName name="__________________TG4">#REF!</definedName>
    <definedName name="__________________TG5">#REF!</definedName>
    <definedName name="__________________TG6">#REF!</definedName>
    <definedName name="__________________TG7">#REF!</definedName>
    <definedName name="__________________TG8">#REF!</definedName>
    <definedName name="__________________TG9">#REF!</definedName>
    <definedName name="__________________xlnm.Print_Area_3">NA()</definedName>
    <definedName name="_________________ASA1" hidden="1">{#N/A,#N/A,FALSE,"CAT3516";#N/A,#N/A,FALSE,"CAT3608";#N/A,#N/A,FALSE,"Wartsila";#N/A,#N/A,FALSE,"Asm";#N/A,#N/A,FALSE,"DG cost"}</definedName>
    <definedName name="_________________DAT1">#REF!</definedName>
    <definedName name="_________________DAT10">#REF!</definedName>
    <definedName name="_________________DAT2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AY1">[3]의왕F사!$A$1</definedName>
    <definedName name="_________________DAY2">'[4]10.25'!$AI$3</definedName>
    <definedName name="_________________DAY3">'[4]10.25'!$AI$4</definedName>
    <definedName name="_________________EXR1">[5]원사마감!$K$4</definedName>
    <definedName name="_________________FEB107" hidden="1">#REF!</definedName>
    <definedName name="_________________ISP4">#REF!</definedName>
    <definedName name="_________________JAN10" hidden="1">{#N/A,#N/A,FALSE,"Ut";#N/A,#N/A,FALSE,"UT-h"}</definedName>
    <definedName name="_________________JAN2010" hidden="1">{#N/A,#N/A,FALSE,"Ut";#N/A,#N/A,FALSE,"UT-h"}</definedName>
    <definedName name="_________________MAy0201">#REF!</definedName>
    <definedName name="_________________Oil1">[8]ItemX!#REF!</definedName>
    <definedName name="_________________TAB1">#REF!</definedName>
    <definedName name="_________________TAB2">#REF!</definedName>
    <definedName name="_________________TG1">#REF!</definedName>
    <definedName name="_________________TG10">#REF!</definedName>
    <definedName name="_________________TG11">#REF!</definedName>
    <definedName name="_________________TG12">#REF!</definedName>
    <definedName name="_________________TG13">#REF!</definedName>
    <definedName name="_________________TG14">#REF!</definedName>
    <definedName name="_________________TG15">#REF!</definedName>
    <definedName name="_________________TG16">#REF!</definedName>
    <definedName name="_________________TG17">#REF!</definedName>
    <definedName name="_________________TG18">#REF!</definedName>
    <definedName name="_________________TG19">#REF!</definedName>
    <definedName name="_________________TG2">#REF!</definedName>
    <definedName name="_________________TG20">#REF!</definedName>
    <definedName name="_________________TG21">#REF!</definedName>
    <definedName name="_________________TG22">#REF!</definedName>
    <definedName name="_________________TG23">#REF!</definedName>
    <definedName name="_________________TG24">#REF!</definedName>
    <definedName name="_________________TG25">#REF!</definedName>
    <definedName name="_________________TG26">#REF!</definedName>
    <definedName name="_________________TG27">#REF!</definedName>
    <definedName name="_________________TG28">#REF!</definedName>
    <definedName name="_________________TG29">#REF!</definedName>
    <definedName name="_________________TG3">#REF!</definedName>
    <definedName name="_________________TG30">#REF!</definedName>
    <definedName name="_________________TG31">#REF!</definedName>
    <definedName name="_________________TG4">#REF!</definedName>
    <definedName name="_________________TG5">#REF!</definedName>
    <definedName name="_________________TG6">#REF!</definedName>
    <definedName name="_________________TG7">#REF!</definedName>
    <definedName name="_________________TG8">#REF!</definedName>
    <definedName name="_________________TG9">#REF!</definedName>
    <definedName name="_________________xlnm.Print_Area_3">NA()</definedName>
    <definedName name="________________ASA1" hidden="1">{#N/A,#N/A,FALSE,"CAT3516";#N/A,#N/A,FALSE,"CAT3608";#N/A,#N/A,FALSE,"Wartsila";#N/A,#N/A,FALSE,"Asm";#N/A,#N/A,FALSE,"DG cost"}</definedName>
    <definedName name="________________b3" hidden="1">{#N/A,#N/A,FALSE,"Aging Summary";#N/A,#N/A,FALSE,"Ratio Analysis";#N/A,#N/A,FALSE,"Test 120 Day Accts";#N/A,#N/A,FALSE,"Tickmarks"}</definedName>
    <definedName name="________________DAT1">#REF!</definedName>
    <definedName name="________________DAT10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AY1">[3]의왕F사!$A$1</definedName>
    <definedName name="________________DAY2">'[4]10.25'!$AI$3</definedName>
    <definedName name="________________DAY3">'[4]10.25'!$AI$4</definedName>
    <definedName name="________________EXR1">[5]원사마감!$K$4</definedName>
    <definedName name="________________FEB107" hidden="1">#REF!</definedName>
    <definedName name="________________ISP4">#REF!</definedName>
    <definedName name="________________JAN10" hidden="1">{#N/A,#N/A,FALSE,"Ut";#N/A,#N/A,FALSE,"UT-h"}</definedName>
    <definedName name="________________JAN2010" hidden="1">{#N/A,#N/A,FALSE,"Ut";#N/A,#N/A,FALSE,"UT-h"}</definedName>
    <definedName name="________________MAy0201">#REF!</definedName>
    <definedName name="________________Oil1">[8]ItemX!#REF!</definedName>
    <definedName name="________________ss2" hidden="1">{#N/A,#N/A,FALSE,"Aging Summary";#N/A,#N/A,FALSE,"Ratio Analysis";#N/A,#N/A,FALSE,"Test 120 Day Accts";#N/A,#N/A,FALSE,"Tickmarks"}</definedName>
    <definedName name="________________TAB1">#REF!</definedName>
    <definedName name="________________TAB2">#REF!</definedName>
    <definedName name="________________TG1">#REF!</definedName>
    <definedName name="________________TG10">#REF!</definedName>
    <definedName name="________________TG11">#REF!</definedName>
    <definedName name="________________TG12">#REF!</definedName>
    <definedName name="________________TG13">#REF!</definedName>
    <definedName name="________________TG14">#REF!</definedName>
    <definedName name="________________TG15">#REF!</definedName>
    <definedName name="________________TG16">#REF!</definedName>
    <definedName name="________________TG17">#REF!</definedName>
    <definedName name="________________TG18">#REF!</definedName>
    <definedName name="________________TG19">#REF!</definedName>
    <definedName name="________________TG2">#REF!</definedName>
    <definedName name="________________TG20">#REF!</definedName>
    <definedName name="________________TG21">#REF!</definedName>
    <definedName name="________________TG22">#REF!</definedName>
    <definedName name="________________TG23">#REF!</definedName>
    <definedName name="________________TG24">#REF!</definedName>
    <definedName name="________________TG25">#REF!</definedName>
    <definedName name="________________TG26">#REF!</definedName>
    <definedName name="________________TG27">#REF!</definedName>
    <definedName name="________________TG28">#REF!</definedName>
    <definedName name="________________TG29">#REF!</definedName>
    <definedName name="________________TG3">#REF!</definedName>
    <definedName name="________________TG30">#REF!</definedName>
    <definedName name="________________TG31">#REF!</definedName>
    <definedName name="________________TG4">#REF!</definedName>
    <definedName name="________________TG5">#REF!</definedName>
    <definedName name="________________TG6">#REF!</definedName>
    <definedName name="________________TG7">#REF!</definedName>
    <definedName name="________________TG8">#REF!</definedName>
    <definedName name="________________TG9">#REF!</definedName>
    <definedName name="________________xlnm.Print_Area_3">NA()</definedName>
    <definedName name="_______________ASA1" hidden="1">{#N/A,#N/A,FALSE,"CAT3516";#N/A,#N/A,FALSE,"CAT3608";#N/A,#N/A,FALSE,"Wartsila";#N/A,#N/A,FALSE,"Asm";#N/A,#N/A,FALSE,"DG cost"}</definedName>
    <definedName name="_______________b3" hidden="1">{#N/A,#N/A,FALSE,"Aging Summary";#N/A,#N/A,FALSE,"Ratio Analysis";#N/A,#N/A,FALSE,"Test 120 Day Accts";#N/A,#N/A,FALSE,"Tickmarks"}</definedName>
    <definedName name="_______________DAT1">#REF!</definedName>
    <definedName name="_______________DAT10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AY1">[3]의왕F사!$A$1</definedName>
    <definedName name="_______________DAY2">'[4]10.25'!$AI$3</definedName>
    <definedName name="_______________DAY3">'[4]10.25'!$AI$4</definedName>
    <definedName name="_______________EXR1">[5]원사마감!$K$4</definedName>
    <definedName name="_______________FEB107" hidden="1">#REF!</definedName>
    <definedName name="_______________ISP4">#REF!</definedName>
    <definedName name="_______________JAN10" hidden="1">{#N/A,#N/A,FALSE,"Ut";#N/A,#N/A,FALSE,"UT-h"}</definedName>
    <definedName name="_______________JAN2010" hidden="1">{#N/A,#N/A,FALSE,"Ut";#N/A,#N/A,FALSE,"UT-h"}</definedName>
    <definedName name="_______________Oil1">[8]ItemX!#REF!</definedName>
    <definedName name="_______________ss2" hidden="1">{#N/A,#N/A,FALSE,"Aging Summary";#N/A,#N/A,FALSE,"Ratio Analysis";#N/A,#N/A,FALSE,"Test 120 Day Accts";#N/A,#N/A,FALSE,"Tickmarks"}</definedName>
    <definedName name="_______________TAB1">#REF!</definedName>
    <definedName name="_______________TAB2">#REF!</definedName>
    <definedName name="_______________TG1">#REF!</definedName>
    <definedName name="_______________TG10">#REF!</definedName>
    <definedName name="_______________TG11">#REF!</definedName>
    <definedName name="_______________TG12">#REF!</definedName>
    <definedName name="_______________TG13">#REF!</definedName>
    <definedName name="_______________TG14">#REF!</definedName>
    <definedName name="_______________TG15">#REF!</definedName>
    <definedName name="_______________TG16">#REF!</definedName>
    <definedName name="_______________TG17">#REF!</definedName>
    <definedName name="_______________TG18">#REF!</definedName>
    <definedName name="_______________TG19">#REF!</definedName>
    <definedName name="_______________TG2">#REF!</definedName>
    <definedName name="_______________TG20">#REF!</definedName>
    <definedName name="_______________TG21">#REF!</definedName>
    <definedName name="_______________TG22">#REF!</definedName>
    <definedName name="_______________TG23">#REF!</definedName>
    <definedName name="_______________TG24">#REF!</definedName>
    <definedName name="_______________TG25">#REF!</definedName>
    <definedName name="_______________TG26">#REF!</definedName>
    <definedName name="_______________TG27">#REF!</definedName>
    <definedName name="_______________TG28">#REF!</definedName>
    <definedName name="_______________TG29">#REF!</definedName>
    <definedName name="_______________TG3">#REF!</definedName>
    <definedName name="_______________TG30">#REF!</definedName>
    <definedName name="_______________TG31">#REF!</definedName>
    <definedName name="_______________TG4">#REF!</definedName>
    <definedName name="_______________TG5">#REF!</definedName>
    <definedName name="_______________TG6">#REF!</definedName>
    <definedName name="_______________TG7">#REF!</definedName>
    <definedName name="_______________TG8">#REF!</definedName>
    <definedName name="_______________TG9">#REF!</definedName>
    <definedName name="_______________xlnm.Print_Area_3">NA()</definedName>
    <definedName name="______________b3" hidden="1">{#N/A,#N/A,FALSE,"Aging Summary";#N/A,#N/A,FALSE,"Ratio Analysis";#N/A,#N/A,FALSE,"Test 120 Day Accts";#N/A,#N/A,FALSE,"Tickmarks"}</definedName>
    <definedName name="______________DAT1">#REF!</definedName>
    <definedName name="______________DAT10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AY1">[3]의왕F사!$A$1</definedName>
    <definedName name="______________DAY2">'[4]10.25'!$AI$3</definedName>
    <definedName name="______________DAY3">'[4]10.25'!$AI$4</definedName>
    <definedName name="______________EXR1">[5]원사마감!$K$4</definedName>
    <definedName name="______________FEB107" hidden="1">#REF!</definedName>
    <definedName name="______________ISP4">#REF!</definedName>
    <definedName name="______________JAN10" hidden="1">{#N/A,#N/A,FALSE,"Ut";#N/A,#N/A,FALSE,"UT-h"}</definedName>
    <definedName name="______________JAN2010" hidden="1">{#N/A,#N/A,FALSE,"Ut";#N/A,#N/A,FALSE,"UT-h"}</definedName>
    <definedName name="______________MAy0201">#REF!</definedName>
    <definedName name="______________Oil1">[8]ItemX!#REF!</definedName>
    <definedName name="______________ss2" hidden="1">{#N/A,#N/A,FALSE,"Aging Summary";#N/A,#N/A,FALSE,"Ratio Analysis";#N/A,#N/A,FALSE,"Test 120 Day Accts";#N/A,#N/A,FALSE,"Tickmarks"}</definedName>
    <definedName name="______________TAB1">#REF!</definedName>
    <definedName name="______________TAB2">#REF!</definedName>
    <definedName name="______________TG1">#REF!</definedName>
    <definedName name="______________TG10">#REF!</definedName>
    <definedName name="______________TG11">#REF!</definedName>
    <definedName name="______________TG12">#REF!</definedName>
    <definedName name="______________TG13">#REF!</definedName>
    <definedName name="______________TG14">#REF!</definedName>
    <definedName name="______________TG15">#REF!</definedName>
    <definedName name="______________TG16">#REF!</definedName>
    <definedName name="______________TG17">#REF!</definedName>
    <definedName name="______________TG18">#REF!</definedName>
    <definedName name="______________TG19">#REF!</definedName>
    <definedName name="______________TG2">#REF!</definedName>
    <definedName name="______________TG20">#REF!</definedName>
    <definedName name="______________TG21">#REF!</definedName>
    <definedName name="______________TG22">#REF!</definedName>
    <definedName name="______________TG23">#REF!</definedName>
    <definedName name="______________TG24">#REF!</definedName>
    <definedName name="______________TG25">#REF!</definedName>
    <definedName name="______________TG26">#REF!</definedName>
    <definedName name="______________TG27">#REF!</definedName>
    <definedName name="______________TG28">#REF!</definedName>
    <definedName name="______________TG29">#REF!</definedName>
    <definedName name="______________TG3">#REF!</definedName>
    <definedName name="______________TG30">#REF!</definedName>
    <definedName name="______________TG31">#REF!</definedName>
    <definedName name="______________TG4">#REF!</definedName>
    <definedName name="______________TG5">#REF!</definedName>
    <definedName name="______________TG6">#REF!</definedName>
    <definedName name="______________TG7">#REF!</definedName>
    <definedName name="______________TG8">#REF!</definedName>
    <definedName name="______________TG9">#REF!</definedName>
    <definedName name="______________xlnm.Print_Area_3">NA()</definedName>
    <definedName name="_____________ASA1" hidden="1">{#N/A,#N/A,FALSE,"CAT3516";#N/A,#N/A,FALSE,"CAT3608";#N/A,#N/A,FALSE,"Wartsila";#N/A,#N/A,FALSE,"Asm";#N/A,#N/A,FALSE,"DG cost"}</definedName>
    <definedName name="_____________b3" hidden="1">{#N/A,#N/A,FALSE,"Aging Summary";#N/A,#N/A,FALSE,"Ratio Analysis";#N/A,#N/A,FALSE,"Test 120 Day Accts";#N/A,#N/A,FALSE,"Tickmarks"}</definedName>
    <definedName name="_____________DAT1">#REF!</definedName>
    <definedName name="_____________DAT10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DAY1">[3]의왕F사!$A$1</definedName>
    <definedName name="_____________DAY2">'[4]10.25'!$AI$3</definedName>
    <definedName name="_____________DAY3">'[4]10.25'!$AI$4</definedName>
    <definedName name="_____________EXR1">[5]원사마감!$K$4</definedName>
    <definedName name="_____________FEB107" hidden="1">#REF!</definedName>
    <definedName name="_____________ISP4">#REF!</definedName>
    <definedName name="_____________JAN10" hidden="1">{#N/A,#N/A,FALSE,"Ut";#N/A,#N/A,FALSE,"UT-h"}</definedName>
    <definedName name="_____________JAN2010" hidden="1">{#N/A,#N/A,FALSE,"Ut";#N/A,#N/A,FALSE,"UT-h"}</definedName>
    <definedName name="_____________MAy0201">#REF!</definedName>
    <definedName name="_____________Oil1">[8]ItemX!#REF!</definedName>
    <definedName name="_____________ss2" hidden="1">{#N/A,#N/A,FALSE,"Aging Summary";#N/A,#N/A,FALSE,"Ratio Analysis";#N/A,#N/A,FALSE,"Test 120 Day Accts";#N/A,#N/A,FALSE,"Tickmarks"}</definedName>
    <definedName name="_____________TAB1">#REF!</definedName>
    <definedName name="_____________TAB2">#REF!</definedName>
    <definedName name="_____________TG1">#REF!</definedName>
    <definedName name="_____________TG10">#REF!</definedName>
    <definedName name="_____________TG11">#REF!</definedName>
    <definedName name="_____________TG12">#REF!</definedName>
    <definedName name="_____________TG13">#REF!</definedName>
    <definedName name="_____________TG14">#REF!</definedName>
    <definedName name="_____________TG15">#REF!</definedName>
    <definedName name="_____________TG16">#REF!</definedName>
    <definedName name="_____________TG17">#REF!</definedName>
    <definedName name="_____________TG18">#REF!</definedName>
    <definedName name="_____________TG19">#REF!</definedName>
    <definedName name="_____________TG2">#REF!</definedName>
    <definedName name="_____________TG20">#REF!</definedName>
    <definedName name="_____________TG21">#REF!</definedName>
    <definedName name="_____________TG22">#REF!</definedName>
    <definedName name="_____________TG23">#REF!</definedName>
    <definedName name="_____________TG24">#REF!</definedName>
    <definedName name="_____________TG25">#REF!</definedName>
    <definedName name="_____________TG26">#REF!</definedName>
    <definedName name="_____________TG27">#REF!</definedName>
    <definedName name="_____________TG28">#REF!</definedName>
    <definedName name="_____________TG29">#REF!</definedName>
    <definedName name="_____________TG3">#REF!</definedName>
    <definedName name="_____________TG30">#REF!</definedName>
    <definedName name="_____________TG31">#REF!</definedName>
    <definedName name="_____________TG4">#REF!</definedName>
    <definedName name="_____________TG5">#REF!</definedName>
    <definedName name="_____________TG6">#REF!</definedName>
    <definedName name="_____________TG7">#REF!</definedName>
    <definedName name="_____________TG8">#REF!</definedName>
    <definedName name="_____________TG9">#REF!</definedName>
    <definedName name="_____________xlnm.Print_Area_3">NA()</definedName>
    <definedName name="____________b3" hidden="1">{#N/A,#N/A,FALSE,"Aging Summary";#N/A,#N/A,FALSE,"Ratio Analysis";#N/A,#N/A,FALSE,"Test 120 Day Accts";#N/A,#N/A,FALSE,"Tickmarks"}</definedName>
    <definedName name="____________DAT1">#REF!</definedName>
    <definedName name="____________DAT10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AY1">[3]의왕F사!$A$1</definedName>
    <definedName name="____________DAY2">'[4]10.25'!$AI$3</definedName>
    <definedName name="____________DAY3">'[4]10.25'!$AI$4</definedName>
    <definedName name="____________EXR1">[5]원사마감!$K$4</definedName>
    <definedName name="____________FEB107" hidden="1">#REF!</definedName>
    <definedName name="____________ISP4">#REF!</definedName>
    <definedName name="____________JAN10" hidden="1">{#N/A,#N/A,FALSE,"Ut";#N/A,#N/A,FALSE,"UT-h"}</definedName>
    <definedName name="____________JAN2010" hidden="1">{#N/A,#N/A,FALSE,"Ut";#N/A,#N/A,FALSE,"UT-h"}</definedName>
    <definedName name="____________MAy0201">#REF!</definedName>
    <definedName name="____________Oil1">[8]ItemX!#REF!</definedName>
    <definedName name="____________ss2" hidden="1">{#N/A,#N/A,FALSE,"Aging Summary";#N/A,#N/A,FALSE,"Ratio Analysis";#N/A,#N/A,FALSE,"Test 120 Day Accts";#N/A,#N/A,FALSE,"Tickmarks"}</definedName>
    <definedName name="____________TAB1">#REF!</definedName>
    <definedName name="____________TAB2">#REF!</definedName>
    <definedName name="____________TG1">#REF!</definedName>
    <definedName name="____________TG10">#REF!</definedName>
    <definedName name="____________TG11">#REF!</definedName>
    <definedName name="____________TG12">#REF!</definedName>
    <definedName name="____________TG13">#REF!</definedName>
    <definedName name="____________TG14">#REF!</definedName>
    <definedName name="____________TG15">#REF!</definedName>
    <definedName name="____________TG16">#REF!</definedName>
    <definedName name="____________TG17">#REF!</definedName>
    <definedName name="____________TG18">#REF!</definedName>
    <definedName name="____________TG19">#REF!</definedName>
    <definedName name="____________TG2">#REF!</definedName>
    <definedName name="____________TG20">#REF!</definedName>
    <definedName name="____________TG21">#REF!</definedName>
    <definedName name="____________TG22">#REF!</definedName>
    <definedName name="____________TG23">#REF!</definedName>
    <definedName name="____________TG24">#REF!</definedName>
    <definedName name="____________TG25">#REF!</definedName>
    <definedName name="____________TG26">#REF!</definedName>
    <definedName name="____________TG27">#REF!</definedName>
    <definedName name="____________TG28">#REF!</definedName>
    <definedName name="____________TG29">#REF!</definedName>
    <definedName name="____________TG3">#REF!</definedName>
    <definedName name="____________TG30">#REF!</definedName>
    <definedName name="____________TG31">#REF!</definedName>
    <definedName name="____________TG4">#REF!</definedName>
    <definedName name="____________TG5">#REF!</definedName>
    <definedName name="____________TG6">#REF!</definedName>
    <definedName name="____________TG7">#REF!</definedName>
    <definedName name="____________TG8">#REF!</definedName>
    <definedName name="____________TG9">#REF!</definedName>
    <definedName name="____________xlfn.BAHTTEXT" hidden="1">#NAME?</definedName>
    <definedName name="____________xlnm.Print_Area_3">NA()</definedName>
    <definedName name="___________A2" hidden="1">{#N/A,#N/A,FALSE,"Aging Summary";#N/A,#N/A,FALSE,"Ratio Analysis";#N/A,#N/A,FALSE,"Test 120 Day Accts";#N/A,#N/A,FALSE,"Tickmarks"}</definedName>
    <definedName name="___________A3" hidden="1">{#N/A,#N/A,FALSE,"Aging Summary";#N/A,#N/A,FALSE,"Ratio Analysis";#N/A,#N/A,FALSE,"Test 120 Day Accts";#N/A,#N/A,FALSE,"Tickmarks"}</definedName>
    <definedName name="___________A4" hidden="1">{#N/A,#N/A,FALSE,"Aging Summary";#N/A,#N/A,FALSE,"Ratio Analysis";#N/A,#N/A,FALSE,"Test 120 Day Accts";#N/A,#N/A,FALSE,"Tickmarks"}</definedName>
    <definedName name="___________ASA1" hidden="1">{#N/A,#N/A,FALSE,"CAT3516";#N/A,#N/A,FALSE,"CAT3608";#N/A,#N/A,FALSE,"Wartsila";#N/A,#N/A,FALSE,"Asm";#N/A,#N/A,FALSE,"DG cost"}</definedName>
    <definedName name="___________b3" hidden="1">{#N/A,#N/A,FALSE,"Aging Summary";#N/A,#N/A,FALSE,"Ratio Analysis";#N/A,#N/A,FALSE,"Test 120 Day Accts";#N/A,#N/A,FALSE,"Tickmarks"}</definedName>
    <definedName name="___________DAT1">#REF!</definedName>
    <definedName name="___________DAT10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DAY1">[3]의왕F사!$A$1</definedName>
    <definedName name="___________DAY2">'[4]10.25'!$AI$3</definedName>
    <definedName name="___________DAY3">'[4]10.25'!$AI$4</definedName>
    <definedName name="___________EXR1">[5]원사마감!$K$4</definedName>
    <definedName name="___________FEB107" hidden="1">#REF!</definedName>
    <definedName name="___________ISP4">#REF!</definedName>
    <definedName name="___________JAN10" hidden="1">{#N/A,#N/A,FALSE,"Ut";#N/A,#N/A,FALSE,"UT-h"}</definedName>
    <definedName name="___________JAN2010" hidden="1">{#N/A,#N/A,FALSE,"Ut";#N/A,#N/A,FALSE,"UT-h"}</definedName>
    <definedName name="___________MAy0201">#REF!</definedName>
    <definedName name="___________Oil1">[8]ItemX!#REF!</definedName>
    <definedName name="___________ss2" hidden="1">{#N/A,#N/A,FALSE,"Aging Summary";#N/A,#N/A,FALSE,"Ratio Analysis";#N/A,#N/A,FALSE,"Test 120 Day Accts";#N/A,#N/A,FALSE,"Tickmarks"}</definedName>
    <definedName name="___________TAB1">#REF!</definedName>
    <definedName name="___________TAB2">#REF!</definedName>
    <definedName name="___________TG1">#REF!</definedName>
    <definedName name="___________TG10">#REF!</definedName>
    <definedName name="___________TG11">#REF!</definedName>
    <definedName name="___________TG12">#REF!</definedName>
    <definedName name="___________TG13">#REF!</definedName>
    <definedName name="___________TG14">#REF!</definedName>
    <definedName name="___________TG15">#REF!</definedName>
    <definedName name="___________TG16">#REF!</definedName>
    <definedName name="___________TG17">#REF!</definedName>
    <definedName name="___________TG18">#REF!</definedName>
    <definedName name="___________TG19">#REF!</definedName>
    <definedName name="___________TG2">#REF!</definedName>
    <definedName name="___________TG20">#REF!</definedName>
    <definedName name="___________TG21">#REF!</definedName>
    <definedName name="___________TG22">#REF!</definedName>
    <definedName name="___________TG23">#REF!</definedName>
    <definedName name="___________TG24">#REF!</definedName>
    <definedName name="___________TG25">#REF!</definedName>
    <definedName name="___________TG26">#REF!</definedName>
    <definedName name="___________TG27">#REF!</definedName>
    <definedName name="___________TG28">#REF!</definedName>
    <definedName name="___________TG29">#REF!</definedName>
    <definedName name="___________TG3">#REF!</definedName>
    <definedName name="___________TG30">#REF!</definedName>
    <definedName name="___________TG31">#REF!</definedName>
    <definedName name="___________TG4">#REF!</definedName>
    <definedName name="___________TG5">#REF!</definedName>
    <definedName name="___________TG6">#REF!</definedName>
    <definedName name="___________TG7">#REF!</definedName>
    <definedName name="___________TG8">#REF!</definedName>
    <definedName name="___________TG9">#REF!</definedName>
    <definedName name="___________xlfn.BAHTTEXT" hidden="1">#NAME?</definedName>
    <definedName name="___________xlnm.Print_Area_3">NA()</definedName>
    <definedName name="__________A2" hidden="1">{#N/A,#N/A,FALSE,"Aging Summary";#N/A,#N/A,FALSE,"Ratio Analysis";#N/A,#N/A,FALSE,"Test 120 Day Accts";#N/A,#N/A,FALSE,"Tickmarks"}</definedName>
    <definedName name="__________A3" hidden="1">{#N/A,#N/A,FALSE,"Aging Summary";#N/A,#N/A,FALSE,"Ratio Analysis";#N/A,#N/A,FALSE,"Test 120 Day Accts";#N/A,#N/A,FALSE,"Tickmarks"}</definedName>
    <definedName name="__________A4" hidden="1">{#N/A,#N/A,FALSE,"Aging Summary";#N/A,#N/A,FALSE,"Ratio Analysis";#N/A,#N/A,FALSE,"Test 120 Day Accts";#N/A,#N/A,FALSE,"Tickmarks"}</definedName>
    <definedName name="__________ASA1" hidden="1">{#N/A,#N/A,FALSE,"CAT3516";#N/A,#N/A,FALSE,"CAT3608";#N/A,#N/A,FALSE,"Wartsila";#N/A,#N/A,FALSE,"Asm";#N/A,#N/A,FALSE,"DG cost"}</definedName>
    <definedName name="__________b3" hidden="1">{#N/A,#N/A,FALSE,"Aging Summary";#N/A,#N/A,FALSE,"Ratio Analysis";#N/A,#N/A,FALSE,"Test 120 Day Accts";#N/A,#N/A,FALSE,"Tickmarks"}</definedName>
    <definedName name="__________DAT1">#REF!</definedName>
    <definedName name="__________DAT10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DAY1">[3]의왕F사!$A$1</definedName>
    <definedName name="__________DAY2">'[4]10.25'!$AI$3</definedName>
    <definedName name="__________DAY3">'[4]10.25'!$AI$4</definedName>
    <definedName name="__________EXR1">[5]원사마감!$K$4</definedName>
    <definedName name="__________FA2008" hidden="1">{#N/A,#N/A,FALSE,"OUT  AREC"}</definedName>
    <definedName name="__________FEB107" hidden="1">#REF!</definedName>
    <definedName name="__________ISP4">#REF!</definedName>
    <definedName name="__________JAN10" hidden="1">{#N/A,#N/A,FALSE,"Ut";#N/A,#N/A,FALSE,"UT-h"}</definedName>
    <definedName name="__________JAN2010" hidden="1">{#N/A,#N/A,FALSE,"Ut";#N/A,#N/A,FALSE,"UT-h"}</definedName>
    <definedName name="__________MAy0201">#REF!</definedName>
    <definedName name="__________Oil1">[8]ItemX!#REF!</definedName>
    <definedName name="__________ss2" hidden="1">{#N/A,#N/A,FALSE,"Aging Summary";#N/A,#N/A,FALSE,"Ratio Analysis";#N/A,#N/A,FALSE,"Test 120 Day Accts";#N/A,#N/A,FALSE,"Tickmarks"}</definedName>
    <definedName name="__________TAB1">#REF!</definedName>
    <definedName name="__________TAB2">#REF!</definedName>
    <definedName name="__________TG1">#REF!</definedName>
    <definedName name="__________TG10">#REF!</definedName>
    <definedName name="__________TG11">#REF!</definedName>
    <definedName name="__________TG12">#REF!</definedName>
    <definedName name="__________TG13">#REF!</definedName>
    <definedName name="__________TG14">#REF!</definedName>
    <definedName name="__________TG15">#REF!</definedName>
    <definedName name="__________TG16">#REF!</definedName>
    <definedName name="__________TG17">#REF!</definedName>
    <definedName name="__________TG18">#REF!</definedName>
    <definedName name="__________TG19">#REF!</definedName>
    <definedName name="__________TG2">#REF!</definedName>
    <definedName name="__________TG20">#REF!</definedName>
    <definedName name="__________TG21">#REF!</definedName>
    <definedName name="__________TG22">#REF!</definedName>
    <definedName name="__________TG23">#REF!</definedName>
    <definedName name="__________TG24">#REF!</definedName>
    <definedName name="__________TG25">#REF!</definedName>
    <definedName name="__________TG26">#REF!</definedName>
    <definedName name="__________TG27">#REF!</definedName>
    <definedName name="__________TG28">#REF!</definedName>
    <definedName name="__________TG29">#REF!</definedName>
    <definedName name="__________TG3">#REF!</definedName>
    <definedName name="__________TG30">#REF!</definedName>
    <definedName name="__________TG31">#REF!</definedName>
    <definedName name="__________TG4">#REF!</definedName>
    <definedName name="__________TG5">#REF!</definedName>
    <definedName name="__________TG6">#REF!</definedName>
    <definedName name="__________TG7">#REF!</definedName>
    <definedName name="__________TG8">#REF!</definedName>
    <definedName name="__________TG9">#REF!</definedName>
    <definedName name="__________xlfn.BAHTTEXT" hidden="1">#NAME?</definedName>
    <definedName name="__________xlnm.Print_Area_3">NA()</definedName>
    <definedName name="_________A2" hidden="1">{#N/A,#N/A,FALSE,"Aging Summary";#N/A,#N/A,FALSE,"Ratio Analysis";#N/A,#N/A,FALSE,"Test 120 Day Accts";#N/A,#N/A,FALSE,"Tickmarks"}</definedName>
    <definedName name="_________A3" hidden="1">{#N/A,#N/A,FALSE,"Aging Summary";#N/A,#N/A,FALSE,"Ratio Analysis";#N/A,#N/A,FALSE,"Test 120 Day Accts";#N/A,#N/A,FALSE,"Tickmarks"}</definedName>
    <definedName name="_________A4" hidden="1">{#N/A,#N/A,FALSE,"Aging Summary";#N/A,#N/A,FALSE,"Ratio Analysis";#N/A,#N/A,FALSE,"Test 120 Day Accts";#N/A,#N/A,FALSE,"Tickmarks"}</definedName>
    <definedName name="_________b3" hidden="1">{#N/A,#N/A,FALSE,"Aging Summary";#N/A,#N/A,FALSE,"Ratio Analysis";#N/A,#N/A,FALSE,"Test 120 Day Accts";#N/A,#N/A,FALSE,"Tickmarks"}</definedName>
    <definedName name="_________DAT1">#REF!</definedName>
    <definedName name="_________DAT10">#REF!</definedName>
    <definedName name="_________DAT15">[9]MA!$L$4:$L$706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DAY1">[3]의왕F사!$A$1</definedName>
    <definedName name="_________DAY2">'[4]10.25'!$AI$3</definedName>
    <definedName name="_________DAY3">'[4]10.25'!$AI$4</definedName>
    <definedName name="_________EXR1">[5]원사마감!$K$4</definedName>
    <definedName name="_________FEB107" hidden="1">#REF!</definedName>
    <definedName name="_________ISP4">#REF!</definedName>
    <definedName name="_________JAN10" hidden="1">{#N/A,#N/A,FALSE,"Ut";#N/A,#N/A,FALSE,"UT-h"}</definedName>
    <definedName name="_________JAN2010" hidden="1">{#N/A,#N/A,FALSE,"Ut";#N/A,#N/A,FALSE,"UT-h"}</definedName>
    <definedName name="_________MAy0201">#REF!</definedName>
    <definedName name="_________Oil1">[8]ItemX!#REF!</definedName>
    <definedName name="_________ss2" hidden="1">{#N/A,#N/A,FALSE,"Aging Summary";#N/A,#N/A,FALSE,"Ratio Analysis";#N/A,#N/A,FALSE,"Test 120 Day Accts";#N/A,#N/A,FALSE,"Tickmarks"}</definedName>
    <definedName name="_________TAB1">#REF!</definedName>
    <definedName name="_________TAB2">#REF!</definedName>
    <definedName name="_________TG1">#REF!</definedName>
    <definedName name="_________TG10">#REF!</definedName>
    <definedName name="_________TG11">#REF!</definedName>
    <definedName name="_________TG12">#REF!</definedName>
    <definedName name="_________TG13">#REF!</definedName>
    <definedName name="_________TG14">#REF!</definedName>
    <definedName name="_________TG15">#REF!</definedName>
    <definedName name="_________TG16">#REF!</definedName>
    <definedName name="_________TG17">#REF!</definedName>
    <definedName name="_________TG18">#REF!</definedName>
    <definedName name="_________TG19">#REF!</definedName>
    <definedName name="_________TG2">#REF!</definedName>
    <definedName name="_________TG20">#REF!</definedName>
    <definedName name="_________TG21">#REF!</definedName>
    <definedName name="_________TG22">#REF!</definedName>
    <definedName name="_________TG23">#REF!</definedName>
    <definedName name="_________TG24">#REF!</definedName>
    <definedName name="_________TG25">#REF!</definedName>
    <definedName name="_________TG26">#REF!</definedName>
    <definedName name="_________TG27">#REF!</definedName>
    <definedName name="_________TG28">#REF!</definedName>
    <definedName name="_________TG29">#REF!</definedName>
    <definedName name="_________TG3">#REF!</definedName>
    <definedName name="_________TG30">#REF!</definedName>
    <definedName name="_________TG31">#REF!</definedName>
    <definedName name="_________TG4">#REF!</definedName>
    <definedName name="_________TG5">#REF!</definedName>
    <definedName name="_________TG6">#REF!</definedName>
    <definedName name="_________TG7">#REF!</definedName>
    <definedName name="_________TG8">#REF!</definedName>
    <definedName name="_________TG9">#REF!</definedName>
    <definedName name="_________xlfn.BAHTTEXT" hidden="1">#NAME?</definedName>
    <definedName name="_________xlnm.Print_Area_3">NA()</definedName>
    <definedName name="________A2" hidden="1">{#N/A,#N/A,FALSE,"Aging Summary";#N/A,#N/A,FALSE,"Ratio Analysis";#N/A,#N/A,FALSE,"Test 120 Day Accts";#N/A,#N/A,FALSE,"Tickmarks"}</definedName>
    <definedName name="________A3" hidden="1">{#N/A,#N/A,FALSE,"Aging Summary";#N/A,#N/A,FALSE,"Ratio Analysis";#N/A,#N/A,FALSE,"Test 120 Day Accts";#N/A,#N/A,FALSE,"Tickmarks"}</definedName>
    <definedName name="________A4" hidden="1">{#N/A,#N/A,FALSE,"Aging Summary";#N/A,#N/A,FALSE,"Ratio Analysis";#N/A,#N/A,FALSE,"Test 120 Day Accts";#N/A,#N/A,FALSE,"Tickmarks"}</definedName>
    <definedName name="________ASA1" hidden="1">{#N/A,#N/A,FALSE,"CAT3516";#N/A,#N/A,FALSE,"CAT3608";#N/A,#N/A,FALSE,"Wartsila";#N/A,#N/A,FALSE,"Asm";#N/A,#N/A,FALSE,"DG cost"}</definedName>
    <definedName name="________b3" hidden="1">{#N/A,#N/A,FALSE,"Aging Summary";#N/A,#N/A,FALSE,"Ratio Analysis";#N/A,#N/A,FALSE,"Test 120 Day Accts";#N/A,#N/A,FALSE,"Tickmarks"}</definedName>
    <definedName name="________DAT1">#REF!</definedName>
    <definedName name="________DAT10">#REF!</definedName>
    <definedName name="________DAT15">[9]MA!$L$4:$L$706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DAY1">[3]의왕F사!$A$1</definedName>
    <definedName name="________DAY2">'[4]10.25'!$AI$3</definedName>
    <definedName name="________DAY3">'[4]10.25'!$AI$4</definedName>
    <definedName name="________EXR1">[5]원사마감!$K$4</definedName>
    <definedName name="________FA2008" hidden="1">{#N/A,#N/A,FALSE,"OUT  AREC"}</definedName>
    <definedName name="________FEB107" hidden="1">#REF!</definedName>
    <definedName name="________ISP4">#REF!</definedName>
    <definedName name="________JAN10" hidden="1">{#N/A,#N/A,FALSE,"Ut";#N/A,#N/A,FALSE,"UT-h"}</definedName>
    <definedName name="________JAN2010" hidden="1">{#N/A,#N/A,FALSE,"Ut";#N/A,#N/A,FALSE,"UT-h"}</definedName>
    <definedName name="________MAy0201">#REF!</definedName>
    <definedName name="________Oil1">[8]ItemX!#REF!</definedName>
    <definedName name="________QTR1">[10]PRM!$H$1:$H$13</definedName>
    <definedName name="________QTR2">[10]PRM!$I$1:$I$13</definedName>
    <definedName name="________QTR3">[10]PRM!$J$1:$J$13</definedName>
    <definedName name="________QTR4">[11]Prm!$H$1:$H$13</definedName>
    <definedName name="________ss2" hidden="1">{#N/A,#N/A,FALSE,"Aging Summary";#N/A,#N/A,FALSE,"Ratio Analysis";#N/A,#N/A,FALSE,"Test 120 Day Accts";#N/A,#N/A,FALSE,"Tickmarks"}</definedName>
    <definedName name="________TAB1">#REF!</definedName>
    <definedName name="________TAB2">#REF!</definedName>
    <definedName name="________TG1">#REF!</definedName>
    <definedName name="________TG10">#REF!</definedName>
    <definedName name="________TG11">#REF!</definedName>
    <definedName name="________TG12">#REF!</definedName>
    <definedName name="________TG13">#REF!</definedName>
    <definedName name="________TG14">#REF!</definedName>
    <definedName name="________TG15">#REF!</definedName>
    <definedName name="________TG16">#REF!</definedName>
    <definedName name="________TG17">#REF!</definedName>
    <definedName name="________TG18">#REF!</definedName>
    <definedName name="________TG19">#REF!</definedName>
    <definedName name="________TG2">#REF!</definedName>
    <definedName name="________TG20">#REF!</definedName>
    <definedName name="________TG21">#REF!</definedName>
    <definedName name="________TG22">#REF!</definedName>
    <definedName name="________TG23">#REF!</definedName>
    <definedName name="________TG24">#REF!</definedName>
    <definedName name="________TG25">#REF!</definedName>
    <definedName name="________TG26">#REF!</definedName>
    <definedName name="________TG27">#REF!</definedName>
    <definedName name="________TG28">#REF!</definedName>
    <definedName name="________TG29">#REF!</definedName>
    <definedName name="________TG3">#REF!</definedName>
    <definedName name="________TG30">#REF!</definedName>
    <definedName name="________TG31">#REF!</definedName>
    <definedName name="________TG4">#REF!</definedName>
    <definedName name="________TG5">#REF!</definedName>
    <definedName name="________TG6">#REF!</definedName>
    <definedName name="________TG7">#REF!</definedName>
    <definedName name="________TG8">#REF!</definedName>
    <definedName name="________TG9">#REF!</definedName>
    <definedName name="________xlfn.BAHTTEXT" hidden="1">#NAME?</definedName>
    <definedName name="________xlnm.Print_Area_3">NA()</definedName>
    <definedName name="_______A2" hidden="1">{#N/A,#N/A,FALSE,"Aging Summary";#N/A,#N/A,FALSE,"Ratio Analysis";#N/A,#N/A,FALSE,"Test 120 Day Accts";#N/A,#N/A,FALSE,"Tickmarks"}</definedName>
    <definedName name="_______A3" hidden="1">{#N/A,#N/A,FALSE,"Aging Summary";#N/A,#N/A,FALSE,"Ratio Analysis";#N/A,#N/A,FALSE,"Test 120 Day Accts";#N/A,#N/A,FALSE,"Tickmarks"}</definedName>
    <definedName name="_______A4" hidden="1">{#N/A,#N/A,FALSE,"Aging Summary";#N/A,#N/A,FALSE,"Ratio Analysis";#N/A,#N/A,FALSE,"Test 120 Day Accts";#N/A,#N/A,FALSE,"Tickmarks"}</definedName>
    <definedName name="_______ASA1" hidden="1">{#N/A,#N/A,FALSE,"CAT3516";#N/A,#N/A,FALSE,"CAT3608";#N/A,#N/A,FALSE,"Wartsila";#N/A,#N/A,FALSE,"Asm";#N/A,#N/A,FALSE,"DG cost"}</definedName>
    <definedName name="_______b3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15">[9]MA!$L$4:$L$706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AY1">[3]의왕F사!$A$1</definedName>
    <definedName name="_______DAY2">'[4]10.25'!$AI$3</definedName>
    <definedName name="_______DAY3">'[4]10.25'!$AI$4</definedName>
    <definedName name="_______EXR1">[5]원사마감!$K$4</definedName>
    <definedName name="_______FA2008" hidden="1">{#N/A,#N/A,FALSE,"OUT  AREC"}</definedName>
    <definedName name="_______FEB107" hidden="1">#REF!</definedName>
    <definedName name="_______ISP4">#REF!</definedName>
    <definedName name="_______JAN10" hidden="1">{#N/A,#N/A,FALSE,"Ut";#N/A,#N/A,FALSE,"UT-h"}</definedName>
    <definedName name="_______JAN2010" hidden="1">{#N/A,#N/A,FALSE,"Ut";#N/A,#N/A,FALSE,"UT-h"}</definedName>
    <definedName name="_______MAy0201">#REF!</definedName>
    <definedName name="_______Oil1">[8]ItemX!#REF!</definedName>
    <definedName name="_______PRD1">237</definedName>
    <definedName name="_______QTR1">#REF!</definedName>
    <definedName name="_______QTR2">#REF!</definedName>
    <definedName name="_______QTR3">#REF!</definedName>
    <definedName name="_______QTR4">#REF!</definedName>
    <definedName name="_______ss2" hidden="1">{#N/A,#N/A,FALSE,"Aging Summary";#N/A,#N/A,FALSE,"Ratio Analysis";#N/A,#N/A,FALSE,"Test 120 Day Accts";#N/A,#N/A,FALSE,"Tickmarks"}</definedName>
    <definedName name="_______TAB1">#REF!</definedName>
    <definedName name="_______TAB2">#REF!</definedName>
    <definedName name="_______TG1">#REF!</definedName>
    <definedName name="_______TG10">#REF!</definedName>
    <definedName name="_______TG11">#REF!</definedName>
    <definedName name="_______TG12">#REF!</definedName>
    <definedName name="_______TG13">#REF!</definedName>
    <definedName name="_______TG14">#REF!</definedName>
    <definedName name="_______TG15">#REF!</definedName>
    <definedName name="_______TG16">#REF!</definedName>
    <definedName name="_______TG17">#REF!</definedName>
    <definedName name="_______TG18">#REF!</definedName>
    <definedName name="_______TG19">#REF!</definedName>
    <definedName name="_______TG2">#REF!</definedName>
    <definedName name="_______TG20">#REF!</definedName>
    <definedName name="_______TG21">#REF!</definedName>
    <definedName name="_______TG22">#REF!</definedName>
    <definedName name="_______TG23">#REF!</definedName>
    <definedName name="_______TG24">#REF!</definedName>
    <definedName name="_______TG25">#REF!</definedName>
    <definedName name="_______TG26">#REF!</definedName>
    <definedName name="_______TG27">#REF!</definedName>
    <definedName name="_______TG28">#REF!</definedName>
    <definedName name="_______TG29">#REF!</definedName>
    <definedName name="_______TG3">#REF!</definedName>
    <definedName name="_______TG30">#REF!</definedName>
    <definedName name="_______TG31">#REF!</definedName>
    <definedName name="_______TG4">#REF!</definedName>
    <definedName name="_______TG5">#REF!</definedName>
    <definedName name="_______TG6">#REF!</definedName>
    <definedName name="_______TG7">#REF!</definedName>
    <definedName name="_______TG8">#REF!</definedName>
    <definedName name="_______TG9">#REF!</definedName>
    <definedName name="_______TT3">'[12]PET old '!#REF!</definedName>
    <definedName name="_______wrn1" hidden="1">{#N/A,#N/A,FALSE,"DATA"}</definedName>
    <definedName name="_______wrn2" hidden="1">{#N/A,#N/A,FALSE,"DATA"}</definedName>
    <definedName name="_______wrn3" hidden="1">{#N/A,#N/A,FALSE,"DATA"}</definedName>
    <definedName name="_______xlfn.BAHTTEXT" hidden="1">#NAME?</definedName>
    <definedName name="_______xlnm.Print_Area_3">NA()</definedName>
    <definedName name="______A2" hidden="1">{#N/A,#N/A,FALSE,"Aging Summary";#N/A,#N/A,FALSE,"Ratio Analysis";#N/A,#N/A,FALSE,"Test 120 Day Accts";#N/A,#N/A,FALSE,"Tickmarks"}</definedName>
    <definedName name="______A3" hidden="1">{#N/A,#N/A,FALSE,"Aging Summary";#N/A,#N/A,FALSE,"Ratio Analysis";#N/A,#N/A,FALSE,"Test 120 Day Accts";#N/A,#N/A,FALSE,"Tickmarks"}</definedName>
    <definedName name="______A4" hidden="1">{#N/A,#N/A,FALSE,"Aging Summary";#N/A,#N/A,FALSE,"Ratio Analysis";#N/A,#N/A,FALSE,"Test 120 Day Accts";#N/A,#N/A,FALSE,"Tickmarks"}</definedName>
    <definedName name="______ASA1" hidden="1">{#N/A,#N/A,FALSE,"CAT3516";#N/A,#N/A,FALSE,"CAT3608";#N/A,#N/A,FALSE,"Wartsila";#N/A,#N/A,FALSE,"Asm";#N/A,#N/A,FALSE,"DG cost"}</definedName>
    <definedName name="______b3" hidden="1">{#N/A,#N/A,FALSE,"Aging Summary";#N/A,#N/A,FALSE,"Ratio Analysis";#N/A,#N/A,FALSE,"Test 120 Day Accts";#N/A,#N/A,FALSE,"Tickmarks"}</definedName>
    <definedName name="______DAT1">#REF!</definedName>
    <definedName name="______DAT10">#REF!</definedName>
    <definedName name="______DAT15">[9]MA!$L$4:$L$706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AY1">[3]의왕F사!$A$1</definedName>
    <definedName name="______DAY2">'[4]10.25'!$AI$3</definedName>
    <definedName name="______DAY3">'[4]10.25'!$AI$4</definedName>
    <definedName name="______dpr1" hidden="1">{#N/A,#N/A,FALSE,"PTSO";#N/A,#N/A,FALSE,"PTSI HV";#N/A,#N/A,FALSE,"PTSI exc. HV";#N/A,#N/A,FALSE,"SI CONSO"}</definedName>
    <definedName name="______EXR1">[5]원사마감!$K$4</definedName>
    <definedName name="______FA2008" hidden="1">{#N/A,#N/A,FALSE,"OUT  AREC"}</definedName>
    <definedName name="______FEB107" hidden="1">#REF!</definedName>
    <definedName name="______ISP4">#REF!</definedName>
    <definedName name="______JAN10" hidden="1">{#N/A,#N/A,FALSE,"Ut";#N/A,#N/A,FALSE,"UT-h"}</definedName>
    <definedName name="______JAN2010" hidden="1">{#N/A,#N/A,FALSE,"Ut";#N/A,#N/A,FALSE,"UT-h"}</definedName>
    <definedName name="______MAy0201">#REF!</definedName>
    <definedName name="_____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__Oil1">[8]ItemX!#REF!</definedName>
    <definedName name="______PRD1">237</definedName>
    <definedName name="______PRD3">#REF!</definedName>
    <definedName name="______QTR1">#REF!</definedName>
    <definedName name="______QTR2">#REF!</definedName>
    <definedName name="______QTR3">#REF!</definedName>
    <definedName name="______QTR4">#REF!</definedName>
    <definedName name="______ss2" hidden="1">{#N/A,#N/A,FALSE,"Aging Summary";#N/A,#N/A,FALSE,"Ratio Analysis";#N/A,#N/A,FALSE,"Test 120 Day Accts";#N/A,#N/A,FALSE,"Tickmarks"}</definedName>
    <definedName name="______TAB1">#REF!</definedName>
    <definedName name="______TAB2">#REF!</definedName>
    <definedName name="______TG1">#REF!</definedName>
    <definedName name="______TG10">#REF!</definedName>
    <definedName name="______TG11">#REF!</definedName>
    <definedName name="______TG12">#REF!</definedName>
    <definedName name="______TG13">#REF!</definedName>
    <definedName name="______TG14">#REF!</definedName>
    <definedName name="______TG15">#REF!</definedName>
    <definedName name="______TG16">#REF!</definedName>
    <definedName name="______TG17">#REF!</definedName>
    <definedName name="______TG18">#REF!</definedName>
    <definedName name="______TG19">#REF!</definedName>
    <definedName name="______TG2">#REF!</definedName>
    <definedName name="______TG20">#REF!</definedName>
    <definedName name="______TG21">#REF!</definedName>
    <definedName name="______TG22">#REF!</definedName>
    <definedName name="______TG23">#REF!</definedName>
    <definedName name="______TG24">#REF!</definedName>
    <definedName name="______TG25">#REF!</definedName>
    <definedName name="______TG26">#REF!</definedName>
    <definedName name="______TG27">#REF!</definedName>
    <definedName name="______TG28">#REF!</definedName>
    <definedName name="______TG29">#REF!</definedName>
    <definedName name="______TG3">#REF!</definedName>
    <definedName name="______TG30">#REF!</definedName>
    <definedName name="______TG31">#REF!</definedName>
    <definedName name="______TG4">#REF!</definedName>
    <definedName name="______TG5">#REF!</definedName>
    <definedName name="______TG6">#REF!</definedName>
    <definedName name="______TG7">#REF!</definedName>
    <definedName name="______TG8">#REF!</definedName>
    <definedName name="______TG9">#REF!</definedName>
    <definedName name="______TT3">'[12]PET old '!#REF!</definedName>
    <definedName name="______wrn1" hidden="1">{#N/A,#N/A,FALSE,"DATA"}</definedName>
    <definedName name="______wrn2" hidden="1">{#N/A,#N/A,FALSE,"DATA"}</definedName>
    <definedName name="______wrn3" hidden="1">{#N/A,#N/A,FALSE,"DATA"}</definedName>
    <definedName name="______xlfn.BAHTTEXT" hidden="1">#NAME?</definedName>
    <definedName name="______xlnm.Print_Area_3">NA()</definedName>
    <definedName name="_____A2" hidden="1">{#N/A,#N/A,FALSE,"Aging Summary";#N/A,#N/A,FALSE,"Ratio Analysis";#N/A,#N/A,FALSE,"Test 120 Day Accts";#N/A,#N/A,FALSE,"Tickmarks"}</definedName>
    <definedName name="_____A3" hidden="1">{#N/A,#N/A,FALSE,"Aging Summary";#N/A,#N/A,FALSE,"Ratio Analysis";#N/A,#N/A,FALSE,"Test 120 Day Accts";#N/A,#N/A,FALSE,"Tickmarks"}</definedName>
    <definedName name="_____A4" hidden="1">{#N/A,#N/A,FALSE,"Aging Summary";#N/A,#N/A,FALSE,"Ratio Analysis";#N/A,#N/A,FALSE,"Test 120 Day Accts";#N/A,#N/A,FALSE,"Tickmarks"}</definedName>
    <definedName name="_____ASA1" hidden="1">{#N/A,#N/A,FALSE,"CAT3516";#N/A,#N/A,FALSE,"CAT3608";#N/A,#N/A,FALSE,"Wartsila";#N/A,#N/A,FALSE,"Asm";#N/A,#N/A,FALSE,"DG cost"}</definedName>
    <definedName name="_____b3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15">[9]MA!$L$4:$L$706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AY1">[3]의왕F사!$A$1</definedName>
    <definedName name="_____DAY2">'[4]10.25'!$AI$3</definedName>
    <definedName name="_____DAY3">'[4]10.25'!$AI$4</definedName>
    <definedName name="_____dkk1">#REF!</definedName>
    <definedName name="_____dkk2">#REF!</definedName>
    <definedName name="___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_exp10">#REF!</definedName>
    <definedName name="_____exp11">#REF!</definedName>
    <definedName name="_____exp12">#REF!</definedName>
    <definedName name="_____EXP22">#REF!</definedName>
    <definedName name="_____exp5">#REF!</definedName>
    <definedName name="_____exp7">#REF!</definedName>
    <definedName name="_____exp8">#REF!</definedName>
    <definedName name="_____exp9">#REF!</definedName>
    <definedName name="_____EXR1">[5]원사마감!$K$4</definedName>
    <definedName name="_____FA2008" hidden="1">{#N/A,#N/A,FALSE,"OUT  AREC"}</definedName>
    <definedName name="_____FEB107" hidden="1">#REF!</definedName>
    <definedName name="_____ISP4">#REF!</definedName>
    <definedName name="_____JAN10" hidden="1">{#N/A,#N/A,FALSE,"Ut";#N/A,#N/A,FALSE,"UT-h"}</definedName>
    <definedName name="_____JAN2010" hidden="1">{#N/A,#N/A,FALSE,"Ut";#N/A,#N/A,FALSE,"UT-h"}</definedName>
    <definedName name="_____lit1">#REF!</definedName>
    <definedName name="_____lit2">#REF!</definedName>
    <definedName name="_____MAy0201">#REF!</definedName>
    <definedName name="_____MO1">[7]의왕!$AT$5</definedName>
    <definedName name="_____MO2">[7]의왕!$AT$6</definedName>
    <definedName name="_____MO3">[7]의왕!$AT$8</definedName>
    <definedName name="_____Oil1">[8]ItemX!#REF!</definedName>
    <definedName name="_____PRD1">237</definedName>
    <definedName name="_____PRD3">#REF!</definedName>
    <definedName name="_____PT1">#REF!</definedName>
    <definedName name="_____PT2">[13]BS!#REF!</definedName>
    <definedName name="_____QTR1">[10]PRM!$H$1:$H$13</definedName>
    <definedName name="_____QTR2">[10]PRM!$I$1:$I$13</definedName>
    <definedName name="_____QTR3">[10]PRM!$J$1:$J$13</definedName>
    <definedName name="_____QTR4">[11]Prm!$H$1:$H$13</definedName>
    <definedName name="_____SCB1">'[14]SCB 1 - Current'!$F$10</definedName>
    <definedName name="_____SCB2">'[14]SCB 2 - Current'!$F$11</definedName>
    <definedName name="_____ss2" hidden="1">{#N/A,#N/A,FALSE,"Aging Summary";#N/A,#N/A,FALSE,"Ratio Analysis";#N/A,#N/A,FALSE,"Test 120 Day Accts";#N/A,#N/A,FALSE,"Tickmarks"}</definedName>
    <definedName name="_____TAB1">#REF!</definedName>
    <definedName name="_____TAB2">#REF!</definedName>
    <definedName name="_____TG1">#REF!</definedName>
    <definedName name="_____TG10">#REF!</definedName>
    <definedName name="_____TG11">#REF!</definedName>
    <definedName name="_____TG12">#REF!</definedName>
    <definedName name="_____TG13">#REF!</definedName>
    <definedName name="_____TG14">#REF!</definedName>
    <definedName name="_____TG15">#REF!</definedName>
    <definedName name="_____TG16">#REF!</definedName>
    <definedName name="_____TG17">#REF!</definedName>
    <definedName name="_____TG18">#REF!</definedName>
    <definedName name="_____TG19">#REF!</definedName>
    <definedName name="_____TG2">#REF!</definedName>
    <definedName name="_____TG20">#REF!</definedName>
    <definedName name="_____TG21">#REF!</definedName>
    <definedName name="_____TG22">#REF!</definedName>
    <definedName name="_____TG23">#REF!</definedName>
    <definedName name="_____TG24">#REF!</definedName>
    <definedName name="_____TG25">#REF!</definedName>
    <definedName name="_____TG26">#REF!</definedName>
    <definedName name="_____TG27">#REF!</definedName>
    <definedName name="_____TG28">#REF!</definedName>
    <definedName name="_____TG29">#REF!</definedName>
    <definedName name="_____TG3">#REF!</definedName>
    <definedName name="_____TG30">#REF!</definedName>
    <definedName name="_____TG31">#REF!</definedName>
    <definedName name="_____TG4">#REF!</definedName>
    <definedName name="_____TG5">#REF!</definedName>
    <definedName name="_____TG6">#REF!</definedName>
    <definedName name="_____TG7">#REF!</definedName>
    <definedName name="_____TG8">#REF!</definedName>
    <definedName name="_____TG9">#REF!</definedName>
    <definedName name="_____TT3">'[12]PET old '!#REF!</definedName>
    <definedName name="_____Us1">#REF!</definedName>
    <definedName name="_____Us2">#REF!</definedName>
    <definedName name="_____wrn1" hidden="1">{#N/A,#N/A,FALSE,"DATA"}</definedName>
    <definedName name="_____wrn2" hidden="1">{#N/A,#N/A,FALSE,"DATA"}</definedName>
    <definedName name="_____wrn3" hidden="1">{#N/A,#N/A,FALSE,"DATA"}</definedName>
    <definedName name="_____xlfn.BAHTTEXT" hidden="1">#NAME?</definedName>
    <definedName name="_____xlnm.Print_Area_3">NA()</definedName>
    <definedName name="____A2" hidden="1">{#N/A,#N/A,FALSE,"Aging Summary";#N/A,#N/A,FALSE,"Ratio Analysis";#N/A,#N/A,FALSE,"Test 120 Day Accts";#N/A,#N/A,FALSE,"Tickmarks"}</definedName>
    <definedName name="____A3" hidden="1">{#N/A,#N/A,FALSE,"Aging Summary";#N/A,#N/A,FALSE,"Ratio Analysis";#N/A,#N/A,FALSE,"Test 120 Day Accts";#N/A,#N/A,FALSE,"Tickmarks"}</definedName>
    <definedName name="____A4" hidden="1">{#N/A,#N/A,FALSE,"Aging Summary";#N/A,#N/A,FALSE,"Ratio Analysis";#N/A,#N/A,FALSE,"Test 120 Day Accts";#N/A,#N/A,FALSE,"Tickmarks"}</definedName>
    <definedName name="____ASA1" hidden="1">{#N/A,#N/A,FALSE,"CAT3516";#N/A,#N/A,FALSE,"CAT3608";#N/A,#N/A,FALSE,"Wartsila";#N/A,#N/A,FALSE,"Asm";#N/A,#N/A,FALSE,"DG cost"}</definedName>
    <definedName name="____b3" hidden="1">{#N/A,#N/A,FALSE,"Aging Summary";#N/A,#N/A,FALSE,"Ratio Analysis";#N/A,#N/A,FALSE,"Test 120 Day Accts";#N/A,#N/A,FALSE,"Tickmarks"}</definedName>
    <definedName name="____DAT1">#REF!</definedName>
    <definedName name="____DAT10">#REF!</definedName>
    <definedName name="____DAT15">[9]MA!$L$4:$L$706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AY1">[3]의왕F사!$A$1</definedName>
    <definedName name="____DAY2">'[4]10.25'!$AI$3</definedName>
    <definedName name="____DAY3">'[4]10.25'!$AI$4</definedName>
    <definedName name="____dkk1">#REF!</definedName>
    <definedName name="____dkk2">#REF!</definedName>
    <definedName name="____dpr1" hidden="1">{#N/A,#N/A,FALSE,"PTSO";#N/A,#N/A,FALSE,"PTSI HV";#N/A,#N/A,FALSE,"PTSI exc. HV";#N/A,#N/A,FALSE,"SI CONSO"}</definedName>
    <definedName name="__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exp10">#REF!</definedName>
    <definedName name="____exp11">#REF!</definedName>
    <definedName name="____exp12">#REF!</definedName>
    <definedName name="____EXP22">#REF!</definedName>
    <definedName name="____exp5">#REF!</definedName>
    <definedName name="____exp7">#REF!</definedName>
    <definedName name="____exp8">#REF!</definedName>
    <definedName name="____exp9">#REF!</definedName>
    <definedName name="____EXR1">[5]원사마감!$K$4</definedName>
    <definedName name="____FA2008" hidden="1">{#N/A,#N/A,FALSE,"OUT  AREC"}</definedName>
    <definedName name="____FEB107" hidden="1">#REF!</definedName>
    <definedName name="____ISP4">#REF!</definedName>
    <definedName name="____JAN10" hidden="1">{#N/A,#N/A,FALSE,"Ut";#N/A,#N/A,FALSE,"UT-h"}</definedName>
    <definedName name="____JAN2010" hidden="1">{#N/A,#N/A,FALSE,"Ut";#N/A,#N/A,FALSE,"UT-h"}</definedName>
    <definedName name="____lit1">#REF!</definedName>
    <definedName name="____lit2">#REF!</definedName>
    <definedName name="____LOT1">'[6]PL-0102'!#REF!</definedName>
    <definedName name="____MAy0201">#REF!</definedName>
    <definedName name="____MO1">[7]의왕!$AT$5</definedName>
    <definedName name="____MO2">[7]의왕!$AT$6</definedName>
    <definedName name="____MO3">[7]의왕!$AT$8</definedName>
    <definedName name="___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Oil1">[8]ItemX!#REF!</definedName>
    <definedName name="____pd10">#REF!</definedName>
    <definedName name="____pd11">#REF!</definedName>
    <definedName name="____pd12">#REF!</definedName>
    <definedName name="____pd2">#REF!</definedName>
    <definedName name="____pd3">#REF!</definedName>
    <definedName name="____pd4">#REF!</definedName>
    <definedName name="____pd5">#REF!</definedName>
    <definedName name="____pd6">#REF!</definedName>
    <definedName name="____pd7">#REF!</definedName>
    <definedName name="____pd8">#REF!</definedName>
    <definedName name="____pd9">#REF!</definedName>
    <definedName name="____PRD1">237</definedName>
    <definedName name="____PRD3">#REF!</definedName>
    <definedName name="____PT1">#REF!</definedName>
    <definedName name="____PT2">[15]BS!#REF!</definedName>
    <definedName name="____QTR1">#REF!</definedName>
    <definedName name="____QTR2">#REF!</definedName>
    <definedName name="____QTR3">#REF!</definedName>
    <definedName name="____QTR4">#REF!</definedName>
    <definedName name="____SCB1">'[14]SCB 1 - Current'!$F$10</definedName>
    <definedName name="____SCB2">'[14]SCB 2 - Current'!$F$11</definedName>
    <definedName name="____ss2" hidden="1">{#N/A,#N/A,FALSE,"Aging Summary";#N/A,#N/A,FALSE,"Ratio Analysis";#N/A,#N/A,FALSE,"Test 120 Day Accts";#N/A,#N/A,FALSE,"Tickmarks"}</definedName>
    <definedName name="____TAB1">#REF!</definedName>
    <definedName name="____TAB2">#REF!</definedName>
    <definedName name="____TG1">#REF!</definedName>
    <definedName name="____TG10">#REF!</definedName>
    <definedName name="____TG11">#REF!</definedName>
    <definedName name="____TG12">#REF!</definedName>
    <definedName name="____TG13">#REF!</definedName>
    <definedName name="____TG14">#REF!</definedName>
    <definedName name="____TG15">#REF!</definedName>
    <definedName name="____TG16">#REF!</definedName>
    <definedName name="____TG17">#REF!</definedName>
    <definedName name="____TG18">#REF!</definedName>
    <definedName name="____TG19">#REF!</definedName>
    <definedName name="____TG2">#REF!</definedName>
    <definedName name="____TG20">#REF!</definedName>
    <definedName name="____TG21">#REF!</definedName>
    <definedName name="____TG22">#REF!</definedName>
    <definedName name="____TG23">#REF!</definedName>
    <definedName name="____TG24">#REF!</definedName>
    <definedName name="____TG25">#REF!</definedName>
    <definedName name="____TG26">#REF!</definedName>
    <definedName name="____TG27">#REF!</definedName>
    <definedName name="____TG28">#REF!</definedName>
    <definedName name="____TG29">#REF!</definedName>
    <definedName name="____TG3">#REF!</definedName>
    <definedName name="____TG30">#REF!</definedName>
    <definedName name="____TG31">#REF!</definedName>
    <definedName name="____TG4">#REF!</definedName>
    <definedName name="____TG5">#REF!</definedName>
    <definedName name="____TG6">#REF!</definedName>
    <definedName name="____TG7">#REF!</definedName>
    <definedName name="____TG8">#REF!</definedName>
    <definedName name="____TG9">#REF!</definedName>
    <definedName name="____TT3">'[12]PET old '!#REF!</definedName>
    <definedName name="____Us1">#REF!</definedName>
    <definedName name="____Us2">#REF!</definedName>
    <definedName name="____wrn1" hidden="1">{#N/A,#N/A,FALSE,"DATA"}</definedName>
    <definedName name="____wrn2" hidden="1">{#N/A,#N/A,FALSE,"DATA"}</definedName>
    <definedName name="____wrn3" hidden="1">{#N/A,#N/A,FALSE,"DATA"}</definedName>
    <definedName name="____xlfn.BAHTTEXT" hidden="1">#NAME?</definedName>
    <definedName name="____xlnm.Print_Area_3">NA()</definedName>
    <definedName name="___A2" hidden="1">{#N/A,#N/A,FALSE,"Aging Summary";#N/A,#N/A,FALSE,"Ratio Analysis";#N/A,#N/A,FALSE,"Test 120 Day Accts";#N/A,#N/A,FALSE,"Tickmarks"}</definedName>
    <definedName name="___A3" hidden="1">{#N/A,#N/A,FALSE,"Aging Summary";#N/A,#N/A,FALSE,"Ratio Analysis";#N/A,#N/A,FALSE,"Test 120 Day Accts";#N/A,#N/A,FALSE,"Tickmarks"}</definedName>
    <definedName name="___A4" hidden="1">{#N/A,#N/A,FALSE,"Aging Summary";#N/A,#N/A,FALSE,"Ratio Analysis";#N/A,#N/A,FALSE,"Test 120 Day Accts";#N/A,#N/A,FALSE,"Tickmarks"}</definedName>
    <definedName name="___ASA1" localSheetId="5" hidden="1">{#N/A,#N/A,FALSE,"CAT3516";#N/A,#N/A,FALSE,"CAT3608";#N/A,#N/A,FALSE,"Wartsila";#N/A,#N/A,FALSE,"Asm";#N/A,#N/A,FALSE,"DG cost"}</definedName>
    <definedName name="___ASA1" hidden="1">{#N/A,#N/A,FALSE,"CAT3516";#N/A,#N/A,FALSE,"CAT3608";#N/A,#N/A,FALSE,"Wartsila";#N/A,#N/A,FALSE,"Asm";#N/A,#N/A,FALSE,"DG cost"}</definedName>
    <definedName name="___ASA1_1" localSheetId="5" hidden="1">{#N/A,#N/A,FALSE,"CAT3516";#N/A,#N/A,FALSE,"CAT3608";#N/A,#N/A,FALSE,"Wartsila";#N/A,#N/A,FALSE,"Asm";#N/A,#N/A,FALSE,"DG cost"}</definedName>
    <definedName name="___ASA1_1" hidden="1">{#N/A,#N/A,FALSE,"CAT3516";#N/A,#N/A,FALSE,"CAT3608";#N/A,#N/A,FALSE,"Wartsila";#N/A,#N/A,FALSE,"Asm";#N/A,#N/A,FALSE,"DG cost"}</definedName>
    <definedName name="___ASA1_1_1" localSheetId="5" hidden="1">{#N/A,#N/A,FALSE,"CAT3516";#N/A,#N/A,FALSE,"CAT3608";#N/A,#N/A,FALSE,"Wartsila";#N/A,#N/A,FALSE,"Asm";#N/A,#N/A,FALSE,"DG cost"}</definedName>
    <definedName name="___ASA1_1_1" hidden="1">{#N/A,#N/A,FALSE,"CAT3516";#N/A,#N/A,FALSE,"CAT3608";#N/A,#N/A,FALSE,"Wartsila";#N/A,#N/A,FALSE,"Asm";#N/A,#N/A,FALSE,"DG cost"}</definedName>
    <definedName name="___ASA1_1_2" localSheetId="5" hidden="1">{#N/A,#N/A,FALSE,"CAT3516";#N/A,#N/A,FALSE,"CAT3608";#N/A,#N/A,FALSE,"Wartsila";#N/A,#N/A,FALSE,"Asm";#N/A,#N/A,FALSE,"DG cost"}</definedName>
    <definedName name="___ASA1_1_2" hidden="1">{#N/A,#N/A,FALSE,"CAT3516";#N/A,#N/A,FALSE,"CAT3608";#N/A,#N/A,FALSE,"Wartsila";#N/A,#N/A,FALSE,"Asm";#N/A,#N/A,FALSE,"DG cost"}</definedName>
    <definedName name="___ASA1_2" localSheetId="5" hidden="1">{#N/A,#N/A,FALSE,"CAT3516";#N/A,#N/A,FALSE,"CAT3608";#N/A,#N/A,FALSE,"Wartsila";#N/A,#N/A,FALSE,"Asm";#N/A,#N/A,FALSE,"DG cost"}</definedName>
    <definedName name="___ASA1_2" hidden="1">{#N/A,#N/A,FALSE,"CAT3516";#N/A,#N/A,FALSE,"CAT3608";#N/A,#N/A,FALSE,"Wartsila";#N/A,#N/A,FALSE,"Asm";#N/A,#N/A,FALSE,"DG cost"}</definedName>
    <definedName name="___ASA1_3" localSheetId="5" hidden="1">{#N/A,#N/A,FALSE,"CAT3516";#N/A,#N/A,FALSE,"CAT3608";#N/A,#N/A,FALSE,"Wartsila";#N/A,#N/A,FALSE,"Asm";#N/A,#N/A,FALSE,"DG cost"}</definedName>
    <definedName name="___ASA1_3" hidden="1">{#N/A,#N/A,FALSE,"CAT3516";#N/A,#N/A,FALSE,"CAT3608";#N/A,#N/A,FALSE,"Wartsila";#N/A,#N/A,FALSE,"Asm";#N/A,#N/A,FALSE,"DG cost"}</definedName>
    <definedName name="___b3" hidden="1">{#N/A,#N/A,FALSE,"Aging Summary";#N/A,#N/A,FALSE,"Ratio Analysis";#N/A,#N/A,FALSE,"Test 120 Day Accts";#N/A,#N/A,FALSE,"Tickmarks"}</definedName>
    <definedName name="___BAG1">'[16]P&amp;S'!#REF!</definedName>
    <definedName name="___BAG2">'[16]P&amp;S'!#REF!</definedName>
    <definedName name="___BAG3">'[16]P&amp;S'!#REF!</definedName>
    <definedName name="___BAG4">'[16]P&amp;S'!#REF!</definedName>
    <definedName name="___cdp90549">[17]Prices!#REF!</definedName>
    <definedName name="___cdp91304">[17]Prices!#REF!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[9]MA!$L$4:$L$706</definedName>
    <definedName name="___DAT16">#REF!</definedName>
    <definedName name="___DAT17">'[18]DB $MX'!#REF!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AY1">[3]의왕F사!$A$1</definedName>
    <definedName name="___DAY2">'[4]10.25'!$AI$3</definedName>
    <definedName name="___DAY3">'[4]10.25'!$AI$4</definedName>
    <definedName name="___dkk1">#REF!</definedName>
    <definedName name="___dkk2">#REF!</definedName>
    <definedName name="_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exp10">#REF!</definedName>
    <definedName name="___exp11">#REF!</definedName>
    <definedName name="___exp12">#REF!</definedName>
    <definedName name="___EXP22">#REF!</definedName>
    <definedName name="___exp5">#REF!</definedName>
    <definedName name="___exp7">#REF!</definedName>
    <definedName name="___exp8">#REF!</definedName>
    <definedName name="___exp9">#REF!</definedName>
    <definedName name="___EXR1">[5]원사마감!$K$4</definedName>
    <definedName name="___FA2008" hidden="1">{#N/A,#N/A,FALSE,"OUT  AREC"}</definedName>
    <definedName name="___FEB107" hidden="1">#REF!</definedName>
    <definedName name="___gas10">#REF!</definedName>
    <definedName name="___gas11">#REF!</definedName>
    <definedName name="___gas12">#REF!</definedName>
    <definedName name="___gas2">#REF!</definedName>
    <definedName name="___gas3">#REF!</definedName>
    <definedName name="___gas4">#REF!</definedName>
    <definedName name="___gas5">#REF!</definedName>
    <definedName name="___gas6">#REF!</definedName>
    <definedName name="___gas7">#REF!</definedName>
    <definedName name="___gas8">#REF!</definedName>
    <definedName name="___gas9">#REF!</definedName>
    <definedName name="___hab10">#REF!</definedName>
    <definedName name="___hab11">#REF!</definedName>
    <definedName name="___hab12">#REF!</definedName>
    <definedName name="___hab2">#REF!</definedName>
    <definedName name="___hab3">#REF!</definedName>
    <definedName name="___hab4">#REF!</definedName>
    <definedName name="___hab5">#REF!</definedName>
    <definedName name="___hab6">#REF!</definedName>
    <definedName name="___hab7">#REF!</definedName>
    <definedName name="___hab8">#REF!</definedName>
    <definedName name="___hab9">#REF!</definedName>
    <definedName name="___HPC1">'[16]P&amp;S'!#REF!</definedName>
    <definedName name="___HPC2">'[16]P&amp;S'!#REF!</definedName>
    <definedName name="___HPC3">'[16]P&amp;S'!#REF!</definedName>
    <definedName name="___HPC4">'[16]P&amp;S'!#REF!</definedName>
    <definedName name="___HPD2">'[16]P&amp;S'!#REF!</definedName>
    <definedName name="___HPT1">'[16]P&amp;S'!#REF!</definedName>
    <definedName name="___HPT2">'[16]P&amp;S'!#REF!</definedName>
    <definedName name="___HPT3">'[16]P&amp;S'!#REF!</definedName>
    <definedName name="___HPT4">'[16]P&amp;S'!#REF!</definedName>
    <definedName name="___INDEX_SHEET___ASAP_Utilities">#REF!</definedName>
    <definedName name="___ISP4">#REF!</definedName>
    <definedName name="___JAN10" hidden="1">{#N/A,#N/A,FALSE,"Ut";#N/A,#N/A,FALSE,"UT-h"}</definedName>
    <definedName name="___JAN2010" hidden="1">{#N/A,#N/A,FALSE,"Ut";#N/A,#N/A,FALSE,"UT-h"}</definedName>
    <definedName name="___la10">#REF!</definedName>
    <definedName name="___la11">#REF!</definedName>
    <definedName name="___la12">#REF!</definedName>
    <definedName name="___la2">#REF!</definedName>
    <definedName name="___la3">#REF!</definedName>
    <definedName name="___la4">#REF!</definedName>
    <definedName name="___la5">#REF!</definedName>
    <definedName name="___la6">#REF!</definedName>
    <definedName name="___la7">#REF!</definedName>
    <definedName name="___la8">#REF!</definedName>
    <definedName name="___la9">#REF!</definedName>
    <definedName name="___LAB1">[16]Prices!#REF!</definedName>
    <definedName name="___LAB2">[16]Prices!#REF!</definedName>
    <definedName name="___LAB3">[16]Prices!#REF!</definedName>
    <definedName name="___LAB4">[16]Prices!#REF!</definedName>
    <definedName name="___LAF10">#REF!</definedName>
    <definedName name="___LAF11">#REF!</definedName>
    <definedName name="___LAF12">#REF!</definedName>
    <definedName name="___LAF2">#REF!</definedName>
    <definedName name="___LAF3">#REF!</definedName>
    <definedName name="___LAF4">#REF!</definedName>
    <definedName name="___LAF5">#REF!</definedName>
    <definedName name="___LAF6">#REF!</definedName>
    <definedName name="___LAF7">#REF!</definedName>
    <definedName name="___LAF8">#REF!</definedName>
    <definedName name="___LAF9">#REF!</definedName>
    <definedName name="___lit1">#REF!</definedName>
    <definedName name="___lit2">#REF!</definedName>
    <definedName name="___LOT1">'[6]PL-0102'!#REF!</definedName>
    <definedName name="___MAy0201">#REF!</definedName>
    <definedName name="___MO1">[7]의왕!$AT$5</definedName>
    <definedName name="___MO2">[7]의왕!$AT$6</definedName>
    <definedName name="___MO3">[7]의왕!$AT$8</definedName>
    <definedName name="___nec1108">[17]Prices!#REF!</definedName>
    <definedName name="___Oil1">[8]ItemX!#REF!</definedName>
    <definedName name="___oil10">#REF!</definedName>
    <definedName name="___oil11">#REF!</definedName>
    <definedName name="___oil12">#REF!</definedName>
    <definedName name="___oil2">#REF!</definedName>
    <definedName name="___oil3">#REF!</definedName>
    <definedName name="___oil4">#REF!</definedName>
    <definedName name="___oil5">#REF!</definedName>
    <definedName name="___oil6">#REF!</definedName>
    <definedName name="___oil7">#REF!</definedName>
    <definedName name="___oil8">#REF!</definedName>
    <definedName name="___oil9">#REF!</definedName>
    <definedName name="___OPP1">'[19]Unit^Price'!#REF!</definedName>
    <definedName name="___pd10">#REF!</definedName>
    <definedName name="___pd11">#REF!</definedName>
    <definedName name="___pd12">#REF!</definedName>
    <definedName name="___pd2">#REF!</definedName>
    <definedName name="___pd3">#REF!</definedName>
    <definedName name="___pd4">#REF!</definedName>
    <definedName name="___pd5">#REF!</definedName>
    <definedName name="___pd6">#REF!</definedName>
    <definedName name="___pd7">#REF!</definedName>
    <definedName name="___pd8">#REF!</definedName>
    <definedName name="___pd9">#REF!</definedName>
    <definedName name="___PPP94">#REF!</definedName>
    <definedName name="___PRD1">237</definedName>
    <definedName name="___PRD3">#REF!</definedName>
    <definedName name="___PT1">#REF!</definedName>
    <definedName name="___PT2">[15]BS!#REF!</definedName>
    <definedName name="___pxh1">#REF!</definedName>
    <definedName name="___pxh10">#REF!</definedName>
    <definedName name="___pxh11">#REF!</definedName>
    <definedName name="___pxh12">#REF!</definedName>
    <definedName name="___pxh2">#REF!</definedName>
    <definedName name="___pxh3">#REF!</definedName>
    <definedName name="___pxh4">#REF!</definedName>
    <definedName name="___pxh5">#REF!</definedName>
    <definedName name="___pxh6">#REF!</definedName>
    <definedName name="___pxh7">#REF!</definedName>
    <definedName name="___pxh8">#REF!</definedName>
    <definedName name="___pxh9">#REF!</definedName>
    <definedName name="___pxq1">'[20]Pricing-Updated by J. Simpson'!#REF!</definedName>
    <definedName name="___pxq2">'[20]Pricing-Updated by J. Simpson'!#REF!</definedName>
    <definedName name="___pxq3">'[20]Pricing-Updated by J. Simpson'!#REF!</definedName>
    <definedName name="___pxq4">'[20]Pricing-Updated by J. Simpson'!#REF!</definedName>
    <definedName name="___QTR1">[10]PRM!$H$1:$H$13</definedName>
    <definedName name="___QTR2">[10]PRM!$I$1:$I$13</definedName>
    <definedName name="___QTR3">[10]PRM!$J$1:$J$13</definedName>
    <definedName name="___QTR4">[11]Prm!$H$1:$H$13</definedName>
    <definedName name="___R70">#REF!</definedName>
    <definedName name="___SCB1">'[14]SCB 1 - Current'!$F$10</definedName>
    <definedName name="___SCB2">'[14]SCB 2 - Current'!$F$11</definedName>
    <definedName name="___ss2" hidden="1">{#N/A,#N/A,FALSE,"Aging Summary";#N/A,#N/A,FALSE,"Ratio Analysis";#N/A,#N/A,FALSE,"Test 120 Day Accts";#N/A,#N/A,FALSE,"Tickmarks"}</definedName>
    <definedName name="___t9112">#REF!</definedName>
    <definedName name="___t9114">#REF!</definedName>
    <definedName name="___t9115">#REF!</definedName>
    <definedName name="___t9117">#REF!</definedName>
    <definedName name="___TAB1">#REF!</definedName>
    <definedName name="___TAB2">#REF!</definedName>
    <definedName name="___TG1">#REF!</definedName>
    <definedName name="___TG10">#REF!</definedName>
    <definedName name="___TG11">#REF!</definedName>
    <definedName name="___TG12">#REF!</definedName>
    <definedName name="___TG13">#REF!</definedName>
    <definedName name="___TG14">#REF!</definedName>
    <definedName name="___TG15">#REF!</definedName>
    <definedName name="___TG16">#REF!</definedName>
    <definedName name="___TG17">#REF!</definedName>
    <definedName name="___TG18">#REF!</definedName>
    <definedName name="___TG19">#REF!</definedName>
    <definedName name="___TG2">#REF!</definedName>
    <definedName name="___TG20">#REF!</definedName>
    <definedName name="___TG21">#REF!</definedName>
    <definedName name="___TG22">#REF!</definedName>
    <definedName name="___TG23">#REF!</definedName>
    <definedName name="___TG24">#REF!</definedName>
    <definedName name="___TG25">#REF!</definedName>
    <definedName name="___TG26">#REF!</definedName>
    <definedName name="___TG27">#REF!</definedName>
    <definedName name="___TG28">#REF!</definedName>
    <definedName name="___TG29">#REF!</definedName>
    <definedName name="___TG3">#REF!</definedName>
    <definedName name="___TG30">#REF!</definedName>
    <definedName name="___TG31">#REF!</definedName>
    <definedName name="___TG4">#REF!</definedName>
    <definedName name="___TG5">#REF!</definedName>
    <definedName name="___TG6">#REF!</definedName>
    <definedName name="___TG7">#REF!</definedName>
    <definedName name="___TG8">#REF!</definedName>
    <definedName name="___TG9">#REF!</definedName>
    <definedName name="___TT3">'[12]PET old '!#REF!</definedName>
    <definedName name="___Us1">#REF!</definedName>
    <definedName name="___Us2">#REF!</definedName>
    <definedName name="___wrn1" hidden="1">{#N/A,#N/A,FALSE,"DATA"}</definedName>
    <definedName name="___wrn2" hidden="1">{#N/A,#N/A,FALSE,"DATA"}</definedName>
    <definedName name="___wrn3" hidden="1">{#N/A,#N/A,FALSE,"DATA"}</definedName>
    <definedName name="___wt10">#REF!</definedName>
    <definedName name="___wt11">#REF!</definedName>
    <definedName name="___wt12">#REF!</definedName>
    <definedName name="___wt5">#REF!</definedName>
    <definedName name="___wt6">#REF!</definedName>
    <definedName name="___wt7">#REF!</definedName>
    <definedName name="___wt8">#REF!</definedName>
    <definedName name="___wt9">#REF!</definedName>
    <definedName name="___xlfn.BAHTTEXT" hidden="1">#NAME?</definedName>
    <definedName name="___xlnm.Print_Area_3">NA()</definedName>
    <definedName name="___xy10">#REF!</definedName>
    <definedName name="___xy11">#REF!</definedName>
    <definedName name="___xy12">#REF!</definedName>
    <definedName name="___xy2">#REF!</definedName>
    <definedName name="___xy3">#REF!</definedName>
    <definedName name="___xy4">#REF!</definedName>
    <definedName name="___xy5">#REF!</definedName>
    <definedName name="___xy6">#REF!</definedName>
    <definedName name="___xy7">#REF!</definedName>
    <definedName name="___xy8">#REF!</definedName>
    <definedName name="___xy9">#REF!</definedName>
    <definedName name="__123Graph_A" hidden="1">[21]Depreciation!#REF!</definedName>
    <definedName name="__123Graph_A\B118" hidden="1">#REF!</definedName>
    <definedName name="__123Graph_AROI" hidden="1">#REF!</definedName>
    <definedName name="__123Graph_B" hidden="1">[21]Depreciation!#REF!</definedName>
    <definedName name="__123Graph_B\B11" hidden="1">#REF!</definedName>
    <definedName name="__123Graph_B\B118" hidden="1">#REF!</definedName>
    <definedName name="__123Graph_C" hidden="1">[21]Depreciation!#REF!</definedName>
    <definedName name="__123Graph_C\B118" hidden="1">#REF!</definedName>
    <definedName name="__123Graph_D" hidden="1">[21]Depreciation!#REF!</definedName>
    <definedName name="__123Graph_E" hidden="1">[21]Depreciation!#REF!</definedName>
    <definedName name="__123Graph_F" hidden="1">[21]Depreciation!#REF!</definedName>
    <definedName name="__123Graph_X" hidden="1">[21]Depreciation!#REF!</definedName>
    <definedName name="__123Graph_X\B11" hidden="1">#REF!</definedName>
    <definedName name="__123Graph_XROI" hidden="1">#REF!</definedName>
    <definedName name="__a1" localSheetId="5" hidden="1">{"Selective Distribution Group",#N/A,FALSE,"Taxable Income 99"}</definedName>
    <definedName name="__a1" hidden="1">{"Selective Distribution Group",#N/A,FALSE,"Taxable Income 99"}</definedName>
    <definedName name="__a2" localSheetId="5" hidden="1">{"Selective Distribution Group",#N/A,FALSE,"Taxable Income 99"}</definedName>
    <definedName name="__a2" hidden="1">{"Selective Distribution Group",#N/A,FALSE,"Taxable Income 99"}</definedName>
    <definedName name="__A3" hidden="1">{#N/A,#N/A,FALSE,"Aging Summary";#N/A,#N/A,FALSE,"Ratio Analysis";#N/A,#N/A,FALSE,"Test 120 Day Accts";#N/A,#N/A,FALSE,"Tickmarks"}</definedName>
    <definedName name="__A4" hidden="1">{#N/A,#N/A,FALSE,"Aging Summary";#N/A,#N/A,FALSE,"Ratio Analysis";#N/A,#N/A,FALSE,"Test 120 Day Accts";#N/A,#N/A,FALSE,"Tickmarks"}</definedName>
    <definedName name="__A6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__ac1" localSheetId="5" hidden="1">{#N/A,#N/A,FALSE,"COVER1.XLS ";#N/A,#N/A,FALSE,"RACT1.XLS";#N/A,#N/A,FALSE,"RACT2.XLS";#N/A,#N/A,FALSE,"ECCMP";#N/A,#N/A,FALSE,"WELDER.XLS"}</definedName>
    <definedName name="__ac1" hidden="1">{#N/A,#N/A,FALSE,"COVER1.XLS ";#N/A,#N/A,FALSE,"RACT1.XLS";#N/A,#N/A,FALSE,"RACT2.XLS";#N/A,#N/A,FALSE,"ECCMP";#N/A,#N/A,FALSE,"WELDER.XLS"}</definedName>
    <definedName name="__ac1_1" localSheetId="5" hidden="1">{#N/A,#N/A,FALSE,"COVER1.XLS ";#N/A,#N/A,FALSE,"RACT1.XLS";#N/A,#N/A,FALSE,"RACT2.XLS";#N/A,#N/A,FALSE,"ECCMP";#N/A,#N/A,FALSE,"WELDER.XLS"}</definedName>
    <definedName name="__ac1_1" hidden="1">{#N/A,#N/A,FALSE,"COVER1.XLS ";#N/A,#N/A,FALSE,"RACT1.XLS";#N/A,#N/A,FALSE,"RACT2.XLS";#N/A,#N/A,FALSE,"ECCMP";#N/A,#N/A,FALSE,"WELDER.XLS"}</definedName>
    <definedName name="__ANCOUR">[22]Configuration!$A$1</definedName>
    <definedName name="__ASA1" localSheetId="5" hidden="1">{#N/A,#N/A,FALSE,"CAT3516";#N/A,#N/A,FALSE,"CAT3608";#N/A,#N/A,FALSE,"Wartsila";#N/A,#N/A,FALSE,"Asm";#N/A,#N/A,FALSE,"DG cost"}</definedName>
    <definedName name="__ASA1" hidden="1">{#N/A,#N/A,FALSE,"CAT3516";#N/A,#N/A,FALSE,"CAT3608";#N/A,#N/A,FALSE,"Wartsila";#N/A,#N/A,FALSE,"Asm";#N/A,#N/A,FALSE,"DG cost"}</definedName>
    <definedName name="__ASA1_1" localSheetId="5" hidden="1">{#N/A,#N/A,FALSE,"CAT3516";#N/A,#N/A,FALSE,"CAT3608";#N/A,#N/A,FALSE,"Wartsila";#N/A,#N/A,FALSE,"Asm";#N/A,#N/A,FALSE,"DG cost"}</definedName>
    <definedName name="__ASA1_1" hidden="1">{#N/A,#N/A,FALSE,"CAT3516";#N/A,#N/A,FALSE,"CAT3608";#N/A,#N/A,FALSE,"Wartsila";#N/A,#N/A,FALSE,"Asm";#N/A,#N/A,FALSE,"DG cost"}</definedName>
    <definedName name="__ASA1_1_1" localSheetId="5" hidden="1">{#N/A,#N/A,FALSE,"CAT3516";#N/A,#N/A,FALSE,"CAT3608";#N/A,#N/A,FALSE,"Wartsila";#N/A,#N/A,FALSE,"Asm";#N/A,#N/A,FALSE,"DG cost"}</definedName>
    <definedName name="__ASA1_1_1" hidden="1">{#N/A,#N/A,FALSE,"CAT3516";#N/A,#N/A,FALSE,"CAT3608";#N/A,#N/A,FALSE,"Wartsila";#N/A,#N/A,FALSE,"Asm";#N/A,#N/A,FALSE,"DG cost"}</definedName>
    <definedName name="__ASA1_1_2" localSheetId="5" hidden="1">{#N/A,#N/A,FALSE,"CAT3516";#N/A,#N/A,FALSE,"CAT3608";#N/A,#N/A,FALSE,"Wartsila";#N/A,#N/A,FALSE,"Asm";#N/A,#N/A,FALSE,"DG cost"}</definedName>
    <definedName name="__ASA1_1_2" hidden="1">{#N/A,#N/A,FALSE,"CAT3516";#N/A,#N/A,FALSE,"CAT3608";#N/A,#N/A,FALSE,"Wartsila";#N/A,#N/A,FALSE,"Asm";#N/A,#N/A,FALSE,"DG cost"}</definedName>
    <definedName name="__ASA1_2" localSheetId="5" hidden="1">{#N/A,#N/A,FALSE,"CAT3516";#N/A,#N/A,FALSE,"CAT3608";#N/A,#N/A,FALSE,"Wartsila";#N/A,#N/A,FALSE,"Asm";#N/A,#N/A,FALSE,"DG cost"}</definedName>
    <definedName name="__ASA1_2" hidden="1">{#N/A,#N/A,FALSE,"CAT3516";#N/A,#N/A,FALSE,"CAT3608";#N/A,#N/A,FALSE,"Wartsila";#N/A,#N/A,FALSE,"Asm";#N/A,#N/A,FALSE,"DG cost"}</definedName>
    <definedName name="__ASA1_3" localSheetId="5" hidden="1">{#N/A,#N/A,FALSE,"CAT3516";#N/A,#N/A,FALSE,"CAT3608";#N/A,#N/A,FALSE,"Wartsila";#N/A,#N/A,FALSE,"Asm";#N/A,#N/A,FALSE,"DG cost"}</definedName>
    <definedName name="__ASA1_3" hidden="1">{#N/A,#N/A,FALSE,"CAT3516";#N/A,#N/A,FALSE,"CAT3608";#N/A,#N/A,FALSE,"Wartsila";#N/A,#N/A,FALSE,"Asm";#N/A,#N/A,FALSE,"DG cost"}</definedName>
    <definedName name="__B_AVOIR_">#REF!</definedName>
    <definedName name="__B_CONCORDANC">#REF!</definedName>
    <definedName name="__B_MOUVEMENTS">#REF!</definedName>
    <definedName name="__B_NOTES">#REF!</definedName>
    <definedName name="__B_RENSEIGN">#REF!</definedName>
    <definedName name="__B_RÉSULTATS">#REF!</definedName>
    <definedName name="__B_SOMMAIRE">#REF!</definedName>
    <definedName name="__b3" hidden="1">{#N/A,#N/A,FALSE,"Aging Summary";#N/A,#N/A,FALSE,"Ratio Analysis";#N/A,#N/A,FALSE,"Test 120 Day Accts";#N/A,#N/A,FALSE,"Tickmarks"}</definedName>
    <definedName name="__BAG1">'[16]P&amp;S'!#REF!</definedName>
    <definedName name="__BAG2">'[16]P&amp;S'!#REF!</definedName>
    <definedName name="__BAG3">'[16]P&amp;S'!#REF!</definedName>
    <definedName name="__BAG4">'[16]P&amp;S'!#REF!</definedName>
    <definedName name="__BDT1">#REF!</definedName>
    <definedName name="__BDT2">#REF!</definedName>
    <definedName name="__BDW100">#REF!</definedName>
    <definedName name="__BDW200">#REF!</definedName>
    <definedName name="__BDW240">#REF!</definedName>
    <definedName name="__BSY1">#REF!</definedName>
    <definedName name="__CAT1">#REF!</definedName>
    <definedName name="__CAT2">#REF!</definedName>
    <definedName name="__cdp90549">[17]Prices!#REF!</definedName>
    <definedName name="__cdp91304">[17]Prices!#REF!</definedName>
    <definedName name="__Co50" localSheetId="5" hidden="1">{#N/A,"DR",FALSE,"increm pf";#N/A,"MAMSI",FALSE,"increm pf";#N/A,"MAXI",FALSE,"increm pf";#N/A,"PCAM",FALSE,"increm pf";#N/A,"PHSV",FALSE,"increm pf";#N/A,"SIE",FALSE,"increm pf"}</definedName>
    <definedName name="__Co50" hidden="1">{#N/A,"DR",FALSE,"increm pf";#N/A,"MAMSI",FALSE,"increm pf";#N/A,"MAXI",FALSE,"increm pf";#N/A,"PCAM",FALSE,"increm pf";#N/A,"PHSV",FALSE,"increm pf";#N/A,"SIE",FALSE,"increm pf"}</definedName>
    <definedName name="__CWT1">"$"</definedName>
    <definedName name="__D_AVOIR_">#REF!</definedName>
    <definedName name="__D_CONCORDANC">#REF!</definedName>
    <definedName name="__D_MOUVEMENTS">#REF!</definedName>
    <definedName name="__D_NOTES">#REF!</definedName>
    <definedName name="__D_RENSEIGN">#REF!</definedName>
    <definedName name="__D_RÉSULTATS">#REF!</definedName>
    <definedName name="__D_SOMMAIRE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[9]MA!$L$4:$L$706</definedName>
    <definedName name="__DAT16">#REF!</definedName>
    <definedName name="__DAT17">'[18]DB $MX'!#REF!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AY1">[3]의왕F사!$A$1</definedName>
    <definedName name="__DAY2">'[4]10.25'!$AI$3</definedName>
    <definedName name="__DAY3">'[4]10.25'!$AI$4</definedName>
    <definedName name="__DHM1">[23]MASTER_PLAN!#REF!</definedName>
    <definedName name="__DHM10">[23]MASTER_PLAN!#REF!</definedName>
    <definedName name="__DHM11">[23]MASTER_PLAN!#REF!</definedName>
    <definedName name="__DHM12">[23]MASTER_PLAN!#REF!</definedName>
    <definedName name="__DHM2">[23]MASTER_PLAN!#REF!</definedName>
    <definedName name="__DHM3">[23]MASTER_PLAN!#REF!</definedName>
    <definedName name="__DHM4">[23]MASTER_PLAN!#REF!</definedName>
    <definedName name="__DHM5">[23]MASTER_PLAN!#REF!</definedName>
    <definedName name="__DHM6">[23]MASTER_PLAN!#REF!</definedName>
    <definedName name="__DHM7">[23]MASTER_PLAN!#REF!</definedName>
    <definedName name="__DHM8">[23]MASTER_PLAN!#REF!</definedName>
    <definedName name="__DHM9">[23]MASTER_PLAN!#REF!</definedName>
    <definedName name="__dkk1">#REF!</definedName>
    <definedName name="__dkk2">#REF!</definedName>
    <definedName name="__dpr1" hidden="1">{#N/A,#N/A,FALSE,"PTSO";#N/A,#N/A,FALSE,"PTSI HV";#N/A,#N/A,FALSE,"PTSI exc. HV";#N/A,#N/A,FALSE,"SI CONSO"}</definedName>
    <definedName name="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END1">[24]CAPA1!$H$1:$H$65536</definedName>
    <definedName name="__exp10">#REF!</definedName>
    <definedName name="__exp11">#REF!</definedName>
    <definedName name="__exp12">#REF!</definedName>
    <definedName name="__EXP22">#REF!</definedName>
    <definedName name="__exp5">#REF!</definedName>
    <definedName name="__exp7">#REF!</definedName>
    <definedName name="__exp8">#REF!</definedName>
    <definedName name="__exp9">#REF!</definedName>
    <definedName name="__EXR1">[5]원사마감!$K$4</definedName>
    <definedName name="__FA2008" hidden="1">{#N/A,#N/A,FALSE,"OUT  AREC"}</definedName>
    <definedName name="__FDS_HYPERLINK_TOGGLE_STATE__" hidden="1">"ON"</definedName>
    <definedName name="__FDS_UNIQUE_RANGE_ID_GENERATOR_COUNTER" hidden="1">1</definedName>
    <definedName name="__FEB107" hidden="1">#REF!</definedName>
    <definedName name="__gas10">#REF!</definedName>
    <definedName name="__gas11">#REF!</definedName>
    <definedName name="__gas12">#REF!</definedName>
    <definedName name="__gas2">#REF!</definedName>
    <definedName name="__gas3">#REF!</definedName>
    <definedName name="__gas4">#REF!</definedName>
    <definedName name="__gas5">#REF!</definedName>
    <definedName name="__gas6">#REF!</definedName>
    <definedName name="__gas7">#REF!</definedName>
    <definedName name="__gas8">#REF!</definedName>
    <definedName name="__gas9">#REF!</definedName>
    <definedName name="__hab10">#REF!</definedName>
    <definedName name="__hab11">#REF!</definedName>
    <definedName name="__hab12">#REF!</definedName>
    <definedName name="__hab2">#REF!</definedName>
    <definedName name="__hab3">#REF!</definedName>
    <definedName name="__hab4">#REF!</definedName>
    <definedName name="__hab5">#REF!</definedName>
    <definedName name="__hab6">#REF!</definedName>
    <definedName name="__hab7">#REF!</definedName>
    <definedName name="__hab8">#REF!</definedName>
    <definedName name="__hab9">#REF!</definedName>
    <definedName name="__hac13">'[25]Price List'!$P$5</definedName>
    <definedName name="__hac14">'[25]Price List'!$Q$5</definedName>
    <definedName name="__hac15">'[25]Price List'!$R$5</definedName>
    <definedName name="__hac16">'[25]Price List'!$S$5</definedName>
    <definedName name="__HPC1">'[16]P&amp;S'!#REF!</definedName>
    <definedName name="__HPC2">'[16]P&amp;S'!#REF!</definedName>
    <definedName name="__HPC3">'[16]P&amp;S'!#REF!</definedName>
    <definedName name="__HPC4">'[16]P&amp;S'!#REF!</definedName>
    <definedName name="__HPD2">'[16]P&amp;S'!#REF!</definedName>
    <definedName name="__HPT1">'[16]P&amp;S'!#REF!</definedName>
    <definedName name="__HPT2">'[16]P&amp;S'!#REF!</definedName>
    <definedName name="__HPT3">'[16]P&amp;S'!#REF!</definedName>
    <definedName name="__HPT4">'[16]P&amp;S'!#REF!</definedName>
    <definedName name="__Ht_Affiliate_Spc_1" hidden="1">"Affiliate_Spc_Name"</definedName>
    <definedName name="__Ht_Data_Spc_Version_Spc_C_Spc_1" hidden="1">"Beginning_Spc_Balance_Spc_Data_Spc_Version"</definedName>
    <definedName name="__Ht_Data_Spc_Version_Spc_C_Spc_2" hidden="1">"Ending_Spc_Balance_Spc_Data_Spc_Version"</definedName>
    <definedName name="__Ht_Period_Spc_1" hidden="1">"'Due_Spc_to_Spc_Currency'_Spc_Period"</definedName>
    <definedName name="__Ht_USD_Spc_Month_Spc_1?" hidden="1">"Ending_Spc_Balance_Spc_Month"</definedName>
    <definedName name="__Ht_Variance_Spc_Description_Spc_1" hidden="1">"'Currency_Spc_Variance'_Spc_Type"</definedName>
    <definedName name="__HTM1">#REF!</definedName>
    <definedName name="__HTM2">#REF!</definedName>
    <definedName name="__HTM3">#REF!</definedName>
    <definedName name="__h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IntlFixup" hidden="1">TRUE</definedName>
    <definedName name="__IntlFixupTable" hidden="1">#REF!</definedName>
    <definedName name="__ISP4">#REF!</definedName>
    <definedName name="__JAN10" hidden="1">{#N/A,#N/A,FALSE,"Ut";#N/A,#N/A,FALSE,"UT-h"}</definedName>
    <definedName name="__JAN2010" hidden="1">{#N/A,#N/A,FALSE,"Ut";#N/A,#N/A,FALSE,"UT-h"}</definedName>
    <definedName name="__kvs1" localSheetId="5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1_1" localSheetId="5" hidden="1">{#N/A,#N/A,FALSE,"COVER1.XLS ";#N/A,#N/A,FALSE,"RACT1.XLS";#N/A,#N/A,FALSE,"RACT2.XLS";#N/A,#N/A,FALSE,"ECCMP";#N/A,#N/A,FALSE,"WELDER.XLS"}</definedName>
    <definedName name="__kvs1_1" hidden="1">{#N/A,#N/A,FALSE,"COVER1.XLS ";#N/A,#N/A,FALSE,"RACT1.XLS";#N/A,#N/A,FALSE,"RACT2.XLS";#N/A,#N/A,FALSE,"ECCMP";#N/A,#N/A,FALSE,"WELDER.XLS"}</definedName>
    <definedName name="__kvs2" localSheetId="5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2_1" localSheetId="5" hidden="1">{#N/A,#N/A,FALSE,"COVER1.XLS ";#N/A,#N/A,FALSE,"RACT1.XLS";#N/A,#N/A,FALSE,"RACT2.XLS";#N/A,#N/A,FALSE,"ECCMP";#N/A,#N/A,FALSE,"WELDER.XLS"}</definedName>
    <definedName name="__kvs2_1" hidden="1">{#N/A,#N/A,FALSE,"COVER1.XLS ";#N/A,#N/A,FALSE,"RACT1.XLS";#N/A,#N/A,FALSE,"RACT2.XLS";#N/A,#N/A,FALSE,"ECCMP";#N/A,#N/A,FALSE,"WELDER.XLS"}</definedName>
    <definedName name="__kvs5" localSheetId="5" hidden="1">{#N/A,#N/A,FALSE,"COVER.XLS";#N/A,#N/A,FALSE,"RACT1.XLS";#N/A,#N/A,FALSE,"RACT2.XLS";#N/A,#N/A,FALSE,"ECCMP";#N/A,#N/A,FALSE,"WELDER.XLS"}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5_1" localSheetId="5" hidden="1">{#N/A,#N/A,FALSE,"COVER.XLS";#N/A,#N/A,FALSE,"RACT1.XLS";#N/A,#N/A,FALSE,"RACT2.XLS";#N/A,#N/A,FALSE,"ECCMP";#N/A,#N/A,FALSE,"WELDER.XLS"}</definedName>
    <definedName name="__kvs5_1" hidden="1">{#N/A,#N/A,FALSE,"COVER.XLS";#N/A,#N/A,FALSE,"RACT1.XLS";#N/A,#N/A,FALSE,"RACT2.XLS";#N/A,#N/A,FALSE,"ECCMP";#N/A,#N/A,FALSE,"WELDER.XLS"}</definedName>
    <definedName name="__kvs8" localSheetId="5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8_1" localSheetId="5" hidden="1">{#N/A,#N/A,FALSE,"COVER1.XLS ";#N/A,#N/A,FALSE,"RACT1.XLS";#N/A,#N/A,FALSE,"RACT2.XLS";#N/A,#N/A,FALSE,"ECCMP";#N/A,#N/A,FALSE,"WELDER.XLS"}</definedName>
    <definedName name="__kvs8_1" hidden="1">{#N/A,#N/A,FALSE,"COVER1.XLS ";#N/A,#N/A,FALSE,"RACT1.XLS";#N/A,#N/A,FALSE,"RACT2.XLS";#N/A,#N/A,FALSE,"ECCMP";#N/A,#N/A,FALSE,"WELDER.XLS"}</definedName>
    <definedName name="__la10">#REF!</definedName>
    <definedName name="__la11">#REF!</definedName>
    <definedName name="__la12">#REF!</definedName>
    <definedName name="__la2">#REF!</definedName>
    <definedName name="__la3">#REF!</definedName>
    <definedName name="__la4">#REF!</definedName>
    <definedName name="__la5">#REF!</definedName>
    <definedName name="__la6">#REF!</definedName>
    <definedName name="__la7">#REF!</definedName>
    <definedName name="__la8">#REF!</definedName>
    <definedName name="__la9">#REF!</definedName>
    <definedName name="__LAB1">[16]Prices!#REF!</definedName>
    <definedName name="__LAB2">[16]Prices!#REF!</definedName>
    <definedName name="__LAB3">[16]Prices!#REF!</definedName>
    <definedName name="__LAB4">[16]Prices!#REF!</definedName>
    <definedName name="__lit1">#REF!</definedName>
    <definedName name="__lit2">#REF!</definedName>
    <definedName name="__lk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NY12">[23]MASTER_PLAN!#REF!</definedName>
    <definedName name="__LNY2">[23]MASTER_PLAN!#REF!</definedName>
    <definedName name="__LNY3">[23]MASTER_PLAN!#REF!</definedName>
    <definedName name="__LNY4">[23]MASTER_PLAN!#REF!</definedName>
    <definedName name="__LNY5">[23]MASTER_PLAN!#REF!</definedName>
    <definedName name="__LNY6">[23]MASTER_PLAN!#REF!</definedName>
    <definedName name="__LNY7">[23]MASTER_PLAN!#REF!</definedName>
    <definedName name="__LNY8">[23]MASTER_PLAN!#REF!</definedName>
    <definedName name="__LNY9">[23]MASTER_PLAN!#REF!</definedName>
    <definedName name="__LOT1">'[26]PL-0102'!#REF!</definedName>
    <definedName name="__MAy0201">#REF!</definedName>
    <definedName name="__MO1">[7]의왕!$AT$5</definedName>
    <definedName name="__MO2">[7]의왕!$AT$6</definedName>
    <definedName name="__MO3">[7]의왕!$AT$8</definedName>
    <definedName name="__MOD97" hidden="1">#REF!</definedName>
    <definedName name="__MOD973" hidden="1">#REF!</definedName>
    <definedName name="__MOI725" hidden="1">#REF!</definedName>
    <definedName name="_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nak10">#REF!</definedName>
    <definedName name="__nak11">#REF!</definedName>
    <definedName name="__nak12">#REF!</definedName>
    <definedName name="__nak2">#REF!</definedName>
    <definedName name="__nak3">#REF!</definedName>
    <definedName name="__nak4">#REF!</definedName>
    <definedName name="__nak5">#REF!</definedName>
    <definedName name="__nak6">#REF!</definedName>
    <definedName name="__nak7">#REF!</definedName>
    <definedName name="__nak8">#REF!</definedName>
    <definedName name="__nak9">#REF!</definedName>
    <definedName name="__NBA13">'[25]Price List'!$P$62</definedName>
    <definedName name="__NBA14">'[25]Price List'!$Q$62</definedName>
    <definedName name="__NBA15">'[25]Price List'!$R$62</definedName>
    <definedName name="__NBA16">'[25]Price List'!$S$62</definedName>
    <definedName name="__nec1108">[17]Prices!#REF!</definedName>
    <definedName name="__Oil1">[8]ItemX!#REF!</definedName>
    <definedName name="__oil10">#REF!</definedName>
    <definedName name="__oil11">#REF!</definedName>
    <definedName name="__oil12">#REF!</definedName>
    <definedName name="__oil2">#REF!</definedName>
    <definedName name="__oil3">#REF!</definedName>
    <definedName name="__oil4">#REF!</definedName>
    <definedName name="__oil5">#REF!</definedName>
    <definedName name="__oil6">#REF!</definedName>
    <definedName name="__oil7">#REF!</definedName>
    <definedName name="__oil8">#REF!</definedName>
    <definedName name="__oil9">#REF!</definedName>
    <definedName name="__PD10">'[23]PROD 2003'!#REF!</definedName>
    <definedName name="__PD11">'[23]PROD 2003'!#REF!</definedName>
    <definedName name="__PD12">'[23]PROD 2003'!#REF!</definedName>
    <definedName name="__pd13">'[25]Price List'!$P$30</definedName>
    <definedName name="__pd14">'[25]Price List'!$Q$30</definedName>
    <definedName name="__pd15">'[25]Price List'!$R$30</definedName>
    <definedName name="__pd16">'[25]Price List'!$S$30</definedName>
    <definedName name="__PD2">'[23]PROD 2003'!#REF!</definedName>
    <definedName name="__PD3">'[23]PROD 2003'!#REF!</definedName>
    <definedName name="__PD4">'[23]PROD 2003'!#REF!</definedName>
    <definedName name="__PD5">'[23]PROD 2003'!#REF!</definedName>
    <definedName name="__PD6">'[23]PROD 2003'!#REF!</definedName>
    <definedName name="__PD7">'[23]PROD 2003'!#REF!</definedName>
    <definedName name="__PD8">'[23]PROD 2003'!#REF!</definedName>
    <definedName name="__PD9">'[23]PROD 2003'!#REF!</definedName>
    <definedName name="__PEY1">[23]MASTER_PLAN!#REF!</definedName>
    <definedName name="__PEY10">[23]MASTER_PLAN!#REF!</definedName>
    <definedName name="__PEY11">[23]MASTER_PLAN!#REF!</definedName>
    <definedName name="__PEY12">[23]MASTER_PLAN!#REF!</definedName>
    <definedName name="__PEY2">[23]MASTER_PLAN!#REF!</definedName>
    <definedName name="__PEY3">[23]MASTER_PLAN!#REF!</definedName>
    <definedName name="__PEY4">[23]MASTER_PLAN!#REF!</definedName>
    <definedName name="__PEY5">[23]MASTER_PLAN!#REF!</definedName>
    <definedName name="__PEY6">[23]MASTER_PLAN!#REF!</definedName>
    <definedName name="__PEY7">[23]MASTER_PLAN!#REF!</definedName>
    <definedName name="__PEY8">[23]MASTER_PLAN!#REF!</definedName>
    <definedName name="__PEY9">[23]MASTER_PLAN!#REF!</definedName>
    <definedName name="__PPP94">#REF!</definedName>
    <definedName name="__PRD1">237</definedName>
    <definedName name="__PRD3">#REF!</definedName>
    <definedName name="__PRN1" localSheetId="5" hidden="1">{#N/A,#N/A,FALSE,"COVER.XLS";#N/A,#N/A,FALSE,"RACT1.XLS";#N/A,#N/A,FALSE,"RACT2.XLS";#N/A,#N/A,FALSE,"ECCMP";#N/A,#N/A,FALSE,"WELDER.XLS"}</definedName>
    <definedName name="__PRN1" hidden="1">{#N/A,#N/A,FALSE,"COVER.XLS";#N/A,#N/A,FALSE,"RACT1.XLS";#N/A,#N/A,FALSE,"RACT2.XLS";#N/A,#N/A,FALSE,"ECCMP";#N/A,#N/A,FALSE,"WELDER.XLS"}</definedName>
    <definedName name="__PRN1_1" localSheetId="5" hidden="1">{#N/A,#N/A,FALSE,"COVER.XLS";#N/A,#N/A,FALSE,"RACT1.XLS";#N/A,#N/A,FALSE,"RACT2.XLS";#N/A,#N/A,FALSE,"ECCMP";#N/A,#N/A,FALSE,"WELDER.XLS"}</definedName>
    <definedName name="__PRN1_1" hidden="1">{#N/A,#N/A,FALSE,"COVER.XLS";#N/A,#N/A,FALSE,"RACT1.XLS";#N/A,#N/A,FALSE,"RACT2.XLS";#N/A,#N/A,FALSE,"ECCMP";#N/A,#N/A,FALSE,"WELDER.XLS"}</definedName>
    <definedName name="__PSF1">#REF!</definedName>
    <definedName name="__PSF2">#REF!</definedName>
    <definedName name="__PSF3">#REF!</definedName>
    <definedName name="__PSF4">#REF!</definedName>
    <definedName name="__PSF5">#REF!</definedName>
    <definedName name="__PSF6">#REF!</definedName>
    <definedName name="__PST1">#REF!</definedName>
    <definedName name="__PT1">#REF!</definedName>
    <definedName name="__PT2">[27]BS!#REF!</definedName>
    <definedName name="__px13">'[25]Price List'!$P$43</definedName>
    <definedName name="__px14">'[25]Price List'!$Q$43</definedName>
    <definedName name="__px15">'[25]Price List'!$R$43</definedName>
    <definedName name="__px16">'[25]Price List'!$S$43</definedName>
    <definedName name="__pxh1">#REF!</definedName>
    <definedName name="__pxh10">#REF!</definedName>
    <definedName name="__pxh11">#REF!</definedName>
    <definedName name="__pxh12">#REF!</definedName>
    <definedName name="__pxh2">#REF!</definedName>
    <definedName name="__pxh3">#REF!</definedName>
    <definedName name="__pxh4">#REF!</definedName>
    <definedName name="__pxh5">#REF!</definedName>
    <definedName name="__pxh6">#REF!</definedName>
    <definedName name="__pxh7">#REF!</definedName>
    <definedName name="__pxh8">#REF!</definedName>
    <definedName name="__pxh9">#REF!</definedName>
    <definedName name="__pxq1">'[20]Pricing-Updated by J. Simpson'!#REF!</definedName>
    <definedName name="__pxq2">'[20]Pricing-Updated by J. Simpson'!#REF!</definedName>
    <definedName name="__pxq3">'[20]Pricing-Updated by J. Simpson'!#REF!</definedName>
    <definedName name="__pxq4">'[20]Pricing-Updated by J. Simpson'!#REF!</definedName>
    <definedName name="__QTR1">[10]PRM!$H$1:$H$13</definedName>
    <definedName name="__QTR2">[10]PRM!$I$1:$I$13</definedName>
    <definedName name="__QTR3">[10]PRM!$J$1:$J$13</definedName>
    <definedName name="__QTR4">[11]Prm!$H$1:$H$13</definedName>
    <definedName name="__R70">#REF!</definedName>
    <definedName name="__RR70">#REF!</definedName>
    <definedName name="__SCB1">'[14]SCB 1 - Current'!$F$10</definedName>
    <definedName name="__SCB2">'[14]SCB 2 - Current'!$F$11</definedName>
    <definedName name="__ss2" hidden="1">{#N/A,#N/A,FALSE,"Aging Summary";#N/A,#N/A,FALSE,"Ratio Analysis";#N/A,#N/A,FALSE,"Test 120 Day Accts";#N/A,#N/A,FALSE,"Tickmarks"}</definedName>
    <definedName name="__t9112">#REF!</definedName>
    <definedName name="__t9114">#REF!</definedName>
    <definedName name="__t9115">#REF!</definedName>
    <definedName name="__T91156">#REF!</definedName>
    <definedName name="__t9117">#REF!</definedName>
    <definedName name="__TAB1">#REF!</definedName>
    <definedName name="__TAB2">#REF!</definedName>
    <definedName name="__TG1">#REF!</definedName>
    <definedName name="__TG10">#REF!</definedName>
    <definedName name="__TG11">#REF!</definedName>
    <definedName name="__TG12">#REF!</definedName>
    <definedName name="__TG13">#REF!</definedName>
    <definedName name="__TG14">#REF!</definedName>
    <definedName name="__TG15">#REF!</definedName>
    <definedName name="__TG16">#REF!</definedName>
    <definedName name="__TG17">#REF!</definedName>
    <definedName name="__TG18">#REF!</definedName>
    <definedName name="__TG19">#REF!</definedName>
    <definedName name="__TG2">#REF!</definedName>
    <definedName name="__TG20">#REF!</definedName>
    <definedName name="__TG21">#REF!</definedName>
    <definedName name="__TG22">#REF!</definedName>
    <definedName name="__TG23">#REF!</definedName>
    <definedName name="__TG24">#REF!</definedName>
    <definedName name="__TG25">#REF!</definedName>
    <definedName name="__TG26">#REF!</definedName>
    <definedName name="__TG27">#REF!</definedName>
    <definedName name="__TG28">#REF!</definedName>
    <definedName name="__TG29">#REF!</definedName>
    <definedName name="__TG3">#REF!</definedName>
    <definedName name="__TG30">#REF!</definedName>
    <definedName name="__TG31">#REF!</definedName>
    <definedName name="__TG4">#REF!</definedName>
    <definedName name="__TG5">#REF!</definedName>
    <definedName name="__TG6">#REF!</definedName>
    <definedName name="__TG7">#REF!</definedName>
    <definedName name="__TG8">#REF!</definedName>
    <definedName name="__TG9">#REF!</definedName>
    <definedName name="__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t1">#REF!</definedName>
    <definedName name="__tt10">#REF!</definedName>
    <definedName name="__tt11">#REF!</definedName>
    <definedName name="__tt12">#REF!</definedName>
    <definedName name="__tt2">#REF!</definedName>
    <definedName name="__TT3">'[12]PET old '!#REF!</definedName>
    <definedName name="__tt4">#REF!</definedName>
    <definedName name="__tt5">#REF!</definedName>
    <definedName name="__tt6">#REF!</definedName>
    <definedName name="__tt7">#REF!</definedName>
    <definedName name="__tt8">#REF!</definedName>
    <definedName name="__tt9">#REF!</definedName>
    <definedName name="__TT9112">#REF!</definedName>
    <definedName name="__TT9115">#REF!</definedName>
    <definedName name="__TT9117">#REF!</definedName>
    <definedName name="__TTD807">#REF!</definedName>
    <definedName name="__Us1">#REF!</definedName>
    <definedName name="__Us2">#REF!</definedName>
    <definedName name="__W37" hidden="1">{#N/A,#N/A,FALSE,"Eff-SSC2"}</definedName>
    <definedName name="__W38" hidden="1">{#N/A,#N/A,FALSE,"Eff-SSC2"}</definedName>
    <definedName name="__w39" hidden="1">{#N/A,#N/A,FALSE,"Eff-SSC2"}</definedName>
    <definedName name="__WRN1" localSheetId="5" hidden="1">{#N/A,#N/A,FALSE,"COVER1.XLS ";#N/A,#N/A,FALSE,"RACT1.XLS";#N/A,#N/A,FALSE,"RACT2.XLS";#N/A,#N/A,FALSE,"ECCMP";#N/A,#N/A,FALSE,"WELDER.XLS"}</definedName>
    <definedName name="__WRN1" hidden="1">{#N/A,#N/A,FALSE,"COVER1.XLS ";#N/A,#N/A,FALSE,"RACT1.XLS";#N/A,#N/A,FALSE,"RACT2.XLS";#N/A,#N/A,FALSE,"ECCMP";#N/A,#N/A,FALSE,"WELDER.XLS"}</definedName>
    <definedName name="__WRN1_1" localSheetId="5" hidden="1">{#N/A,#N/A,FALSE,"COVER1.XLS ";#N/A,#N/A,FALSE,"RACT1.XLS";#N/A,#N/A,FALSE,"RACT2.XLS";#N/A,#N/A,FALSE,"ECCMP";#N/A,#N/A,FALSE,"WELDER.XLS"}</definedName>
    <definedName name="__WRN1_1" hidden="1">{#N/A,#N/A,FALSE,"COVER1.XLS ";#N/A,#N/A,FALSE,"RACT1.XLS";#N/A,#N/A,FALSE,"RACT2.XLS";#N/A,#N/A,FALSE,"ECCMP";#N/A,#N/A,FALSE,"WELDER.XLS"}</definedName>
    <definedName name="__WRN2" localSheetId="5" hidden="1">{#N/A,#N/A,FALSE,"COVER1.XLS ";#N/A,#N/A,FALSE,"RACT1.XLS";#N/A,#N/A,FALSE,"RACT2.XLS";#N/A,#N/A,FALSE,"ECCMP";#N/A,#N/A,FALSE,"WELDER.XLS"}</definedName>
    <definedName name="__WRN2" hidden="1">{#N/A,#N/A,FALSE,"COVER1.XLS ";#N/A,#N/A,FALSE,"RACT1.XLS";#N/A,#N/A,FALSE,"RACT2.XLS";#N/A,#N/A,FALSE,"ECCMP";#N/A,#N/A,FALSE,"WELDER.XLS"}</definedName>
    <definedName name="__WRN2_1" localSheetId="5" hidden="1">{#N/A,#N/A,FALSE,"COVER1.XLS ";#N/A,#N/A,FALSE,"RACT1.XLS";#N/A,#N/A,FALSE,"RACT2.XLS";#N/A,#N/A,FALSE,"ECCMP";#N/A,#N/A,FALSE,"WELDER.XLS"}</definedName>
    <definedName name="__WRN2_1" hidden="1">{#N/A,#N/A,FALSE,"COVER1.XLS ";#N/A,#N/A,FALSE,"RACT1.XLS";#N/A,#N/A,FALSE,"RACT2.XLS";#N/A,#N/A,FALSE,"ECCMP";#N/A,#N/A,FALSE,"WELDER.XLS"}</definedName>
    <definedName name="__WRN3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t10">#REF!</definedName>
    <definedName name="__wt11">#REF!</definedName>
    <definedName name="__wt12">#REF!</definedName>
    <definedName name="__wt13">'[25]Price List'!$P$60</definedName>
    <definedName name="__wt14">'[25]Price List'!$Q$60</definedName>
    <definedName name="__wt15">'[25]Price List'!$R$60</definedName>
    <definedName name="__wt16">'[25]Price List'!$S$60</definedName>
    <definedName name="__wt2">[17]Prices!$D$58</definedName>
    <definedName name="__wt3">[17]Prices!$E$58</definedName>
    <definedName name="__wt4">[17]Prices!$F$58</definedName>
    <definedName name="__wt5">#REF!</definedName>
    <definedName name="__WT521">#REF!</definedName>
    <definedName name="__WT582">#REF!</definedName>
    <definedName name="__wt6">#REF!</definedName>
    <definedName name="__wt7">#REF!</definedName>
    <definedName name="__wt8">#REF!</definedName>
    <definedName name="__WT807">#REF!</definedName>
    <definedName name="__wt9">#REF!</definedName>
    <definedName name="__X1" hidden="1">{#N/A,#N/A,FALSE,"Act.Fcst Costs"}</definedName>
    <definedName name="__X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_X3" hidden="1">{"Admin Costs",#N/A,FALSE,"Act.Fcst Costs"}</definedName>
    <definedName name="__X4" hidden="1">{#N/A,#N/A,FALSE,"Cost Report";#N/A,#N/A,FALSE,"Qtly Summ.";#N/A,#N/A,FALSE,"Mar  Qtr";#N/A,#N/A,FALSE,"Report Summary"}</definedName>
    <definedName name="__X5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_x6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_xlnm.Print_Area_3">NA()</definedName>
    <definedName name="_1">#REF!</definedName>
    <definedName name="_1_??">#REF!</definedName>
    <definedName name="_1_????">#REF!</definedName>
    <definedName name="_1__FDSAUDITLINK__" hidden="1">{"fdsup://directions/FAT Viewer?action=UPDATE&amp;creator=factset&amp;DYN_ARGS=TRUE&amp;DOC_NAME=FAT:FQL_AUDITING_CLIENT_TEMPLATE.FAT&amp;display_string=Audit&amp;VAR:KEY=LQJMPCLELE&amp;VAR:QUERY=RkZfRU5UUlBSX1ZBTF9EQUlMWSgzOTIzNSwsLCwsJ0RJTCcp&amp;WINDOW=FIRST_POPUP&amp;HEIGHT=450&amp;WIDTH=","450&amp;START_MAXIMIZED=FALSE&amp;VAR:CALENDAR=US&amp;VAR:SYMBOL=URS&amp;VAR:INDEX=0"}</definedName>
    <definedName name="_1_0DebtInputAddressTa">[28]Storage!#REF!</definedName>
    <definedName name="_10">#REF!</definedName>
    <definedName name="_10__123Graph_ACHART_17" hidden="1">[29]GoEight!$B$115:$B$160</definedName>
    <definedName name="_10__FDSAUDITLINK__" hidden="1">{"fdsup://directions/FAT Viewer?action=UPDATE&amp;creator=factset&amp;DYN_ARGS=TRUE&amp;DOC_NAME=FAT:FQL_AUDITING_CLIENT_TEMPLATE.FAT&amp;display_string=Audit&amp;VAR:KEY=WDOLSFSPGJ&amp;VAR:QUERY=RkZfRU5UUlBSX1ZBTF9EQUlMWSgzOTQwNSwsLCwsJ0RJTCcp&amp;WINDOW=FIRST_POPUP&amp;HEIGHT=450&amp;WIDTH=","450&amp;START_MAXIMIZED=FALSE&amp;VAR:CALENDAR=US&amp;VAR:SYMBOL=URS&amp;VAR:INDEX=0"}</definedName>
    <definedName name="_11">#REF!</definedName>
    <definedName name="_11__123Graph_ACHART_18" hidden="1">[29]GrFour!$B$115:$B$185</definedName>
    <definedName name="_11__FDSAUDITLINK__" hidden="1">{"fdsup://directions/FAT Viewer?action=UPDATE&amp;creator=factset&amp;DYN_ARGS=TRUE&amp;DOC_NAME=FAT:FQL_AUDITING_CLIENT_TEMPLATE.FAT&amp;display_string=Audit&amp;VAR:KEY=ATGDCDOPCV&amp;VAR:QUERY=RkZfRU5UUlBSX1ZBTF9EQUlMWSgzOTM5OCwsLCwsJ0RJTCcp&amp;WINDOW=FIRST_POPUP&amp;HEIGHT=450&amp;WIDTH=","450&amp;START_MAXIMIZED=FALSE&amp;VAR:CALENDAR=US&amp;VAR:SYMBOL=URS&amp;VAR:INDEX=0"}</definedName>
    <definedName name="_1102" hidden="1">'[30]stat local'!$D$769:$D$3475</definedName>
    <definedName name="_12__123Graph_ACHART_2" hidden="1">[29]Calc!$F$23:$F$58</definedName>
    <definedName name="_12__FDSAUDITLINK__" hidden="1">{"fdsup://directions/FAT Viewer?action=UPDATE&amp;creator=factset&amp;DYN_ARGS=TRUE&amp;DOC_NAME=FAT:FQL_AUDITING_CLIENT_TEMPLATE.FAT&amp;display_string=Audit&amp;VAR:KEY=KPCBAFITYZ&amp;VAR:QUERY=RkZfRU5UUlBSX1ZBTF9EQUlMWSgzOTM5MSwsLCwsJ0RJTCcp&amp;WINDOW=FIRST_POPUP&amp;HEIGHT=450&amp;WIDTH=","450&amp;START_MAXIMIZED=FALSE&amp;VAR:CALENDAR=US&amp;VAR:SYMBOL=URS&amp;VAR:INDEX=0"}</definedName>
    <definedName name="_12_0HO">[31]E.PRECIOS!#REF!</definedName>
    <definedName name="_13__123Graph_ACHART_22" hidden="1">[29]MOne!$B$145:$B$231</definedName>
    <definedName name="_13__FDSAUDITLINK__" hidden="1">{"fdsup://directions/FAT Viewer?action=UPDATE&amp;creator=factset&amp;DYN_ARGS=TRUE&amp;DOC_NAME=FAT:FQL_AUDITING_CLIENT_TEMPLATE.FAT&amp;display_string=Audit&amp;VAR:KEY=ADMXMVKZWN&amp;VAR:QUERY=RkZfRU5UUlBSX1ZBTF9EQUlMWSgzOTM4NCwsLCwsJ0RJTCcp&amp;WINDOW=FIRST_POPUP&amp;HEIGHT=450&amp;WIDTH=","450&amp;START_MAXIMIZED=FALSE&amp;VAR:CALENDAR=US&amp;VAR:SYMBOL=URS&amp;VAR:INDEX=0"}</definedName>
    <definedName name="_14__123Graph_ACHART_23" hidden="1">[29]MTwo!$B$145:$B$232</definedName>
    <definedName name="_14__FDSAUDITLINK__" hidden="1">{"fdsup://directions/FAT Viewer?action=UPDATE&amp;creator=factset&amp;DYN_ARGS=TRUE&amp;DOC_NAME=FAT:FQL_AUDITING_CLIENT_TEMPLATE.FAT&amp;display_string=Audit&amp;VAR:KEY=WXALQRAXWJ&amp;VAR:QUERY=RkZfRU5UUlBSX1ZBTF9EQUlMWSgzOTM3NywsLCwsJ0RJTCcp&amp;WINDOW=FIRST_POPUP&amp;HEIGHT=450&amp;WIDTH=","450&amp;START_MAXIMIZED=FALSE&amp;VAR:CALENDAR=US&amp;VAR:SYMBOL=URS&amp;VAR:INDEX=0"}</definedName>
    <definedName name="_15__123Graph_ACHART_24" hidden="1">[29]KOne!$B$230:$B$755</definedName>
    <definedName name="_15__FDSAUDITLINK__" hidden="1">{"fdsup://directions/FAT Viewer?action=UPDATE&amp;creator=factset&amp;DYN_ARGS=TRUE&amp;DOC_NAME=FAT:FQL_AUDITING_CLIENT_TEMPLATE.FAT&amp;display_string=Audit&amp;VAR:KEY=ELALYFYBUX&amp;VAR:QUERY=RkZfRU5UUlBSX1ZBTF9EQUlMWSgzOTM3MCwsLCwsJ0RJTCcp&amp;WINDOW=FIRST_POPUP&amp;HEIGHT=450&amp;WIDTH=","450&amp;START_MAXIMIZED=FALSE&amp;VAR:CALENDAR=US&amp;VAR:SYMBOL=URS&amp;VAR:INDEX=0"}</definedName>
    <definedName name="_16__123Graph_ACHART_25" hidden="1">[29]GoSeven!$B$90:$B$125</definedName>
    <definedName name="_16__FDSAUDITLINK__" hidden="1">{"fdsup://directions/FAT Viewer?action=UPDATE&amp;creator=factset&amp;DYN_ARGS=TRUE&amp;DOC_NAME=FAT:FQL_AUDITING_CLIENT_TEMPLATE.FAT&amp;display_string=Audit&amp;VAR:KEY=UROFSHWJKX&amp;VAR:QUERY=RkZfRU5UUlBSX1ZBTF9EQUlMWSgzOTM2MywsLCwsJ0RJTCcp&amp;WINDOW=FIRST_POPUP&amp;HEIGHT=450&amp;WIDTH=","450&amp;START_MAXIMIZED=FALSE&amp;VAR:CALENDAR=US&amp;VAR:SYMBOL=URS&amp;VAR:INDEX=0"}</definedName>
    <definedName name="_17__123Graph_ACHART_26" hidden="1">[29]GrThree!$B$90:$B$140</definedName>
    <definedName name="_17__FDSAUDITLINK__" hidden="1">{"fdsup://directions/FAT Viewer?action=UPDATE&amp;creator=factset&amp;DYN_ARGS=TRUE&amp;DOC_NAME=FAT:FQL_AUDITING_CLIENT_TEMPLATE.FAT&amp;display_string=Audit&amp;VAR:KEY=YLAJSTKNSP&amp;VAR:QUERY=RkZfRU5UUlBSX1ZBTF9EQUlMWSgzOTM1NiwsLCwsJ0RJTCcp&amp;WINDOW=FIRST_POPUP&amp;HEIGHT=450&amp;WIDTH=","450&amp;START_MAXIMIZED=FALSE&amp;VAR:CALENDAR=US&amp;VAR:SYMBOL=URS&amp;VAR:INDEX=0"}</definedName>
    <definedName name="_18__123Graph_ACHART_27" hidden="1">[29]HTwo!$B$88:$B$130</definedName>
    <definedName name="_18__FDSAUDITLINK__" hidden="1">{"fdsup://directions/FAT Viewer?action=UPDATE&amp;creator=factset&amp;DYN_ARGS=TRUE&amp;DOC_NAME=FAT:FQL_AUDITING_CLIENT_TEMPLATE.FAT&amp;display_string=Audit&amp;VAR:KEY=WJSVAXKHGH&amp;VAR:QUERY=RkZfRU5UUlBSX1ZBTF9EQUlMWSgzOTM0OSwsLCwsJ0RJTCcp&amp;WINDOW=FIRST_POPUP&amp;HEIGHT=450&amp;WIDTH=","450&amp;START_MAXIMIZED=FALSE&amp;VAR:CALENDAR=US&amp;VAR:SYMBOL=URS&amp;VAR:INDEX=0"}</definedName>
    <definedName name="_19__123Graph_ACHART_28" hidden="1">[29]JOne!$B$86:$B$112</definedName>
    <definedName name="_19__FDSAUDITLINK__" hidden="1">{"fdsup://directions/FAT Viewer?action=UPDATE&amp;creator=factset&amp;DYN_ARGS=TRUE&amp;DOC_NAME=FAT:FQL_AUDITING_CLIENT_TEMPLATE.FAT&amp;display_string=Audit&amp;VAR:KEY=YTYXMHYJAL&amp;VAR:QUERY=RkZfRU5UUlBSX1ZBTF9EQUlMWSgzOTM0MiwsLCwsJ0RJTCcp&amp;WINDOW=FIRST_POPUP&amp;HEIGHT=450&amp;WIDTH=","450&amp;START_MAXIMIZED=FALSE&amp;VAR:CALENDAR=US&amp;VAR:SYMBOL=URS&amp;VAR:INDEX=0"}</definedName>
    <definedName name="_1Excel_BuiltIn__FilterDatabase_1">#REF!</definedName>
    <definedName name="_1Excel_BuiltIn_Print_Area_13_1">#REF!</definedName>
    <definedName name="_1YEN_1_1_1">#N/A</definedName>
    <definedName name="_2">#REF!</definedName>
    <definedName name="_2___Ç_Áö">#REF!</definedName>
    <definedName name="_2__123Graph_ACHART_1" hidden="1">[29]Calc!$D$38:$D$83</definedName>
    <definedName name="_2__FDSAUDITLINK__" hidden="1">{"fdsup://directions/FAT Viewer?action=UPDATE&amp;creator=factset&amp;DYN_ARGS=TRUE&amp;DOC_NAME=FAT:FQL_AUDITING_CLIENT_TEMPLATE.FAT&amp;display_string=Audit&amp;VAR:KEY=OFAPOXWVSR&amp;VAR:QUERY=RkZfRU5UUlBSX1ZBTF9EQUlMWSgzOTQ2MSwsLCwsJ0RJTCcp&amp;WINDOW=FIRST_POPUP&amp;HEIGHT=450&amp;WIDTH=","450&amp;START_MAXIMIZED=FALSE&amp;VAR:CALENDAR=US&amp;VAR:SYMBOL=URS&amp;VAR:INDEX=0"}</definedName>
    <definedName name="_2_0DebtInputAddressTa">[28]Storage!#REF!</definedName>
    <definedName name="_2_0HeadingsAddressTa">[28]Storage!#REF!</definedName>
    <definedName name="_20__123Graph_ACHART_29" hidden="1">[29]JTwo!$B$86:$B$116</definedName>
    <definedName name="_20__FDSAUDITLINK__" hidden="1">{"fdsup://directions/FAT Viewer?action=UPDATE&amp;creator=factset&amp;DYN_ARGS=TRUE&amp;DOC_NAME=FAT:FQL_AUDITING_CLIENT_TEMPLATE.FAT&amp;display_string=Audit&amp;VAR:KEY=KNWNINUXUN&amp;VAR:QUERY=RkZfRU5UUlBSX1ZBTF9EQUlMWSgzOTMzNSwsLCwsJ0RJTCcp&amp;WINDOW=FIRST_POPUP&amp;HEIGHT=450&amp;WIDTH=","450&amp;START_MAXIMIZED=FALSE&amp;VAR:CALENDAR=US&amp;VAR:SYMBOL=URS&amp;VAR:INDEX=0"}</definedName>
    <definedName name="_21__123Graph_ACHART_3" hidden="1">[29]Calc!$H$38:$H$107</definedName>
    <definedName name="_21__FDSAUDITLINK__" hidden="1">{"fdsup://directions/FAT Viewer?action=UPDATE&amp;creator=factset&amp;DYN_ARGS=TRUE&amp;DOC_NAME=FAT:FQL_AUDITING_CLIENT_TEMPLATE.FAT&amp;display_string=Audit&amp;VAR:KEY=ITEHCLIXQZ&amp;VAR:QUERY=RkZfRU5UUlBSX1ZBTF9EQUlMWSgzOTMyMSwsLCwsJ0RJTCcp&amp;WINDOW=FIRST_POPUP&amp;HEIGHT=450&amp;WIDTH=","450&amp;START_MAXIMIZED=FALSE&amp;VAR:CALENDAR=US&amp;VAR:SYMBOL=URS&amp;VAR:INDEX=0"}</definedName>
    <definedName name="_22__123Graph_ACHART_30" hidden="1">[29]HOne!$B$88:$B$130</definedName>
    <definedName name="_22__FDSAUDITLINK__" hidden="1">{"fdsup://directions/FAT Viewer?action=UPDATE&amp;creator=factset&amp;DYN_ARGS=TRUE&amp;DOC_NAME=FAT:FQL_AUDITING_CLIENT_TEMPLATE.FAT&amp;display_string=Audit&amp;VAR:KEY=GLQRGHCDSV&amp;VAR:QUERY=RkZfRU5UUlBSX1ZBTF9EQUlMWSgzOTMxNCwsLCwsJ0RJTCcp&amp;WINDOW=FIRST_POPUP&amp;HEIGHT=450&amp;WIDTH=","450&amp;START_MAXIMIZED=FALSE&amp;VAR:CALENDAR=US&amp;VAR:SYMBOL=URS&amp;VAR:INDEX=0"}</definedName>
    <definedName name="_23__123Graph_ACHART_4" hidden="1">[29]Calc!$L$13:$L$53</definedName>
    <definedName name="_23__FDSAUDITLINK__" hidden="1">{"fdsup://directions/FAT Viewer?action=UPDATE&amp;creator=factset&amp;DYN_ARGS=TRUE&amp;DOC_NAME=FAT:FQL_AUDITING_CLIENT_TEMPLATE.FAT&amp;display_string=Audit&amp;VAR:KEY=SFKPYHOPIT&amp;VAR:QUERY=RkZfRU5UUlBSX1ZBTF9EQUlMWSgzOTMwNywsLCwsJ0RJTCcp&amp;WINDOW=FIRST_POPUP&amp;HEIGHT=450&amp;WIDTH=","450&amp;START_MAXIMIZED=FALSE&amp;VAR:CALENDAR=US&amp;VAR:SYMBOL=URS&amp;VAR:INDEX=0"}</definedName>
    <definedName name="_24__123Graph_ACHART_5" hidden="1">[29]Calc!$N$9:$N$36</definedName>
    <definedName name="_24__FDSAUDITLINK__" hidden="1">{"fdsup://directions/FAT Viewer?action=UPDATE&amp;creator=factset&amp;DYN_ARGS=TRUE&amp;DOC_NAME=FAT:FQL_AUDITING_CLIENT_TEMPLATE.FAT&amp;display_string=Audit&amp;VAR:KEY=CVSLGBYTOJ&amp;VAR:QUERY=RkZfRU5UUlBSX1ZBTF9EQUlMWSgzOTMwMCwsLCwsJ0RJTCcp&amp;WINDOW=FIRST_POPUP&amp;HEIGHT=450&amp;WIDTH=","450&amp;START_MAXIMIZED=FALSE&amp;VAR:CALENDAR=US&amp;VAR:SYMBOL=URS&amp;VAR:INDEX=0"}</definedName>
    <definedName name="_25__123Graph_ACHART_6" hidden="1">[29]Calc!$P$9:$P$41</definedName>
    <definedName name="_25__FDSAUDITLINK__" hidden="1">{"fdsup://directions/FAT Viewer?action=UPDATE&amp;creator=factset&amp;DYN_ARGS=TRUE&amp;DOC_NAME=FAT:FQL_AUDITING_CLIENT_TEMPLATE.FAT&amp;display_string=Audit&amp;VAR:KEY=EBMRKFWHCJ&amp;VAR:QUERY=RkZfRU5UUlBSX1ZBTF9EQUlMWSgzOTI5MywsLCwsJ0RJTCcp&amp;WINDOW=FIRST_POPUP&amp;HEIGHT=450&amp;WIDTH=","450&amp;START_MAXIMIZED=FALSE&amp;VAR:CALENDAR=US&amp;VAR:SYMBOL=URS&amp;VAR:INDEX=0"}</definedName>
    <definedName name="_26__123Graph_ACHART_7" hidden="1">[29]Calc!$R$153:$R$688</definedName>
    <definedName name="_26__FDSAUDITLINK__" hidden="1">{"fdsup://directions/FAT Viewer?action=UPDATE&amp;creator=factset&amp;DYN_ARGS=TRUE&amp;DOC_NAME=FAT:FQL_AUDITING_CLIENT_TEMPLATE.FAT&amp;display_string=Audit&amp;VAR:KEY=SDQPEZIFCD&amp;VAR:QUERY=RkZfRU5UUlBSX1ZBTF9EQUlMWSgzOTI4NiwsLCwsJ0RJTCcp&amp;WINDOW=FIRST_POPUP&amp;HEIGHT=450&amp;WIDTH=","450&amp;START_MAXIMIZED=FALSE&amp;VAR:CALENDAR=US&amp;VAR:SYMBOL=URS&amp;VAR:INDEX=0"}</definedName>
    <definedName name="_26YEN_1_1_1">#N/A</definedName>
    <definedName name="_27__123Graph_ACHART_8" hidden="1">[29]Calc!$T$83:$T$153</definedName>
    <definedName name="_27__FDSAUDITLINK__" hidden="1">{"fdsup://directions/FAT Viewer?action=UPDATE&amp;creator=factset&amp;DYN_ARGS=TRUE&amp;DOC_NAME=FAT:FQL_AUDITING_CLIENT_TEMPLATE.FAT&amp;display_string=Audit&amp;VAR:KEY=QPCBWDCLOP&amp;VAR:QUERY=RkZfRU5UUlBSX1ZBTF9EQUlMWSgzOTI3OSwsLCwsJ0RJTCcp&amp;WINDOW=FIRST_POPUP&amp;HEIGHT=450&amp;WIDTH=","450&amp;START_MAXIMIZED=FALSE&amp;VAR:CALENDAR=US&amp;VAR:SYMBOL=URS&amp;VAR:INDEX=0"}</definedName>
    <definedName name="_28__123Graph_ACHART_9" hidden="1">[29]Calc!$V$83:$V$153</definedName>
    <definedName name="_28__FDSAUDITLINK__" hidden="1">{"fdsup://directions/FAT Viewer?action=UPDATE&amp;creator=factset&amp;DYN_ARGS=TRUE&amp;DOC_NAME=FAT:FQL_AUDITING_CLIENT_TEMPLATE.FAT&amp;display_string=Audit&amp;VAR:KEY=GVCRYBEVSR&amp;VAR:QUERY=RkZfRU5UUlBSX1ZBTF9EQUlMWSgzOTI3MiwsLCwsJ0RJTCcp&amp;WINDOW=FIRST_POPUP&amp;HEIGHT=450&amp;WIDTH=","450&amp;START_MAXIMIZED=FALSE&amp;VAR:CALENDAR=US&amp;VAR:SYMBOL=URS&amp;VAR:INDEX=0"}</definedName>
    <definedName name="_28YEN_1_1_1">#N/A</definedName>
    <definedName name="_29__123Graph_BCHART_1" hidden="1">[29]Calc!$E$38:$E$83</definedName>
    <definedName name="_29__FDSAUDITLINK__" hidden="1">{"fdsup://directions/FAT Viewer?action=UPDATE&amp;creator=factset&amp;DYN_ARGS=TRUE&amp;DOC_NAME=FAT:FQL_AUDITING_CLIENT_TEMPLATE.FAT&amp;display_string=Audit&amp;VAR:KEY=MXYPWJSFER&amp;VAR:QUERY=RkZfRU5UUlBSX1ZBTF9EQUlMWSgzOTI2NSwsLCwsJ0RJTCcp&amp;WINDOW=FIRST_POPUP&amp;HEIGHT=450&amp;WIDTH=","450&amp;START_MAXIMIZED=FALSE&amp;VAR:CALENDAR=US&amp;VAR:SYMBOL=URS&amp;VAR:INDEX=0"}</definedName>
    <definedName name="_2Ç_Áö">#REF!</definedName>
    <definedName name="_2Excel_BuiltIn__FilterDatabase_1_1">'[32]PROD SUMMARY-Jan 2011'!#REF!</definedName>
    <definedName name="_2Excel_BuiltIn_Print_Area_1_1_1_1">#REF!</definedName>
    <definedName name="_2Excel_BuiltIn_Print_Area_8_1_1">#REF!</definedName>
    <definedName name="_2YEN_1_1_8_1">#N/A</definedName>
    <definedName name="_3">#REF!</definedName>
    <definedName name="_3__123Graph_ACHART_10" hidden="1">[29]Calc!$AB$153:$AB$325</definedName>
    <definedName name="_3__123Graph_AF_S" hidden="1">#REF!</definedName>
    <definedName name="_3__Ç_Áö">#REF!</definedName>
    <definedName name="_3__FDSAUDITLINK__" hidden="1">{"fdsup://directions/FAT Viewer?action=UPDATE&amp;creator=factset&amp;DYN_ARGS=TRUE&amp;DOC_NAME=FAT:FQL_AUDITING_CLIENT_TEMPLATE.FAT&amp;display_string=Audit&amp;VAR:KEY=UBGVKLGVCN&amp;VAR:QUERY=RkZfRU5UUlBSX1ZBTF9EQUlMWSgzOTQ1NCwsLCwsJ0RJTCcp&amp;WINDOW=FIRST_POPUP&amp;HEIGHT=450&amp;WIDTH=","450&amp;START_MAXIMIZED=FALSE&amp;VAR:CALENDAR=US&amp;VAR:SYMBOL=URS&amp;VAR:INDEX=0"}</definedName>
    <definedName name="_3_0HeadingsAddressTa">[28]Storage!#REF!</definedName>
    <definedName name="_3_0InputAddressTa">[28]Storage!#REF!</definedName>
    <definedName name="_30__123Graph_BCHART_10" hidden="1">[29]Calc!$AC$153:$AC$325</definedName>
    <definedName name="_30__FDSAUDITLINK__" hidden="1">{"fdsup://directions/FAT Viewer?action=UPDATE&amp;creator=factset&amp;DYN_ARGS=TRUE&amp;DOC_NAME=FAT:FQL_AUDITING_CLIENT_TEMPLATE.FAT&amp;display_string=Audit&amp;VAR:KEY=CVKBQTEFIT&amp;VAR:QUERY=RkZfRU5UUlBSX1ZBTF9EQUlMWSgzOTI1OCwsLCwsJ0RJTCcp&amp;WINDOW=FIRST_POPUP&amp;HEIGHT=450&amp;WIDTH=","450&amp;START_MAXIMIZED=FALSE&amp;VAR:CALENDAR=US&amp;VAR:SYMBOL=URS&amp;VAR:INDEX=0"}</definedName>
    <definedName name="_31__123Graph_BCHART_11" hidden="1">[29]Calc!$AA$153:$AA$315</definedName>
    <definedName name="_31__FDSAUDITLINK__" hidden="1">{"fdsup://directions/FAT Viewer?action=UPDATE&amp;creator=factset&amp;DYN_ARGS=TRUE&amp;DOC_NAME=FAT:FQL_AUDITING_CLIENT_TEMPLATE.FAT&amp;display_string=Audit&amp;VAR:KEY=YRSVCNELMJ&amp;VAR:QUERY=RkZfRU5UUlBSX1ZBTF9EQUlMWSgzOTI1MSwsLCwsJ0RJTCcp&amp;WINDOW=FIRST_POPUP&amp;HEIGHT=450&amp;WIDTH=","450&amp;START_MAXIMIZED=FALSE&amp;VAR:CALENDAR=US&amp;VAR:SYMBOL=URS&amp;VAR:INDEX=0"}</definedName>
    <definedName name="_32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32__123Graph_BCHART_12" hidden="1">[29]Calc!$Y$153:$Y$313</definedName>
    <definedName name="_32__FDSAUDITLINK__" hidden="1">{"fdsup://directions/FAT Viewer?action=UPDATE&amp;creator=factset&amp;DYN_ARGS=TRUE&amp;DOC_NAME=FAT:FQL_AUDITING_CLIENT_TEMPLATE.FAT&amp;display_string=Audit&amp;VAR:KEY=INMZCHKREJ&amp;VAR:QUERY=RkZfRU5UUlBSX1ZBTF9EQUlMWSgzOTI0NCwsLCwsJ0RJTCcp&amp;WINDOW=FIRST_POPUP&amp;HEIGHT=450&amp;WIDTH=","450&amp;START_MAXIMIZED=FALSE&amp;VAR:CALENDAR=US&amp;VAR:SYMBOL=URS&amp;VAR:INDEX=0"}</definedName>
    <definedName name="_33__123Graph_BCHART_13" hidden="1">[29]Calc!$AE$10:$AE$33</definedName>
    <definedName name="_33__FDSAUDITLINK__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4__123Graph_BCHART_14" hidden="1">[29]Calc!$AI$10:$AI$28</definedName>
    <definedName name="_34__FDSAUDITLINK__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5__123Graph_BCHART_15" hidden="1">[29]Calc!$AK$8:$AK$19</definedName>
    <definedName name="_35__FDSAUDITLINK__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6__123Graph_BCHART_16" hidden="1">[29]Calc!$AM$8:$AM$21</definedName>
    <definedName name="_36__FDSAUDITLINK__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7__123Graph_BCHART_17" hidden="1">[29]GoEight!$C$115:$C$160</definedName>
    <definedName name="_37__FDSAUDITLINK__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8__123Graph_BCHART_18" hidden="1">[29]GrFour!$C$115:$C$190</definedName>
    <definedName name="_38__FDSAUDITLINK__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9__123Graph_BCHART_2" hidden="1">[29]Calc!$G$23:$G$58</definedName>
    <definedName name="_39__FDSAUDITLINK__" hidden="1">{"fdsup://directions/FAT Viewer?action=UPDATE&amp;creator=factset&amp;DYN_ARGS=TRUE&amp;DOC_NAME=FAT:FQL_AUDITING_CLIENT_TEMPLATE.FAT&amp;display_string=Audit&amp;VAR:KEY=ZGNAHSDSLK&amp;VAR:QUERY=RkZfRUJJVERBX09QRVIoTFRNUywwKQ==&amp;WINDOW=FIRST_POPUP&amp;HEIGHT=450&amp;WIDTH=450&amp;START_MAXIMI","ZED=FALSE&amp;VAR:CALENDAR=US&amp;VAR:SYMBOL=KID&amp;VAR:INDEX=0"}</definedName>
    <definedName name="_3YEN_1_1_1">#N/A</definedName>
    <definedName name="_4">#REF!</definedName>
    <definedName name="_4__123Graph_ACHART_11" hidden="1">[29]Calc!$Z$153:$Z$315</definedName>
    <definedName name="_4__123Graph_BF_S" hidden="1">#REF!</definedName>
    <definedName name="_4__FDSAUDITLINK__" hidden="1">{"fdsup://directions/FAT Viewer?action=UPDATE&amp;creator=factset&amp;DYN_ARGS=TRUE&amp;DOC_NAME=FAT:FQL_AUDITING_CLIENT_TEMPLATE.FAT&amp;display_string=Audit&amp;VAR:KEY=ITUPERUVEV&amp;VAR:QUERY=RkZfRU5UUlBSX1ZBTF9EQUlMWSgzOTQ0NywsLCwsJ0RJTCcp&amp;WINDOW=FIRST_POPUP&amp;HEIGHT=450&amp;WIDTH=","450&amp;START_MAXIMIZED=FALSE&amp;VAR:CALENDAR=US&amp;VAR:SYMBOL=URS&amp;VAR:INDEX=0"}</definedName>
    <definedName name="_4_0HeadingsAddressTa">[28]Storage!#REF!</definedName>
    <definedName name="_4_0HO">[31]E.PRECIOS!#REF!</definedName>
    <definedName name="_4_0ProjectionsT">[28]Storage!#REF!</definedName>
    <definedName name="_4_Ç_Áö">#REF!</definedName>
    <definedName name="_40__123Graph_BCHART_22" hidden="1">[29]MOne!$C$145:$C$231</definedName>
    <definedName name="_40__FDSAUDITLINK__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1__123Graph_BCHART_23" hidden="1">[29]MTwo!$C$145:$C$231</definedName>
    <definedName name="_41__FDSAUDITLINK__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2__123Graph_BCHART_24" hidden="1">[29]KOne!$C$230:$C$755</definedName>
    <definedName name="_42__FDSAUDITLINK__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3__123Graph_BCHART_25" hidden="1">[29]GoSeven!$C$90:$C$125</definedName>
    <definedName name="_43__FDSAUDITLINK__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4__123Graph_BCHART_26" hidden="1">[29]GrThree!$C$90:$C$140</definedName>
    <definedName name="_44__FDSAUDITLINK__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5__123Graph_BCHART_27" hidden="1">[29]HTwo!$C$88:$C$130</definedName>
    <definedName name="_45__FDSAUDITLINK__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6__123Graph_BCHART_28" hidden="1">[29]JOne!$C$86:$C$112</definedName>
    <definedName name="_46__FDSAUDITLINK__" hidden="1">{"fdsup://directions/FAT Viewer?action=UPDATE&amp;creator=factset&amp;DYN_ARGS=TRUE&amp;DOC_NAME=FAT:FQL_AUDITING_CLIENT_TEMPLATE.FAT&amp;display_string=Audit&amp;VAR:KEY=ZSNGNWJSRK&amp;VAR:QUERY=RkZfR1JPU1NfTUdOKExUTVNfU0VNSSwwKQ==&amp;WINDOW=FIRST_POPUP&amp;HEIGHT=450&amp;WIDTH=450&amp;START_MA","XIMIZED=FALSE&amp;VAR:CALENDAR=US&amp;VAR:SYMBOL=B1L3CS&amp;VAR:INDEX=0"}</definedName>
    <definedName name="_47__123Graph_BCHART_29" hidden="1">[29]JTwo!$C$86:$C$116</definedName>
    <definedName name="_47__FDSAUDITLINK__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8__123Graph_BCHART_3" hidden="1">[29]Calc!$I$38:$I$107</definedName>
    <definedName name="_48__FDSAUDITLINK__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9__123Graph_BCHART_30" hidden="1">[29]HOne!$C$88:$C$130</definedName>
    <definedName name="_49__FDSAUDITLINK__" hidden="1">{"fdsup://directions/FAT Viewer?action=UPDATE&amp;creator=factset&amp;DYN_ARGS=TRUE&amp;DOC_NAME=FAT:FQL_AUDITING_CLIENT_TEMPLATE.FAT&amp;display_string=Audit&amp;VAR:KEY=ZQVCPSLIHG&amp;VAR:QUERY=RkZfR1JPU1NfTUdOKExUTVMsTk9XKQ==&amp;WINDOW=FIRST_POPUP&amp;HEIGHT=450&amp;WIDTH=450&amp;START_MAXIMI","ZED=FALSE&amp;VAR:CALENDAR=US&amp;VAR:SYMBOL=NKE&amp;VAR:INDEX=0"}</definedName>
    <definedName name="_5">#REF!</definedName>
    <definedName name="_5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5__123Graph_ACHART_12" hidden="1">[29]Calc!$X$153:$X$313</definedName>
    <definedName name="_5__123Graph_XF_S" hidden="1">#REF!</definedName>
    <definedName name="_5__FDSAUDITLINK__" hidden="1">{"fdsup://directions/FAT Viewer?action=UPDATE&amp;creator=factset&amp;DYN_ARGS=TRUE&amp;DOC_NAME=FAT:FQL_AUDITING_CLIENT_TEMPLATE.FAT&amp;display_string=Audit&amp;VAR:KEY=UJEXYLQZGP&amp;VAR:QUERY=RkZfRU5UUlBSX1ZBTF9EQUlMWSgzOTQ0MCwsLCwsJ0RJTCcp&amp;WINDOW=FIRST_POPUP&amp;HEIGHT=450&amp;WIDTH=","450&amp;START_MAXIMIZED=FALSE&amp;VAR:CALENDAR=US&amp;VAR:SYMBOL=URS&amp;VAR:INDEX=0"}</definedName>
    <definedName name="_5_0InputAddressTa">[28]Storage!#REF!</definedName>
    <definedName name="_50__123Graph_BCHART_4" hidden="1">[29]Calc!$M$13:$M$53</definedName>
    <definedName name="_50__FDSAUDITLINK__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0YEN_1_1_8_1">#N/A</definedName>
    <definedName name="_51__123Graph_BCHART_5" hidden="1">[29]Calc!$O$9:$O$36</definedName>
    <definedName name="_51__FDSAUDITLINK__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2__123Graph_BCHART_6" hidden="1">[29]Calc!$Q$9:$Q$41</definedName>
    <definedName name="_52__FDSAUDITLINK__" hidden="1">{"fdsup://directions/FAT Viewer?action=UPDATE&amp;creator=factset&amp;DYN_ARGS=TRUE&amp;DOC_NAME=FAT:FQL_AUDITING_CLIENT_TEMPLATE.FAT&amp;display_string=Audit&amp;VAR:KEY=NUBWLCTQVC&amp;VAR:QUERY=RkZfR1JPU1NfTUdOKExUTVMsTk9XKQ==&amp;WINDOW=FIRST_POPUP&amp;HEIGHT=450&amp;WIDTH=450&amp;START_MAXIMI","ZED=FALSE&amp;VAR:CALENDAR=US&amp;VAR:SYMBOL=ELY&amp;VAR:INDEX=0"}</definedName>
    <definedName name="_53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53__123Graph_BCHART_7" hidden="1">[29]Calc!$S$153:$S$688</definedName>
    <definedName name="_53__FDSAUDITLINK__" hidden="1">{"fdsup://directions/FAT Viewer?action=UPDATE&amp;creator=factset&amp;DYN_ARGS=TRUE&amp;DOC_NAME=FAT:FQL_AUDITING_CLIENT_TEMPLATE.FAT&amp;display_string=Audit&amp;VAR:KEY=PEJCHAJAVS&amp;VAR:QUERY=RkZfR1JPU1NfTUdOKExUTVMsTk9XKQ==&amp;WINDOW=FIRST_POPUP&amp;HEIGHT=450&amp;WIDTH=450&amp;START_MAXIMI","ZED=FALSE&amp;VAR:CALENDAR=US&amp;VAR:SYMBOL=FO&amp;VAR:INDEX=0"}</definedName>
    <definedName name="_54__123Graph_BCHART_8" hidden="1">[29]Calc!$U$83:$U$153</definedName>
    <definedName name="_54__FDSAUDITLINK__" hidden="1">{"fdsup://directions/FAT Viewer?action=UPDATE&amp;creator=factset&amp;DYN_ARGS=TRUE&amp;DOC_NAME=FAT:FQL_AUDITING_CLIENT_TEMPLATE.FAT&amp;display_string=Audit&amp;VAR:KEY=BUBSNULSHQ&amp;VAR:QUERY=RkZfR1JPU1NfTUdOKExUTVMsTk9XKQ==&amp;WINDOW=FIRST_POPUP&amp;HEIGHT=450&amp;WIDTH=450&amp;START_MAXIMI","ZED=FALSE&amp;VAR:CALENDAR=US&amp;VAR:SYMBOL=JAH&amp;VAR:INDEX=0"}</definedName>
    <definedName name="_54YEN_1_1_8_1">#N/A</definedName>
    <definedName name="_55__123Graph_BCHART_9" hidden="1">[29]Calc!$W$83:$W$153</definedName>
    <definedName name="_55__FDSAUDITLINK__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6__123Graph_CCHART_25" hidden="1">[29]GoSeven!$D$90:$D$105</definedName>
    <definedName name="_56__FDSAUDITLINK__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7__123Graph_CCHART_26" hidden="1">[29]GrThree!$D$90:$D$110</definedName>
    <definedName name="_57__FDSAUDITLINK__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8__123Graph_CCHART_27" hidden="1">[29]HTwo!$D$88:$D$110</definedName>
    <definedName name="_58__FDSAUDITLINK__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9__123Graph_CCHART_28" hidden="1">[29]JOne!$D$86:$D$98</definedName>
    <definedName name="_59__FDSAUDITLINK__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5Ç_Áö">#REF!</definedName>
    <definedName name="_5DebtInputAddressTa">[28]Storage!#REF!</definedName>
    <definedName name="_6">#REF!</definedName>
    <definedName name="_6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6__123Graph_ACHART_13" hidden="1">[29]Calc!$AD$10:$AD$33</definedName>
    <definedName name="_6__FDSAUDITLINK__" hidden="1">{"fdsup://directions/FAT Viewer?action=UPDATE&amp;creator=factset&amp;DYN_ARGS=TRUE&amp;DOC_NAME=FAT:FQL_AUDITING_CLIENT_TEMPLATE.FAT&amp;display_string=Audit&amp;VAR:KEY=UVIVEPEBCJ&amp;VAR:QUERY=RkZfRU5UUlBSX1ZBTF9EQUlMWSgzOTQzMywsLCwsJ0RJTCcp&amp;WINDOW=FIRST_POPUP&amp;HEIGHT=450&amp;WIDTH=","450&amp;START_MAXIMIZED=FALSE&amp;VAR:CALENDAR=US&amp;VAR:SYMBOL=URS&amp;VAR:INDEX=0"}</definedName>
    <definedName name="_6_0HO">[31]E.PRECIOS!#REF!</definedName>
    <definedName name="_6_0InputAddressTa">[28]Storage!#REF!</definedName>
    <definedName name="_60__123Graph_CCHART_29" hidden="1">[29]JTwo!$D$86:$D$98</definedName>
    <definedName name="_60__FDSAUDITLINK__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61__123Graph_CCHART_30" hidden="1">[29]HOne!$D$88:$D$110</definedName>
    <definedName name="_62__123Graph_DCHART_25" hidden="1">[29]GoSeven!$E$90:$E$105</definedName>
    <definedName name="_63__123Graph_DCHART_26" hidden="1">[29]GrThree!$E$90:$E$110</definedName>
    <definedName name="_64__123Graph_DCHART_27" hidden="1">[29]HTwo!$E$88:$E$110</definedName>
    <definedName name="_65__123Graph_DCHART_28" hidden="1">[29]JOne!$E$86:$E$98</definedName>
    <definedName name="_66__123Graph_DCHART_29" hidden="1">[29]JTwo!$E$86:$E$98</definedName>
    <definedName name="_67__123Graph_DCHART_30" hidden="1">[29]HOne!$E$86:$E$110</definedName>
    <definedName name="_68__123Graph_XCHART_10" hidden="1">[29]Calc!$A$153:$A$325</definedName>
    <definedName name="_69__123Graph_XCHART_11" hidden="1">[29]Calc!$A$153:$A$315</definedName>
    <definedName name="_6HeadingsAddressTa">[28]Storage!#REF!</definedName>
    <definedName name="_6YEN_1_1_8_1">#N/A</definedName>
    <definedName name="_7">#REF!</definedName>
    <definedName name="_7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__123Graph_ACHART_14" hidden="1">[29]Calc!$AH$10:$AH$28</definedName>
    <definedName name="_7__FDSAUDITLINK__" hidden="1">{"fdsup://directions/FAT Viewer?action=UPDATE&amp;creator=factset&amp;DYN_ARGS=TRUE&amp;DOC_NAME=FAT:FQL_AUDITING_CLIENT_TEMPLATE.FAT&amp;display_string=Audit&amp;VAR:KEY=ENYVGHKZMX&amp;VAR:QUERY=RkZfRU5UUlBSX1ZBTF9EQUlMWSgzOTQyNiwsLCwsJ0RJTCcp&amp;WINDOW=FIRST_POPUP&amp;HEIGHT=450&amp;WIDTH=","450&amp;START_MAXIMIZED=FALSE&amp;VAR:CALENDAR=US&amp;VAR:SYMBOL=URS&amp;VAR:INDEX=0"}</definedName>
    <definedName name="_7_0ProjectionsT">[28]Storage!#REF!</definedName>
    <definedName name="_70__123Graph_XCHART_12" hidden="1">[29]Calc!$A$153:$A$313</definedName>
    <definedName name="_71__123Graph_XCHART_13" hidden="1">[29]Calc!$A$13:$A$33</definedName>
    <definedName name="_72__123Graph_XCHART_14" hidden="1">[29]Calc!$A$11:$A$28</definedName>
    <definedName name="_73__123Graph_XCHART_15" hidden="1">[29]Calc!$A$8:$A$19</definedName>
    <definedName name="_74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4__123Graph_XCHART_16" hidden="1">[29]Calc!$A$8:$A$21</definedName>
    <definedName name="_75__123Graph_XCHART_2" hidden="1">[29]Calc!$A$23:$A$58</definedName>
    <definedName name="_76__123Graph_XCHART_3" hidden="1">[29]Calc!$A$38:$A$107</definedName>
    <definedName name="_77__123Graph_XCHART_4" hidden="1">[29]Calc!$A$13:$A$53</definedName>
    <definedName name="_78__123Graph_XCHART_5" hidden="1">[29]Calc!$A$9:$A$36</definedName>
    <definedName name="_79__123Graph_XCHART_6" hidden="1">[29]Calc!$A$9:$A$41</definedName>
    <definedName name="_7InputAddressTa">[28]Storage!#REF!</definedName>
    <definedName name="_7YEN_2_1_8_1">#N/A</definedName>
    <definedName name="_8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8__123Graph_ACHART_15" hidden="1">[29]Calc!$AJ$8:$AJ$19</definedName>
    <definedName name="_8__FDSAUDITLINK__" hidden="1">{"fdsup://directions/FAT Viewer?action=UPDATE&amp;creator=factset&amp;DYN_ARGS=TRUE&amp;DOC_NAME=FAT:FQL_AUDITING_CLIENT_TEMPLATE.FAT&amp;display_string=Audit&amp;VAR:KEY=KBIPEBCXYZ&amp;VAR:QUERY=RkZfRU5UUlBSX1ZBTF9EQUlMWSgzOTQxOSwsLCwsJ0RJTCcp&amp;WINDOW=FIRST_POPUP&amp;HEIGHT=450&amp;WIDTH=","450&amp;START_MAXIMIZED=FALSE&amp;VAR:CALENDAR=US&amp;VAR:SYMBOL=URS&amp;VAR:INDEX=0"}</definedName>
    <definedName name="_8_0HO">[31]E.PRECIOS!#REF!</definedName>
    <definedName name="_8_0ProjectionsT">[28]Storage!#REF!</definedName>
    <definedName name="_80__123Graph_XCHART_7" hidden="1">[29]Calc!$A$153:$A$688</definedName>
    <definedName name="_81__123Graph_XCHART_8" hidden="1">[29]Calc!$A$83:$A$154</definedName>
    <definedName name="_82__123Graph_XCHART_9" hidden="1">[29]Calc!$A$83:$A$153</definedName>
    <definedName name="_8ProjectionsT">[28]Storage!#REF!</definedName>
    <definedName name="_8YEN_2_8_1">#N/A</definedName>
    <definedName name="_9__123Graph_ACHART_16" hidden="1">[29]Calc!$AL$8:$AL$21</definedName>
    <definedName name="_9__FDSAUDITLINK__" hidden="1">{"fdsup://directions/FAT Viewer?action=UPDATE&amp;creator=factset&amp;DYN_ARGS=TRUE&amp;DOC_NAME=FAT:FQL_AUDITING_CLIENT_TEMPLATE.FAT&amp;display_string=Audit&amp;VAR:KEY=EFQNEZMNQN&amp;VAR:QUERY=RkZfRU5UUlBSX1ZBTF9EQUlMWSgzOTQxMiwsLCwsJ0RJTCcp&amp;WINDOW=FIRST_POPUP&amp;HEIGHT=450&amp;WIDTH=","450&amp;START_MAXIMIZED=FALSE&amp;VAR:CALENDAR=US&amp;VAR:SYMBOL=URS&amp;VAR:INDEX=0"}</definedName>
    <definedName name="_95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ac1" localSheetId="5" hidden="1">{#N/A,#N/A,FALSE,"COVER1.XLS ";#N/A,#N/A,FALSE,"RACT1.XLS";#N/A,#N/A,FALSE,"RACT2.XLS";#N/A,#N/A,FALSE,"ECCMP";#N/A,#N/A,FALSE,"WELDER.XLS"}</definedName>
    <definedName name="_ac1" hidden="1">{#N/A,#N/A,FALSE,"COVER1.XLS ";#N/A,#N/A,FALSE,"RACT1.XLS";#N/A,#N/A,FALSE,"RACT2.XLS";#N/A,#N/A,FALSE,"ECCMP";#N/A,#N/A,FALSE,"WELDER.XLS"}</definedName>
    <definedName name="_ac1_1" localSheetId="5" hidden="1">{#N/A,#N/A,FALSE,"COVER1.XLS ";#N/A,#N/A,FALSE,"RACT1.XLS";#N/A,#N/A,FALSE,"RACT2.XLS";#N/A,#N/A,FALSE,"ECCMP";#N/A,#N/A,FALSE,"WELDER.XLS"}</definedName>
    <definedName name="_ac1_1" hidden="1">{#N/A,#N/A,FALSE,"COVER1.XLS ";#N/A,#N/A,FALSE,"RACT1.XLS";#N/A,#N/A,FALSE,"RACT2.XLS";#N/A,#N/A,FALSE,"ECCMP";#N/A,#N/A,FALSE,"WELDER.XLS"}</definedName>
    <definedName name="_act2" hidden="1">{#N/A,#N/A,FALSE,"Act.Fcst Costs"}</definedName>
    <definedName name="_ASA1" localSheetId="5" hidden="1">{#N/A,#N/A,FALSE,"CAT3516";#N/A,#N/A,FALSE,"CAT3608";#N/A,#N/A,FALSE,"Wartsila";#N/A,#N/A,FALSE,"Asm";#N/A,#N/A,FALSE,"DG cost"}</definedName>
    <definedName name="_ASA1" hidden="1">{#N/A,#N/A,FALSE,"CAT3516";#N/A,#N/A,FALSE,"CAT3608";#N/A,#N/A,FALSE,"Wartsila";#N/A,#N/A,FALSE,"Asm";#N/A,#N/A,FALSE,"DG cost"}</definedName>
    <definedName name="_ASA1_1" localSheetId="5" hidden="1">{#N/A,#N/A,FALSE,"CAT3516";#N/A,#N/A,FALSE,"CAT3608";#N/A,#N/A,FALSE,"Wartsila";#N/A,#N/A,FALSE,"Asm";#N/A,#N/A,FALSE,"DG cost"}</definedName>
    <definedName name="_ASA1_1" hidden="1">{#N/A,#N/A,FALSE,"CAT3516";#N/A,#N/A,FALSE,"CAT3608";#N/A,#N/A,FALSE,"Wartsila";#N/A,#N/A,FALSE,"Asm";#N/A,#N/A,FALSE,"DG cost"}</definedName>
    <definedName name="_ASA1_1_1" localSheetId="5" hidden="1">{#N/A,#N/A,FALSE,"CAT3516";#N/A,#N/A,FALSE,"CAT3608";#N/A,#N/A,FALSE,"Wartsila";#N/A,#N/A,FALSE,"Asm";#N/A,#N/A,FALSE,"DG cost"}</definedName>
    <definedName name="_ASA1_1_1" hidden="1">{#N/A,#N/A,FALSE,"CAT3516";#N/A,#N/A,FALSE,"CAT3608";#N/A,#N/A,FALSE,"Wartsila";#N/A,#N/A,FALSE,"Asm";#N/A,#N/A,FALSE,"DG cost"}</definedName>
    <definedName name="_ASA1_1_2" localSheetId="5" hidden="1">{#N/A,#N/A,FALSE,"CAT3516";#N/A,#N/A,FALSE,"CAT3608";#N/A,#N/A,FALSE,"Wartsila";#N/A,#N/A,FALSE,"Asm";#N/A,#N/A,FALSE,"DG cost"}</definedName>
    <definedName name="_ASA1_1_2" hidden="1">{#N/A,#N/A,FALSE,"CAT3516";#N/A,#N/A,FALSE,"CAT3608";#N/A,#N/A,FALSE,"Wartsila";#N/A,#N/A,FALSE,"Asm";#N/A,#N/A,FALSE,"DG cost"}</definedName>
    <definedName name="_ASA1_2" localSheetId="5" hidden="1">{#N/A,#N/A,FALSE,"CAT3516";#N/A,#N/A,FALSE,"CAT3608";#N/A,#N/A,FALSE,"Wartsila";#N/A,#N/A,FALSE,"Asm";#N/A,#N/A,FALSE,"DG cost"}</definedName>
    <definedName name="_ASA1_2" hidden="1">{#N/A,#N/A,FALSE,"CAT3516";#N/A,#N/A,FALSE,"CAT3608";#N/A,#N/A,FALSE,"Wartsila";#N/A,#N/A,FALSE,"Asm";#N/A,#N/A,FALSE,"DG cost"}</definedName>
    <definedName name="_ASA1_3" localSheetId="5" hidden="1">{#N/A,#N/A,FALSE,"CAT3516";#N/A,#N/A,FALSE,"CAT3608";#N/A,#N/A,FALSE,"Wartsila";#N/A,#N/A,FALSE,"Asm";#N/A,#N/A,FALSE,"DG cost"}</definedName>
    <definedName name="_ASA1_3" hidden="1">{#N/A,#N/A,FALSE,"CAT3516";#N/A,#N/A,FALSE,"CAT3608";#N/A,#N/A,FALSE,"Wartsila";#N/A,#N/A,FALSE,"Asm";#N/A,#N/A,FALSE,"DG cost"}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3" hidden="1">{#N/A,#N/A,FALSE,"Aging Summary";#N/A,#N/A,FALSE,"Ratio Analysis";#N/A,#N/A,FALSE,"Test 120 Day Accts";#N/A,#N/A,FALSE,"Tickmarks"}</definedName>
    <definedName name="_BAG1">'[16]P&amp;S'!#REF!</definedName>
    <definedName name="_BAG2">'[16]P&amp;S'!#REF!</definedName>
    <definedName name="_BAG3">'[16]P&amp;S'!#REF!</definedName>
    <definedName name="_BAG4">'[16]P&amp;S'!#REF!</definedName>
    <definedName name="_BBl2">'[33]ADJ - RATE'!#REF!</definedName>
    <definedName name="_bdm.08EFD92930684923AED912F31EBC401E.edm" hidden="1">'[34]T DCF'!$1:$1048576</definedName>
    <definedName name="_bdm.0E6E64EF5D06483094F41B1B61996CF0.edm" hidden="1">[34]PMO!$1:$1048576</definedName>
    <definedName name="_bdm.1333164AD65445D0B9CF0E01353A6BEF.edm" hidden="1">#REF!</definedName>
    <definedName name="_bdm.22BA8A02C5D54E4998F522876BD11ACE.edm" hidden="1">[35]CF!$A:$IV</definedName>
    <definedName name="_bdm.386FB3C366E0413CA869AA4F4092560E.edm" hidden="1">'[35]Graficos Rig'!$A:$IV</definedName>
    <definedName name="_bdm.699CD8F11CD64CCEB68FD26E795FD379.edm" hidden="1">'[35]Current Portfolio'!$A:$IV</definedName>
    <definedName name="_bdm.A456347C913F4063A0FD004BBEDF568D.edm" hidden="1" xml:space="preserve">                            [36]PMO!$1:$1048576</definedName>
    <definedName name="_bdm.A78911217BFF4DBFAA0F3AF12871E309.edm" hidden="1">'[35]OffShore Portfolio'!$A:$IV</definedName>
    <definedName name="_bdm.E25BF672C2E64CC0A63C533D88647C65.edm" hidden="1">'[35]Consolidated Cash Flow'!$A:$IV</definedName>
    <definedName name="_bdm.FC23C64A9BE84069BA0B4E97F8D42183.edm" hidden="1">'[35]Graficos Guanambi'!$A:$IV</definedName>
    <definedName name="_BDT1">#REF!</definedName>
    <definedName name="_BDT2">#REF!</definedName>
    <definedName name="_BDW100">#REF!</definedName>
    <definedName name="_BDW200">#REF!</definedName>
    <definedName name="_BDW240">#REF!</definedName>
    <definedName name="_BS99" hidden="1">{#N/A,#N/A,FALSE,"Aging Summary";#N/A,#N/A,FALSE,"Ratio Analysis";#N/A,#N/A,FALSE,"Test 120 Day Accts";#N/A,#N/A,FALSE,"Tickmarks"}</definedName>
    <definedName name="_BSschedule" hidden="1">#REF!</definedName>
    <definedName name="_BSY1">#REF!</definedName>
    <definedName name="_C2">[37]BS!#REF!</definedName>
    <definedName name="_CAP98">#REF!</definedName>
    <definedName name="_CAP99">#REF!</definedName>
    <definedName name="_CAT1">#REF!</definedName>
    <definedName name="_CAT2">#REF!</definedName>
    <definedName name="_cdp90549">[17]Prices!#REF!</definedName>
    <definedName name="_cdp91304">[17]Prices!#REF!</definedName>
    <definedName name="_Co50" localSheetId="5" hidden="1">{#N/A,"DR",FALSE,"increm pf";#N/A,"MAMSI",FALSE,"increm pf";#N/A,"MAXI",FALSE,"increm pf";#N/A,"PCAM",FALSE,"increm pf";#N/A,"PHSV",FALSE,"increm pf";#N/A,"SIE",FALSE,"increm pf"}</definedName>
    <definedName name="_Co50" hidden="1">{#N/A,"DR",FALSE,"increm pf";#N/A,"MAMSI",FALSE,"increm pf";#N/A,"MAXI",FALSE,"increm pf";#N/A,"PCAM",FALSE,"increm pf";#N/A,"PHSV",FALSE,"increm pf";#N/A,"SIE",FALSE,"increm pf"}</definedName>
    <definedName name="_CTAorg" hidden="1">#REF!</definedName>
    <definedName name="_CTAPTA" hidden="1">#REF!</definedName>
    <definedName name="_CTAPurifiedTA" hidden="1">#REF!</definedName>
    <definedName name="_CWT1">"$"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[9]MA!$L$4:$L$706</definedName>
    <definedName name="_DAT16">#REF!</definedName>
    <definedName name="_DAT17">'[18]DB $MX'!#REF!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1">[3]의왕F사!$A$1</definedName>
    <definedName name="_DAY2">'[4]10.25'!$AI$3</definedName>
    <definedName name="_DAY3">'[4]10.25'!$AI$4</definedName>
    <definedName name="_DCB2">#REF!</definedName>
    <definedName name="_DHM1">[23]MASTER_PLAN!#REF!</definedName>
    <definedName name="_DHM10">[23]MASTER_PLAN!#REF!</definedName>
    <definedName name="_DHM11">[23]MASTER_PLAN!#REF!</definedName>
    <definedName name="_DHM12">[23]MASTER_PLAN!#REF!</definedName>
    <definedName name="_DHM2">[23]MASTER_PLAN!#REF!</definedName>
    <definedName name="_DHM3">[23]MASTER_PLAN!#REF!</definedName>
    <definedName name="_DHM4">[23]MASTER_PLAN!#REF!</definedName>
    <definedName name="_DHM5">[23]MASTER_PLAN!#REF!</definedName>
    <definedName name="_DHM6">[23]MASTER_PLAN!#REF!</definedName>
    <definedName name="_DHM7">[23]MASTER_PLAN!#REF!</definedName>
    <definedName name="_DHM8">[23]MASTER_PLAN!#REF!</definedName>
    <definedName name="_DHM9">[23]MASTER_PLAN!#REF!</definedName>
    <definedName name="_Dist_Bin" hidden="1">#REF!</definedName>
    <definedName name="_Dist_Values" hidden="1">#REF!</definedName>
    <definedName name="_dkk1">#REF!</definedName>
    <definedName name="_dkk2">#REF!</definedName>
    <definedName name="_dpr1" hidden="1">{#N/A,#N/A,FALSE,"PTSO";#N/A,#N/A,FALSE,"PTSI HV";#N/A,#N/A,FALSE,"PTSI exc. HV";#N/A,#N/A,FALSE,"SI CONSO"}</definedName>
    <definedName name="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END1">[24]CAPA1!$H$1:$H$65536</definedName>
    <definedName name="_er43" hidden="1">{"'Eng (page2)'!$A$1:$D$52"}</definedName>
    <definedName name="_EU2011">#N/A</definedName>
    <definedName name="_exp10">#REF!</definedName>
    <definedName name="_exp11">#REF!</definedName>
    <definedName name="_exp12">#REF!</definedName>
    <definedName name="_EXP22">#REF!</definedName>
    <definedName name="_exp5">#REF!</definedName>
    <definedName name="_exp7">#REF!</definedName>
    <definedName name="_exp8">#REF!</definedName>
    <definedName name="_exp9">#REF!</definedName>
    <definedName name="_EXP98">#REF!</definedName>
    <definedName name="_EXP99">#REF!</definedName>
    <definedName name="_EXR1">[5]원사마감!$K$4</definedName>
    <definedName name="_FA2008" hidden="1">{#N/A,#N/A,FALSE,"OUT  AREC"}</definedName>
    <definedName name="_FEB107" hidden="1">#REF!</definedName>
    <definedName name="_Fill" hidden="1">#REF!</definedName>
    <definedName name="_Fill2" hidden="1">#REF!</definedName>
    <definedName name="_xlnm._FilterDatabase" localSheetId="4" hidden="1">'History of IVL M&amp;A'!$A$3:$H$82</definedName>
    <definedName name="_xlnm._FilterDatabase" hidden="1">#REF!</definedName>
    <definedName name="_G1" hidden="1">{"'Eng (page2)'!$A$1:$D$52"}</definedName>
    <definedName name="_gas10">'[38]Price List'!$L$50</definedName>
    <definedName name="_gas11">'[38]Price List'!$M$50</definedName>
    <definedName name="_gas12">'[38]Price List'!$N$50</definedName>
    <definedName name="_gas13">'[38]Price List'!$P$50</definedName>
    <definedName name="_gas14">'[38]Price List'!$Q$50</definedName>
    <definedName name="_gas15">'[38]Price List'!$R$50</definedName>
    <definedName name="_gas16">'[38]Price List'!$S$50</definedName>
    <definedName name="_gas17">'[38]Price List'!$T$50</definedName>
    <definedName name="_gas18">'[38]Price List'!$U$50</definedName>
    <definedName name="_gas19">'[38]Price List'!$V$50</definedName>
    <definedName name="_gas2">'[38]Price List'!$D$50</definedName>
    <definedName name="_gas20">'[38]Price List'!$W$50</definedName>
    <definedName name="_gas21">'[38]Price List'!$X$50</definedName>
    <definedName name="_gas22">'[38]Price List'!$Y$50</definedName>
    <definedName name="_gas23">'[38]Price List'!$Z$50</definedName>
    <definedName name="_gas24">'[38]Price List'!$AA$50</definedName>
    <definedName name="_gas3">'[38]Price List'!$E$50</definedName>
    <definedName name="_gas4">'[38]Price List'!$F$50</definedName>
    <definedName name="_gas5">'[38]Price List'!$G$50</definedName>
    <definedName name="_gas6">'[38]Price List'!$H$50</definedName>
    <definedName name="_gas7">'[38]Price List'!$I$50</definedName>
    <definedName name="_gas8">'[38]Price List'!$J$50</definedName>
    <definedName name="_gas9">'[38]Price List'!$K$50</definedName>
    <definedName name="_hab10">'[38]Price List'!$L$48</definedName>
    <definedName name="_hab11">'[38]Price List'!$M$48</definedName>
    <definedName name="_hab12">'[38]Price List'!$N$48</definedName>
    <definedName name="_hab13">'[38]Price List'!$P$48</definedName>
    <definedName name="_hab14">'[38]Price List'!$S$48</definedName>
    <definedName name="_hab15">'[38]Price List'!$V$48</definedName>
    <definedName name="_hab16">'[38]Price List'!$Y$48</definedName>
    <definedName name="_hab2">'[38]Price List'!$D$48</definedName>
    <definedName name="_hab3">'[38]Price List'!$E$48</definedName>
    <definedName name="_hab4">'[38]Price List'!$F$48</definedName>
    <definedName name="_hab5">'[38]Price List'!$G$48</definedName>
    <definedName name="_hab6">'[38]Price List'!$H$48</definedName>
    <definedName name="_hab7">'[38]Price List'!$I$48</definedName>
    <definedName name="_hab8">'[38]Price List'!$J$48</definedName>
    <definedName name="_hab9">'[38]Price List'!$K$48</definedName>
    <definedName name="_hac10">'[38]Price List'!$L$5</definedName>
    <definedName name="_hac11">'[38]Price List'!$M$5</definedName>
    <definedName name="_hac12">'[38]Price List'!$N$5</definedName>
    <definedName name="_hac13">'[38]Price List'!$P$5</definedName>
    <definedName name="_hac14">'[38]Price List'!$Q$5</definedName>
    <definedName name="_hac15">'[38]Price List'!$R$5</definedName>
    <definedName name="_hac16">'[38]Price List'!$S$5</definedName>
    <definedName name="_hac17">'[38]Price List'!$T$5</definedName>
    <definedName name="_hac18">'[38]Price List'!$U$5</definedName>
    <definedName name="_hac19">'[38]Price List'!$V$5</definedName>
    <definedName name="_hac2">'[38]Price List'!$D$5</definedName>
    <definedName name="_hac20">'[38]Price List'!$W$5</definedName>
    <definedName name="_hac21">'[38]Price List'!$X$5</definedName>
    <definedName name="_hac22">'[38]Price List'!$Y$5</definedName>
    <definedName name="_hac23">'[38]Price List'!$Z$5</definedName>
    <definedName name="_hac24">'[38]Price List'!$AA$5</definedName>
    <definedName name="_hac3">'[38]Price List'!$E$5</definedName>
    <definedName name="_hac4">'[38]Price List'!$F$5</definedName>
    <definedName name="_hac5">'[38]Price List'!$G$5</definedName>
    <definedName name="_hac6">'[38]Price List'!$H$5</definedName>
    <definedName name="_hac7">'[38]Price List'!$I$5</definedName>
    <definedName name="_hac8">'[38]Price List'!$J$5</definedName>
    <definedName name="_hac9">'[38]Price List'!$K$5</definedName>
    <definedName name="_Hal2">#REF!</definedName>
    <definedName name="_HPC1">'[16]P&amp;S'!#REF!</definedName>
    <definedName name="_HPC2">'[16]P&amp;S'!#REF!</definedName>
    <definedName name="_HPC3">'[16]P&amp;S'!#REF!</definedName>
    <definedName name="_HPC4">'[16]P&amp;S'!#REF!</definedName>
    <definedName name="_HPD2">'[16]P&amp;S'!#REF!</definedName>
    <definedName name="_HPT1">'[16]P&amp;S'!#REF!</definedName>
    <definedName name="_HPT2">'[16]P&amp;S'!#REF!</definedName>
    <definedName name="_HPT3">'[16]P&amp;S'!#REF!</definedName>
    <definedName name="_HPT4">'[16]P&amp;S'!#REF!</definedName>
    <definedName name="_HTM1">#REF!</definedName>
    <definedName name="_HTM2">#REF!</definedName>
    <definedName name="_HTM3">#REF!</definedName>
    <definedName name="_h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Input" hidden="1">#REF!</definedName>
    <definedName name="_INV07">#REF!</definedName>
    <definedName name="_ISP4">#REF!</definedName>
    <definedName name="_JAN10" hidden="1">{#N/A,#N/A,FALSE,"Ut";#N/A,#N/A,FALSE,"UT-h"}</definedName>
    <definedName name="_JAN2010" hidden="1">{#N/A,#N/A,FALSE,"Ut";#N/A,#N/A,FALSE,"UT-h"}</definedName>
    <definedName name="_kedar" hidden="1">#REF!</definedName>
    <definedName name="_Key1" hidden="1">#REF!</definedName>
    <definedName name="_Key2" hidden="1">#REF!</definedName>
    <definedName name="_key3" hidden="1">#REF!</definedName>
    <definedName name="_kvs1" localSheetId="5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1_1" localSheetId="5" hidden="1">{#N/A,#N/A,FALSE,"COVER1.XLS ";#N/A,#N/A,FALSE,"RACT1.XLS";#N/A,#N/A,FALSE,"RACT2.XLS";#N/A,#N/A,FALSE,"ECCMP";#N/A,#N/A,FALSE,"WELDER.XLS"}</definedName>
    <definedName name="_kvs1_1" hidden="1">{#N/A,#N/A,FALSE,"COVER1.XLS ";#N/A,#N/A,FALSE,"RACT1.XLS";#N/A,#N/A,FALSE,"RACT2.XLS";#N/A,#N/A,FALSE,"ECCMP";#N/A,#N/A,FALSE,"WELDER.XLS"}</definedName>
    <definedName name="_kvs2" localSheetId="5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2_1" localSheetId="5" hidden="1">{#N/A,#N/A,FALSE,"COVER1.XLS ";#N/A,#N/A,FALSE,"RACT1.XLS";#N/A,#N/A,FALSE,"RACT2.XLS";#N/A,#N/A,FALSE,"ECCMP";#N/A,#N/A,FALSE,"WELDER.XLS"}</definedName>
    <definedName name="_kvs2_1" hidden="1">{#N/A,#N/A,FALSE,"COVER1.XLS ";#N/A,#N/A,FALSE,"RACT1.XLS";#N/A,#N/A,FALSE,"RACT2.XLS";#N/A,#N/A,FALSE,"ECCMP";#N/A,#N/A,FALSE,"WELDER.XLS"}</definedName>
    <definedName name="_kvs5" localSheetId="5" hidden="1">{#N/A,#N/A,FALSE,"COVER.XLS";#N/A,#N/A,FALSE,"RACT1.XLS";#N/A,#N/A,FALSE,"RACT2.XLS";#N/A,#N/A,FALSE,"ECCMP";#N/A,#N/A,FALSE,"WELDER.XLS"}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5_1" localSheetId="5" hidden="1">{#N/A,#N/A,FALSE,"COVER.XLS";#N/A,#N/A,FALSE,"RACT1.XLS";#N/A,#N/A,FALSE,"RACT2.XLS";#N/A,#N/A,FALSE,"ECCMP";#N/A,#N/A,FALSE,"WELDER.XLS"}</definedName>
    <definedName name="_kvs5_1" hidden="1">{#N/A,#N/A,FALSE,"COVER.XLS";#N/A,#N/A,FALSE,"RACT1.XLS";#N/A,#N/A,FALSE,"RACT2.XLS";#N/A,#N/A,FALSE,"ECCMP";#N/A,#N/A,FALSE,"WELDER.XLS"}</definedName>
    <definedName name="_kvs8" localSheetId="5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8_1" localSheetId="5" hidden="1">{#N/A,#N/A,FALSE,"COVER1.XLS ";#N/A,#N/A,FALSE,"RACT1.XLS";#N/A,#N/A,FALSE,"RACT2.XLS";#N/A,#N/A,FALSE,"ECCMP";#N/A,#N/A,FALSE,"WELDER.XLS"}</definedName>
    <definedName name="_kvs8_1" hidden="1">{#N/A,#N/A,FALSE,"COVER1.XLS ";#N/A,#N/A,FALSE,"RACT1.XLS";#N/A,#N/A,FALSE,"RACT2.XLS";#N/A,#N/A,FALSE,"ECCMP";#N/A,#N/A,FALSE,"WELDER.XLS"}</definedName>
    <definedName name="_la10">'[38]Price List'!$L$44</definedName>
    <definedName name="_la11">'[38]Price List'!$M$44</definedName>
    <definedName name="_la12">'[38]Price List'!$N$44</definedName>
    <definedName name="_la13">'[38]Price List'!$P$44</definedName>
    <definedName name="_la14">'[38]Price List'!$S$44</definedName>
    <definedName name="_la15">'[38]Price List'!$V$44</definedName>
    <definedName name="_la16">'[38]Price List'!$Y$44</definedName>
    <definedName name="_la2">'[38]Price List'!$D$44</definedName>
    <definedName name="_la3">'[38]Price List'!$E$44</definedName>
    <definedName name="_la4">'[38]Price List'!$F$44</definedName>
    <definedName name="_la5">'[38]Price List'!$G$44</definedName>
    <definedName name="_la6">'[38]Price List'!$H$44</definedName>
    <definedName name="_la7">'[38]Price List'!$I$44</definedName>
    <definedName name="_la8">'[38]Price List'!$J$44</definedName>
    <definedName name="_la9">'[38]Price List'!$K$44</definedName>
    <definedName name="_LAB1">[16]Prices!#REF!</definedName>
    <definedName name="_LAB2">[16]Prices!#REF!</definedName>
    <definedName name="_LAB3">[16]Prices!#REF!</definedName>
    <definedName name="_LAB4">[16]Prices!#REF!</definedName>
    <definedName name="_LAF10">'[38]Price List'!$L$45</definedName>
    <definedName name="_LAF11">'[38]Price List'!$M$45</definedName>
    <definedName name="_LAF12">'[38]Price List'!$N$45</definedName>
    <definedName name="_LAF13">'[38]Price List'!$P$45</definedName>
    <definedName name="_LAF2">'[38]Price List'!$D$45</definedName>
    <definedName name="_LAF3">'[38]Price List'!$E$45</definedName>
    <definedName name="_LAF4">'[38]Price List'!$F$45</definedName>
    <definedName name="_LAF5">'[38]Price List'!$G$45</definedName>
    <definedName name="_LAF6">'[38]Price List'!$H$45</definedName>
    <definedName name="_LAF7">'[38]Price List'!$I$45</definedName>
    <definedName name="_LAF8">'[38]Price List'!$J$45</definedName>
    <definedName name="_LAF9">'[38]Price List'!$K$45</definedName>
    <definedName name="_LI136">#REF!</definedName>
    <definedName name="_lit1">#REF!</definedName>
    <definedName name="_lit2">#REF!</definedName>
    <definedName name="_lk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NY11">[23]MASTER_PLAN!#REF!</definedName>
    <definedName name="_LNY12">[23]MASTER_PLAN!#REF!</definedName>
    <definedName name="_LNY2">[23]MASTER_PLAN!#REF!</definedName>
    <definedName name="_LNY3">[23]MASTER_PLAN!#REF!</definedName>
    <definedName name="_LNY4">[23]MASTER_PLAN!#REF!</definedName>
    <definedName name="_LNY5">[23]MASTER_PLAN!#REF!</definedName>
    <definedName name="_LNY6">[23]MASTER_PLAN!#REF!</definedName>
    <definedName name="_LNY7">[23]MASTER_PLAN!#REF!</definedName>
    <definedName name="_LNY8">[23]MASTER_PLAN!#REF!</definedName>
    <definedName name="_LNY9">[23]MASTER_PLAN!#REF!</definedName>
    <definedName name="_LOT1">'[6]PL-0102'!#REF!</definedName>
    <definedName name="_MatInverse_In" hidden="1">#REF!</definedName>
    <definedName name="_MatMult_A" hidden="1">#REF!</definedName>
    <definedName name="_MAy0201">#REF!</definedName>
    <definedName name="_mgp1" hidden="1">{"'Welcome'!$A$1:$J$27"}</definedName>
    <definedName name="_MI136">#REF!</definedName>
    <definedName name="_MO1">[7]의왕!$AT$5</definedName>
    <definedName name="_MO2">[7]의왕!$AT$6</definedName>
    <definedName name="_MO3">[7]의왕!$AT$8</definedName>
    <definedName name="_MOD97" hidden="1">#REF!</definedName>
    <definedName name="_MOD973" hidden="1">#REF!</definedName>
    <definedName name="_MOI725" hidden="1">#REF!</definedName>
    <definedName name="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nak10">'[38]Price List'!$L$28</definedName>
    <definedName name="_nak11">'[38]Price List'!$M$28</definedName>
    <definedName name="_nak12">'[38]Price List'!$N$28</definedName>
    <definedName name="_nak2">'[38]Price List'!$D$28</definedName>
    <definedName name="_nak3">'[38]Price List'!$E$28</definedName>
    <definedName name="_nak4">'[38]Price List'!$F$28</definedName>
    <definedName name="_nak5">'[38]Price List'!$G$28</definedName>
    <definedName name="_nak6">'[38]Price List'!$H$28</definedName>
    <definedName name="_nak7">'[38]Price List'!$I$28</definedName>
    <definedName name="_nak8">'[38]Price List'!$J$28</definedName>
    <definedName name="_nak9">'[38]Price List'!$K$28</definedName>
    <definedName name="_NBA1">'[38]Price List'!$C$62</definedName>
    <definedName name="_NBA10">'[38]Price List'!$L$62</definedName>
    <definedName name="_NBA11">'[38]Price List'!$M$62</definedName>
    <definedName name="_NBA12">'[38]Price List'!$N$62</definedName>
    <definedName name="_NBA13">'[25]Price List'!$P$62</definedName>
    <definedName name="_NBA14">'[25]Price List'!$Q$62</definedName>
    <definedName name="_NBA15">'[25]Price List'!$R$62</definedName>
    <definedName name="_NBA16">'[25]Price List'!$S$62</definedName>
    <definedName name="_NBA2">'[38]Price List'!$D$62</definedName>
    <definedName name="_NBA3">'[38]Price List'!$E$62</definedName>
    <definedName name="_NBA4">'[38]Price List'!$F$62</definedName>
    <definedName name="_NBA5">'[38]Price List'!$G$62</definedName>
    <definedName name="_NBA6">'[38]Price List'!$H$62</definedName>
    <definedName name="_NBA7">'[38]Price List'!$I$62</definedName>
    <definedName name="_NBA8">'[38]Price List'!$J$62</definedName>
    <definedName name="_NBA9">'[38]Price List'!$K$62</definedName>
    <definedName name="_nec1108">[17]Prices!#REF!</definedName>
    <definedName name="_NG0504">[39]Query!$N$128:$O$129</definedName>
    <definedName name="_NG0604">[39]Query!$N$131:$O$132</definedName>
    <definedName name="_od" hidden="1">0</definedName>
    <definedName name="_Oil1">[8]ItemX!#REF!</definedName>
    <definedName name="_oil10">'[38]Price List'!$L$49</definedName>
    <definedName name="_oil11">'[38]Price List'!$M$49</definedName>
    <definedName name="_oil12">'[38]Price List'!$N$49</definedName>
    <definedName name="_oil2">'[38]Price List'!$D$49</definedName>
    <definedName name="_oil3">'[38]Price List'!$E$49</definedName>
    <definedName name="_oil4">'[38]Price List'!$F$49</definedName>
    <definedName name="_oil5">'[38]Price List'!$G$49</definedName>
    <definedName name="_oil6">'[38]Price List'!$H$49</definedName>
    <definedName name="_oil7">'[38]Price List'!$I$49</definedName>
    <definedName name="_oil8">'[38]Price List'!$J$49</definedName>
    <definedName name="_oil9">'[38]Price List'!$K$49</definedName>
    <definedName name="_Order1" hidden="1">255</definedName>
    <definedName name="_Order2" hidden="1">255</definedName>
    <definedName name="_orgCTAPTA" hidden="1">#REF!</definedName>
    <definedName name="_P">'[16]Cover Sheet'!#REF!</definedName>
    <definedName name="_P456">[40]SSAA.B8!#REF!</definedName>
    <definedName name="_Parse_In" hidden="1">#REF!</definedName>
    <definedName name="_Parse_Out" hidden="1">#REF!</definedName>
    <definedName name="_pd10">'[38]Price List'!$L$30</definedName>
    <definedName name="_pd11">'[38]Price List'!$M$30</definedName>
    <definedName name="_pd12">'[38]Price List'!$N$30</definedName>
    <definedName name="_pd13">'[25]Price List'!$P$30</definedName>
    <definedName name="_pd14">'[25]Price List'!$Q$30</definedName>
    <definedName name="_pd15">'[25]Price List'!$R$30</definedName>
    <definedName name="_pd16">'[25]Price List'!$S$30</definedName>
    <definedName name="_pd2">'[38]Price List'!$D$30</definedName>
    <definedName name="_pd3">'[38]Price List'!$E$30</definedName>
    <definedName name="_pd4">'[38]Price List'!$F$30</definedName>
    <definedName name="_pd5">'[38]Price List'!$G$30</definedName>
    <definedName name="_pd6">'[38]Price List'!$H$30</definedName>
    <definedName name="_pd7">'[38]Price List'!$I$30</definedName>
    <definedName name="_pd8">'[38]Price List'!$J$30</definedName>
    <definedName name="_pd9">'[38]Price List'!$K$30</definedName>
    <definedName name="_PEY1">[23]MASTER_PLAN!#REF!</definedName>
    <definedName name="_PEY10">[23]MASTER_PLAN!#REF!</definedName>
    <definedName name="_PEY11">[23]MASTER_PLAN!#REF!</definedName>
    <definedName name="_PEY12">[23]MASTER_PLAN!#REF!</definedName>
    <definedName name="_PEY2">[23]MASTER_PLAN!#REF!</definedName>
    <definedName name="_PEY3">[23]MASTER_PLAN!#REF!</definedName>
    <definedName name="_PEY4">[23]MASTER_PLAN!#REF!</definedName>
    <definedName name="_PEY5">[23]MASTER_PLAN!#REF!</definedName>
    <definedName name="_PEY6">[23]MASTER_PLAN!#REF!</definedName>
    <definedName name="_PEY7">[23]MASTER_PLAN!#REF!</definedName>
    <definedName name="_PEY8">[23]MASTER_PLAN!#REF!</definedName>
    <definedName name="_PEY9">[23]MASTER_PLAN!#REF!</definedName>
    <definedName name="_pgl3" hidden="1">40638.7018865741</definedName>
    <definedName name="_PLN2">[41]Database!$I$35</definedName>
    <definedName name="_pp30" hidden="1">#REF!</definedName>
    <definedName name="_PPP94">#REF!</definedName>
    <definedName name="_PRD1">237</definedName>
    <definedName name="_PRD3">#REF!</definedName>
    <definedName name="_PRN1" localSheetId="5" hidden="1">{#N/A,#N/A,FALSE,"COVER.XLS";#N/A,#N/A,FALSE,"RACT1.XLS";#N/A,#N/A,FALSE,"RACT2.XLS";#N/A,#N/A,FALSE,"ECCMP";#N/A,#N/A,FALSE,"WELDER.XLS"}</definedName>
    <definedName name="_PRN1" hidden="1">{#N/A,#N/A,FALSE,"COVER.XLS";#N/A,#N/A,FALSE,"RACT1.XLS";#N/A,#N/A,FALSE,"RACT2.XLS";#N/A,#N/A,FALSE,"ECCMP";#N/A,#N/A,FALSE,"WELDER.XLS"}</definedName>
    <definedName name="_PRN1_1" localSheetId="5" hidden="1">{#N/A,#N/A,FALSE,"COVER.XLS";#N/A,#N/A,FALSE,"RACT1.XLS";#N/A,#N/A,FALSE,"RACT2.XLS";#N/A,#N/A,FALSE,"ECCMP";#N/A,#N/A,FALSE,"WELDER.XLS"}</definedName>
    <definedName name="_PRN1_1" hidden="1">{#N/A,#N/A,FALSE,"COVER.XLS";#N/A,#N/A,FALSE,"RACT1.XLS";#N/A,#N/A,FALSE,"RACT2.XLS";#N/A,#N/A,FALSE,"ECCMP";#N/A,#N/A,FALSE,"WELDER.XLS"}</definedName>
    <definedName name="_Prs01">#REF!</definedName>
    <definedName name="_Prs1">#REF!</definedName>
    <definedName name="_PSF1">#REF!</definedName>
    <definedName name="_PSF2">#REF!</definedName>
    <definedName name="_PSF3">#REF!</definedName>
    <definedName name="_PSF4">#REF!</definedName>
    <definedName name="_PSF5">#REF!</definedName>
    <definedName name="_PSF6">#REF!</definedName>
    <definedName name="_PST1">#REF!</definedName>
    <definedName name="_PT1">#REF!</definedName>
    <definedName name="_PT2">[37]BS!#REF!</definedName>
    <definedName name="_pta1">#REF!</definedName>
    <definedName name="_pta2">#REF!</definedName>
    <definedName name="_pta3">#REF!</definedName>
    <definedName name="_px10">'[38]Price List'!$L$43</definedName>
    <definedName name="_px11">'[38]Price List'!$M$43</definedName>
    <definedName name="_px12">'[38]Price List'!$N$43</definedName>
    <definedName name="_px13">'[38]Price List'!$P$43</definedName>
    <definedName name="_px14">'[38]Price List'!$Q$43</definedName>
    <definedName name="_px15">'[38]Price List'!$R$43</definedName>
    <definedName name="_px16">'[38]Price List'!$S$43</definedName>
    <definedName name="_px17">'[38]Price List'!$T$43</definedName>
    <definedName name="_px18">'[38]Price List'!$U$43</definedName>
    <definedName name="_px19">'[38]Price List'!$V$43</definedName>
    <definedName name="_px2">'[38]Price List'!$D$43</definedName>
    <definedName name="_px20">'[38]Price List'!$W$43</definedName>
    <definedName name="_px21">'[38]Price List'!$X$43</definedName>
    <definedName name="_px22">'[38]Price List'!$Y$43</definedName>
    <definedName name="_px23">'[38]Price List'!$Z$43</definedName>
    <definedName name="_px24">'[38]Price List'!$AA$43</definedName>
    <definedName name="_px3">'[38]Price List'!$E$43</definedName>
    <definedName name="_px4">'[38]Price List'!$F$43</definedName>
    <definedName name="_px5">'[38]Price List'!$G$43</definedName>
    <definedName name="_px6">'[38]Price List'!$H$43</definedName>
    <definedName name="_px7">'[38]Price List'!$I$43</definedName>
    <definedName name="_px8">'[38]Price List'!$J$43</definedName>
    <definedName name="_px9">'[38]Price List'!$K$43</definedName>
    <definedName name="_pxh1">'[38]Price List'!$C$24</definedName>
    <definedName name="_pxh10">'[38]Price List'!$L$24</definedName>
    <definedName name="_pxh11">'[38]Price List'!$M$24</definedName>
    <definedName name="_pxh12">'[38]Price List'!$N$24</definedName>
    <definedName name="_pxh13">'[38]Price List'!$P$24</definedName>
    <definedName name="_pxh14">'[38]Price List'!$Q$24</definedName>
    <definedName name="_pxh15">'[38]Price List'!$R$24</definedName>
    <definedName name="_pxh16">'[38]Price List'!$S$24</definedName>
    <definedName name="_pxh2">'[38]Price List'!$D$24</definedName>
    <definedName name="_pxh3">'[38]Price List'!$E$24</definedName>
    <definedName name="_pxh4">'[38]Price List'!$F$24</definedName>
    <definedName name="_pxh5">'[38]Price List'!$G$24</definedName>
    <definedName name="_pxh6">'[38]Price List'!$H$24</definedName>
    <definedName name="_pxh7">'[38]Price List'!$I$24</definedName>
    <definedName name="_pxh8">'[38]Price List'!$J$24</definedName>
    <definedName name="_pxh9">'[38]Price List'!$K$24</definedName>
    <definedName name="_pxq1">'[42]Pricing-Updated by J. Simpson'!#REF!</definedName>
    <definedName name="_pxq2">'[42]Pricing-Updated by J. Simpson'!#REF!</definedName>
    <definedName name="_pxq3">'[42]Pricing-Updated by J. Simpson'!#REF!</definedName>
    <definedName name="_pxq4">'[42]Pricing-Updated by J. Simpson'!#REF!</definedName>
    <definedName name="_qsdjaowjdd">#REF!</definedName>
    <definedName name="_QTR1">[10]PRM!$H$1:$H$13</definedName>
    <definedName name="_QTR2">[10]PRM!$I$1:$I$13</definedName>
    <definedName name="_QTR3">[10]PRM!$J$1:$J$13</definedName>
    <definedName name="_QTR4">[11]Prm!$H$1:$H$13</definedName>
    <definedName name="_R70">#REF!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R70">#REF!</definedName>
    <definedName name="_SCB1">'[14]SCB 1 - Current'!$F$10</definedName>
    <definedName name="_SCB2">'[14]SCB 2 - Current'!$F$11</definedName>
    <definedName name="_ScheduleBS" hidden="1">#REF!</definedName>
    <definedName name="_SDL05">'[43]Upload vs Master Chart '!$A$1:$IV$65536</definedName>
    <definedName name="_Sort" hidden="1">#REF!</definedName>
    <definedName name="_ss2" hidden="1">{#N/A,#N/A,FALSE,"Aging Summary";#N/A,#N/A,FALSE,"Ratio Analysis";#N/A,#N/A,FALSE,"Test 120 Day Accts";#N/A,#N/A,FALSE,"Tickmarks"}</definedName>
    <definedName name="_ssp21" hidden="1">#REF!</definedName>
    <definedName name="_StockBaht" hidden="1">#REF!</definedName>
    <definedName name="_t9112">#REF!</definedName>
    <definedName name="_t9114">#REF!</definedName>
    <definedName name="_t9115">#REF!</definedName>
    <definedName name="_T91156">#REF!</definedName>
    <definedName name="_t9117">#REF!</definedName>
    <definedName name="_TAB1">#REF!</definedName>
    <definedName name="_TAB2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In3" hidden="1">#REF!</definedName>
    <definedName name="_Table2_In4" hidden="1">#REF!</definedName>
    <definedName name="_Table2_Out" hidden="1">#REF!</definedName>
    <definedName name="_TB" hidden="1">#REF!</definedName>
    <definedName name="_TB2">#REF!</definedName>
    <definedName name="_TB2002">'[44]Celine 2002 TB'!$A$4:$E$229</definedName>
    <definedName name="_TG1">#REF!</definedName>
    <definedName name="_TG10">#REF!</definedName>
    <definedName name="_TG11">#REF!</definedName>
    <definedName name="_TG12">#REF!</definedName>
    <definedName name="_TG13">#REF!</definedName>
    <definedName name="_TG14">#REF!</definedName>
    <definedName name="_TG15">#REF!</definedName>
    <definedName name="_TG16">#REF!</definedName>
    <definedName name="_TG17">#REF!</definedName>
    <definedName name="_TG18">#REF!</definedName>
    <definedName name="_TG19">#REF!</definedName>
    <definedName name="_TG2">#REF!</definedName>
    <definedName name="_TG20">#REF!</definedName>
    <definedName name="_TG21">#REF!</definedName>
    <definedName name="_TG22">#REF!</definedName>
    <definedName name="_TG23">#REF!</definedName>
    <definedName name="_TG24">#REF!</definedName>
    <definedName name="_TG25">#REF!</definedName>
    <definedName name="_TG26">#REF!</definedName>
    <definedName name="_TG27">#REF!</definedName>
    <definedName name="_TG28">#REF!</definedName>
    <definedName name="_TG29">#REF!</definedName>
    <definedName name="_TG3">#REF!</definedName>
    <definedName name="_TG30">#REF!</definedName>
    <definedName name="_TG31">#REF!</definedName>
    <definedName name="_TG4">#REF!</definedName>
    <definedName name="_TG5">#REF!</definedName>
    <definedName name="_TG6">#REF!</definedName>
    <definedName name="_TG7">#REF!</definedName>
    <definedName name="_TG8">#REF!</definedName>
    <definedName name="_TG9">#REF!</definedName>
    <definedName name="_Tic30" hidden="1">{"'Eng (page2)'!$A$1:$D$52"}</definedName>
    <definedName name="_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ialBalance" hidden="1">#REF!</definedName>
    <definedName name="_tt1">#REF!</definedName>
    <definedName name="_tt10">#REF!</definedName>
    <definedName name="_tt11">#REF!</definedName>
    <definedName name="_tt12">#REF!</definedName>
    <definedName name="_tt2">#REF!</definedName>
    <definedName name="_TT3">'[12]PET old '!#REF!</definedName>
    <definedName name="_tt4">#REF!</definedName>
    <definedName name="_tt5">#REF!</definedName>
    <definedName name="_tt6">#REF!</definedName>
    <definedName name="_tt7">#REF!</definedName>
    <definedName name="_tt8">#REF!</definedName>
    <definedName name="_tt9">#REF!</definedName>
    <definedName name="_TT9112">#REF!</definedName>
    <definedName name="_TT9115">#REF!</definedName>
    <definedName name="_TT9117">#REF!</definedName>
    <definedName name="_TTD807">#REF!</definedName>
    <definedName name="_u645" hidden="1">{"'Eng (page2)'!$A$1:$D$52"}</definedName>
    <definedName name="_Us1">#REF!</definedName>
    <definedName name="_Us2">#REF!</definedName>
    <definedName name="_W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37" hidden="1">{#N/A,#N/A,FALSE,"Eff-SSC2"}</definedName>
    <definedName name="_W38" hidden="1">{#N/A,#N/A,FALSE,"Eff-SSC2"}</definedName>
    <definedName name="_w39" hidden="1">{#N/A,#N/A,FALSE,"Eff-SSC2"}</definedName>
    <definedName name="_WHT23" hidden="1">{#N/A,#N/A,FALSE,"DATA"}</definedName>
    <definedName name="_WRN1" localSheetId="5" hidden="1">{#N/A,#N/A,FALSE,"COVER1.XLS ";#N/A,#N/A,FALSE,"RACT1.XLS";#N/A,#N/A,FALSE,"RACT2.XLS";#N/A,#N/A,FALSE,"ECCMP";#N/A,#N/A,FALSE,"WELDER.XLS"}</definedName>
    <definedName name="_WRN1" hidden="1">{#N/A,#N/A,FALSE,"COVER1.XLS ";#N/A,#N/A,FALSE,"RACT1.XLS";#N/A,#N/A,FALSE,"RACT2.XLS";#N/A,#N/A,FALSE,"ECCMP";#N/A,#N/A,FALSE,"WELDER.XLS"}</definedName>
    <definedName name="_WRN1_1" localSheetId="5" hidden="1">{#N/A,#N/A,FALSE,"COVER1.XLS ";#N/A,#N/A,FALSE,"RACT1.XLS";#N/A,#N/A,FALSE,"RACT2.XLS";#N/A,#N/A,FALSE,"ECCMP";#N/A,#N/A,FALSE,"WELDER.XLS"}</definedName>
    <definedName name="_WRN1_1" hidden="1">{#N/A,#N/A,FALSE,"COVER1.XLS ";#N/A,#N/A,FALSE,"RACT1.XLS";#N/A,#N/A,FALSE,"RACT2.XLS";#N/A,#N/A,FALSE,"ECCMP";#N/A,#N/A,FALSE,"WELDER.XLS"}</definedName>
    <definedName name="_WRN2" localSheetId="5" hidden="1">{#N/A,#N/A,FALSE,"COVER1.XLS ";#N/A,#N/A,FALSE,"RACT1.XLS";#N/A,#N/A,FALSE,"RACT2.XLS";#N/A,#N/A,FALSE,"ECCMP";#N/A,#N/A,FALSE,"WELDER.XLS"}</definedName>
    <definedName name="_WRN2" hidden="1">{#N/A,#N/A,FALSE,"COVER1.XLS ";#N/A,#N/A,FALSE,"RACT1.XLS";#N/A,#N/A,FALSE,"RACT2.XLS";#N/A,#N/A,FALSE,"ECCMP";#N/A,#N/A,FALSE,"WELDER.XLS"}</definedName>
    <definedName name="_WRN2_1" localSheetId="5" hidden="1">{#N/A,#N/A,FALSE,"COVER1.XLS ";#N/A,#N/A,FALSE,"RACT1.XLS";#N/A,#N/A,FALSE,"RACT2.XLS";#N/A,#N/A,FALSE,"ECCMP";#N/A,#N/A,FALSE,"WELDER.XLS"}</definedName>
    <definedName name="_WRN2_1" hidden="1">{#N/A,#N/A,FALSE,"COVER1.XLS ";#N/A,#N/A,FALSE,"RACT1.XLS";#N/A,#N/A,FALSE,"RACT2.XLS";#N/A,#N/A,FALSE,"ECCMP";#N/A,#N/A,FALSE,"WELDER.XLS"}</definedName>
    <definedName name="_WRN3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t10">'[38]Price List'!$L$60</definedName>
    <definedName name="_wt11">'[38]Price List'!$M$60</definedName>
    <definedName name="_wt12">'[38]Price List'!$N$60</definedName>
    <definedName name="_wt13">'[38]Price List'!$P$60</definedName>
    <definedName name="_wt14">'[38]Price List'!$Q$60</definedName>
    <definedName name="_wt15">'[38]Price List'!$R$60</definedName>
    <definedName name="_wt16">'[38]Price List'!$S$60</definedName>
    <definedName name="_wt17">'[38]Price List'!$T$60</definedName>
    <definedName name="_wt18">'[38]Price List'!$U$60</definedName>
    <definedName name="_wt19">'[38]Price List'!$V$60</definedName>
    <definedName name="_wt2">'[38]Price List'!$D$60</definedName>
    <definedName name="_wt20">'[38]Price List'!$W$60</definedName>
    <definedName name="_wt21">'[38]Price List'!$X$60</definedName>
    <definedName name="_wt22">'[38]Price List'!$Y$60</definedName>
    <definedName name="_wt23">'[38]Price List'!$Z$60</definedName>
    <definedName name="_wt24">'[38]Price List'!$AA$60</definedName>
    <definedName name="_wt3">'[38]Price List'!$E$60</definedName>
    <definedName name="_wt4">'[38]Price List'!$F$60</definedName>
    <definedName name="_wt5">'[38]Price List'!$G$60</definedName>
    <definedName name="_WT521">#REF!</definedName>
    <definedName name="_WT582">#REF!</definedName>
    <definedName name="_wt6">'[38]Price List'!$H$60</definedName>
    <definedName name="_wt7">'[38]Price List'!$I$60</definedName>
    <definedName name="_wt8">'[38]Price List'!$J$60</definedName>
    <definedName name="_WT807">#REF!</definedName>
    <definedName name="_wt9">'[38]Price List'!$K$60</definedName>
    <definedName name="_X1" hidden="1">{#N/A,#N/A,FALSE,"Act.Fcst Costs"}</definedName>
    <definedName name="_X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X3" hidden="1">{"Admin Costs",#N/A,FALSE,"Act.Fcst Costs"}</definedName>
    <definedName name="_X4" hidden="1">{#N/A,#N/A,FALSE,"Cost Report";#N/A,#N/A,FALSE,"Qtly Summ.";#N/A,#N/A,FALSE,"Mar  Qtr";#N/A,#N/A,FALSE,"Report Summary"}</definedName>
    <definedName name="_X5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x6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xr2" hidden="1">#REF!</definedName>
    <definedName name="_xy10">'[38]Price List'!$L$39</definedName>
    <definedName name="_xy11">'[38]Price List'!$M$39</definedName>
    <definedName name="_xy12">'[38]Price List'!$N$39</definedName>
    <definedName name="_xy13">'[38]Price List'!$P$39</definedName>
    <definedName name="_xy14">'[38]Price List'!$S$39</definedName>
    <definedName name="_xy15">'[38]Price List'!$V$39</definedName>
    <definedName name="_xy16">'[38]Price List'!$Y$39</definedName>
    <definedName name="_xy2">'[38]Price List'!$D$39</definedName>
    <definedName name="_xy3">'[38]Price List'!$E$39</definedName>
    <definedName name="_xy4">'[38]Price List'!$F$39</definedName>
    <definedName name="_xy4_M">'[45]Price List Metric'!$G$39</definedName>
    <definedName name="_xy5">'[38]Price List'!$G$39</definedName>
    <definedName name="_xy6">'[38]Price List'!$H$39</definedName>
    <definedName name="_xy7">'[38]Price List'!$I$39</definedName>
    <definedName name="_xy8">'[38]Price List'!$J$39</definedName>
    <definedName name="_xy9">'[38]Price List'!$K$39</definedName>
    <definedName name="_y4" hidden="1">{"'Eng (page2)'!$A$1:$D$52"}</definedName>
    <definedName name="_ZH111" hidden="1">{"'Model'!$A$1:$N$53"}</definedName>
    <definedName name="¿?_??">#REF!</definedName>
    <definedName name="¿Â_µµ">#REF!</definedName>
    <definedName name="¾Ð_·?">#REF!</definedName>
    <definedName name="¾Ð_·Â">#REF!</definedName>
    <definedName name="a">[46]Data!$M$19</definedName>
    <definedName name="a.2" hidden="1">#REF!</definedName>
    <definedName name="A___0">#REF!</definedName>
    <definedName name="a_1" localSheetId="5" hidden="1">{#N/A,#N/A,FALSE,"CAT3516";#N/A,#N/A,FALSE,"CAT3608";#N/A,#N/A,FALSE,"Wartsila";#N/A,#N/A,FALSE,"Asm";#N/A,#N/A,FALSE,"DG cost"}</definedName>
    <definedName name="a_1" hidden="1">{#N/A,#N/A,FALSE,"CAT3516";#N/A,#N/A,FALSE,"CAT3608";#N/A,#N/A,FALSE,"Wartsila";#N/A,#N/A,FALSE,"Asm";#N/A,#N/A,FALSE,"DG cost"}</definedName>
    <definedName name="a_1_1" localSheetId="5" hidden="1">{#N/A,#N/A,FALSE,"CAT3516";#N/A,#N/A,FALSE,"CAT3608";#N/A,#N/A,FALSE,"Wartsila";#N/A,#N/A,FALSE,"Asm";#N/A,#N/A,FALSE,"DG cost"}</definedName>
    <definedName name="a_1_1" hidden="1">{#N/A,#N/A,FALSE,"CAT3516";#N/A,#N/A,FALSE,"CAT3608";#N/A,#N/A,FALSE,"Wartsila";#N/A,#N/A,FALSE,"Asm";#N/A,#N/A,FALSE,"DG cost"}</definedName>
    <definedName name="a_1_2" localSheetId="5" hidden="1">{#N/A,#N/A,FALSE,"CAT3516";#N/A,#N/A,FALSE,"CAT3608";#N/A,#N/A,FALSE,"Wartsila";#N/A,#N/A,FALSE,"Asm";#N/A,#N/A,FALSE,"DG cost"}</definedName>
    <definedName name="a_1_2" hidden="1">{#N/A,#N/A,FALSE,"CAT3516";#N/A,#N/A,FALSE,"CAT3608";#N/A,#N/A,FALSE,"Wartsila";#N/A,#N/A,FALSE,"Asm";#N/A,#N/A,FALSE,"DG cost"}</definedName>
    <definedName name="a_2" localSheetId="5" hidden="1">{#N/A,#N/A,FALSE,"CAT3516";#N/A,#N/A,FALSE,"CAT3608";#N/A,#N/A,FALSE,"Wartsila";#N/A,#N/A,FALSE,"Asm";#N/A,#N/A,FALSE,"DG cost"}</definedName>
    <definedName name="a_2" hidden="1">{#N/A,#N/A,FALSE,"CAT3516";#N/A,#N/A,FALSE,"CAT3608";#N/A,#N/A,FALSE,"Wartsila";#N/A,#N/A,FALSE,"Asm";#N/A,#N/A,FALSE,"DG cost"}</definedName>
    <definedName name="a_3" localSheetId="5" hidden="1">{#N/A,#N/A,FALSE,"CAT3516";#N/A,#N/A,FALSE,"CAT3608";#N/A,#N/A,FALSE,"Wartsila";#N/A,#N/A,FALSE,"Asm";#N/A,#N/A,FALSE,"DG cost"}</definedName>
    <definedName name="a_3" hidden="1">{#N/A,#N/A,FALSE,"CAT3516";#N/A,#N/A,FALSE,"CAT3608";#N/A,#N/A,FALSE,"Wartsila";#N/A,#N/A,FALSE,"Asm";#N/A,#N/A,FALSE,"DG cost"}</definedName>
    <definedName name="A_impresión_IM">#REF!</definedName>
    <definedName name="A฿๖">#REF!</definedName>
    <definedName name="A64830000.15G400">#REF!</definedName>
    <definedName name="A64830001.15G400">#REF!</definedName>
    <definedName name="A64830002.15G400">#REF!</definedName>
    <definedName name="A64830003.15G400">#REF!</definedName>
    <definedName name="A64830008.15G400">#REF!</definedName>
    <definedName name="A64830009.15G400">#REF!</definedName>
    <definedName name="aa">#REF!</definedName>
    <definedName name="AA.Report.Files" hidden="1">#REF!</definedName>
    <definedName name="AA.Reports.Available" hidden="1">#REF!</definedName>
    <definedName name="aaa" hidden="1">0</definedName>
    <definedName name="AAA_DOCTOPS" hidden="1">"AAA_SET"</definedName>
    <definedName name="AAA_duser" hidden="1">"OFF"</definedName>
    <definedName name="aaaa" hidden="1">{#N/A,#N/A,FALSE,"CAT3516";#N/A,#N/A,FALSE,"CAT3608";#N/A,#N/A,FALSE,"Wartsila";#N/A,#N/A,FALSE,"Asm";#N/A,#N/A,FALSE,"DG cost"}</definedName>
    <definedName name="aaaaa" hidden="1">{#N/A,#N/A,FALSE,"CAT3516";#N/A,#N/A,FALSE,"CAT3608";#N/A,#N/A,FALSE,"Wartsila";#N/A,#N/A,FALSE,"Asm";#N/A,#N/A,FALSE,"DG cost"}</definedName>
    <definedName name="aaaaaa" hidden="1">{#N/A,#N/A,FALSE,"CAT3516";#N/A,#N/A,FALSE,"CAT3608";#N/A,#N/A,FALSE,"Wartsila";#N/A,#N/A,FALSE,"Asm";#N/A,#N/A,FALSE,"DG cost"}</definedName>
    <definedName name="aaaaaaa" hidden="1">{#N/A,#N/A,FALSE,"Aging Summary";#N/A,#N/A,FALSE,"Ratio Analysis";#N/A,#N/A,FALSE,"Test 120 Day Accts";#N/A,#N/A,FALSE,"Tickmarks"}</definedName>
    <definedName name="aaaaaaaa" hidden="1">{#N/A,#N/A,FALSE,"CAT3516";#N/A,#N/A,FALSE,"CAT3608";#N/A,#N/A,FALSE,"Wartsila";#N/A,#N/A,FALSE,"Asm";#N/A,#N/A,FALSE,"DG cost"}</definedName>
    <definedName name="aaaaaaaaaa" hidden="1">{#N/A,#N/A,FALSE,"CAT3516";#N/A,#N/A,FALSE,"CAT3608";#N/A,#N/A,FALSE,"Wartsila";#N/A,#N/A,FALSE,"Asm";#N/A,#N/A,FALSE,"DG cost"}</definedName>
    <definedName name="aaaaaaaaaaa" hidden="1">{#N/A,#N/A,FALSE,"CAT3516";#N/A,#N/A,FALSE,"CAT3608";#N/A,#N/A,FALSE,"Wartsila";#N/A,#N/A,FALSE,"Asm";#N/A,#N/A,FALSE,"DG cost"}</definedName>
    <definedName name="aaaaaaaaaaaaaaa" hidden="1">{#N/A,#N/A,FALSE,"CAT3516";#N/A,#N/A,FALSE,"CAT3608";#N/A,#N/A,FALSE,"Wartsila";#N/A,#N/A,FALSE,"Asm";#N/A,#N/A,FALSE,"DG cost"}</definedName>
    <definedName name="aaaaaaaaaaaaaaaa" hidden="1">#REF!</definedName>
    <definedName name="aaaaaaaaaaaaaaaaa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aaaaaaaaaaaaaaaaaa" hidden="1">#REF!</definedName>
    <definedName name="aaaaaaaaaaaaaaaaaaaa" hidden="1">[47]Detail!$U:$AC,[47]Detail!$G:$O</definedName>
    <definedName name="aaaaaaaaaaaaaaaaaaaaaaaaaaaaaa">#REF!</definedName>
    <definedName name="aaaaaaaaaaaaaaaaaaaaaaaaaaaaaaaaaaa">#REF!</definedName>
    <definedName name="aaaaaaaaaaaaaaaaaaaaaaaaaaaaaaaaaaaaaa">#REF!</definedName>
    <definedName name="aaaaaaaaaaaaaaaaaaaaaaaaaaaaaaaaaaaaaaaaaa">#REF!</definedName>
    <definedName name="aaaqw" hidden="1">{"'Model'!$A$1:$N$53"}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dads" hidden="1">{"'Key fig. Rpt'!$B$5:$K$94"}</definedName>
    <definedName name="aADAW" hidden="1">{#N/A,#N/A,FALSE,"Aging Summary";#N/A,#N/A,FALSE,"Ratio Analysis";#N/A,#N/A,FALSE,"Test 120 Day Accts";#N/A,#N/A,FALSE,"Tickmarks"}</definedName>
    <definedName name="AankoopVerkoop">[48]Parameters!$A$1:$A$3</definedName>
    <definedName name="Aant">#REF!</definedName>
    <definedName name="AB_NG_Nm3ph">#REF!</definedName>
    <definedName name="abc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abc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abcd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d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RIL">#REF!</definedName>
    <definedName name="ABSOLUTE_TIMES" hidden="1">"TEST_ITEM"</definedName>
    <definedName name="ABU_print_data_and_ratios">#REF!</definedName>
    <definedName name="ac" localSheetId="5" hidden="1">{#N/A,#N/A,FALSE,"COVER1.XLS ";#N/A,#N/A,FALSE,"RACT1.XLS";#N/A,#N/A,FALSE,"RACT2.XLS";#N/A,#N/A,FALSE,"ECCMP";#N/A,#N/A,FALSE,"WELDER.XLS"}</definedName>
    <definedName name="ac" hidden="1">{#N/A,#N/A,FALSE,"COVER1.XLS ";#N/A,#N/A,FALSE,"RACT1.XLS";#N/A,#N/A,FALSE,"RACT2.XLS";#N/A,#N/A,FALSE,"ECCMP";#N/A,#N/A,FALSE,"WELDER.XLS"}</definedName>
    <definedName name="ac_1" localSheetId="5" hidden="1">{#N/A,#N/A,FALSE,"COVER1.XLS ";#N/A,#N/A,FALSE,"RACT1.XLS";#N/A,#N/A,FALSE,"RACT2.XLS";#N/A,#N/A,FALSE,"ECCMP";#N/A,#N/A,FALSE,"WELDER.XLS"}</definedName>
    <definedName name="ac_1" hidden="1">{#N/A,#N/A,FALSE,"COVER1.XLS ";#N/A,#N/A,FALSE,"RACT1.XLS";#N/A,#N/A,FALSE,"RACT2.XLS";#N/A,#N/A,FALSE,"ECCMP";#N/A,#N/A,FALSE,"WELDER.XLS"}</definedName>
    <definedName name="ac_line1.0_" hidden="1">{#N/A,#N/A,FALSE,"Eff-SSC2"}</definedName>
    <definedName name="ACC">#REF!</definedName>
    <definedName name="Access_Button" hidden="1">"recSPC1_Sheet9_List"</definedName>
    <definedName name="AccessDatabase" hidden="1">"C:\My Documents\MAUI MALL1.mdb"</definedName>
    <definedName name="ACCOUNT">'[49]S&amp;S BGT'!$S$2:$S$21</definedName>
    <definedName name="ACCOUNT___0">#REF!</definedName>
    <definedName name="AccountManager">[48]Parameters!$F$1:$F$22</definedName>
    <definedName name="AccountTypes">[50]MAINTENANCE!$A$3:$A$12</definedName>
    <definedName name="acdwscwe" hidden="1">{#N/A,#N/A,FALSE,"Aging Summary";#N/A,#N/A,FALSE,"Ratio Analysis";#N/A,#N/A,FALSE,"Test 120 Day Accts";#N/A,#N/A,FALSE,"Tickmarks"}</definedName>
    <definedName name="Acetic_Acid_Chart">#REF!</definedName>
    <definedName name="Acetic_VPSum">#REF!</definedName>
    <definedName name="Acetyl_VPSum">#REF!</definedName>
    <definedName name="acetylene_0105">[39]Query!$Q$293:$R$294</definedName>
    <definedName name="acetylene_0205">[39]Query!$Q$296:$R$297</definedName>
    <definedName name="Acetylene_03">[39]Query!$AF$74:$AH$75</definedName>
    <definedName name="acetylene_0305">[39]Query!$Q$299:$R$300</definedName>
    <definedName name="Acetylene_04">[39]Query!$AF$35:$AH$36</definedName>
    <definedName name="acetylene_0405">[39]Query!$Q$302:$R$303</definedName>
    <definedName name="Acetylene_05">[39]Query!$AJ$35:$AL$36</definedName>
    <definedName name="acetylene_0505">[39]Query!$Q$305:$R$306</definedName>
    <definedName name="Acetylene_0604">[39]Query!$J$168:$K$169</definedName>
    <definedName name="acetylene_0605">[39]Query!$Q$308:$R$309</definedName>
    <definedName name="Acetylene_0704">[39]Query!$J$171:$K$172</definedName>
    <definedName name="acetylene_0705">[39]Query!$Q$311:$R$312</definedName>
    <definedName name="Acetylene_0804">[39]Query!$J$174:$K$175</definedName>
    <definedName name="acetylene_0805">[39]Query!$Q$314:$R$315</definedName>
    <definedName name="Acetylene_0904">[39]Query!$J$177:$K$178</definedName>
    <definedName name="acetylene_0905">[39]Query!$Q$317:$R$318</definedName>
    <definedName name="acetylene_1005">[39]Query!$Q$320:$R$321</definedName>
    <definedName name="acetylene_1105">[39]Query!$Q$323:$R$324</definedName>
    <definedName name="acetylene_1205">[39]Query!$Q$326:$R$327</definedName>
    <definedName name="Acetylene_Chart">#REF!</definedName>
    <definedName name="Acetylene_YTD">[39]Query!$B$223:$D$224</definedName>
    <definedName name="ACH">[49]Value!$AE$15</definedName>
    <definedName name="ACH___0">#REF!</definedName>
    <definedName name="ACIDO">#REF!</definedName>
    <definedName name="acp">[8]ItemX!#REF!</definedName>
    <definedName name="act" localSheetId="5" hidden="1">{#N/A,#N/A,FALSE,"INV14"}</definedName>
    <definedName name="act" hidden="1">{#N/A,#N/A,FALSE,"INV14"}</definedName>
    <definedName name="act_1" localSheetId="5" hidden="1">{#N/A,#N/A,FALSE,"INV14"}</definedName>
    <definedName name="act_1" hidden="1">{#N/A,#N/A,FALSE,"INV14"}</definedName>
    <definedName name="ActifCT_H1">#REF!</definedName>
    <definedName name="ActifCT_H2">#REF!</definedName>
    <definedName name="ActifCT_H3">#REF!</definedName>
    <definedName name="ActifCT_H4">#REF!</definedName>
    <definedName name="ActifCT_H5">#REF!</definedName>
    <definedName name="ActifCT_I">#REF!</definedName>
    <definedName name="ActifCT_P1">#REF!</definedName>
    <definedName name="ActifCT_P2">#REF!</definedName>
    <definedName name="ActifCT_P3">#REF!</definedName>
    <definedName name="ActifCT_P4">#REF!</definedName>
    <definedName name="ActifCT_P5">#REF!</definedName>
    <definedName name="ActifCT_P6">#REF!</definedName>
    <definedName name="ACUMULADOREAL">#REF!</definedName>
    <definedName name="ACwvu.Japan_Capers_Ed_Pub." hidden="1">#REF!</definedName>
    <definedName name="ACwvu.KJP_CC." hidden="1">#REF!</definedName>
    <definedName name="ACwvu.Long._.Range." hidden="1">'[51]Working Capital'!#REF!</definedName>
    <definedName name="ACwvu.Months." hidden="1">'[51]Working Capital'!#REF!</definedName>
    <definedName name="ad" hidden="1">#REF!</definedName>
    <definedName name="adas" hidden="1">{"'Model'!$A$1:$N$53"}</definedName>
    <definedName name="adda" hidden="1">{#N/A,#N/A,FALSE,"Aging Summary";#N/A,#N/A,FALSE,"Ratio Analysis";#N/A,#N/A,FALSE,"Test 120 Day Accts";#N/A,#N/A,FALSE,"Tickmarks"}</definedName>
    <definedName name="AddOne">[52]NBCA_2001_Completed!#REF!</definedName>
    <definedName name="adeeeeeeeee" hidden="1">{#N/A,#N/A,FALSE,"Aging Summary";#N/A,#N/A,FALSE,"Ratio Analysis";#N/A,#N/A,FALSE,"Test 120 Day Accts";#N/A,#N/A,FALSE,"Tickmarks"}</definedName>
    <definedName name="adf" localSheetId="5" hidden="1">{#N/A,#N/A,FALSE,"COVER1.XLS ";#N/A,#N/A,FALSE,"RACT1.XLS";#N/A,#N/A,FALSE,"RACT2.XLS";#N/A,#N/A,FALSE,"ECCMP";#N/A,#N/A,FALSE,"WELDER.XLS"}</definedName>
    <definedName name="adf" hidden="1">{#N/A,#N/A,FALSE,"COVER1.XLS ";#N/A,#N/A,FALSE,"RACT1.XLS";#N/A,#N/A,FALSE,"RACT2.XLS";#N/A,#N/A,FALSE,"ECCMP";#N/A,#N/A,FALSE,"WELDER.XLS"}</definedName>
    <definedName name="adf_1" localSheetId="5" hidden="1">{#N/A,#N/A,FALSE,"COVER1.XLS ";#N/A,#N/A,FALSE,"RACT1.XLS";#N/A,#N/A,FALSE,"RACT2.XLS";#N/A,#N/A,FALSE,"ECCMP";#N/A,#N/A,FALSE,"WELDER.XLS"}</definedName>
    <definedName name="adf_1" hidden="1">{#N/A,#N/A,FALSE,"COVER1.XLS ";#N/A,#N/A,FALSE,"RACT1.XLS";#N/A,#N/A,FALSE,"RACT2.XLS";#N/A,#N/A,FALSE,"ECCMP";#N/A,#N/A,FALSE,"WELDER.XLS"}</definedName>
    <definedName name="Adjustment" hidden="1">{#N/A,#N/A,FALSE,"Bank Rec Cover Sheet";#N/A,#N/A,FALSE,"Bank Rec Details"}</definedName>
    <definedName name="Admin" hidden="1">{"'Eng (page2)'!$A$1:$D$52"}</definedName>
    <definedName name="Adminis" hidden="1">{"'Eng (page2)'!$A$1:$D$52"}</definedName>
    <definedName name="AGAG">#REF!</definedName>
    <definedName name="AGEDDATABASE" localSheetId="5" hidden="1">{#N/A,#N/A,FALSE,"970301";#N/A,#N/A,FALSE,"970302";#N/A,#N/A,FALSE,"970303";#N/A,#N/A,FALSE,"970304";#N/A,#N/A,FALSE,"COM1";#N/A,#N/A,FALSE,"COM2"}</definedName>
    <definedName name="AGEDDATABASE" hidden="1">{#N/A,#N/A,FALSE,"970301";#N/A,#N/A,FALSE,"970302";#N/A,#N/A,FALSE,"970303";#N/A,#N/A,FALSE,"970304";#N/A,#N/A,FALSE,"COM1";#N/A,#N/A,FALSE,"COM2"}</definedName>
    <definedName name="agerbr" localSheetId="5" hidden="1">{#N/A,#N/A,FALSE,"970301";#N/A,#N/A,FALSE,"970302";#N/A,#N/A,FALSE,"970303";#N/A,#N/A,FALSE,"970304";#N/A,#N/A,FALSE,"COM1";#N/A,#N/A,FALSE,"COM2"}</definedName>
    <definedName name="agerbr" hidden="1">{#N/A,#N/A,FALSE,"970301";#N/A,#N/A,FALSE,"970302";#N/A,#N/A,FALSE,"970303";#N/A,#N/A,FALSE,"970304";#N/A,#N/A,FALSE,"COM1";#N/A,#N/A,FALSE,"COM2"}</definedName>
    <definedName name="Aging_percent">[53]STATISTICS!$B$14:$I$14,[53]STATISTICS!$B$23:$I$27</definedName>
    <definedName name="AGOSTO">#REF!</definedName>
    <definedName name="AHAEH">#REF!</definedName>
    <definedName name="AHAR">#REF!</definedName>
    <definedName name="AHATJ">#REF!</definedName>
    <definedName name="ai" hidden="1">{"'Eng (page2)'!$A$1:$D$52"}</definedName>
    <definedName name="ai_1" hidden="1">{"'Eng (page2)'!$A$1:$D$52"}</definedName>
    <definedName name="ai_1_1" hidden="1">{"'Eng (page2)'!$A$1:$D$52"}</definedName>
    <definedName name="AIREINSTRU">#REF!</definedName>
    <definedName name="AIREINSTRUCC">#REF!</definedName>
    <definedName name="ajn">#REF!</definedName>
    <definedName name="ake" hidden="1">#REF!</definedName>
    <definedName name="AKS">[49]Value!$AE$19</definedName>
    <definedName name="AKS___0">#REF!</definedName>
    <definedName name="ALFAJUNTOACUMULADO">#REF!</definedName>
    <definedName name="ALFAJUNTOMES">#REF!</definedName>
    <definedName name="All" localSheetId="5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ocation">#REF!</definedName>
    <definedName name="allov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llowance_to_Receivables">[53]STATISTICS!$B$3:$I$3,[53]STATISTICS!$B$10:$I$10</definedName>
    <definedName name="Allowance_to_Sales">[53]STATISTICS!$B$3:$I$3,[53]STATISTICS!$B$11:$I$11</definedName>
    <definedName name="alm.f.pta">[54]FIJOS!$G$87</definedName>
    <definedName name="ALM.FIJ.PIPA">[54]FIJOS!$H$87</definedName>
    <definedName name="Almacen">#REF!</definedName>
    <definedName name="ALPHA">#REF!</definedName>
    <definedName name="alum">'[38]Price List'!$C$6</definedName>
    <definedName name="alum10">'[38]Price List'!$L$6</definedName>
    <definedName name="alum11">'[38]Price List'!$M$6</definedName>
    <definedName name="alum12">'[38]Price List'!$N$6</definedName>
    <definedName name="alum13">'[25]Price List'!$P$6</definedName>
    <definedName name="alum14">'[25]Price List'!$Q$6</definedName>
    <definedName name="alum15">'[25]Price List'!$R$6</definedName>
    <definedName name="alum16">'[25]Price List'!$S$6</definedName>
    <definedName name="alum2">'[38]Price List'!$D$6</definedName>
    <definedName name="alum3">'[38]Price List'!$E$6</definedName>
    <definedName name="alum4">'[38]Price List'!$F$6</definedName>
    <definedName name="alum5">'[38]Price List'!$G$6</definedName>
    <definedName name="alum6">'[38]Price List'!$H$6</definedName>
    <definedName name="alum7">'[38]Price List'!$I$6</definedName>
    <definedName name="alum8">'[38]Price List'!$J$6</definedName>
    <definedName name="alum9">'[38]Price List'!$K$6</definedName>
    <definedName name="AM_03">[39]Query!$H$238:$K$242</definedName>
    <definedName name="AM_04">[39]Query!$L$238:$O$242</definedName>
    <definedName name="AM_05">[39]Query!$P$238:$S$242</definedName>
    <definedName name="america">[55]Home!$B$26</definedName>
    <definedName name="amine">[17]Prices!#REF!</definedName>
    <definedName name="ammon">'[38]Price List'!$C$7</definedName>
    <definedName name="ammon10">'[38]Price List'!$L$7</definedName>
    <definedName name="ammon11">'[38]Price List'!$M$7</definedName>
    <definedName name="ammon12">'[38]Price List'!$N$7</definedName>
    <definedName name="ammon13">'[38]Price List'!$P$7</definedName>
    <definedName name="ammon14">'[38]Price List'!$S$7</definedName>
    <definedName name="ammon15">'[38]Price List'!$V$7</definedName>
    <definedName name="ammon16">'[38]Price List'!$Y$7</definedName>
    <definedName name="ammon2">'[38]Price List'!$D$7</definedName>
    <definedName name="ammon3">'[38]Price List'!$E$7</definedName>
    <definedName name="ammon4">'[38]Price List'!$F$7</definedName>
    <definedName name="ammon5">'[38]Price List'!$G$7</definedName>
    <definedName name="ammon6">'[38]Price List'!$H$7</definedName>
    <definedName name="ammon7">'[38]Price List'!$I$7</definedName>
    <definedName name="ammon8">'[38]Price List'!$J$7</definedName>
    <definedName name="ammon9">'[38]Price List'!$K$7</definedName>
    <definedName name="Ammonia_Chart">#REF!</definedName>
    <definedName name="amort">#REF!</definedName>
    <definedName name="amort.">#REF!</definedName>
    <definedName name="AMORT.IPA">[54]FIJOS!$E$104</definedName>
    <definedName name="AMORT.PIPA">[54]FIJOS!$F$105</definedName>
    <definedName name="amort.pta">[54]FIJOS!$F$102</definedName>
    <definedName name="Ampliar_o_Negócio_com_Novos_Produtos">[56]DC!$C$10</definedName>
    <definedName name="an">'[57]2.3 - INVESTISSEMENTS'!#REF!</definedName>
    <definedName name="ANAptaA">"$#REF!.$#REF!$#REF!"</definedName>
    <definedName name="ANAptaB">"$#REF!.$#REF!$#REF!"</definedName>
    <definedName name="ANAptaC">"$#REF!.$#REF!$#REF!"</definedName>
    <definedName name="anion">'[38]Price List'!$C$8</definedName>
    <definedName name="anion10">#REF!</definedName>
    <definedName name="anion11">#REF!</definedName>
    <definedName name="anion12">#REF!</definedName>
    <definedName name="anion2">#REF!</definedName>
    <definedName name="anion3">#REF!</definedName>
    <definedName name="anion4">#REF!</definedName>
    <definedName name="anion5">#REF!</definedName>
    <definedName name="anion6">#REF!</definedName>
    <definedName name="anion7">#REF!</definedName>
    <definedName name="anion8">#REF!</definedName>
    <definedName name="anion9">#REF!</definedName>
    <definedName name="ANNA" hidden="1">#REF!</definedName>
    <definedName name="Année_H1">#REF!</definedName>
    <definedName name="Année_H2">#REF!</definedName>
    <definedName name="Année_H3">#REF!</definedName>
    <definedName name="Année_H4">#REF!</definedName>
    <definedName name="Année_H5">#REF!</definedName>
    <definedName name="Année_P1">#REF!</definedName>
    <definedName name="Année_P2">#REF!</definedName>
    <definedName name="Année_P3">#REF!</definedName>
    <definedName name="Année_P4">#REF!</definedName>
    <definedName name="Année_P5">#REF!</definedName>
    <definedName name="année_P6">#REF!</definedName>
    <definedName name="año">#REF!</definedName>
    <definedName name="AÑO94">#REF!</definedName>
    <definedName name="añoa">#REF!</definedName>
    <definedName name="another">#N/A</definedName>
    <definedName name="anscount" hidden="1">1</definedName>
    <definedName name="ant">#REF!</definedName>
    <definedName name="Anton" hidden="1">#REF!</definedName>
    <definedName name="Anton1" hidden="1">#REF!</definedName>
    <definedName name="ANTONIO">#REF!</definedName>
    <definedName name="any">#N/A</definedName>
    <definedName name="AO">'[33]ADJ - RATE'!#REF!</definedName>
    <definedName name="aoe" hidden="1">{"'Model'!$A$1:$N$53"}</definedName>
    <definedName name="aoee" hidden="1">{"'Model'!$A$1:$N$53"}</definedName>
    <definedName name="Aperfeiçoar_Modelo_de__Gestão_de_Metas_e_indicadores">[56]DG!$C$5</definedName>
    <definedName name="Aperfeiçoar_o_Processo_de_Decisão__Melhorando_a_Informação_e_Análise">[56]DFA!$C$7</definedName>
    <definedName name="APR">[58]DOWN!#REF!</definedName>
    <definedName name="APRIL" hidden="1">{#N/A,#N/A,FALSE,"Ut";#N/A,#N/A,FALSE,"UT-h"}</definedName>
    <definedName name="APROBADAS">#REF!</definedName>
    <definedName name="Aprovisionamiento_a_terceros">'[59]DATOS CMU'!#REF!</definedName>
    <definedName name="AR">[49]Value!$AE$12</definedName>
    <definedName name="AR___0">#REF!</definedName>
    <definedName name="are" hidden="1">{"'Eng (page2)'!$A$1:$D$52"}</definedName>
    <definedName name="AREA">#REF!</definedName>
    <definedName name="AREA_2">#REF!</definedName>
    <definedName name="AREA_9">#REF!</definedName>
    <definedName name="AREADOM">#REF!</definedName>
    <definedName name="AREADOM_2">#REF!</definedName>
    <definedName name="AREADOM_9">#REF!</definedName>
    <definedName name="AreaPrint">#REF!</definedName>
    <definedName name="AREW">#REF!</definedName>
    <definedName name="arom">'[38]Price List'!$C$46</definedName>
    <definedName name="arom10">'[38]Price List'!$L$46</definedName>
    <definedName name="arom11">'[38]Price List'!$M$46</definedName>
    <definedName name="arom12">'[38]Price List'!$N$46</definedName>
    <definedName name="arom13">'[38]Price List'!$P$46</definedName>
    <definedName name="arom14">'[38]Price List'!$S$46</definedName>
    <definedName name="arom15">'[38]Price List'!$V$46</definedName>
    <definedName name="arom16">'[38]Price List'!$Y$46</definedName>
    <definedName name="arom2">'[38]Price List'!$D$46</definedName>
    <definedName name="arom3">'[38]Price List'!$E$46</definedName>
    <definedName name="arom4">'[38]Price List'!$F$46</definedName>
    <definedName name="arom5">'[38]Price List'!$G$46</definedName>
    <definedName name="arom6">'[38]Price List'!$H$46</definedName>
    <definedName name="arom7">'[38]Price List'!$I$46</definedName>
    <definedName name="arom8">'[38]Price List'!$J$46</definedName>
    <definedName name="arom9">'[38]Price List'!$K$46</definedName>
    <definedName name="AromF">'[38]Price List'!$C$47</definedName>
    <definedName name="AromF10">'[38]Price List'!$L$47</definedName>
    <definedName name="AromF11">'[38]Price List'!$M$47</definedName>
    <definedName name="AromF12">'[38]Price List'!$N$47</definedName>
    <definedName name="AromF13">'[38]Price List'!$P$47</definedName>
    <definedName name="AromF2">'[38]Price List'!$D$47</definedName>
    <definedName name="AromF3">'[38]Price List'!$E$47</definedName>
    <definedName name="AromF4">'[38]Price List'!$F$47</definedName>
    <definedName name="AromF5">'[38]Price List'!$G$47</definedName>
    <definedName name="AromF6">'[38]Price List'!$H$47</definedName>
    <definedName name="AromF7">'[38]Price List'!$I$47</definedName>
    <definedName name="AromF8">'[38]Price List'!$J$47</definedName>
    <definedName name="AromF9">'[38]Price List'!$K$47</definedName>
    <definedName name="AS" hidden="1">{#N/A,#N/A,FALSE,"COVER.XLS";#N/A,#N/A,FALSE,"RACT1.XLS";#N/A,#N/A,FALSE,"RACT2.XLS";#N/A,#N/A,FALSE,"ECCMP";#N/A,#N/A,FALSE,"WELDER.XLS"}</definedName>
    <definedName name="AS2DocOpenMode" hidden="1">"AS2DocumentEdit"</definedName>
    <definedName name="AS2HasNoAutoHeaderFooter" hidden="1">" "</definedName>
    <definedName name="AS2NamedRange" hidden="1">6</definedName>
    <definedName name="AS2ReportLS" hidden="1">1</definedName>
    <definedName name="AS2StaticLC" hidden="1">#REF!</definedName>
    <definedName name="AS2StaticLS" hidden="1">#REF!</definedName>
    <definedName name="AS2SyncStepLS" hidden="1">0</definedName>
    <definedName name="AS2Tick23" hidden="1">#REF!</definedName>
    <definedName name="AS2TickmarkLS" hidden="1">#REF!</definedName>
    <definedName name="AS2VersionLS" hidden="1">300</definedName>
    <definedName name="ASA" localSheetId="5" hidden="1">{#N/A,#N/A,FALSE,"CAT3516";#N/A,#N/A,FALSE,"CAT3608";#N/A,#N/A,FALSE,"Wartsila";#N/A,#N/A,FALSE,"Asm";#N/A,#N/A,FALSE,"DG cost"}</definedName>
    <definedName name="ASA" hidden="1">{#N/A,#N/A,FALSE,"CAT3516";#N/A,#N/A,FALSE,"CAT3608";#N/A,#N/A,FALSE,"Wartsila";#N/A,#N/A,FALSE,"Asm";#N/A,#N/A,FALSE,"DG cost"}</definedName>
    <definedName name="ASA_1" localSheetId="5" hidden="1">{#N/A,#N/A,FALSE,"CAT3516";#N/A,#N/A,FALSE,"CAT3608";#N/A,#N/A,FALSE,"Wartsila";#N/A,#N/A,FALSE,"Asm";#N/A,#N/A,FALSE,"DG cost"}</definedName>
    <definedName name="ASA_1" hidden="1">{#N/A,#N/A,FALSE,"CAT3516";#N/A,#N/A,FALSE,"CAT3608";#N/A,#N/A,FALSE,"Wartsila";#N/A,#N/A,FALSE,"Asm";#N/A,#N/A,FALSE,"DG cost"}</definedName>
    <definedName name="ASA_1_1" localSheetId="5" hidden="1">{#N/A,#N/A,FALSE,"CAT3516";#N/A,#N/A,FALSE,"CAT3608";#N/A,#N/A,FALSE,"Wartsila";#N/A,#N/A,FALSE,"Asm";#N/A,#N/A,FALSE,"DG cost"}</definedName>
    <definedName name="ASA_1_1" hidden="1">{#N/A,#N/A,FALSE,"CAT3516";#N/A,#N/A,FALSE,"CAT3608";#N/A,#N/A,FALSE,"Wartsila";#N/A,#N/A,FALSE,"Asm";#N/A,#N/A,FALSE,"DG cost"}</definedName>
    <definedName name="ASA_1_2" localSheetId="5" hidden="1">{#N/A,#N/A,FALSE,"CAT3516";#N/A,#N/A,FALSE,"CAT3608";#N/A,#N/A,FALSE,"Wartsila";#N/A,#N/A,FALSE,"Asm";#N/A,#N/A,FALSE,"DG cost"}</definedName>
    <definedName name="ASA_1_2" hidden="1">{#N/A,#N/A,FALSE,"CAT3516";#N/A,#N/A,FALSE,"CAT3608";#N/A,#N/A,FALSE,"Wartsila";#N/A,#N/A,FALSE,"Asm";#N/A,#N/A,FALSE,"DG cost"}</definedName>
    <definedName name="ASA_2" localSheetId="5" hidden="1">{#N/A,#N/A,FALSE,"CAT3516";#N/A,#N/A,FALSE,"CAT3608";#N/A,#N/A,FALSE,"Wartsila";#N/A,#N/A,FALSE,"Asm";#N/A,#N/A,FALSE,"DG cost"}</definedName>
    <definedName name="ASA_2" hidden="1">{#N/A,#N/A,FALSE,"CAT3516";#N/A,#N/A,FALSE,"CAT3608";#N/A,#N/A,FALSE,"Wartsila";#N/A,#N/A,FALSE,"Asm";#N/A,#N/A,FALSE,"DG cost"}</definedName>
    <definedName name="ASA_3" localSheetId="5" hidden="1">{#N/A,#N/A,FALSE,"CAT3516";#N/A,#N/A,FALSE,"CAT3608";#N/A,#N/A,FALSE,"Wartsila";#N/A,#N/A,FALSE,"Asm";#N/A,#N/A,FALSE,"DG cost"}</definedName>
    <definedName name="ASA_3" hidden="1">{#N/A,#N/A,FALSE,"CAT3516";#N/A,#N/A,FALSE,"CAT3608";#N/A,#N/A,FALSE,"Wartsila";#N/A,#N/A,FALSE,"Asm";#N/A,#N/A,FALSE,"DG cost"}</definedName>
    <definedName name="asaaa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SD">#REF!</definedName>
    <definedName name="asdasdasdad" hidden="1">{#N/A,#N/A,FALSE,"DATA"}</definedName>
    <definedName name="ASDFASF" hidden="1">'[60]Production Pounds'!#REF!</definedName>
    <definedName name="asdfe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sdfe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sdfre" hidden="1">#REF!</definedName>
    <definedName name="asds" hidden="1">{"'Eng (page2)'!$A$1:$D$52"}</definedName>
    <definedName name="asep" hidden="1">#REF!</definedName>
    <definedName name="asf" hidden="1">#REF!</definedName>
    <definedName name="Asia">#REF!</definedName>
    <definedName name="Asia_03">[39]Query!$H$236:$K$237</definedName>
    <definedName name="Asia_04">[39]Query!$L$236:$O$237</definedName>
    <definedName name="Asia_05">[39]Query!$P$236:$S$237</definedName>
    <definedName name="asr" hidden="1">{#N/A,#N/A,FALSE,"Aging Summary";#N/A,#N/A,FALSE,"Ratio Analysis";#N/A,#N/A,FALSE,"Test 120 Day Accts";#N/A,#N/A,FALSE,"Tickmarks"}</definedName>
    <definedName name="ass" hidden="1">{#N/A,#N/A,FALSE,"Cost Report";#N/A,#N/A,FALSE,"Table 2.1";#N/A,#N/A,FALSE,"Plant Statistics";"Plant Costs",#N/A,FALSE,"Cost Summary"}</definedName>
    <definedName name="assa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_1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et_Owner">#REF!</definedName>
    <definedName name="Asstes">#REF!</definedName>
    <definedName name="ASU" hidden="1">#REF!</definedName>
    <definedName name="AT">#REF!</definedName>
    <definedName name="ATH">[49]Value!$AE$9</definedName>
    <definedName name="ATH___0">#REF!</definedName>
    <definedName name="ATJHAJT">#REF!</definedName>
    <definedName name="atyr" hidden="1">{"'Eng (page2)'!$A$1:$D$52"}</definedName>
    <definedName name="audcp">[61]Criteria!$Y$6:$AB$9</definedName>
    <definedName name="audefund">'[62]ASEXOT FUNDING'!A2:$I199</definedName>
    <definedName name="audon30">[61]Criteria!$E$6:$H$9</definedName>
    <definedName name="AUDOP30">[61]Criteria!$A$6:$D$9</definedName>
    <definedName name="audsn">[61]Criteria!$U$6:$X$9</definedName>
    <definedName name="audsp">[61]Criteria!$Q$6:$T$9</definedName>
    <definedName name="audvn10">[61]Criteria!$M$6:$P$9</definedName>
    <definedName name="audvp10">[61]Criteria!$I$6:$L$9</definedName>
    <definedName name="AUG">#REF!</definedName>
    <definedName name="Aumentar__as_Vendas_de_LAB_LAS_com_Ênfase_no_Mercado_Interno">[56]DC!$C$7</definedName>
    <definedName name="Aumentar_a_Confiabilidade_Operacional_das_Plantas_Industriais">[56]DI!$C$5</definedName>
    <definedName name="Aumentar_o_Grau_de__Satisfação_dos_Clientes">[56]DC!$C$6</definedName>
    <definedName name="Auriga">#REF!</definedName>
    <definedName name="Aux_pwr_MW">#REF!</definedName>
    <definedName name="AUXILIAR">#REF!</definedName>
    <definedName name="Average_rate">#REF!</definedName>
    <definedName name="AvgDep">'[63]DEPR-1'!$M$14</definedName>
    <definedName name="avgfm927" hidden="1">{#N/A,#N/A,FALSE,"b_s &amp; p_l"}</definedName>
    <definedName name="AW">[49]Value!$AE$28</definedName>
    <definedName name="AW___0">#REF!</definedName>
    <definedName name="aweve" localSheetId="5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weve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wse" hidden="1">{"'Eng (page2)'!$A$1:$D$52"}</definedName>
    <definedName name="ax" hidden="1">{"'Eng (page2)'!$A$1:$D$52"}</definedName>
    <definedName name="az" localSheetId="5" hidden="1">{#N/A,#N/A,FALSE,"COVER1.XLS ";#N/A,#N/A,FALSE,"RACT1.XLS";#N/A,#N/A,FALSE,"RACT2.XLS";#N/A,#N/A,FALSE,"ECCMP";#N/A,#N/A,FALSE,"WELDER.XLS"}</definedName>
    <definedName name="az" hidden="1">{#N/A,#N/A,FALSE,"COVER1.XLS ";#N/A,#N/A,FALSE,"RACT1.XLS";#N/A,#N/A,FALSE,"RACT2.XLS";#N/A,#N/A,FALSE,"ECCMP";#N/A,#N/A,FALSE,"WELDER.XLS"}</definedName>
    <definedName name="az_1" localSheetId="5" hidden="1">{#N/A,#N/A,FALSE,"COVER1.XLS ";#N/A,#N/A,FALSE,"RACT1.XLS";#N/A,#N/A,FALSE,"RACT2.XLS";#N/A,#N/A,FALSE,"ECCMP";#N/A,#N/A,FALSE,"WELDER.XLS"}</definedName>
    <definedName name="az_1" hidden="1">{#N/A,#N/A,FALSE,"COVER1.XLS ";#N/A,#N/A,FALSE,"RACT1.XLS";#N/A,#N/A,FALSE,"RACT2.XLS";#N/A,#N/A,FALSE,"ECCMP";#N/A,#N/A,FALSE,"WELDER.XLS"}</definedName>
    <definedName name="azaddd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b" hidden="1">{"'Booked Orders'!$A$19:$M$38"}</definedName>
    <definedName name="B_501">#REF!</definedName>
    <definedName name="B_521">#REF!</definedName>
    <definedName name="B_582">#REF!</definedName>
    <definedName name="B_807">#REF!</definedName>
    <definedName name="B1.1" hidden="1">#REF!</definedName>
    <definedName name="ba" hidden="1">{#N/A,#N/A,FALSE,"Aging Summary";#N/A,#N/A,FALSE,"Ratio Analysis";#N/A,#N/A,FALSE,"Test 120 Day Accts";#N/A,#N/A,FALSE,"Tickmarks"}</definedName>
    <definedName name="BAAII_H">#REF!</definedName>
    <definedName name="BAAII_H1">#REF!</definedName>
    <definedName name="BAAII_H2">#REF!</definedName>
    <definedName name="BAAII_H3">'[64]#REF'!$J$45</definedName>
    <definedName name="BAAII_H4">#REF!</definedName>
    <definedName name="BAAII_H5">#REF!</definedName>
    <definedName name="BAAII_I1">#REF!</definedName>
    <definedName name="BAAII_I2">#REF!</definedName>
    <definedName name="BAAII_P">#REF!</definedName>
    <definedName name="BAAII_P1">#REF!</definedName>
    <definedName name="BAAII_P2">#REF!</definedName>
    <definedName name="BAAII_P3">#REF!</definedName>
    <definedName name="BAAII_P4">#REF!</definedName>
    <definedName name="BAAII_P5">#REF!</definedName>
    <definedName name="BAAII_P6">#REF!</definedName>
    <definedName name="baba" hidden="1">{"'Model'!$A$1:$N$53"}</definedName>
    <definedName name="baca1">'[38]Price List'!$C$63</definedName>
    <definedName name="baca10">'[38]Price List'!$L$63</definedName>
    <definedName name="baca11">'[38]Price List'!$M$63</definedName>
    <definedName name="baca12">'[38]Price List'!$N$63</definedName>
    <definedName name="baca13">'[38]Price List'!$P$63</definedName>
    <definedName name="baca14">'[38]Price List'!$S$63</definedName>
    <definedName name="baca15">'[38]Price List'!$V$63</definedName>
    <definedName name="baca16">'[38]Price List'!$Y$63</definedName>
    <definedName name="baca2">'[38]Price List'!$D$63</definedName>
    <definedName name="baca3">'[38]Price List'!$E$63</definedName>
    <definedName name="baca4">'[38]Price List'!$F$63</definedName>
    <definedName name="baca5">'[38]Price List'!$G$63</definedName>
    <definedName name="baca6">'[38]Price List'!$H$63</definedName>
    <definedName name="baca7">'[38]Price List'!$I$63</definedName>
    <definedName name="baca8">'[38]Price List'!$J$63</definedName>
    <definedName name="baca9">'[38]Price List'!$K$63</definedName>
    <definedName name="BAL">#REF!</definedName>
    <definedName name="Balance_Sheet">#REF!</definedName>
    <definedName name="Balance_sheet2">#REF!</definedName>
    <definedName name="bas">[58]DOWN!#REF!</definedName>
    <definedName name="BASE">[65]PRM!$A$19:$B$20</definedName>
    <definedName name="BASE___0">#REF!</definedName>
    <definedName name="BASE_2">#REF!</definedName>
    <definedName name="BASE_9">#REF!</definedName>
    <definedName name="BASES">#REF!</definedName>
    <definedName name="BatchSSP">[66]Database!$K$72</definedName>
    <definedName name="bb">#REF!</definedName>
    <definedName name="BBB" hidden="1">#REF!</definedName>
    <definedName name="BBBB" hidden="1">{#N/A,#N/A,FALSE,"Aging Summary";#N/A,#N/A,FALSE,"Ratio Analysis";#N/A,#N/A,FALSE,"Test 120 Day Accts";#N/A,#N/A,FALSE,"Tickmarks"}</definedName>
    <definedName name="BBL">'[33]ADJ - RATE'!#REF!</definedName>
    <definedName name="bbls_to_gal">[39]Fac!$D$5</definedName>
    <definedName name="Bd">#REF!</definedName>
    <definedName name="BD_0104">[39]Query!$F$80:$G$81</definedName>
    <definedName name="BD_0104_Euro">[39]Query!$Q$257:$S$258</definedName>
    <definedName name="BD_0104_US">[39]Query!$F$80:$H$81</definedName>
    <definedName name="Bd_0105">[39]Query!$F$470:$G$471</definedName>
    <definedName name="BD_0105_Euro">[39]Query!$J$580:$L$581</definedName>
    <definedName name="Bd_0105_us">[39]Query!$F$470:$H$471</definedName>
    <definedName name="BD_0204">[39]Query!$F$83:$G$84</definedName>
    <definedName name="BD_0204_Euro">[39]Query!$Q$260:$S$261</definedName>
    <definedName name="BD_0204_US">[39]Query!$F$83:$H$84</definedName>
    <definedName name="Bd_0205">[39]Query!$F$473:$G$474</definedName>
    <definedName name="BD_0205_Euro">[39]Query!$J$583:$L$584</definedName>
    <definedName name="Bd_0205_us">[39]Query!$F$473:$H$474</definedName>
    <definedName name="BD_03">[39]Query!$AF$48:$AH$49</definedName>
    <definedName name="BD_0304">[39]Query!$F$86:$G$87</definedName>
    <definedName name="BD_0304_Euro">[39]Query!$Q$263:$S$264</definedName>
    <definedName name="BD_0304_US">[39]Query!$F$86:$H$87</definedName>
    <definedName name="Bd_0305">[39]Query!$F$476:$G$477</definedName>
    <definedName name="BD_0305_Euro">[39]Query!$J$586:$L$587</definedName>
    <definedName name="Bd_0305_us">[39]Query!$F$476:$H$477</definedName>
    <definedName name="BD_04">[39]Query!$AF$9:$AH$10</definedName>
    <definedName name="BD_0404">[39]Query!$F$89:$G$90</definedName>
    <definedName name="BD_0404_Euro">[39]Query!$Q$266:$S$267</definedName>
    <definedName name="BD_0404_US">[39]Query!$F$89:$H$90</definedName>
    <definedName name="Bd_0405">[39]Query!$F$479:$G$480</definedName>
    <definedName name="BD_0405_Euro">[39]Query!$J$589:$L$590</definedName>
    <definedName name="Bd_0405_us">[39]Query!$F$479:$H$480</definedName>
    <definedName name="BD_05">[39]Query!$AJ$9:$AL$10</definedName>
    <definedName name="BD_0504">[39]Query!$F$92:$G$93</definedName>
    <definedName name="BD_0504_Euro">[39]Query!$Q$269:$S$270</definedName>
    <definedName name="BD_0504_US">[39]Query!$F$92:$H$93</definedName>
    <definedName name="Bd_0505">[39]Query!$F$482:$G$483</definedName>
    <definedName name="BD_0505_Euro">[39]Query!$J$592:$L$593</definedName>
    <definedName name="Bd_0505_us">[39]Query!$F$482:$H$483</definedName>
    <definedName name="BD_0604">[39]Query!$F$95:$G$96</definedName>
    <definedName name="BD_0604_Euro">[39]Query!$Q$272:$S$273</definedName>
    <definedName name="BD_0604_US">[39]Query!$F$95:$H$96</definedName>
    <definedName name="Bd_0605">[39]Query!$F$485:$G$486</definedName>
    <definedName name="BD_0605_Euro">[39]Query!$J$595:$L$596</definedName>
    <definedName name="Bd_0605_us">[39]Query!$F$485:$H$486</definedName>
    <definedName name="BD_0704">[39]Query!$F$98:$G$99</definedName>
    <definedName name="BD_0704_Euro">[39]Query!$Q$275:$S$276</definedName>
    <definedName name="BD_0704_US">[39]Query!$F$98:$H$99</definedName>
    <definedName name="Bd_0705">[39]Query!$F$488:$G$489</definedName>
    <definedName name="BD_0705_Euro">[39]Query!$J$598:$L$599</definedName>
    <definedName name="Bd_0705_us">[39]Query!$F$488:$H$489</definedName>
    <definedName name="BD_0804">[39]Query!$F$101:$G$102</definedName>
    <definedName name="BD_0804_Euro">[39]Query!$Q$278:$S$279</definedName>
    <definedName name="BD_0804_US">[39]Query!$F$101:$H$102</definedName>
    <definedName name="Bd_0805">[39]Query!$F$491:$G$492</definedName>
    <definedName name="BD_0805_Euro">[39]Query!$J$601:$L$602</definedName>
    <definedName name="Bd_0805_us">[39]Query!$F$491:$H$492</definedName>
    <definedName name="BD_0904">[39]Query!$F$104:$G$105</definedName>
    <definedName name="BD_0904_Euro">[39]Query!$Q$281:$S$282</definedName>
    <definedName name="BD_0904_US">[39]Query!$F$104:$H$105</definedName>
    <definedName name="Bd_0905">[39]Query!$F$494:$G$495</definedName>
    <definedName name="BD_0905_Euro">[39]Query!$J$604:$L$605</definedName>
    <definedName name="Bd_0905_us">[39]Query!$F$494:$H$495</definedName>
    <definedName name="BD_1004">[39]Query!$F$107:$G$108</definedName>
    <definedName name="BD_1004_Euro">[39]Query!$Q$284:$S$285</definedName>
    <definedName name="BD_1004_US">[39]Query!$F$107:$H$108</definedName>
    <definedName name="Bd_1005">[39]Query!$F$497:$G$498</definedName>
    <definedName name="BD_1005_Euro">[39]Query!$J$607:$L$608</definedName>
    <definedName name="Bd_1005_us">[39]Query!$F$497:$H$498</definedName>
    <definedName name="BD_1104">[39]Query!$F$110:$G$111</definedName>
    <definedName name="BD_1104_Euro">[39]Query!$Q$287:$S$288</definedName>
    <definedName name="BD_1104_US">[39]Query!$F$110:$H$111</definedName>
    <definedName name="Bd_1105">[39]Query!$F$500:$G$501</definedName>
    <definedName name="BD_1105_Euro">[39]Query!$J$610:$L$611</definedName>
    <definedName name="Bd_1105_us">[39]Query!$F$500:$H$501</definedName>
    <definedName name="BD_1204">[39]Query!$F$113:$G$114</definedName>
    <definedName name="BD_1204_Euro">[39]Query!$Q$290:$S$291</definedName>
    <definedName name="BD_1204_US">[39]Query!$F$113:$H$114</definedName>
    <definedName name="Bd_1205">[39]Query!$F$503:$G$504</definedName>
    <definedName name="BD_1205_Euro">[39]Query!$J$613:$L$614</definedName>
    <definedName name="Bd_1205_us">[39]Query!$F$503:$H$504</definedName>
    <definedName name="BD_EuroCP_Mkr">[39]Markers!$O$1:$O$65536</definedName>
    <definedName name="BD_USCP_Mkr">[39]Markers!$N$1:$N$65536</definedName>
    <definedName name="BD_YTD">[39]Query!$B$196:$D$197</definedName>
    <definedName name="BDD">'[67]OyA FONDOS'!#REF!</definedName>
    <definedName name="BDT">#REF!</definedName>
    <definedName name="BDT_P">#REF!</definedName>
    <definedName name="BDT_U">#REF!</definedName>
    <definedName name="BDW">#REF!</definedName>
    <definedName name="BDW_P">#REF!</definedName>
    <definedName name="BDW_U">#REF!</definedName>
    <definedName name="BDWP200">#REF!</definedName>
    <definedName name="BDWP240">#REF!</definedName>
    <definedName name="BDWU200">#REF!</definedName>
    <definedName name="BDWU240">#REF!</definedName>
    <definedName name="BE_501">#REF!</definedName>
    <definedName name="BE_502">#REF!</definedName>
    <definedName name="BE_521">#REF!</definedName>
    <definedName name="BE_553">#REF!</definedName>
    <definedName name="BE_571">#REF!</definedName>
    <definedName name="BE_581">#REF!</definedName>
    <definedName name="BE_582">#REF!</definedName>
    <definedName name="BE_583">#REF!</definedName>
    <definedName name="BE_741">#REF!</definedName>
    <definedName name="BE_791">#REF!</definedName>
    <definedName name="BE_806">#REF!</definedName>
    <definedName name="BE_807">#REF!</definedName>
    <definedName name="BE_808">#REF!</definedName>
    <definedName name="BE_812">#REF!</definedName>
    <definedName name="BE_916">#REF!</definedName>
    <definedName name="BE_961">#REF!</definedName>
    <definedName name="beau" hidden="1">{"'Model'!$A$1:$N$53"}</definedName>
    <definedName name="Bedrijfsuren">#REF!</definedName>
    <definedName name="bedrijfsuren_perjaar">[68]Balance!$D$8</definedName>
    <definedName name="BEF">[69]fx!$B$13</definedName>
    <definedName name="befcn">[61]Criteria!$AC$11:$AF$12</definedName>
    <definedName name="befcp">[61]Criteria!$Y$11:$AB$12</definedName>
    <definedName name="befon30">[61]Criteria!$E$11:$H$12</definedName>
    <definedName name="befop30">[61]Criteria!$A$11:$D$12</definedName>
    <definedName name="befsn">[61]Criteria!$U$11:$X$12</definedName>
    <definedName name="befsp">[61]Criteria!$Q$11:$T$12</definedName>
    <definedName name="befvn10">[61]Criteria!$M$11:$P$12</definedName>
    <definedName name="befvp10">[61]Criteria!$I$11:$L$12</definedName>
    <definedName name="Beg_Bal">#REF!</definedName>
    <definedName name="BENANG">[2]ItemX!#REF!</definedName>
    <definedName name="BénéficeN_H1">#REF!</definedName>
    <definedName name="BénéficeN_H2">#REF!</definedName>
    <definedName name="BénéficeN_H3">#REF!</definedName>
    <definedName name="BénéficeN_H4">#REF!</definedName>
    <definedName name="BénéficeN_H5">#REF!</definedName>
    <definedName name="BénéficeN_I1">[70]Données!$K$55</definedName>
    <definedName name="BénéficeN_I2">[70]Données!$L$55</definedName>
    <definedName name="BénéficeN_P1">#REF!</definedName>
    <definedName name="BénéficeN_P2">#REF!</definedName>
    <definedName name="BénéficeN_P3">#REF!</definedName>
    <definedName name="BénéficeN_P4">#REF!</definedName>
    <definedName name="BénéficeN_P5">#REF!</definedName>
    <definedName name="BénéficeN_P6">[70]Données!$R$55</definedName>
    <definedName name="BénéficeNet_H">#REF!</definedName>
    <definedName name="BénéficeNet_P">#REF!</definedName>
    <definedName name="benefits">[17]Prices!$B$61</definedName>
    <definedName name="BERW" hidden="1">{"'Eng (page2)'!$A$1:$D$52"}</definedName>
    <definedName name="BETZ1100">[16]Prices!#REF!</definedName>
    <definedName name="BETZ26K">[16]Prices!#REF!</definedName>
    <definedName name="BETZ30K">[16]Prices!#REF!</definedName>
    <definedName name="BetzBP">[17]Prices!#REF!</definedName>
    <definedName name="BETZC41">[16]Prices!#REF!</definedName>
    <definedName name="beua" hidden="1">{"'Model'!$A$1:$N$53"}</definedName>
    <definedName name="bf" hidden="1">{"'Eng (page2)'!$A$1:$D$52"}</definedName>
    <definedName name="BG_Del" hidden="1">15</definedName>
    <definedName name="BG_Ins" hidden="1">4</definedName>
    <definedName name="BG_Mod" hidden="1">6</definedName>
    <definedName name="biocide">[17]Prices!#REF!</definedName>
    <definedName name="bkbeli" hidden="1">#REF!</definedName>
    <definedName name="BKDKBF" hidden="1">#REF!</definedName>
    <definedName name="BKJUAL" hidden="1">#REF!</definedName>
    <definedName name="BKKAS" hidden="1">#REF!</definedName>
    <definedName name="BKS">[49]Value!$AE$25</definedName>
    <definedName name="BKS___0">#REF!</definedName>
    <definedName name="bleach">'[38]Price List'!$C$36</definedName>
    <definedName name="bleach10">'[38]Price List'!$L$36</definedName>
    <definedName name="bleach11">'[38]Price List'!$M$36</definedName>
    <definedName name="bleach12">'[38]Price List'!$N$36</definedName>
    <definedName name="bleach15">'[38]Price List'!$V$36</definedName>
    <definedName name="bleach16">'[38]Price List'!$Y$36</definedName>
    <definedName name="bleach2">'[38]Price List'!$D$36</definedName>
    <definedName name="bleach3">'[38]Price List'!$E$36</definedName>
    <definedName name="bleach4">'[38]Price List'!$F$36</definedName>
    <definedName name="bleach5">'[38]Price List'!$G$36</definedName>
    <definedName name="bleach6">'[38]Price List'!$H$36</definedName>
    <definedName name="bleach7">'[38]Price List'!$I$36</definedName>
    <definedName name="bleach8">'[38]Price List'!$J$36</definedName>
    <definedName name="bleach9">'[38]Price List'!$K$36</definedName>
    <definedName name="BLINI">[8]ItemX!#REF!</definedName>
    <definedName name="BLPH378" hidden="1">#REF!</definedName>
    <definedName name="BLPH379" hidden="1">#REF!</definedName>
    <definedName name="BLPH380" hidden="1">#REF!</definedName>
    <definedName name="BLPH381" hidden="1">#REF!</definedName>
    <definedName name="BLPH382" hidden="1">#REF!</definedName>
    <definedName name="BLPH383" hidden="1">#REF!</definedName>
    <definedName name="BLPH384" hidden="1">#REF!</definedName>
    <definedName name="BLPH385" hidden="1">#REF!</definedName>
    <definedName name="BLPH386" hidden="1">#REF!</definedName>
    <definedName name="BLPH387" hidden="1">#REF!</definedName>
    <definedName name="BLPH388" hidden="1">#REF!</definedName>
    <definedName name="BLPH389" hidden="1">#REF!</definedName>
    <definedName name="BLPH390" hidden="1">#REF!</definedName>
    <definedName name="BLPH391" hidden="1">#REF!</definedName>
    <definedName name="BLPH392" hidden="1">#REF!</definedName>
    <definedName name="BLPH393" hidden="1">#REF!</definedName>
    <definedName name="BLPH394" hidden="1">#REF!</definedName>
    <definedName name="BLPH395" hidden="1">#REF!</definedName>
    <definedName name="BLPH396" hidden="1">#REF!</definedName>
    <definedName name="BLPH397" hidden="1">#REF!</definedName>
    <definedName name="BLPH398" hidden="1">#REF!</definedName>
    <definedName name="BLPH399" hidden="1">#REF!</definedName>
    <definedName name="BLPH400" hidden="1">#REF!</definedName>
    <definedName name="BLPH401" hidden="1">#REF!</definedName>
    <definedName name="BLPH402" hidden="1">#REF!</definedName>
    <definedName name="BLPH403" hidden="1">#REF!</definedName>
    <definedName name="BLPH404" hidden="1">#REF!</definedName>
    <definedName name="BLPH405" hidden="1">#REF!</definedName>
    <definedName name="BLPH406" hidden="1">#REF!</definedName>
    <definedName name="BLPH407" hidden="1">#REF!</definedName>
    <definedName name="BLPH408" hidden="1">#REF!</definedName>
    <definedName name="BLPH409" hidden="1">#REF!</definedName>
    <definedName name="BLPH410" hidden="1">#REF!</definedName>
    <definedName name="BLPH411" hidden="1">#REF!</definedName>
    <definedName name="BLPH412" hidden="1">#REF!</definedName>
    <definedName name="BLPH413" hidden="1">#REF!</definedName>
    <definedName name="BLPH414" hidden="1">#REF!</definedName>
    <definedName name="BLPH415" hidden="1">#REF!</definedName>
    <definedName name="BLPH416" hidden="1">#REF!</definedName>
    <definedName name="BLPH417" hidden="1">#REF!</definedName>
    <definedName name="BLPH418" hidden="1">#REF!</definedName>
    <definedName name="BLPH419" hidden="1">#REF!</definedName>
    <definedName name="BLPH420" hidden="1">#REF!</definedName>
    <definedName name="BLPH421" hidden="1">#REF!</definedName>
    <definedName name="BLPH422" hidden="1">#REF!</definedName>
    <definedName name="BLPH423" hidden="1">#REF!</definedName>
    <definedName name="BLPH424" hidden="1">#REF!</definedName>
    <definedName name="BLPH425" hidden="1">#REF!</definedName>
    <definedName name="BLPH426" hidden="1">#REF!</definedName>
    <definedName name="BLPH427" hidden="1">#REF!</definedName>
    <definedName name="BLPH428" hidden="1">#REF!</definedName>
    <definedName name="BLPH429" hidden="1">#REF!</definedName>
    <definedName name="BLPH430" hidden="1">#REF!</definedName>
    <definedName name="BLPH431" hidden="1">#REF!</definedName>
    <definedName name="BLPH432" hidden="1">#REF!</definedName>
    <definedName name="BLPH433" hidden="1">#REF!</definedName>
    <definedName name="BLPH434" hidden="1">#REF!</definedName>
    <definedName name="BLPH435" hidden="1">#REF!</definedName>
    <definedName name="BLPH436" hidden="1">#REF!</definedName>
    <definedName name="BLPH437" hidden="1">#REF!</definedName>
    <definedName name="BLPH438" hidden="1">#REF!</definedName>
    <definedName name="BLPH439" hidden="1">#REF!</definedName>
    <definedName name="BLPH440" hidden="1">#REF!</definedName>
    <definedName name="BLPH441" hidden="1">#REF!</definedName>
    <definedName name="BLPH442" hidden="1">#REF!</definedName>
    <definedName name="BLPH443" hidden="1">#REF!</definedName>
    <definedName name="BLPH444" hidden="1">#REF!</definedName>
    <definedName name="BLPH445" hidden="1">#REF!</definedName>
    <definedName name="BLPH446" hidden="1">#REF!</definedName>
    <definedName name="BLPH447" hidden="1">#REF!</definedName>
    <definedName name="BLPH448" hidden="1">#REF!</definedName>
    <definedName name="BLPH449" hidden="1">#REF!</definedName>
    <definedName name="BLPH450" hidden="1">#REF!</definedName>
    <definedName name="BLPH451" hidden="1">#REF!</definedName>
    <definedName name="BLPH452" hidden="1">#REF!</definedName>
    <definedName name="BLPH453" hidden="1">#REF!</definedName>
    <definedName name="BLPH454" hidden="1">#REF!</definedName>
    <definedName name="BM">[49]Value!$AE$29</definedName>
    <definedName name="BM___0">#REF!</definedName>
    <definedName name="bmsd_Annual_Turnaround_Report">#REF!</definedName>
    <definedName name="bmsd_CTADryer">#REF!</definedName>
    <definedName name="bmsd_e1102a">#REF!</definedName>
    <definedName name="bmsd_e2201a">#REF!</definedName>
    <definedName name="bmsd_Future_Plan__1">#REF!</definedName>
    <definedName name="bmsd_Future_Plan__2">#REF!</definedName>
    <definedName name="bmsd_Shutdown_expense__1">#REF!</definedName>
    <definedName name="bmsd_Shutdown_expense__2">#REF!</definedName>
    <definedName name="bmsd_Shutdown_Report_Content">#REF!</definedName>
    <definedName name="bmsd_Start_Up_Schedule">#REF!</definedName>
    <definedName name="BNE" hidden="1">#REF!</definedName>
    <definedName name="bols.cont_ptaexp">#REF!</definedName>
    <definedName name="bomic" localSheetId="5" hidden="1">{#N/A,#N/A,FALSE,"COVER1.XLS ";#N/A,#N/A,FALSE,"RACT1.XLS";#N/A,#N/A,FALSE,"RACT2.XLS";#N/A,#N/A,FALSE,"ECCMP";#N/A,#N/A,FALSE,"WELDER.XLS"}</definedName>
    <definedName name="bomic" hidden="1">{#N/A,#N/A,FALSE,"COVER1.XLS ";#N/A,#N/A,FALSE,"RACT1.XLS";#N/A,#N/A,FALSE,"RACT2.XLS";#N/A,#N/A,FALSE,"ECCMP";#N/A,#N/A,FALSE,"WELDER.XLS"}</definedName>
    <definedName name="bomic_1" localSheetId="5" hidden="1">{#N/A,#N/A,FALSE,"COVER1.XLS ";#N/A,#N/A,FALSE,"RACT1.XLS";#N/A,#N/A,FALSE,"RACT2.XLS";#N/A,#N/A,FALSE,"ECCMP";#N/A,#N/A,FALSE,"WELDER.XLS"}</definedName>
    <definedName name="bomic_1" hidden="1">{#N/A,#N/A,FALSE,"COVER1.XLS ";#N/A,#N/A,FALSE,"RACT1.XLS";#N/A,#N/A,FALSE,"RACT2.XLS";#N/A,#N/A,FALSE,"ECCMP";#N/A,#N/A,FALSE,"WELDER.XLS"}</definedName>
    <definedName name="BONIF">#REF!</definedName>
    <definedName name="BONUS">'[71]Combo Model'!#REF!</definedName>
    <definedName name="book1" hidden="1">{"'Eng (page2)'!$A$1:$D$52"}</definedName>
    <definedName name="book2">#REF!</definedName>
    <definedName name="BOOKLIFE">'[72]Home Fashions'!#REF!</definedName>
    <definedName name="BORRA">#REF!</definedName>
    <definedName name="BORRAR">#REF!</definedName>
    <definedName name="BOUWJ">#REF!</definedName>
    <definedName name="br">[17]Prices!#REF!</definedName>
    <definedName name="BrandCode">#REF!,#REF!</definedName>
    <definedName name="BRFG" hidden="1">{"'Eng (page2)'!$A$1:$D$52"}</definedName>
    <definedName name="Bromine">'[38]Price List'!$C$9</definedName>
    <definedName name="Bromine1">[17]Prices!#REF!</definedName>
    <definedName name="Bromine10">'[38]Price List'!$L$9</definedName>
    <definedName name="Bromine11">'[38]Price List'!$M$9</definedName>
    <definedName name="Bromine12">'[38]Price List'!$N$9</definedName>
    <definedName name="Bromine13">'[25]Price List'!$P$9</definedName>
    <definedName name="Bromine14">'[25]Price List'!$Q$9</definedName>
    <definedName name="Bromine15">'[25]Price List'!$R$9</definedName>
    <definedName name="Bromine16">'[25]Price List'!$S$9</definedName>
    <definedName name="Bromine2">'[38]Price List'!$D$9</definedName>
    <definedName name="Bromine3">'[38]Price List'!$E$9</definedName>
    <definedName name="Bromine4">'[38]Price List'!$F$9</definedName>
    <definedName name="Bromine5">'[38]Price List'!$G$9</definedName>
    <definedName name="Bromine6">'[38]Price List'!$H$9</definedName>
    <definedName name="Bromine7">'[38]Price List'!$I$9</definedName>
    <definedName name="Bromine8">'[38]Price List'!$J$9</definedName>
    <definedName name="Bromine9">'[38]Price List'!$K$9</definedName>
    <definedName name="bromineq1">'[20]Pricing-Updated by J. Simpson'!#REF!</definedName>
    <definedName name="bromineq2">'[20]Pricing-Updated by J. Simpson'!#REF!</definedName>
    <definedName name="bromineq3">'[20]Pricing-Updated by J. Simpson'!#REF!</definedName>
    <definedName name="bromineq4">'[20]Pricing-Updated by J. Simpson'!#REF!</definedName>
    <definedName name="BRSDataCategory">'[73]Lists &amp; Variables'!$I$2</definedName>
    <definedName name="BRSReportingUnit">[73]General!$C$6</definedName>
    <definedName name="BRSRounding">'[73]Lists &amp; Variables'!$K$2</definedName>
    <definedName name="BRSYear">[73]General!$C$10</definedName>
    <definedName name="BRT" hidden="1">{"'Eng (page2)'!$A$1:$D$52"}</definedName>
    <definedName name="BS">[74]iwt!$A$86:$G$146</definedName>
    <definedName name="BSActivo">#REF!</definedName>
    <definedName name="BSASSET">#REF!</definedName>
    <definedName name="BSDF" hidden="1">{"'Eng (page2)'!$A$1:$D$52"}</definedName>
    <definedName name="BSLIAB">#REF!</definedName>
    <definedName name="BSPasivo">#REF!</definedName>
    <definedName name="BSY">#REF!</definedName>
    <definedName name="BSY_BE">#REF!</definedName>
    <definedName name="BSY_TE">#REF!</definedName>
    <definedName name="bsy1_2">[23]MASTER_PLAN!#REF!</definedName>
    <definedName name="bsy1_3">[23]MASTER_PLAN!#REF!</definedName>
    <definedName name="bsy1_4">[23]MASTER_PLAN!#REF!</definedName>
    <definedName name="bsy1_5">[23]MASTER_PLAN!#REF!</definedName>
    <definedName name="bsy1_6">[23]MASTER_PLAN!#REF!</definedName>
    <definedName name="bsy1_7">[23]MASTER_PLAN!#REF!</definedName>
    <definedName name="bsy1_8">[23]MASTER_PLAN!#REF!</definedName>
    <definedName name="bsy1_9">[23]MASTER_PLAN!#REF!</definedName>
    <definedName name="BSY1_P">#REF!</definedName>
    <definedName name="BSY1_U">#REF!</definedName>
    <definedName name="BSYDT">#REF!</definedName>
    <definedName name="bt300a">[17]Prices!$C$29</definedName>
    <definedName name="BTLG" hidden="1">#REF!</definedName>
    <definedName name="BTWpct">#REF!</definedName>
    <definedName name="btwpro">#REF!</definedName>
    <definedName name="bud">#REF!</definedName>
    <definedName name="BUDGET">#REF!</definedName>
    <definedName name="Budget2016">'[75]Monthly PL'!$A$7:$V$131</definedName>
    <definedName name="BuiltIn_AutoFilter___1">"$#REF!.$A$5:$Q$69"</definedName>
    <definedName name="BuiltIn_AutoFilter___1___0">#REF!</definedName>
    <definedName name="BuiltIn_AutoFilter___1_1">#REF!</definedName>
    <definedName name="BuiltIn_AutoFilter___1_1___0">#REF!</definedName>
    <definedName name="BuiltIn_AutoFilter___1_2">#REF!</definedName>
    <definedName name="BuiltIn_AutoFilter___1_3">#REF!</definedName>
    <definedName name="BuiltIn_AutoFilter___10">#REF!</definedName>
    <definedName name="BuiltIn_AutoFilter___10_1">#REF!</definedName>
    <definedName name="BuiltIn_AutoFilter___10_10">#REF!</definedName>
    <definedName name="BuiltIn_AutoFilter___10_11">#REF!</definedName>
    <definedName name="BuiltIn_AutoFilter___10_12">#REF!</definedName>
    <definedName name="BuiltIn_AutoFilter___10_13">#REF!</definedName>
    <definedName name="BuiltIn_AutoFilter___10_14">#REF!</definedName>
    <definedName name="BuiltIn_AutoFilter___10_15">#REF!</definedName>
    <definedName name="BuiltIn_AutoFilter___10_16">#REF!</definedName>
    <definedName name="BuiltIn_AutoFilter___10_2">#REF!</definedName>
    <definedName name="BuiltIn_AutoFilter___10_3">#REF!</definedName>
    <definedName name="BuiltIn_AutoFilter___10_4">#REF!</definedName>
    <definedName name="BuiltIn_AutoFilter___10_5">#REF!</definedName>
    <definedName name="BuiltIn_AutoFilter___10_6">#REF!</definedName>
    <definedName name="BuiltIn_AutoFilter___10_7">#REF!</definedName>
    <definedName name="BuiltIn_AutoFilter___10_8">#REF!</definedName>
    <definedName name="BuiltIn_AutoFilter___10_9">#REF!</definedName>
    <definedName name="BuiltIn_AutoFilter___2">#REF!</definedName>
    <definedName name="BuiltIn_AutoFilter___2_1">#REF!</definedName>
    <definedName name="BuiltIn_AutoFilter___2_2">#REF!</definedName>
    <definedName name="BuiltIn_AutoFilter___2_3">#REF!</definedName>
    <definedName name="BuiltIn_AutoFilter___2_4">#REF!</definedName>
    <definedName name="BuiltIn_AutoFilter___3">#REF!</definedName>
    <definedName name="BuiltIn_AutoFilter___4">#REF!</definedName>
    <definedName name="BuiltIn_AutoFilter___5">#REF!</definedName>
    <definedName name="BuiltIn_AutoFilter___7">#REF!</definedName>
    <definedName name="BuiltIn_AutoFilter___8">#REF!</definedName>
    <definedName name="BuiltIn_AutoFilter___9">#REF!</definedName>
    <definedName name="BuiltIn_Consolidate_Area___0">#N/A</definedName>
    <definedName name="BuiltIn_Consolidate_Area___0___0">#N/A</definedName>
    <definedName name="BuiltIn_Consolidate_Area___8">#N/A</definedName>
    <definedName name="BuiltIn_Consolidate_Area___8___8">#N/A</definedName>
    <definedName name="Busget_Usd__Month">9200</definedName>
    <definedName name="buta">'[38]Price List'!$C$55</definedName>
    <definedName name="Buta_chart_LR">#REF!</definedName>
    <definedName name="Buta_share_sum">#REF!</definedName>
    <definedName name="buta10">'[38]Price List'!$L$55</definedName>
    <definedName name="buta11">'[38]Price List'!$M$55</definedName>
    <definedName name="buta12">'[38]Price List'!$N$55</definedName>
    <definedName name="buta13">'[38]Price List'!$P$55</definedName>
    <definedName name="buta14">'[38]Price List'!$Q$55</definedName>
    <definedName name="buta15">'[38]Price List'!$R$55</definedName>
    <definedName name="buta16">'[38]Price List'!$S$55</definedName>
    <definedName name="buta17">'[38]Price List'!$T$55</definedName>
    <definedName name="buta18">'[38]Price List'!$U$55</definedName>
    <definedName name="buta19">'[38]Price List'!$V$55</definedName>
    <definedName name="buta2">'[38]Price List'!$D$55</definedName>
    <definedName name="buta20">'[38]Price List'!$W$55</definedName>
    <definedName name="buta21">'[38]Price List'!$X$55</definedName>
    <definedName name="buta22">'[38]Price List'!$Y$55</definedName>
    <definedName name="buta23">'[38]Price List'!$Z$55</definedName>
    <definedName name="buta24">'[38]Price List'!$AA$55</definedName>
    <definedName name="buta3">'[38]Price List'!$E$55</definedName>
    <definedName name="buta4">'[38]Price List'!$F$55</definedName>
    <definedName name="buta5">'[38]Price List'!$G$55</definedName>
    <definedName name="buta6">'[38]Price List'!$H$55</definedName>
    <definedName name="buta7">'[38]Price List'!$I$55</definedName>
    <definedName name="buta8">'[38]Price List'!$J$55</definedName>
    <definedName name="buta9">'[38]Price List'!$K$55</definedName>
    <definedName name="ButachimieJV">[76]Cnvrt!$B$15</definedName>
    <definedName name="Butadiene_Chart">#REF!</definedName>
    <definedName name="ButaVPSUm">#REF!</definedName>
    <definedName name="BUTUHDT">#REF!</definedName>
    <definedName name="buyer">[77]Lists!$L$4:$L$19</definedName>
    <definedName name="bv" hidden="1">#REF!</definedName>
    <definedName name="Bz_chart_LR">#REF!</definedName>
    <definedName name="BZ_Euro_Mkr">[39]Markers!$L$1:$L$65536</definedName>
    <definedName name="bz_gal_to_lb">[39]Fac!$D$11</definedName>
    <definedName name="BZ_NACP_Mkr">[39]Markers!$M$1:$M$65536</definedName>
    <definedName name="C.7" hidden="1">{"BAL_SHEET",#N/A,FALSE,"BS"}</definedName>
    <definedName name="C_note" hidden="1">{"'Eng (page2)'!$A$1:$D$52"}</definedName>
    <definedName name="ca">#REF!</definedName>
    <definedName name="ca400a">[17]Prices!$C$30</definedName>
    <definedName name="CAB">#N/A</definedName>
    <definedName name="cabec.1">#REF!</definedName>
    <definedName name="cabec.2">#REF!</definedName>
    <definedName name="cabec.3">#REF!</definedName>
    <definedName name="cabec.4">#REF!</definedName>
    <definedName name="CActions_H1">#REF!</definedName>
    <definedName name="CActions_H2">#REF!</definedName>
    <definedName name="CActions_H3">#REF!</definedName>
    <definedName name="CActions_H4">#REF!</definedName>
    <definedName name="CActions_H5">#REF!</definedName>
    <definedName name="CActions_I">#REF!</definedName>
    <definedName name="CActions_P1">#REF!</definedName>
    <definedName name="CActions_P2">#REF!</definedName>
    <definedName name="CActions_P3">#REF!</definedName>
    <definedName name="CActions_P4">#REF!</definedName>
    <definedName name="CActions_P5">#REF!</definedName>
    <definedName name="CActions_P6">#REF!</definedName>
    <definedName name="CAD">[69]fx!$B$8</definedName>
    <definedName name="CAD1Q03">#REF!</definedName>
    <definedName name="CAD1Q04">#REF!</definedName>
    <definedName name="CAD1Q05">#REF!</definedName>
    <definedName name="CAD2Q03">#REF!</definedName>
    <definedName name="CAD2Q04">#REF!</definedName>
    <definedName name="CAD2Q05">#REF!</definedName>
    <definedName name="CAD3Q03">#REF!</definedName>
    <definedName name="CAD3Q04">#REF!</definedName>
    <definedName name="CAD3Q05">#REF!</definedName>
    <definedName name="CAD4Q03">#REF!</definedName>
    <definedName name="CAD4Q04">#REF!</definedName>
    <definedName name="CAD4Q05">#REF!</definedName>
    <definedName name="cadcn">[61]Criteria!$AC$14:$AF$16</definedName>
    <definedName name="cadcp">[61]Criteria!$Y$14:$AB$16</definedName>
    <definedName name="cadon30">[61]Criteria!$E$14:$H$16</definedName>
    <definedName name="CADOP30">[61]Criteria!$A$14:$D$16</definedName>
    <definedName name="cadsn">[61]Criteria!$U$14:$X$16</definedName>
    <definedName name="cadsp">[61]Criteria!$Q$14:$T$16</definedName>
    <definedName name="cadvn10">[61]Criteria!$M$14:$P$16</definedName>
    <definedName name="cadvp10">[61]Criteria!$I$14:$L$16</definedName>
    <definedName name="CAE" hidden="1">{"'Eng (page2)'!$A$1:$D$52"}</definedName>
    <definedName name="CALBRENT">[78]datos!#REF!</definedName>
    <definedName name="Calcium">[79]Prices!#REF!</definedName>
    <definedName name="calculo">'[80]T.A.'!$P$9</definedName>
    <definedName name="Calval_GNG_MJpNm3">#REF!</definedName>
    <definedName name="CAN_03">[39]Query!$H$228:$K$229</definedName>
    <definedName name="CAN_04">[39]Query!$L$228:$O$229</definedName>
    <definedName name="CAN_05">[39]Query!$P$228:$S$229</definedName>
    <definedName name="Cap" hidden="1">#REF!</definedName>
    <definedName name="capa">#REF!,#REF!,#REF!</definedName>
    <definedName name="CAPA_501">#REF!</definedName>
    <definedName name="CAPA_502">#REF!</definedName>
    <definedName name="CAPA_521">#REF!</definedName>
    <definedName name="CAPA_553">#REF!</definedName>
    <definedName name="CAPA_571">#REF!</definedName>
    <definedName name="CAPA_581">#REF!</definedName>
    <definedName name="CAPA_582">#REF!</definedName>
    <definedName name="CAPA_583">#REF!</definedName>
    <definedName name="CAPA_741">#REF!</definedName>
    <definedName name="CAPA_791">#REF!</definedName>
    <definedName name="CAPA_806">#REF!</definedName>
    <definedName name="CAPA_807">#REF!</definedName>
    <definedName name="CAPA_808">#REF!</definedName>
    <definedName name="CAPA_812">#REF!</definedName>
    <definedName name="CAPA_916">#REF!</definedName>
    <definedName name="CAPA_961">#REF!</definedName>
    <definedName name="capa1">#REF!,#REF!,#REF!</definedName>
    <definedName name="CAPA200603">'[81]Plan-02'!$K$6:$K$63</definedName>
    <definedName name="CAPACITY">#REF!</definedName>
    <definedName name="CapActions_H">#REF!</definedName>
    <definedName name="CapActions_P">#REF!</definedName>
    <definedName name="capex">#REF!</definedName>
    <definedName name="Capex_Schedule">#REF!</definedName>
    <definedName name="capex_shedule2">#REF!</definedName>
    <definedName name="capex2" hidden="1">#REF!</definedName>
    <definedName name="capexdes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nov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italCarryover">#REF!</definedName>
    <definedName name="Capro_0105">[39]Query!$N$616:$O$617</definedName>
    <definedName name="Capro_0205">[39]Query!$N$619:$O$620</definedName>
    <definedName name="Capro_03">[39]Query!$AF$65:$AH$66</definedName>
    <definedName name="Capro_0305">[39]Query!$N$622:$O$623</definedName>
    <definedName name="Capro_04">[39]Query!$AF$26:$AH$27</definedName>
    <definedName name="Capro_0405">[39]Query!$N$625:$O$626</definedName>
    <definedName name="Capro_05">[39]Query!$AJ$26:$AL$27</definedName>
    <definedName name="Capro_0505">[39]Query!$N$628:$O$629</definedName>
    <definedName name="Capro_0604">[39]Query!$N$168:$O$169</definedName>
    <definedName name="Capro_0605">[39]Query!$N$631:$O$632</definedName>
    <definedName name="Capro_0704">[39]Query!$N$171:$O$172</definedName>
    <definedName name="Capro_0705">[39]Query!$N$634:$O$635</definedName>
    <definedName name="Capro_0804">[39]Query!$N$174:$O$175</definedName>
    <definedName name="Capro_0805">[39]Query!$N$637:$O$638</definedName>
    <definedName name="Capro_0904">[39]Query!$N$177:$O$178</definedName>
    <definedName name="Capro_0905">[39]Query!$N$640:$O$641</definedName>
    <definedName name="Capro_1005">[39]Query!$N$643:$O$644</definedName>
    <definedName name="Capro_1105">[39]Query!$N$646:$O$647</definedName>
    <definedName name="Capro_1205">[39]Query!$N$649:$O$650</definedName>
    <definedName name="Capro_Mex">#REF!</definedName>
    <definedName name="Capro_VPSum">#REF!</definedName>
    <definedName name="Capro_YTD">[39]Query!$B$214:$D$215</definedName>
    <definedName name="captdmt">[82]Home!#REF!</definedName>
    <definedName name="CarbonD">'[38]Price List'!$C$11</definedName>
    <definedName name="CarbonD10">'[38]Price List'!$L$11</definedName>
    <definedName name="CarbonD11">'[38]Price List'!$M$11</definedName>
    <definedName name="CarbonD12">'[38]Price List'!$N$11</definedName>
    <definedName name="CarbonD13">'[38]Price List'!$P$11</definedName>
    <definedName name="CarbonD14">'[38]Price List'!$S$11</definedName>
    <definedName name="CarbonD15">'[38]Price List'!$V$11</definedName>
    <definedName name="CarbonD16">'[38]Price List'!$Y$11</definedName>
    <definedName name="CarbonD2">'[38]Price List'!$D$11</definedName>
    <definedName name="CarbonD3">'[38]Price List'!$E$11</definedName>
    <definedName name="CarbonD4">'[38]Price List'!$F$11</definedName>
    <definedName name="CarbonD5">'[38]Price List'!$G$11</definedName>
    <definedName name="CarbonD6">'[38]Price List'!$H$11</definedName>
    <definedName name="CarbonD7">'[38]Price List'!$I$11</definedName>
    <definedName name="CarbonD8">'[38]Price List'!$J$11</definedName>
    <definedName name="CarbonD9">'[38]Price List'!$K$11</definedName>
    <definedName name="Carpo_cht">#REF!</definedName>
    <definedName name="CASE">#REF!</definedName>
    <definedName name="Casfl01" hidden="1">{#N/A,#N/A,FALSE,"Aging Summary";#N/A,#N/A,FALSE,"Ratio Analysis";#N/A,#N/A,FALSE,"Test 120 Day Accts";#N/A,#N/A,FALSE,"Tickmarks"}</definedName>
    <definedName name="cash">#REF!</definedName>
    <definedName name="Cash_Flow">#REF!</definedName>
    <definedName name="Cash_flow_US_Interets">#REF!</definedName>
    <definedName name="Cashcosth">#REF!</definedName>
    <definedName name="Catégorie">[83]Feuil2!$A$20:$A$22</definedName>
    <definedName name="Category">'[84]Capex list - 2013'!$C$42:$C$46</definedName>
    <definedName name="Cation">'[38]Price List'!$C$12</definedName>
    <definedName name="Cation10">#REF!</definedName>
    <definedName name="Cation11">#REF!</definedName>
    <definedName name="Cation12">#REF!</definedName>
    <definedName name="Cation2">#REF!</definedName>
    <definedName name="Cation3">#REF!</definedName>
    <definedName name="Cation4">#REF!</definedName>
    <definedName name="Cation5">#REF!</definedName>
    <definedName name="Cation6">#REF!</definedName>
    <definedName name="Cation7">#REF!</definedName>
    <definedName name="Cation8">#REF!</definedName>
    <definedName name="Cation9">#REF!</definedName>
    <definedName name="catox">'[38]Price List'!$C$13</definedName>
    <definedName name="Catox_GNG_Nm3ph">#REF!</definedName>
    <definedName name="catox10">'[38]Price List'!$L$13</definedName>
    <definedName name="catox11">'[38]Price List'!$M$13</definedName>
    <definedName name="catox12">'[38]Price List'!$N$13</definedName>
    <definedName name="catox2">'[38]Price List'!$D$13</definedName>
    <definedName name="catox3">'[38]Price List'!$E$13</definedName>
    <definedName name="catox4">'[38]Price List'!$F$13</definedName>
    <definedName name="catox5">'[38]Price List'!$G$13</definedName>
    <definedName name="catox6">'[38]Price List'!$H$13</definedName>
    <definedName name="catox7">'[38]Price List'!$I$13</definedName>
    <definedName name="catox8">'[38]Price List'!$J$13</definedName>
    <definedName name="catox9">'[38]Price List'!$K$13</definedName>
    <definedName name="Caustic_CTA">[85]CAUSTIC!$AN$1</definedName>
    <definedName name="Caustic_PTA">[85]CAUSTIC!$AI$1</definedName>
    <definedName name="Caustic1">'[38]Price List'!$C$14</definedName>
    <definedName name="Caustic10">'[38]Price List'!$L$14</definedName>
    <definedName name="Caustic11">'[38]Price List'!$M$14</definedName>
    <definedName name="Caustic12">'[38]Price List'!$N$14</definedName>
    <definedName name="Caustic13">'[38]Price List'!$P$14</definedName>
    <definedName name="Caustic14">'[38]Price List'!$S$14</definedName>
    <definedName name="Caustic15">'[38]Price List'!$V$14</definedName>
    <definedName name="Caustic16">'[38]Price List'!$Y$14</definedName>
    <definedName name="Caustic2">'[38]Price List'!$D$14</definedName>
    <definedName name="Caustic3">'[38]Price List'!$E$14</definedName>
    <definedName name="Caustic4">'[38]Price List'!$F$14</definedName>
    <definedName name="Caustic5">'[38]Price List'!$G$14</definedName>
    <definedName name="Caustic6">'[38]Price List'!$H$14</definedName>
    <definedName name="Caustic7">'[38]Price List'!$I$14</definedName>
    <definedName name="Caustic8">'[38]Price List'!$J$14</definedName>
    <definedName name="Caustic9">'[38]Price List'!$K$14</definedName>
    <definedName name="cc">#REF!</definedName>
    <definedName name="CCC" hidden="1">#REF!</definedName>
    <definedName name="ccca" hidden="1">{"preco1",#N/A,TRUE,"Analise preços";"peq",#N/A,TRUE,"Analise preços";"resu",#N/A,TRUE,"TOTAL"}</definedName>
    <definedName name="cccc">#REF!</definedName>
    <definedName name="ccccc">#N/A</definedName>
    <definedName name="ccccccccccccccccccccccccccccccccccccccccccc">#REF!</definedName>
    <definedName name="cCF">#REF!</definedName>
    <definedName name="cci" hidden="1">{"with_oth_curr",#N/A,FALSE,"2225"}</definedName>
    <definedName name="CD">[86]TABLE!$F$2:$I$3</definedName>
    <definedName name="CData">[87]CustomerData!$C$3:$M$175</definedName>
    <definedName name="cdu" localSheetId="5" hidden="1">{#N/A,#N/A,FALSE,"COVER.XLS";#N/A,#N/A,FALSE,"RACT1.XLS";#N/A,#N/A,FALSE,"RACT2.XLS";#N/A,#N/A,FALSE,"ECCMP";#N/A,#N/A,FALSE,"WELDER.XLS"}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du_1" localSheetId="5" hidden="1">{#N/A,#N/A,FALSE,"COVER.XLS";#N/A,#N/A,FALSE,"RACT1.XLS";#N/A,#N/A,FALSE,"RACT2.XLS";#N/A,#N/A,FALSE,"ECCMP";#N/A,#N/A,FALSE,"WELDER.XLS"}</definedName>
    <definedName name="cdu_1" hidden="1">{#N/A,#N/A,FALSE,"COVER.XLS";#N/A,#N/A,FALSE,"RACT1.XLS";#N/A,#N/A,FALSE,"RACT2.XLS";#N/A,#N/A,FALSE,"ECCMP";#N/A,#N/A,FALSE,"WELDER.XLS"}</definedName>
    <definedName name="CellNow">[52]NBCA_2001_Completed!#REF!</definedName>
    <definedName name="CENABCLAST">#REF!</definedName>
    <definedName name="CENARIOS">#REF!</definedName>
    <definedName name="CENTAC">#REF!</definedName>
    <definedName name="CENTACDG">#REF!</definedName>
    <definedName name="CENTACDGLAST">#REF!</definedName>
    <definedName name="CENTACPLN">#REF!</definedName>
    <definedName name="CENTACPLNLAST">#REF!</definedName>
    <definedName name="Centros">[88]PTA_PIPA!$BC$3:$BC$60</definedName>
    <definedName name="Cents">[89]Model!$A$3</definedName>
    <definedName name="CEPSA">#REF!</definedName>
    <definedName name="CET" hidden="1">{"'Eng (page2)'!$A$1:$D$52"}</definedName>
    <definedName name="CF">[74]iwt!$A$38:$G$83</definedName>
    <definedName name="cf_categ">#REF!</definedName>
    <definedName name="cfCN">[90]Train!$P$31</definedName>
    <definedName name="cfCSXT">[90]Train!$P$32</definedName>
    <definedName name="CFSUMMARY">#REF!</definedName>
    <definedName name="Check0" localSheetId="1">[91]!Check0</definedName>
    <definedName name="Check0" localSheetId="3">[91]!Check0</definedName>
    <definedName name="Check0" localSheetId="4">[91]!Check0</definedName>
    <definedName name="Check0" localSheetId="2">[91]!Check0</definedName>
    <definedName name="Check0" localSheetId="0">[91]!Check0</definedName>
    <definedName name="Check0" localSheetId="5">[91]!Check0</definedName>
    <definedName name="Check0">[91]!Check0</definedName>
    <definedName name="Check1" localSheetId="1">[91]!Check0</definedName>
    <definedName name="Check1" localSheetId="3">[91]!Check0</definedName>
    <definedName name="Check1" localSheetId="4">[91]!Check0</definedName>
    <definedName name="Check1" localSheetId="2">[91]!Check0</definedName>
    <definedName name="Check1" localSheetId="0">[91]!Check0</definedName>
    <definedName name="Check1" localSheetId="5">[91]!Check0</definedName>
    <definedName name="Check1">[91]!Check0</definedName>
    <definedName name="Chemist" hidden="1">{#N/A,#N/A,FALSE,"Eff-SSC2"}</definedName>
    <definedName name="chf">'[63]PRMT-05'!$H$14</definedName>
    <definedName name="chfcn">[61]Criteria!$AC$18:$AF$19</definedName>
    <definedName name="chfcp">[61]Criteria!$Y$18:$AB$19</definedName>
    <definedName name="chfon30">[61]Criteria!$E$18:$H$19</definedName>
    <definedName name="chfop30">[61]Criteria!$A$18:$D$19</definedName>
    <definedName name="chfsn">[61]Criteria!$U$18:$X$19</definedName>
    <definedName name="chfsp">[61]Criteria!$Q$18:$T$19</definedName>
    <definedName name="chfvn10">[61]Criteria!$M$18:$P$19</definedName>
    <definedName name="chfvp10">[61]Criteria!$I$18:$L$19</definedName>
    <definedName name="chilled" hidden="1">{"'Eng (page2)'!$A$1:$D$52"}</definedName>
    <definedName name="CHILLWTR">#REF!</definedName>
    <definedName name="CHILLWTRLAST">#REF!</definedName>
    <definedName name="CHILWTR">"$#REF!.$D$149"</definedName>
    <definedName name="china">#N/A</definedName>
    <definedName name="chinameg">#N/A</definedName>
    <definedName name="ChinaMonthlyRawsPETFibreData">#N/A</definedName>
    <definedName name="chinapta">#N/A</definedName>
    <definedName name="Chinapx">#N/A</definedName>
    <definedName name="chinaweek">#N/A</definedName>
    <definedName name="chinaz">#N/A</definedName>
    <definedName name="CHIP">[2]ItemX!#REF!</definedName>
    <definedName name="CHIP_TOTAL">#REF!</definedName>
    <definedName name="CHIPH">[2]ItemX!#REF!</definedName>
    <definedName name="CHIPLAST">#REF!</definedName>
    <definedName name="CHIPPS">"$"</definedName>
    <definedName name="CHIPPS1">#REF!</definedName>
    <definedName name="Chk">#REF!</definedName>
    <definedName name="chutikarn" hidden="1">{#N/A,#N/A,FALSE,"Eff-SSC2"}</definedName>
    <definedName name="ciaaa">#REF!</definedName>
    <definedName name="CibleTRI2">'[92]2.3 - CMPC'!$D$38</definedName>
    <definedName name="CIPHSJ" hidden="1">#REF!</definedName>
    <definedName name="Cipla2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ipla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IQANR_897298290101445cb318fef711709f5e" hidden="1">#REF!</definedName>
    <definedName name="CIQWBGuid" hidden="1">"MG Chemicals_TPG_v6.xlsx"</definedName>
    <definedName name="CL">0.05</definedName>
    <definedName name="CLC">'[93]LACROIX TB 2003'!$B$4:$E$185</definedName>
    <definedName name="ClearThese">[94]MAIN!$F$14:$F$17,[94]MAIN!$F$27:$F$30,[94]MAIN!$G$27:$G$29,[94]MAIN!$F$32:$F$34,[94]MAIN!$F$44:$F$47,[94]MAIN!$F$56:$F$59</definedName>
    <definedName name="clh2o1">'[38]Price List'!$C$59</definedName>
    <definedName name="clh2o10">'[38]Price List'!$L$59</definedName>
    <definedName name="clh2o11">'[38]Price List'!$M$59</definedName>
    <definedName name="clh2o12">'[38]Price List'!$N$59</definedName>
    <definedName name="clh2o13">'[38]Price List'!$P$59</definedName>
    <definedName name="clh2o14">'[38]Price List'!$S$59</definedName>
    <definedName name="clh2o15">'[38]Price List'!$V$59</definedName>
    <definedName name="clh2o16">'[38]Price List'!$Y$59</definedName>
    <definedName name="clh2o2">'[38]Price List'!$D$59</definedName>
    <definedName name="clh2o3">'[38]Price List'!$E$59</definedName>
    <definedName name="clh2o4">'[38]Price List'!$F$59</definedName>
    <definedName name="clh2o5">'[38]Price List'!$G$59</definedName>
    <definedName name="clh2o6">'[38]Price List'!$H$59</definedName>
    <definedName name="clh2o7">'[38]Price List'!$I$59</definedName>
    <definedName name="clh2o8">'[38]Price List'!$J$59</definedName>
    <definedName name="clh2o9">'[38]Price List'!$K$59</definedName>
    <definedName name="CLIENT_ACTIF">#REF!</definedName>
    <definedName name="Client_Prod">#REF!</definedName>
    <definedName name="Clients">#REF!</definedName>
    <definedName name="ClosePrint">#N/A</definedName>
    <definedName name="CMPC">'[95]2.4 - CMPC'!$D$19</definedName>
    <definedName name="CMPCFinancierBrut">'[96]2.4 - CMPC'!$D$32</definedName>
    <definedName name="co">'[38]Price List'!$C$10</definedName>
    <definedName name="co_10">'[38]Price List'!$L$10</definedName>
    <definedName name="co_11">'[38]Price List'!$M$10</definedName>
    <definedName name="co_12">'[38]Price List'!$N$10</definedName>
    <definedName name="co_13">'[38]Price List'!$P$10</definedName>
    <definedName name="co_14">'[38]Price List'!$S$10</definedName>
    <definedName name="co_15">'[38]Price List'!$V$10</definedName>
    <definedName name="co_16">'[38]Price List'!$Y$10</definedName>
    <definedName name="co_2">'[38]Price List'!$D$10</definedName>
    <definedName name="co_3">'[38]Price List'!$E$10</definedName>
    <definedName name="co_4">'[38]Price List'!$F$10</definedName>
    <definedName name="co_5">'[38]Price List'!$G$10</definedName>
    <definedName name="co_6">'[38]Price List'!$H$10</definedName>
    <definedName name="co_7">'[38]Price List'!$I$10</definedName>
    <definedName name="co_8">'[38]Price List'!$J$10</definedName>
    <definedName name="co_9">'[38]Price List'!$K$10</definedName>
    <definedName name="coagulant">[17]Prices!#REF!</definedName>
    <definedName name="Coal">#REF!</definedName>
    <definedName name="Coal_Btu_1">[97]DAILY_REPORT!$S$41</definedName>
    <definedName name="Coal_Btu_1_1">[98]DAILY_REPORT!$S$38</definedName>
    <definedName name="Coal_Btu_2">#REF!</definedName>
    <definedName name="coal_Chart">#REF!</definedName>
    <definedName name="Coal_MMBTU">'[99]Old Cost Report'!$AR$9</definedName>
    <definedName name="coal_share_test">#REF!</definedName>
    <definedName name="Coal_VPSum">#REF!</definedName>
    <definedName name="COBA" hidden="1">#REF!</definedName>
    <definedName name="Cobalt">'[38]Price List'!$C$16</definedName>
    <definedName name="Cobalt_1">'[38]Price List'!$D$16</definedName>
    <definedName name="Cobalt_10">'[38]Price List'!$M$16</definedName>
    <definedName name="Cobalt_11">'[38]Price List'!$N$16</definedName>
    <definedName name="Cobalt_12">'[25]Price List'!$P$16</definedName>
    <definedName name="Cobalt_13">'[25]Price List'!$Q$16</definedName>
    <definedName name="Cobalt_14">'[25]Price List'!$R$16</definedName>
    <definedName name="Cobalt_15">'[25]Price List'!$S$16</definedName>
    <definedName name="Cobalt_2">'[38]Price List'!$E$16</definedName>
    <definedName name="Cobalt_3">'[38]Price List'!$F$16</definedName>
    <definedName name="Cobalt_4">'[38]Price List'!$G$16</definedName>
    <definedName name="Cobalt_5">'[38]Price List'!$H$16</definedName>
    <definedName name="Cobalt_6">'[38]Price List'!$I$16</definedName>
    <definedName name="Cobalt_7">'[38]Price List'!$J$16</definedName>
    <definedName name="Cobalt_8">'[38]Price List'!$K$16</definedName>
    <definedName name="Cobalt_9">'[38]Price List'!$L$16</definedName>
    <definedName name="Cobalt1">'[38]Price List'!$C$15</definedName>
    <definedName name="cobalt111">'[38]Price List'!$L$15</definedName>
    <definedName name="cobalt112">'[38]Price List'!$M$15</definedName>
    <definedName name="cobalt113">'[38]Price List'!$N$15</definedName>
    <definedName name="cobalt12">'[38]Price List'!$D$15</definedName>
    <definedName name="cobalt13">'[38]Price List'!$E$15</definedName>
    <definedName name="cobalt14">'[38]Price List'!$F$15</definedName>
    <definedName name="cobalt15">'[38]Price List'!$G$15</definedName>
    <definedName name="cobalt16">'[38]Price List'!$H$15</definedName>
    <definedName name="cobalt17">'[38]Price List'!$I$15</definedName>
    <definedName name="cobalt18">'[38]Price List'!$J$15</definedName>
    <definedName name="cobalt19">'[38]Price List'!$K$15</definedName>
    <definedName name="Cobalt2">'[38]Price List'!$C$17</definedName>
    <definedName name="Cobalt22">'[38]Price List'!$D$17</definedName>
    <definedName name="Cobalt23">'[38]Price List'!$E$17</definedName>
    <definedName name="Cobalt24">'[38]Price List'!$F$17</definedName>
    <definedName name="Cobalt25">'[38]Price List'!$G$17</definedName>
    <definedName name="Cobalt26">'[38]Price List'!$H$17</definedName>
    <definedName name="Cobalt27">'[38]Price List'!$I$17</definedName>
    <definedName name="Cobalt28">'[38]Price List'!$J$17</definedName>
    <definedName name="Cobalt29">'[38]Price List'!$K$17</definedName>
    <definedName name="Cobalt291">'[38]Price List'!$L$17</definedName>
    <definedName name="Cobalt292">'[38]Price List'!$M$17</definedName>
    <definedName name="Cobalt293">'[38]Price List'!$N$17</definedName>
    <definedName name="cobalt32">#REF!</definedName>
    <definedName name="cobalt33">#REF!</definedName>
    <definedName name="cobalt34">#REF!</definedName>
    <definedName name="cobalt35">#REF!</definedName>
    <definedName name="cobalt36">#REF!</definedName>
    <definedName name="cobalt37">#REF!</definedName>
    <definedName name="cobalt38">#REF!</definedName>
    <definedName name="cobalt39">#REF!</definedName>
    <definedName name="cobalt40">#REF!</definedName>
    <definedName name="cobalt41">#REF!</definedName>
    <definedName name="cobalt42">#REF!</definedName>
    <definedName name="cobaltq1">'[20]Pricing-Updated by J. Simpson'!#REF!</definedName>
    <definedName name="cobaltq2">'[20]Pricing-Updated by J. Simpson'!#REF!</definedName>
    <definedName name="cobaltq3">'[20]Pricing-Updated by J. Simpson'!#REF!</definedName>
    <definedName name="cobaltq4">'[20]Pricing-Updated by J. Simpson'!#REF!</definedName>
    <definedName name="CODE">#REF!</definedName>
    <definedName name="coef">[100]Recap!#REF!</definedName>
    <definedName name="COGENERACION">#REF!</definedName>
    <definedName name="COGS_1">'[101]Scot IS'!$D$11</definedName>
    <definedName name="COGS_2">'[101]Scot IS'!$I$11</definedName>
    <definedName name="COGS_3">'[101]Scot IS'!$N$11</definedName>
    <definedName name="COGS_4">'[101]Scot IS'!$S$11</definedName>
    <definedName name="COGS_5">'[101]Scot IS'!$X$11</definedName>
    <definedName name="COLBD">#REF!</definedName>
    <definedName name="Coll" localSheetId="5" hidden="1">{#N/A,#N/A,FALSE,"970301";#N/A,#N/A,FALSE,"970302";#N/A,#N/A,FALSE,"970303";#N/A,#N/A,FALSE,"970304";#N/A,#N/A,FALSE,"COM1";#N/A,#N/A,FALSE,"COM2"}</definedName>
    <definedName name="Coll" hidden="1">{#N/A,#N/A,FALSE,"970301";#N/A,#N/A,FALSE,"970302";#N/A,#N/A,FALSE,"970303";#N/A,#N/A,FALSE,"970304";#N/A,#N/A,FALSE,"COM1";#N/A,#N/A,FALSE,"COM2"}</definedName>
    <definedName name="colony1">[102]CP1!$I$67</definedName>
    <definedName name="colony2">[102]CP1!$I$140</definedName>
    <definedName name="ColRangeCredit">OFFSET('[103]Credit terms'!$K1,0,0,1,COUNTA('[103]Credit terms'!$8:$8)-COUNT('[103]Credit terms'!XFD$8:G$8))</definedName>
    <definedName name="ColRangeType">OFFSET('[104]Product Type'!$M1,0,0,1,COUNTA('[104]Product Type'!$5:$5)-COUNTA('[104]Product Type'!XFD$5:J$5))</definedName>
    <definedName name="COLRDOS">'[105]Resultados (I)'!$A$9:$K$9</definedName>
    <definedName name="COLRDOSCON">'[105]Res Cons'!$A$5:$BP$5</definedName>
    <definedName name="COLROCE">'[105]ROCE(I)'!$B$2:$I$2</definedName>
    <definedName name="COLUMNA">'[105]Ventas y Margen'!$A$5:$N$5</definedName>
    <definedName name="Com_list">[39]BYOR!$R$3:$R$27</definedName>
    <definedName name="comm">[77]Lists!$B$4:$B$28</definedName>
    <definedName name="Comment5" hidden="1">{#N/A,#N/A,FALSE,"OUT  AREC"}</definedName>
    <definedName name="Commentaires">#REF!</definedName>
    <definedName name="Commentary" hidden="1">{#N/A,#N/A,FALSE,"OUT  AREC"}</definedName>
    <definedName name="Comments" hidden="1">{#N/A,#N/A,FALSE,"OUT  AREC"}</definedName>
    <definedName name="COMMISSION">#REF!</definedName>
    <definedName name="COMP">#REF!</definedName>
    <definedName name="COMP_DATA">#REF!</definedName>
    <definedName name="Compagnie">[70]Données!#REF!</definedName>
    <definedName name="Complete">[106]iwt!$A$1:$G$146</definedName>
    <definedName name="completo">#REF!</definedName>
    <definedName name="Con" hidden="1">{"'Eng (page2)'!$A$1:$D$52"}</definedName>
    <definedName name="con_inv_qtr">'[107]BUD_CON INV'!$B$8,'[107]BUD_CON INV'!$B$12,'[107]BUD_CON INV'!$B$16,'[107]BUD_CON INV'!$B$20</definedName>
    <definedName name="CONC">#REF!</definedName>
    <definedName name="COND_RET_10">[108]Data2011!#REF!</definedName>
    <definedName name="COND_RET_7">[109]Data2007!$Y$20</definedName>
    <definedName name="COND_RET_8">[110]Data2008!$AB$20</definedName>
    <definedName name="Cond_return_Tph">#REF!</definedName>
    <definedName name="CONDENSADO">#REF!</definedName>
    <definedName name="Condensate_spec.enthalpy_GJpT">#REF!</definedName>
    <definedName name="Condensate_spec.enthalpy2007_GJpT">[109]Data2007!$D$44</definedName>
    <definedName name="Condensate_spec.enthalpy2008_GJpT">[110]Data2008!$D$44</definedName>
    <definedName name="Condensate_spec.enthalpy2009_GJpT">[111]Data2009!$D$44</definedName>
    <definedName name="Condensate_spec.enthalpy2010_GJpT">[112]Data2010!$D$44</definedName>
    <definedName name="conf">#REF!</definedName>
    <definedName name="CONFIGURATION_AUTHOR_ROLE_POSITION">'[113]MD&amp;A'!#REF!</definedName>
    <definedName name="CONFIGURATION_REVIEW_QUARTER">'[114]MD&amp;A'!$H$6</definedName>
    <definedName name="CONFIGURATION_REVIEW_YEAR">'[114]MD&amp;A'!$J$6</definedName>
    <definedName name="Congest_Chrg">#REF!</definedName>
    <definedName name="ConnectionName">#REF!</definedName>
    <definedName name="CONS.GASNAT.V42">'[115]SSAA-COSTES'!#REF!</definedName>
    <definedName name="CONS.GASPSA.V42">'[115]SSAA-COSTES'!#REF!</definedName>
    <definedName name="cons.potasa">#REF!</definedName>
    <definedName name="CONS.PX">#REF!</definedName>
    <definedName name="CONS_KWS">[116]ENERGIA!#REF!</definedName>
    <definedName name="CONSLAST">"$"</definedName>
    <definedName name="CONSO_IS_ALLCIES">#REF!</definedName>
    <definedName name="Consolidar_se_como_Empresa__de_Excelência_Mundial">[56]DG!$C$6</definedName>
    <definedName name="constn" localSheetId="5" hidden="1">{#N/A,#N/A,FALSE,"COVER1.XLS ";#N/A,#N/A,FALSE,"RACT1.XLS";#N/A,#N/A,FALSE,"RACT2.XLS";#N/A,#N/A,FALSE,"ECCMP";#N/A,#N/A,FALSE,"WELDER.XLS"}</definedName>
    <definedName name="constn" hidden="1">{#N/A,#N/A,FALSE,"COVER1.XLS ";#N/A,#N/A,FALSE,"RACT1.XLS";#N/A,#N/A,FALSE,"RACT2.XLS";#N/A,#N/A,FALSE,"ECCMP";#N/A,#N/A,FALSE,"WELDER.XLS"}</definedName>
    <definedName name="constn_1" localSheetId="5" hidden="1">{#N/A,#N/A,FALSE,"COVER1.XLS ";#N/A,#N/A,FALSE,"RACT1.XLS";#N/A,#N/A,FALSE,"RACT2.XLS";#N/A,#N/A,FALSE,"ECCMP";#N/A,#N/A,FALSE,"WELDER.XLS"}</definedName>
    <definedName name="constn_1" hidden="1">{#N/A,#N/A,FALSE,"COVER1.XLS ";#N/A,#N/A,FALSE,"RACT1.XLS";#N/A,#N/A,FALSE,"RACT2.XLS";#N/A,#N/A,FALSE,"ECCMP";#N/A,#N/A,FALSE,"WELDER.XLS"}</definedName>
    <definedName name="CONSUMOS">#REF!</definedName>
    <definedName name="CONT02092000.4" hidden="1">{#N/A,#N/A,FALSE,"1321";#N/A,#N/A,FALSE,"1324";#N/A,#N/A,FALSE,"1333";#N/A,#N/A,FALSE,"1371"}</definedName>
    <definedName name="Conta">#REF!</definedName>
    <definedName name="CONTAINER">#REF!</definedName>
    <definedName name="contingency">[117]Summary!$G$60:$G$64</definedName>
    <definedName name="contractor_comp">[118]manpower!$D$14</definedName>
    <definedName name="Contracts">OFFSET([103]Contracts!$A$2,0,0,COUNTA([103]Contracts!$A:$A)-1,3)</definedName>
    <definedName name="Contrib_RésLég">'[95]2.2 - Hyp GENERALES'!$B$262</definedName>
    <definedName name="CONTROL">[119]E.PRECIOS!#REF!</definedName>
    <definedName name="convus">#REF!</definedName>
    <definedName name="convUSD">#REF!</definedName>
    <definedName name="COOLING_WATER_CP1">#REF!</definedName>
    <definedName name="COOLWTR">#REF!</definedName>
    <definedName name="COOLWTRLAST">#REF!</definedName>
    <definedName name="cOPY">#REF!</definedName>
    <definedName name="corepoly">[82]Home!#REF!</definedName>
    <definedName name="corepolymer">[82]Home!#REF!</definedName>
    <definedName name="cornelia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corr">[17]Prices!#REF!</definedName>
    <definedName name="Corr_48">[97]CAUSTIC!$K$3</definedName>
    <definedName name="Corr_5">[97]CAUSTIC!$L$3</definedName>
    <definedName name="Corr_AA">[97]ACID_METHIL!$I$3</definedName>
    <definedName name="Corr_CTA">[97]BT_SILO!$AR$4</definedName>
    <definedName name="Corr_DW">[97]WATER_DW!$Y$3</definedName>
    <definedName name="Corr_FO1">[97]FO!$R$3</definedName>
    <definedName name="Corr_FO2">[97]FO!$S$3</definedName>
    <definedName name="Corr_FO3">[97]FO!$T$3</definedName>
    <definedName name="Corr_N2">[97]LIQUIDN2!$L$3</definedName>
    <definedName name="Corr_N2B">[97]LIQUIDN2!$M$3</definedName>
    <definedName name="Corr_W">[97]WATER_DW!$P$3</definedName>
    <definedName name="CorrCMB_A">[97]CMB_HCL!$J$3</definedName>
    <definedName name="CorrCMB_B">[97]CMB_HCL!$K$3</definedName>
    <definedName name="Correction" hidden="1">{#N/A,#N/A,FALSE,"DATA"}</definedName>
    <definedName name="CorrHCL">[97]CMB_HCL!$AJ$3</definedName>
    <definedName name="CorrN2">[97]GAS!$D$2</definedName>
    <definedName name="CORROGEN">[16]Prices!#REF!</definedName>
    <definedName name="CorrPX_A">[120]PX!$N$3</definedName>
    <definedName name="CorrPX_A1">[97]PX!$J$3</definedName>
    <definedName name="CorrPX_B">[120]PX!$O$3</definedName>
    <definedName name="CorrPX_B1">[97]PX!$K$3</definedName>
    <definedName name="CorrPX_C">[120]PX!$P$3</definedName>
    <definedName name="CorrPX_C1">[97]PX!$L$3</definedName>
    <definedName name="cortrol">[17]Prices!#REF!</definedName>
    <definedName name="COSENO">[116]ENERGIA!#REF!</definedName>
    <definedName name="Cost">#REF!</definedName>
    <definedName name="Cost_1" localSheetId="1">IF(graph1=TRUE,#REF!,0)</definedName>
    <definedName name="Cost_1" localSheetId="3">IF(graph1=TRUE,#REF!,0)</definedName>
    <definedName name="Cost_1" localSheetId="4">IF(graph1=TRUE,#REF!,0)</definedName>
    <definedName name="Cost_1" localSheetId="2">IF(graph1=TRUE,#REF!,0)</definedName>
    <definedName name="Cost_1" localSheetId="0">IF(graph1=TRUE,#REF!,0)</definedName>
    <definedName name="Cost_1" localSheetId="5">IF(graph1=TRUE,#REF!,0)</definedName>
    <definedName name="Cost_1">IF(graph1=TRUE,#REF!,0)</definedName>
    <definedName name="Cost_2">IF(graph2=TRUE,#REF!,0)</definedName>
    <definedName name="Cost_3" localSheetId="1">IF(graph3=TRUE,#REF!,0)</definedName>
    <definedName name="Cost_3" localSheetId="3">IF(graph3=TRUE,#REF!,0)</definedName>
    <definedName name="Cost_3" localSheetId="4">IF(graph3=TRUE,#REF!,0)</definedName>
    <definedName name="Cost_3" localSheetId="2">IF(graph3=TRUE,#REF!,0)</definedName>
    <definedName name="Cost_3" localSheetId="0">IF(graph3=TRUE,#REF!,0)</definedName>
    <definedName name="Cost_3" localSheetId="5">IF(graph3=TRUE,#REF!,0)</definedName>
    <definedName name="Cost_3">IF(graph3=TRUE,#REF!,0)</definedName>
    <definedName name="Cost_4" localSheetId="1">IF(graph4=TRUE,#REF!,0)</definedName>
    <definedName name="Cost_4" localSheetId="3">IF(graph4=TRUE,#REF!,0)</definedName>
    <definedName name="Cost_4" localSheetId="4">IF(graph4=TRUE,#REF!,0)</definedName>
    <definedName name="Cost_4" localSheetId="2">IF(graph4=TRUE,#REF!,0)</definedName>
    <definedName name="Cost_4" localSheetId="0">IF(graph4=TRUE,#REF!,0)</definedName>
    <definedName name="Cost_4" localSheetId="5">IF(graph4=TRUE,#REF!,0)</definedName>
    <definedName name="Cost_4">IF(graph4=TRUE,#REF!,0)</definedName>
    <definedName name="Cost_5" localSheetId="1">IF(graph5=TRUE,#REF!,0)</definedName>
    <definedName name="Cost_5" localSheetId="3">IF(graph5=TRUE,#REF!,0)</definedName>
    <definedName name="Cost_5" localSheetId="4">IF(graph5=TRUE,#REF!,0)</definedName>
    <definedName name="Cost_5" localSheetId="2">IF(graph5=TRUE,#REF!,0)</definedName>
    <definedName name="Cost_5" localSheetId="0">IF(graph5=TRUE,#REF!,0)</definedName>
    <definedName name="Cost_5" localSheetId="5">IF(graph5=TRUE,#REF!,0)</definedName>
    <definedName name="Cost_5">IF(graph5=TRUE,#REF!,0)</definedName>
    <definedName name="Cost_6" localSheetId="1">IF(graph6=TRUE,#REF!,0)</definedName>
    <definedName name="Cost_6" localSheetId="3">IF(graph6=TRUE,#REF!,0)</definedName>
    <definedName name="Cost_6" localSheetId="4">IF(graph6=TRUE,#REF!,0)</definedName>
    <definedName name="Cost_6" localSheetId="2">IF(graph6=TRUE,#REF!,0)</definedName>
    <definedName name="Cost_6" localSheetId="0">IF(graph6=TRUE,#REF!,0)</definedName>
    <definedName name="Cost_6" localSheetId="5">IF(graph6=TRUE,#REF!,0)</definedName>
    <definedName name="Cost_6">IF(graph6=TRUE,#REF!,0)</definedName>
    <definedName name="Cost_7" localSheetId="1">IF(graph7=TRUE,#REF!,0)</definedName>
    <definedName name="Cost_7" localSheetId="3">IF(graph7=TRUE,#REF!,0)</definedName>
    <definedName name="Cost_7" localSheetId="4">IF(graph7=TRUE,#REF!,0)</definedName>
    <definedName name="Cost_7" localSheetId="2">IF(graph7=TRUE,#REF!,0)</definedName>
    <definedName name="Cost_7" localSheetId="0">IF(graph7=TRUE,#REF!,0)</definedName>
    <definedName name="Cost_7" localSheetId="5">IF(graph7=TRUE,#REF!,0)</definedName>
    <definedName name="Cost_7">IF(graph7=TRUE,#REF!,0)</definedName>
    <definedName name="cost_class">'[121]CC Catalog'!$B$2:$B$31</definedName>
    <definedName name="cost_per_unit">#REF!</definedName>
    <definedName name="CostData">#REF!</definedName>
    <definedName name="Costes_en_miles_de_Pesetas">'[59]DATOS CMU'!#REF!</definedName>
    <definedName name="Costes_Unitarios___Pesetas_por_tonelada">'[59]DATOS CMU'!#REF!</definedName>
    <definedName name="CostModel">#REF!</definedName>
    <definedName name="CostModel2">'[122]Cost Model2'!$B$1:$V$65536</definedName>
    <definedName name="COSUMOSABON">#REF!</definedName>
    <definedName name="CP">#REF!</definedName>
    <definedName name="cp1_dm_water">[102]P_UTL!$C$10</definedName>
    <definedName name="cp1_raw_water">[102]P_UTL!$C$6</definedName>
    <definedName name="CP1CENABC">#REF!</definedName>
    <definedName name="CP1CHILWTR">#REF!</definedName>
    <definedName name="CP1CHIP">"$"</definedName>
    <definedName name="CP1Chipps">"$"</definedName>
    <definedName name="CP1COOLWTR">#REF!</definedName>
    <definedName name="CP1DCB">#REF!</definedName>
    <definedName name="CP1DMWTR">#REF!</definedName>
    <definedName name="CP1DMWTRLAST">#REF!</definedName>
    <definedName name="CP1DT">#REF!</definedName>
    <definedName name="CP1DTY">#REF!</definedName>
    <definedName name="CP1ETP">#REF!</definedName>
    <definedName name="CP1ETPLAST">#REF!</definedName>
    <definedName name="CP1FDY">#REF!</definedName>
    <definedName name="CP1FL">#REF!</definedName>
    <definedName name="CP1HTM">#REF!</definedName>
    <definedName name="CP1HTMLAST">#REF!</definedName>
    <definedName name="CP1IL">[123]Database!$AF$102</definedName>
    <definedName name="CP1N2">#REF!</definedName>
    <definedName name="CP1PLINST">#REF!</definedName>
    <definedName name="CP1PLY">#REF!</definedName>
    <definedName name="CP1POY">#REF!</definedName>
    <definedName name="CP1PSF">#REF!</definedName>
    <definedName name="CP1PTA">"$"</definedName>
    <definedName name="CP1RAWTR">#REF!</definedName>
    <definedName name="CP1RECCHIP">#REF!</definedName>
    <definedName name="CP1SS">#REF!</definedName>
    <definedName name="CP1STEAM">#REF!</definedName>
    <definedName name="CP1SUCGUN">#REF!</definedName>
    <definedName name="CP1TR1">#REF!</definedName>
    <definedName name="CP1TR1LAST">#REF!</definedName>
    <definedName name="CP1TR2">#REF!</definedName>
    <definedName name="CP1TR2LAST">#REF!</definedName>
    <definedName name="CP1TR3">#REF!</definedName>
    <definedName name="CP1TR3LAST">#REF!</definedName>
    <definedName name="CP1TR4">#REF!</definedName>
    <definedName name="CP1TR4LAST">#REF!</definedName>
    <definedName name="CP1TR4PLN">#REF!</definedName>
    <definedName name="CP1TR5">#REF!</definedName>
    <definedName name="CP1TR5LAST">#REF!</definedName>
    <definedName name="CP1TR6">#REF!</definedName>
    <definedName name="CP1TR6LAST">#REF!</definedName>
    <definedName name="CP1TR7">#REF!</definedName>
    <definedName name="CP1TR7LAST">#REF!</definedName>
    <definedName name="CP1TR8">#REF!</definedName>
    <definedName name="CP1TR8LAST">#REF!</definedName>
    <definedName name="CP2DG">#REF!</definedName>
    <definedName name="CP2QRO">'[87]Fixed Cost'!$AM$308:$AN$348</definedName>
    <definedName name="CP2TR1">#REF!</definedName>
    <definedName name="CP2TR1LAST">#REF!</definedName>
    <definedName name="CP2TR2">#REF!</definedName>
    <definedName name="CP2TR2LAST">#REF!</definedName>
    <definedName name="cp3_dm_water">[102]P_UTL!$C$11</definedName>
    <definedName name="cp3_raw_water">[102]P_UTL!$C$7</definedName>
    <definedName name="CP3BOIL1">#REF!</definedName>
    <definedName name="CP3BOIL1LAST">#REF!</definedName>
    <definedName name="CP3BOIL2COM">#REF!</definedName>
    <definedName name="CP3BOIL2COMLAST">#REF!</definedName>
    <definedName name="CP3BOILCOMLAST">"$"</definedName>
    <definedName name="CP3CENTACDG">#REF!</definedName>
    <definedName name="CP3CENTACDGLAST">#REF!</definedName>
    <definedName name="CP3DG">#REF!</definedName>
    <definedName name="CP3DMWTR">#REF!</definedName>
    <definedName name="CP3DMWTRLAST">#REF!</definedName>
    <definedName name="CP3TR31">#REF!</definedName>
    <definedName name="CP3TR31LAST">#REF!</definedName>
    <definedName name="CP3TR32">#REF!</definedName>
    <definedName name="CP3TR32LAST">#REF!</definedName>
    <definedName name="CP3TR33">#REF!</definedName>
    <definedName name="CP3TR33LAST">#REF!</definedName>
    <definedName name="CP3TR34">#REF!</definedName>
    <definedName name="CP3TR34LAST">#REF!</definedName>
    <definedName name="CP3TR35">#REF!</definedName>
    <definedName name="CP3TR35LAST">#REF!</definedName>
    <definedName name="CP3TR36">#REF!</definedName>
    <definedName name="CP3TR36LAST">#REF!</definedName>
    <definedName name="CP3TR37">#REF!</definedName>
    <definedName name="CP3TR37LAST">#REF!</definedName>
    <definedName name="CP3TR38">#REF!</definedName>
    <definedName name="CP3TR38LAST">#REF!</definedName>
    <definedName name="CPGRD">#REF!</definedName>
    <definedName name="CPGRD_2">#REF!</definedName>
    <definedName name="CPI___0">#REF!</definedName>
    <definedName name="CPI_6">#REF!</definedName>
    <definedName name="CPIII___0">#REF!</definedName>
    <definedName name="CPIII_6">#REF!</definedName>
    <definedName name="CPP">#REF!</definedName>
    <definedName name="CPP_1_Fr_Poly">[124]Database!$D$45</definedName>
    <definedName name="CPP_2_Fr_Poly">[124]Database!$D$48</definedName>
    <definedName name="CPP_IMP">[41]Database!$D$53</definedName>
    <definedName name="CPP6.3KV">#REF!</definedName>
    <definedName name="CPP6.3KVImp">[124]Database!$D$76</definedName>
    <definedName name="cppland">[118]land!$J$28</definedName>
    <definedName name="CPPMaint">[118]Assumptions!$B$226</definedName>
    <definedName name="CPPselect">'[118]Capex Rev'!$C$4</definedName>
    <definedName name="Cptes_payer_Paraffines">#REF!</definedName>
    <definedName name="cr">#N/A</definedName>
    <definedName name="Credit_Terms">'[71]Combo Model'!#REF!</definedName>
    <definedName name="CreditCodes">OFFSET([103]Entries!$H$7,0,0,COUNTA([103]Entries!$H:$H)-1,3)</definedName>
    <definedName name="CreditTerms">OFFSET('[103]Credit terms'!$A$9,0,0,COUNTIF('[103]Credit terms'!$D:$D,"&gt;=0"),4)</definedName>
    <definedName name="CreditTitles" localSheetId="1">OFFSET('[103]Credit terms'!$K$8,0,0,1,COUNTA([125]!ColRangeCredit))</definedName>
    <definedName name="CreditTitles" localSheetId="3">OFFSET('[103]Credit terms'!$K$8,0,0,1,COUNTA([125]!ColRangeCredit))</definedName>
    <definedName name="CreditTitles" localSheetId="4">OFFSET('[103]Credit terms'!$K$8,0,0,1,COUNTA([125]!ColRangeCredit))</definedName>
    <definedName name="CreditTitles" localSheetId="2">OFFSET('[103]Credit terms'!$K$8,0,0,1,COUNTA([125]!ColRangeCredit))</definedName>
    <definedName name="CreditTitles" localSheetId="0">OFFSET('[103]Credit terms'!$K$8,0,0,1,COUNTA([125]!ColRangeCredit))</definedName>
    <definedName name="CreditTitles" localSheetId="5">OFFSET('[103]Credit terms'!$K$8,0,0,1,COUNTA([125]!ColRangeCredit))</definedName>
    <definedName name="CreditTitles">OFFSET('[103]Credit terms'!$K$8,0,0,1,COUNTA([125]!ColRangeCredit))</definedName>
    <definedName name="CRE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it">#REF!</definedName>
    <definedName name="Crit_BSY">#REF!</definedName>
    <definedName name="Crit_BSY_DT">#REF!</definedName>
    <definedName name="Crit_DTY">#REF!</definedName>
    <definedName name="Crit_FDY">#REF!</definedName>
    <definedName name="Crit_FDY_Cons">#REF!</definedName>
    <definedName name="Crit_POY">#REF!</definedName>
    <definedName name="Crit_POY_Cons">#REF!</definedName>
    <definedName name="Crit_POY_Extr">#REF!</definedName>
    <definedName name="Crit_POY_Extr_Cons">#REF!</definedName>
    <definedName name="Crit_PSF">#REF!</definedName>
    <definedName name="_xlnm.Criteria">#REF!</definedName>
    <definedName name="CRITERIAFIX">#REF!</definedName>
    <definedName name="CRITERIAVAR">#REF!</definedName>
    <definedName name="CRITICAL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copy" localSheetId="5" hidden="1">{#N/A,#N/A,FALSE,"COVER1.XLS ";#N/A,#N/A,FALSE,"RACT1.XLS";#N/A,#N/A,FALSE,"RACT2.XLS";#N/A,#N/A,FALSE,"ECCMP";#N/A,#N/A,FALSE,"WELDER.XLS"}</definedName>
    <definedName name="critical_copy" hidden="1">{#N/A,#N/A,FALSE,"COVER1.XLS ";#N/A,#N/A,FALSE,"RACT1.XLS";#N/A,#N/A,FALSE,"RACT2.XLS";#N/A,#N/A,FALSE,"ECCMP";#N/A,#N/A,FALSE,"WELDER.XLS"}</definedName>
    <definedName name="critical_copy_1" localSheetId="5" hidden="1">{#N/A,#N/A,FALSE,"COVER1.XLS ";#N/A,#N/A,FALSE,"RACT1.XLS";#N/A,#N/A,FALSE,"RACT2.XLS";#N/A,#N/A,FALSE,"ECCMP";#N/A,#N/A,FALSE,"WELDER.XLS"}</definedName>
    <definedName name="critical_copy_1" hidden="1">{#N/A,#N/A,FALSE,"COVER1.XLS ";#N/A,#N/A,FALSE,"RACT1.XLS";#N/A,#N/A,FALSE,"RACT2.XLS";#N/A,#N/A,FALSE,"ECCMP";#N/A,#N/A,FALSE,"WELDER.XLS"}</definedName>
    <definedName name="Crude_chart_LR">#REF!</definedName>
    <definedName name="crudeoil">#N/A</definedName>
    <definedName name="csacfdsafa" hidden="1">{#N/A,#N/A,FALSE,"Cost Report";#N/A,#N/A,FALSE,"Qtly Summ.";#N/A,#N/A,FALSE,"Mar  Qtr";#N/A,#N/A,FALSE,"Report Summary"}</definedName>
    <definedName name="csAllowDetailBudgeting">0</definedName>
    <definedName name="csAllowLocalConsolidation">0</definedName>
    <definedName name="csAppName">"BudgetWeb"</definedName>
    <definedName name="csdcd" hidden="1">{"'Model'!$A$1:$N$53"}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0</definedName>
    <definedName name="csRefreshOnOpen">0</definedName>
    <definedName name="csRefreshOnRotate">0</definedName>
    <definedName name="csZALL_ES_FIFO_Group_excluded_Dim01">"="</definedName>
    <definedName name="csZALL_ES_FIFO_Group_excluded_Dim02">"="</definedName>
    <definedName name="csZALL_ES_FIFO_Group_excluded_Dim03">"="</definedName>
    <definedName name="csZALL_ES_FIFO_Group_excluded_Dim04">"="</definedName>
    <definedName name="csZALL_ES_FIFO_Group_excluded_Dim06">"="</definedName>
    <definedName name="csZALL_ES_FIFO_Group_excluded_Dim07">"="</definedName>
    <definedName name="csZALL_ES_FIFO_Group_GPCPct_Dim01">"="</definedName>
    <definedName name="csZALL_ES_FIFO_Group_GPCPct_Dim02">"="</definedName>
    <definedName name="csZALL_ES_FIFO_Group_GPCPct_Dim03">"="</definedName>
    <definedName name="csZALL_ES_FIFO_Group_GPCPct_Dim04">"="</definedName>
    <definedName name="csZALL_ES_FIFO_Group_GPCPct_Dim06">"="</definedName>
    <definedName name="csZALL_ES_FIFO_Group_GPCPct_Dim07">"="</definedName>
    <definedName name="csZALL_ES_FIFO_Group_RateAccounts_Dim01">"="</definedName>
    <definedName name="csZALL_ES_FIFO_Group_RateAccounts_Dim02">"="</definedName>
    <definedName name="csZALL_ES_FIFO_Group_RateAccounts_Dim03">"="</definedName>
    <definedName name="csZALL_ES_FIFO_Group_RateAccounts_Dim04">"="</definedName>
    <definedName name="csZALL_ES_FIFO_Group_RateAccounts_Dim06">"="</definedName>
    <definedName name="csZALL_ES_FIFO_Group_RateAccounts_Dim07">"="</definedName>
    <definedName name="csZALL_ES_FIFO_Group_RateAccounts_Dim10">'[126]All Group'!#REF!</definedName>
    <definedName name="ct100a">[17]Prices!$C$31</definedName>
    <definedName name="ct200a">[17]Prices!#REF!</definedName>
    <definedName name="CTA">[127]CatCta!$C$2:$D$174</definedName>
    <definedName name="CTA_Prod_TPD">[97]PRODUCT!$N$8:$N$39</definedName>
    <definedName name="CTA_PTA">#REF!</definedName>
    <definedName name="ctadesc">#REF!</definedName>
    <definedName name="CTAOK">[128]CatCta!$B$2:$E$373</definedName>
    <definedName name="ctspusd">[129]BASIS!$B$4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ARESUM">'[130]March 2001 ytd'!#REF!</definedName>
    <definedName name="CUENTAS">#REF!</definedName>
    <definedName name="Cum_Int">#REF!</definedName>
    <definedName name="CUMENOCC">#REF!</definedName>
    <definedName name="curmth_ACETYLENE">[39]Query!$X$62:$Z$63</definedName>
    <definedName name="curmth_BD">[39]Query!$X$26:$Z$27</definedName>
    <definedName name="curmth_CAPRO">[39]Query!$X$50:$Z$51</definedName>
    <definedName name="curmth_CYCLO">[39]Query!$X$22:$Z$23</definedName>
    <definedName name="curmth_ELEC">[39]Query!$X$54:$Z$55</definedName>
    <definedName name="curmth_FO">[39]Query!$X$58:$Z$59</definedName>
    <definedName name="curmth_H2">[39]Query!$X$46:$Z$47</definedName>
    <definedName name="curmth_MEG">[39]Query!$X$66:$Z$67</definedName>
    <definedName name="curmth_NAM_ACETYLENE">[39]Query!$X$62:$AA$65</definedName>
    <definedName name="curmth_NAM_BD">[39]Query!$X$26:$AA$29</definedName>
    <definedName name="curmth_NAM_CAPRO">[39]Query!$X$50:$AA$53</definedName>
    <definedName name="curmth_NAM_CYCLO">[39]Query!$X$22:$AA$25</definedName>
    <definedName name="curmth_NAM_ELEC">[39]Query!$X$54:$AA$57</definedName>
    <definedName name="curmth_NAM_FO">[39]Query!$X$58:$AA$61</definedName>
    <definedName name="curmth_NAM_H2">[39]Query!$X$46:$AA$49</definedName>
    <definedName name="curmth_NAM_MEG">[39]Query!$X$66:$AA$69</definedName>
    <definedName name="curmth_NAM_MeOH">[39]Query!$AL$85:$AO$88</definedName>
    <definedName name="curmth_NAM_NG">[39]Query!$X$18:$AA$21</definedName>
    <definedName name="curmth_NAM_NH3">[39]Query!$X$30:$AA$33</definedName>
    <definedName name="curmth_NAM_O2">[39]Query!$AL$80:$AO$83</definedName>
    <definedName name="curmth_NAM_PTA">[39]Query!$X$38:$AA$41</definedName>
    <definedName name="curmth_NAM_PTMEG">[39]Query!$X$42:$AA$45</definedName>
    <definedName name="curmth_NAM_PX">[39]Query!$X$34:$AA$37</definedName>
    <definedName name="curmth_NG">[39]Query!$X$18:$Z$19</definedName>
    <definedName name="curmth_NH3">[39]Query!$X$30:$Z$31</definedName>
    <definedName name="curmth_PTA">[39]Query!$X$38:$Z$39</definedName>
    <definedName name="curmth_PTMEG">[39]Query!$X$42:$Z$43</definedName>
    <definedName name="curmth_PX">[39]Query!$X$34:$Z$35</definedName>
    <definedName name="CURMTH_SITE_BD">[39]Query!$X$26:$AB$27</definedName>
    <definedName name="CURMTH_SITE_CYCLO">[39]Query!$X$22:$AB$23</definedName>
    <definedName name="CURMTH_SITE_ELEC">[39]Query!$X$54:$AB$55</definedName>
    <definedName name="CURMTH_SITE_NG">[39]Query!$X$18:$AB$19</definedName>
    <definedName name="CURMTH_SITE_NH3">[39]Query!$X$30:$AB$31</definedName>
    <definedName name="Currency">'[131]Data List'!$Z$3:$Z$5</definedName>
    <definedName name="Current">[94]MAIN!$E$12:$F$13,[94]MAIN!$E$16:$F$16,[94]MAIN!$E$20:$F$20,[94]MAIN!$E$35:$F$35,[94]MAIN!$E$37:$F$37,[94]MAIN!$E$24:$F$24,[94]MAIN!$E$18:$F$18</definedName>
    <definedName name="CURRENT_YEAR">[132]Info!$B$7</definedName>
    <definedName name="CurrentDebtToCapital">[133]ValuationInput!#REF!</definedName>
    <definedName name="currentmonth">[55]Home!$E$2</definedName>
    <definedName name="CurrentMth">[39]Intro!$F$4</definedName>
    <definedName name="Curve" localSheetId="5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urve_1" localSheetId="5" hidden="1">{#N/A,#N/A,FALSE,"COVER1.XLS ";#N/A,#N/A,FALSE,"RACT1.XLS";#N/A,#N/A,FALSE,"RACT2.XLS";#N/A,#N/A,FALSE,"ECCMP";#N/A,#N/A,FALSE,"WELDER.XLS"}</definedName>
    <definedName name="Curve_1" hidden="1">{#N/A,#N/A,FALSE,"COVER1.XLS ";#N/A,#N/A,FALSE,"RACT1.XLS";#N/A,#N/A,FALSE,"RACT2.XLS";#N/A,#N/A,FALSE,"ECCMP";#N/A,#N/A,FALSE,"WELDER.XLS"}</definedName>
    <definedName name="CustCredit">OFFSET('[103]Credit terms'!$J$9,0,0,COUNTA('[103]Credit terms'!D:D)-COUNTA('[103]Credit terms'!$J$1:$J$8)-1,1)</definedName>
    <definedName name="CustList">[134]Summary!$A$119:INDEX([134]Summary!$A$119:$A$213,[134]Summary!$B$114)</definedName>
    <definedName name="Custom1">#REF!</definedName>
    <definedName name="Custom2">#REF!</definedName>
    <definedName name="custom2C2">[82]Home!#REF!</definedName>
    <definedName name="custom2lbs">[55]Home!$B$23</definedName>
    <definedName name="Custom3">#REF!</definedName>
    <definedName name="Custom4">#REF!</definedName>
    <definedName name="custom4none">[55]Home!$B$30</definedName>
    <definedName name="Customers">[134]Dbase!$W$2:INDEX([134]!Table_ExternalData_1[Criteria1],COUNTA([134]!Table_ExternalData_1[Criteria1]))</definedName>
    <definedName name="CustTypes">OFFSET('[104]Product Type'!$A$6,0,0,COUNTA('[104]Product Type'!$A:$A)-1,2)</definedName>
    <definedName name="cut">'[135]All employee'!$B$157</definedName>
    <definedName name="CV_LAB">#REF!</definedName>
    <definedName name="CV_LAS">#REF!</definedName>
    <definedName name="cvcxvsvad" hidden="1">{"'Model'!$A$1:$N$53"}</definedName>
    <definedName name="CW">20000</definedName>
    <definedName name="CW_1">20000</definedName>
    <definedName name="CW_2">20000</definedName>
    <definedName name="CW_pwr_MW">#REF!</definedName>
    <definedName name="CWT">"$"</definedName>
    <definedName name="CWTR">"$"</definedName>
    <definedName name="CX">#REF!</definedName>
    <definedName name="CX_US">#REF!</definedName>
    <definedName name="cxxxx" hidden="1">{#N/A,#N/A,FALSE,"CAT3516";#N/A,#N/A,FALSE,"CAT3608";#N/A,#N/A,FALSE,"Wartsila";#N/A,#N/A,FALSE,"Asm";#N/A,#N/A,FALSE,"DG cost"}</definedName>
    <definedName name="cycliz">'[38]Price List'!$C$19</definedName>
    <definedName name="cycliz10">'[38]Price List'!$L$19</definedName>
    <definedName name="cycliz11">'[38]Price List'!$M$19</definedName>
    <definedName name="cycliz12">'[38]Price List'!$N$19</definedName>
    <definedName name="cycliz2">'[38]Price List'!$D$19</definedName>
    <definedName name="cycliz3">'[38]Price List'!$E$19</definedName>
    <definedName name="cycliz4">'[38]Price List'!$F$19</definedName>
    <definedName name="cycliz5">'[38]Price List'!$G$19</definedName>
    <definedName name="cycliz6">'[38]Price List'!$H$19</definedName>
    <definedName name="cycliz7">'[38]Price List'!$I$19</definedName>
    <definedName name="cycliz8">'[38]Price List'!$J$19</definedName>
    <definedName name="cycliz9">'[38]Price List'!$K$19</definedName>
    <definedName name="Cyclo_0104">[39]Query!$B$80:$C$81</definedName>
    <definedName name="Cyclo_0104_ASIA">[39]Query!$I$293:$K$294</definedName>
    <definedName name="Cyclo_0104_Euro">[39]Query!$I$257:$K$258</definedName>
    <definedName name="cyclo_0104_kusc">[39]Query!$Z$217:$AB$219</definedName>
    <definedName name="Cyclo_0104_US">[39]Query!$B$80:$D$81</definedName>
    <definedName name="cyclo_0105">[39]Query!$B$470:$C$471</definedName>
    <definedName name="Cyclo_0105_ASIA">[39]Query!$M$293:$O$294</definedName>
    <definedName name="Cyclo_0105_Euro">[39]Query!$B$580:$D$581</definedName>
    <definedName name="Cyclo_0105_KUSC">[39]Query!$AD$152:$AF$154</definedName>
    <definedName name="cyclo_0105_us">[39]Query!$B$470:$D$471</definedName>
    <definedName name="Cyclo_0204">[39]Query!$B$83:$C$84</definedName>
    <definedName name="Cyclo_0204_ASIA">[39]Query!$I$296:$K$297</definedName>
    <definedName name="Cyclo_0204_Euro">[39]Query!$I$260:$K$261</definedName>
    <definedName name="cyclo_0204_kusc">[39]Query!$Z$220:$AB$222</definedName>
    <definedName name="Cyclo_0204_US">[39]Query!$B$83:$D$84</definedName>
    <definedName name="cyclo_0205">[39]Query!$B$473:$C$474</definedName>
    <definedName name="Cyclo_0205_ASIA">[39]Query!$M$296:$O$297</definedName>
    <definedName name="Cyclo_0205_Euro">[39]Query!$B$583:$D$584</definedName>
    <definedName name="Cyclo_0205_KUSC">[39]Query!$AD$155:$AF$157</definedName>
    <definedName name="cyclo_0205_us">[39]Query!$B$473:$D$474</definedName>
    <definedName name="cYCLO_03">[39]Query!$AF$45:$AH$46</definedName>
    <definedName name="Cyclo_0304">[39]Query!$B$86:$C$87</definedName>
    <definedName name="Cyclo_0304_ASIA">[39]Query!$I$299:$K$300</definedName>
    <definedName name="Cyclo_0304_Euro">[39]Query!$I$263:$K$264</definedName>
    <definedName name="cyclo_0304_kusc">[39]Query!$Z$223:$AB$225</definedName>
    <definedName name="Cyclo_0304_US">[39]Query!$B$86:$D$87</definedName>
    <definedName name="cyclo_0305">[39]Query!$B$476:$C$477</definedName>
    <definedName name="Cyclo_0305_ASIA">[39]Query!$M$299:$O$300</definedName>
    <definedName name="Cyclo_0305_Euro">[39]Query!$B$586:$D$587</definedName>
    <definedName name="Cyclo_0305_KUSC">[39]Query!$AD$158:$AF$160</definedName>
    <definedName name="cyclo_0305_us">[39]Query!$B$476:$D$477</definedName>
    <definedName name="cYCLO_04">[39]Query!$AF$6:$AH$7</definedName>
    <definedName name="Cyclo_0404">[39]Query!$B$89:$C$90</definedName>
    <definedName name="Cyclo_0404_ASIA">[39]Query!$I$302:$K$303</definedName>
    <definedName name="Cyclo_0404_Euro">[39]Query!$I$266:$K$267</definedName>
    <definedName name="cyclo_0404_kusc">[39]Query!$Z$226:$AB$228</definedName>
    <definedName name="Cyclo_0404_US">[39]Query!$B$89:$D$90</definedName>
    <definedName name="cyclo_0405">[39]Query!$B$479:$C$480</definedName>
    <definedName name="Cyclo_0405_ASIA">[39]Query!$M$302:$O$303</definedName>
    <definedName name="Cyclo_0405_Euro">[39]Query!$B$589:$D$590</definedName>
    <definedName name="Cyclo_0405_KUSC">[39]Query!$AD$161:$AF$163</definedName>
    <definedName name="cyclo_0405_us">[39]Query!$B$479:$D$480</definedName>
    <definedName name="Cyclo_05">[39]Query!$AJ$6:$AL$7</definedName>
    <definedName name="Cyclo_0504">[39]Query!$B$92:$C$93</definedName>
    <definedName name="Cyclo_0504_ASIA">[39]Query!$I$305:$K$306</definedName>
    <definedName name="Cyclo_0504_Euro">[39]Query!$I$269:$K$270</definedName>
    <definedName name="cyclo_0504_kusc">[39]Query!$Z$229:$AB$231</definedName>
    <definedName name="Cyclo_0504_US">[39]Query!$B$92:$D$93</definedName>
    <definedName name="cyclo_0505">[39]Query!$B$482:$C$483</definedName>
    <definedName name="Cyclo_0505_ASIA">[39]Query!$M$305:$O$306</definedName>
    <definedName name="Cyclo_0505_Euro">[39]Query!$B$592:$D$593</definedName>
    <definedName name="Cyclo_0505_KUSC">[39]Query!$AD$164:$AF$166</definedName>
    <definedName name="cyclo_0505_us">[39]Query!$B$482:$D$483</definedName>
    <definedName name="Cyclo_0604">[39]Query!$B$95:$C$96</definedName>
    <definedName name="Cyclo_0604_ASIA">[39]Query!$I$308:$K$309</definedName>
    <definedName name="Cyclo_0604_Euro">[39]Query!$I$272:$K$273</definedName>
    <definedName name="cyclo_0604_kusc">[39]Query!$Z$232:$AB$234</definedName>
    <definedName name="Cyclo_0604_US">[39]Query!$B$95:$D$96</definedName>
    <definedName name="cyclo_0605">[39]Query!$B$485:$C$486</definedName>
    <definedName name="Cyclo_0605_ASIA">[39]Query!$M$308:$O$309</definedName>
    <definedName name="Cyclo_0605_Euro">[39]Query!$B$595:$D$596</definedName>
    <definedName name="Cyclo_0605_KUSC">[39]Query!$AD$167:$AF$169</definedName>
    <definedName name="cyclo_0605_us">[39]Query!$B$485:$D$486</definedName>
    <definedName name="Cyclo_0704">[39]Query!$B$98:$C$99</definedName>
    <definedName name="Cyclo_0704_ASIA">[39]Query!$I$311:$K$312</definedName>
    <definedName name="Cyclo_0704_Euro">[39]Query!$I$275:$K$276</definedName>
    <definedName name="cyclo_0704_kusc">[39]Query!$Z$235:$AB$237</definedName>
    <definedName name="Cyclo_0704_US">[39]Query!$B$98:$D$99</definedName>
    <definedName name="cyclo_0705">[39]Query!$B$488:$C$489</definedName>
    <definedName name="Cyclo_0705_ASIA">[39]Query!$M$311:$O$312</definedName>
    <definedName name="Cyclo_0705_Euro">[39]Query!$B$598:$D$599</definedName>
    <definedName name="Cyclo_0705_KUSC">[39]Query!$AD$170:$AF$172</definedName>
    <definedName name="cyclo_0705_us">[39]Query!$B$488:$D$489</definedName>
    <definedName name="Cyclo_0804">[39]Query!$B$101:$C$102</definedName>
    <definedName name="Cyclo_0804_ASIA">[39]Query!$I$314:$K$315</definedName>
    <definedName name="Cyclo_0804_Euro">[39]Query!$I$278:$K$279</definedName>
    <definedName name="cyclo_0804_kusc">[39]Query!$Z$238:$AB$240</definedName>
    <definedName name="Cyclo_0804_US">[39]Query!$B$101:$D$102</definedName>
    <definedName name="cyclo_0805">[39]Query!$B$491:$C$492</definedName>
    <definedName name="Cyclo_0805_ASIA">[39]Query!$M$314:$O$315</definedName>
    <definedName name="Cyclo_0805_Euro">[39]Query!$B$601:$D$602</definedName>
    <definedName name="Cyclo_0805_KUSC">[39]Query!$AD$173:$AF$175</definedName>
    <definedName name="cyclo_0805_us">[39]Query!$B$491:$D$492</definedName>
    <definedName name="Cyclo_0904">[39]Query!$B$104:$C$105</definedName>
    <definedName name="Cyclo_0904_ASIA">[39]Query!$I$317:$K$318</definedName>
    <definedName name="Cyclo_0904_Euro">[39]Query!$I$281:$K$282</definedName>
    <definedName name="cyclo_0904_kusc">[39]Query!$Z$241:$AB$243</definedName>
    <definedName name="Cyclo_0904_US">[39]Query!$B$104:$D$105</definedName>
    <definedName name="cyclo_0905">[39]Query!$B$494:$C$495</definedName>
    <definedName name="Cyclo_0905_ASIA">[39]Query!$M$317:$O$318</definedName>
    <definedName name="Cyclo_0905_Euro">[39]Query!$B$604:$D$605</definedName>
    <definedName name="Cyclo_0905_KUSC">[39]Query!$AD$176:$AF$178</definedName>
    <definedName name="cyclo_0905_us">[39]Query!$B$494:$D$495</definedName>
    <definedName name="Cyclo_1004">[39]Query!$B$107:$C$108</definedName>
    <definedName name="Cyclo_1004_ASIA">[39]Query!$I$320:$K$321</definedName>
    <definedName name="Cyclo_1004_Euro">[39]Query!$I$284:$K$285</definedName>
    <definedName name="cyclo_1004_kusc">[39]Query!$Z$244:$AB$246</definedName>
    <definedName name="Cyclo_1004_US">[39]Query!$B$107:$D$108</definedName>
    <definedName name="cyclo_1005">[39]Query!$B$497:$C$498</definedName>
    <definedName name="Cyclo_1005_ASIA">[39]Query!$M$320:$O$321</definedName>
    <definedName name="Cyclo_1005_Euro">[39]Query!$B$607:$D$608</definedName>
    <definedName name="Cyclo_1005_KUSC">[39]Query!$AD$179:$AF$181</definedName>
    <definedName name="cyclo_1005_us">[39]Query!$B$497:$D$498</definedName>
    <definedName name="Cyclo_1104">[39]Query!$B$110:$C$111</definedName>
    <definedName name="Cyclo_1104_ASIA">[39]Query!$I$323:$K$324</definedName>
    <definedName name="Cyclo_1104_Euro">[39]Query!$I$287:$K$288</definedName>
    <definedName name="cyclo_1104_kusc">[39]Query!$Z$247:$AB$249</definedName>
    <definedName name="Cyclo_1104_US">[39]Query!$B$110:$D$111</definedName>
    <definedName name="cyclo_1105">[39]Query!$B$500:$C$501</definedName>
    <definedName name="Cyclo_1105_ASIA">[39]Query!$M$323:$O$324</definedName>
    <definedName name="Cyclo_1105_Euro">[39]Query!$B$610:$D$611</definedName>
    <definedName name="Cyclo_1105_KUSC">[39]Query!$AD$182:$AF$184</definedName>
    <definedName name="cyclo_1105_us">[39]Query!$B$500:$D$501</definedName>
    <definedName name="Cyclo_1204">[39]Query!$B$113:$C$114</definedName>
    <definedName name="Cyclo_1204_ASIA">[39]Query!$I$326:$K$327</definedName>
    <definedName name="Cyclo_1204_Euro">[39]Query!$I$290:$K$291</definedName>
    <definedName name="cyclo_1204_kusc">[39]Query!$Z$250:$AB$252</definedName>
    <definedName name="Cyclo_1204_US">[39]Query!$B$113:$D$114</definedName>
    <definedName name="cyclo_1205">[39]Query!$B$503:$C$504</definedName>
    <definedName name="Cyclo_1205_ASIA">[39]Query!$M$326:$O$327</definedName>
    <definedName name="Cyclo_1205_Euro">[39]Query!$B$613:$D$614</definedName>
    <definedName name="Cyclo_1205_KUSC">[39]Query!$AD$185:$AF$187</definedName>
    <definedName name="cyclo_1205_us">[39]Query!$B$503:$D$504</definedName>
    <definedName name="Cyclo_12104">[39]Query!$B$113:$C$114</definedName>
    <definedName name="Cyclo_chart_LR">#REF!</definedName>
    <definedName name="cyclo_share_sum">#REF!</definedName>
    <definedName name="Cyclo_YTD">[39]Query!$B$193:$D$194</definedName>
    <definedName name="Cyclo0204">[39]Query!$B$83:$C$84</definedName>
    <definedName name="Cyclohex_chart">#REF!</definedName>
    <definedName name="CycloVPSum">#REF!</definedName>
    <definedName name="d">[46]Data!$N$19</definedName>
    <definedName name="D.FRA">#REF!</definedName>
    <definedName name="d_2">#REF!</definedName>
    <definedName name="da">'[136]OCT-2001'!#REF!</definedName>
    <definedName name="DA_3143076492700000171" hidden="1">#REF!</definedName>
    <definedName name="DA_3143076492700000173" hidden="1">#REF!</definedName>
    <definedName name="DA_3143076492700000175" hidden="1">#REF!</definedName>
    <definedName name="DA_3143076492700000177" hidden="1">#REF!</definedName>
    <definedName name="DA_3143076492700000568" hidden="1">#REF!</definedName>
    <definedName name="DA_3143076492700000622" hidden="1">#REF!</definedName>
    <definedName name="daa" hidden="1">{"'Model'!$A$1:$N$53"}</definedName>
    <definedName name="dai" hidden="1">#REF!</definedName>
    <definedName name="damar" hidden="1">{#N/A,#N/A,FALSE,"Aging Summary";#N/A,#N/A,FALSE,"Ratio Analysis";#N/A,#N/A,FALSE,"Test 120 Day Accts";#N/A,#N/A,FALSE,"Tickmarks"}</definedName>
    <definedName name="data" hidden="1">{#N/A,#N/A,FALSE,"INV14"}</definedName>
    <definedName name="Data.Dump" localSheetId="1" hidden="1">OFFSET([137]!Data.Top.Left,1,0)</definedName>
    <definedName name="Data.Dump" localSheetId="3" hidden="1">OFFSET([137]!Data.Top.Left,1,0)</definedName>
    <definedName name="Data.Dump" localSheetId="4" hidden="1">OFFSET([137]!Data.Top.Left,1,0)</definedName>
    <definedName name="Data.Dump" localSheetId="2" hidden="1">OFFSET([137]!Data.Top.Left,1,0)</definedName>
    <definedName name="Data.Dump" localSheetId="0" hidden="1">OFFSET([137]!Data.Top.Left,1,0)</definedName>
    <definedName name="Data.Dump" localSheetId="5" hidden="1">OFFSET([137]!Data.Top.Left,1,0)</definedName>
    <definedName name="Data.Dump" hidden="1">OFFSET([137]!Data.Top.Left,1,0)</definedName>
    <definedName name="data_1" localSheetId="5" hidden="1">{#N/A,#N/A,FALSE,"INV14"}</definedName>
    <definedName name="data_1" hidden="1">{#N/A,#N/A,FALSE,"INV14"}</definedName>
    <definedName name="DATA_2">#REF!</definedName>
    <definedName name="DATA_9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51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1">#REF!</definedName>
    <definedName name="DATA32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base.File" hidden="1">#REF!</definedName>
    <definedName name="Database_MI">#REF!</definedName>
    <definedName name="dataosbl">#REF!</definedName>
    <definedName name="Datarange">#REF!</definedName>
    <definedName name="date">[138]ตั๋วเงินรับ!$F$1</definedName>
    <definedName name="Date_absoulute">'[99]Old Cost Report'!$A$53</definedName>
    <definedName name="Date_REFF">[97]RAW_RECEIVED!$B$2</definedName>
    <definedName name="dato">#REF!</definedName>
    <definedName name="DATOS1">#REF!</definedName>
    <definedName name="DATOS2">#REF!</definedName>
    <definedName name="DATtor">[139]MA!$J$4:$J$706</definedName>
    <definedName name="day">#REF!</definedName>
    <definedName name="DAYLAST">#REF!</definedName>
    <definedName name="DAYS">360</definedName>
    <definedName name="DAYS_1">360</definedName>
    <definedName name="DAYS_2">360</definedName>
    <definedName name="Days_in_Receivables">[53]STATISTICS!$B$3:$I$3,[53]STATISTICS!$B$9:$I$9</definedName>
    <definedName name="db">[39]DB!$A$1:$O$65536</definedName>
    <definedName name="db_2004">#REF!</definedName>
    <definedName name="DB_NG_Nm3ph">#REF!</definedName>
    <definedName name="db1_04">#REF!</definedName>
    <definedName name="db1_05">#REF!</definedName>
    <definedName name="DBL___0">#REF!</definedName>
    <definedName name="DBL_6">#REF!</definedName>
    <definedName name="DC_FED">#REF!</definedName>
    <definedName name="DCD">[49]Value!$AE$20</definedName>
    <definedName name="DCD___0">#REF!</definedName>
    <definedName name="dcds" hidden="1">{"'Model'!$A$1:$N$53"}</definedName>
    <definedName name="DCOST0611">'[140]Jun Actual'!#REF!</definedName>
    <definedName name="d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a" hidden="1">{#N/A,#N/A,FALSE,"CAT3516";#N/A,#N/A,FALSE,"CAT3608";#N/A,#N/A,FALSE,"Wartsila";#N/A,#N/A,FALSE,"Asm";#N/A,#N/A,FALSE,"DG cost"}</definedName>
    <definedName name="DDD" localSheetId="5" hidden="1">{#N/A,#N/A,FALSE,"INV14"}</definedName>
    <definedName name="DDD" hidden="1">{#N/A,#N/A,FALSE,"INV14"}</definedName>
    <definedName name="DDD_1" localSheetId="5" hidden="1">{#N/A,#N/A,FALSE,"INV14"}</definedName>
    <definedName name="DDD_1" hidden="1">{#N/A,#N/A,FALSE,"INV14"}</definedName>
    <definedName name="DDDD" localSheetId="5" hidden="1">{#N/A,#N/A,FALSE,"INV14"}</definedName>
    <definedName name="DDDD" hidden="1">{#N/A,#N/A,FALSE,"INV14"}</definedName>
    <definedName name="DDDD_1" localSheetId="5" hidden="1">{#N/A,#N/A,FALSE,"INV14"}</definedName>
    <definedName name="DDDD_1" hidden="1">{#N/A,#N/A,FALSE,"INV14"}</definedName>
    <definedName name="ddddd">#REF!</definedName>
    <definedName name="dddddd" hidden="1">{"'Eng (page2)'!$A$1:$D$52"}</definedName>
    <definedName name="DDDDDDDD">#REF!</definedName>
    <definedName name="DDDDDDDDDD">#REF!</definedName>
    <definedName name="ddddddddddd">#REF!</definedName>
    <definedName name="ddddddddddddddd">#REF!</definedName>
    <definedName name="dddddddddddddddddddddddddddddddddddd">#REF!</definedName>
    <definedName name="dddddddddddddddddddddddddddddddddddddd">#REF!</definedName>
    <definedName name="dddddddddddddddddddddddddddddddddddddddddddd">#REF!</definedName>
    <definedName name="ddf" hidden="1">{#N/A,#N/A,FALSE,"CAT3516";#N/A,#N/A,FALSE,"CAT3608";#N/A,#N/A,FALSE,"Wartsila";#N/A,#N/A,FALSE,"Asm";#N/A,#N/A,FALSE,"DG cost"}</definedName>
    <definedName name="DDFDF" hidden="1">{"'Key fig. Rpt'!$B$5:$K$94"}</definedName>
    <definedName name="Debt_Exp_to_Sales">[53]STATISTICS!$B$3:$I$3,[53]STATISTICS!$B$12:$I$12</definedName>
    <definedName name="Debt_Schedule">#REF!</definedName>
    <definedName name="DebtInputAddressTable">[141]Celsa!#REF!</definedName>
    <definedName name="DEBTschedule">#REF!</definedName>
    <definedName name="dec">[142]Prm!$O$13</definedName>
    <definedName name="Dec15offerfor2014">'[12]PET old '!#REF!</definedName>
    <definedName name="deepak">#REF!</definedName>
    <definedName name="DEFAULT_INTERVALS" hidden="1">"OVERALL REDUCTION,1s,5s,10s,30s,1m,2m,5m,10m,30m,1H,2H,4H,8H,1D,7D,30D"</definedName>
    <definedName name="deftax" hidden="1">{#N/A,#N/A,FALSE,"Aging Summary";#N/A,#N/A,FALSE,"Ratio Analysis";#N/A,#N/A,FALSE,"Test 120 Day Accts";#N/A,#N/A,FALSE,"Tickmarks"}</definedName>
    <definedName name="DEG_Asia">#REF!</definedName>
    <definedName name="DEG_Euro">#REF!</definedName>
    <definedName name="DEG_Mex">#REF!</definedName>
    <definedName name="DEG_USA">#REF!</definedName>
    <definedName name="dehy">'[38]Price List'!$C$20</definedName>
    <definedName name="dehy10">'[38]Price List'!$L$20</definedName>
    <definedName name="dehy11">'[38]Price List'!$M$20</definedName>
    <definedName name="dehy12">'[38]Price List'!$N$20</definedName>
    <definedName name="dehy2">'[38]Price List'!$D$20</definedName>
    <definedName name="dehy3">'[38]Price List'!$E$20</definedName>
    <definedName name="dehy4">'[38]Price List'!$F$20</definedName>
    <definedName name="dehy5">'[38]Price List'!$G$20</definedName>
    <definedName name="dehy6">'[38]Price List'!$H$20</definedName>
    <definedName name="dehy7">'[38]Price List'!$I$20</definedName>
    <definedName name="dehy8">'[38]Price List'!$J$20</definedName>
    <definedName name="dehy9">'[38]Price List'!$K$20</definedName>
    <definedName name="DELAGI">#REF!</definedName>
    <definedName name="Délai_TVAExploit">'[95]2.2 - Hyp GENERALES'!$B$221</definedName>
    <definedName name="DELAPAN">#REF!</definedName>
    <definedName name="DELTA">20</definedName>
    <definedName name="DELTA_1">20</definedName>
    <definedName name="DELTA_2">20</definedName>
    <definedName name="DELTAEXP">[143]Delta!$I$100:$V$187</definedName>
    <definedName name="DELTAMEX">[143]Delta!$I$2:$V$98</definedName>
    <definedName name="DEM">NA()</definedName>
    <definedName name="DEM_2">NA()</definedName>
    <definedName name="DEM_32">NA()</definedName>
    <definedName name="demcn">[61]Criteria!$AC$21:$AF$24</definedName>
    <definedName name="demcp">[61]Criteria!$Y$21:$AB$24</definedName>
    <definedName name="demefund">'[62]ASEXOT FUNDING'!A2:$Q199</definedName>
    <definedName name="demon30">[61]Criteria!$E$21:$H$24</definedName>
    <definedName name="demop30">[61]Criteria!$A$21:$D$24</definedName>
    <definedName name="demsn">[61]Criteria!$U$21:$X$24</definedName>
    <definedName name="demsp">[61]Criteria!$Q$21:$T$24</definedName>
    <definedName name="Demurrage_db">[39]OtherTrans!$A$1:$H$65536</definedName>
    <definedName name="demvn10">[61]Criteria!$M$21:$P$24</definedName>
    <definedName name="demvp10">[61]Criteria!$I$21:$L$24</definedName>
    <definedName name="DEN">#REF!</definedName>
    <definedName name="DENIER">#REF!</definedName>
    <definedName name="Denier_Filament">#REF!</definedName>
    <definedName name="DEP">#REF!</definedName>
    <definedName name="Département">[83]Feuil2!$A$13:$A$17</definedName>
    <definedName name="Depos" hidden="1">{#N/A,#N/A,FALSE,"OUT  AREC"}</definedName>
    <definedName name="Depreciation">#REF!</definedName>
    <definedName name="DeptList">[144]CheckList!$G$3:$H$15</definedName>
    <definedName name="deptohc">[145]Manpower!$K$27:$N$79</definedName>
    <definedName name="desalland">[118]land!$M$28</definedName>
    <definedName name="description">#REF!</definedName>
    <definedName name="DESPESAS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ULF">[16]Prices!#REF!</definedName>
    <definedName name="DETAIL" hidden="1">{#N/A,#N/A,FALSE,"Ut";#N/A,#N/A,FALSE,"UT-h"}</definedName>
    <definedName name="DETRO1">#REF!</definedName>
    <definedName name="DETRO2">#REF!</definedName>
    <definedName name="Dette_Nette">'[95]2.2 - Hyp GENERALES'!#REF!</definedName>
    <definedName name="dfd">#REF!</definedName>
    <definedName name="dfdf">#REF!</definedName>
    <definedName name="dfep" hidden="1">{"'Eng (page2)'!$A$1:$D$52"}</definedName>
    <definedName name="dfew" hidden="1">{"'Eng (page2)'!$A$1:$D$52"}</definedName>
    <definedName name="DFGHDHDHDHDFH" hidden="1">{"'Key fig. Rpt'!$B$5:$K$94"}</definedName>
    <definedName name="DFHDFGHDHDH" hidden="1">{"'Key fig. Rpt'!$B$5:$K$94"}</definedName>
    <definedName name="DFHDHHDH" hidden="1">{"'Key fig. Rpt'!$B$5:$K$94"}</definedName>
    <definedName name="dfsdg">#REF!</definedName>
    <definedName name="DFW" hidden="1">{"'Eng (page2)'!$A$1:$D$52"}</definedName>
    <definedName name="DFWE" hidden="1">{"'Eng (page2)'!$A$1:$D$52"}</definedName>
    <definedName name="DG">#REF!</definedName>
    <definedName name="DGDFGDG" hidden="1">{"'Key fig. Rpt'!$B$5:$K$94"}</definedName>
    <definedName name="DGDGDGDFGFGDF" hidden="1">{"'Key fig. Rpt'!$B$5:$K$94"}</definedName>
    <definedName name="DGDIF">[124]Database!$AJ$90</definedName>
    <definedName name="dgfgfd" localSheetId="5" hidden="1">{#N/A,#N/A,FALSE,"COVER.XLS";#N/A,#N/A,FALSE,"RACT1.XLS";#N/A,#N/A,FALSE,"RACT2.XLS";#N/A,#N/A,FALSE,"ECCMP";#N/A,#N/A,FALSE,"WELDER.XLS"}</definedName>
    <definedName name="dgfgfd" hidden="1">{#N/A,#N/A,FALSE,"COVER.XLS";#N/A,#N/A,FALSE,"RACT1.XLS";#N/A,#N/A,FALSE,"RACT2.XLS";#N/A,#N/A,FALSE,"ECCMP";#N/A,#N/A,FALSE,"WELDER.XLS"}</definedName>
    <definedName name="dgfgfd_1" localSheetId="5" hidden="1">{#N/A,#N/A,FALSE,"COVER.XLS";#N/A,#N/A,FALSE,"RACT1.XLS";#N/A,#N/A,FALSE,"RACT2.XLS";#N/A,#N/A,FALSE,"ECCMP";#N/A,#N/A,FALSE,"WELDER.XLS"}</definedName>
    <definedName name="dgfgfd_1" hidden="1">{#N/A,#N/A,FALSE,"COVER.XLS";#N/A,#N/A,FALSE,"RACT1.XLS";#N/A,#N/A,FALSE,"RACT2.XLS";#N/A,#N/A,FALSE,"ECCMP";#N/A,#N/A,FALSE,"WELDER.XLS"}</definedName>
    <definedName name="DGLAST">#REF!</definedName>
    <definedName name="DGOTHER">[124]Database!$AJ$87</definedName>
    <definedName name="DHDDHFGDGDGDG" hidden="1">{"'Key fig. Rpt'!$B$5:$K$94"}</definedName>
    <definedName name="DHDHDGH" hidden="1">{"'Key fig. Rpt'!$B$5:$K$94"}</definedName>
    <definedName name="DHDHFDFHFH" hidden="1">{"'Key fig. Rpt'!$B$5:$K$94"}</definedName>
    <definedName name="DICIEMBRE">#REF!</definedName>
    <definedName name="DIGptaA">"$#REF!.$#REF!$#REF!"</definedName>
    <definedName name="DIGptaB">"$#REF!.$#REF!$#REF!"</definedName>
    <definedName name="DIGptaC">"$#REF!.$#REF!$#REF!"</definedName>
    <definedName name="dih2o">'[38]Price List'!$C$58</definedName>
    <definedName name="dih2o10">'[38]Price List'!$L$58</definedName>
    <definedName name="dih2o11">'[38]Price List'!$M$58</definedName>
    <definedName name="dih2o12">'[38]Price List'!$N$58</definedName>
    <definedName name="dih2o13">'[38]Price List'!$P$58</definedName>
    <definedName name="dih2o14">'[38]Price List'!$Q$58</definedName>
    <definedName name="dih2o15">'[38]Price List'!$R$58</definedName>
    <definedName name="dih2o16">'[38]Price List'!$S$58</definedName>
    <definedName name="dih2o17">'[38]Price List'!$T$58</definedName>
    <definedName name="dih2o18">'[38]Price List'!$U$58</definedName>
    <definedName name="dih2o19">'[38]Price List'!$V$58</definedName>
    <definedName name="dih2o2">'[38]Price List'!$D$58</definedName>
    <definedName name="dih2o20">'[38]Price List'!$W$58</definedName>
    <definedName name="dih2o21">'[38]Price List'!$X$58</definedName>
    <definedName name="dih2o22">'[38]Price List'!$Y$58</definedName>
    <definedName name="dih2o23">'[38]Price List'!$Z$58</definedName>
    <definedName name="dih2o24">'[38]Price List'!$AA$58</definedName>
    <definedName name="dih2o3">'[38]Price List'!$E$58</definedName>
    <definedName name="dih2o4">'[38]Price List'!$F$58</definedName>
    <definedName name="dih2o5">'[38]Price List'!$G$58</definedName>
    <definedName name="dih2o6">'[38]Price List'!$H$58</definedName>
    <definedName name="dih2o7">'[38]Price List'!$I$58</definedName>
    <definedName name="dih2o8">'[38]Price List'!$J$58</definedName>
    <definedName name="dih2o9">'[38]Price List'!$K$58</definedName>
    <definedName name="dile">'[79]WT_Util 99 LE'!$I$32</definedName>
    <definedName name="dilla" hidden="1">{#N/A,#N/A,FALSE,"Bank Rec Cover Sheet";#N/A,#N/A,FALSE,"Bank Rec Details"}</definedName>
    <definedName name="DIM">#REF!</definedName>
    <definedName name="dina" hidden="1">{#N/A,#N/A,FALSE,"Aging Summary";#N/A,#N/A,FALSE,"Ratio Analysis";#N/A,#N/A,FALSE,"Test 120 Day Accts";#N/A,#N/A,FALSE,"Tickmarks"}</definedName>
    <definedName name="Disabled">#REF!</definedName>
    <definedName name="discounting">[117]Summary!$F$60:$F$63</definedName>
    <definedName name="DIST">#REF!</definedName>
    <definedName name="DIST1">#REF!</definedName>
    <definedName name="DIST2">#REF!</definedName>
    <definedName name="DKK">'[146]ADJ - RATE'!$B$4</definedName>
    <definedName name="dkkcp">[61]Criteria!$Y$26:$AB$27</definedName>
    <definedName name="dkkon30">[61]Criteria!$E$26:$H$27</definedName>
    <definedName name="dkkop30">[61]Criteria!$A$26:$D$27</definedName>
    <definedName name="dkksn">[61]Criteria!$U$26:$X$27</definedName>
    <definedName name="dkksp">[61]Criteria!$Q$26:$T$27</definedName>
    <definedName name="dkkvn10">[61]Criteria!$M$26:$P$27</definedName>
    <definedName name="dkkvp10">[61]Criteria!$I$26:$L$27</definedName>
    <definedName name="dm">'[147]PRMT-00'!$H$8</definedName>
    <definedName name="dm___0">#REF!</definedName>
    <definedName name="dm_32">'[147]PRMT-00'!$H$8</definedName>
    <definedName name="DM_WATERCP1">#REF!</definedName>
    <definedName name="DM_WATERCP3">#REF!</definedName>
    <definedName name="DMACC">#REF!</definedName>
    <definedName name="DMACCC">#REF!</definedName>
    <definedName name="DME_Dirty" hidden="1">"False"</definedName>
    <definedName name="DME_LocalFile" hidden="1">"True"</definedName>
    <definedName name="DMFCC">#REF!</definedName>
    <definedName name="DMT_EX">#REF!</definedName>
    <definedName name="DMT_NAL">#REF!</definedName>
    <definedName name="DMT_UE">#REF!</definedName>
    <definedName name="DMT25E">#REF!</definedName>
    <definedName name="dmtprod">'[54]D.M.T.'!$A$7</definedName>
    <definedName name="DMWTR">#REF!</definedName>
    <definedName name="DN" hidden="1">#REF!</definedName>
    <definedName name="Dolar">#REF!</definedName>
    <definedName name="DOLARES">'[130]March 2001 ytd'!#REF!</definedName>
    <definedName name="DOM">#REF!</definedName>
    <definedName name="domestic_SSP_Firm">#REF!</definedName>
    <definedName name="DONNEES">#REF!</definedName>
    <definedName name="DORDRECHTACETONA">#REF!</definedName>
    <definedName name="DORDRECHTALFAMETILSTIRENO">#REF!</definedName>
    <definedName name="DORDRECHTFENOL">#REF!</definedName>
    <definedName name="DORDRECHTFENOLBAYER">#REF!</definedName>
    <definedName name="DOS">#REF!</definedName>
    <definedName name="DownGrade">[148]RM!$E$51</definedName>
    <definedName name="DownGrade2">[148]RM!$I$51</definedName>
    <definedName name="dpr" hidden="1">{#N/A,#N/A,FALSE,"PTSO";#N/A,#N/A,FALSE,"PTSI HV";#N/A,#N/A,FALSE,"PTSI exc. HV";#N/A,#N/A,FALSE,"SI CONSO"}</definedName>
    <definedName name="DR_Date">[97]DAILY_REPORT!$B$4</definedName>
    <definedName name="DR_Date_1">[98]DAILY_REPORT!$B$4</definedName>
    <definedName name="DRFE4" hidden="1">{"'Eng (page2)'!$A$1:$D$52"}</definedName>
    <definedName name="dsad" hidden="1">{"'Model'!$A$1:$N$53"}</definedName>
    <definedName name="dscds" hidden="1">{"'Model'!$A$1:$N$53"}</definedName>
    <definedName name="dsdsa" hidden="1">{#N/A,#N/A,FALSE,"Aging Summary";#N/A,#N/A,FALSE,"Ratio Analysis";#N/A,#N/A,FALSE,"Test 120 Day Accts";#N/A,#N/A,FALSE,"Tickmarks"}</definedName>
    <definedName name="DSE" hidden="1">{"'Eng (page2)'!$A$1:$D$52"}</definedName>
    <definedName name="dsub">'[149]New Co Sum'!$E$76</definedName>
    <definedName name="DT">#REF!</definedName>
    <definedName name="DTLAST">#REF!</definedName>
    <definedName name="DTY">#REF!</definedName>
    <definedName name="DTY_1ST">[150]PPC_DTY!$AZ$6:$AZ$10001</definedName>
    <definedName name="DTY_450">[151]BASIS!#REF!</definedName>
    <definedName name="dty_denier">[150]PPC_DTY!$BH$6:$BH$10001</definedName>
    <definedName name="DTY_EFF">[150]PPC_DTY!$BA$6:$BA$10001</definedName>
    <definedName name="DTY_EVEN">[150]PPC_DTY!$AX$6:$AX$10001</definedName>
    <definedName name="DTY_LINKS">[150]PPC_DTY!$AU$6:$AU$10001</definedName>
    <definedName name="DTY_SPEED">[150]PPC_DTY!$AW$6:$AW$10001</definedName>
    <definedName name="DTY_WASTE">[150]PPC_DTY!$BB$6:$BB$10001</definedName>
    <definedName name="DTYCHANGES">#REF!</definedName>
    <definedName name="DTYLAST">#REF!</definedName>
    <definedName name="DUA">#REF!</definedName>
    <definedName name="DUABELAS">#REF!</definedName>
    <definedName name="dummyweek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_1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plica">#REF!</definedName>
    <definedName name="DURATION_DISC.">#REF!</definedName>
    <definedName name="DurCat1">'[95]2.2 - Hyp GENERALES'!#REF!</definedName>
    <definedName name="DurCat2">'[95]2.2 - Hyp GENERALES'!#REF!</definedName>
    <definedName name="DURDISC">#REF!</definedName>
    <definedName name="duree">'[57]2.3 - INVESTISSEMENTS'!#REF!</definedName>
    <definedName name="DureeBP">'[96]2.2 - Hyp GENERALES'!$B$12</definedName>
    <definedName name="DurGoodwill">'[95]2.2 - Hyp GENERALES'!#REF!</definedName>
    <definedName name="DUTY">#REF!</definedName>
    <definedName name="DWA" hidden="1">{"'Eng (page2)'!$A$1:$D$52"}</definedName>
    <definedName name="DWT">[49]Value!$AE$31</definedName>
    <definedName name="DWT___0">#REF!</definedName>
    <definedName name="DynamicRange">OFFSET([104]BM!$A$8,0,0,COUNTA([104]BM!$A:$A)-COUNTA([104]BM!$A$1:$A$7)-2,6)</definedName>
    <definedName name="DynamicRangeOffQ">OFFSET([104]BM!$I$8,0,0,COUNTA([104]BM!$I:$I)-COUNTA([104]BM!$I$1:$I$7)-1,6)</definedName>
    <definedName name="E">[40]SSAA.B8!$G$35</definedName>
    <definedName name="e.111" hidden="1">{#N/A,#N/A,FALSE,"Aging Summary";#N/A,#N/A,FALSE,"Ratio Analysis";#N/A,#N/A,FALSE,"Test 120 Day Accts";#N/A,#N/A,FALSE,"Tickmarks"}</definedName>
    <definedName name="e4e3" hidden="1">{"'Eng (page2)'!$A$1:$D$52"}</definedName>
    <definedName name="ea" hidden="1">{#N/A,#N/A,FALSE,"Aging Summary";#N/A,#N/A,FALSE,"Ratio Analysis";#N/A,#N/A,FALSE,"Test 120 Day Accts";#N/A,#N/A,FALSE,"Tickmarks"}</definedName>
    <definedName name="EB">'[71]Combo Model'!#REF!</definedName>
    <definedName name="EBF">#REF!</definedName>
    <definedName name="EBITDA">'[71]Combo Model'!#REF!</definedName>
    <definedName name="ecucn">[61]Criteria!$AC$29:$AF$31</definedName>
    <definedName name="ecucp">[61]Criteria!$Y$29:$AB$31</definedName>
    <definedName name="ecuon30">[61]Criteria!$E$29:$H$31</definedName>
    <definedName name="ecuop30">[61]Criteria!$A$29:$D$31</definedName>
    <definedName name="ecusn">[61]Criteria!$U$29:$X$31</definedName>
    <definedName name="ecusp">[61]Criteria!$Q$29:$T$31</definedName>
    <definedName name="ecuvn10">[61]Criteria!$M$29:$P$31</definedName>
    <definedName name="ecuvp10">[61]Criteria!$I$29:$L$31</definedName>
    <definedName name="ed" hidden="1">{#N/A,#N/A,FALSE,"Cipta-All";#N/A,#N/A,FALSE,"Individual"}</definedName>
    <definedName name="ee">[152]BS!#REF!</definedName>
    <definedName name="eeafecs" hidden="1">{"'Eng (page2)'!$A$1:$D$52"}</definedName>
    <definedName name="EEEE" localSheetId="5" hidden="1">{#N/A,#N/A,FALSE,"INV14"}</definedName>
    <definedName name="EEEE" hidden="1">{#N/A,#N/A,FALSE,"INV14"}</definedName>
    <definedName name="EEEE_1" localSheetId="5" hidden="1">{#N/A,#N/A,FALSE,"INV14"}</definedName>
    <definedName name="EEEE_1" hidden="1">{#N/A,#N/A,FALSE,"INV14"}</definedName>
    <definedName name="EFF">#REF!</definedName>
    <definedName name="EffBSYDT">#REF!</definedName>
    <definedName name="EFFPOY3">#REF!</definedName>
    <definedName name="EFLUENTECC">#REF!</definedName>
    <definedName name="EFLUENTES">#REF!</definedName>
    <definedName name="EGP">#REF!</definedName>
    <definedName name="eki" hidden="1">#REF!</definedName>
    <definedName name="eko" hidden="1">#REF!</definedName>
    <definedName name="EKOP" hidden="1">#REF!</definedName>
    <definedName name="Elec_03">[39]Query!$AF$68:$AH$69</definedName>
    <definedName name="Elec_04">[39]Query!$AF$29:$AH$30</definedName>
    <definedName name="Elec_05">[39]Query!$AJ$29:$AL$30</definedName>
    <definedName name="Elec_0604">[39]Query!$J$205:$K$206</definedName>
    <definedName name="Elec_0704">[39]Query!$J$208:$K$209</definedName>
    <definedName name="Elec_0804">[39]Query!$J$211:$K$212</definedName>
    <definedName name="Elec_0904">[39]Query!$J$214:$K$215</definedName>
    <definedName name="Elec_Chart">#REF!</definedName>
    <definedName name="Elec_CTA">[97]ELEC!$Y$1</definedName>
    <definedName name="Elec_HOEP_Mkr">[39]Markers!$J$1</definedName>
    <definedName name="Elec_M1">[39]Query!$U$418:$W$421</definedName>
    <definedName name="Elec_M10">[39]Query!$U$454:$W$457</definedName>
    <definedName name="Elec_M11">[39]Query!$U$458:$W$461</definedName>
    <definedName name="Elec_M12">[39]Query!$U$462:$W$465</definedName>
    <definedName name="Elec_M2">[39]Query!$U$422:$W$425</definedName>
    <definedName name="Elec_M3">[39]Query!$U$426:$W$429</definedName>
    <definedName name="Elec_M6">[39]Query!$U$438:$W$441</definedName>
    <definedName name="Elec_M7">[39]Query!$U$442:$W$445</definedName>
    <definedName name="Elec_M8">[39]Query!$U$446:$W$449</definedName>
    <definedName name="Elec_M9">[39]Query!$U$450:$W$453</definedName>
    <definedName name="ELEC_PTA">[97]ELEC!$Z$1</definedName>
    <definedName name="Elec_UTL">[97]ELEC!$X$1</definedName>
    <definedName name="Elec_VPSum">#REF!</definedName>
    <definedName name="Elec_WWT">[97]ELEC!$W$1</definedName>
    <definedName name="Elec_YTD">[39]Query!$B$217:$D$218</definedName>
    <definedName name="ELECTRICA">#REF!</definedName>
    <definedName name="eltis2" hidden="1">{#N/A,#N/A,FALSE,"DATA"}</definedName>
    <definedName name="ÉmissionA_H1">#REF!</definedName>
    <definedName name="ÉmissionA_H2">#REF!</definedName>
    <definedName name="ÉmissionA_H3">#REF!</definedName>
    <definedName name="ÉmissionA_H4">#REF!</definedName>
    <definedName name="ÉmissionA_H5">#REF!</definedName>
    <definedName name="ÉmissionA_I1">[70]Données!$K$122</definedName>
    <definedName name="ÉmissionA_I2">[70]Données!$L$122</definedName>
    <definedName name="ÉmissionA_P1">#REF!</definedName>
    <definedName name="ÉmissionA_P2">#REF!</definedName>
    <definedName name="ÉmissionA_P3">#REF!</definedName>
    <definedName name="ÉmissionA_P4">#REF!</definedName>
    <definedName name="ÉmissionA_P5">#REF!</definedName>
    <definedName name="ÉmissionA_P6">#REF!</definedName>
    <definedName name="ÉmissionActions_H">#REF!</definedName>
    <definedName name="ÉmissionActions_P">#REF!</definedName>
    <definedName name="EMPA0611">'[140]Jun Actual'!#REF!</definedName>
    <definedName name="EncPlacTem_I1">#REF!</definedName>
    <definedName name="EncPlacTem_I2">#REF!</definedName>
    <definedName name="EncPlacTem_P6">#REF!</definedName>
    <definedName name="EncPlacTemp_Fin_H1">#REF!</definedName>
    <definedName name="EncPlacTemp_Fin_H2">#REF!</definedName>
    <definedName name="EncPlacTemp_Fin_H3">#REF!</definedName>
    <definedName name="EncPlacTemp_Fin_H4">#REF!</definedName>
    <definedName name="EncPlacTemp_Fin_H5">#REF!</definedName>
    <definedName name="EncPlacTemp_Fin_P1">#REF!</definedName>
    <definedName name="EncPlacTemp_Fin_P2">#REF!</definedName>
    <definedName name="EncPlacTemp_Fin_P3">#REF!</definedName>
    <definedName name="EncPlacTemp_Fin_P4">#REF!</definedName>
    <definedName name="EncPlacTemp_Fin_P5">#REF!</definedName>
    <definedName name="EncPlacTempFin_H">#REF!</definedName>
    <definedName name="EncPlacTempFin_P">#REF!</definedName>
    <definedName name="END">#REF!</definedName>
    <definedName name="End_Bal">#REF!</definedName>
    <definedName name="ENDING">[153]ENDING!$B$3:$E$113</definedName>
    <definedName name="Endroit">[83]Feuil2!$A$25:$A$28</definedName>
    <definedName name="Energy_Utilities">#REF!</definedName>
    <definedName name="ENERO">#REF!</definedName>
    <definedName name="ent.potasa">#REF!</definedName>
    <definedName name="Entity">#REF!</definedName>
    <definedName name="Entity_this_tab">#REF!</definedName>
    <definedName name="entityamerica">[82]Home!#REF!</definedName>
    <definedName name="EPA">#REF!</definedName>
    <definedName name="EPCG_3">[118]EPCG!$E$19</definedName>
    <definedName name="EQ" hidden="1">{#N/A,#N/A,FALSE,"Act.Fcst Costs"}</definedName>
    <definedName name="ERCOT_cost">#REF!</definedName>
    <definedName name="erer" hidden="1">{"'Eng (page2)'!$A$1:$D$52"}</definedName>
    <definedName name="eresr" hidden="1">{#N/A,#N/A,FALSE,"Aging Summary";#N/A,#N/A,FALSE,"Ratio Analysis";#N/A,#N/A,FALSE,"Test 120 Day Accts";#N/A,#N/A,FALSE,"Tickmarks"}</definedName>
    <definedName name="ERGT" hidden="1">{"'Eng (page2)'!$A$1:$D$52"}</definedName>
    <definedName name="erjp" hidden="1">{"'Eng (page2)'!$A$1:$D$52"}</definedName>
    <definedName name="erqw" hidden="1">{"'Eng (page2)'!$A$1:$D$52"}</definedName>
    <definedName name="ERW" hidden="1">{"'Eng (page2)'!$A$1:$D$52"}</definedName>
    <definedName name="erwq" hidden="1">{"'Eng (page2)'!$A$1:$D$52"}</definedName>
    <definedName name="es" hidden="1">{#N/A,#N/A,FALSE,"Aging Summary";#N/A,#N/A,FALSE,"Ratio Analysis";#N/A,#N/A,FALSE,"Test 120 Day Accts";#N/A,#N/A,FALSE,"Tickmarks"}</definedName>
    <definedName name="EST">#REF!</definedName>
    <definedName name="ethylene">'[38]Price List'!$C$21</definedName>
    <definedName name="Ethylene_NetTrans_Mkr">[39]Markers!$R$1:$R$65536</definedName>
    <definedName name="Ethylene_NWECP_Mkr">[39]Markers!$S$1:$S$65536</definedName>
    <definedName name="ethylene10">'[38]Price List'!$L$21</definedName>
    <definedName name="ethylene11">'[38]Price List'!$M$21</definedName>
    <definedName name="ethylene12">'[38]Price List'!$N$21</definedName>
    <definedName name="ethylene13">'[38]Price List'!$P$21</definedName>
    <definedName name="ethylene14">'[38]Price List'!$S$21</definedName>
    <definedName name="ethylene15">'[38]Price List'!$V$21</definedName>
    <definedName name="ethylene16">'[38]Price List'!$Y$21</definedName>
    <definedName name="ethylene2">'[38]Price List'!$D$21</definedName>
    <definedName name="ethylene3">'[38]Price List'!$E$21</definedName>
    <definedName name="ethylene4">'[38]Price List'!$F$21</definedName>
    <definedName name="ethylene5">'[38]Price List'!$G$21</definedName>
    <definedName name="ethylene6">'[38]Price List'!$H$21</definedName>
    <definedName name="ethylene7">'[38]Price List'!$I$21</definedName>
    <definedName name="ethylene8">'[38]Price List'!$J$21</definedName>
    <definedName name="ethylene9">'[38]Price List'!$K$21</definedName>
    <definedName name="ETP">"$"</definedName>
    <definedName name="ETPLAST">"$"</definedName>
    <definedName name="etw" hidden="1">{"'Eng (page2)'!$A$1:$D$52"}</definedName>
    <definedName name="EUR">[154]PRMT!$E$36</definedName>
    <definedName name="EUR___0">#REF!</definedName>
    <definedName name="EUR_32">[154]PRMT!$E$36</definedName>
    <definedName name="euro">#REF!</definedName>
    <definedName name="Euro_03">[39]Query!$H$234:$K$235</definedName>
    <definedName name="Euro_04">[39]Query!$L$234:$O$235</definedName>
    <definedName name="Euro_05">[39]Query!$P$234:$S$235</definedName>
    <definedName name="euro1q03">#REF!</definedName>
    <definedName name="euro1q04">#REF!</definedName>
    <definedName name="euro1q05">#REF!</definedName>
    <definedName name="euro2q03">#REF!</definedName>
    <definedName name="euro2q04">#REF!</definedName>
    <definedName name="euro2q05">#REF!</definedName>
    <definedName name="euro3q03">#REF!</definedName>
    <definedName name="euro3q04">#REF!</definedName>
    <definedName name="euro3q05">#REF!</definedName>
    <definedName name="euro4q03">#REF!</definedName>
    <definedName name="euro4q04">#REF!</definedName>
    <definedName name="euro4q05">#REF!</definedName>
    <definedName name="europe">[82]Home!#REF!</definedName>
    <definedName name="ev.Calculation" hidden="1">-4105</definedName>
    <definedName name="ev.Initialized" hidden="1">FALSE</definedName>
    <definedName name="EV__CVPARAMS__" hidden="1">"Any by Any!$B$15:$C$36;"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39867.6173842593</definedName>
    <definedName name="EV__LOCKEDCVW__FINANCE" hidden="1">"0_3200_00_00000,ACTUAL,TotWithAlloc,AUTOMOTIVE,All_Interco,USD,2010.MAR,ALL_VENDORS,PERIODIC,"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LASTREFTIME" hidden="1">38943.6463310185</definedName>
    <definedName name="ÉvolutionD_H1">#REF!</definedName>
    <definedName name="ÉvolutionD_H2">#REF!</definedName>
    <definedName name="ÉvolutionD_H3">#REF!</definedName>
    <definedName name="ÉvolutionD_H4">#REF!</definedName>
    <definedName name="ÉvolutionD_H5">#REF!</definedName>
    <definedName name="ÉvolutionD_I1">[70]Données!$K$121</definedName>
    <definedName name="ÉvolutionD_I2">[70]Données!$L$121</definedName>
    <definedName name="ÉvolutionD_P1">#REF!</definedName>
    <definedName name="ÉvolutionD_P2">#REF!</definedName>
    <definedName name="ÉvolutionD_P3">#REF!</definedName>
    <definedName name="ÉvolutionD_P4">#REF!</definedName>
    <definedName name="ÉvolutionD_P5">#REF!</definedName>
    <definedName name="ÉvolutionD_P6">#REF!</definedName>
    <definedName name="ÉvolutionDette_H">#REF!</definedName>
    <definedName name="ÉvolutionDette_P">#REF!</definedName>
    <definedName name="EVP">#REF!</definedName>
    <definedName name="EW" hidden="1">{"'Eng (page2)'!$A$1:$D$52"}</definedName>
    <definedName name="ewee" hidden="1">{"'Eng (page2)'!$A$1:$D$52"}</definedName>
    <definedName name="eWERWRQWR" hidden="1">{#N/A,#N/A,FALSE,"DATA"}</definedName>
    <definedName name="ewr" hidden="1">{"'Eng (page2)'!$A$1:$D$52"}</definedName>
    <definedName name="ewrq" hidden="1">{"'Eng (page2)'!$A$1:$D$52"}</definedName>
    <definedName name="EWSD" hidden="1">{"'Eng (page2)'!$A$1:$D$52"}</definedName>
    <definedName name="EX" hidden="1">{#N/A,#N/A,FALSE,"Ut";#N/A,#N/A,FALSE,"UT-h"}</definedName>
    <definedName name="Ex_Period">[155]VALIDATION!$D$3:$D$10</definedName>
    <definedName name="ExactAddinReports" hidden="1">1</definedName>
    <definedName name="exc" hidden="1">{"'Eng (page2)'!$A$1:$D$52"}</definedName>
    <definedName name="Excel">#REF!</definedName>
    <definedName name="Excel_BuiltIn__FilterDatabase">#REF!</definedName>
    <definedName name="Excel_BuiltIn__FilterDatabase_1">#REF!</definedName>
    <definedName name="Excel_BuiltIn__FilterDatabase_1_1">#REF!</definedName>
    <definedName name="Excel_BuiltIn__FilterDatabase_1_1_1">#REF!</definedName>
    <definedName name="Excel_BuiltIn__FilterDatabase_1_1_1_1">#REF!</definedName>
    <definedName name="Excel_BuiltIn__FilterDatabase_1_1_1_1_4">#REF!</definedName>
    <definedName name="Excel_BuiltIn__FilterDatabase_1_1_1_4">#REF!</definedName>
    <definedName name="Excel_BuiltIn__FilterDatabase_1_1_4">#REF!</definedName>
    <definedName name="Excel_BuiltIn__FilterDatabase_1_5">#REF!</definedName>
    <definedName name="Excel_BuiltIn__FilterDatabase_10">#REF!</definedName>
    <definedName name="Excel_BuiltIn__FilterDatabase_14">#REF!</definedName>
    <definedName name="Excel_BuiltIn__FilterDatabase_15">#REF!</definedName>
    <definedName name="Excel_BuiltIn__FilterDatabase_19">#REF!</definedName>
    <definedName name="Excel_BuiltIn__FilterDatabase_2">'[156]Budget Rate (2)'!#REF!</definedName>
    <definedName name="Excel_BuiltIn__FilterDatabase_2_1">#REF!</definedName>
    <definedName name="Excel_BuiltIn__FilterDatabase_2_1_4">#REF!</definedName>
    <definedName name="Excel_BuiltIn__FilterDatabase_21">#REF!</definedName>
    <definedName name="Excel_BuiltIn__FilterDatabase_22">#REF!</definedName>
    <definedName name="Excel_BuiltIn__FilterDatabase_23">#REF!</definedName>
    <definedName name="Excel_BuiltIn__FilterDatabase_24">#REF!</definedName>
    <definedName name="Excel_BuiltIn__FilterDatabase_25">#REF!</definedName>
    <definedName name="Excel_BuiltIn__FilterDatabase_26">#REF!</definedName>
    <definedName name="Excel_BuiltIn__FilterDatabase_28">#REF!</definedName>
    <definedName name="Excel_BuiltIn__FilterDatabase_49">#REF!</definedName>
    <definedName name="Excel_BuiltIn__FilterDatabase_5">#REF!</definedName>
    <definedName name="Excel_BuiltIn__FilterDatabase_51">#REF!</definedName>
    <definedName name="Excel_BuiltIn__FilterDatabase_6">#REF!</definedName>
    <definedName name="Excel_BuiltIn__FilterDatabase_7">[156]POYCP1!#REF!</definedName>
    <definedName name="Excel_BuiltIn__FilterDatabase_8">#REF!</definedName>
    <definedName name="Excel_BuiltIn__FilterDatabase_9">#REF!</definedName>
    <definedName name="Excel_BuiltIn_Criteria_2">#REF!</definedName>
    <definedName name="Excel_BuiltIn_Criteria_3">#REF!</definedName>
    <definedName name="Excel_BuiltIn_Criteria_4">#REF!</definedName>
    <definedName name="Excel_BuiltIn_Criteria_5">#REF!</definedName>
    <definedName name="Excel_BuiltIn_Criteria_6">'[157]INTER UNIT'!#REF!</definedName>
    <definedName name="Excel_BuiltIn_Extract">#REF!</definedName>
    <definedName name="Excel_BuiltIn_Extract_0">#REF!</definedName>
    <definedName name="Excel_BuiltIn_Extract_1">#REF!</definedName>
    <definedName name="Excel_BuiltIn_Extract_2">#REF!</definedName>
    <definedName name="Excel_BuiltIn_Extract_3">#REF!</definedName>
    <definedName name="Excel_BuiltIn_Extract_4">#REF!</definedName>
    <definedName name="Excel_BuiltIn_Extract_5">#REF!</definedName>
    <definedName name="Excel_BuiltIn_Extract_6">'[157]INTER UNIT'!#REF!</definedName>
    <definedName name="Excel_BuiltIn_Extract_9">#REF!</definedName>
    <definedName name="Excel_BuiltIn_Print_Area">#REF!</definedName>
    <definedName name="Excel_BuiltIn_Print_Area_0">#REF!</definedName>
    <definedName name="Excel_BuiltIn_Print_Area_1">#REF!</definedName>
    <definedName name="Excel_BuiltIn_Print_Area_1_1">#REF!,#REF!</definedName>
    <definedName name="Excel_BuiltIn_Print_Area_1_1_1">#REF!</definedName>
    <definedName name="Excel_BuiltIn_Print_Area_1_1_1_1">'[158]Lease cars from HO'!#REF!</definedName>
    <definedName name="Excel_BuiltIn_Print_Area_1_1_1_1_1">'[158]Lease cars from HO'!#REF!</definedName>
    <definedName name="Excel_BuiltIn_Print_Area_1_1_1_4">#REF!</definedName>
    <definedName name="Excel_BuiltIn_Print_Area_1_1_2">'[159]Rama School'!#REF!</definedName>
    <definedName name="Excel_BuiltIn_Print_Area_1_1_2_2">[159]IRS!#REF!</definedName>
    <definedName name="Excel_BuiltIn_Print_Area_1_1_4">#REF!,#REF!</definedName>
    <definedName name="Excel_BuiltIn_Print_Area_1_1_5">#REF!</definedName>
    <definedName name="Excel_BuiltIn_Print_Area_10_1">#REF!</definedName>
    <definedName name="Excel_BuiltIn_Print_Area_11">#REF!</definedName>
    <definedName name="Excel_BuiltIn_Print_Area_11_1">#REF!</definedName>
    <definedName name="Excel_BuiltIn_Print_Area_11_1_1">#REF!</definedName>
    <definedName name="Excel_BuiltIn_Print_Area_11_1_1_1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3">#REF!</definedName>
    <definedName name="Excel_BuiltIn_Print_Area_13_1">'[160]report-Jan 2015'!#REF!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4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5">#REF!</definedName>
    <definedName name="Excel_BuiltIn_Print_Area_15_1">#REF!</definedName>
    <definedName name="Excel_BuiltIn_Print_Area_16">#REF!</definedName>
    <definedName name="Excel_BuiltIn_Print_Area_16_1">#REF!</definedName>
    <definedName name="Excel_BuiltIn_Print_Area_16_1_1">#REF!</definedName>
    <definedName name="Excel_BuiltIn_Print_Area_17">#REF!</definedName>
    <definedName name="Excel_BuiltIn_Print_Area_18">#REF!</definedName>
    <definedName name="Excel_BuiltIn_Print_Area_18_1">#REF!</definedName>
    <definedName name="Excel_BuiltIn_Print_Area_18_1_1">#REF!</definedName>
    <definedName name="Excel_BuiltIn_Print_Area_19">#REF!</definedName>
    <definedName name="Excel_BuiltIn_Print_Area_19_1">#REF!</definedName>
    <definedName name="Excel_BuiltIn_Print_Area_19_1_1">#REF!</definedName>
    <definedName name="Excel_BuiltIn_Print_Area_2">'[156]Budget Rate (2)'!#REF!</definedName>
    <definedName name="Excel_BuiltIn_Print_Area_2_1">#REF!</definedName>
    <definedName name="Excel_BuiltIn_Print_Area_2_1_2">[159]IRS!$A$3:$K$12,[159]IRS!#REF!</definedName>
    <definedName name="Excel_BuiltIn_Print_Area_2_1_4">[159]Kalindo!$A$1:$J$7,[159]Kalindo!#REF!</definedName>
    <definedName name="Excel_BuiltIn_Print_Area_20">#REF!</definedName>
    <definedName name="Excel_BuiltIn_Print_Area_20_1">'[160]report-Jan 2015'!#REF!</definedName>
    <definedName name="Excel_BuiltIn_Print_Area_20_1_1">#REF!</definedName>
    <definedName name="Excel_BuiltIn_Print_Area_20_1_1_1">#REF!</definedName>
    <definedName name="Excel_BuiltIn_Print_Area_21">#REF!</definedName>
    <definedName name="Excel_BuiltIn_Print_Area_21_1">#REF!</definedName>
    <definedName name="Excel_BuiltIn_Print_Area_22">#REF!</definedName>
    <definedName name="Excel_BuiltIn_Print_Area_22_1">#REF!</definedName>
    <definedName name="Excel_BuiltIn_Print_Area_24_1">#REF!</definedName>
    <definedName name="Excel_BuiltIn_Print_Area_25_1_1">#REF!</definedName>
    <definedName name="Excel_BuiltIn_Print_Area_26_1_1_1_1">#REF!</definedName>
    <definedName name="Excel_BuiltIn_Print_Area_3">'[160]report-Jan 2015'!#REF!</definedName>
    <definedName name="Excel_BuiltIn_Print_Area_3_1">#REF!</definedName>
    <definedName name="Excel_BuiltIn_Print_Area_3_4">#REF!</definedName>
    <definedName name="Excel_BuiltIn_Print_Area_3_5">#REF!</definedName>
    <definedName name="Excel_BuiltIn_Print_Area_4">#REF!</definedName>
    <definedName name="Excel_BuiltIn_Print_Area_4_1">#REF!</definedName>
    <definedName name="Excel_BuiltIn_Print_Area_4_4">#REF!</definedName>
    <definedName name="Excel_BuiltIn_Print_Area_43">'[161]51'!#REF!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6_1">#REF!</definedName>
    <definedName name="Excel_BuiltIn_Print_Area_6_1_1">#REF!</definedName>
    <definedName name="Excel_BuiltIn_Print_Area_6_1_1_1">#REF!</definedName>
    <definedName name="Excel_BuiltIn_Print_Area_7">#REF!</definedName>
    <definedName name="Excel_BuiltIn_Print_Area_7_1">#REF!</definedName>
    <definedName name="Excel_BuiltIn_Print_Area_7_1_1">#REF!</definedName>
    <definedName name="Excel_BuiltIn_Print_Area_8">#REF!</definedName>
    <definedName name="Excel_BuiltIn_Print_Area_8_1_1">#REF!</definedName>
    <definedName name="Excel_BuiltIn_Print_Area_8_1_1_1">#REF!</definedName>
    <definedName name="Excel_BuiltIn_Print_Area_8_1_1_1_1">#REF!</definedName>
    <definedName name="Excel_BuiltIn_Print_Area_9">#REF!</definedName>
    <definedName name="Excel_BuiltIn_Print_Titles">(#REF!,#REF!)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1_1_5">#REF!</definedName>
    <definedName name="Excel_BuiltIn_Print_Titles_10_1">#REF!</definedName>
    <definedName name="Excel_BuiltIn_Print_Titles_11_1">#REF!</definedName>
    <definedName name="Excel_BuiltIn_Print_Titles_12_1">#REF!</definedName>
    <definedName name="Excel_BuiltIn_Print_Titles_15">#REF!</definedName>
    <definedName name="Excel_BuiltIn_Print_Titles_16">#REF!</definedName>
    <definedName name="Excel_BuiltIn_Print_Titles_16_1">#REF!</definedName>
    <definedName name="Excel_BuiltIn_Print_Titles_17">#REF!</definedName>
    <definedName name="Excel_BuiltIn_Print_Titles_18">#REF!</definedName>
    <definedName name="Excel_BuiltIn_Print_Titles_19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21">#REF!</definedName>
    <definedName name="Excel_BuiltIn_Print_Titles_3">#REF!</definedName>
    <definedName name="Excel_BuiltIn_Print_Titles_38">'[162]Weighted Average shares'!#REF!</definedName>
    <definedName name="Excel_BuiltIn_Print_Titles_4">"$#REF!.$A$1:$D$31989"</definedName>
    <definedName name="Excel_BuiltIn_Print_Titles_6">#REF!</definedName>
    <definedName name="Excel_BuiltIn_Print_Titles_7">#REF!</definedName>
    <definedName name="Excel_BuiltIn_Print_Titles_8">'[161]2'!#REF!</definedName>
    <definedName name="Excel_BuiltIn_Print_Titles_9">#REF!</definedName>
    <definedName name="Exchange">8025</definedName>
    <definedName name="ExcludeList">[144]CheckList!$B$3:$D$144</definedName>
    <definedName name="Executar_os_Programas_de_Gerenciamento__Ambiental_e_de_Riscos">[56]DI!$C$18</definedName>
    <definedName name="Executar_os_Programas_de_Gerenciamento__Ambiental_e_de_Riscos..">[56]DI!$C$18</definedName>
    <definedName name="Executar_os_Programas_de_Gerenciamento_Ambiental_e_de_Riscos.">[56]DG!$C$8</definedName>
    <definedName name="EXP">#REF!</definedName>
    <definedName name="Export_pwr_MW">#REF!</definedName>
    <definedName name="Export_SSP_Firm">#REF!</definedName>
    <definedName name="Export_Stm_Tph">#REF!</definedName>
    <definedName name="ExportFile">#N/A</definedName>
    <definedName name="EXR">[163]규격마감!$L$3</definedName>
    <definedName name="EXT">[164]매출!$B$2</definedName>
    <definedName name="Extra_Pay">#REF!</definedName>
    <definedName name="_xlnm.Extract">[165]Detail_Apr!#REF!</definedName>
    <definedName name="EXTRACTRANGE">#REF!</definedName>
    <definedName name="f" hidden="1">[166]INDEX!$B$15:$B$48</definedName>
    <definedName name="f___0">#REF!</definedName>
    <definedName name="F1_">#REF!</definedName>
    <definedName name="F2_">[37]BS!#REF!</definedName>
    <definedName name="FA">#REF!</definedName>
    <definedName name="FA.EY" hidden="1">{#N/A,#N/A,FALSE,"DATA"}</definedName>
    <definedName name="FA_2006" hidden="1">{#N/A,#N/A,FALSE,"Act.Fcst Costs"}</definedName>
    <definedName name="FAAA" hidden="1">{"'Key fig. Rpt'!$B$5:$K$94"}</definedName>
    <definedName name="Factor_48">[97]CAUSTIC!$K$1</definedName>
    <definedName name="Factor_5">[97]CAUSTIC!$L$1</definedName>
    <definedName name="Factor_AA">[97]ACID_METHIL!$I$1</definedName>
    <definedName name="Factor_Bag">[120]PRODUCT!$S$2</definedName>
    <definedName name="Factor_CTA">[97]BT_SILO!$AR$3</definedName>
    <definedName name="Factor_CTA1">[97]PRODUCT!$N$2</definedName>
    <definedName name="Factor_CTA2">[97]PRODUCT!$N$3</definedName>
    <definedName name="Factor_DW">[97]WATER_DW!$Y$1</definedName>
    <definedName name="Factor_FO">[97]FO!#REF!</definedName>
    <definedName name="Factor_FO1">[97]FO!$R$1</definedName>
    <definedName name="Factor_FO2">[97]FO!$S$1</definedName>
    <definedName name="Factor_FO3">[97]FO!$T$1</definedName>
    <definedName name="Factor_H2">[97]GAS!$L$1</definedName>
    <definedName name="Factor_H2b">[97]GAS!$L$2</definedName>
    <definedName name="Factor_LPSteam">[97]LPSTEAM!$D$1</definedName>
    <definedName name="Factor_Methil">[97]ACID_METHIL!$AO$1</definedName>
    <definedName name="Factor_N2">[97]LIQUIDN2!$L$1</definedName>
    <definedName name="Factor_N2B">[97]LIQUIDN2!$M$1</definedName>
    <definedName name="Factor_N2CTA">[97]GAS!$E$1</definedName>
    <definedName name="Factor_N2PTA">[97]GAS!$F$1</definedName>
    <definedName name="Factor_pD">[97]PRODUCT!$AR$2</definedName>
    <definedName name="Factor_perbag_Sludge">[167]WWT!$DZ$2</definedName>
    <definedName name="Factor_PTA_Waste">[167]WWT!$DP$2</definedName>
    <definedName name="Factor_Ratio">[99]ELEC!$BR$1</definedName>
    <definedName name="Factor_Residue">[167]WWT!$EG$2</definedName>
    <definedName name="Factor_W">[97]WATER_DW!$P$1</definedName>
    <definedName name="Factor2">[168]GAS!$D$3</definedName>
    <definedName name="Factor3">[168]GAS!$L$3</definedName>
    <definedName name="FactorCMB_A">[97]CMB_HCL!$J$1</definedName>
    <definedName name="FactorCMB_B">[97]CMB_HCL!$K$1</definedName>
    <definedName name="FactorH2">[97]GAS!#REF!</definedName>
    <definedName name="FactorHCL">[97]CMB_HCL!$AJ$1</definedName>
    <definedName name="FactorN2">[97]GAS!$D$1</definedName>
    <definedName name="FactorNG">[97]GAS!#REF!</definedName>
    <definedName name="FactorPTA">[97]PRODUCT!$AX$2</definedName>
    <definedName name="FactorPX_A">[120]PX!$N$1</definedName>
    <definedName name="FactorPX_A1">[97]PX!$J$1</definedName>
    <definedName name="FactorPX_B">[120]PX!$O$1</definedName>
    <definedName name="FactorPX_B1">[97]PX!$K$1</definedName>
    <definedName name="FactorPX_C">[120]PX!$P$1</definedName>
    <definedName name="FactorPX_C1">[97]PX!$L$1</definedName>
    <definedName name="FAT" hidden="1">{"'Eng (page2)'!$A$1:$D$52"}</definedName>
    <definedName name="fbf" hidden="1">{"'Model'!$A$1:$N$53"}</definedName>
    <definedName name="fbfy" hidden="1">{"'Model'!$A$1:$N$53"}</definedName>
    <definedName name="fbvb">#REF!</definedName>
    <definedName name="FC">#REF!</definedName>
    <definedName name="FCIEROMES">#REF!</definedName>
    <definedName name="FCpct">#REF!</definedName>
    <definedName name="FCpro">#REF!</definedName>
    <definedName name="Fcr_HCLb">[97]CMB_HCL!$AD$1</definedName>
    <definedName name="FCT" hidden="1">{"'Eng (page2)'!$A$1:$D$52"}</definedName>
    <definedName name="fd">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">#REF!</definedName>
    <definedName name="fdfdfdf">#REF!</definedName>
    <definedName name="fdfdfdfdf">#REF!</definedName>
    <definedName name="fdfdfdfdffffffffffffffffffffffffffffffffffffffffffffffff">#REF!</definedName>
    <definedName name="fdfsd" hidden="1">#REF!</definedName>
    <definedName name="FDJGJS" hidden="1">#REF!</definedName>
    <definedName name="FDY">#REF!</definedName>
    <definedName name="FDYLAST">#REF!</definedName>
    <definedName name="FEB">[169]month!#REF!</definedName>
    <definedName name="Febbbb" localSheetId="5" hidden="1">{#N/A,#N/A,FALSE,"INV14"}</definedName>
    <definedName name="Febbbb" hidden="1">{#N/A,#N/A,FALSE,"INV14"}</definedName>
    <definedName name="Febbbb_1" localSheetId="5" hidden="1">{#N/A,#N/A,FALSE,"INV14"}</definedName>
    <definedName name="Febbbb_1" hidden="1">{#N/A,#N/A,FALSE,"INV14"}</definedName>
    <definedName name="FEBI">[58]DOWN!#REF!</definedName>
    <definedName name="FEBRERO">#REF!</definedName>
    <definedName name="fecha">#REF!</definedName>
    <definedName name="FENOLCC">#REF!</definedName>
    <definedName name="FERRIC">[16]Prices!#REF!</definedName>
    <definedName name="FEVEREIRO">#REF!</definedName>
    <definedName name="fewfewt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ff">#REF!</definedName>
    <definedName name="ffdf">#REF!</definedName>
    <definedName name="ffdfdfdfdfdfdfdfdfdfdfdfd">#REF!</definedName>
    <definedName name="fff">#REF!</definedName>
    <definedName name="FFFF" hidden="1">#REF!</definedName>
    <definedName name="fffffffffffffff" hidden="1">#REF!</definedName>
    <definedName name="ffffffffffffffffffffffffff">#REF!</definedName>
    <definedName name="ffffffffffffffffffffffffffffffffffffffffffffffffffffffffffffffffffff">#REF!</definedName>
    <definedName name="fg" hidden="1">#REF!</definedName>
    <definedName name="fgdp" hidden="1">{"'Eng (page2)'!$A$1:$D$52"}</definedName>
    <definedName name="fgdsfdsf" hidden="1">[170]GROUPING!$F$440:$F$1029</definedName>
    <definedName name="FGE\" hidden="1">{"'Eng (page2)'!$A$1:$D$52"}</definedName>
    <definedName name="fgfhgfmhg">#REF!</definedName>
    <definedName name="fghl" hidden="1">#REF!</definedName>
    <definedName name="fif" hidden="1">#REF!</definedName>
    <definedName name="fij.trat.ag.pta">[54]FIJOS!$J$79</definedName>
    <definedName name="fij.trat.ag.ta">[54]FIJOS!$H$79</definedName>
    <definedName name="fijos">#REF!</definedName>
    <definedName name="fijosta">#REF!</definedName>
    <definedName name="FILABD">#REF!</definedName>
    <definedName name="file" localSheetId="5" hidden="1">{#N/A,#N/A,FALSE,"CAT3516";#N/A,#N/A,FALSE,"CAT3608";#N/A,#N/A,FALSE,"Wartsila";#N/A,#N/A,FALSE,"Asm";#N/A,#N/A,FALSE,"DG cost"}</definedName>
    <definedName name="file" hidden="1">{#N/A,#N/A,FALSE,"CAT3516";#N/A,#N/A,FALSE,"CAT3608";#N/A,#N/A,FALSE,"Wartsila";#N/A,#N/A,FALSE,"Asm";#N/A,#N/A,FALSE,"DG cost"}</definedName>
    <definedName name="File.Type" hidden="1">#REF!</definedName>
    <definedName name="file_1" localSheetId="5" hidden="1">{#N/A,#N/A,FALSE,"CAT3516";#N/A,#N/A,FALSE,"CAT3608";#N/A,#N/A,FALSE,"Wartsila";#N/A,#N/A,FALSE,"Asm";#N/A,#N/A,FALSE,"DG cost"}</definedName>
    <definedName name="file_1" hidden="1">{#N/A,#N/A,FALSE,"CAT3516";#N/A,#N/A,FALSE,"CAT3608";#N/A,#N/A,FALSE,"Wartsila";#N/A,#N/A,FALSE,"Asm";#N/A,#N/A,FALSE,"DG cost"}</definedName>
    <definedName name="file_1_1" localSheetId="5" hidden="1">{#N/A,#N/A,FALSE,"CAT3516";#N/A,#N/A,FALSE,"CAT3608";#N/A,#N/A,FALSE,"Wartsila";#N/A,#N/A,FALSE,"Asm";#N/A,#N/A,FALSE,"DG cost"}</definedName>
    <definedName name="file_1_1" hidden="1">{#N/A,#N/A,FALSE,"CAT3516";#N/A,#N/A,FALSE,"CAT3608";#N/A,#N/A,FALSE,"Wartsila";#N/A,#N/A,FALSE,"Asm";#N/A,#N/A,FALSE,"DG cost"}</definedName>
    <definedName name="file_1_2" localSheetId="5" hidden="1">{#N/A,#N/A,FALSE,"CAT3516";#N/A,#N/A,FALSE,"CAT3608";#N/A,#N/A,FALSE,"Wartsila";#N/A,#N/A,FALSE,"Asm";#N/A,#N/A,FALSE,"DG cost"}</definedName>
    <definedName name="file_1_2" hidden="1">{#N/A,#N/A,FALSE,"CAT3516";#N/A,#N/A,FALSE,"CAT3608";#N/A,#N/A,FALSE,"Wartsila";#N/A,#N/A,FALSE,"Asm";#N/A,#N/A,FALSE,"DG cost"}</definedName>
    <definedName name="file_2" localSheetId="5" hidden="1">{#N/A,#N/A,FALSE,"CAT3516";#N/A,#N/A,FALSE,"CAT3608";#N/A,#N/A,FALSE,"Wartsila";#N/A,#N/A,FALSE,"Asm";#N/A,#N/A,FALSE,"DG cost"}</definedName>
    <definedName name="file_2" hidden="1">{#N/A,#N/A,FALSE,"CAT3516";#N/A,#N/A,FALSE,"CAT3608";#N/A,#N/A,FALSE,"Wartsila";#N/A,#N/A,FALSE,"Asm";#N/A,#N/A,FALSE,"DG cost"}</definedName>
    <definedName name="file_3" localSheetId="5" hidden="1">{#N/A,#N/A,FALSE,"CAT3516";#N/A,#N/A,FALSE,"CAT3608";#N/A,#N/A,FALSE,"Wartsila";#N/A,#N/A,FALSE,"Asm";#N/A,#N/A,FALSE,"DG cost"}</definedName>
    <definedName name="file_3" hidden="1">{#N/A,#N/A,FALSE,"CAT3516";#N/A,#N/A,FALSE,"CAT3608";#N/A,#N/A,FALSE,"Wartsila";#N/A,#N/A,FALSE,"Asm";#N/A,#N/A,FALSE,"DG cost"}</definedName>
    <definedName name="filename">[171]co!$F$1</definedName>
    <definedName name="FILIAL">#REF!</definedName>
    <definedName name="FILL" hidden="1">#REF!</definedName>
    <definedName name="film">[82]Home!#REF!</definedName>
    <definedName name="Filt2">'[172]Sum_Exp Delta'!#REF!</definedName>
    <definedName name="Filt2___0">#REF!</definedName>
    <definedName name="Filt2_2">#REF!</definedName>
    <definedName name="Filt2_9">#REF!</definedName>
    <definedName name="FILTER_WATER_CP1">#REF!</definedName>
    <definedName name="filterdatabase" hidden="1">#REF!</definedName>
    <definedName name="FilterDateJan1">[173]MAIN!$E$56:$E$60,[173]MAIN!$E$46,[173]MAIN!$E$40:$E$42,[173]MAIN!$E$54,[173]MAIN!$E$38</definedName>
    <definedName name="FilterDateMinus2">[94]MAIN!$E$44:$E$45,[94]MAIN!$E$29,[94]MAIN!$E$31,[94]MAIN!$F$31</definedName>
    <definedName name="FilterDateMinus60">[94]MAIN!$E$15,[94]MAIN!$E$26:$E$28,[94]MAIN!$E$49:$E$54,[94]MAIN!$E$47,[94]MAIN!$E$30,[94]MAIN!$E$24,[94]MAIN!$E$39,[94]MAIN!$E$41,[94]MAIN!$E$21,[94]MAIN!$E$23</definedName>
    <definedName name="FilterDateToday">[94]MAIN!$E$32:$E$33,[94]MAIN!$E$17,[94]MAIN!$E$19</definedName>
    <definedName name="FILTRADA">#REF!</definedName>
    <definedName name="FILTRADACC">#REF!</definedName>
    <definedName name="fimcn">[61]Criteria!$AC$33:$AF$34</definedName>
    <definedName name="fimcp">[61]Criteria!$Y$33:$AB$34</definedName>
    <definedName name="fimon30">[61]Criteria!$E$33:$H$34</definedName>
    <definedName name="fimop30">[61]Criteria!$A$33:$D$34</definedName>
    <definedName name="fimsn">[61]Criteria!$U$33:$X$34</definedName>
    <definedName name="fimsp">[61]Criteria!$Q$33:$T$34</definedName>
    <definedName name="fimvn10">[61]Criteria!$M$33:$P$34</definedName>
    <definedName name="fimvp10">[61]Criteria!$I$33:$L$34</definedName>
    <definedName name="FIN_H1">[70]Données!$F$52</definedName>
    <definedName name="FIN_H2">[70]Données!$G$52</definedName>
    <definedName name="FIN_H3">[70]Données!$H$52</definedName>
    <definedName name="FIN_H4">[70]Données!$I$52</definedName>
    <definedName name="FIN_H5">[70]Données!$J$52</definedName>
    <definedName name="FIN_I1">[70]Données!$K$52</definedName>
    <definedName name="FIN_I2">[70]Données!$L$52</definedName>
    <definedName name="FIN_P1">[70]Données!$M$52</definedName>
    <definedName name="FIN_P2">[70]Données!$N$52</definedName>
    <definedName name="FIN_P3">[70]Données!$O$52</definedName>
    <definedName name="FIN_P4">[70]Données!$P$52</definedName>
    <definedName name="FIN_P5">[70]Données!$Q$52</definedName>
    <definedName name="FIN_P6">[70]Données!$R$52</definedName>
    <definedName name="FINAL">#REF!</definedName>
    <definedName name="Financialchagres1999">#REF!</definedName>
    <definedName name="Financialcharges1998">[174]Financial!#REF!</definedName>
    <definedName name="Financialcharges2000">'[175]Projections4_8_ Frais Financier'!#REF!</definedName>
    <definedName name="Financialcharges2001">'[175]Projections4_8_ Frais Financier'!#REF!</definedName>
    <definedName name="FIS" hidden="1">{#N/A,#N/A,FALSE,"Cipta-All";#N/A,#N/A,FALSE,"Individual"}</definedName>
    <definedName name="fiscal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fiskal" hidden="1">#REF!</definedName>
    <definedName name="FIXSUM">'[16]Variable Check'!#REF!</definedName>
    <definedName name="fjfj">#REF!</definedName>
    <definedName name="FL">"$#REF!.$D$47"</definedName>
    <definedName name="FLLAST">#REF!</definedName>
    <definedName name="flocculant">'[38]Price List'!$C$22</definedName>
    <definedName name="flocculant10">'[38]Price List'!$L$22</definedName>
    <definedName name="flocculant11">'[38]Price List'!$M$22</definedName>
    <definedName name="flocculant12">'[38]Price List'!$N$22</definedName>
    <definedName name="flocculant13">'[38]Price List'!$P$22</definedName>
    <definedName name="flocculant14">'[38]Price List'!$S$22</definedName>
    <definedName name="flocculant15">'[38]Price List'!$V$22</definedName>
    <definedName name="flocculant16">'[38]Price List'!$Y$22</definedName>
    <definedName name="flocculant2">'[38]Price List'!$D$22</definedName>
    <definedName name="flocculant3">'[38]Price List'!$E$22</definedName>
    <definedName name="flocculant4">'[38]Price List'!$F$22</definedName>
    <definedName name="flocculant5">'[38]Price List'!$G$22</definedName>
    <definedName name="flocculant6">'[38]Price List'!$H$22</definedName>
    <definedName name="flocculant7">'[38]Price List'!$I$22</definedName>
    <definedName name="flocculant8">'[38]Price List'!$J$22</definedName>
    <definedName name="flocculant9">'[38]Price List'!$K$22</definedName>
    <definedName name="FLUJOS_DE_CAJA_._PRESUPUESTO_1.998">#REF!</definedName>
    <definedName name="FluxActExpl_H1">#REF!</definedName>
    <definedName name="FluxActExpl_H2">#REF!</definedName>
    <definedName name="FluxActExpl_H3">#REF!</definedName>
    <definedName name="FluxActExpl_H4">#REF!</definedName>
    <definedName name="FluxActExpl_H5">#REF!</definedName>
    <definedName name="FluxActExpl_I1">#REF!</definedName>
    <definedName name="FluxActExpl_I2">#REF!</definedName>
    <definedName name="FluxActExpl_P1">#REF!</definedName>
    <definedName name="FluxActExpl_P2">#REF!</definedName>
    <definedName name="FluxActExpl_P3">#REF!</definedName>
    <definedName name="FluxActExpl_P4">#REF!</definedName>
    <definedName name="FluxActExpl_P5">#REF!</definedName>
    <definedName name="FluxActExpl_P6">#REF!</definedName>
    <definedName name="FluxActFin_H1">#REF!</definedName>
    <definedName name="FluxActFin_H2">#REF!</definedName>
    <definedName name="FluxActFin_H3">#REF!</definedName>
    <definedName name="FluxActFin_H4">#REF!</definedName>
    <definedName name="FluxActFin_H5">#REF!</definedName>
    <definedName name="FluxActFin_I1">#REF!</definedName>
    <definedName name="FluxActFin_I2">#REF!</definedName>
    <definedName name="FluxActFin_P1">#REF!</definedName>
    <definedName name="FluxActFin_P2">#REF!</definedName>
    <definedName name="FluxActFin_P3">#REF!</definedName>
    <definedName name="FluxActFin_P4">#REF!</definedName>
    <definedName name="FluxActFin_P5">#REF!</definedName>
    <definedName name="FluxActFin_P6">#REF!</definedName>
    <definedName name="FluxActInv_H1">#REF!</definedName>
    <definedName name="FluxActInv_H2">#REF!</definedName>
    <definedName name="FluxActInv_H3">#REF!</definedName>
    <definedName name="FluxActInv_H4">#REF!</definedName>
    <definedName name="FluxActInv_H5">#REF!</definedName>
    <definedName name="FluxActInv_I1">#REF!</definedName>
    <definedName name="FluxActInv_I2">#REF!</definedName>
    <definedName name="FluxActInv_P1">#REF!</definedName>
    <definedName name="FluxActInv_P2">#REF!</definedName>
    <definedName name="FluxActInv_P3">#REF!</definedName>
    <definedName name="FluxActInv_P4">#REF!</definedName>
    <definedName name="FluxActInv_P5">#REF!</definedName>
    <definedName name="FluxActInv_P6">#REF!</definedName>
    <definedName name="FluxTrésorerieActExp_H">#REF!</definedName>
    <definedName name="FluxTrésorerieActExp_P">#REF!</definedName>
    <definedName name="FluxTrésorerieActFin_H">#REF!</definedName>
    <definedName name="FluxTrésorerieActFin_P">#REF!</definedName>
    <definedName name="FluxTrésorerieActInv_H">#REF!</definedName>
    <definedName name="FluxTrésorerieActInv_P">#REF!</definedName>
    <definedName name="fm" hidden="1">#REF!</definedName>
    <definedName name="FO_03">[39]Query!$AF$71:$AH$72</definedName>
    <definedName name="FO_04">[39]Query!$AF$32:$AH$33</definedName>
    <definedName name="FO_05">[39]Query!$AJ$32:$AL$33</definedName>
    <definedName name="FO_0604">[39]Query!$N$205:$O$206</definedName>
    <definedName name="FO_0704">[39]Query!$N$208:$O$209</definedName>
    <definedName name="FO_0804">[39]Query!$N$211:$O$212</definedName>
    <definedName name="FO_0904">[39]Query!$N$214:$O$215</definedName>
    <definedName name="FO_Btu_1">[97]DAILY_REPORT!$S$33</definedName>
    <definedName name="FO_Btu_1_1">[98]DAILY_REPORT!$S$32</definedName>
    <definedName name="FO_Btu_2">#REF!</definedName>
    <definedName name="FO_NYH_Mkr">[39]Markers!$K$1:$K$65536</definedName>
    <definedName name="FO_VPSum">#REF!</definedName>
    <definedName name="FO_YTD">[39]Query!$B$220:$D$221</definedName>
    <definedName name="fojwp" hidden="1">{"'Eng (page2)'!$A$1:$D$52"}</definedName>
    <definedName name="FONDOS">#REF!</definedName>
    <definedName name="FORACCOUNTING">#REF!</definedName>
    <definedName name="FORACCOUNTING2">#REF!</definedName>
    <definedName name="ForAccountingg2">#REF!</definedName>
    <definedName name="FORM1">"$BUDGET.$#REF!$#REF!:$#REF!$#REF!"</definedName>
    <definedName name="FORM1___0">"$#REF!.$S$1:$V$1"</definedName>
    <definedName name="FORM2">"$BUDGET.$#REF!$#REF!:$#REF!$#REF!"</definedName>
    <definedName name="FORM2___0">"$#REF!.$Z$1:$AF$1"</definedName>
    <definedName name="formate">'[38]Price List'!$C$35</definedName>
    <definedName name="formate10">'[38]Price List'!$L$35</definedName>
    <definedName name="formate11">'[38]Price List'!$M$35</definedName>
    <definedName name="formate12">'[38]Price List'!$N$35</definedName>
    <definedName name="formate13">'[25]Price List'!$P$35</definedName>
    <definedName name="formate14">'[25]Price List'!$Q$35</definedName>
    <definedName name="formate15">'[25]Price List'!$R$35</definedName>
    <definedName name="formate16">'[25]Price List'!$S$35</definedName>
    <definedName name="formate2">'[38]Price List'!$D$35</definedName>
    <definedName name="formate3">'[38]Price List'!$E$35</definedName>
    <definedName name="formate4">'[38]Price List'!$F$35</definedName>
    <definedName name="formate5">'[38]Price List'!$G$35</definedName>
    <definedName name="formate6">'[38]Price List'!$H$35</definedName>
    <definedName name="formate7">'[38]Price List'!$I$35</definedName>
    <definedName name="formate8">'[38]Price List'!$J$35</definedName>
    <definedName name="formate9">'[38]Price List'!$K$35</definedName>
    <definedName name="Fortalecer_e_Difundir__a_Imagem_de_Empresa__Socialmente_Responsável">[56]DG!$C$9</definedName>
    <definedName name="Fournisseurs">'[95]2.2 - Hyp GENERALES'!$B$218</definedName>
    <definedName name="FOY">#REF!</definedName>
    <definedName name="FOYDT">#REF!</definedName>
    <definedName name="fre">#REF!</definedName>
    <definedName name="fred">#N/A</definedName>
    <definedName name="FREIGHT">#REF!</definedName>
    <definedName name="Frestea" hidden="1">{#N/A,#N/A,FALSE,"b_s &amp; p_l"}</definedName>
    <definedName name="frfcn">[61]Criteria!$AC$36:$AF$37</definedName>
    <definedName name="frfcp">[61]Criteria!$Y$36:$AB$37</definedName>
    <definedName name="frfon30">[61]Criteria!$E$36:$H$37</definedName>
    <definedName name="FRFop30">[61]Criteria!$A$36:$D$37</definedName>
    <definedName name="frfsn">[61]Criteria!$U$36:$X$37</definedName>
    <definedName name="frfsp">[61]Criteria!$Q$36:$T$37</definedName>
    <definedName name="frfvn10">[61]Criteria!$M$36:$P$37</definedName>
    <definedName name="frfvp10">[61]Criteria!$I$36:$L$37</definedName>
    <definedName name="fsCN_Can">[90]mensuel!$D$1</definedName>
    <definedName name="fsCN_US">[90]mensuel!$B$1</definedName>
    <definedName name="fsdfdsa" hidden="1">#REF!</definedName>
    <definedName name="FSoPacific" localSheetId="5" hidden="1">{"BS",#N/A,FALSE,"USA"}</definedName>
    <definedName name="FSoPacific" hidden="1">{"BS",#N/A,FALSE,"USA"}</definedName>
    <definedName name="ft">'[176]PRMT-07'!$H$16</definedName>
    <definedName name="FuC">#REF!</definedName>
    <definedName name="FUEL">#REF!</definedName>
    <definedName name="fuel10">'[38]Price List'!$L$53</definedName>
    <definedName name="fuel11">'[38]Price List'!$M$53</definedName>
    <definedName name="fuel12">'[38]Price List'!$N$53</definedName>
    <definedName name="fuel13">'[38]Price List'!$P$53</definedName>
    <definedName name="fuel14">'[38]Price List'!$Q$53</definedName>
    <definedName name="fuel15">'[38]Price List'!$R$53</definedName>
    <definedName name="fuel16">'[38]Price List'!$S$53</definedName>
    <definedName name="fuel17">'[38]Price List'!$T$53</definedName>
    <definedName name="fuel18">'[38]Price List'!$U$53</definedName>
    <definedName name="fuel19">'[38]Price List'!$V$53</definedName>
    <definedName name="fuel2">'[38]Price List'!$D$53</definedName>
    <definedName name="fuel20">'[38]Price List'!$W$53</definedName>
    <definedName name="fuel21">'[38]Price List'!$X$53</definedName>
    <definedName name="fuel22">'[38]Price List'!$Y$53</definedName>
    <definedName name="fuel23">'[38]Price List'!$Z$53</definedName>
    <definedName name="fuel24">'[38]Price List'!$AA$53</definedName>
    <definedName name="fuel3">'[38]Price List'!$E$53</definedName>
    <definedName name="fuel4">'[38]Price List'!$F$53</definedName>
    <definedName name="fuel5">'[38]Price List'!$G$53</definedName>
    <definedName name="fuel6">'[38]Price List'!$H$53</definedName>
    <definedName name="fuel7">'[38]Price List'!$I$53</definedName>
    <definedName name="fuel8">'[38]Price List'!$J$53</definedName>
    <definedName name="fuel9">'[38]Price List'!$K$53</definedName>
    <definedName name="fuelCSXT">[90]mensuel!$C$1</definedName>
    <definedName name="FuelGas1">'[38]Price List'!$C$66</definedName>
    <definedName name="FuelGas10">'[38]Price List'!$L$66</definedName>
    <definedName name="FuelGas11">'[38]Price List'!$M$66</definedName>
    <definedName name="FuelGas12">'[38]Price List'!$N$66</definedName>
    <definedName name="FuelGas13">'[38]Price List'!$P$66</definedName>
    <definedName name="FuelGas14">'[38]Price List'!$S$66</definedName>
    <definedName name="FuelGas15">'[38]Price List'!$V$66</definedName>
    <definedName name="FuelGas2">'[38]Price List'!$D$66</definedName>
    <definedName name="FuelGas3">'[38]Price List'!$E$66</definedName>
    <definedName name="FuelGas4">'[38]Price List'!$F$66</definedName>
    <definedName name="FuelGas5">'[38]Price List'!$G$66</definedName>
    <definedName name="FuelGas6">'[38]Price List'!$H$66</definedName>
    <definedName name="FuelGas7">'[38]Price List'!$I$66</definedName>
    <definedName name="FuelGas8">'[38]Price List'!$J$66</definedName>
    <definedName name="FuelGas9">'[38]Price List'!$K$66</definedName>
    <definedName name="fuelNS">[90]mensuel!$F$1</definedName>
    <definedName name="Full_Print">#REF!</definedName>
    <definedName name="Full_with_ratios">#REF!</definedName>
    <definedName name="FWP" hidden="1">{"'Eng (page2)'!$A$1:$D$52"}</definedName>
    <definedName name="FX">[177]Revenue!$C$20</definedName>
    <definedName name="FX_F">[177]Sheet1!$B$6</definedName>
    <definedName name="g" hidden="1">[178]SUM!#REF!</definedName>
    <definedName name="g.g.pta">[54]FIJOS!$E$127</definedName>
    <definedName name="g.g.ta">[54]FIJOS!$C$127</definedName>
    <definedName name="G.GLES.IPA">[54]FIJOS!$F$127</definedName>
    <definedName name="G.GLES.PIPA">[54]FIJOS!$G$127</definedName>
    <definedName name="G2_">[37]BS!#REF!</definedName>
    <definedName name="GA">#REF!</definedName>
    <definedName name="GAG">#REF!</definedName>
    <definedName name="Garantir_o_Suprimento_das_Matérias_Primas__volumes__custos_e_qualidade">[56]DC!$C$8</definedName>
    <definedName name="gas">'[38]Price List'!$C$50</definedName>
    <definedName name="Gasfactor_kg.HCpNm3.GNG">#REF!</definedName>
    <definedName name="gasfactor_kgHCpNm3GNG">#REF!</definedName>
    <definedName name="Gasfactor10_kgHCpNm3GNG">#REF!</definedName>
    <definedName name="Gasfactor3_kgHCpNm3GNG">#REF!</definedName>
    <definedName name="Gasfactor8_kgHCpNm3GNG">[110]Data2008!$D$49</definedName>
    <definedName name="Gastos_Financieros">#REF!</definedName>
    <definedName name="GBH" hidden="1">{#N/A,#N/A,FALSE,"Aging Summary";#N/A,#N/A,FALSE,"Ratio Analysis";#N/A,#N/A,FALSE,"Test 120 Day Accts";#N/A,#N/A,FALSE,"Tickmarks"}</definedName>
    <definedName name="gbp">'[63]PRMT-05'!$H$9</definedName>
    <definedName name="gbp1q03">#REF!</definedName>
    <definedName name="GBP1Q04">#REF!</definedName>
    <definedName name="GBP1Q05">#REF!</definedName>
    <definedName name="gbp2q03">#REF!</definedName>
    <definedName name="GBP2Q04">#REF!</definedName>
    <definedName name="gbp2q05">#REF!</definedName>
    <definedName name="gbp3q03">#REF!</definedName>
    <definedName name="GBP3Q04">#REF!</definedName>
    <definedName name="gbp3q05">#REF!</definedName>
    <definedName name="gbp4q03">#REF!</definedName>
    <definedName name="GBP4Q04">#REF!</definedName>
    <definedName name="GBP4Q05">#REF!</definedName>
    <definedName name="gbpcn">[61]Criteria!$AC$39:$AF$42</definedName>
    <definedName name="gbpcp">[61]Criteria!$Y$39:$AB$42</definedName>
    <definedName name="gbpefund">'[62]ASEXOT FUNDING'!$AG$3:$AL$178</definedName>
    <definedName name="gbpon30">[61]Criteria!$E$39:$H$42</definedName>
    <definedName name="GBPOP30">[61]Criteria!$A$39:$D$42</definedName>
    <definedName name="gbpsn">[61]Criteria!$U$39:$X$42</definedName>
    <definedName name="gbpsp">[61]Criteria!$Q$39:$T$42</definedName>
    <definedName name="gbpvn10">[61]Criteria!$M$39:$P$42</definedName>
    <definedName name="gbpvp10">[61]Criteria!$I$39:$L$42</definedName>
    <definedName name="GDDFDD" hidden="1">{"'Key fig. Rpt'!$B$5:$K$94"}</definedName>
    <definedName name="GDFG" hidden="1">{"'Key fig. Rpt'!$B$5:$K$94"}</definedName>
    <definedName name="GDGGDGD" hidden="1">{"'Key fig. Rpt'!$B$5:$K$94"}</definedName>
    <definedName name="Geg_zuurstof">#REF!</definedName>
    <definedName name="GeklikteMaand">[48]Parameters!$C$1:$C$18</definedName>
    <definedName name="GenandAdmin_Others" hidden="1">{#N/A,#N/A,FALSE,"DATA"}</definedName>
    <definedName name="General_Ledger">[179]Invoices!$CA$6:$CA$130</definedName>
    <definedName name="GeVW">#REF!</definedName>
    <definedName name="gf" hidden="1">{"preco1",#N/A,TRUE,"Analise preços";"peq",#N/A,TRUE,"Analise preços";"resu",#N/A,TRUE,"TOTAL"}</definedName>
    <definedName name="GFDGDF">#REF!</definedName>
    <definedName name="gfg" hidden="1">{"'Eng (page2)'!$A$1:$D$52"}</definedName>
    <definedName name="gfgf" hidden="1">{"'Key fig. Rpt'!$B$5:$K$94"}</definedName>
    <definedName name="gfgggg">#REF!</definedName>
    <definedName name="gfhsfhfh" hidden="1">{"'Key fig. Rpt'!$B$5:$K$94"}</definedName>
    <definedName name="gg">#REF!</definedName>
    <definedName name="GGFDFDFDFGD" hidden="1">{"'Key fig. Rpt'!$B$5:$K$94"}</definedName>
    <definedName name="GGG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_1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gg">#REF!</definedName>
    <definedName name="gghh" hidden="1">{#N/A,#N/A,FALSE,"Cipta-All";#N/A,#N/A,FALSE,"Individual"}</definedName>
    <definedName name="GHGHGHH" hidden="1">{"'Key fig. Rpt'!$B$5:$K$94"}</definedName>
    <definedName name="ghh">#REF!</definedName>
    <definedName name="ghjgjhg" hidden="1">#REF!</definedName>
    <definedName name="ghsggbgfh" hidden="1">{"'Key fig. Rpt'!$B$5:$K$94"}</definedName>
    <definedName name="GJ_to_MMBtu">[39]Fac!$D$3</definedName>
    <definedName name="gkw" hidden="1">{"'Eng (page2)'!$A$1:$D$52"}</definedName>
    <definedName name="global">[55]Home!$B$25</definedName>
    <definedName name="GLYCERINE">[16]Prices!#REF!</definedName>
    <definedName name="gmna">'[180]ROH summary'!$T$4</definedName>
    <definedName name="Gna">#REF!</definedName>
    <definedName name="Goodwill">'[95]2.2 - Hyp GENERALES'!#REF!</definedName>
    <definedName name="Grace" hidden="1">{#N/A,#N/A,FALSE,"Aging Summary";#N/A,#N/A,FALSE,"Ratio Analysis";#N/A,#N/A,FALSE,"Test 120 Day Accts";#N/A,#N/A,FALSE,"Tickmarks"}</definedName>
    <definedName name="GRAD2">[181]Header!$D$2:$E$46</definedName>
    <definedName name="GRAD2_2">#REF!</definedName>
    <definedName name="GRADE">#REF!</definedName>
    <definedName name="GRADE_2">#REF!</definedName>
    <definedName name="GRADEAREA">#REF!</definedName>
    <definedName name="GRADEAREA_2">#REF!</definedName>
    <definedName name="GRADEAREA_9">#REF!</definedName>
    <definedName name="graph">#N/A</definedName>
    <definedName name="graph2">#N/A</definedName>
    <definedName name="Grou">[182]table!$A$1:$IV$65536</definedName>
    <definedName name="GROUP_NAME">[132]Info!$B$5</definedName>
    <definedName name="Growth">#REF!</definedName>
    <definedName name="grs.metal_paladio">#REF!</definedName>
    <definedName name="grstr">#REF!</definedName>
    <definedName name="GS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T_NG_Nm3ph">#REF!</definedName>
    <definedName name="GT_Power_MW">#REF!</definedName>
    <definedName name="GT_Stminj_Tph">#REF!</definedName>
    <definedName name="GU" hidden="1">#REF!</definedName>
    <definedName name="GURU" hidden="1">#REF!</definedName>
    <definedName name="GVW">#REF!</definedName>
    <definedName name="GWRT" hidden="1">{"'Eng (page2)'!$A$1:$D$52"}</definedName>
    <definedName name="H">[183]PRM!$C$18:$D$19</definedName>
    <definedName name="H_2">#REF!</definedName>
    <definedName name="H_9">#REF!</definedName>
    <definedName name="H2_0104">[39]Query!$F$153:$G$154</definedName>
    <definedName name="H2_0104_Euro">[39]Query!$Y$257:$AA$258</definedName>
    <definedName name="H2_0104_US">[39]Query!$F$153:$H$154</definedName>
    <definedName name="H2_0105_Euro">[39]Query!$R$580:$T$581</definedName>
    <definedName name="H2_0105_US">[39]Query!$B$542:$D$543</definedName>
    <definedName name="H2_0204">[39]Query!$F$156:$G$157</definedName>
    <definedName name="H2_0204_Euro">[39]Query!$Y$260:$AA$261</definedName>
    <definedName name="H2_0204_US">[39]Query!$F$156:$H$157</definedName>
    <definedName name="H2_0205_Euro">[39]Query!$R$583:$T$584</definedName>
    <definedName name="H2_0205_US">[39]Query!$B$545:$D$546</definedName>
    <definedName name="H2_03">[39]Query!$AF$62:$AH$63</definedName>
    <definedName name="H2_0304">[39]Query!$F$159:$G$160</definedName>
    <definedName name="H2_0304_Euro">[39]Query!$Y$263:$AA$264</definedName>
    <definedName name="H2_0304_US">[39]Query!$F$159:$H$160</definedName>
    <definedName name="H2_0305_Euro">[39]Query!$R$586:$T$587</definedName>
    <definedName name="H2_0305_US">[39]Query!$B$548:$D$549</definedName>
    <definedName name="H2_04">[39]Query!$AF$23:$AH$24</definedName>
    <definedName name="H2_0404">[39]Query!$F$162:$G$163</definedName>
    <definedName name="H2_0404_Euro">[39]Query!$Y$266:$AA$267</definedName>
    <definedName name="H2_0404_US">[39]Query!$F$162:$H$163</definedName>
    <definedName name="H2_0405_Euro">[39]Query!$R$589:$T$590</definedName>
    <definedName name="H2_0405_US">[39]Query!$B$551:$D$552</definedName>
    <definedName name="H2_05">[39]Query!$AJ$23:$AL$24</definedName>
    <definedName name="H2_0504">[39]Query!$F$165:$G$166</definedName>
    <definedName name="H2_0504_Euro">[39]Query!$Y$269:$AA$270</definedName>
    <definedName name="H2_0504_us">[39]Query!$F$165:$H$166</definedName>
    <definedName name="H2_0505_Euro">[39]Query!$R$592:$T$593</definedName>
    <definedName name="H2_0505_US">[39]Query!$B$554:$D$555</definedName>
    <definedName name="H2_0604">[39]Query!$F$168:$G$169</definedName>
    <definedName name="H2_0604_Euro">[39]Query!$Y$272:$AA$273</definedName>
    <definedName name="H2_0604_US">[39]Query!$F$168:$H$169</definedName>
    <definedName name="H2_0605_Euro">[39]Query!$R$595:$T$596</definedName>
    <definedName name="H2_0605_US">[39]Query!$B$557:$D$558</definedName>
    <definedName name="H2_0704">[39]Query!$F$171:$G$172</definedName>
    <definedName name="H2_0704_Euro">[39]Query!$Y$275:$AA$276</definedName>
    <definedName name="H2_0704_US">[39]Query!$F$171:$H$172</definedName>
    <definedName name="H2_0705_Euro">[39]Query!$R$598:$T$599</definedName>
    <definedName name="H2_0705_US">[39]Query!$B$560:$D$561</definedName>
    <definedName name="H2_0804">[39]Query!$F$174:$G$175</definedName>
    <definedName name="H2_0804_Euro">[39]Query!$Y$278:$AA$279</definedName>
    <definedName name="H2_0804_US">[39]Query!$F$174:$H$175</definedName>
    <definedName name="H2_0805_Euro">[39]Query!$R$601:$T$602</definedName>
    <definedName name="H2_0805_US">[39]Query!$B$563:$D$564</definedName>
    <definedName name="H2_0904">[39]Query!$F$177:$G$178</definedName>
    <definedName name="H2_0904_Euro">[39]Query!$Y$281:$AA$282</definedName>
    <definedName name="H2_0904_US">[39]Query!$F$177:$H$178</definedName>
    <definedName name="H2_0905_Euro">[39]Query!$R$604:$T$605</definedName>
    <definedName name="H2_0905_US">[39]Query!$B$566:$D$567</definedName>
    <definedName name="H2_1004">[39]Query!$F$180:$G$181</definedName>
    <definedName name="H2_1004_Euro">[39]Query!$Y$284:$AA$285</definedName>
    <definedName name="H2_1004_US">[39]Query!$F$180:$H$181</definedName>
    <definedName name="H2_1005_Euro">[39]Query!$R$607:$T$608</definedName>
    <definedName name="H2_1005_US">[39]Query!$B$569:$D$570</definedName>
    <definedName name="H2_1104">[39]Query!$F$183:$G$184</definedName>
    <definedName name="H2_1104_Euro">[39]Query!$Y$287:$AA$288</definedName>
    <definedName name="H2_1104_US">[39]Query!$F$183:$H$184</definedName>
    <definedName name="H2_1105_Euro">[39]Query!$R$610:$T$611</definedName>
    <definedName name="H2_1105_US">[39]Query!$B$572:$D$573</definedName>
    <definedName name="H2_1204">[39]Query!$F$186:$G$187</definedName>
    <definedName name="H2_1204_Euro">[39]Query!$Y$290:$AA$291</definedName>
    <definedName name="H2_1204_US">[39]Query!$F$186:$H$187</definedName>
    <definedName name="H2_1205_Euro">[39]Query!$R$613:$T$614</definedName>
    <definedName name="H2_1205_US">[39]Query!$B$575:$D$576</definedName>
    <definedName name="H2_Chart">#REF!</definedName>
    <definedName name="H2_VPSum">#REF!</definedName>
    <definedName name="H2_YTD">[39]Query!$B$211:$D$212</definedName>
    <definedName name="H2Gas">[97]DAILY_REPORT!$S$43</definedName>
    <definedName name="H2select">'[118]Capex Rev'!$E$4</definedName>
    <definedName name="hab">'[38]Price List'!$C$48</definedName>
    <definedName name="Hac">'[38]Price List'!$C$5</definedName>
    <definedName name="HAPP">[184]Selection!$E$9</definedName>
    <definedName name="HBW">#REF!</definedName>
    <definedName name="hc" localSheetId="5" hidden="1">{#N/A,#N/A,FALSE,"COVER1.XLS ";#N/A,#N/A,FALSE,"RACT1.XLS";#N/A,#N/A,FALSE,"RACT2.XLS";#N/A,#N/A,FALSE,"ECCMP";#N/A,#N/A,FALSE,"WELDER.XLS"}</definedName>
    <definedName name="hc" hidden="1">{#N/A,#N/A,FALSE,"COVER1.XLS ";#N/A,#N/A,FALSE,"RACT1.XLS";#N/A,#N/A,FALSE,"RACT2.XLS";#N/A,#N/A,FALSE,"ECCMP";#N/A,#N/A,FALSE,"WELDER.XLS"}</definedName>
    <definedName name="hc_1" localSheetId="5" hidden="1">{#N/A,#N/A,FALSE,"COVER1.XLS ";#N/A,#N/A,FALSE,"RACT1.XLS";#N/A,#N/A,FALSE,"RACT2.XLS";#N/A,#N/A,FALSE,"ECCMP";#N/A,#N/A,FALSE,"WELDER.XLS"}</definedName>
    <definedName name="hc_1" hidden="1">{#N/A,#N/A,FALSE,"COVER1.XLS ";#N/A,#N/A,FALSE,"RACT1.XLS";#N/A,#N/A,FALSE,"RACT2.XLS";#N/A,#N/A,FALSE,"ECCMP";#N/A,#N/A,FALSE,"WELDER.XLS"}</definedName>
    <definedName name="HCG_GNG_cal._Fp_correctie10">#REF!</definedName>
    <definedName name="HCG_GNG_cal._Fp_correctie3">#REF!</definedName>
    <definedName name="HCG_GNG_cal._Fp_correctie6">[185]Data2006!$D$47</definedName>
    <definedName name="HCG_GNG_cal._Fp_correctie8">[110]Data2008!$D$47</definedName>
    <definedName name="HCG_GNG_cal._waarde_Fp_correctie">#REF!</definedName>
    <definedName name="hd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f" localSheetId="5" hidden="1">{#N/A,#N/A,FALSE,"COVER1.XLS ";#N/A,#N/A,FALSE,"RACT1.XLS";#N/A,#N/A,FALSE,"RACT2.XLS";#N/A,#N/A,FALSE,"ECCMP";#N/A,#N/A,FALSE,"WELDER.XLS"}</definedName>
    <definedName name="hdf" hidden="1">{#N/A,#N/A,FALSE,"COVER1.XLS ";#N/A,#N/A,FALSE,"RACT1.XLS";#N/A,#N/A,FALSE,"RACT2.XLS";#N/A,#N/A,FALSE,"ECCMP";#N/A,#N/A,FALSE,"WELDER.XLS"}</definedName>
    <definedName name="hdf_1" localSheetId="5" hidden="1">{#N/A,#N/A,FALSE,"COVER1.XLS ";#N/A,#N/A,FALSE,"RACT1.XLS";#N/A,#N/A,FALSE,"RACT2.XLS";#N/A,#N/A,FALSE,"ECCMP";#N/A,#N/A,FALSE,"WELDER.XLS"}</definedName>
    <definedName name="hdf_1" hidden="1">{#N/A,#N/A,FALSE,"COVER1.XLS ";#N/A,#N/A,FALSE,"RACT1.XLS";#N/A,#N/A,FALSE,"RACT2.XLS";#N/A,#N/A,FALSE,"ECCMP";#N/A,#N/A,FALSE,"WELDER.XLS"}</definedName>
    <definedName name="HDHDDHDH" hidden="1">{"'Key fig. Rpt'!$B$5:$K$94"}</definedName>
    <definedName name="he" hidden="1">{"'Eng (page2)'!$A$1:$D$52"}</definedName>
    <definedName name="Header_Row">ROW(#REF!)</definedName>
    <definedName name="HeadingsAddressTable">[141]Celsa!#REF!</definedName>
    <definedName name="heidy" hidden="1">{"TREND1",#N/A,FALSE,"MDR";"TREND2",#N/A,FALSE,"MDR";"TREND3",#N/A,FALSE,"MDR"}</definedName>
    <definedName name="helium">[17]Prices!#REF!</definedName>
    <definedName name="hello">#REF!</definedName>
    <definedName name="help">[186]Merchandising!$E$284</definedName>
    <definedName name="Herbw">#REF!</definedName>
    <definedName name="hes_sum" localSheetId="5" hidden="1">{#N/A,#N/A,FALSE,"COVER1.XLS ";#N/A,#N/A,FALSE,"RACT1.XLS";#N/A,#N/A,FALSE,"RACT2.XLS";#N/A,#N/A,FALSE,"ECCMP";#N/A,#N/A,FALSE,"WELDER.XLS"}</definedName>
    <definedName name="hes_sum" hidden="1">{#N/A,#N/A,FALSE,"COVER1.XLS ";#N/A,#N/A,FALSE,"RACT1.XLS";#N/A,#N/A,FALSE,"RACT2.XLS";#N/A,#N/A,FALSE,"ECCMP";#N/A,#N/A,FALSE,"WELDER.XLS"}</definedName>
    <definedName name="hes_sum_1" localSheetId="5" hidden="1">{#N/A,#N/A,FALSE,"COVER1.XLS ";#N/A,#N/A,FALSE,"RACT1.XLS";#N/A,#N/A,FALSE,"RACT2.XLS";#N/A,#N/A,FALSE,"ECCMP";#N/A,#N/A,FALSE,"WELDER.XLS"}</definedName>
    <definedName name="hes_sum_1" hidden="1">{#N/A,#N/A,FALSE,"COVER1.XLS ";#N/A,#N/A,FALSE,"RACT1.XLS";#N/A,#N/A,FALSE,"RACT2.XLS";#N/A,#N/A,FALSE,"ECCMP";#N/A,#N/A,FALSE,"WELDER.XLS"}</definedName>
    <definedName name="hew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FGFKFG" hidden="1">#REF!</definedName>
    <definedName name="HFWUQYIUYRP" hidden="1">{#N/A,#N/A,FALSE,"Aging Summary";#N/A,#N/A,FALSE,"Ratio Analysis";#N/A,#N/A,FALSE,"Test 120 Day Accts";#N/A,#N/A,FALSE,"Tickmarks"}</definedName>
    <definedName name="hg" hidden="1">{#N/A,#N/A,FALSE,"Aging Summary";#N/A,#N/A,FALSE,"Ratio Analysis";#N/A,#N/A,FALSE,"Test 120 Day Accts";#N/A,#N/A,FALSE,"Tickmarks"}</definedName>
    <definedName name="hghghghg">#REF!</definedName>
    <definedName name="hghghghghghghghghghghghghghg" hidden="1">#REF!</definedName>
    <definedName name="HGHHKF" hidden="1">#REF!</definedName>
    <definedName name="hh">#REF!</definedName>
    <definedName name="hhh" hidden="1">{#N/A,#N/A,FALSE,"Cipta-All";#N/A,#N/A,FALSE,"Individual"}</definedName>
    <definedName name="HHK" hidden="1">{"'Eng (page2)'!$A$1:$D$52"}</definedName>
    <definedName name="highheat">[17]Prices!#REF!</definedName>
    <definedName name="HIIU" hidden="1">{"'Eng (page2)'!$A$1:$D$52"}</definedName>
    <definedName name="hijo" hidden="1">{"'Eng (page2)'!$A$1:$D$52"}</definedName>
    <definedName name="HILMA" hidden="1">{#N/A,#N/A,FALSE,"DATA"}</definedName>
    <definedName name="HIO" hidden="1">{"'Eng (page2)'!$A$1:$D$52"}</definedName>
    <definedName name="hire" hidden="1">{#N/A,#N/A,FALSE,"Aging Summary";#N/A,#N/A,FALSE,"Ratio Analysis";#N/A,#N/A,FALSE,"Test 120 Day Accts";#N/A,#N/A,FALSE,"Tickmarks"}</definedName>
    <definedName name="hjhhhh">#REF!</definedName>
    <definedName name="HK\" localSheetId="5" hidden="1">{#N/A,#N/A,FALSE,"CAT3516";#N/A,#N/A,FALSE,"CAT3608";#N/A,#N/A,FALSE,"Wartsila";#N/A,#N/A,FALSE,"Asm";#N/A,#N/A,FALSE,"DG cost"}</definedName>
    <definedName name="HK\" hidden="1">{#N/A,#N/A,FALSE,"CAT3516";#N/A,#N/A,FALSE,"CAT3608";#N/A,#N/A,FALSE,"Wartsila";#N/A,#N/A,FALSE,"Asm";#N/A,#N/A,FALSE,"DG cost"}</definedName>
    <definedName name="HK\_1" localSheetId="5" hidden="1">{#N/A,#N/A,FALSE,"CAT3516";#N/A,#N/A,FALSE,"CAT3608";#N/A,#N/A,FALSE,"Wartsila";#N/A,#N/A,FALSE,"Asm";#N/A,#N/A,FALSE,"DG cost"}</definedName>
    <definedName name="HK\_1" hidden="1">{#N/A,#N/A,FALSE,"CAT3516";#N/A,#N/A,FALSE,"CAT3608";#N/A,#N/A,FALSE,"Wartsila";#N/A,#N/A,FALSE,"Asm";#N/A,#N/A,FALSE,"DG cost"}</definedName>
    <definedName name="HK\_1_1" localSheetId="5" hidden="1">{#N/A,#N/A,FALSE,"CAT3516";#N/A,#N/A,FALSE,"CAT3608";#N/A,#N/A,FALSE,"Wartsila";#N/A,#N/A,FALSE,"Asm";#N/A,#N/A,FALSE,"DG cost"}</definedName>
    <definedName name="HK\_1_1" hidden="1">{#N/A,#N/A,FALSE,"CAT3516";#N/A,#N/A,FALSE,"CAT3608";#N/A,#N/A,FALSE,"Wartsila";#N/A,#N/A,FALSE,"Asm";#N/A,#N/A,FALSE,"DG cost"}</definedName>
    <definedName name="HK\_1_2" localSheetId="5" hidden="1">{#N/A,#N/A,FALSE,"CAT3516";#N/A,#N/A,FALSE,"CAT3608";#N/A,#N/A,FALSE,"Wartsila";#N/A,#N/A,FALSE,"Asm";#N/A,#N/A,FALSE,"DG cost"}</definedName>
    <definedName name="HK\_1_2" hidden="1">{#N/A,#N/A,FALSE,"CAT3516";#N/A,#N/A,FALSE,"CAT3608";#N/A,#N/A,FALSE,"Wartsila";#N/A,#N/A,FALSE,"Asm";#N/A,#N/A,FALSE,"DG cost"}</definedName>
    <definedName name="HK\_2" localSheetId="5" hidden="1">{#N/A,#N/A,FALSE,"CAT3516";#N/A,#N/A,FALSE,"CAT3608";#N/A,#N/A,FALSE,"Wartsila";#N/A,#N/A,FALSE,"Asm";#N/A,#N/A,FALSE,"DG cost"}</definedName>
    <definedName name="HK\_2" hidden="1">{#N/A,#N/A,FALSE,"CAT3516";#N/A,#N/A,FALSE,"CAT3608";#N/A,#N/A,FALSE,"Wartsila";#N/A,#N/A,FALSE,"Asm";#N/A,#N/A,FALSE,"DG cost"}</definedName>
    <definedName name="HK\_3" localSheetId="5" hidden="1">{#N/A,#N/A,FALSE,"CAT3516";#N/A,#N/A,FALSE,"CAT3608";#N/A,#N/A,FALSE,"Wartsila";#N/A,#N/A,FALSE,"Asm";#N/A,#N/A,FALSE,"DG cost"}</definedName>
    <definedName name="HK\_3" hidden="1">{#N/A,#N/A,FALSE,"CAT3516";#N/A,#N/A,FALSE,"CAT3608";#N/A,#N/A,FALSE,"Wartsila";#N/A,#N/A,FALSE,"Asm";#N/A,#N/A,FALSE,"DG cost"}</definedName>
    <definedName name="HKD">[69]fx!$B$16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JA1">#REF!</definedName>
    <definedName name="HOJA2">[119]E.PRECIOS!#REF!</definedName>
    <definedName name="HOJA3">[119]E.PRECIOS!#REF!</definedName>
    <definedName name="HOJA4">[119]E.PRECIOS!#REF!</definedName>
    <definedName name="HOJA5">[119]E.PRECIOS!#REF!</definedName>
    <definedName name="homic" localSheetId="5" hidden="1">{#N/A,#N/A,FALSE,"COVER1.XLS ";#N/A,#N/A,FALSE,"RACT1.XLS";#N/A,#N/A,FALSE,"RACT2.XLS";#N/A,#N/A,FALSE,"ECCMP";#N/A,#N/A,FALSE,"WELDER.XLS"}</definedName>
    <definedName name="homic" hidden="1">{#N/A,#N/A,FALSE,"COVER1.XLS ";#N/A,#N/A,FALSE,"RACT1.XLS";#N/A,#N/A,FALSE,"RACT2.XLS";#N/A,#N/A,FALSE,"ECCMP";#N/A,#N/A,FALSE,"WELDER.XLS"}</definedName>
    <definedName name="homic_1" localSheetId="5" hidden="1">{#N/A,#N/A,FALSE,"COVER1.XLS ";#N/A,#N/A,FALSE,"RACT1.XLS";#N/A,#N/A,FALSE,"RACT2.XLS";#N/A,#N/A,FALSE,"ECCMP";#N/A,#N/A,FALSE,"WELDER.XLS"}</definedName>
    <definedName name="homic_1" hidden="1">{#N/A,#N/A,FALSE,"COVER1.XLS ";#N/A,#N/A,FALSE,"RACT1.XLS";#N/A,#N/A,FALSE,"RACT2.XLS";#N/A,#N/A,FALSE,"ECCMP";#N/A,#N/A,FALSE,"WELDER.XLS"}</definedName>
    <definedName name="honstn" localSheetId="5" hidden="1">{#N/A,#N/A,FALSE,"COVER1.XLS ";#N/A,#N/A,FALSE,"RACT1.XLS";#N/A,#N/A,FALSE,"RACT2.XLS";#N/A,#N/A,FALSE,"ECCMP";#N/A,#N/A,FALSE,"WELDER.XLS"}</definedName>
    <definedName name="honstn" hidden="1">{#N/A,#N/A,FALSE,"COVER1.XLS ";#N/A,#N/A,FALSE,"RACT1.XLS";#N/A,#N/A,FALSE,"RACT2.XLS";#N/A,#N/A,FALSE,"ECCMP";#N/A,#N/A,FALSE,"WELDER.XLS"}</definedName>
    <definedName name="honstn_1" localSheetId="5" hidden="1">{#N/A,#N/A,FALSE,"COVER1.XLS ";#N/A,#N/A,FALSE,"RACT1.XLS";#N/A,#N/A,FALSE,"RACT2.XLS";#N/A,#N/A,FALSE,"ECCMP";#N/A,#N/A,FALSE,"WELDER.XLS"}</definedName>
    <definedName name="honstn_1" hidden="1">{#N/A,#N/A,FALSE,"COVER1.XLS ";#N/A,#N/A,FALSE,"RACT1.XLS";#N/A,#N/A,FALSE,"RACT2.XLS";#N/A,#N/A,FALSE,"ECCMP";#N/A,#N/A,FALSE,"WELDER.XLS"}</definedName>
    <definedName name="horas.dmt">'[54]A.P.T.'!#REF!</definedName>
    <definedName name="horas.pta">'[54]A.P.T.'!#REF!</definedName>
    <definedName name="HP" hidden="1">{#N/A,#N/A,FALSE,"Aging Summary";#N/A,#N/A,FALSE,"Ratio Analysis";#N/A,#N/A,FALSE,"Test 120 Day Accts";#N/A,#N/A,FALSE,"Tickmarks"}</definedName>
    <definedName name="hq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q" localSheetId="5" hidden="1">{#N/A,#N/A,FALSE,"COVER1.XLS ";#N/A,#N/A,FALSE,"RACT1.XLS";#N/A,#N/A,FALSE,"RACT2.XLS";#N/A,#N/A,FALSE,"ECCMP";#N/A,#N/A,FALSE,"WELDER.XLS"}</definedName>
    <definedName name="hqq" hidden="1">{#N/A,#N/A,FALSE,"COVER1.XLS ";#N/A,#N/A,FALSE,"RACT1.XLS";#N/A,#N/A,FALSE,"RACT2.XLS";#N/A,#N/A,FALSE,"ECCMP";#N/A,#N/A,FALSE,"WELDER.XLS"}</definedName>
    <definedName name="hqq_1" localSheetId="5" hidden="1">{#N/A,#N/A,FALSE,"COVER1.XLS ";#N/A,#N/A,FALSE,"RACT1.XLS";#N/A,#N/A,FALSE,"RACT2.XLS";#N/A,#N/A,FALSE,"ECCMP";#N/A,#N/A,FALSE,"WELDER.XLS"}</definedName>
    <definedName name="hqq_1" hidden="1">{#N/A,#N/A,FALSE,"COVER1.XLS ";#N/A,#N/A,FALSE,"RACT1.XLS";#N/A,#N/A,FALSE,"RACT2.XLS";#N/A,#N/A,FALSE,"ECCMP";#N/A,#N/A,FALSE,"WELDER.XLS"}</definedName>
    <definedName name="HR">[49]Value!$AE$26</definedName>
    <definedName name="HR___0">#REF!</definedName>
    <definedName name="hritical_copy" localSheetId="5" hidden="1">{#N/A,#N/A,FALSE,"COVER1.XLS ";#N/A,#N/A,FALSE,"RACT1.XLS";#N/A,#N/A,FALSE,"RACT2.XLS";#N/A,#N/A,FALSE,"ECCMP";#N/A,#N/A,FALSE,"WELDER.XLS"}</definedName>
    <definedName name="hritical_copy" hidden="1">{#N/A,#N/A,FALSE,"COVER1.XLS ";#N/A,#N/A,FALSE,"RACT1.XLS";#N/A,#N/A,FALSE,"RACT2.XLS";#N/A,#N/A,FALSE,"ECCMP";#N/A,#N/A,FALSE,"WELDER.XLS"}</definedName>
    <definedName name="hritical_copy_1" localSheetId="5" hidden="1">{#N/A,#N/A,FALSE,"COVER1.XLS ";#N/A,#N/A,FALSE,"RACT1.XLS";#N/A,#N/A,FALSE,"RACT2.XLS";#N/A,#N/A,FALSE,"ECCMP";#N/A,#N/A,FALSE,"WELDER.XLS"}</definedName>
    <definedName name="hritical_copy_1" hidden="1">{#N/A,#N/A,FALSE,"COVER1.XLS ";#N/A,#N/A,FALSE,"RACT1.XLS";#N/A,#N/A,FALSE,"RACT2.XLS";#N/A,#N/A,FALSE,"ECCMP";#N/A,#N/A,FALSE,"WELDER.XLS"}</definedName>
    <definedName name="hrn" localSheetId="5" hidden="1">{#N/A,#N/A,FALSE,"COVER.XLS";#N/A,#N/A,FALSE,"RACT1.XLS";#N/A,#N/A,FALSE,"RACT2.XLS";#N/A,#N/A,FALSE,"ECCMP";#N/A,#N/A,FALSE,"WELDER.XLS"}</definedName>
    <definedName name="hrn" hidden="1">{#N/A,#N/A,FALSE,"COVER.XLS";#N/A,#N/A,FALSE,"RACT1.XLS";#N/A,#N/A,FALSE,"RACT2.XLS";#N/A,#N/A,FALSE,"ECCMP";#N/A,#N/A,FALSE,"WELDER.XLS"}</definedName>
    <definedName name="hrn_1" localSheetId="5" hidden="1">{#N/A,#N/A,FALSE,"COVER.XLS";#N/A,#N/A,FALSE,"RACT1.XLS";#N/A,#N/A,FALSE,"RACT2.XLS";#N/A,#N/A,FALSE,"ECCMP";#N/A,#N/A,FALSE,"WELDER.XLS"}</definedName>
    <definedName name="hrn_1" hidden="1">{#N/A,#N/A,FALSE,"COVER.XLS";#N/A,#N/A,FALSE,"RACT1.XLS";#N/A,#N/A,FALSE,"RACT2.XLS";#N/A,#N/A,FALSE,"ECCMP";#N/A,#N/A,FALSE,"WELDER.XLS"}</definedName>
    <definedName name="HRP">[184]Selection!$E$13</definedName>
    <definedName name="hrs">#REF!</definedName>
    <definedName name="hrslast">#REF!</definedName>
    <definedName name="hrttrrtr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W" hidden="1">{"'Eng (page2)'!$A$1:$D$52"}</definedName>
    <definedName name="HRY">[184]Selection!$E$11</definedName>
    <definedName name="hs" localSheetId="5" hidden="1">{#N/A,#N/A,FALSE,"COVER.XLS";#N/A,#N/A,FALSE,"RACT1.XLS";#N/A,#N/A,FALSE,"RACT2.XLS";#N/A,#N/A,FALSE,"ECCMP";#N/A,#N/A,FALSE,"WELDER.XLS"}</definedName>
    <definedName name="hs" hidden="1">{#N/A,#N/A,FALSE,"COVER.XLS";#N/A,#N/A,FALSE,"RACT1.XLS";#N/A,#N/A,FALSE,"RACT2.XLS";#N/A,#N/A,FALSE,"ECCMP";#N/A,#N/A,FALSE,"WELDER.XLS"}</definedName>
    <definedName name="hs_1" localSheetId="5" hidden="1">{#N/A,#N/A,FALSE,"COVER.XLS";#N/A,#N/A,FALSE,"RACT1.XLS";#N/A,#N/A,FALSE,"RACT2.XLS";#N/A,#N/A,FALSE,"ECCMP";#N/A,#N/A,FALSE,"WELDER.XLS"}</definedName>
    <definedName name="hs_1" hidden="1">{#N/A,#N/A,FALSE,"COVER.XLS";#N/A,#N/A,FALSE,"RACT1.XLS";#N/A,#N/A,FALSE,"RACT2.XLS";#N/A,#N/A,FALSE,"ECCMP";#N/A,#N/A,FALSE,"WELDER.XLS"}</definedName>
    <definedName name="HSCB">'[33]ADJ - RATE'!#REF!</definedName>
    <definedName name="HSCvsNYMEX">#REF!</definedName>
    <definedName name="hsfafjf">#REF!</definedName>
    <definedName name="HTM">#REF!</definedName>
    <definedName name="HTM_GNG_Nm3ph">#REF!</definedName>
    <definedName name="HTMB">"$"</definedName>
    <definedName name="HTML_CodePage" hidden="1">1252</definedName>
    <definedName name="HTML_Control" hidden="1">{"'Booked Orders'!$A$19:$M$38"}</definedName>
    <definedName name="HTML_Control_1" hidden="1">{"'Eng (page2)'!$A$1:$D$52"}</definedName>
    <definedName name="HTML_Control_1_1" hidden="1">{"'Eng (page2)'!$A$1:$D$52"}</definedName>
    <definedName name="HTML_Control1" hidden="1">{"'Key fig. Rpt'!$B$5:$K$94"}</definedName>
    <definedName name="HTML_Control2" hidden="1">{"'OTARI- IKAHO'!$A$11:$AF$42"}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4" hidden="1">TRUE</definedName>
    <definedName name="HTML_OS" hidden="1">0</definedName>
    <definedName name="HTML_PathFile" hidden="1">"c:\fer2.html"</definedName>
    <definedName name="HTML_PathFileMac" hidden="1">"Macintosh HD:HomePageStuff:New_Home_Page:datafile:ctryprem.html"</definedName>
    <definedName name="HTML_Title" hidden="1">""</definedName>
    <definedName name="HTMLAST">"$"</definedName>
    <definedName name="htr" localSheetId="5" hidden="1">{#N/A,#N/A,FALSE,"COVER.XLS";#N/A,#N/A,FALSE,"RACT1.XLS";#N/A,#N/A,FALSE,"RACT2.XLS";#N/A,#N/A,FALSE,"ECCMP";#N/A,#N/A,FALSE,"WELDER.XLS"}</definedName>
    <definedName name="htr" hidden="1">{#N/A,#N/A,FALSE,"COVER.XLS";#N/A,#N/A,FALSE,"RACT1.XLS";#N/A,#N/A,FALSE,"RACT2.XLS";#N/A,#N/A,FALSE,"ECCMP";#N/A,#N/A,FALSE,"WELDER.XLS"}</definedName>
    <definedName name="htr_1" localSheetId="5" hidden="1">{#N/A,#N/A,FALSE,"COVER.XLS";#N/A,#N/A,FALSE,"RACT1.XLS";#N/A,#N/A,FALSE,"RACT2.XLS";#N/A,#N/A,FALSE,"ECCMP";#N/A,#N/A,FALSE,"WELDER.XLS"}</definedName>
    <definedName name="htr_1" hidden="1">{#N/A,#N/A,FALSE,"COVER.XLS";#N/A,#N/A,FALSE,"RACT1.XLS";#N/A,#N/A,FALSE,"RACT2.XLS";#N/A,#N/A,FALSE,"ECCMP";#N/A,#N/A,FALSE,"WELDER.XLS"}</definedName>
    <definedName name="HTRHA">#REF!</definedName>
    <definedName name="huma" localSheetId="5" hidden="1">{#N/A,#N/A,FALSE,"COVER1.XLS ";#N/A,#N/A,FALSE,"RACT1.XLS";#N/A,#N/A,FALSE,"RACT2.XLS";#N/A,#N/A,FALSE,"ECCMP";#N/A,#N/A,FALSE,"WELDER.XLS"}</definedName>
    <definedName name="huma" hidden="1">{#N/A,#N/A,FALSE,"COVER1.XLS ";#N/A,#N/A,FALSE,"RACT1.XLS";#N/A,#N/A,FALSE,"RACT2.XLS";#N/A,#N/A,FALSE,"ECCMP";#N/A,#N/A,FALSE,"WELDER.XLS"}</definedName>
    <definedName name="huma_1" localSheetId="5" hidden="1">{#N/A,#N/A,FALSE,"COVER1.XLS ";#N/A,#N/A,FALSE,"RACT1.XLS";#N/A,#N/A,FALSE,"RACT2.XLS";#N/A,#N/A,FALSE,"ECCMP";#N/A,#N/A,FALSE,"WELDER.XLS"}</definedName>
    <definedName name="huma_1" hidden="1">{#N/A,#N/A,FALSE,"COVER1.XLS ";#N/A,#N/A,FALSE,"RACT1.XLS";#N/A,#N/A,FALSE,"RACT2.XLS";#N/A,#N/A,FALSE,"ECCMP";#N/A,#N/A,FALSE,"WELDER.XLS"}</definedName>
    <definedName name="hummyweek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_1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nits">[184]Selection!$E$15</definedName>
    <definedName name="hupa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_1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w" hidden="1">{"'Eng (page2)'!$A$1:$D$52"}</definedName>
    <definedName name="HWERTW" hidden="1">{"'Eng (page2)'!$A$1:$D$52"}</definedName>
    <definedName name="HWET" hidden="1">{"'Eng (page2)'!$A$1:$D$52"}</definedName>
    <definedName name="hworkfront" localSheetId="5" hidden="1">{#N/A,#N/A,FALSE,"COVER1.XLS ";#N/A,#N/A,FALSE,"RACT1.XLS";#N/A,#N/A,FALSE,"RACT2.XLS";#N/A,#N/A,FALSE,"ECCMP";#N/A,#N/A,FALSE,"WELDER.XLS"}</definedName>
    <definedName name="hworkfront" hidden="1">{#N/A,#N/A,FALSE,"COVER1.XLS ";#N/A,#N/A,FALSE,"RACT1.XLS";#N/A,#N/A,FALSE,"RACT2.XLS";#N/A,#N/A,FALSE,"ECCMP";#N/A,#N/A,FALSE,"WELDER.XLS"}</definedName>
    <definedName name="hworkfront_1" localSheetId="5" hidden="1">{#N/A,#N/A,FALSE,"COVER1.XLS ";#N/A,#N/A,FALSE,"RACT1.XLS";#N/A,#N/A,FALSE,"RACT2.XLS";#N/A,#N/A,FALSE,"ECCMP";#N/A,#N/A,FALSE,"WELDER.XLS"}</definedName>
    <definedName name="hworkfront_1" hidden="1">{#N/A,#N/A,FALSE,"COVER1.XLS ";#N/A,#N/A,FALSE,"RACT1.XLS";#N/A,#N/A,FALSE,"RACT2.XLS";#N/A,#N/A,FALSE,"ECCMP";#N/A,#N/A,FALSE,"WELDER.XLS"}</definedName>
    <definedName name="hwrn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_1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_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1" localSheetId="5" hidden="1">{#N/A,#N/A,FALSE,"17MAY";#N/A,#N/A,FALSE,"24MAY"}</definedName>
    <definedName name="hwrn1" hidden="1">{#N/A,#N/A,FALSE,"17MAY";#N/A,#N/A,FALSE,"24MAY"}</definedName>
    <definedName name="hwrn1_1" localSheetId="5" hidden="1">{#N/A,#N/A,FALSE,"17MAY";#N/A,#N/A,FALSE,"24MAY"}</definedName>
    <definedName name="hwrn1_1" hidden="1">{#N/A,#N/A,FALSE,"17MAY";#N/A,#N/A,FALSE,"24MAY"}</definedName>
    <definedName name="hy" hidden="1">{"'Eng (page2)'!$A$1:$D$52"}</definedName>
    <definedName name="hyhd" hidden="1">{"'Eng (page2)'!$A$1:$D$52"}</definedName>
    <definedName name="hype" hidden="1">#REF!</definedName>
    <definedName name="I">#REF!</definedName>
    <definedName name="I___0">#REF!</definedName>
    <definedName name="I_2">#REF!</definedName>
    <definedName name="ICMS">#REF!</definedName>
    <definedName name="ICMS_VEN">#REF!</definedName>
    <definedName name="ICP">#REF!</definedName>
    <definedName name="icpnone">[82]Home!#REF!</definedName>
    <definedName name="icptop">[55]Home!$B$9</definedName>
    <definedName name="ID">'[187]PRMT-04'!$H$6</definedName>
    <definedName name="idr">'[188]PRMT-00'!$H$7</definedName>
    <definedName name="idr___0">#REF!</definedName>
    <definedName name="IDR_1">#REF!</definedName>
    <definedName name="IDR_2">#REF!</definedName>
    <definedName name="IDR_2_1">#REF!</definedName>
    <definedName name="idr_22">'[189]PRMT-11'!$H$7</definedName>
    <definedName name="idr_5">9800</definedName>
    <definedName name="idr_51">'[190]PRMT-07'!$H$7</definedName>
    <definedName name="idr_9">#REF!</definedName>
    <definedName name="idrcn">[61]Criteria!$AC$47:$AF$48</definedName>
    <definedName name="idrcp">[61]Criteria!$Y$47:$AB$48</definedName>
    <definedName name="idron30">[61]Criteria!$E$47:$H$48</definedName>
    <definedName name="IDROP30">[61]Criteria!$A$47:$D$48</definedName>
    <definedName name="idrsn">[61]Criteria!$U$47:$X$48</definedName>
    <definedName name="idrsp">[61]Criteria!$Q$47:$T$48</definedName>
    <definedName name="idrvn10">[61]Criteria!$M$47:$P$48</definedName>
    <definedName name="idrvp10">[61]Criteria!$I$47:$L$48</definedName>
    <definedName name="iepcn">[61]Criteria!$AC$50:$AF$51</definedName>
    <definedName name="iepcp">[61]Criteria!$Y$50:$AB$51</definedName>
    <definedName name="iepon30">[61]Criteria!$E$50:$H$51</definedName>
    <definedName name="IEPOP30">[61]Criteria!$A$50:$D$51</definedName>
    <definedName name="iepsn">[61]Criteria!$U$50:$X$51</definedName>
    <definedName name="iepsp">[61]Criteria!$Q$50:$T$51</definedName>
    <definedName name="iepvn10">[61]Criteria!$M$50:$P$51</definedName>
    <definedName name="iepvp10">[61]Criteria!$I$50:$L$51</definedName>
    <definedName name="ier" hidden="1">{"'Eng (page2)'!$A$1:$D$52"}</definedName>
    <definedName name="IHL">#REF!</definedName>
    <definedName name="II" localSheetId="5" hidden="1">{#N/A,#N/A,FALSE,"CAT3516";#N/A,#N/A,FALSE,"CAT3608";#N/A,#N/A,FALSE,"Wartsila";#N/A,#N/A,FALSE,"Asm";#N/A,#N/A,FALSE,"DG cost"}</definedName>
    <definedName name="II" hidden="1">{#N/A,#N/A,FALSE,"CAT3516";#N/A,#N/A,FALSE,"CAT3608";#N/A,#N/A,FALSE,"Wartsila";#N/A,#N/A,FALSE,"Asm";#N/A,#N/A,FALSE,"DG cost"}</definedName>
    <definedName name="II_1" localSheetId="5" hidden="1">{#N/A,#N/A,FALSE,"CAT3516";#N/A,#N/A,FALSE,"CAT3608";#N/A,#N/A,FALSE,"Wartsila";#N/A,#N/A,FALSE,"Asm";#N/A,#N/A,FALSE,"DG cost"}</definedName>
    <definedName name="II_1" hidden="1">{#N/A,#N/A,FALSE,"CAT3516";#N/A,#N/A,FALSE,"CAT3608";#N/A,#N/A,FALSE,"Wartsila";#N/A,#N/A,FALSE,"Asm";#N/A,#N/A,FALSE,"DG cost"}</definedName>
    <definedName name="II_1_1" localSheetId="5" hidden="1">{#N/A,#N/A,FALSE,"CAT3516";#N/A,#N/A,FALSE,"CAT3608";#N/A,#N/A,FALSE,"Wartsila";#N/A,#N/A,FALSE,"Asm";#N/A,#N/A,FALSE,"DG cost"}</definedName>
    <definedName name="II_1_1" hidden="1">{#N/A,#N/A,FALSE,"CAT3516";#N/A,#N/A,FALSE,"CAT3608";#N/A,#N/A,FALSE,"Wartsila";#N/A,#N/A,FALSE,"Asm";#N/A,#N/A,FALSE,"DG cost"}</definedName>
    <definedName name="II_1_2" localSheetId="5" hidden="1">{#N/A,#N/A,FALSE,"CAT3516";#N/A,#N/A,FALSE,"CAT3608";#N/A,#N/A,FALSE,"Wartsila";#N/A,#N/A,FALSE,"Asm";#N/A,#N/A,FALSE,"DG cost"}</definedName>
    <definedName name="II_1_2" hidden="1">{#N/A,#N/A,FALSE,"CAT3516";#N/A,#N/A,FALSE,"CAT3608";#N/A,#N/A,FALSE,"Wartsila";#N/A,#N/A,FALSE,"Asm";#N/A,#N/A,FALSE,"DG cost"}</definedName>
    <definedName name="II_2" localSheetId="5" hidden="1">{#N/A,#N/A,FALSE,"CAT3516";#N/A,#N/A,FALSE,"CAT3608";#N/A,#N/A,FALSE,"Wartsila";#N/A,#N/A,FALSE,"Asm";#N/A,#N/A,FALSE,"DG cost"}</definedName>
    <definedName name="II_2" hidden="1">{#N/A,#N/A,FALSE,"CAT3516";#N/A,#N/A,FALSE,"CAT3608";#N/A,#N/A,FALSE,"Wartsila";#N/A,#N/A,FALSE,"Asm";#N/A,#N/A,FALSE,"DG cost"}</definedName>
    <definedName name="II_3" localSheetId="5" hidden="1">{#N/A,#N/A,FALSE,"CAT3516";#N/A,#N/A,FALSE,"CAT3608";#N/A,#N/A,FALSE,"Wartsila";#N/A,#N/A,FALSE,"Asm";#N/A,#N/A,FALSE,"DG cost"}</definedName>
    <definedName name="II_3" hidden="1">{#N/A,#N/A,FALSE,"CAT3516";#N/A,#N/A,FALSE,"CAT3608";#N/A,#N/A,FALSE,"Wartsila";#N/A,#N/A,FALSE,"Asm";#N/A,#N/A,FALSE,"DG cost"}</definedName>
    <definedName name="III" hidden="1">{#N/A,#N/A,FALSE,"Aging Summary";#N/A,#N/A,FALSE,"Ratio Analysis";#N/A,#N/A,FALSE,"Test 120 Day Accts";#N/A,#N/A,FALSE,"Tickmarks"}</definedName>
    <definedName name="III___0">#REF!</definedName>
    <definedName name="iiii">#REF!</definedName>
    <definedName name="IIIIII" hidden="1">#REF!</definedName>
    <definedName name="iko" hidden="1">{#N/A,#N/A,FALSE,"Aging Summary";#N/A,#N/A,FALSE,"Ratio Analysis";#N/A,#N/A,FALSE,"Test 120 Day Accts";#N/A,#N/A,FALSE,"Tickmarks"}</definedName>
    <definedName name="IL">[41]Database!$E$164</definedName>
    <definedName name="ILLAST">[123]Database!$AH$102</definedName>
    <definedName name="IMP">[8]ItemX!#REF!</definedName>
    <definedName name="imp.s.pta">[54]FIJOS!$E$120</definedName>
    <definedName name="imp.s.ta">[54]FIJOS!$E$118</definedName>
    <definedName name="IMP.SEG.IPA">[54]FIJOS!$E$121</definedName>
    <definedName name="IMP.SEG.PIPA">[54]FIJOS!$E$122</definedName>
    <definedName name="Impact___Rate_Gain____Loss__on_stocks_as_on_Aug_05">#REF!</definedName>
    <definedName name="Impact_2004">#REF!</definedName>
    <definedName name="Impact_by_Qtr">#REF!</definedName>
    <definedName name="Impax" localSheetId="5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Impax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IMPL">#REF!</definedName>
    <definedName name="IMPL1">#REF!</definedName>
    <definedName name="Import_pwr_MW">#REF!</definedName>
    <definedName name="ImportFile">#N/A</definedName>
    <definedName name="impot">#REF!</definedName>
    <definedName name="IN">'[153]TAKE IN'!$B$3:$E$115</definedName>
    <definedName name="INC_GNG_Nm3ph">#REF!</definedName>
    <definedName name="ind.pta">#REF!</definedName>
    <definedName name="ind.ta">#REF!</definedName>
    <definedName name="INDCON">#REF!</definedName>
    <definedName name="indices">#REF!</definedName>
    <definedName name="INFL_ANUAL">#REF!</definedName>
    <definedName name="Inh">#REF!</definedName>
    <definedName name="Inho">#REF!</definedName>
    <definedName name="INICIO">[56]DG!$D$1</definedName>
    <definedName name="Input_Area">#REF!</definedName>
    <definedName name="InputAddressTable">[141]Celsa!#REF!</definedName>
    <definedName name="inr">'[63]PRMT-05'!$H$10</definedName>
    <definedName name="INSAIRCOM">"$#REF!.$D$169"</definedName>
    <definedName name="INSR">#REF!</definedName>
    <definedName name="INT">#REF!</definedName>
    <definedName name="IntDette">'[95]2.2 - Hyp GENERALES'!$B$292</definedName>
    <definedName name="Interest_Rate">#REF!</definedName>
    <definedName name="interim">#REF!</definedName>
    <definedName name="INTERMIL">#REF!</definedName>
    <definedName name="Interval_cutoff">#REF!</definedName>
    <definedName name="INV">#REF!</definedName>
    <definedName name="inv.in_potasa">#REF!</definedName>
    <definedName name="INVENTARIO">#REF!</definedName>
    <definedName name="INVERSION">[105]Inversiones!$A$18:$K$43</definedName>
    <definedName name="investimento">[191]catalogo!$F$2:$F$5</definedName>
    <definedName name="INVF">[105]Inversiones!$A$6:$K$6</definedName>
    <definedName name="INVISTA">[55]Home!$B$31</definedName>
    <definedName name="IOP" hidden="1">{"'Eng (page2)'!$A$1:$D$52"}</definedName>
    <definedName name="iopo" hidden="1">{"'Model'!$A$1:$N$53"}</definedName>
    <definedName name="ipa" localSheetId="5" hidden="1">{#N/A,#N/A,FALSE,"CAT3516";#N/A,#N/A,FALSE,"CAT3608";#N/A,#N/A,FALSE,"Wartsila";#N/A,#N/A,FALSE,"Asm";#N/A,#N/A,FALSE,"DG cost"}</definedName>
    <definedName name="ipa" hidden="1">{#N/A,#N/A,FALSE,"CAT3516";#N/A,#N/A,FALSE,"CAT3608";#N/A,#N/A,FALSE,"Wartsila";#N/A,#N/A,FALSE,"Asm";#N/A,#N/A,FALSE,"DG cost"}</definedName>
    <definedName name="IPCONSOLENTERIES">#REF!</definedName>
    <definedName name="IPLRATIO">#REF!</definedName>
    <definedName name="IPMainDB">[173]Ini!$E$24</definedName>
    <definedName name="ipp">#REF!</definedName>
    <definedName name="IPTCONSOLENTERIE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_DILUTED" hidden="1">"c16188"</definedName>
    <definedName name="IQ_AFTER_TAX_INCOME_FDIC" hidden="1">"c6583"</definedName>
    <definedName name="IQ_AG_PROD_FARM_LOANS_DOM_QUARTERLY_AVG_FFIEC" hidden="1">"c15477"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UDITOR_NAME" hidden="1">"c1539"</definedName>
    <definedName name="IQ_AUDITOR_OPINION" hidden="1">"c1540"</definedName>
    <definedName name="IQ_AUTO_LOANS_TOTAL_LOANS" hidden="1">"c15713"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PER_SUB" hidden="1">"c15763"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PRICE" hidden="1">"c174"</definedName>
    <definedName name="IQ_CLOSEPRICE_ADJ" hidden="1">"c2115"</definedName>
    <definedName name="IQ_CMO_FDIC" hidden="1">"c6406"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LOANS_NET_FDIC" hidden="1">"c6317"</definedName>
    <definedName name="IQ_COMMERCIAL_INDUSTRIAL_NET_CHARGE_OFFS_FDIC" hidden="1">"c6636"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RECOVERIES_FDIC" hidden="1">"c6617"</definedName>
    <definedName name="IQ_COMMERCIAL_INDUSTRIAL_TOTAL_LOANS_FOREIGN_FDIC" hidden="1">"c6451"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ERCIAL_RE_LOANS_TOTAL_LOANS" hidden="1">"c15710"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NSOLIDATED_NI_FOREIGN_FFIEC" hidden="1">"c15396"</definedName>
    <definedName name="IQ_CONST_LAND_DEV_LOANS_TOT_LOANS_FFIEC" hidden="1">"c13865"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TRUCTION_LOANS_TOTAL_LOANS" hidden="1">"c15711"</definedName>
    <definedName name="IQ_CONSUMER_LOANS" hidden="1">"c223"</definedName>
    <definedName name="IQ_CONSUMER_LOANS_TOT_LOANS_FFIEC" hidden="1">"c13875"</definedName>
    <definedName name="IQ_CONSUMER_LOANS_TOTAL_LOANS" hidden="1">"c15712"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NON_PER_DET_EST" hidden="1">"c13824"</definedName>
    <definedName name="IQ_CONTRIB_ID_NON_PER_DET_EST_CIQ" hidden="1">"c13825"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ORATE_OVER_TOTAL" hidden="1">"c13767"</definedName>
    <definedName name="IQ_COST_BORROWING" hidden="1">"c2936"</definedName>
    <definedName name="IQ_COST_BORROWINGS" hidden="1">"c225"</definedName>
    <definedName name="IQ_COST_FUNDS" hidden="1">"c15726"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DOM_QUARTERLY_AVG_FFIEC" hidden="1">"c15480"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NAV" hidden="1">"c16003"</definedName>
    <definedName name="IQ_DEFERRED_TAX_NNAV" hidden="1">"c16008"</definedName>
    <definedName name="IQ_DEFERRED_TAXES" hidden="1">"c1356"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FOREIGN_BANKS_FOREIGN_AGENCIES_FFIEC" hidden="1">"c15344"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REUT" hidden="1">"c5436"</definedName>
    <definedName name="IQ_DIG_SUB_BASIC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NT_OPS_HOMEBUILDING_SALES" hidden="1">"c15817"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OTHER" hidden="1">"c15615"</definedName>
    <definedName name="IQ_ECS_NUM_SHAREHOLDERS_OTHER_ABS" hidden="1">"c15632"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PLOYEES" hidden="1">"c392"</definedName>
    <definedName name="IQ_EMPLOYEES_UNDER_UNION_CONTRACTS" hidden="1">"c16109"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LIST" hidden="1">"c15158"</definedName>
    <definedName name="IQ_EQUITY_METHOD" hidden="1">"c404"</definedName>
    <definedName name="IQ_EQUITY_SECURITIES_FDIC" hidden="1">"c6304"</definedName>
    <definedName name="IQ_EQUITY_SECURITIES_QUARTERLY_AVG_FFIEC" hidden="1">"c15474"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OVER_TOTAL" hidden="1">"c13768"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"Ignore"</definedName>
    <definedName name="IQ_EXPENSE_REIMBURSEMENTS" hidden="1">"c16020"</definedName>
    <definedName name="IQ_EXPLORE_DRILL" hidden="1">"c409"</definedName>
    <definedName name="IQ_EXPLORE_DRILL_EXP_TOTAL" hidden="1">"c13850"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FDIC" hidden="1">"c6343"</definedName>
    <definedName name="IQ_FED_FUNDS_SOLD_FDIC" hidden="1">"c6307"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"c418"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REUT" hidden="1">"c12153"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IQ" hidden="1">"c12121"</definedName>
    <definedName name="IQ_FFO_SHARE_SHARE_EST_DET_EST_CURRENCY" hidden="1">"c12466"</definedName>
    <definedName name="IQ_FFO_SHARE_SHARE_EST_DET_EST_CURRENCY_CIQ" hidden="1">"c12512"</definedName>
    <definedName name="IQ_FFO_SHARE_SHARE_EST_DET_EST_CURRENCY_REUT" hidden="1">"c12536"</definedName>
    <definedName name="IQ_FFO_SHARE_SHARE_EST_DET_EST_DATE" hidden="1">"c12212"</definedName>
    <definedName name="IQ_FFO_SHARE_SHARE_EST_DET_EST_DATE_CIQ" hidden="1">"c12267"</definedName>
    <definedName name="IQ_FFO_SHARE_SHARE_EST_DET_EST_DATE_REUT" hidden="1">"c12295"</definedName>
    <definedName name="IQ_FFO_SHARE_SHARE_EST_DET_EST_INCL" hidden="1">"c12349"</definedName>
    <definedName name="IQ_FFO_SHARE_SHARE_EST_DET_EST_INCL_CIQ" hidden="1">"c12395"</definedName>
    <definedName name="IQ_FFO_SHARE_SHARE_EST_DET_EST_INCL_REUT" hidden="1">"c12419"</definedName>
    <definedName name="IQ_FFO_SHARE_SHARE_EST_DET_EST_ORIGIN" hidden="1">"c12722"</definedName>
    <definedName name="IQ_FFO_SHARE_SHARE_EST_DET_EST_ORIGIN_CIQ" hidden="1">"c12720"</definedName>
    <definedName name="IQ_FFO_SHARE_SHARE_EST_DET_EST_ORIGIN_REUT" hidden="1">"c12724"</definedName>
    <definedName name="IQ_FFO_SHARE_SHARE_EST_DET_EST_REUT" hidden="1">"c12153"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OANS" hidden="1">"c448"</definedName>
    <definedName name="IQ_FOREIGN_LOANS_TOTAL_LOANS" hidden="1">"c15714"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NAV" hidden="1">"c15225"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ONFERENCE_SPACE" hidden="1">"c15971"</definedName>
    <definedName name="IQ_HG_EXP_DIRECT_CASINO_GAMING" hidden="1">"c15994"</definedName>
    <definedName name="IQ_HG_EXP_OTHER_DIRECT_HOTEL_MOTEL" hidden="1">"c15995"</definedName>
    <definedName name="IQ_HG_FOOD_BEV_EXP_DIRECT_OPERATING_EXP" hidden="1">"c15980"</definedName>
    <definedName name="IQ_HG_FOOD_BEV_REV_TOTAL_REV" hidden="1">"c15983"</definedName>
    <definedName name="IQ_HG_NUMBER_SUITES" hidden="1">"c15970"</definedName>
    <definedName name="IQ_HG_NUMBER_TABLES_AVG" hidden="1">"c15973"</definedName>
    <definedName name="IQ_HG_PROMO_ALLOW_GROSS_OPERATING_REV" hidden="1">"c15979"</definedName>
    <definedName name="IQ_HG_REV_GROSS_OPERATING" hidden="1">"c15993"</definedName>
    <definedName name="IQ_HG_REV_OTHER_CASINO" hidden="1">"c15992"</definedName>
    <definedName name="IQ_HG_REV_SLOT_MACHINE" hidden="1">"c15990"</definedName>
    <definedName name="IQ_HG_REV_TABLE" hidden="1">"c15991"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REV_TOTAL_REV" hidden="1">"c15984"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_FOREIGN_FFIEC" hidden="1">"c15391"</definedName>
    <definedName name="IQ_INCOME_TAXES_FDIC" hidden="1">"c6582"</definedName>
    <definedName name="IQ_INDEX_CURRENCY" hidden="1">"c15224"</definedName>
    <definedName name="IQ_INDEX_TYPE" hidden="1">"c15223"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RE_LOANS_DOM_FFIEC" hidden="1">"c15353"</definedName>
    <definedName name="IQ_INT_FEE_INC_TAX_EXEMPT_OBLIGATIONS_DOM_FFIEC" hidden="1">"c15362"</definedName>
    <definedName name="IQ_INT_FEE_INC_TAXABLE_OBLIGATIONS_DOM_FFIEC" hidden="1">"c15361"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TRANSACTION_ACCOUNTS_DOM_FFIEC" hidden="1">"c15363"</definedName>
    <definedName name="IQ_INTANGIBLES_NET" hidden="1">"c1407"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NVESTMENT_PARTNERSHIP" hidden="1">"c16072"</definedName>
    <definedName name="IQ_IPRD" hidden="1">"c644"</definedName>
    <definedName name="IQ_IPRD_SUPPLE" hidden="1">"c13813"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SE_EXPENSE" hidden="1">"c16039"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NE_EXTENSIONS_CABLE_INVEST" hidden="1">"c15803"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QUARTERLY_AVG_FFIEC" hidden="1">"c15471"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PO_POS_MEMBERS" hidden="1">"c15823"</definedName>
    <definedName name="IQ_MC_PPO_POS_PREMIUMS" hidden="1">"c15849"</definedName>
    <definedName name="IQ_MC_PREMIUMS" hidden="1">"c15861"</definedName>
    <definedName name="IQ_MC_RATIO" hidden="1">"c2783"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MDA_NON_TRANS_ACCTS_FFIEC" hidden="1">"c15330"</definedName>
    <definedName name="IQ_MMDA_SAVINGS_TOT_DEPOSITS_FFIEC" hidden="1">"c13905"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FDIC" hidden="1">"c6335"</definedName>
    <definedName name="IQ_MTD" hidden="1">800000</definedName>
    <definedName name="IQ_MTM_ADJ" hidden="1">"c16000"</definedName>
    <definedName name="IQ_MULTIFAM_5_LOANS_TOT_LOANS_FFIEC" hidden="1">"c13869"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NAMES_REVISION_DATE_" hidden="1">41621.0369560185</definedName>
    <definedName name="IQ_NATIVE_COMPANY_NAME" hidden="1">"c13822"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AVG_ASSETS_FFIEC" hidden="1">"c18878"</definedName>
    <definedName name="IQ_NON_INT_EXP_FDIC" hidden="1">"c6579"</definedName>
    <definedName name="IQ_NON_INT_EXPENSE_AVG_ASSET" hidden="1">"c15708"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_INCOME_AVG_ASSET" hidden="1">"c15707"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FARM_NONRES_DOM_FFIEC" hidden="1">"c15271"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MENT_PRODUCTIVE_WELLS_DRILLED_GAS" hidden="1">"c15907"</definedName>
    <definedName name="IQ_OG_GROSS_DEVELOPMENT_PRODUCTIVE_WELLS_DRILLED_OIL" hidden="1">"c15906"</definedName>
    <definedName name="IQ_OG_GROSS_EXPLORATORY_PRODUCTIVE_WELLS_DRILLED_GAS" hidden="1">"c15905"</definedName>
    <definedName name="IQ_OG_GROSS_EXPLORATORY_PRODUCTIVE_WELLS_DRILLED_OIL" hidden="1">"c15904"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MENT_PRODUCTIVE_WELLS_DRILLED_GAS" hidden="1">"c15911"</definedName>
    <definedName name="IQ_OG_NET_DEVELOPMENT_PRODUCTIVE_WELLS_DRILLED_OIL" hidden="1">"c15910"</definedName>
    <definedName name="IQ_OG_NET_EXPLORATORY_PRODUCTIVE_WELLS_DRILLED_GAS" hidden="1">"c15909"</definedName>
    <definedName name="IQ_OG_NET_EXPLORATORY_PRODUCTIVE_WELLS_DRILLED_OIL" hidden="1">"c15908"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URITIES_QUARTERLY_AVG_FFIEC" hidden="1">"c15473"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TOTAL_DEPOSITS" hidden="1">"c15724"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ANS_TOTAL_LOANS" hidden="1">"c15716"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INTEREST_INC_FOREIGN_FFIEC" hidden="1">"c15380"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LIABILITIES_FAIR_VALUE_TOT_FFIEC" hidden="1">"c15408"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D_RESERVES_COAL" hidden="1">"c15916"</definedName>
    <definedName name="IQ_OWNED_RESERVES_TO_TOTAL_RESERVES_COAL" hidden="1">"c15957"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ETRATION_BASIC_CABLE" hidden="1">"c2850"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CIQ" hidden="1">"c3764"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CIQ" hidden="1">"c3795"</definedName>
    <definedName name="IQ_PERCENT_CHANGE_EST_FFO_SHARE_SHARE_WEEK_REUT" hidden="1">"c3964"</definedName>
    <definedName name="IQ_PERCENT_CHANGE_EST_FFO_SHARE_SHARE_WEEK_THOM" hidden="1">"c5274"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DEPOSITS_FFIEC" hidden="1">"c15312"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RESERVES_TO_TOTAL_RESERVES_COAL" hidden="1">"c15953"</definedName>
    <definedName name="IQ_PRODUCTION_TO_SOLD_COAL" hidden="1">"c15945"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OAN_LOSS_AVG_ASSETS_FFIEC" hidden="1">"c18879"</definedName>
    <definedName name="IQ_PTBV" hidden="1">"c1084"</definedName>
    <definedName name="IQ_PTBV_AVG" hidden="1">"c1085"</definedName>
    <definedName name="IQ_PURCHASE_FOREIGN_CURRENCIES_FDIC" hidden="1">"c6513"</definedName>
    <definedName name="IQ_PURCHASED_COAL" hidden="1">"c15934"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ECIATION" hidden="1">"c16045"</definedName>
    <definedName name="IQ_RE_FORECLOSURE_FDIC" hidden="1">"c6332"</definedName>
    <definedName name="IQ_RE_INVEST_FDIC" hidden="1">"c6331"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RENTAL_EXPENSE" hidden="1">"c16036"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AVG_PROP" hidden="1">"c16056"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NLINE_REVENUES" hidden="1">"c9904"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REVENUES" hidden="1">"c9902"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BEFORE_LOAN_LOSS_FOREIGN_FFIEC" hidden="1">"c15381"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ISION_DATE_" hidden="1">39104.4579398148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SALARIES_OTHER_BENEFITS" hidden="1">"c16176"</definedName>
    <definedName name="IQ_SALARY" hidden="1">"c1130"</definedName>
    <definedName name="IQ_SALARY_FDIC" hidden="1">"c6576"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CALABLE_INFRASTRUCTURE_CABLE_INVEST" hidden="1">"c15802"</definedName>
    <definedName name="IQ_SEC_OTHER_NONFARM_NONRES_NON_ACCRUAL_FFIEC" hidden="1">"c15462"</definedName>
    <definedName name="IQ_SEC_OWNER_NONFARM_NONRES_NON_ACCRUAL_FFIEC" hidden="1">"c15461"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STATE_POLI_SUBD_QUARTERLY_AVG_FFIEC" hidden="1">"c15470"</definedName>
    <definedName name="IQ_SECURITIES_UNDERWRITING_FDIC" hidden="1">"c6529"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S_ANALOG_CABLE" hidden="1">"c2855"</definedName>
    <definedName name="IQ_SUBS_BASIC_CABLE" hidden="1">"c2857"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FFIEC" hidden="1">"c13915"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TOT_DEPOSITS_FFIEC" hidden="1">"c13907"</definedName>
    <definedName name="IQ_TIME_DEPOSITS_LESS_THAN_100K_FDIC" hidden="1">"c6465"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AIR_VALUE_TOT_FFIEC" hidden="1">"c15405"</definedName>
    <definedName name="IQ_TOTAL_ASSETS_FDIC" hidden="1">"c6339"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ROKERED_DEPOSIT_FFIEC" hidden="1">"c15304"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INCL_MINORITY_INTEREST_FFIEC" hidden="1">"c15278"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AIR_VALUE_TOT_FFIEC" hidden="1">"c15411"</definedName>
    <definedName name="IQ_TOTAL_LIABILITIES_FDIC" hidden="1">"c6348"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NON_ACCRUAL_FFIEC" hidden="1">"c13757"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ERIES_FDIC" hidden="1">"c6622"</definedName>
    <definedName name="IQ_TOTAL_RENTAL_REVENUE" hidden="1">"c16022"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EVENUE_FOREIGN_FFIEC" hidden="1">"c15383"</definedName>
    <definedName name="IQ_TOTAL_RISK_BASED_CAPITAL_RATIO_FDIC" hidden="1">"c6747"</definedName>
    <definedName name="IQ_TOTAL_RISK_WEIGHTED_ASSETS_FFIEC" hidden="1">"c13858"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LIAB_FOREIGN_FFIEC" hidden="1">"c15296"</definedName>
    <definedName name="IQ_TOTAL_TRANS_ACCTS_FFIEC" hidden="1">"c15321"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DING_REV_FOREIGN_FFIEC" hidden="1">"c15377"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NOI" hidden="1">"c16067"</definedName>
    <definedName name="IQ_UNDERGROUND_RESERVES_COAL" hidden="1">"c15922"</definedName>
    <definedName name="IQ_UNDERGROUND_RESERVES_TO_TOTAL_RESERVES_COAL" hidden="1">"c15960"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TREASURY_SECURITIES_FDIC" hidden="1">"c6298"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LOANS" hidden="1">"c15249"</definedName>
    <definedName name="IQ_VOICE_SUB_BASIC_SUB" hidden="1">"c15789"</definedName>
    <definedName name="IQ_VOICE_SUB_TOTAL_HOMES_PASSED" hidden="1">"c15770"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ShowHideColumns" hidden="1">"iQShowAnnual"</definedName>
    <definedName name="IR">#REF!</definedName>
    <definedName name="IRINV">#REF!</definedName>
    <definedName name="IRPEDec">#REF!</definedName>
    <definedName name="irr">#REF!</definedName>
    <definedName name="IRRGuess">[192]ValuationSummary!#REF!</definedName>
    <definedName name="IRRRATIOS">#REF!</definedName>
    <definedName name="IRTBS">#REF!</definedName>
    <definedName name="IRTNGW">#REF!</definedName>
    <definedName name="IRTPL">#REF!</definedName>
    <definedName name="IS">[49]Value!$AE$29</definedName>
    <definedName name="IS___0">#REF!</definedName>
    <definedName name="IS1_">#REF!</definedName>
    <definedName name="IS2_">[37]BS!#REF!</definedName>
    <definedName name="IsColHidden" hidden="1">FALSE</definedName>
    <definedName name="ISD_BE">#REF!</definedName>
    <definedName name="ISD_TE">#REF!</definedName>
    <definedName name="IsLTMColHidden" hidden="1">FALSE</definedName>
    <definedName name="isom">'[38]Price List'!$C$25</definedName>
    <definedName name="isom10">'[38]Price List'!$L$25</definedName>
    <definedName name="isom11">'[38]Price List'!$M$25</definedName>
    <definedName name="isom12">'[38]Price List'!$N$25</definedName>
    <definedName name="isom2">'[38]Price List'!$D$25</definedName>
    <definedName name="isom3">'[38]Price List'!$E$25</definedName>
    <definedName name="isom4">'[38]Price List'!$F$25</definedName>
    <definedName name="isom5">'[38]Price List'!$G$25</definedName>
    <definedName name="isom6">'[38]Price List'!$H$25</definedName>
    <definedName name="isom7">'[38]Price List'!$I$25</definedName>
    <definedName name="isom8">'[38]Price List'!$J$25</definedName>
    <definedName name="isom9">'[38]Price List'!$K$25</definedName>
    <definedName name="ITEM">[2]ItemX!#REF!</definedName>
    <definedName name="itl">'[63]PRMT-05'!$H$17</definedName>
    <definedName name="itlcn">[61]Criteria!$AC$53:$AF$55</definedName>
    <definedName name="itlcp">[61]Criteria!$Y$53:$AB$55</definedName>
    <definedName name="itlon30">[61]Criteria!$E$53:$H$55</definedName>
    <definedName name="ITLOP30">[61]Criteria!$A$53:$D$55</definedName>
    <definedName name="itlsn">[61]Criteria!$U$53:$X$55</definedName>
    <definedName name="itlsp">[61]Criteria!$Q$53:$T$55</definedName>
    <definedName name="itlvn10">[61]Criteria!$M$53:$P$55</definedName>
    <definedName name="itlvp10">[61]Criteria!$I$53:$L$55</definedName>
    <definedName name="ITY">#REF!</definedName>
    <definedName name="IUE" hidden="1">{"'Eng (page2)'!$A$1:$D$52"}</definedName>
    <definedName name="IUO" hidden="1">{"'Eng (page2)'!$A$1:$D$52"}</definedName>
    <definedName name="IUY" hidden="1">{"'Eng (page2)'!$A$1:$D$52"}</definedName>
    <definedName name="IVE">'[193]Detailed Analyses IVE'!$A:$AB</definedName>
    <definedName name="IVGP">#REF!</definedName>
    <definedName name="IVWISE">#REF!</definedName>
    <definedName name="IVWISE_2">#REF!</definedName>
    <definedName name="J">[183]PRM!$A$16:$B$17</definedName>
    <definedName name="J_2">#REF!</definedName>
    <definedName name="J_9">#REF!</definedName>
    <definedName name="J1\213">#REF!</definedName>
    <definedName name="jajj">#REF!</definedName>
    <definedName name="jaka" hidden="1">{"Admin Costs",#N/A,FALSE,"Act.Fcst Costs"}</definedName>
    <definedName name="JAN">[58]DOWN!#REF!</definedName>
    <definedName name="jas" hidden="1">#REF!</definedName>
    <definedName name="JD" hidden="1">{"'Eng (page2)'!$A$1:$D$52"}</definedName>
    <definedName name="jdfpe" hidden="1">{"'Eng (page2)'!$A$1:$D$52"}</definedName>
    <definedName name="JENIS">#REF!</definedName>
    <definedName name="jerr" hidden="1">{"'Eng (page2)'!$A$1:$D$52"}</definedName>
    <definedName name="Jet">#REF!</definedName>
    <definedName name="jfiee" hidden="1">{"'Eng (page2)'!$A$1:$D$52"}</definedName>
    <definedName name="jfjeo" hidden="1">{"'Eng (page2)'!$A$1:$D$52"}</definedName>
    <definedName name="jfkd" hidden="1">{"'Eng (page2)'!$A$1:$D$52"}</definedName>
    <definedName name="jfpwe" hidden="1">{"'Eng (page2)'!$A$1:$D$52"}</definedName>
    <definedName name="jin" hidden="1">{"'Eng (page2)'!$A$1:$D$52"}</definedName>
    <definedName name="JIO" hidden="1">{"'Eng (page2)'!$A$1:$D$52"}</definedName>
    <definedName name="jjj" hidden="1">{#N/A,#N/A,FALSE,"Aging Summary";#N/A,#N/A,FALSE,"Ratio Analysis";#N/A,#N/A,FALSE,"Test 120 Day Accts";#N/A,#N/A,FALSE,"Tickmarks"}</definedName>
    <definedName name="JJJJJ">[194]ResultConj!$Z$63:$AF$128</definedName>
    <definedName name="JJJKK" hidden="1">{#N/A,#N/A,FALSE,"Cipta-All";#N/A,#N/A,FALSE,"Individual"}</definedName>
    <definedName name="jkdfksdfiobvn">[195]ItemX!#REF!</definedName>
    <definedName name="JKL" hidden="1">{"'Eng (page2)'!$A$1:$D$52"}</definedName>
    <definedName name="JKM">[49]Value!$AE$21</definedName>
    <definedName name="JKM___0">#REF!</definedName>
    <definedName name="jkmhcd" hidden="1">{"'Eng (page2)'!$A$1:$D$52"}</definedName>
    <definedName name="JL" hidden="1">{"'Eng (page2)'!$A$1:$D$52"}</definedName>
    <definedName name="jmnbm" hidden="1">#REF!</definedName>
    <definedName name="jm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N" hidden="1">{#N/A,#N/A,FALSE,"Aging Summary";#N/A,#N/A,FALSE,"Ratio Analysis";#N/A,#N/A,FALSE,"Test 120 Day Accts";#N/A,#N/A,FALSE,"Tickmarks"}</definedName>
    <definedName name="jner" hidden="1">{"'Eng (page2)'!$A$1:$D$52"}</definedName>
    <definedName name="jo" hidden="1">{"'Eng (page2)'!$A$1:$D$52"}</definedName>
    <definedName name="john_data">#REF!</definedName>
    <definedName name="Jon" hidden="1">#REF!</definedName>
    <definedName name="JOP" hidden="1">{"'Eng (page2)'!$A$1:$D$52"}</definedName>
    <definedName name="jper" hidden="1">{"'Eng (page2)'!$A$1:$D$52"}</definedName>
    <definedName name="JPP" hidden="1">{"'Eng (page2)'!$A$1:$D$52"}</definedName>
    <definedName name="jpycp">[61]Criteria!$Y$57:$AB$61</definedName>
    <definedName name="jpyefund">'[62]ASEXOT FUNDING'!A3:XEZ500</definedName>
    <definedName name="jpyon30">[61]Criteria!$E$57:$H$61</definedName>
    <definedName name="JPYOP30">[61]Criteria!$A$57:$D$61</definedName>
    <definedName name="jpysn">[61]Criteria!$U$57:$X$61</definedName>
    <definedName name="jpysp">[61]Criteria!$Q$57:$T$61</definedName>
    <definedName name="jpyvn10">[61]Criteria!$M$57:$P$61</definedName>
    <definedName name="jpyvp10">[61]Criteria!$I$57:$L$61</definedName>
    <definedName name="jrewp" hidden="1">{"'Eng (page2)'!$A$1:$D$52"}</definedName>
    <definedName name="jrp" hidden="1">{"'Eng (page2)'!$A$1:$D$52"}</definedName>
    <definedName name="JS">#REF!</definedName>
    <definedName name="JUL">#REF!</definedName>
    <definedName name="julie" hidden="1">#REF!</definedName>
    <definedName name="JULIO">#REF!</definedName>
    <definedName name="JUMLAH_DT">#REF!</definedName>
    <definedName name="JUMLAH_OH">#REF!</definedName>
    <definedName name="jun">[142]Prm!$O$7</definedName>
    <definedName name="Juni" hidden="1">#REF!</definedName>
    <definedName name="JUNIO">#REF!</definedName>
    <definedName name="JUROS_VENDAS">#REF!</definedName>
    <definedName name="jus" hidden="1">{"'Model'!$A$1:$N$53"}</definedName>
    <definedName name="Justificatif">[83]Feuil2!$A$2:$A$10</definedName>
    <definedName name="K">[183]PRM!$A$18:$B$19</definedName>
    <definedName name="K_2">#REF!</definedName>
    <definedName name="K_9">#REF!</definedName>
    <definedName name="K11.1.2" hidden="1">#REF!</definedName>
    <definedName name="K2_WBEVMODE" hidden="1">-1</definedName>
    <definedName name="kalender_uren">#REF!</definedName>
    <definedName name="kas" hidden="1">{"'Eng (page2)'!$A$1:$D$52"}</definedName>
    <definedName name="KBVF" hidden="1">{"'Eng (page2)'!$A$1:$D$52"}</definedName>
    <definedName name="KCFE" hidden="1">{"'Eng (page2)'!$A$1:$D$52"}</definedName>
    <definedName name="kdk">[49]Value!$AE$22</definedName>
    <definedName name="kdk___0">#REF!</definedName>
    <definedName name="ked" hidden="1">{"'Model'!$A$1:$N$53"}</definedName>
    <definedName name="kele" hidden="1">{"'Eng (page2)'!$A$1:$D$52"}</definedName>
    <definedName name="keyz" hidden="1">#REF!</definedName>
    <definedName name="KG.AGUA_VARIABLE">#REF!</definedName>
    <definedName name="KG.ALUM">#REF!</definedName>
    <definedName name="KG.ANION">#REF!</definedName>
    <definedName name="KG.BST">#REF!</definedName>
    <definedName name="KG.CAL">#REF!</definedName>
    <definedName name="KG.CARBCAL">#REF!</definedName>
    <definedName name="KG.CARBON">#REF!</definedName>
    <definedName name="KG.CATION">#REF!</definedName>
    <definedName name="KG.CLORHIDRICO">#REF!</definedName>
    <definedName name="KG.CLORITO">#REF!</definedName>
    <definedName name="KG.CO">#REF!</definedName>
    <definedName name="KG.COLABE">#REF!</definedName>
    <definedName name="KG.DOWT">#REF!</definedName>
    <definedName name="KG.FGAS_ACEITE">#REF!</definedName>
    <definedName name="KG.FGAS_VAPOR">#REF!</definedName>
    <definedName name="KG.FLOCUSOL">#REF!</definedName>
    <definedName name="KG.FOIL_ACEITE">#REF!</definedName>
    <definedName name="KG.FOIL_VAPOR">#REF!</definedName>
    <definedName name="KG.FOSFATO">#REF!</definedName>
    <definedName name="kg.freon114">#REF!</definedName>
    <definedName name="KG.G.NAT.ACEITE">#REF!</definedName>
    <definedName name="KG.G.NAT.VAPOR">#REF!</definedName>
    <definedName name="KG.GLIC_PTA">#REF!</definedName>
    <definedName name="KG.GLIC_TA">#REF!</definedName>
    <definedName name="KG.GOIL.SA">#REF!</definedName>
    <definedName name="KG.GOIL_SA">#REF!</definedName>
    <definedName name="KG.GOILALM">#REF!</definedName>
    <definedName name="KG.GOILMANT.">#REF!</definedName>
    <definedName name="KG.HIDRO">#REF!</definedName>
    <definedName name="KG.HIP_SA">#REF!</definedName>
    <definedName name="KG.HIP_TRAT">#REF!</definedName>
    <definedName name="KG.INCUS">#REF!</definedName>
    <definedName name="KG.METANOL">#REF!</definedName>
    <definedName name="KG.MIRECIDE">#REF!</definedName>
    <definedName name="KG.MN">#REF!</definedName>
    <definedName name="KG.MPT">#REF!</definedName>
    <definedName name="KG.MX">#REF!</definedName>
    <definedName name="KG.N4000">#REF!</definedName>
    <definedName name="KG.NIT_DMT">#REF!</definedName>
    <definedName name="KG.NIT_DMTF">#REF!</definedName>
    <definedName name="KG.NITR_ALM">#REF!</definedName>
    <definedName name="KG.NITR_SA">#REF!</definedName>
    <definedName name="KG.NITR_TA">#REF!</definedName>
    <definedName name="KG.ORTOX">#REF!</definedName>
    <definedName name="KG.OXIGENO">#REF!</definedName>
    <definedName name="KG.PALADIO">#REF!</definedName>
    <definedName name="KG.PLAST">#REF!</definedName>
    <definedName name="KG.POTASA">#REF!</definedName>
    <definedName name="KG.PROP_ACEITE">#REF!</definedName>
    <definedName name="kg.prop_coc.">#REF!</definedName>
    <definedName name="KG.PROP_INERTE">#REF!</definedName>
    <definedName name="KG.R108">#REF!</definedName>
    <definedName name="KG.R13">#REF!</definedName>
    <definedName name="KG.R14">#REF!</definedName>
    <definedName name="KG.R42">#REF!</definedName>
    <definedName name="KG.R60">#REF!</definedName>
    <definedName name="KG.R66">#REF!</definedName>
    <definedName name="KG.R70">#REF!</definedName>
    <definedName name="KG.RETRACTILDMT">#REF!</definedName>
    <definedName name="KG.SANT">#REF!</definedName>
    <definedName name="KG.SOSA_PTA">#REF!</definedName>
    <definedName name="KG.SOSA_SA">#REF!</definedName>
    <definedName name="KG.SOSA_TA">#REF!</definedName>
    <definedName name="KG.SULFALUM">#REF!</definedName>
    <definedName name="KG.UREA">#REF!</definedName>
    <definedName name="Kg_to_lb">[39]Fac!$D$8</definedName>
    <definedName name="KGS.AGUA_FIJO">#REF!</definedName>
    <definedName name="KGS.BISULFITO">#REF!</definedName>
    <definedName name="kgs.clorhidrido">#REF!</definedName>
    <definedName name="kgs.HBr">#REF!</definedName>
    <definedName name="kgs.incus40">#REF!</definedName>
    <definedName name="KGS.INCUSCTR40">#REF!</definedName>
    <definedName name="kgs.mes">#REF!</definedName>
    <definedName name="kgs.nit_fij">#REF!</definedName>
    <definedName name="kgs.nit_var">#REF!</definedName>
    <definedName name="kgs.resina351">#REF!</definedName>
    <definedName name="kgs.resina352">#REF!</definedName>
    <definedName name="kgs.restin40c">#REF!</definedName>
    <definedName name="KGVJKJKG" hidden="1">#REF!</definedName>
    <definedName name="khjklkk">[195]ItemX!#REF!</definedName>
    <definedName name="kiki" hidden="1">{#N/A,#N/A,FALSE,"Aging Summary";#N/A,#N/A,FALSE,"Ratio Analysis";#N/A,#N/A,FALSE,"Test 120 Day Accts";#N/A,#N/A,FALSE,"Tickmarks"}</definedName>
    <definedName name="kjyt" hidden="1">{"'Eng (page2)'!$A$1:$D$52"}</definedName>
    <definedName name="kkk">#REF!</definedName>
    <definedName name="kkkkkkkkk">#REF!</definedName>
    <definedName name="kkkkkkkkkkkkkkkkkkkkkkkkkkkkkkkkkkkk">#REF!</definedName>
    <definedName name="kl">[49]Value!$AE$17</definedName>
    <definedName name="kl___0">#REF!</definedName>
    <definedName name="klklkl">#REF!</definedName>
    <definedName name="KM" hidden="1">#REF!</definedName>
    <definedName name="koba" hidden="1">{"with_oth_curr",#N/A,FALSE,"2225"}</definedName>
    <definedName name="KOEW" hidden="1">{"'Eng (page2)'!$A$1:$D$52"}</definedName>
    <definedName name="KOL" hidden="1">{"'Eng (page2)'!$A$1:$D$52"}</definedName>
    <definedName name="Kom">'[196]94'!#REF!</definedName>
    <definedName name="KON" hidden="1">{#N/A,#N/A,FALSE,"Aging Summary";#N/A,#N/A,FALSE,"Ratio Analysis";#N/A,#N/A,FALSE,"Test 120 Day Accts";#N/A,#N/A,FALSE,"Tickmarks"}</definedName>
    <definedName name="koran" hidden="1">#REF!</definedName>
    <definedName name="kow" hidden="1">{"'Eng (page2)'!$A$1:$D$52"}</definedName>
    <definedName name="KPR">[49]Value!$AE$16</definedName>
    <definedName name="KPR___0">#REF!</definedName>
    <definedName name="kskk" localSheetId="5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skk_1" localSheetId="5" hidden="1">{#N/A,#N/A,FALSE,"COVER.XLS";#N/A,#N/A,FALSE,"RACT1.XLS";#N/A,#N/A,FALSE,"RACT2.XLS";#N/A,#N/A,FALSE,"ECCMP";#N/A,#N/A,FALSE,"WELDER.XLS"}</definedName>
    <definedName name="kskk_1" hidden="1">{#N/A,#N/A,FALSE,"COVER.XLS";#N/A,#N/A,FALSE,"RACT1.XLS";#N/A,#N/A,FALSE,"RACT2.XLS";#N/A,#N/A,FALSE,"ECCMP";#N/A,#N/A,FALSE,"WELDER.XLS"}</definedName>
    <definedName name="Kuan_Yin_JV">#REF!</definedName>
    <definedName name="kunci" hidden="1">#REF!</definedName>
    <definedName name="Kurs">'[197]Fx &amp; Int Rates'!$D$13</definedName>
    <definedName name="kutyur" hidden="1">{"'Key fig. Rpt'!$B$5:$K$94"}</definedName>
    <definedName name="kvs" localSheetId="5" hidden="1">{#N/A,#N/A,FALSE,"COVER1.XLS ";#N/A,#N/A,FALSE,"RACT1.XLS";#N/A,#N/A,FALSE,"RACT2.XLS";#N/A,#N/A,FALSE,"ECCMP";#N/A,#N/A,FALSE,"WELDER.XLS"}</definedName>
    <definedName name="kvs" hidden="1">{#N/A,#N/A,FALSE,"COVER1.XLS ";#N/A,#N/A,FALSE,"RACT1.XLS";#N/A,#N/A,FALSE,"RACT2.XLS";#N/A,#N/A,FALSE,"ECCMP";#N/A,#N/A,FALSE,"WELDER.XLS"}</definedName>
    <definedName name="kvs_1" localSheetId="5" hidden="1">{#N/A,#N/A,FALSE,"COVER1.XLS ";#N/A,#N/A,FALSE,"RACT1.XLS";#N/A,#N/A,FALSE,"RACT2.XLS";#N/A,#N/A,FALSE,"ECCMP";#N/A,#N/A,FALSE,"WELDER.XLS"}</definedName>
    <definedName name="kvs_1" hidden="1">{#N/A,#N/A,FALSE,"COVER1.XLS ";#N/A,#N/A,FALSE,"RACT1.XLS";#N/A,#N/A,FALSE,"RACT2.XLS";#N/A,#N/A,FALSE,"ECCMP";#N/A,#N/A,FALSE,"WELDER.XLS"}</definedName>
    <definedName name="KW.ALMACEN">[116]ENERGIA!#REF!</definedName>
    <definedName name="KW.DMT">[116]ENERGIA!#REF!</definedName>
    <definedName name="KW.DMTF">[116]ENERGIA!#REF!</definedName>
    <definedName name="KW.G.GLES">[116]ENERGIA!#REF!</definedName>
    <definedName name="KW.LAB">[116]ENERGIA!#REF!</definedName>
    <definedName name="KW.MANTO">[116]ENERGIA!#REF!</definedName>
    <definedName name="KW.PTA">[116]ENERGIA!#REF!</definedName>
    <definedName name="KW.S.AUX">[116]ENERGIA!#REF!</definedName>
    <definedName name="KW.TRAT.AG">[116]ENERGIA!#REF!</definedName>
    <definedName name="KW.URCR">[116]ENERGIA!#REF!</definedName>
    <definedName name="KWS_CONS">[116]ENERGIA!#REF!</definedName>
    <definedName name="L">[183]PRM!$C$16:$D$17</definedName>
    <definedName name="L_2">#REF!</definedName>
    <definedName name="L_9">#REF!</definedName>
    <definedName name="la">'[38]Price List'!$C$44</definedName>
    <definedName name="lab.pta">[54]FIJOS!$G$59</definedName>
    <definedName name="lab.ta">[54]FIJOS!$E$59</definedName>
    <definedName name="LAF">'[38]Price List'!$C$45</definedName>
    <definedName name="lajur" hidden="1">#REF!</definedName>
    <definedName name="LajurMei" hidden="1">#REF!</definedName>
    <definedName name="Langue">'[95]2.2 - Hyp GENERALES'!$B$3</definedName>
    <definedName name="LAPAN" hidden="1">#REF!</definedName>
    <definedName name="LaPorte_CoGen_Gas">#REF!</definedName>
    <definedName name="LaPorte_Elec">#REF!</definedName>
    <definedName name="LaPorte_Gas">#REF!</definedName>
    <definedName name="LAST">#REF!</definedName>
    <definedName name="Last_Row">IF(Values_Entered,Header_Row+Number_of_Payments,Header_Row)</definedName>
    <definedName name="lastday">#REF!</definedName>
    <definedName name="lasthrs">#REF!</definedName>
    <definedName name="LAYOUT">#REF!</definedName>
    <definedName name="lbpmton">[129]BASIS!$B$2</definedName>
    <definedName name="LC">[198]LC!#REF!</definedName>
    <definedName name="LE">'[16]Variable Check'!#REF!</definedName>
    <definedName name="lead" hidden="1">{#N/A,#N/A,FALSE,"Aging Summary";#N/A,#N/A,FALSE,"Ratio Analysis";#N/A,#N/A,FALSE,"Test 120 Day Accts";#N/A,#N/A,FALSE,"Tickmarks"}</definedName>
    <definedName name="LED" hidden="1">#REF!</definedName>
    <definedName name="ledr" hidden="1">{"'Eng (page2)'!$A$1:$D$52"}</definedName>
    <definedName name="Levd">#REF!</definedName>
    <definedName name="lhin" hidden="1">{"'Eng (page2)'!$A$1:$D$52"}</definedName>
    <definedName name="LHV_calorische_waarde_GNG">#REF!</definedName>
    <definedName name="liaaaa" hidden="1">{"with_oth_curr",#N/A,FALSE,"2225"}</definedName>
    <definedName name="liaaaaaa" hidden="1">{"rp_only",#N/A,FALSE,"2225"}</definedName>
    <definedName name="liaaaaaaaaa" hidden="1">{"with_oth_curr",#N/A,FALSE,"2225"}</definedName>
    <definedName name="LIABILITY">#REF!</definedName>
    <definedName name="LIGH1">"$"</definedName>
    <definedName name="ligh45">[102]CP3!$F$55</definedName>
    <definedName name="LIGHFLAST">#REF!</definedName>
    <definedName name="LIGHHLAST">#REF!</definedName>
    <definedName name="LIGHTING">"$#REF!.$D$200"</definedName>
    <definedName name="LIGHTINGF">#REF!</definedName>
    <definedName name="LIGHTINGFAB">#REF!</definedName>
    <definedName name="LIGHTINGH">#REF!</definedName>
    <definedName name="LIGHTINGHOME">#REF!</definedName>
    <definedName name="LIMA">#REF!</definedName>
    <definedName name="limal">'[95]2.3 - INVESTISSEMENTS'!$G$25</definedName>
    <definedName name="limbat">'[95]2.3 - INVESTISSEMENTS'!$G$11</definedName>
    <definedName name="limbur">'[95]2.3 - INVESTISSEMENTS'!$G$22</definedName>
    <definedName name="limcon">'[95]2.3 - INVESTISSEMENTS'!$G$24</definedName>
    <definedName name="limcount" hidden="1">3</definedName>
    <definedName name="lime">[17]Prices!#REF!</definedName>
    <definedName name="limint">#REF!</definedName>
    <definedName name="limjur">'[95]2.3 - INVESTISSEMENTS'!$G$23</definedName>
    <definedName name="limres">'[95]2.3 - INVESTISSEMENTS'!$G$18</definedName>
    <definedName name="limstr">#REF!</definedName>
    <definedName name="limstr1">#REF!</definedName>
    <definedName name="limuni">'[95]2.3 - INVESTISSEMENTS'!$G$14</definedName>
    <definedName name="LinkAc10">#REF!</definedName>
    <definedName name="LinkAc11">#REF!</definedName>
    <definedName name="LinkAc12">#REF!</definedName>
    <definedName name="LinkAc13">#REF!</definedName>
    <definedName name="LinkAc14">#REF!</definedName>
    <definedName name="LinkAc15">#REF!</definedName>
    <definedName name="LinkAc16">#REF!</definedName>
    <definedName name="LinkAc2">#REF!</definedName>
    <definedName name="LinkAc3">#REF!</definedName>
    <definedName name="LinkAc4">#REF!</definedName>
    <definedName name="LinkAc5">#REF!</definedName>
    <definedName name="LinkAc6">#REF!</definedName>
    <definedName name="LinkAc7">#REF!</definedName>
    <definedName name="LinkAc8">#REF!</definedName>
    <definedName name="LinkAc9">#REF!</definedName>
    <definedName name="LinkBU">#REF!</definedName>
    <definedName name="LinkBu10">#REF!</definedName>
    <definedName name="LinkBu11">#REF!</definedName>
    <definedName name="LinkBu12">#REF!</definedName>
    <definedName name="LinkBu13">#REF!</definedName>
    <definedName name="LinkBu14">#REF!</definedName>
    <definedName name="LinkBu15">#REF!</definedName>
    <definedName name="LinkBu16">#REF!</definedName>
    <definedName name="LinkBu2">#REF!</definedName>
    <definedName name="LinkBU3">#REF!</definedName>
    <definedName name="LinkBu4">#REF!</definedName>
    <definedName name="LinkBu5">#REF!</definedName>
    <definedName name="LinkBu6">#REF!</definedName>
    <definedName name="LinkBu7">#REF!</definedName>
    <definedName name="LinkBu8">#REF!</definedName>
    <definedName name="LinkBu9">#REF!</definedName>
    <definedName name="LinkJE">#REF!</definedName>
    <definedName name="LiqN2CTA">[97]LIQUIDN2!$Z$1</definedName>
    <definedName name="LiqN2PTA">[97]LIQUIDN2!$AA$1</definedName>
    <definedName name="LIST">#REF!</definedName>
    <definedName name="List_of_Order_on_Offer">'[199]Cont_ Detail _2_'!#REF!</definedName>
    <definedName name="List_of_Order_on_Offer___0">'[199]Cont_ Detail _2_'!#REF!</definedName>
    <definedName name="List_of_Order_on_Offer___0___0">'[200]Cont_ Detail _2_'!#REF!</definedName>
    <definedName name="List_of_Order_on_Offer___0___0___0">#REF!</definedName>
    <definedName name="List_of_Order_on_Offer___0___0___0___0">'[201]Cont_ Detail'!#REF!</definedName>
    <definedName name="List_of_Order_on_Offer___0___0___0___6">'[200]Cont_ Detail'!#REF!</definedName>
    <definedName name="List_of_Order_on_Offer___0___0___6">'[199]Cont_ Detail'!#REF!</definedName>
    <definedName name="List_of_Order_on_Offer___0___6">'[199]Cont_ Detail'!#REF!</definedName>
    <definedName name="List_of_Order_on_Offer___0___7">'[199]Cont_ Detail'!#REF!</definedName>
    <definedName name="List_of_Order_on_Offer___6">'[199]Cont_ Detail _2_'!#REF!</definedName>
    <definedName name="LIST_PERIOD">#REF!</definedName>
    <definedName name="list2" hidden="1">{"'Welcome'!$A$1:$J$27"}</definedName>
    <definedName name="LISTRIK1" hidden="1">#REF!</definedName>
    <definedName name="LIT">'[146]ADJ - RATE'!$B$2</definedName>
    <definedName name="liters_to_bbl">[39]Fac!$D$10</definedName>
    <definedName name="lk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l">#REF!</definedName>
    <definedName name="lklk">#REF!</definedName>
    <definedName name="lklkl">#REF!</definedName>
    <definedName name="lklklkl">#REF!</definedName>
    <definedName name="ll" hidden="1">#REF!</definedName>
    <definedName name="LLK" hidden="1">{"'Eng (page2)'!$A$1:$D$52"}</definedName>
    <definedName name="lll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_1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l" hidden="1">{#N/A,#N/A,FALSE,"Aging Summary";#N/A,#N/A,FALSE,"Ratio Analysis";#N/A,#N/A,FALSE,"Test 120 Day Accts";#N/A,#N/A,FALSE,"Tickmarks"}</definedName>
    <definedName name="lloan" hidden="1">#REF!</definedName>
    <definedName name="LLP" hidden="1">{"'Eng (page2)'!$A$1:$D$52"}</definedName>
    <definedName name="LNP">'[202]Index sheet'!#REF!</definedName>
    <definedName name="LNP___0">#REF!</definedName>
    <definedName name="LNY_10">[23]MASTER_PLAN!#REF!</definedName>
    <definedName name="LNY_11">[23]MASTER_PLAN!#REF!</definedName>
    <definedName name="LNY_12">[23]MASTER_PLAN!#REF!</definedName>
    <definedName name="LNY_2">[23]MASTER_PLAN!#REF!</definedName>
    <definedName name="LNY_3">[23]MASTER_PLAN!#REF!</definedName>
    <definedName name="LNY_4">[23]MASTER_PLAN!#REF!</definedName>
    <definedName name="LNY_5">[23]MASTER_PLAN!#REF!</definedName>
    <definedName name="LNY_6">[23]MASTER_PLAN!#REF!</definedName>
    <definedName name="LNY_7">[23]MASTER_PLAN!#REF!</definedName>
    <definedName name="LNY_8">[23]MASTER_PLAN!#REF!</definedName>
    <definedName name="LNY_9">[23]MASTER_PLAN!#REF!</definedName>
    <definedName name="LO">#REF!</definedName>
    <definedName name="Loan">[203]เงินกู้ธนชาติ!$B$4</definedName>
    <definedName name="Loan_Amount">#REF!</definedName>
    <definedName name="Loan_Start">#REF!</definedName>
    <definedName name="Loan_Years">#REF!</definedName>
    <definedName name="Loan1">'[203]เงินกู้ MGC'!$B$4</definedName>
    <definedName name="Loans">'[204]P&amp;L'!#REF!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L" hidden="1">{"'Eng (page2)'!$A$1:$D$52"}</definedName>
    <definedName name="Long">[203]เงินกู้ธนชาติ!$F$15</definedName>
    <definedName name="Long1">'[203]เงินกู้ MGC'!$F$15</definedName>
    <definedName name="lookup_table">'[205]Advisor.Brand.code.order'!$A$2:$D$331</definedName>
    <definedName name="LOP">#REF!</definedName>
    <definedName name="Lot">#REF!</definedName>
    <definedName name="Lotta3" hidden="1">#REF!</definedName>
    <definedName name="LOW" hidden="1">{"'Eng (page2)'!$A$1:$D$52"}</definedName>
    <definedName name="LP1ABSY">[206]Item01!#REF!</definedName>
    <definedName name="LP1AFOY">[207]Item01!#REF!</definedName>
    <definedName name="LP1AHSD">[206]Item01!#REF!</definedName>
    <definedName name="LP1AITY">[206]Item01!#REF!</definedName>
    <definedName name="LP1AJUNE">[206]Item01!#REF!</definedName>
    <definedName name="LP1APOY">[206]Item01!#REF!</definedName>
    <definedName name="LP1ASDY1">[206]Item01!#REF!</definedName>
    <definedName name="LP1AWTY">[208]Item01!#REF!</definedName>
    <definedName name="LPG_Butano">#REF!</definedName>
    <definedName name="LPG_Propano">#REF!</definedName>
    <definedName name="LPIA_POYASLI">#REF!</definedName>
    <definedName name="LRD_15_Chart">#REF!</definedName>
    <definedName name="LRD15_VPSum">#REF!</definedName>
    <definedName name="LTS.RES_A349">#REF!</definedName>
    <definedName name="LUCRO_LÍQUIDO">'[56]DRE - LUCRO'!$C$15:$E$15</definedName>
    <definedName name="luis">'[209]MD&amp;A'!#REF!</definedName>
    <definedName name="Lup">#REF!</definedName>
    <definedName name="LUP_FG">#REF!</definedName>
    <definedName name="LUP_Name">'[210]FG-NOV06'!$M$1:$BW$1</definedName>
    <definedName name="LV" hidden="1">{"'Eng (page2)'!$A$1:$D$52"}</definedName>
    <definedName name="LVD">#REF!</definedName>
    <definedName name="LVUSM03">'[211]Upload vs Master Chart '!$A$1:$I$65536</definedName>
    <definedName name="ly" hidden="1">{"'Eng (page2)'!$A$1:$D$52"}</definedName>
    <definedName name="m">1000000</definedName>
    <definedName name="m_521">#REF!</definedName>
    <definedName name="m_581">#REF!</definedName>
    <definedName name="m_582">#REF!</definedName>
    <definedName name="m_806">#REF!</definedName>
    <definedName name="m_807">#REF!</definedName>
    <definedName name="m_916">#REF!</definedName>
    <definedName name="m_961">#REF!</definedName>
    <definedName name="M_P_Petresa">#REF!</definedName>
    <definedName name="M_PlaceofPath" hidden="1">"F:\DANDERS\COMPANY\FS\FS_VDF.xls"</definedName>
    <definedName name="MAC_air_Nm3ph">#REF!</definedName>
    <definedName name="MAC_pwr_MW">#REF!</definedName>
    <definedName name="manganese">'[38]Price List'!$C$26</definedName>
    <definedName name="manganese10">'[38]Price List'!$L$26</definedName>
    <definedName name="manganese11">'[38]Price List'!$M$26</definedName>
    <definedName name="manganese12">'[38]Price List'!$N$26</definedName>
    <definedName name="manganese13">'[25]Price List'!$P$26</definedName>
    <definedName name="manganese14">'[25]Price List'!$Q$26</definedName>
    <definedName name="manganese15">'[25]Price List'!$R$26</definedName>
    <definedName name="manganese16">'[25]Price List'!$S$26</definedName>
    <definedName name="manganese2">'[38]Price List'!$D$26</definedName>
    <definedName name="manganese3">'[38]Price List'!$E$26</definedName>
    <definedName name="manganese4">'[38]Price List'!$F$26</definedName>
    <definedName name="manganese5">'[38]Price List'!$G$26</definedName>
    <definedName name="manganese6">'[38]Price List'!$H$26</definedName>
    <definedName name="manganese7">'[38]Price List'!$I$26</definedName>
    <definedName name="manganese8">'[38]Price List'!$J$26</definedName>
    <definedName name="manganese9">'[38]Price List'!$K$26</definedName>
    <definedName name="manhc">[143]Manpower!#REF!</definedName>
    <definedName name="manq1">'[20]Pricing-Updated by J. Simpson'!#REF!</definedName>
    <definedName name="manq2">'[20]Pricing-Updated by J. Simpson'!#REF!</definedName>
    <definedName name="manq3">'[20]Pricing-Updated by J. Simpson'!#REF!</definedName>
    <definedName name="manq4">'[20]Pricing-Updated by J. Simpson'!#REF!</definedName>
    <definedName name="MANUF">#REF!</definedName>
    <definedName name="Mapping">[143]Mapping!$A$1:$F$931</definedName>
    <definedName name="MAR">[58]DOWN!#REF!</definedName>
    <definedName name="Marcel_data">#REF!</definedName>
    <definedName name="maret" hidden="1">{#N/A,#N/A,FALSE,"Ut";#N/A,#N/A,FALSE,"UT-h"}</definedName>
    <definedName name="marge">#REF!</definedName>
    <definedName name="MargeB_H1">#REF!</definedName>
    <definedName name="MargeB_H2">#REF!</definedName>
    <definedName name="MargeB_H3">#REF!</definedName>
    <definedName name="MargeB_H4">#REF!</definedName>
    <definedName name="MargeB_H5">#REF!</definedName>
    <definedName name="MargeB_I1">#REF!</definedName>
    <definedName name="MargeB_I2">#REF!</definedName>
    <definedName name="MargeB_P1">#REF!</definedName>
    <definedName name="MargeB_P2">#REF!</definedName>
    <definedName name="MargeB_P3">#REF!</definedName>
    <definedName name="MargeB_P4">#REF!</definedName>
    <definedName name="MargeB_P5">#REF!</definedName>
    <definedName name="MargeB_P6">#REF!</definedName>
    <definedName name="MargeBPoucent_H1">#REF!</definedName>
    <definedName name="MargeBPoucent_H2">#REF!</definedName>
    <definedName name="MargeBPoucent_H3">#REF!</definedName>
    <definedName name="MargeBPoucent_H4">#REF!</definedName>
    <definedName name="MargeBPoucent_H5">#REF!</definedName>
    <definedName name="MargeBPoucent_P1">#REF!</definedName>
    <definedName name="MargeBPoucent_P2">#REF!</definedName>
    <definedName name="MargeBPoucent_P3">#REF!</definedName>
    <definedName name="MargeBPoucent_P4">#REF!</definedName>
    <definedName name="MargeBPoucent_P5">#REF!</definedName>
    <definedName name="MargeBrute_H">#REF!</definedName>
    <definedName name="MargeBrute_P">#REF!</definedName>
    <definedName name="Margeconstructeur">'[95]2.5 - CREANCEFI'!$C$19</definedName>
    <definedName name="Margen_de_Productos">'[59]DATOS CMU'!#REF!</definedName>
    <definedName name="MARGENUF">'[105]Ventas y Margen'!$O$233:$O$248</definedName>
    <definedName name="margetravaux">#REF!</definedName>
    <definedName name="Marker_2">[39]BYOR!$Z$1:$Z$3</definedName>
    <definedName name="Marker_3">[39]BYOR!$Z$5:$Z$6</definedName>
    <definedName name="MARZO">#REF!</definedName>
    <definedName name="MASTER02">#REF!</definedName>
    <definedName name="MASTER2002">#REF!</definedName>
    <definedName name="MASTERTAX2002">#REF!</definedName>
    <definedName name="mat">'[212]10-1 Media:10-cut'!$A$1:$IV$5</definedName>
    <definedName name="Material">#REF!</definedName>
    <definedName name="MAY">#REF!</definedName>
    <definedName name="MAYO">#REF!</definedName>
    <definedName name="MCFJ" hidden="1">#REF!</definedName>
    <definedName name="MCOP" hidden="1">{"'Eng (page2)'!$A$1:$D$52"}</definedName>
    <definedName name="MDATA">#REF!</definedName>
    <definedName name="MDATA5">#REF!</definedName>
    <definedName name="MDI_Chart">#REF!</definedName>
    <definedName name="MDI_VPSum">#REF!</definedName>
    <definedName name="mdl_mgmt_comp">[118]manpower!$D$10</definedName>
    <definedName name="me">"Button 5"</definedName>
    <definedName name="Medio">'[213]Maestros SAP'!$M$4:$M$9</definedName>
    <definedName name="MEG">#REF!</definedName>
    <definedName name="MEG_0104">[39]Query!$B$153:$C$154</definedName>
    <definedName name="MEG_0104_EURO">[39]Query!$V$109:$X$110</definedName>
    <definedName name="MEG_0104_KUSC">[39]Query!$F$41:$H$43</definedName>
    <definedName name="MEG_0104_MEX">[39]Query!$V$73:$X$74</definedName>
    <definedName name="MEG_0105">[39]Query!$AH$115:$AI$116</definedName>
    <definedName name="MEG_0105_EURO">[39]Query!$V$181:$X$182</definedName>
    <definedName name="MEG_0105_KUSC">[39]Query!$AH$115:$AJ$117</definedName>
    <definedName name="MEG_0105_MEX">[39]Query!$V$145:$X$146</definedName>
    <definedName name="MEG_0204">[39]Query!$B$156:$C$157</definedName>
    <definedName name="MEG_0204_EURO">[39]Query!$V$112:$X$113</definedName>
    <definedName name="MEG_0204_KUSC">[39]Query!$F$44:$H$46</definedName>
    <definedName name="MEG_0204_MEX">[39]Query!$V$76:$X$77</definedName>
    <definedName name="MEG_0205">[39]Query!$AH$118:$AI$119</definedName>
    <definedName name="MEG_0205_EURO">[39]Query!$V$184:$X$185</definedName>
    <definedName name="MEG_0205_KUSC">[39]Query!$AH$118:$AJ$120</definedName>
    <definedName name="MEG_0205_MEX">[39]Query!$V$148:$X$149</definedName>
    <definedName name="MEG_03">[39]Query!$AF$77:$AH$78</definedName>
    <definedName name="MEG_0304">[39]Query!$B$159:$C$160</definedName>
    <definedName name="MEG_0304_EURO">[39]Query!$V$115:$X$116</definedName>
    <definedName name="MEG_0304_KUSC">[39]Query!$F$47:$H$49</definedName>
    <definedName name="MEG_0304_MEX">[39]Query!$V$79:$X$80</definedName>
    <definedName name="MEG_0305">[39]Query!$AH$121:$AI$122</definedName>
    <definedName name="MEG_0305_EURO">[39]Query!$V$187:$X$188</definedName>
    <definedName name="MEG_0305_KUSC">[39]Query!$AH$121:$AJ$123</definedName>
    <definedName name="MEG_0305_MEX">[39]Query!$V$151:$X$152</definedName>
    <definedName name="MEG_04">[39]Query!$AF$38:$AH$39</definedName>
    <definedName name="MEG_0404">[39]Query!$B$162:$C$163</definedName>
    <definedName name="MEG_0404_EURO">[39]Query!$V$118:$X$119</definedName>
    <definedName name="MEG_0404_KUSC">[39]Query!$F$50:$H$52</definedName>
    <definedName name="MEG_0404_MEX">[39]Query!$V$82:$X$83</definedName>
    <definedName name="MEG_0405">[39]Query!$AH$124:$AI$125</definedName>
    <definedName name="MEG_0405_EURO">[39]Query!$V$190:$X$191</definedName>
    <definedName name="MEG_0405_KUSC">[39]Query!$AH$124:$AJ$126</definedName>
    <definedName name="MEG_0405_MEX">[39]Query!$V$154:$X$155</definedName>
    <definedName name="MEG_05">[39]Query!$AJ$38:$AL$39</definedName>
    <definedName name="MEG_0504">[39]Query!$B$165:$C$166</definedName>
    <definedName name="MEG_0504_EURO">[39]Query!$V$121:$X$122</definedName>
    <definedName name="MEG_0504_KUSC">[39]Query!$F$53:$H$55</definedName>
    <definedName name="MEG_0504_MEX">[39]Query!$V$85:$X$86</definedName>
    <definedName name="MEG_0505">[39]Query!$AH$127:$AI$128</definedName>
    <definedName name="MEG_0505_EURO">[39]Query!$V$193:$X$194</definedName>
    <definedName name="MEG_0505_KUSC">[39]Query!$AH$127:$AJ$129</definedName>
    <definedName name="MEG_0505_MEX">[39]Query!$V$157:$X$158</definedName>
    <definedName name="MEG_0604">[39]Query!$B$168:$C$169</definedName>
    <definedName name="MEG_0604_EURO">[39]Query!$V$124:$X$125</definedName>
    <definedName name="MEG_0604_KUSC">[39]Query!$F$56:$H$58</definedName>
    <definedName name="MEG_0604_MEX">[39]Query!$V$88:$X$89</definedName>
    <definedName name="MEG_0605">[39]Query!$AH$130:$AI$131</definedName>
    <definedName name="MEG_0605_EURO">[39]Query!$V$196:$X$197</definedName>
    <definedName name="MEG_0605_KUSC">[39]Query!$AH$130:$AJ$132</definedName>
    <definedName name="MEG_0605_MEX">[39]Query!$V$160:$X$161</definedName>
    <definedName name="MEG_0704">[39]Query!$B$171:$C$172</definedName>
    <definedName name="MEG_0704_EURO">[39]Query!$V$127:$X$128</definedName>
    <definedName name="MEG_0704_KUSC">[39]Query!$F$59:$H$61</definedName>
    <definedName name="MEG_0704_MEX">[39]Query!$V$91:$X$92</definedName>
    <definedName name="MEG_0705">[39]Query!$AH$133:$AI$134</definedName>
    <definedName name="MEG_0705_EURO">[39]Query!$V$199:$X$200</definedName>
    <definedName name="MEG_0705_KUSC">[39]Query!$AH$133:$AJ$135</definedName>
    <definedName name="MEG_0705_MEX">[39]Query!$V$163:$X$164</definedName>
    <definedName name="MEG_0804">[39]Query!$B$174:$C$175</definedName>
    <definedName name="MEG_0804_EURO">[39]Query!$V$130:$X$131</definedName>
    <definedName name="MEG_0804_KUSC">[39]Query!$F$62:$H$64</definedName>
    <definedName name="MEG_0804_MEX">[39]Query!$V$94:$X$95</definedName>
    <definedName name="MEG_0805">[39]Query!$AH$136:$AI$137</definedName>
    <definedName name="MEG_0805_EURO">[39]Query!$V$202:$X$203</definedName>
    <definedName name="MEG_0805_KUSC">[39]Query!$AH$136:$AJ$138</definedName>
    <definedName name="MEG_0805_MEX">[39]Query!$V$166:$X$167</definedName>
    <definedName name="MEG_0904">[39]Query!$B$177:$C$178</definedName>
    <definedName name="MEG_0904_EURO">[39]Query!$V$133:$X$134</definedName>
    <definedName name="MEG_0904_KUSC">[39]Query!$F$65:$H$67</definedName>
    <definedName name="MEG_0904_MEX">[39]Query!$V$97:$X$98</definedName>
    <definedName name="MEG_0905">[39]Query!$AH$139:$AI$140</definedName>
    <definedName name="MEG_0905_EURO">[39]Query!$V$205:$X$206</definedName>
    <definedName name="MEG_0905_KUSC">[39]Query!$AH$139:$AJ$141</definedName>
    <definedName name="MEG_0905_MEX">[39]Query!$V$169:$X$170</definedName>
    <definedName name="MEG_1004">[39]Query!$B$180:$C$181</definedName>
    <definedName name="MEG_1004_EURO">[39]Query!$V$136:$X$137</definedName>
    <definedName name="MEG_1004_KUSC">[39]Query!$F$68:$H$70</definedName>
    <definedName name="MEG_1004_MEX">[39]Query!$V$100:$X$101</definedName>
    <definedName name="MEG_1005">[39]Query!$AH$142:$AI$143</definedName>
    <definedName name="MEG_1005_EURO">[39]Query!$V$208:$X$209</definedName>
    <definedName name="MEG_1005_KUSC">[39]Query!$AH$142:$AJ$144</definedName>
    <definedName name="MEG_1005_MEX">[39]Query!$V$172:$X$173</definedName>
    <definedName name="MEG_1104">[39]Query!$B$183:$C$184</definedName>
    <definedName name="MEG_1104_EURO">[39]Query!$V$139:$X$140</definedName>
    <definedName name="MEG_1104_KUSC">[39]Query!$F$71:$H$73</definedName>
    <definedName name="MEG_1104_MEX">[39]Query!$V$103:$X$104</definedName>
    <definedName name="MEG_1105">[39]Query!$AH$145:$AI$146</definedName>
    <definedName name="MEG_1105_EURO">[39]Query!$V$211:$X$212</definedName>
    <definedName name="MEG_1105_KUSC">[39]Query!$AH$145:$AJ$147</definedName>
    <definedName name="MEG_1105_MEX">[39]Query!$V$175:$X$176</definedName>
    <definedName name="MEG_1204">[39]Query!$B$186:$C$187</definedName>
    <definedName name="MEG_1204_EURO">[39]Query!$V$142:$X$143</definedName>
    <definedName name="MEG_1204_KUSC">[39]Query!$F$74:$H$76</definedName>
    <definedName name="MEG_1204_MEX">[39]Query!$V$106:$X$107</definedName>
    <definedName name="MEG_1205">[39]Query!$AH$148:$AI$149</definedName>
    <definedName name="MEG_1205_EURO">[39]Query!$V$214:$X$215</definedName>
    <definedName name="MEG_1205_KUSC">[39]Query!$AH$148:$AJ$150</definedName>
    <definedName name="MEG_1205_MEX">[39]Query!$V$178:$X$179</definedName>
    <definedName name="MEG_ACP_Mkr">[39]Markers!$X$1:$X$65536</definedName>
    <definedName name="MEG_Asia">#REF!</definedName>
    <definedName name="MEG_Chart">#REF!</definedName>
    <definedName name="MEG_Euro">#REF!</definedName>
    <definedName name="MEG_M1">[39]Query!$AC$418:$AE$421</definedName>
    <definedName name="MEG_M10">[39]Query!$AC$454:$AE$457</definedName>
    <definedName name="MEG_M11">[39]Query!$AC$458:$AE$461</definedName>
    <definedName name="MEG_M12">[39]Query!$AC$462:$AE$465</definedName>
    <definedName name="MEG_M2">[39]Query!$AC$422:$AE$425</definedName>
    <definedName name="MEG_M3">[39]Query!$AC$426:$AE$429</definedName>
    <definedName name="MEG_M4">[39]Query!$AC$430:$AE$433</definedName>
    <definedName name="MEG_M5">[39]Query!$AC$434:$AE$437</definedName>
    <definedName name="MEG_M6">[39]Query!$AC$438:$AE$441</definedName>
    <definedName name="MEG_M7">[39]Query!$AC$442:$AE$445</definedName>
    <definedName name="MEG_M8">[39]Query!$AC$446:$AE$449</definedName>
    <definedName name="MEG_M9">[39]Query!$AC$450:$AE$453</definedName>
    <definedName name="MEG_MEX">#REF!</definedName>
    <definedName name="MEG_NACP_Mkr">[39]Markers!$V$1:$V$65536</definedName>
    <definedName name="MEG_NWECP_Mkr">[39]Markers!$W$1:$W$65536</definedName>
    <definedName name="MEG_USA">#REF!</definedName>
    <definedName name="MEG_VPSum">#REF!</definedName>
    <definedName name="MEG_YTD">[39]Query!$B$226:$D$227</definedName>
    <definedName name="Melhorar_a_Qualidade_de_Vida_dos_Empregados">[56]DG!$C$7</definedName>
    <definedName name="mensuel">[90]mensuel!$A$1:$F$38</definedName>
    <definedName name="MEOH_Asia">#REF!</definedName>
    <definedName name="MEOH_Euro">#REF!</definedName>
    <definedName name="MEOH_LBNP_Mkr">[39]Markers!$P$1:$P$65536</definedName>
    <definedName name="MeOH_M1">[39]Query!$M$418:$O$421</definedName>
    <definedName name="MeOH_M10">[39]Query!$M$454:$O$457</definedName>
    <definedName name="MeOH_M11">[39]Query!$M$458:$O$461</definedName>
    <definedName name="MeOH_M12">[39]Query!$M$462:$O$465</definedName>
    <definedName name="MeOH_M2">[39]Query!$M$422:$O$425</definedName>
    <definedName name="MeOH_M3">[39]Query!$M$426:$O$429</definedName>
    <definedName name="MeOH_M4">[39]Query!$M$430:$O$433</definedName>
    <definedName name="MeOH_M5">[39]Query!$M$434:$O$437</definedName>
    <definedName name="MeOH_M6">[39]Query!$M$438:$O$441</definedName>
    <definedName name="MeOH_M7">[39]Query!$M$442:$O$445</definedName>
    <definedName name="MeOH_M8">[39]Query!$M$446:$O$449</definedName>
    <definedName name="MeOH_M9">[39]Query!$M$450:$O$453</definedName>
    <definedName name="MEOH_Mex">#REF!</definedName>
    <definedName name="MEOH_NWECP_Mkr">[39]Markers!$Q$1:$Q$65536</definedName>
    <definedName name="MEOH_USA">#REF!</definedName>
    <definedName name="merchdmt">[82]Home!#REF!</definedName>
    <definedName name="MERGE">#REF!</definedName>
    <definedName name="merger">#REF!</definedName>
    <definedName name="merger___0">#REF!</definedName>
    <definedName name="MES">[214]EUROS!$M$3</definedName>
    <definedName name="MESA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meses">'[215]Customer''s Report'!$X$1:$X$12</definedName>
    <definedName name="mesm">[216]ACU!$D$2</definedName>
    <definedName name="mesma">[216]ACU!$G$2</definedName>
    <definedName name="MESREAL">#REF!</definedName>
    <definedName name="METH">[16]Prices!#REF!</definedName>
    <definedName name="methanol">'[38]Price List'!$C$27</definedName>
    <definedName name="methanol10">'[38]Price List'!$L$27</definedName>
    <definedName name="methanol11">'[38]Price List'!$M$27</definedName>
    <definedName name="methanol12">'[38]Price List'!$N$27</definedName>
    <definedName name="methanol2">'[38]Price List'!$D$27</definedName>
    <definedName name="methanol3">'[38]Price List'!$E$27</definedName>
    <definedName name="methanol4">'[38]Price List'!$F$27</definedName>
    <definedName name="methanol5">'[38]Price List'!$G$27</definedName>
    <definedName name="methanol6">'[38]Price List'!$H$27</definedName>
    <definedName name="methanol7">'[38]Price List'!$I$27</definedName>
    <definedName name="methanol8">'[38]Price List'!$J$27</definedName>
    <definedName name="methanol9">'[38]Price List'!$K$27</definedName>
    <definedName name="MEWarning" hidden="1">1</definedName>
    <definedName name="MEX_03">[39]Query!$H$230:$K$231</definedName>
    <definedName name="MEX_04">[39]Query!$L$230:$O$231</definedName>
    <definedName name="MEX_05">[39]Query!$P$230:$S$231</definedName>
    <definedName name="mexico">[82]Home!#REF!</definedName>
    <definedName name="MFPW" hidden="1">{"'Eng (page2)'!$A$1:$D$52"}</definedName>
    <definedName name="mgp" hidden="1">{"preco1",#N/A,TRUE,"Analise preços";"peq",#N/A,TRUE,"Analise preços";"resu",#N/A,TRUE,"TOTAL"}</definedName>
    <definedName name="Milano" hidden="1">{#N/A,#N/A,FALSE,"Cipta-All";#N/A,#N/A,FALSE,"Individual"}</definedName>
    <definedName name="Minimizar_Riscos_e_Exposição_ao_Contencioso_Jurídico">[56]DFA!$C$9</definedName>
    <definedName name="mio">#REF!</definedName>
    <definedName name="MIS">#REF!</definedName>
    <definedName name="misgroup" hidden="1">[170]GROUPING!$B$440:$B$1029</definedName>
    <definedName name="MIT_MEI" hidden="1">#REF!</definedName>
    <definedName name="MK" hidden="1">#REF!</definedName>
    <definedName name="MKO" hidden="1">{"'Eng (page2)'!$A$1:$D$52"}</definedName>
    <definedName name="MKS">[49]Value!$AE$23</definedName>
    <definedName name="MKS___0">#REF!</definedName>
    <definedName name="MM">'[63]SUMM-QTR'!$Q$2</definedName>
    <definedName name="MMACC">#REF!</definedName>
    <definedName name="mmkooo" hidden="1">{"rp_only",#N/A,FALSE,"2225"}</definedName>
    <definedName name="MMMM" hidden="1">{#N/A,#N/A,FALSE,"Aging Summary";#N/A,#N/A,FALSE,"Ratio Analysis";#N/A,#N/A,FALSE,"Test 120 Day Accts";#N/A,#N/A,FALSE,"Tickmarks"}</definedName>
    <definedName name="mmmmmmmmmmmmmmmmmmmmmmmm">#REF!</definedName>
    <definedName name="MODIFIE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I_725" hidden="1">#REF!</definedName>
    <definedName name="MOI_FAB" hidden="1">#REF!</definedName>
    <definedName name="MOI_PROD" hidden="1">#REF!</definedName>
    <definedName name="Moisture_Gain">#REF!</definedName>
    <definedName name="MOL" hidden="1">{"'Eng (page2)'!$A$1:$D$52"}</definedName>
    <definedName name="molycorr">[17]Prices!#REF!</definedName>
    <definedName name="month">[217]Prm!$A$2:$B$13</definedName>
    <definedName name="Month___0">#REF!</definedName>
    <definedName name="month_0604">[218]Query!$CV$1:$CV$2</definedName>
    <definedName name="month_0704">[218]Query!$CV$4:$CV$5</definedName>
    <definedName name="month_0804">[218]Query!$CV$7:$CV$8</definedName>
    <definedName name="Month_2">#REF!</definedName>
    <definedName name="Month_3">[219]PRM!$A$2:$C$14</definedName>
    <definedName name="MonthsInPeriod1">[220]Input!#REF!</definedName>
    <definedName name="Moy_2014">#REF!</definedName>
    <definedName name="Moy_2015">#REF!</definedName>
    <definedName name="MP">#REF!</definedName>
    <definedName name="MPO" hidden="1">#REF!</definedName>
    <definedName name="mps">#REF!</definedName>
    <definedName name="MR">[221]Sheet3!$B$2:$D$504</definedName>
    <definedName name="mres" localSheetId="5" hidden="1">{#N/A,#N/A,FALSE,"Portada";#N/A,#N/A,FALSE,"Cotizaciones";#N/A,#N/A,FALSE,"Of_Merc_Lin";#N/A,#N/A,FALSE,"Productos";#N/A,#N/A,FALSE,"Aprov_Prod";#N/A,#N/A,FALSE,"CV_PetrocAlg";#N/A,#N/A,FALSE,"CVD (2)"}</definedName>
    <definedName name="mres" hidden="1">{#N/A,#N/A,FALSE,"Portada";#N/A,#N/A,FALSE,"Cotizaciones";#N/A,#N/A,FALSE,"Of_Merc_Lin";#N/A,#N/A,FALSE,"Productos";#N/A,#N/A,FALSE,"Aprov_Prod";#N/A,#N/A,FALSE,"CV_PetrocAlg";#N/A,#N/A,FALSE,"CVD (2)"}</definedName>
    <definedName name="mres_1" localSheetId="5" hidden="1">{#N/A,#N/A,FALSE,"Portada";#N/A,#N/A,FALSE,"Cotizaciones";#N/A,#N/A,FALSE,"Of_Merc_Lin";#N/A,#N/A,FALSE,"Productos";#N/A,#N/A,FALSE,"Aprov_Prod";#N/A,#N/A,FALSE,"CV_PetrocAlg";#N/A,#N/A,FALSE,"CVD (2)"}</definedName>
    <definedName name="mres_1" hidden="1">{#N/A,#N/A,FALSE,"Portada";#N/A,#N/A,FALSE,"Cotizaciones";#N/A,#N/A,FALSE,"Of_Merc_Lin";#N/A,#N/A,FALSE,"Productos";#N/A,#N/A,FALSE,"Aprov_Prod";#N/A,#N/A,FALSE,"CV_PetrocAlg";#N/A,#N/A,FALSE,"CVD (2)"}</definedName>
    <definedName name="ms">[49]Value!$AE$32</definedName>
    <definedName name="ms___0">#REF!</definedName>
    <definedName name="msp">[17]Prices!#REF!</definedName>
    <definedName name="MSP1Mini">'[95]2.2 - Hyp GENERALES'!#REF!</definedName>
    <definedName name="MSP2Mini">'[95]2.2 - Hyp GENERALES'!#REF!</definedName>
    <definedName name="MSP3mini">'[95]2.2 - Hyp GENERALES'!#REF!</definedName>
    <definedName name="MT_to_lb">[39]Fac!$D$6</definedName>
    <definedName name="MT_to_MSCF">[39]Fac!$D$9</definedName>
    <definedName name="MT_to_tons">[39]Fac!$D$7</definedName>
    <definedName name="MTH">[49]Value!$I$2</definedName>
    <definedName name="Mtr" hidden="1">#REF!</definedName>
    <definedName name="mutasi" hidden="1">#REF!</definedName>
    <definedName name="MVperross" hidden="1">{"rp_only",#N/A,FALSE,"2225"}</definedName>
    <definedName name="MWEP" hidden="1">{"'Eng (page2)'!$A$1:$D$52"}</definedName>
    <definedName name="MWh_to_MMBtu">[39]Fac!$D$4</definedName>
    <definedName name="n">'[222]Pet Resin'!$G$2</definedName>
    <definedName name="n___0">#REF!</definedName>
    <definedName name="N2Gas">'[223]1 May'!#REF!</definedName>
    <definedName name="N2LAST">#REF!</definedName>
    <definedName name="n2liq">'[38]Price List'!$C$29</definedName>
    <definedName name="n2liq10">'[38]Price List'!$L$29</definedName>
    <definedName name="n2liq11">'[38]Price List'!$M$29</definedName>
    <definedName name="n2liq12">'[38]Price List'!$N$29</definedName>
    <definedName name="n2liq13">'[38]Price List'!$P$29</definedName>
    <definedName name="n2liq14">'[38]Price List'!$Q$29</definedName>
    <definedName name="n2liq15">'[38]Price List'!$R$29</definedName>
    <definedName name="n2liq16">'[38]Price List'!$S$29</definedName>
    <definedName name="n2liq17">'[38]Price List'!$T$29</definedName>
    <definedName name="n2liq18">'[38]Price List'!$U$29</definedName>
    <definedName name="n2liq19">'[38]Price List'!$V$29</definedName>
    <definedName name="n2liq2">'[38]Price List'!$D$29</definedName>
    <definedName name="n2liq20">'[38]Price List'!$W$29</definedName>
    <definedName name="n2liq21">'[38]Price List'!$X$29</definedName>
    <definedName name="n2liq22">'[38]Price List'!$Y$29</definedName>
    <definedName name="n2liq23">'[38]Price List'!$Z$29</definedName>
    <definedName name="n2liq24">'[38]Price List'!$AA$29</definedName>
    <definedName name="n2liq3">'[38]Price List'!$E$29</definedName>
    <definedName name="n2liq4">'[38]Price List'!$F$29</definedName>
    <definedName name="n2liq5">'[38]Price List'!$G$29</definedName>
    <definedName name="n2liq6">'[38]Price List'!$H$29</definedName>
    <definedName name="n2liq7">'[38]Price List'!$I$29</definedName>
    <definedName name="n2liq8">'[38]Price List'!$J$29</definedName>
    <definedName name="n2liq9">'[38]Price List'!$K$29</definedName>
    <definedName name="N2select">'[118]Capex Rev'!$D$4</definedName>
    <definedName name="NACL">[16]Prices!#REF!</definedName>
    <definedName name="Nafta">#REF!</definedName>
    <definedName name="nak">'[38]Price List'!$C$28</definedName>
    <definedName name="nalc95wt149">[17]Prices!#REF!</definedName>
    <definedName name="NALCO1191">[16]Prices!#REF!</definedName>
    <definedName name="nalco1415b">[17]Prices!#REF!</definedName>
    <definedName name="nalco1415p">[17]Prices!#REF!</definedName>
    <definedName name="nalco1720">[17]Prices!#REF!</definedName>
    <definedName name="Nalco1742">[17]Prices!#REF!</definedName>
    <definedName name="nalco5136">[17]Prices!#REF!</definedName>
    <definedName name="nalco7014">[17]Prices!#REF!</definedName>
    <definedName name="nalco7128">[17]Prices!#REF!</definedName>
    <definedName name="nalco71D5">[17]Prices!#REF!</definedName>
    <definedName name="nalco7208">[17]Prices!#REF!</definedName>
    <definedName name="nalco7302">[17]Prices!#REF!</definedName>
    <definedName name="nalco733015">[17]Prices!#REF!</definedName>
    <definedName name="nalco733055">[17]Prices!#REF!</definedName>
    <definedName name="nalco7336">[17]Prices!#REF!</definedName>
    <definedName name="nalco7348b">[17]Prices!#REF!</definedName>
    <definedName name="nalco7348d">[17]Prices!#REF!</definedName>
    <definedName name="nalco7357">[17]Prices!#REF!</definedName>
    <definedName name="nalco7399">[17]Prices!#REF!</definedName>
    <definedName name="nalco7408">[17]Prices!#REF!</definedName>
    <definedName name="nalco7763">[17]Prices!#REF!</definedName>
    <definedName name="nalco8103">[17]Prices!#REF!</definedName>
    <definedName name="nalco8301d">[17]Prices!#REF!</definedName>
    <definedName name="nalco8308">[17]Prices!#REF!</definedName>
    <definedName name="nalco8338">[17]Prices!#REF!</definedName>
    <definedName name="nalco8360">[17]Prices!#REF!</definedName>
    <definedName name="name">#REF!</definedName>
    <definedName name="name1">#REF!</definedName>
    <definedName name="name2">#REF!</definedName>
    <definedName name="nan" hidden="1">{"'Model'!$A$1:$N$53"}</definedName>
    <definedName name="napsp">#N/A</definedName>
    <definedName name="NatGas_Chart">#REF!</definedName>
    <definedName name="NatGasVPSum">#REF!</definedName>
    <definedName name="NATURE" hidden="1">{"'Eng (page2)'!$A$1:$D$52"}</definedName>
    <definedName name="ne" hidden="1">{"'Eng (page2)'!$A$1:$D$52"}</definedName>
    <definedName name="nee">#REF!</definedName>
    <definedName name="neg" hidden="1">{"'Eng (page2)'!$A$1:$D$52"}</definedName>
    <definedName name="new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NEW_ITEM_TEMPLATE_NAME">#REF!</definedName>
    <definedName name="newgraph">#N/A</definedName>
    <definedName name="Next1">[52]NBCA_2001_Completed!#REF!</definedName>
    <definedName name="Next11">[52]NBCA_2001_Completed!#REF!</definedName>
    <definedName name="Next2">[52]NBCA_2001_Completed!#REF!</definedName>
    <definedName name="Next21">[52]NBCA_2001_Completed!#REF!</definedName>
    <definedName name="Next3">[52]NBCA_2001_Completed!#REF!</definedName>
    <definedName name="Next31">[52]NBCA_2001_Completed!#REF!</definedName>
    <definedName name="NG_0104">[39]Query!$N$116:$O$117</definedName>
    <definedName name="NG_0104_Euro">[39]Query!$U$257:$W$258</definedName>
    <definedName name="NG_0104_US">[39]Query!$N$116:$P$117</definedName>
    <definedName name="NG_0105">[39]Query!$F$542:$G$543</definedName>
    <definedName name="NG_0105_Euro">[39]Query!$N$580:$P$581</definedName>
    <definedName name="NG_0105_US">[39]Query!$F$542:$H$543</definedName>
    <definedName name="NG_0204">[39]Query!$N$119:$O$120</definedName>
    <definedName name="NG_0204_Euro">[39]Query!$U$260:$W$261</definedName>
    <definedName name="NG_0204_US">[39]Query!$N$119:$P$120</definedName>
    <definedName name="NG_0205">[39]Query!$F$545:$G$546</definedName>
    <definedName name="NG_0205_Euro">[39]Query!$N$583:$P$584</definedName>
    <definedName name="NG_0205_US">[39]Query!$F$545:$H$546</definedName>
    <definedName name="NG_03">[39]Query!$AF$42:$AH$43</definedName>
    <definedName name="NG_0304">[39]Query!$N$122:$O$123</definedName>
    <definedName name="NG_0304_Euro">[39]Query!$U$263:$W$264</definedName>
    <definedName name="NG_0304_US">[39]Query!$N$122:$P$123</definedName>
    <definedName name="NG_0305">[39]Query!$F$548:$G$549</definedName>
    <definedName name="NG_0305_Euro">[39]Query!$N$586:$P$587</definedName>
    <definedName name="NG_0305_US">[39]Query!$F$548:$H$549</definedName>
    <definedName name="NG_04">[39]Query!$AF$3:$AH$4</definedName>
    <definedName name="NG_04_CAN">[39]Query!$B$238:$E$239</definedName>
    <definedName name="NG_04_Euro">[39]Query!$B$241:$E$242</definedName>
    <definedName name="NG_04_MEX">[39]Query!$B$244:$E$245</definedName>
    <definedName name="NG_04_US">[39]Query!$B$235:$E$236</definedName>
    <definedName name="NG_04_Vol">[39]Query!$AF$3:$AH$4</definedName>
    <definedName name="NG_0404">[39]Query!$N$125:$O$126</definedName>
    <definedName name="NG_0404_Euro">[39]Query!$U$266:$W$267</definedName>
    <definedName name="NG_0404_US">[39]Query!$N$125:$P$126</definedName>
    <definedName name="NG_0405">[39]Query!$F$551:$G$552</definedName>
    <definedName name="NG_0405_Euro">[39]Query!$N$589:$P$590</definedName>
    <definedName name="NG_0405_US">[39]Query!$F$551:$H$552</definedName>
    <definedName name="NG_05">[39]Query!$AJ$3:$AL$4</definedName>
    <definedName name="NG_0504">[39]Query!$N$128:$O$129</definedName>
    <definedName name="NG_0504_Euro">[39]Query!$U$269:$W$270</definedName>
    <definedName name="NG_0504_US">[39]Query!$N$128:$P$129</definedName>
    <definedName name="NG_0505">[39]Query!$F$554:$G$555</definedName>
    <definedName name="NG_0505_Euro">[39]Query!$N$592:$P$593</definedName>
    <definedName name="NG_0505_US">[39]Query!$F$554:$H$555</definedName>
    <definedName name="NG_0604">[39]Query!$N$131:$O$132</definedName>
    <definedName name="NG_0604_Euro">[39]Query!$U$272:$W$273</definedName>
    <definedName name="NG_0604_US">[39]Query!$N$131:$P$132</definedName>
    <definedName name="NG_0605">[39]Query!$F$557:$G$558</definedName>
    <definedName name="NG_0605_Euro">[39]Query!$N$595:$P$596</definedName>
    <definedName name="NG_0605_US">[39]Query!$F$557:$H$558</definedName>
    <definedName name="NG_0704">[39]Query!$N$134:$O$135</definedName>
    <definedName name="NG_0704_Euro">[39]Query!$U$275:$W$276</definedName>
    <definedName name="NG_0704_US">[39]Query!$N$134:$P$135</definedName>
    <definedName name="NG_0705">[39]Query!$F$560:$G$561</definedName>
    <definedName name="NG_0705_Euro">[39]Query!$N$598:$P$599</definedName>
    <definedName name="NG_0705_US">[39]Query!$F$560:$H$561</definedName>
    <definedName name="NG_0804">[39]Query!$N$137:$O$138</definedName>
    <definedName name="NG_0804_Euro">[39]Query!$U$278:$W$279</definedName>
    <definedName name="NG_0804_US">[39]Query!$N$137:$P$138</definedName>
    <definedName name="NG_0805">[39]Query!$F$563:$G$564</definedName>
    <definedName name="NG_0805_Euro">[39]Query!$N$601:$P$602</definedName>
    <definedName name="NG_0805_US">[39]Query!$F$563:$H$564</definedName>
    <definedName name="NG_0904">[39]Query!$N$140:$O$141</definedName>
    <definedName name="NG_0904_Euro">[39]Query!$U$281:$W$282</definedName>
    <definedName name="NG_0904_US">[39]Query!$N$140:$P$141</definedName>
    <definedName name="NG_0905">[39]Query!$F$566:$G$567</definedName>
    <definedName name="NG_0905_Euro">[39]Query!$N$604:$P$605</definedName>
    <definedName name="NG_0905_US">[39]Query!$F$566:$H$567</definedName>
    <definedName name="NG_1004">[39]Query!$N$143:$O$144</definedName>
    <definedName name="NG_1004_Euro">[39]Query!$U$284:$W$285</definedName>
    <definedName name="NG_1004_US">[39]Query!$N$143:$P$144</definedName>
    <definedName name="NG_1005">[39]Query!$F$569:$G$570</definedName>
    <definedName name="NG_1005_Euro">[39]Query!$N$607:$P$608</definedName>
    <definedName name="NG_1005_US">[39]Query!$F$569:$H$570</definedName>
    <definedName name="NG_1104">[39]Query!$N$146:$O$147</definedName>
    <definedName name="NG_1104_Euro">[39]Query!$U$287:$W$288</definedName>
    <definedName name="NG_1104_US">[39]Query!$N$146:$P$147</definedName>
    <definedName name="NG_1105">[39]Query!$F$572:$G$573</definedName>
    <definedName name="NG_1105_Euro">[39]Query!$N$610:$P$611</definedName>
    <definedName name="NG_1105_US">[39]Query!$F$572:$H$573</definedName>
    <definedName name="NG_1204">[39]Query!$N$149:$O$150</definedName>
    <definedName name="NG_1204_Euro">[39]Query!$U$290:$W$291</definedName>
    <definedName name="NG_1204_US">[39]Query!$N$149:$P$150</definedName>
    <definedName name="NG_1205">[39]Query!$F$575:$G$576</definedName>
    <definedName name="NG_1205_Euro">[39]Query!$N$613:$P$614</definedName>
    <definedName name="NG_1205_US">[39]Query!$F$575:$H$576</definedName>
    <definedName name="NG_AB_10">[112]Data2010!$G$20</definedName>
    <definedName name="NG_AB_8">[110]Data2008!$G$20</definedName>
    <definedName name="NG_AECO_Mkr">[39]Markers!$I$1:$I$65536</definedName>
    <definedName name="NG_AVG04">[39]Query!$B$231:$D$232</definedName>
    <definedName name="NG_BTU">[99]DAILY_REPORT!#REF!</definedName>
    <definedName name="NG_CAT_10">#REF!</definedName>
    <definedName name="NG_CAT_3">[224]Data2003!$E$20</definedName>
    <definedName name="NG_CAT_4">[225]Data2004!$E$20</definedName>
    <definedName name="NG_CAT_5">[225]Data2005!$E$20</definedName>
    <definedName name="NG_CAT_7">[109]Data2007!$E$20</definedName>
    <definedName name="NG_CAT_8">[110]Data2008!$E$20</definedName>
    <definedName name="NG_chart_LR">#REF!</definedName>
    <definedName name="NG_GT_10">[112]Data2010!$F$20</definedName>
    <definedName name="NG_GT_8">[110]Data2008!$F$20</definedName>
    <definedName name="NG_HH_Mkr">[39]Markers!$G$1:$G$65536</definedName>
    <definedName name="NG_HRSG_10">[112]Data2010!$H$20</definedName>
    <definedName name="NG_HRSG_8">[226]Data2008!$H$20</definedName>
    <definedName name="NG_HSC_Mkr">[39]Markers!$H$1:$H$65536</definedName>
    <definedName name="NG_HTM_10">#REF!</definedName>
    <definedName name="NG_HTM_3">[224]Data2003!$C$20</definedName>
    <definedName name="NG_HTM_4">[225]Data2004!$C$20</definedName>
    <definedName name="NG_HTM_5">[225]Data2005!$C$20</definedName>
    <definedName name="NG_HTM_6">[185]Data2006!$C$20</definedName>
    <definedName name="NG_HTM_7">[109]Data2007!$C$20</definedName>
    <definedName name="NG_HTM_8">[226]Data2008!$C$20</definedName>
    <definedName name="NG_INC_10">#REF!</definedName>
    <definedName name="NG_INC_3">[224]Data2003!$D$20</definedName>
    <definedName name="NG_INC_4">[225]Data2004!$D$20</definedName>
    <definedName name="NG_INC_5">[225]Data2005!$D$20</definedName>
    <definedName name="NG_INC_7">[109]Data2007!$D$20</definedName>
    <definedName name="NG_INC_8">[226]Data2008!$D$20</definedName>
    <definedName name="ng_nam_0104">[39]Query!$A$418:$C$421</definedName>
    <definedName name="ng_nam_0204">[39]Query!$A$422:$C$425</definedName>
    <definedName name="ng_nam_0304">[39]Query!$A$426:$C$429</definedName>
    <definedName name="ng_nam_0404">[39]Query!$A$430:$C$433</definedName>
    <definedName name="ng_nam_0504">[39]Query!$A$434:$C$437</definedName>
    <definedName name="ng_nam_0604">[39]Query!$A$438:$C$441</definedName>
    <definedName name="ng_nam_0704">[39]Query!$A$442:$C$445</definedName>
    <definedName name="ng_nam_0804">[39]Query!$A$446:$C$449</definedName>
    <definedName name="ng_nam_0904">[39]Query!$A$450:$C$453</definedName>
    <definedName name="ng_nam_1004">[39]Query!$A$454:$C$457</definedName>
    <definedName name="ng_nam_1104">[39]Query!$A$458:$C$461</definedName>
    <definedName name="ng_nam_1204">[39]Query!$A$462:$C$465</definedName>
    <definedName name="NG_NAM_M1">[39]Query!$E$418:$G$421</definedName>
    <definedName name="NG_NAM_M10">[39]Query!$E$454:$G$457</definedName>
    <definedName name="NG_NAM_M11">[39]Query!$E$458:$G$461</definedName>
    <definedName name="NG_NAM_M12">[39]Query!$E$462:$G$465</definedName>
    <definedName name="NG_NAM_M2">[39]Query!$E$422:$G$425</definedName>
    <definedName name="NG_NAM_M3">[39]Query!$E$426:$G$429</definedName>
    <definedName name="NG_NAM_M4">[39]Query!$E$430:$G$433</definedName>
    <definedName name="NG_NAM_M5">[39]Query!$E$434:$G$437</definedName>
    <definedName name="NG_NAM_M6">[39]Query!$E$438:$G$441</definedName>
    <definedName name="NG_NAM_M7">[39]Query!$E$442:$G$445</definedName>
    <definedName name="NG_NAM_M8">[39]Query!$E$446:$G$449</definedName>
    <definedName name="NG_NAM_M9">[39]Query!$E$450:$G$453</definedName>
    <definedName name="NG_REST_10">#REF!</definedName>
    <definedName name="NG_REST_3">[224]Data2003!$I$20</definedName>
    <definedName name="NG_REST_4">[225]Data2004!$I$20</definedName>
    <definedName name="NG_REST_5">[225]Data2005!$I$20</definedName>
    <definedName name="NG_REST_7">[109]Data2007!$I$20</definedName>
    <definedName name="NG_REST_8">[226]Data2008!$I$20</definedName>
    <definedName name="NG_TOT_10">#REF!</definedName>
    <definedName name="NG_TOT_2008">[226]Data2008!$J$38</definedName>
    <definedName name="NG_TOT_2010">#REF!</definedName>
    <definedName name="NG_TOT_8">[226]Data2008!$J$20</definedName>
    <definedName name="NG_YTD">[39]Query!$B$190:$D$191</definedName>
    <definedName name="NGheatingbalance_Nm3ph">#REF!</definedName>
    <definedName name="NH3_0104">[39]Query!$J$80:$K$81</definedName>
    <definedName name="NH3_0104_Euro">[39]Query!$M$257:$O$258</definedName>
    <definedName name="NH3_0104_US">[39]Query!$J$80:$L$81</definedName>
    <definedName name="NH3_0105">[39]Query!$J$470:$K$471</definedName>
    <definedName name="NH3_0105_Euro">[39]Query!$F$580:$H$581</definedName>
    <definedName name="NH3_0105_us">[39]Query!$J$470:$L$471</definedName>
    <definedName name="NH3_0204">[39]Query!$J$83:$K$84</definedName>
    <definedName name="NH3_0204_Euro">[39]Query!$M$260:$O$261</definedName>
    <definedName name="NH3_0204_US">[39]Query!$J$83:$L$84</definedName>
    <definedName name="NH3_0205">[39]Query!$J$473:$K$474</definedName>
    <definedName name="NH3_0205_Euro">[39]Query!$F$583:$H$584</definedName>
    <definedName name="NH3_0205_us">[39]Query!$J$473:$L$474</definedName>
    <definedName name="NH3_03">[39]Query!$AF$50:$AH$51</definedName>
    <definedName name="NH3_0304">[39]Query!$J$86:$K$87</definedName>
    <definedName name="NH3_0304_Euro">[39]Query!$M$263:$O$264</definedName>
    <definedName name="NH3_0304_US">[39]Query!$J$86:$L$87</definedName>
    <definedName name="NH3_0305">[39]Query!$J$476:$K$477</definedName>
    <definedName name="NH3_0305_Euro">[39]Query!$F$586:$H$587</definedName>
    <definedName name="NH3_0305_us">[39]Query!$J$476:$L$477</definedName>
    <definedName name="NH3_04">[39]Query!$AF$11:$AH$12</definedName>
    <definedName name="NH3_0404">[39]Query!$J$89:$K$90</definedName>
    <definedName name="NH3_0404_Euro">[39]Query!$M$266:$O$267</definedName>
    <definedName name="NH3_0404_US">[39]Query!$J$89:$L$90</definedName>
    <definedName name="NH3_0405">[39]Query!$J$479:$K$480</definedName>
    <definedName name="NH3_0405_Euro">[39]Query!$F$589:$H$590</definedName>
    <definedName name="NH3_0405_us">[39]Query!$J$479:$L$480</definedName>
    <definedName name="NH3_05">[39]Query!$AJ$11:$AL$12</definedName>
    <definedName name="NH3_0504">[39]Query!$J$92:$K$93</definedName>
    <definedName name="NH3_0504_Euro">[39]Query!$M$269:$O$270</definedName>
    <definedName name="NH3_0504_US">[39]Query!$J$92:$L$93</definedName>
    <definedName name="NH3_0505">[39]Query!$J$482:$K$483</definedName>
    <definedName name="NH3_0505_Euro">[39]Query!$F$592:$H$593</definedName>
    <definedName name="NH3_0505_us">[39]Query!$J$482:$L$483</definedName>
    <definedName name="NH3_0604">[39]Query!$J$95:$K$96</definedName>
    <definedName name="NH3_0604_Euro">[39]Query!$M$272:$O$273</definedName>
    <definedName name="NH3_0604_US">[39]Query!$J$95:$L$96</definedName>
    <definedName name="NH3_0605">[39]Query!$J$485:$K$486</definedName>
    <definedName name="NH3_0605_Euro">[39]Query!$F$595:$H$596</definedName>
    <definedName name="NH3_0605_us">[39]Query!$J$485:$L$486</definedName>
    <definedName name="NH3_0704">[39]Query!$J$98:$K$99</definedName>
    <definedName name="NH3_0704_Euro">[39]Query!$M$275:$O$276</definedName>
    <definedName name="NH3_0704_US">[39]Query!$J$98:$L$99</definedName>
    <definedName name="NH3_0705">[39]Query!$J$488:$K$489</definedName>
    <definedName name="NH3_0705_Euro">[39]Query!$F$598:$H$599</definedName>
    <definedName name="NH3_0705_us">[39]Query!$J$488:$L$489</definedName>
    <definedName name="NH3_0804">[39]Query!$J$101:$K$102</definedName>
    <definedName name="NH3_0804_Euro">[39]Query!$M$278:$O$279</definedName>
    <definedName name="NH3_0804_US">[39]Query!$J$101:$L$102</definedName>
    <definedName name="NH3_0805">[39]Query!$J$491:$K$492</definedName>
    <definedName name="NH3_0805_Euro">[39]Query!$F$601:$H$602</definedName>
    <definedName name="NH3_0805_us">[39]Query!$J$491:$L$492</definedName>
    <definedName name="NH3_0904">[39]Query!$J$104:$K$105</definedName>
    <definedName name="NH3_0904_Euro">[39]Query!$M$281:$O$282</definedName>
    <definedName name="NH3_0904_US">[39]Query!$J$104:$L$105</definedName>
    <definedName name="NH3_0905">[39]Query!$J$494:$K$495</definedName>
    <definedName name="NH3_0905_Euro">[39]Query!$F$604:$H$605</definedName>
    <definedName name="NH3_0905_us">[39]Query!$J$494:$L$495</definedName>
    <definedName name="NH3_1004">[39]Query!$J$107:$K$108</definedName>
    <definedName name="NH3_1004_Euro">[39]Query!$M$284:$O$285</definedName>
    <definedName name="NH3_1004_US">[39]Query!$J$107:$L$108</definedName>
    <definedName name="NH3_1005">[39]Query!$J$497:$K$498</definedName>
    <definedName name="NH3_1005_Euro">[39]Query!$F$607:$H$608</definedName>
    <definedName name="NH3_1005_us">[39]Query!$J$497:$L$498</definedName>
    <definedName name="NH3_1104">[39]Query!$J$110:$K$111</definedName>
    <definedName name="NH3_1104_Euro">[39]Query!$M$287:$O$288</definedName>
    <definedName name="NH3_1104_US">[39]Query!$J$110:$L$111</definedName>
    <definedName name="NH3_1105">[39]Query!$J$500:$K$501</definedName>
    <definedName name="NH3_1105_Euro">[39]Query!$F$610:$H$611</definedName>
    <definedName name="NH3_1105_us">[39]Query!$J$500:$L$501</definedName>
    <definedName name="NH3_1204">[39]Query!$J$113:$K$114</definedName>
    <definedName name="NH3_1204_Euro">[39]Query!$M$290:$O$291</definedName>
    <definedName name="NH3_1204_US">[39]Query!$J$113:$L$114</definedName>
    <definedName name="NH3_1205">[39]Query!$J$503:$K$504</definedName>
    <definedName name="NH3_1205_Euro">[39]Query!$F$613:$H$614</definedName>
    <definedName name="NH3_1205_us">[39]Query!$J$503:$L$504</definedName>
    <definedName name="NH3_chart_LR">#REF!</definedName>
    <definedName name="NH3_share_test">#REF!</definedName>
    <definedName name="NH3_YTD">[39]Query!$B$199:$D$200</definedName>
    <definedName name="NH3O4_VPSum">#REF!</definedName>
    <definedName name="nh3vicsab_0104">[39]Query!$A$381:$C$383</definedName>
    <definedName name="nh3vicsab_0204">[39]Query!$A$384:$C$386</definedName>
    <definedName name="nh3vicsab_0304">[39]Query!$A$387:$C$389</definedName>
    <definedName name="nh3vicsab_0404">[39]Query!$A$390:$C$392</definedName>
    <definedName name="nh3vicsab_0504">[39]Query!$A$393:$C$395</definedName>
    <definedName name="nh3vicsab_0604">[39]Query!$A$396:$C$398</definedName>
    <definedName name="nh3vicsab_0704">[39]Query!$A$399:$C$401</definedName>
    <definedName name="nh3vicsab_0804">[39]Query!$A$402:$C$404</definedName>
    <definedName name="nh3vicsab_0904">[39]Query!$A$405:$C$407</definedName>
    <definedName name="nh3vicsab_1004">[39]Query!$A$408:$C$410</definedName>
    <definedName name="nh3vicsab_1104">[39]Query!$A$411:$C$413</definedName>
    <definedName name="nh3vicsab_1204">[39]Query!$A$414:$C$416</definedName>
    <definedName name="NH3VPSum">#REF!</definedName>
    <definedName name="Nitric_Acid_Chart">#REF!</definedName>
    <definedName name="NITRO">#REF!</definedName>
    <definedName name="NITROGEN">"$"</definedName>
    <definedName name="NITROGENO">#REF!</definedName>
    <definedName name="nLevelToday">[97]PX!#REF!</definedName>
    <definedName name="nnhn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ñnlhljkljnl" hidden="1">'[227]Sales by Asset'!#REF!</definedName>
    <definedName name="nnn" hidden="1">{#N/A,#N/A,FALSE,"1321";#N/A,#N/A,FALSE,"1324";#N/A,#N/A,FALSE,"1333";#N/A,#N/A,FALSE,"1371"}</definedName>
    <definedName name="nnnn" hidden="1">#REF!</definedName>
    <definedName name="nnnnnnnnnnnnnnnnnnnnnnnnnnnnnnnnnnnnnnnnnnn">#REF!</definedName>
    <definedName name="No">'[228]P&amp;L'!$D$1</definedName>
    <definedName name="no___0">#REF!</definedName>
    <definedName name="No_2">#REF!</definedName>
    <definedName name="No_3">'[219]P&amp;L'!$D$1</definedName>
    <definedName name="nokcp">[61]Criteria!$Y$63:$AB$64</definedName>
    <definedName name="nokon30">[61]Criteria!$E$63:$H$64</definedName>
    <definedName name="NOKOP30">[61]Criteria!$A$63:$D$64</definedName>
    <definedName name="noksn">[61]Criteria!$U$63:$X$64</definedName>
    <definedName name="noksp">[61]Criteria!$Q$63:$T$64</definedName>
    <definedName name="nokvn10">[61]Criteria!$M$63:$P$64</definedName>
    <definedName name="nokvp10">[61]Criteria!$I$63:$L$64</definedName>
    <definedName name="NomProjet">'[95]0- TITRE'!$A$4</definedName>
    <definedName name="none">#N/A</definedName>
    <definedName name="Nonwoven" hidden="1">'[229]Production Pounds'!#REF!</definedName>
    <definedName name="NOTAS">#N/A</definedName>
    <definedName name="nouvequ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NOV">"$"</definedName>
    <definedName name="NOVIEMBRE">#REF!</definedName>
    <definedName name="NOW">'[227]TB-2001-Apr''01'!#REF!</definedName>
    <definedName name="nowt">#N/A</definedName>
    <definedName name="NP">#REF!</definedName>
    <definedName name="NPPA">'[230]SUMM-QTR'!$F$81</definedName>
    <definedName name="NPPA_19">#REF!</definedName>
    <definedName name="NRD_76P_Chart">#REF!</definedName>
    <definedName name="NRD76P_VPSum">#REF!</definedName>
    <definedName name="nReceive">[97]PX!#REF!</definedName>
    <definedName name="NS">[231]IS01!$U$26</definedName>
    <definedName name="NT1q03">#REF!</definedName>
    <definedName name="NT1Q04">#REF!</definedName>
    <definedName name="NT1Q05">#REF!</definedName>
    <definedName name="NT2Q03">#REF!</definedName>
    <definedName name="NT2Q04">#REF!</definedName>
    <definedName name="NT2Q05">#REF!</definedName>
    <definedName name="NT3Q03">#REF!</definedName>
    <definedName name="NT3Q04">#REF!</definedName>
    <definedName name="NT3Q05">#REF!</definedName>
    <definedName name="NT4Q03">#REF!</definedName>
    <definedName name="NT4Q04">#REF!</definedName>
    <definedName name="NT4Q05">#REF!</definedName>
    <definedName name="NTAX">[232]합계!$Y$6</definedName>
    <definedName name="NUEVAS">#REF!</definedName>
    <definedName name="Nuiza">#REF!</definedName>
    <definedName name="NUM_OF_COS">[1]Model!$F$1</definedName>
    <definedName name="Num_Pmt_Per_Year">#REF!</definedName>
    <definedName name="Num6Oil_Chart">#REF!</definedName>
    <definedName name="Number_of_Payments">MATCH(0.01,End_Bal,-1)+1</definedName>
    <definedName name="NWBase">#REF!</definedName>
    <definedName name="NWCmplDate">#REF!</definedName>
    <definedName name="NWCost">#REF!</definedName>
    <definedName name="NWFileName">#REF!</definedName>
    <definedName name="NWJANumber">#REF!</definedName>
    <definedName name="NWRevenue">#REF!</definedName>
    <definedName name="NWSoft">#REF!</definedName>
    <definedName name="nylonrec">[82]Home!#REF!</definedName>
    <definedName name="NYMEX">[39]Ref!#REF!</definedName>
    <definedName name="NZD">[69]fx!$B$4</definedName>
    <definedName name="nzdcn">[61]Criteria!$AC$66:$AF$67</definedName>
    <definedName name="nzdcp">[61]Criteria!$Y$66:$AB$67</definedName>
    <definedName name="nzdon30">[61]Criteria!$E$66:$H$67</definedName>
    <definedName name="NZDOP30">[61]Criteria!$A$66:$D$67</definedName>
    <definedName name="nzdsn">[61]Criteria!$U$66:$X$67</definedName>
    <definedName name="nzdsp">[61]Criteria!$Q$66:$T$67</definedName>
    <definedName name="nzdvn10">[61]Criteria!$M$66:$P$67</definedName>
    <definedName name="nzdvp10">[61]Criteria!$I$66:$L$67</definedName>
    <definedName name="o">#REF!</definedName>
    <definedName name="º??¼??">#REF!</definedName>
    <definedName name="º?°¡°¡?¡">#REF!</definedName>
    <definedName name="O_T">#REF!</definedName>
    <definedName name="O2_Chart">#REF!</definedName>
    <definedName name="O2_m1">[39]Query!$I$418:$K$421</definedName>
    <definedName name="O2_m10">[39]Query!$I$454:$K$457</definedName>
    <definedName name="O2_m11">[39]Query!$I$458:$K$461</definedName>
    <definedName name="O2_m12">[39]Query!$I$462:$K$465</definedName>
    <definedName name="O2_m2">[39]Query!$I$422:$K$425</definedName>
    <definedName name="O2_m3">[39]Query!$I$426:$K$429</definedName>
    <definedName name="O2_m4">[39]Query!$I$430:$K$433</definedName>
    <definedName name="O2_m5">[39]Query!$I$434:$K$437</definedName>
    <definedName name="O2_m6">[39]Query!$I$438:$K$441</definedName>
    <definedName name="O2_m7">[39]Query!$I$442:$K$445</definedName>
    <definedName name="O2_m8">[39]Query!$I$446:$K$449</definedName>
    <definedName name="O2_m9">[39]Query!$I$450:$K$453</definedName>
    <definedName name="O2VPSum">#REF!</definedName>
    <definedName name="Obter_Excelência_das_Pessoas_no_Desempenho_das_Funções_e_Metas">[233]DG!#REF!</definedName>
    <definedName name="OCEE">#REF!</definedName>
    <definedName name="OCRT">#REF!</definedName>
    <definedName name="OCT">"$"</definedName>
    <definedName name="OCTR">#REF!</definedName>
    <definedName name="OCTUBRE">#REF!</definedName>
    <definedName name="oer" hidden="1">{"'Eng (page2)'!$A$1:$D$52"}</definedName>
    <definedName name="Oficina">'[213]Maestros SAP'!$Q$4:$Q$13</definedName>
    <definedName name="OG">[234]BASIS!$D$1</definedName>
    <definedName name="OH" hidden="1">{"'Eng (page2)'!$A$1:$D$52"}</definedName>
    <definedName name="ºÎ°¡°¡Ä¡">#REF!</definedName>
    <definedName name="OIE" hidden="1">{"'Eng (page2)'!$A$1:$D$52"}</definedName>
    <definedName name="OIKM" hidden="1">{"'Eng (page2)'!$A$1:$D$52"}</definedName>
    <definedName name="oil">'[38]Price List'!$C$49</definedName>
    <definedName name="Oil_Gain">#REF!</definedName>
    <definedName name="OilA">#REF!</definedName>
    <definedName name="OilB">#REF!</definedName>
    <definedName name="ok" localSheetId="5" hidden="1">{#N/A,#N/A,FALSE,"COVER.XLS";#N/A,#N/A,FALSE,"RACT1.XLS";#N/A,#N/A,FALSE,"RACT2.XLS";#N/A,#N/A,FALSE,"ECCMP";#N/A,#N/A,FALSE,"WELDER.XLS"}</definedName>
    <definedName name="ok" hidden="1">{#N/A,#N/A,FALSE,"COVER.XLS";#N/A,#N/A,FALSE,"RACT1.XLS";#N/A,#N/A,FALSE,"RACT2.XLS";#N/A,#N/A,FALSE,"ECCMP";#N/A,#N/A,FALSE,"WELDER.XLS"}</definedName>
    <definedName name="ok_1" localSheetId="5" hidden="1">{#N/A,#N/A,FALSE,"COVER.XLS";#N/A,#N/A,FALSE,"RACT1.XLS";#N/A,#N/A,FALSE,"RACT2.XLS";#N/A,#N/A,FALSE,"ECCMP";#N/A,#N/A,FALSE,"WELDER.XLS"}</definedName>
    <definedName name="ok_1" hidden="1">{#N/A,#N/A,FALSE,"COVER.XLS";#N/A,#N/A,FALSE,"RACT1.XLS";#N/A,#N/A,FALSE,"RACT2.XLS";#N/A,#N/A,FALSE,"ECCMP";#N/A,#N/A,FALSE,"WELDER.XLS"}</definedName>
    <definedName name="OKE" hidden="1">#REF!</definedName>
    <definedName name="oku" hidden="1">{"'Eng (page2)'!$A$1:$D$52"}</definedName>
    <definedName name="OL" hidden="1">{"'Eng (page2)'!$A$1:$D$52"}</definedName>
    <definedName name="OLD" hidden="1">#REF!</definedName>
    <definedName name="olj" hidden="1">{"'Eng (page2)'!$A$1:$D$52"}</definedName>
    <definedName name="OLK" hidden="1">{"'Eng (page2)'!$A$1:$D$52"}</definedName>
    <definedName name="oll" hidden="1">{"'Eng (page2)'!$A$1:$D$52"}</definedName>
    <definedName name="ollll">#REF!</definedName>
    <definedName name="olop" hidden="1">{"'Eng (page2)'!$A$1:$D$52"}</definedName>
    <definedName name="olrlk\" hidden="1">{"'Eng (page2)'!$A$1:$D$52"}</definedName>
    <definedName name="ºñÃ¼Àû">#REF!</definedName>
    <definedName name="oooosss" hidden="1">{"'Model'!$A$1:$N$53"}</definedName>
    <definedName name="OP">[235]PROD06!#REF!</definedName>
    <definedName name="OP_Int" hidden="1">#REF!</definedName>
    <definedName name="OP_plsm" hidden="1">#REF!</definedName>
    <definedName name="OP_proj" hidden="1">#REF!</definedName>
    <definedName name="opex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P" hidden="1">#REF!</definedName>
    <definedName name="opgw" hidden="1">{"'Eng (page2)'!$A$1:$D$52"}</definedName>
    <definedName name="OPLL" hidden="1">{"'Eng (page2)'!$A$1:$D$52"}</definedName>
    <definedName name="Opmerkingen">#REF!</definedName>
    <definedName name="OPR">#REF!</definedName>
    <definedName name="OprBSYDT">#REF!</definedName>
    <definedName name="OPRPOY3">#REF!</definedName>
    <definedName name="opthstatus">[236]DDLIST!$B$3:$B$10</definedName>
    <definedName name="Optimeen">[17]Prices!#REF!</definedName>
    <definedName name="opyt" hidden="1">#REF!</definedName>
    <definedName name="OR">'[237]Cost Comparison'!$C$6</definedName>
    <definedName name="ORG" hidden="1">#REF!</definedName>
    <definedName name="ortho">'[38]Price List'!$C$54</definedName>
    <definedName name="ortho10">'[38]Price List'!$L$54</definedName>
    <definedName name="ortho11">'[38]Price List'!$M$54</definedName>
    <definedName name="ortho12">'[38]Price List'!$N$54</definedName>
    <definedName name="ortho13">'[38]Price List'!$P$54</definedName>
    <definedName name="ortho14">'[38]Price List'!$Q$54</definedName>
    <definedName name="ortho15">'[38]Price List'!$R$54</definedName>
    <definedName name="ortho16">'[38]Price List'!$S$54</definedName>
    <definedName name="ortho17">'[38]Price List'!$T$54</definedName>
    <definedName name="ortho18">'[38]Price List'!$U$54</definedName>
    <definedName name="ortho19">'[38]Price List'!$V$54</definedName>
    <definedName name="ortho2">'[38]Price List'!$D$54</definedName>
    <definedName name="ortho20">'[38]Price List'!$W$54</definedName>
    <definedName name="ortho21">'[38]Price List'!$X$54</definedName>
    <definedName name="ortho22">'[38]Price List'!$Y$54</definedName>
    <definedName name="ortho23">'[38]Price List'!$Z$54</definedName>
    <definedName name="ortho24">'[38]Price List'!$AA$54</definedName>
    <definedName name="ortho3">'[38]Price List'!$E$54</definedName>
    <definedName name="ortho4">'[38]Price List'!$F$54</definedName>
    <definedName name="ortho5">'[38]Price List'!$G$54</definedName>
    <definedName name="ortho6">'[38]Price List'!$H$54</definedName>
    <definedName name="ortho7">'[38]Price List'!$I$54</definedName>
    <definedName name="ortho8">'[38]Price List'!$J$54</definedName>
    <definedName name="ortho9">'[38]Price List'!$K$54</definedName>
    <definedName name="other">#N/A</definedName>
    <definedName name="Otimização_do_Uso_do_Capital_em_Investimentos">[56]DFA!$C$6</definedName>
    <definedName name="Otimizar_o_Gerenciamento_de_Ativos_Financeiros">[56]DFA!$C$5</definedName>
    <definedName name="Otimizar_os_Índices_de_Consumo_e_Econômicos_das_Matérias_Primas_e_Insumos">[56]DI!$C$6</definedName>
    <definedName name="Otimizar_os_Índices_de_Qualidade_dos_Produtos">[56]DI!$C$15</definedName>
    <definedName name="OUBSY">[2]ItemX!#REF!</definedName>
    <definedName name="OUFOY">[2]ItemX!#REF!</definedName>
    <definedName name="OUHSD">[2]ItemX!#REF!</definedName>
    <definedName name="OUITY">[2]ItemX!#REF!</definedName>
    <definedName name="OUPOY">[2]ItemX!#REF!</definedName>
    <definedName name="OUSDY1">[2]ItemX!#REF!</definedName>
    <definedName name="OUTOT">[8]ItemX!#REF!</definedName>
    <definedName name="Output_F">[177]Sheet1!$B$8</definedName>
    <definedName name="ouwj">#REF!</definedName>
    <definedName name="overall">#REF!</definedName>
    <definedName name="Ownership" localSheetId="1" hidden="1">OFFSET([137]!Data.Top.Left,1,0)</definedName>
    <definedName name="Ownership" localSheetId="3" hidden="1">OFFSET([137]!Data.Top.Left,1,0)</definedName>
    <definedName name="Ownership" localSheetId="4" hidden="1">OFFSET([137]!Data.Top.Left,1,0)</definedName>
    <definedName name="Ownership" localSheetId="2" hidden="1">OFFSET([137]!Data.Top.Left,1,0)</definedName>
    <definedName name="Ownership" localSheetId="0" hidden="1">OFFSET([137]!Data.Top.Left,1,0)</definedName>
    <definedName name="Ownership" localSheetId="5" hidden="1">OFFSET([137]!Data.Top.Left,1,0)</definedName>
    <definedName name="Ownership" hidden="1">OFFSET([137]!Data.Top.Left,1,0)</definedName>
    <definedName name="OX">'[16]Cover Sheet'!#REF!</definedName>
    <definedName name="p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P.BX.Sold_To">#REF!</definedName>
    <definedName name="P.DAY">[3]가공사!$C$1</definedName>
    <definedName name="P.Total.Sold_To">#REF!</definedName>
    <definedName name="p_581">#REF!</definedName>
    <definedName name="p_916">#REF!</definedName>
    <definedName name="P_S">'[38]Price List'!$C$61</definedName>
    <definedName name="p_s10">'[38]Price List'!$L$61</definedName>
    <definedName name="p_s11">'[38]Price List'!$M$61</definedName>
    <definedName name="p_s12">'[38]Price List'!$N$61</definedName>
    <definedName name="p_s13">'[38]Price List'!$P$61</definedName>
    <definedName name="p_s14">'[38]Price List'!$Q$61</definedName>
    <definedName name="p_s15">'[38]Price List'!$R$61</definedName>
    <definedName name="p_s16">'[38]Price List'!$S$61</definedName>
    <definedName name="p_s17">'[38]Price List'!$T$61</definedName>
    <definedName name="p_s18">'[38]Price List'!$U$61</definedName>
    <definedName name="p_s19">'[38]Price List'!$V$61</definedName>
    <definedName name="p_s2">'[38]Price List'!$D$61</definedName>
    <definedName name="p_s20">'[38]Price List'!$W$61</definedName>
    <definedName name="p_s21">'[38]Price List'!$X$61</definedName>
    <definedName name="p_s22">'[38]Price List'!$Y$61</definedName>
    <definedName name="p_s23">'[38]Price List'!$Z$61</definedName>
    <definedName name="p_s24">'[38]Price List'!$AA$61</definedName>
    <definedName name="p_s3">'[38]Price List'!$E$61</definedName>
    <definedName name="p_s4">'[38]Price List'!$F$61</definedName>
    <definedName name="p_s5">'[38]Price List'!$G$61</definedName>
    <definedName name="p_s6">'[38]Price List'!$H$61</definedName>
    <definedName name="p_s7">'[38]Price List'!$I$61</definedName>
    <definedName name="p_s8">'[38]Price List'!$J$61</definedName>
    <definedName name="p_s9">'[38]Price List'!$K$61</definedName>
    <definedName name="P1_">#REF!</definedName>
    <definedName name="P2_">#REF!</definedName>
    <definedName name="P64830000.15G400">#REF!</definedName>
    <definedName name="P64830001.15G400">#REF!</definedName>
    <definedName name="P64830002.15G400">#REF!</definedName>
    <definedName name="P64830003.15G400">#REF!</definedName>
    <definedName name="P64830008.15G400">#REF!</definedName>
    <definedName name="P64830009.15G400">#REF!</definedName>
    <definedName name="pa">12/10</definedName>
    <definedName name="pa___0">12/12</definedName>
    <definedName name="pa___1">12/9</definedName>
    <definedName name="pa___2">12/9</definedName>
    <definedName name="pa___4">12/9</definedName>
    <definedName name="pa___5">12/9</definedName>
    <definedName name="pa___6">12/9</definedName>
    <definedName name="pa_1">12/12</definedName>
    <definedName name="pa_10">12/11</definedName>
    <definedName name="pa_2">12/12</definedName>
    <definedName name="pa_22">12/12</definedName>
    <definedName name="pa_25">12/12</definedName>
    <definedName name="pa_5">12/11</definedName>
    <definedName name="pa_51">12/12</definedName>
    <definedName name="pa_8">12/12</definedName>
    <definedName name="packing" hidden="1">{#N/A,#N/A,FALSE,"Ut";#N/A,#N/A,FALSE,"UT-h"}</definedName>
    <definedName name="page\x2dtotal">#REF!</definedName>
    <definedName name="page\x2dtotal\x2dmaster0">#REF!</definedName>
    <definedName name="Page_1_Volumes">#REF!</definedName>
    <definedName name="Page_2_Revenus_dépenses">#REF!</definedName>
    <definedName name="Page_3_Bilan">#REF!</definedName>
    <definedName name="Page_4_Cash_flow_CDN">#REF!</definedName>
    <definedName name="Page_5_Canada_USA_LAB">#REF!</definedName>
    <definedName name="Page_6_Mexique_Export">#REF!</definedName>
    <definedName name="Page_7_HAB">#REF!</definedName>
    <definedName name="Page_8_CF_CV_autres">#REF!</definedName>
    <definedName name="Page_9_Cptes_recevoir_proj_inv">#REF!</definedName>
    <definedName name="PAGE1">#REF!</definedName>
    <definedName name="PAGE2">#REF!</definedName>
    <definedName name="PAGE3">#REF!</definedName>
    <definedName name="Page8">#REF!</definedName>
    <definedName name="pajak" hidden="1">{#N/A,#N/A,FALSE,"Aging Summary";#N/A,#N/A,FALSE,"Ratio Analysis";#N/A,#N/A,FALSE,"Test 120 Day Accts";#N/A,#N/A,FALSE,"Tickmarks"}</definedName>
    <definedName name="paki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2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TANKROTTERDAMFENOL">#REF!</definedName>
    <definedName name="Pal_Workbook_GUID" hidden="1">"ME25PTDHGNXDLJH6QESCQ991"</definedName>
    <definedName name="PARITY">[238]Contract!$M$2:$N$4</definedName>
    <definedName name="PARITY_2">#REF!</definedName>
    <definedName name="PARITY_9">#REF!</definedName>
    <definedName name="parr.dmtsacas">#REF!</definedName>
    <definedName name="parr.dmtsacos">#REF!</definedName>
    <definedName name="PartCat1">'[95]2.2 - Hyp GENERALES'!#REF!</definedName>
    <definedName name="PartCat2">'[95]2.2 - Hyp GENERALES'!#REF!</definedName>
    <definedName name="PartCat3">'[95]2.2 - Hyp GENERALES'!#REF!</definedName>
    <definedName name="PASS">#REF!</definedName>
    <definedName name="PassifCT_H1">#REF!</definedName>
    <definedName name="PassifCT_H2">#REF!</definedName>
    <definedName name="PassifCT_H3">#REF!</definedName>
    <definedName name="PassifCT_H4">#REF!</definedName>
    <definedName name="PassifCT_H5">#REF!</definedName>
    <definedName name="PassifCT_I">#REF!</definedName>
    <definedName name="PassifCT_P1">#REF!</definedName>
    <definedName name="PassifCT_P2">#REF!</definedName>
    <definedName name="PassifCT_P3">#REF!</definedName>
    <definedName name="PassifCT_P4">#REF!</definedName>
    <definedName name="PassifCT_P5">#REF!</definedName>
    <definedName name="PassifCT_P6">#REF!</definedName>
    <definedName name="Pay_Date">#REF!</definedName>
    <definedName name="Pay_Num">#REF!</definedName>
    <definedName name="Payment_Date">#N/A</definedName>
    <definedName name="PCDORDRECHTFENOL">#REF!</definedName>
    <definedName name="PCPAKTANKPCROTTERDAM">#REF!</definedName>
    <definedName name="PCROTTERDAMFENOL">#REF!</definedName>
    <definedName name="pcs" hidden="1">{#N/A,#N/A,FALSE,"Eff-SSC2"}</definedName>
    <definedName name="PCSANTANDERFENOL">#REF!</definedName>
    <definedName name="PCTARRAGONAACETONA">#REF!</definedName>
    <definedName name="PD" hidden="1">#REF!</definedName>
    <definedName name="PDC" hidden="1">#REF!</definedName>
    <definedName name="PEB">[58]DOWN!#REF!</definedName>
    <definedName name="PEILJ">#REF!</definedName>
    <definedName name="period">[239]VALIDATION!$B$3:$B$44</definedName>
    <definedName name="pet">[55]Home!$B$12</definedName>
    <definedName name="PET_Cogen_Spec.energy_GJpt">#REF!</definedName>
    <definedName name="PET_Output_Mtpa">#REF!</definedName>
    <definedName name="PET_Output_Tph">#REF!</definedName>
    <definedName name="PET_pwr_kW">#REF!</definedName>
    <definedName name="PET_Spec.energy_corr_GJpT">#REF!</definedName>
    <definedName name="PET_Spec.Energy_GJpT">#REF!</definedName>
    <definedName name="PET_stm_Tph">#REF!</definedName>
    <definedName name="PET_TON_10">[108]Data2011!#REF!</definedName>
    <definedName name="PET_ton_3">[225]Data2003!$AO$35</definedName>
    <definedName name="PET_TON_4">[225]Data2004!$AO$35</definedName>
    <definedName name="PET_TON_5">[185]Data2005!$AZ$35</definedName>
    <definedName name="PET_TON_7">[109]Data2007!$BB$38</definedName>
    <definedName name="PET_TON_8">[110]Data2008!$BE$38</definedName>
    <definedName name="PET_tonph_10">[108]Data2011!#REF!</definedName>
    <definedName name="PET_tonph_8">[110]Data2008!$BE$20</definedName>
    <definedName name="PET_TotalEnergy_GJpa">#REF!</definedName>
    <definedName name="PETCombined">'[193]Detailed Analyses PET'!$B:$AB</definedName>
    <definedName name="PETI_PETII">'[75]Monthly PL PET1 &amp; PET2'!$A$38:$V$89</definedName>
    <definedName name="PETII">'[193]Detailed Analyses PET (2)'!$B:$AB</definedName>
    <definedName name="petland">[118]land!$K$28</definedName>
    <definedName name="PETmaint">[118]Assumptions!$B$223</definedName>
    <definedName name="PETout2_MTpa">[224]Data2002!$AO$35</definedName>
    <definedName name="pf">'[180]ROH summary'!$T$3</definedName>
    <definedName name="pfwe" hidden="1">{"'Eng (page2)'!$A$1:$D$52"}</definedName>
    <definedName name="PH" hidden="1">{"'Key fig. Rpt'!$B$5:$K$94"}</definedName>
    <definedName name="PH1_PJT">[41]Database!$E$187</definedName>
    <definedName name="phos">'[38]Price List'!$C$31</definedName>
    <definedName name="phos10">'[38]Price List'!$L$31</definedName>
    <definedName name="phos11">'[38]Price List'!$M$31</definedName>
    <definedName name="phos12">'[38]Price List'!$N$31</definedName>
    <definedName name="phos13">'[38]Price List'!$P$31</definedName>
    <definedName name="phos14">'[38]Price List'!$S$31</definedName>
    <definedName name="phos15">'[38]Price List'!$V$31</definedName>
    <definedName name="phos16">'[38]Price List'!$Y$31</definedName>
    <definedName name="phos2">'[38]Price List'!$D$31</definedName>
    <definedName name="phos3">'[38]Price List'!$E$31</definedName>
    <definedName name="phos4">'[38]Price List'!$F$31</definedName>
    <definedName name="phos5">'[38]Price List'!$G$31</definedName>
    <definedName name="phos6">'[38]Price List'!$H$31</definedName>
    <definedName name="phos7">'[38]Price List'!$I$31</definedName>
    <definedName name="phos8">'[38]Price List'!$J$31</definedName>
    <definedName name="phos9">'[38]Price List'!$K$31</definedName>
    <definedName name="PIA_0104_EURO">[39]Query!$Z$109:$AB$110</definedName>
    <definedName name="PIA_0104_KUSC">[39]Query!$J$41:$L$43</definedName>
    <definedName name="PIA_0104_MEX">[39]Query!$Z$73:$AB$74</definedName>
    <definedName name="PIA_0105_EURO">[39]Query!$Z$181:$AB$182</definedName>
    <definedName name="PIA_0105_KUSC">[39]Query!$AL$115:$AN$117</definedName>
    <definedName name="PIA_0105_MEX">[39]Query!$Z$145:$AB$146</definedName>
    <definedName name="PIA_0204_EURO">[39]Query!$Z$112:$AB$113</definedName>
    <definedName name="PIA_0204_KUSC">[39]Query!$J$44:$L$46</definedName>
    <definedName name="PIA_0204_MEX">[39]Query!$Z$76:$AB$77</definedName>
    <definedName name="PIA_0205_EURO">[39]Query!$Z$184:$AB$185</definedName>
    <definedName name="PIA_0205_KUSC">[39]Query!$AL$118:$AN$120</definedName>
    <definedName name="PIA_0205_MEX">[39]Query!$Z$148:$AB$149</definedName>
    <definedName name="PIA_0304_EURO">[39]Query!$Z$115:$AB$116</definedName>
    <definedName name="PIA_0304_KUSC">[39]Query!$J$47:$L$49</definedName>
    <definedName name="PIA_0304_MEX">[39]Query!$Z$79:$AB$80</definedName>
    <definedName name="PIA_0305_EURO">[39]Query!$Z$187:$AB$188</definedName>
    <definedName name="PIA_0305_KUSC">[39]Query!$AL$121:$AN$123</definedName>
    <definedName name="PIA_0305_MEX">[39]Query!$Z$151:$AB$152</definedName>
    <definedName name="PIA_0404_EURO">[39]Query!$Z$118:$AB$119</definedName>
    <definedName name="PIA_0404_KUSC">[39]Query!$J$50:$L$52</definedName>
    <definedName name="PIA_0404_MEX">[39]Query!$Z$82:$AB$83</definedName>
    <definedName name="PIA_0405_EURO">[39]Query!$Z$190:$AB$191</definedName>
    <definedName name="PIA_0405_KUSC">[39]Query!$AL$124:$AN$126</definedName>
    <definedName name="PIA_0405_MEX">[39]Query!$Z$154:$AB$155</definedName>
    <definedName name="PIA_0504_EURO">[39]Query!$Z$121:$AB$122</definedName>
    <definedName name="PIA_0504_KUSC">[39]Query!$J$53:$L$55</definedName>
    <definedName name="PIA_0504_MEX">[39]Query!$Z$85:$AB$86</definedName>
    <definedName name="PIA_0505_EURO">[39]Query!$Z$193:$AB$194</definedName>
    <definedName name="PIA_0505_KUSC">[39]Query!$AL$127:$AN$129</definedName>
    <definedName name="PIA_0505_MEX">[39]Query!$Z$157:$AB$158</definedName>
    <definedName name="PIA_0604_EURO">[39]Query!$Z$124:$AB$125</definedName>
    <definedName name="PIA_0604_KUSC">[39]Query!$J$56:$L$58</definedName>
    <definedName name="PIA_0604_MEX">[39]Query!$Z$88:$AB$89</definedName>
    <definedName name="PIA_0605_EURO">[39]Query!$Z$196:$AB$197</definedName>
    <definedName name="PIA_0605_KUSC">[39]Query!$AL$130:$AN$132</definedName>
    <definedName name="PIA_0605_MEX">[39]Query!$Z$160:$AB$161</definedName>
    <definedName name="PIA_0704_EURO">[39]Query!$Z$127:$AB$128</definedName>
    <definedName name="PIA_0704_KUSC">[39]Query!$J$59:$L$61</definedName>
    <definedName name="PIA_0704_MEX">[39]Query!$Z$91:$AB$92</definedName>
    <definedName name="PIA_0705_EURO">[39]Query!$Z$199:$AB$200</definedName>
    <definedName name="PIA_0705_KUSC">[39]Query!$AL$133:$AN$135</definedName>
    <definedName name="PIA_0705_MEX">[39]Query!$Z$163:$AB$164</definedName>
    <definedName name="PIA_0804_EURO">[39]Query!$Z$130:$AB$131</definedName>
    <definedName name="PIA_0804_KUSC">[39]Query!$J$62:$L$64</definedName>
    <definedName name="PIA_0804_MEX">[39]Query!$Z$94:$AB$95</definedName>
    <definedName name="PIA_0805_EURO">[39]Query!$Z$202:$AB$203</definedName>
    <definedName name="PIA_0805_KUSC">[39]Query!$AL$136:$AN$138</definedName>
    <definedName name="PIA_0805_MEX">[39]Query!$Z$166:$AB$167</definedName>
    <definedName name="PIA_0904_EURO">[39]Query!$Z$133:$AB$134</definedName>
    <definedName name="PIA_0904_KUSC">[39]Query!$J$65:$L$67</definedName>
    <definedName name="PIA_0904_MEX">[39]Query!$Z$97:$AB$98</definedName>
    <definedName name="PIA_0905_EURO">[39]Query!$Z$205:$AB$206</definedName>
    <definedName name="PIA_0905_KUSC">[39]Query!$AL$139:$AN$141</definedName>
    <definedName name="PIA_0905_MEX">[39]Query!$Z$169:$AB$170</definedName>
    <definedName name="PIA_1004_EURO">[39]Query!$Z$136:$AB$137</definedName>
    <definedName name="PIA_1004_KUSC">[39]Query!$J$68:$L$70</definedName>
    <definedName name="PIA_1004_MEX">[39]Query!$Z$100:$AB$101</definedName>
    <definedName name="PIA_1005_EURO">[39]Query!$Z$208:$AB$209</definedName>
    <definedName name="PIA_1005_KUSC">[39]Query!$AL$142:$AN$144</definedName>
    <definedName name="PIA_1005_MEX">[39]Query!$Z$172:$AB$173</definedName>
    <definedName name="PIA_1104_EURO">[39]Query!$Z$139:$AB$140</definedName>
    <definedName name="PIA_1104_KUSC">[39]Query!$J$71:$L$73</definedName>
    <definedName name="PIA_1104_MEX">[39]Query!$Z$103:$AB$104</definedName>
    <definedName name="PIA_1105_EURO">[39]Query!$Z$211:$AB$212</definedName>
    <definedName name="PIA_1105_KUSC">[39]Query!$AL$145:$AN$147</definedName>
    <definedName name="PIA_1105_MEX">[39]Query!$Z$175:$AB$176</definedName>
    <definedName name="PIA_1204_EURO">[39]Query!$Z$142:$AB$143</definedName>
    <definedName name="PIA_1204_KUSC">[39]Query!$J$74:$L$76</definedName>
    <definedName name="PIA_1204_MEX">[39]Query!$Z$106:$AB$107</definedName>
    <definedName name="PIA_1205_EURO">[39]Query!$Z$214:$AB$215</definedName>
    <definedName name="PIA_1205_KUSC">[39]Query!$AL$148:$AN$150</definedName>
    <definedName name="PIA_1205_MEX">[39]Query!$Z$178:$AB$179</definedName>
    <definedName name="PIA_Asia">#REF!</definedName>
    <definedName name="PIA_Euro">#REF!</definedName>
    <definedName name="PIA_M1">[39]Query!$AG$418:$AI$421</definedName>
    <definedName name="PIA_M10">[39]Query!$AG$454:$AI$457</definedName>
    <definedName name="PIA_M11">[39]Query!$AG$458:$AI$461</definedName>
    <definedName name="PIA_M12">[39]Query!$AG$462:$AI$465</definedName>
    <definedName name="PIA_M2">[39]Query!$AG$422:$AI$425</definedName>
    <definedName name="PIA_M3">[39]Query!$AG$426:$AI$429</definedName>
    <definedName name="PIA_M4">[39]Query!$AG$430:$AI$433</definedName>
    <definedName name="PIA_M5">[39]Query!$AG$434:$AI$437</definedName>
    <definedName name="PIA_M6">[39]Query!$AG$438:$AI$441</definedName>
    <definedName name="PIA_M7">[39]Query!$AG$442:$AI$445</definedName>
    <definedName name="PIA_M8">[39]Query!$AG$446:$AI$449</definedName>
    <definedName name="PIA_M9">[39]Query!$AG$450:$AI$453</definedName>
    <definedName name="PIA_Mex">#REF!</definedName>
    <definedName name="PIA_USA">#REF!</definedName>
    <definedName name="PIA1Q05PR">[39]Query!$AS$109:$AU$110</definedName>
    <definedName name="PIA2Q05PR">[39]Query!$AW$109:$AY$110</definedName>
    <definedName name="PIA3Q05PR">[39]Query!$BA$109:$BC$110</definedName>
    <definedName name="PIA4Q04PR">[39]Query!$AO$109:$AQ$110</definedName>
    <definedName name="PIE">#REF!</definedName>
    <definedName name="pinco" hidden="1">[240]ce!#REF!</definedName>
    <definedName name="PIPA_EX">#REF!</definedName>
    <definedName name="PIPA_EX_TM">#REF!</definedName>
    <definedName name="PIPA_NAL">#REF!</definedName>
    <definedName name="PIPA_NAL_TM">#REF!</definedName>
    <definedName name="PIPA_UE">#REF!</definedName>
    <definedName name="PIPA_UE_TM">#REF!</definedName>
    <definedName name="pippo" hidden="1">[241]ce!#REF!</definedName>
    <definedName name="PivotName">#REF!</definedName>
    <definedName name="PivotRange">OFFSET('[104]Product Type'!$L$6,0,0,COUNTA('[104]Product Type'!$L:$L)-COUNTA('[104]Product Type'!$L$1:$L$5)-2,1)</definedName>
    <definedName name="PivotrangeCredit">OFFSET('[104]Credit terms'!$J$9,0,0,COUNTA('[104]Credit terms'!$J:$J)-COUNTA('[104]Credit terms'!$J$1:$J$8)-1,1)</definedName>
    <definedName name="PL">#REF!</definedName>
    <definedName name="PL_Combined">#REF!</definedName>
    <definedName name="PL_Plant_Wise">#REF!</definedName>
    <definedName name="plan">[238]EXPSCHE!$X$6</definedName>
    <definedName name="plan_2">#REF!</definedName>
    <definedName name="plan_9">#REF!</definedName>
    <definedName name="planilahas" hidden="1">#REF!</definedName>
    <definedName name="Plant" hidden="1">#REF!</definedName>
    <definedName name="PLANTINS">#REF!</definedName>
    <definedName name="plas.dmtsacos">#REF!</definedName>
    <definedName name="PLC">#REF!</definedName>
    <definedName name="ple" hidden="1">{"'Eng (page2)'!$A$1:$D$52"}</definedName>
    <definedName name="plinen2">'[38]Price List'!$C$32</definedName>
    <definedName name="plinen22">'[38]Price List'!$D$32</definedName>
    <definedName name="plinen23">'[38]Price List'!$E$32</definedName>
    <definedName name="plinen24">'[38]Price List'!$F$32</definedName>
    <definedName name="plinen25">'[38]Price List'!$G$32</definedName>
    <definedName name="plinen26">'[38]Price List'!$H$32</definedName>
    <definedName name="plinen27">'[38]Price List'!$I$32</definedName>
    <definedName name="plinen28">'[38]Price List'!$J$32</definedName>
    <definedName name="plinen29">'[38]Price List'!$K$32</definedName>
    <definedName name="plinen30">'[38]Price List'!$L$32</definedName>
    <definedName name="plinen31">'[38]Price List'!$M$32</definedName>
    <definedName name="plinen32">'[38]Price List'!$N$32</definedName>
    <definedName name="plinen33">'[38]Price List'!$P$32</definedName>
    <definedName name="plinen34">'[38]Price List'!$Q$32</definedName>
    <definedName name="plinen35">'[38]Price List'!$R$32</definedName>
    <definedName name="plinen36">'[38]Price List'!$S$32</definedName>
    <definedName name="plinen37">'[38]Price List'!$T$32</definedName>
    <definedName name="plinen38">'[38]Price List'!$U$32</definedName>
    <definedName name="plinen39">'[38]Price List'!$V$32</definedName>
    <definedName name="plinen40">'[38]Price List'!$W$32</definedName>
    <definedName name="plinen41">'[38]Price List'!$X$32</definedName>
    <definedName name="plinen42">'[38]Price List'!$Y$32</definedName>
    <definedName name="plinen43">'[38]Price List'!$Z$32</definedName>
    <definedName name="plinen44">'[38]Price List'!$AA$32</definedName>
    <definedName name="PLINSTLAST">#REF!</definedName>
    <definedName name="pljr">#REF!</definedName>
    <definedName name="PLN">#REF!</definedName>
    <definedName name="PLNLAST">#REF!</definedName>
    <definedName name="plo" hidden="1">{"'Eng (page2)'!$A$1:$D$52"}</definedName>
    <definedName name="PLP" hidden="1">{"'Eng (page2)'!$A$1:$D$52"}</definedName>
    <definedName name="PLY">#REF!</definedName>
    <definedName name="PLYLAST">#REF!</definedName>
    <definedName name="PMC_PJT">[123]Database!$P$271</definedName>
    <definedName name="PMEDIO">#REF!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0" hidden="1">{"'Eng (page2)'!$A$1:$D$52"}</definedName>
    <definedName name="poer" hidden="1">{"'Eng (page2)'!$A$1:$D$52"}</definedName>
    <definedName name="poi" hidden="1">{#N/A,#N/A,FALSE,"Eff-SSC2"}</definedName>
    <definedName name="POL">"$"</definedName>
    <definedName name="poly">[82]Home!#REF!</definedName>
    <definedName name="poly_util">'[242]Turkey BM with IVL'!$I$272:$I$276</definedName>
    <definedName name="POLY00">"$"</definedName>
    <definedName name="POLY1">#REF!</definedName>
    <definedName name="POLY10">#REF!</definedName>
    <definedName name="POLY11">#REF!</definedName>
    <definedName name="POLY12">#REF!</definedName>
    <definedName name="POLY13">#REF!</definedName>
    <definedName name="POLY14">#REF!</definedName>
    <definedName name="POLY15">#REF!</definedName>
    <definedName name="POLY2">#REF!</definedName>
    <definedName name="POLY3">#REF!</definedName>
    <definedName name="POLY4">#REF!</definedName>
    <definedName name="POLY5">#REF!</definedName>
    <definedName name="POLY6">#REF!</definedName>
    <definedName name="POLY7">#REF!</definedName>
    <definedName name="POLY8">#REF!</definedName>
    <definedName name="POLY9">#REF!</definedName>
    <definedName name="polya">"$"</definedName>
    <definedName name="polyb">"$"</definedName>
    <definedName name="polyd">[17]Prices!#REF!</definedName>
    <definedName name="POLYPCC1">"$"</definedName>
    <definedName name="POLYPCC2">"$"</definedName>
    <definedName name="polyrez">[55]Home!$B$11</definedName>
    <definedName name="POLYTOT">"$"</definedName>
    <definedName name="POP">#REF!</definedName>
    <definedName name="POS8PLN">"$#REF!.$I$64"</definedName>
    <definedName name="POS9DG">"$#REF!.$I$66"</definedName>
    <definedName name="post" hidden="1">#REF!</definedName>
    <definedName name="potash">[17]Prices!#REF!</definedName>
    <definedName name="Power_eff_2008">[110]Data2008!$D$53</definedName>
    <definedName name="Power_eff_2010">#REF!</definedName>
    <definedName name="Power_prim.spec.energie_GJpMWh">#REF!</definedName>
    <definedName name="power_prim_energy_0.42_7">[109]Data2007!$D$50</definedName>
    <definedName name="power_prim_energy_0.42_8">[110]Data2008!$D$50</definedName>
    <definedName name="power_prim_energy_0.5_10">#REF!</definedName>
    <definedName name="power_prim_energy_0.5_8">[110]Data2008!$D$51</definedName>
    <definedName name="power_prim_energy_10">#REF!</definedName>
    <definedName name="power_prim_energy_4">[224]Data2004!$D$47</definedName>
    <definedName name="power_prim_energy_5">[225]Data2005!$D$47</definedName>
    <definedName name="power_prim_energy_7">[109]Data2007!$D$50</definedName>
    <definedName name="power_prim_energy_8">[226]Data2008!$D$50</definedName>
    <definedName name="Power_Total">#REF!</definedName>
    <definedName name="power1">'[38]Price List'!$C$56</definedName>
    <definedName name="power10">'[38]Price List'!$L$56</definedName>
    <definedName name="power11">'[38]Price List'!$M$56</definedName>
    <definedName name="power12">'[38]Price List'!$N$56</definedName>
    <definedName name="power13">'[38]Price List'!$P$56</definedName>
    <definedName name="power14">'[38]Price List'!$Q$56</definedName>
    <definedName name="power15">'[38]Price List'!$R$56</definedName>
    <definedName name="power16">'[38]Price List'!$S$56</definedName>
    <definedName name="power17">'[38]Price List'!$T$56</definedName>
    <definedName name="power18">'[38]Price List'!$U$56</definedName>
    <definedName name="power19">'[38]Price List'!$V$56</definedName>
    <definedName name="power2">'[38]Price List'!$D$56</definedName>
    <definedName name="power20">'[38]Price List'!$W$56</definedName>
    <definedName name="power21">'[38]Price List'!$X$56</definedName>
    <definedName name="power22">'[38]Price List'!$Y$56</definedName>
    <definedName name="power23">'[38]Price List'!$Z$56</definedName>
    <definedName name="power24">'[38]Price List'!$AA$56</definedName>
    <definedName name="power3">'[38]Price List'!$E$56</definedName>
    <definedName name="power4">'[38]Price List'!$F$56</definedName>
    <definedName name="power5">'[38]Price List'!$G$56</definedName>
    <definedName name="power6">'[38]Price List'!$H$56</definedName>
    <definedName name="power7">'[38]Price List'!$I$56</definedName>
    <definedName name="power8">'[38]Price List'!$J$56</definedName>
    <definedName name="power9">'[38]Price List'!$K$56</definedName>
    <definedName name="POY">#REF!</definedName>
    <definedName name="POY_501">#REF!</definedName>
    <definedName name="POY_502">#REF!</definedName>
    <definedName name="POY_521">#REF!</definedName>
    <definedName name="POY_553">#REF!</definedName>
    <definedName name="POY_571">#REF!</definedName>
    <definedName name="POY_581">#REF!</definedName>
    <definedName name="POY_582">#REF!</definedName>
    <definedName name="POY_583">#REF!</definedName>
    <definedName name="POY_741">#REF!</definedName>
    <definedName name="POY_791">#REF!</definedName>
    <definedName name="POY_916">#REF!</definedName>
    <definedName name="POY_961">#REF!</definedName>
    <definedName name="POY_BE">#REF!</definedName>
    <definedName name="POY_TE">#REF!</definedName>
    <definedName name="POY3_BE">#REF!</definedName>
    <definedName name="POY3_TE">#REF!</definedName>
    <definedName name="POYCHANGES">#REF!</definedName>
    <definedName name="POYLAST">#REF!</definedName>
    <definedName name="pp">#REF!</definedName>
    <definedName name="PPD" hidden="1">#REF!</definedName>
    <definedName name="ppda" hidden="1">#REF!</definedName>
    <definedName name="PPP" hidden="1">#REF!</definedName>
    <definedName name="pppppppppppppppppppppppppppppp">#REF!</definedName>
    <definedName name="PQRO">'[87]Fixed Cost'!$AM$164:$AN$206</definedName>
    <definedName name="Praticar_Preços_Competitivos_ao_Mercado_Internacional">[56]DC!$C$5</definedName>
    <definedName name="PRD">537</definedName>
    <definedName name="PRD3_2">#REF!</definedName>
    <definedName name="PRD3_9">#REF!</definedName>
    <definedName name="pre.sbp">'[54]PRECIOS MATERIAS PRIMAS'!#REF!</definedName>
    <definedName name="pre.v5">'[115]SSAA-COSTES'!$G$49</definedName>
    <definedName name="prec.1ta">#REF!</definedName>
    <definedName name="PREC.ACEITE">#REF!</definedName>
    <definedName name="PREC.ACETICO">#REF!</definedName>
    <definedName name="prec.ag.bruta">'[243]SSAA-COSTES'!$G$11</definedName>
    <definedName name="prec.ag.clar">'[243]SSAA-COSTES'!$G$15</definedName>
    <definedName name="prec.ag.desm">'[115]SSAA-COSTES'!$G$25</definedName>
    <definedName name="PREC.AGUA">#REF!</definedName>
    <definedName name="PREC.ALUM">#REF!</definedName>
    <definedName name="PREC.ANION">#REF!</definedName>
    <definedName name="PREC.BOLSACONT">#REF!</definedName>
    <definedName name="PREC.BOLSADMT">#REF!</definedName>
    <definedName name="PREC.BOLSAPTA">#REF!</definedName>
    <definedName name="PREC.BST">#REF!</definedName>
    <definedName name="PREC.CAL">#REF!</definedName>
    <definedName name="PREC.CARBON">#REF!</definedName>
    <definedName name="PREC.CARCAL">#REF!</definedName>
    <definedName name="PREC.CATION">#REF!</definedName>
    <definedName name="PREC.CLORITO">#REF!</definedName>
    <definedName name="PREC.CO">#REF!</definedName>
    <definedName name="PREC.COG.ACEITE">'[54]PRECIOS MATERIAS PRIMAS'!$C$116</definedName>
    <definedName name="PREC.COLABE">#REF!</definedName>
    <definedName name="PREC.DOW">#REF!</definedName>
    <definedName name="prec.dowt.ac.term">'[243]SSAA-COSTES'!$G$52</definedName>
    <definedName name="PREC.FGAS">#REF!</definedName>
    <definedName name="prec.fgas.ac.term">'[243]SSAA-COSTES'!$G$54</definedName>
    <definedName name="prec.fijo">[116]ENERGIA!#REF!</definedName>
    <definedName name="PREC.FLOCU">#REF!</definedName>
    <definedName name="PREC.FOIL">#REF!</definedName>
    <definedName name="prec.foil.ac.term">'[243]SSAA-COSTES'!$G$53</definedName>
    <definedName name="PREC.FOSFATO">#REF!</definedName>
    <definedName name="PREC.GAS.NAT">#REF!</definedName>
    <definedName name="prec.gasnat.ac">'[243]SSAA-COSTES'!$G$55</definedName>
    <definedName name="prec.gasnat.v42">'[115]SSAA-COSTES'!#REF!</definedName>
    <definedName name="PREC.GLICER">#REF!</definedName>
    <definedName name="PREC.GOIL">#REF!</definedName>
    <definedName name="PREC.HIDR">#REF!</definedName>
    <definedName name="PREC.HIPO">#REF!</definedName>
    <definedName name="PREC.INCUS">#REF!</definedName>
    <definedName name="prec.ipa">#REF!</definedName>
    <definedName name="prec.medio.coymn">'[54]PRECIOS MATERIAS PRIMAS'!$J$63</definedName>
    <definedName name="PREC.METANOL">#REF!</definedName>
    <definedName name="PREC.MIRECIDE">#REF!</definedName>
    <definedName name="PREC.MN">#REF!</definedName>
    <definedName name="PREC.MPT">#REF!</definedName>
    <definedName name="PREC.N4000">#REF!</definedName>
    <definedName name="PREC.NITR">#REF!</definedName>
    <definedName name="PREC.OXI">#REF!</definedName>
    <definedName name="PREC.PALD_C">#REF!</definedName>
    <definedName name="PREC.PALD_M">#REF!</definedName>
    <definedName name="PREC.PALE">#REF!</definedName>
    <definedName name="PREC.PALESACAPTAEXP">#REF!</definedName>
    <definedName name="PREC.PALESACPTANAC">#REF!</definedName>
    <definedName name="PREC.PARRILA">#REF!</definedName>
    <definedName name="PREC.PROP">#REF!</definedName>
    <definedName name="prec.psa.v42">'[115]SSAA-COSTES'!#REF!</definedName>
    <definedName name="prec.pta">#REF!</definedName>
    <definedName name="PREC.PX">#REF!</definedName>
    <definedName name="prec.qui.ag.clar">'[243]SSAA-COSTES'!$H$14</definedName>
    <definedName name="prec.qui.ag.desm">'[243]SSAA-COSTES'!$H$24</definedName>
    <definedName name="PREC.R108">#REF!</definedName>
    <definedName name="PREC.R13">#REF!</definedName>
    <definedName name="PREC.R14">#REF!</definedName>
    <definedName name="PREC.R42">#REF!</definedName>
    <definedName name="PREC.R60">#REF!</definedName>
    <definedName name="PREC.R66">#REF!</definedName>
    <definedName name="PREC.R70">#REF!</definedName>
    <definedName name="PREC.REJA">#REF!</definedName>
    <definedName name="prec.reja.mad.">'[54]PRECIOS MATERIAS PRIMAS'!#REF!</definedName>
    <definedName name="prec.reja.met.">'[54]PRECIOS MATERIAS PRIMAS'!#REF!</definedName>
    <definedName name="PREC.REJAMAD">#REF!</definedName>
    <definedName name="prec.residuos">'[54]PRECIOS MATERIAS PRIMAS'!#REF!</definedName>
    <definedName name="prec.resina351">#REF!</definedName>
    <definedName name="PREC.RETRACTIL">#REF!</definedName>
    <definedName name="PREC.SACADMT">#REF!</definedName>
    <definedName name="PREC.SACAPTA">#REF!</definedName>
    <definedName name="PREC.SACODMT25R">#REF!</definedName>
    <definedName name="PREC.SACODMT25V">#REF!</definedName>
    <definedName name="PREC.SACOPTA25">#REF!</definedName>
    <definedName name="PREC.SANT">#REF!</definedName>
    <definedName name="PREC.SOSA">#REF!</definedName>
    <definedName name="PREC.SULFALUM">#REF!</definedName>
    <definedName name="PREC.SULFUR">#REF!</definedName>
    <definedName name="prec.ta.s.amort">#REF!</definedName>
    <definedName name="prec.ta.sinamort">#REF!</definedName>
    <definedName name="prec.total">[116]ENERGIA!#REF!</definedName>
    <definedName name="PREC.UREA">#REF!</definedName>
    <definedName name="PREC.V10">#REF!</definedName>
    <definedName name="PREC.V42">#REF!</definedName>
    <definedName name="PREC.V5">#REF!</definedName>
    <definedName name="prec.vap.42">'[115]SSAA-COSTES'!$G$35</definedName>
    <definedName name="prec.variable">[116]ENERGIA!#REF!</definedName>
    <definedName name="PREC_CO.MN">#REF!</definedName>
    <definedName name="prec2.ta">#REF!</definedName>
    <definedName name="PRECIO.CLORHIDRICO">#REF!</definedName>
    <definedName name="PRECIO.COG.V42">'[54]PRECIOS MATERIAS PRIMAS'!$C$111</definedName>
    <definedName name="PRECIO.INCUSCTR40">#REF!</definedName>
    <definedName name="PRECIO.REFRIG">'[115]SSAA-COSTES'!$G$78</definedName>
    <definedName name="precios">#REF!</definedName>
    <definedName name="PREÇO_ALP">#REF!</definedName>
    <definedName name="PREÇO_BZ">#REF!</definedName>
    <definedName name="Preço_de_lista___P.V.P.">#REF!</definedName>
    <definedName name="PREÇO_LAB_ME">#REF!</definedName>
    <definedName name="PREÇO_LAB_MI">#REF!</definedName>
    <definedName name="PREÇO_LAS_MI">#REF!</definedName>
    <definedName name="Preço_Médio_ME_Chapas___US__ton">#REF!</definedName>
    <definedName name="Preço_Médio_ME_Resina___US__ton">#REF!</definedName>
    <definedName name="Preço_Médio_MI_Chapas___US__ton">#REF!</definedName>
    <definedName name="Preço_Médio_MI_Resina___US__ton">#REF!</definedName>
    <definedName name="PREÇO_NPF">#REF!</definedName>
    <definedName name="PREÇO_NPF_IMPORT">#REF!</definedName>
    <definedName name="PRECOS_MAT">#REF!</definedName>
    <definedName name="PREM">#REF!</definedName>
    <definedName name="PREMISSAS">#REF!</definedName>
    <definedName name="PRESUPUESTO">#REF!</definedName>
    <definedName name="previous">[244]Liste!$I$1</definedName>
    <definedName name="Previsao" hidden="1">{"'Índice'!$A$1:$K$49"}</definedName>
    <definedName name="pri">#REF!</definedName>
    <definedName name="PRICE">"$#REF!.$A$2:$D$23"</definedName>
    <definedName name="PRICE_AD">#REF!</definedName>
    <definedName name="PRICE_TO">#REF!</definedName>
    <definedName name="Price_USD">[245]Assumptions!$L$21</definedName>
    <definedName name="Prijspeiljaar">#REF!</definedName>
    <definedName name="Princ">#REF!</definedName>
    <definedName name="Print">#REF!</definedName>
    <definedName name="_xlnm.Print_Area" localSheetId="1">CPET!$A$1:$M$38</definedName>
    <definedName name="_xlnm.Print_Area" localSheetId="3">Fibers!$A$1:$M$35</definedName>
    <definedName name="_xlnm.Print_Area" localSheetId="4">'History of IVL M&amp;A'!$A$1:$H$84</definedName>
    <definedName name="_xlnm.Print_Area" localSheetId="2">IOD!$A$1:$M$38</definedName>
    <definedName name="_xlnm.Print_Area" localSheetId="0">'IVL Consolidated'!$A$1:$M$60</definedName>
    <definedName name="_xlnm.Print_Area" localSheetId="5">'IVL Debts&amp;Glossary of terms'!$A$1:$K$68</definedName>
    <definedName name="_xlnm.Print_Area">#REF!</definedName>
    <definedName name="Print_Area_MI">#REF!</definedName>
    <definedName name="Print_Area_Reset">#N/A</definedName>
    <definedName name="Print_Range">#REF!</definedName>
    <definedName name="Print_Range___0___0___0">#REF!</definedName>
    <definedName name="Print_Range___0___0___0___0">#REF!</definedName>
    <definedName name="Print_Range___0___0___0___0___0">#REF!</definedName>
    <definedName name="Print_Range___0___0___0___0___0___0">#REF!</definedName>
    <definedName name="Print_Range___0___0___0___0___0___0___0">#REF!</definedName>
    <definedName name="Print_Range___0___0___0___0___0___0___0___0">#REF!</definedName>
    <definedName name="Print_title">#REF!</definedName>
    <definedName name="_xlnm.Print_Titles">#REF!,#REF!</definedName>
    <definedName name="PRINT_TITLES_MI">#REF!</definedName>
    <definedName name="print19992000">#REF!</definedName>
    <definedName name="PRIORITY">#REF!</definedName>
    <definedName name="PriorToValPeriod">[28]Storage!#REF!</definedName>
    <definedName name="PRJE1" hidden="1">{"'Eng (page2)'!$A$1:$D$52"}</definedName>
    <definedName name="prmth_Acetylene">[39]Query!$R$62:$T$63</definedName>
    <definedName name="Prmth_BD">[39]Query!$R$26:$T$27</definedName>
    <definedName name="prmth_Capro">[39]Query!$R$50:$T$51</definedName>
    <definedName name="prmth_Cyclo">[39]Query!$R$22:$T$23</definedName>
    <definedName name="prmth_Elec">[39]Query!$R$54:$T$55</definedName>
    <definedName name="prmth_FO">[39]Query!$R$58:$T$59</definedName>
    <definedName name="prmth_H2">[39]Query!$R$46:$T$47</definedName>
    <definedName name="prmth_MEG">[39]Query!$R$66:$T$67</definedName>
    <definedName name="prmth_NAM_ACETYLENE">[39]Query!$R$62:$U$65</definedName>
    <definedName name="prmth_NAM_BD">[39]Query!$R$26:$U$29</definedName>
    <definedName name="prmth_NAM_CAPRO">[39]Query!$R$50:$U$53</definedName>
    <definedName name="prmth_NAM_CYCLO">[39]Query!$R$22:$U$25</definedName>
    <definedName name="prmth_NAM_ELEC">[39]Query!$R$54:$U$57</definedName>
    <definedName name="prmth_NAM_FO">[39]Query!$R$58:$U$61</definedName>
    <definedName name="prmth_NAM_H2">[39]Query!$R$46:$U$49</definedName>
    <definedName name="prmth_NAM_MEG">[39]Query!$R$66:$U$69</definedName>
    <definedName name="prmth_NAM_MeOH">[39]Query!$AF$85:$AI$88</definedName>
    <definedName name="prmth_NAM_NG">[39]Query!$R$18:$U$21</definedName>
    <definedName name="prmth_NAM_NH3">[39]Query!$R$30:$U$33</definedName>
    <definedName name="prmth_NAM_O2">[39]Query!$AF$80:$AI$83</definedName>
    <definedName name="prmth_NAM_PTA">[39]Query!$R$38:$U$41</definedName>
    <definedName name="prmth_NAM_PTMEG">[39]Query!$R$42:$U$45</definedName>
    <definedName name="prmth_NAM_PX">[39]Query!$R$34:$U$37</definedName>
    <definedName name="prmth_NG">[39]Query!$R$18:$T$19</definedName>
    <definedName name="prmth_NH3">[39]Query!$R$30:$T$31</definedName>
    <definedName name="prmth_PTA">[39]Query!$R$38:$T$39</definedName>
    <definedName name="prmth_PTMEG">[39]Query!$R$42:$T$43</definedName>
    <definedName name="prmth_PX">[39]Query!$R$34:$T$35</definedName>
    <definedName name="PRMTH_SITE_bd">[39]Query!$R$26:$V$27</definedName>
    <definedName name="PRMTH_SITE_CYCLO">[39]Query!$R$22:$V$23</definedName>
    <definedName name="PRMTH_SITE_ELEC">[39]Query!$R$54:$V$55</definedName>
    <definedName name="PRMTH_SITE_NG">[39]Query!$R$18:$V$19</definedName>
    <definedName name="PRMTH_SITE_NH3">[39]Query!$R$30:$V$31</definedName>
    <definedName name="Pro" hidden="1">{"PROFIT_LOSS",#N/A,FALSE,"P&amp;L"}</definedName>
    <definedName name="Procedencia">'[213]Maestros SAP'!$E$4:$E$10</definedName>
    <definedName name="ProChem">[17]Prices!#REF!</definedName>
    <definedName name="PROD">[24]PLANDT!$AR$7:$AR$45</definedName>
    <definedName name="prod.dmt">[246]BALANCE!$G$25</definedName>
    <definedName name="prod.pta">[246]BALANCE!$G$41</definedName>
    <definedName name="prod.ta">[246]BALANCE!$G$53</definedName>
    <definedName name="PROD.VAP5">'[115]SSAA-COSTES'!#REF!</definedName>
    <definedName name="prod_1">#REF!</definedName>
    <definedName name="prod_1___0">#REF!</definedName>
    <definedName name="prod_1___3">#REF!</definedName>
    <definedName name="prod_2">#REF!</definedName>
    <definedName name="prod_2___0">#REF!</definedName>
    <definedName name="prod_2___3">#REF!</definedName>
    <definedName name="prod_3">#REF!</definedName>
    <definedName name="prod_3___0">#REF!</definedName>
    <definedName name="prod_3___3">#REF!</definedName>
    <definedName name="Prod_Eng">#REF!</definedName>
    <definedName name="PROD_TOT">#REF!</definedName>
    <definedName name="PROD1">'[6]PL-0102'!#REF!</definedName>
    <definedName name="PRODBSY">[206]Item01!#REF!</definedName>
    <definedName name="PRODFOY">[207]Item01!#REF!</definedName>
    <definedName name="PRODHSD">[208]Item01!#REF!</definedName>
    <definedName name="PRODITY">[206]Item01!#REF!</definedName>
    <definedName name="PRODJUNE">[206]Item01!#REF!</definedName>
    <definedName name="PRODPOY">[206]Item01!#REF!</definedName>
    <definedName name="PRODSDY1">[206]Item01!#REF!</definedName>
    <definedName name="PRODTOTAL">#REF!</definedName>
    <definedName name="PRODUCCION">#REF!</definedName>
    <definedName name="PRODUCT">#REF!</definedName>
    <definedName name="productie">#REF!</definedName>
    <definedName name="production">#REF!</definedName>
    <definedName name="Produits">#REF!</definedName>
    <definedName name="PRODWTY">[206]Item01!#REF!</definedName>
    <definedName name="PRODWVG1">#REF!</definedName>
    <definedName name="PRODWVG2">#REF!</definedName>
    <definedName name="ProdYTD">[97]PRODUCT!$AG$7</definedName>
    <definedName name="ProfielBlok">[48]Parameters!$H$1:$H$3</definedName>
    <definedName name="PROFILE">#REF!</definedName>
    <definedName name="ProImportExport.ImportFile">#N/A</definedName>
    <definedName name="ProImportExport.SaveNewFile">#N/A</definedName>
    <definedName name="Proj_Imp_normal">[118]EPCG!$C$17</definedName>
    <definedName name="Project">'[247]New Projects'!$AS$3:$AS$4</definedName>
    <definedName name="Project_Spg">[123]Database!$AK$44</definedName>
    <definedName name="ProjectionsTest">[141]Celsa!#REF!</definedName>
    <definedName name="prolinks_0060a1415d104059b00c3baf5afade89" hidden="1">#REF!</definedName>
    <definedName name="prolinks_01193144fc0a4835bb1fb842639af7d0" hidden="1">#REF!</definedName>
    <definedName name="prolinks_060547268b84426baa2d810aad7cb8ec" hidden="1">#REF!</definedName>
    <definedName name="prolinks_061cac82e0e042f481889be72d29699c" hidden="1">#REF!</definedName>
    <definedName name="prolinks_063b352538e54e25a1e80d0945ba8443" hidden="1">#REF!</definedName>
    <definedName name="prolinks_082a1b99af934e5eac23da8015fab495" hidden="1">#REF!</definedName>
    <definedName name="prolinks_0dee7a73fab14229821fb4a87c9dc7e4" hidden="1">#REF!</definedName>
    <definedName name="prolinks_103ed3c21e6d44699c1ad99a8072f164" hidden="1">#REF!</definedName>
    <definedName name="prolinks_1687efe4a9eb45b091b7cc2f5bfe86fb" hidden="1">#REF!</definedName>
    <definedName name="prolinks_16f923bf6c4247489e5e137faed11d4a" hidden="1">#REF!</definedName>
    <definedName name="prolinks_1720ea1f237643f88c6ae75752ef04ec" hidden="1">#REF!</definedName>
    <definedName name="prolinks_1746b047eefe43a5b9d240d9859d3f36" hidden="1">#REF!</definedName>
    <definedName name="prolinks_18211a803bc049868ab341e52cadb32c" hidden="1">#REF!</definedName>
    <definedName name="prolinks_184418689c4e41d5859d49d81091c663" hidden="1">#REF!</definedName>
    <definedName name="prolinks_1a5284903ca04bf085546a589a04cb77" hidden="1">#REF!</definedName>
    <definedName name="prolinks_1d3d4d5d994a47b0a77c1b8b45db65ae" hidden="1">#REF!</definedName>
    <definedName name="prolinks_1fccf7b863684de2b328127494dc8647" hidden="1">#REF!</definedName>
    <definedName name="prolinks_20c7e0d6f0c54cfc9df9121751e24be0" hidden="1">#REF!</definedName>
    <definedName name="prolinks_22a73e4c868a4ca8b2d938e4424546e8" hidden="1">#REF!</definedName>
    <definedName name="prolinks_2472cd4d5dfb4bd98538e9d379f89bf9" hidden="1">#REF!</definedName>
    <definedName name="prolinks_29e7d668408b43b5acc2e041f73db59b" hidden="1">#REF!</definedName>
    <definedName name="prolinks_2c0a765045044f40ab1c360162875630" hidden="1">#REF!</definedName>
    <definedName name="prolinks_37f0ccb8c4f641a79d978635870fd369" hidden="1">#REF!</definedName>
    <definedName name="prolinks_38461d418b784d209689ee2b6c94a900" hidden="1">#REF!</definedName>
    <definedName name="prolinks_38ea3157268d4e9d88a8ac64909ebf46" hidden="1">#REF!</definedName>
    <definedName name="prolinks_3a6840dee88648b8b247fbfee87ccfd5" hidden="1">#REF!</definedName>
    <definedName name="prolinks_426a3f104ba441279d8483fa10a0993c" hidden="1">#REF!</definedName>
    <definedName name="prolinks_451016411cf7421bbfbe7189894c9b06" hidden="1">#REF!</definedName>
    <definedName name="prolinks_4a0461aa609c4394aa5e5eebe68ba06d" hidden="1">#REF!</definedName>
    <definedName name="prolinks_4c85dcba3523415f8b25ea3068d78d12" hidden="1">#REF!</definedName>
    <definedName name="prolinks_4ddf8334d7fb43219a48b1db93fa977c" hidden="1">#REF!</definedName>
    <definedName name="prolinks_52a5cd8813db4cc19be7f13d3c7f817a" hidden="1">#REF!</definedName>
    <definedName name="prolinks_54ffdb7264a940a4ab9b0b8320344ee7" hidden="1">#REF!</definedName>
    <definedName name="prolinks_55741e2dc0ae46acacb66283f51d2466" hidden="1">#REF!</definedName>
    <definedName name="prolinks_559a6df5ca9d4b14be151164dc56f313" hidden="1">#REF!</definedName>
    <definedName name="prolinks_56719288d06a41b2856697f2866f9a02" hidden="1">#REF!</definedName>
    <definedName name="prolinks_62e5df621c164edd83af29b0dd72ed32" hidden="1">#REF!</definedName>
    <definedName name="prolinks_63578c75df874851a31c77345f2f8bec" hidden="1">#REF!</definedName>
    <definedName name="prolinks_64461eb00f9e4d22b3a929935264f4d6" hidden="1">#REF!</definedName>
    <definedName name="prolinks_653bce9b5c394786bec4f036745e7c90" hidden="1">#REF!</definedName>
    <definedName name="prolinks_65523dc6527345d581981f6c12ec649e" hidden="1">#REF!</definedName>
    <definedName name="prolinks_6815e6a749864277a9c53eef085a9cfb" hidden="1">#REF!</definedName>
    <definedName name="prolinks_68e88a3ceba44a8e9e37b3fbc4d07579" hidden="1">#REF!</definedName>
    <definedName name="prolinks_69374d78032948aa8cc1705fba21b3eb" hidden="1">#REF!</definedName>
    <definedName name="prolinks_6d5ad0063d9c451789e5ca16176ba7f3" hidden="1">#REF!</definedName>
    <definedName name="prolinks_731651a6722e4ce7af7e593f203f0033" hidden="1">#REF!</definedName>
    <definedName name="prolinks_76c2dfcc3967477e8dcd864c07afb400" hidden="1">#REF!</definedName>
    <definedName name="prolinks_7987c32792da45fbadd08287ca279619" hidden="1">#REF!</definedName>
    <definedName name="prolinks_7ab71212a769454ca0e71b83f7a2b719" hidden="1">#REF!</definedName>
    <definedName name="prolinks_7e79abade6e1480a9fb42e061a14b366" hidden="1">#REF!</definedName>
    <definedName name="prolinks_816ecbd13a324d71b47c473164684a79" hidden="1">#REF!</definedName>
    <definedName name="prolinks_866e38602d7e4a9ca4e7f0d0855b787e" hidden="1">#REF!</definedName>
    <definedName name="prolinks_8b987e25a8c14041987b9bdc8786d830" hidden="1">#REF!</definedName>
    <definedName name="prolinks_8c7cb6f3d3a54466900c41fd7ba754f2" hidden="1">#REF!</definedName>
    <definedName name="prolinks_8ceab851eac84e10b04b44340b9a477d" hidden="1">#REF!</definedName>
    <definedName name="prolinks_90f01bad14ee492385af9f7c2a9bc8c2" hidden="1">#REF!</definedName>
    <definedName name="prolinks_943ee282436547cea4132be7ec78eb15" hidden="1">#REF!</definedName>
    <definedName name="prolinks_948d79bf274d486e87e2a21f837adb6e" hidden="1">#REF!</definedName>
    <definedName name="prolinks_964699a695314048bb5d3cb09939fc3a" hidden="1">#REF!</definedName>
    <definedName name="prolinks_983b21b06f414f5c9059e912809217ba" hidden="1">#REF!</definedName>
    <definedName name="prolinks_9899be70adda449797770eb9bf566650" hidden="1">#REF!</definedName>
    <definedName name="prolinks_99c6f5a9973143319df3a9214216fd9e" hidden="1">#REF!</definedName>
    <definedName name="prolinks_9adc75a3a4a34615a7648c987d912d0d" hidden="1">#REF!</definedName>
    <definedName name="prolinks_9b2316bc302748878b2cad87b98618a0" hidden="1">#REF!</definedName>
    <definedName name="prolinks_9bf310aa4a264189a99a1e77271ecbd5" hidden="1">#REF!</definedName>
    <definedName name="prolinks_9c9504708fbb48c58d1b80a30d4726d1" hidden="1">#REF!</definedName>
    <definedName name="prolinks_a0ffc48134ac4c249e6ed2b4b8775a5e" hidden="1">#REF!</definedName>
    <definedName name="prolinks_a7612ed5e0df4bc289f5a1951b9a4558" hidden="1">#REF!</definedName>
    <definedName name="prolinks_a9591608c97648f78fa48b90f3fe1110" hidden="1">#REF!</definedName>
    <definedName name="prolinks_ad3832971c2c4e4a928e147a38582d69" hidden="1">#REF!</definedName>
    <definedName name="prolinks_b2acb4c062b54e529f8cf7fe0a3330c8" hidden="1">#REF!</definedName>
    <definedName name="prolinks_b31090b9e1974eba9abd91fe0a5c2b6e" hidden="1">#REF!</definedName>
    <definedName name="prolinks_b3cf8785de66410b87c460e35289cc3a" hidden="1">#REF!</definedName>
    <definedName name="prolinks_bab8cbee6c0e44f5b771dde431ba05e0" hidden="1">#REF!</definedName>
    <definedName name="prolinks_bba2b8f2dc354461bb38f9f338517999" hidden="1">#REF!</definedName>
    <definedName name="prolinks_c17111c76148474585a27cd3afd08641" hidden="1">#REF!</definedName>
    <definedName name="prolinks_c2a89c8f58194d60be8b126dbf5e2f66" hidden="1">#REF!</definedName>
    <definedName name="prolinks_c2f27910f284427392d644e48c0cdd45" hidden="1">#REF!</definedName>
    <definedName name="prolinks_ca6cb879e9034b849505aa1dc054ec95" hidden="1">#REF!</definedName>
    <definedName name="prolinks_cbbb291ba5d64f05b0c0c34139a1784d" hidden="1">#REF!</definedName>
    <definedName name="prolinks_ce14af018d834b01a74f5e95d1af5aa0" hidden="1">#REF!</definedName>
    <definedName name="prolinks_d043a1d7820c431c87c26216c960ee42" hidden="1">#REF!</definedName>
    <definedName name="prolinks_d103dd570aef4be0b668c0d3d86fbc64" hidden="1">#REF!</definedName>
    <definedName name="prolinks_d1ad905cc6aa4d9ba34ea55faef21488" hidden="1">#REF!</definedName>
    <definedName name="prolinks_d23746fb37ee4dd68be92e4e06a11340" hidden="1">#REF!</definedName>
    <definedName name="prolinks_d4babb81e24740d7825a41d8537e29bf" hidden="1">#REF!</definedName>
    <definedName name="prolinks_d70a13f8a91c464b995261fa39eada15" hidden="1">#REF!</definedName>
    <definedName name="prolinks_dc44021af5644be299d05278f2a0823d" hidden="1">#REF!</definedName>
    <definedName name="prolinks_e521b5e8c19d4970b6da627e8e7a45a5" hidden="1">#REF!</definedName>
    <definedName name="prolinks_e72e11d317784ca7b6b52113eb7d7026" hidden="1">#REF!</definedName>
    <definedName name="prolinks_e819b0787fa0400f8e14609bdf30360f" hidden="1">#REF!</definedName>
    <definedName name="prolinks_e84e513683644632aec3cd9d7977e0e8" hidden="1">#REF!</definedName>
    <definedName name="prolinks_e8561227a9df48b394b8845ca85f7416" hidden="1">'[248]Financials USD'!#REF!</definedName>
    <definedName name="prolinks_e8d24eb2223e42cb900c3bbdb90394c1" hidden="1">#REF!</definedName>
    <definedName name="prolinks_ebb9dd81c80946008a7fa33e19337919" hidden="1">#REF!</definedName>
    <definedName name="prolinks_f05b34a2a7684a67a5f0d5c90b39bbe6" hidden="1">#REF!</definedName>
    <definedName name="prolinks_f08125b249ef4092ba18ed56296fb564" hidden="1">#REF!</definedName>
    <definedName name="prolinks_f17d266af0d74d3e80d8594713bd48f4" hidden="1">#REF!</definedName>
    <definedName name="prolinks_f66021946c874b309be92cec1d5718f5" hidden="1">#REF!</definedName>
    <definedName name="prolinks_fb525dd2c91a4897b4751127b65c6695" hidden="1">#REF!</definedName>
    <definedName name="prolinks_fcff700cbd7a4f9298604249e55279f5" hidden="1">#REF!</definedName>
    <definedName name="propane">'[38]Price List'!$C$33</definedName>
    <definedName name="propane10">'[38]Price List'!$L$33</definedName>
    <definedName name="propane11">'[38]Price List'!$M$33</definedName>
    <definedName name="propane12">'[38]Price List'!$N$33</definedName>
    <definedName name="propane13">'[38]Price List'!$P$33</definedName>
    <definedName name="propane14">'[38]Price List'!$S$33</definedName>
    <definedName name="propane15">'[38]Price List'!$V$33</definedName>
    <definedName name="propane16">'[38]Price List'!$Y$33</definedName>
    <definedName name="propane2">'[38]Price List'!$D$33</definedName>
    <definedName name="propane3">'[38]Price List'!$E$33</definedName>
    <definedName name="propane4">'[38]Price List'!$F$33</definedName>
    <definedName name="propane5">'[38]Price List'!$G$33</definedName>
    <definedName name="propane6">'[38]Price List'!$H$33</definedName>
    <definedName name="propane7">'[38]Price List'!$I$33</definedName>
    <definedName name="propane8">'[38]Price List'!$J$33</definedName>
    <definedName name="propane9">'[38]Price List'!$K$33</definedName>
    <definedName name="PROPANO">#REF!</definedName>
    <definedName name="proses">#REF!</definedName>
    <definedName name="PROSES1">#REF!</definedName>
    <definedName name="PROVEN">#REF!</definedName>
    <definedName name="Prsm03">#REF!</definedName>
    <definedName name="Prsm3">#REF!</definedName>
    <definedName name="PRTA">#REF!</definedName>
    <definedName name="PRTAA">#REF!</definedName>
    <definedName name="PS">[49]Value!$AE$11</definedName>
    <definedName name="PS___0">#REF!</definedName>
    <definedName name="PSD" hidden="1">{"'Eng (page2)'!$A$1:$D$52"}</definedName>
    <definedName name="PSF">"$"</definedName>
    <definedName name="psfland">[118]land!$L$28</definedName>
    <definedName name="PSFLAST">#REF!</definedName>
    <definedName name="PSFmaint">[118]Assumptions!$B$225</definedName>
    <definedName name="PSFselect">'[118]Capex Rev'!$L$4</definedName>
    <definedName name="PST1___0">"$#REF!.$B$5"</definedName>
    <definedName name="PSTAFE">'[87]Fixed Cost'!$AM$207:$AN$236</definedName>
    <definedName name="PTA">#REF!</definedName>
    <definedName name="pta.acetico">#REF!</definedName>
    <definedName name="pta.ag.var">#REF!</definedName>
    <definedName name="pta.agua.fijo">#REF!</definedName>
    <definedName name="pta.alum">#REF!</definedName>
    <definedName name="pta.anionica">#REF!</definedName>
    <definedName name="pta.bols.cont.">#REF!</definedName>
    <definedName name="pta.bolsa.dmt">#REF!</definedName>
    <definedName name="pta.bolsa.pta">#REF!</definedName>
    <definedName name="pta.bst">#REF!</definedName>
    <definedName name="pta.cabon.cal">#REF!</definedName>
    <definedName name="pta.cal">#REF!</definedName>
    <definedName name="pta.carbon.act">#REF!</definedName>
    <definedName name="pta.carton">#REF!</definedName>
    <definedName name="pta.cationica">#REF!</definedName>
    <definedName name="pta.cintas">#REF!</definedName>
    <definedName name="pta.clorito">#REF!</definedName>
    <definedName name="pta.co">#REF!</definedName>
    <definedName name="pta.colabs">#REF!</definedName>
    <definedName name="pta.dowt">#REF!</definedName>
    <definedName name="pta.fgas">#REF!</definedName>
    <definedName name="pta.fgas.vapor">#REF!</definedName>
    <definedName name="PTA.FGAS_ACEITE">#REF!</definedName>
    <definedName name="pta.flocusol">#REF!</definedName>
    <definedName name="pta.foil.aceite">#REF!</definedName>
    <definedName name="pta.foil.vap">#REF!</definedName>
    <definedName name="pta.fosfato">#REF!</definedName>
    <definedName name="pta.freon114">#REF!</definedName>
    <definedName name="pta.glic.pta">#REF!</definedName>
    <definedName name="pta.goil.alm">#REF!</definedName>
    <definedName name="pta.goil.manto">#REF!</definedName>
    <definedName name="pta.goil.oper">#REF!</definedName>
    <definedName name="pta.hidrog">#REF!</definedName>
    <definedName name="pta.hipoc.sa">#REF!</definedName>
    <definedName name="pta.hipoc.trat.a">#REF!</definedName>
    <definedName name="pta.incus">#REF!</definedName>
    <definedName name="pta.liner3.2">#REF!</definedName>
    <definedName name="pta.met">#REF!</definedName>
    <definedName name="pta.mirecide">#REF!</definedName>
    <definedName name="pta.mn">#REF!</definedName>
    <definedName name="pta.mpt">#REF!</definedName>
    <definedName name="PTA.MX">#REF!</definedName>
    <definedName name="pta.n4000">#REF!</definedName>
    <definedName name="pta.nit.alm">#REF!</definedName>
    <definedName name="pta.nit.dmt">#REF!</definedName>
    <definedName name="pta.nit.sa">#REF!</definedName>
    <definedName name="pta.nit.ta">#REF!</definedName>
    <definedName name="pta.nit_dmtf">#REF!</definedName>
    <definedName name="pta.ortox">#REF!</definedName>
    <definedName name="pta.oxig">#REF!</definedName>
    <definedName name="pta.palad.c">#REF!</definedName>
    <definedName name="pta.palad.m">#REF!</definedName>
    <definedName name="pta.pale.dmt.exp">#REF!</definedName>
    <definedName name="pta.pale.dmt.nac">#REF!</definedName>
    <definedName name="pta.pale.dmt.sac.exp">#REF!</definedName>
    <definedName name="pta.pale.pta.exp">#REF!</definedName>
    <definedName name="pta.pale.pta.nac">#REF!</definedName>
    <definedName name="pta.parrilla">#REF!</definedName>
    <definedName name="pta.plast">#REF!</definedName>
    <definedName name="pta.prop.aceite">#REF!</definedName>
    <definedName name="pta.prop.cocina">#REF!</definedName>
    <definedName name="pta.prop.ginerte">#REF!</definedName>
    <definedName name="Pta.px">#REF!</definedName>
    <definedName name="pta.r108">#REF!</definedName>
    <definedName name="pta.r13">#REF!</definedName>
    <definedName name="pta.r14">#REF!</definedName>
    <definedName name="pta.r42">#REF!</definedName>
    <definedName name="pta.r60">#REF!</definedName>
    <definedName name="pta.r66">#REF!</definedName>
    <definedName name="pta.r70">#REF!</definedName>
    <definedName name="PTA.REJAMAD">#REF!</definedName>
    <definedName name="pta.rejas">#REF!</definedName>
    <definedName name="pta.saca.dmt1000">#REF!</definedName>
    <definedName name="pta.saca.dmt800">#REF!</definedName>
    <definedName name="pta.saca.pta.exp">#REF!</definedName>
    <definedName name="pta.saca.pta.nac">#REF!</definedName>
    <definedName name="pta.saco.v.dmt">#REF!</definedName>
    <definedName name="pta.sacos.dmt">#REF!</definedName>
    <definedName name="pta.sacos.pta">#REF!</definedName>
    <definedName name="pta.sacos.r.dmt">#REF!</definedName>
    <definedName name="pta.santonox">#REF!</definedName>
    <definedName name="pta.sosa.pta">#REF!</definedName>
    <definedName name="pta.sosa.sa">#REF!</definedName>
    <definedName name="pta.sosa.ta">#REF!</definedName>
    <definedName name="pta.sulf.alum">#REF!</definedName>
    <definedName name="pta.sulfurico">#REF!</definedName>
    <definedName name="pta.urea">#REF!</definedName>
    <definedName name="PTA_0104_EURO">[39]Query!$R$109:$T$110</definedName>
    <definedName name="PTA_0104_KUSC">[39]Query!$B$41:$D$43</definedName>
    <definedName name="PTA_0104_MEX">[39]Query!$R$73:$T$74</definedName>
    <definedName name="PTA_0105_EURO">[39]Query!$R$181:$T$182</definedName>
    <definedName name="PTA_0105_KUSC">[39]Query!$AD$115:$AF$117</definedName>
    <definedName name="PTA_0105_MEX">[39]Query!$R$145:$T$146</definedName>
    <definedName name="PTA_0204_EURO">[39]Query!$R$112:$T$113</definedName>
    <definedName name="PTA_0204_KUSC">[39]Query!$B$44:$D$46</definedName>
    <definedName name="PTA_0204_MEX">[39]Query!$R$76:$T$77</definedName>
    <definedName name="PTA_0205_EURO">[39]Query!$R$184:$T$185</definedName>
    <definedName name="PTA_0205_KUSC">[39]Query!$AD$118:$AF$120</definedName>
    <definedName name="PTA_0205_MEX">[39]Query!$R$148:$T$149</definedName>
    <definedName name="PTA_03">[39]Query!$AF$56:$AH$57</definedName>
    <definedName name="PTA_0304_EURO">[39]Query!$R$115:$T$116</definedName>
    <definedName name="PTA_0304_KUSC">[39]Query!$B$47:$D$49</definedName>
    <definedName name="PTA_0304_MEX">[39]Query!$R$79:$T$80</definedName>
    <definedName name="PTA_0305_EURO">[39]Query!$R$187:$T$188</definedName>
    <definedName name="PTA_0305_KUSC">[39]Query!$AD$121:$AF$123</definedName>
    <definedName name="PTA_0305_MEX">[39]Query!$R$151:$T$152</definedName>
    <definedName name="PTA_04">[39]Query!$AF$17:$AH$18</definedName>
    <definedName name="PTA_0404_EURO">[39]Query!$R$118:$T$119</definedName>
    <definedName name="PTA_0404_KUSC">[39]Query!$B$50:$D$52</definedName>
    <definedName name="PTA_0404_MEX">[39]Query!$R$82:$T$83</definedName>
    <definedName name="PTA_0405_EURO">[39]Query!$R$190:$T$191</definedName>
    <definedName name="PTA_0405_KUSC">[39]Query!$AD$124:$AF$126</definedName>
    <definedName name="PTA_0405_MEX">[39]Query!$R$154:$T$155</definedName>
    <definedName name="PTA_05">[39]Query!$AJ$17:$AL$18</definedName>
    <definedName name="PTA_0504_EURO">[39]Query!$R$121:$T$122</definedName>
    <definedName name="PTA_0504_KUSC">[39]Query!$B$53:$D$55</definedName>
    <definedName name="PTA_0504_MEX">[39]Query!$R$85:$T$86</definedName>
    <definedName name="PTA_0505_EURO">[39]Query!$R$193:$T$194</definedName>
    <definedName name="PTA_0505_KUSC">[39]Query!$AD$127:$AF$129</definedName>
    <definedName name="PTA_0505_MEX">[39]Query!$R$157:$T$158</definedName>
    <definedName name="PTA_0604">[39]Query!$F$131:$G$132</definedName>
    <definedName name="PTA_0604_EURO">[39]Query!$R$124:$T$125</definedName>
    <definedName name="PTA_0604_KUSC">[39]Query!$B$56:$D$58</definedName>
    <definedName name="PTA_0604_MEX">[39]Query!$R$88:$T$89</definedName>
    <definedName name="PTA_0605_EURO">[39]Query!$R$196:$T$197</definedName>
    <definedName name="PTA_0605_KUSC">[39]Query!$AD$130:$AF$132</definedName>
    <definedName name="PTA_0605_MEX">[39]Query!$R$160:$T$161</definedName>
    <definedName name="PTA_0704">[39]Query!$F$134:$G$135</definedName>
    <definedName name="PTA_0704_EURO">[39]Query!$R$127:$T$128</definedName>
    <definedName name="PTA_0704_KUSC">[39]Query!$B$59:$D$61</definedName>
    <definedName name="PTA_0704_MEX">[39]Query!$R$91:$T$92</definedName>
    <definedName name="PTA_0705_EURO">[39]Query!$R$199:$T$200</definedName>
    <definedName name="PTA_0705_KUSC">[39]Query!$AD$133:$AF$135</definedName>
    <definedName name="PTA_0705_MEX">[39]Query!$R$163:$T$164</definedName>
    <definedName name="PTA_0804">[39]Query!$F$137:$G$138</definedName>
    <definedName name="PTA_0804_EURO">[39]Query!$R$130:$T$131</definedName>
    <definedName name="PTA_0804_KUSC">[39]Query!$B$62:$D$64</definedName>
    <definedName name="PTA_0804_MEX">[39]Query!$R$94:$T$95</definedName>
    <definedName name="PTA_0805_EURO">[39]Query!$R$202:$T$203</definedName>
    <definedName name="PTA_0805_KUSC">[39]Query!$AD$136:$AF$138</definedName>
    <definedName name="PTA_0805_MEX">[39]Query!$R$166:$T$167</definedName>
    <definedName name="PTA_0904">[39]Query!$F$140:$G$141</definedName>
    <definedName name="PTA_0904_EURO">[39]Query!$R$133:$T$134</definedName>
    <definedName name="PTA_0904_KUSC">[39]Query!$B$65:$D$67</definedName>
    <definedName name="PTA_0904_MEX">[39]Query!$R$97:$T$98</definedName>
    <definedName name="PTA_0905_EURO">[39]Query!$R$205:$T$206</definedName>
    <definedName name="PTA_0905_KUSC">[39]Query!$AD$139:$AF$141</definedName>
    <definedName name="PTA_0905_MEX">[39]Query!$R$169:$T$170</definedName>
    <definedName name="PTA_1004">[39]Query!$F$143:$G$144</definedName>
    <definedName name="PTA_1004_EURO">[39]Query!$R$136:$T$137</definedName>
    <definedName name="PTA_1004_KUSC">[39]Query!$B$68:$D$70</definedName>
    <definedName name="PTA_1004_MEX">[39]Query!$R$100:$T$101</definedName>
    <definedName name="PTA_1005_EURO">[39]Query!$R$208:$T$209</definedName>
    <definedName name="PTA_1005_KUSC">[39]Query!$AD$142:$AF$144</definedName>
    <definedName name="PTA_1005_MEX">[39]Query!$R$172:$T$173</definedName>
    <definedName name="PTA_1104">[39]Query!$F$146:$G$147</definedName>
    <definedName name="PTA_1104_EURO">[39]Query!$R$139:$T$140</definedName>
    <definedName name="PTA_1104_KUSC">[39]Query!$B$71:$D$73</definedName>
    <definedName name="PTA_1104_MEX">[39]Query!$R$103:$T$104</definedName>
    <definedName name="PTA_1105_EURO">[39]Query!$R$211:$T$212</definedName>
    <definedName name="PTA_1105_KUSC">[39]Query!$AD$145:$AF$147</definedName>
    <definedName name="PTA_1105_MEX">[39]Query!$R$175:$T$176</definedName>
    <definedName name="PTA_1204">[39]Query!$F$149:$G$150</definedName>
    <definedName name="PTA_1204_EURO">[39]Query!$R$142:$T$143</definedName>
    <definedName name="PTA_1204_KUSC">[39]Query!$B$74:$D$76</definedName>
    <definedName name="PTA_1204_MEX">[39]Query!$R$106:$T$107</definedName>
    <definedName name="PTA_1205_EURO">[39]Query!$R$214:$T$215</definedName>
    <definedName name="PTA_1205_KUSC">[39]Query!$AD$148:$AF$150</definedName>
    <definedName name="PTA_1205_MEX">[39]Query!$R$178:$T$179</definedName>
    <definedName name="PTA_ACP_Mkr">[39]Markers!$AA$1:$AA$65536</definedName>
    <definedName name="PTA_Asia">#REF!</definedName>
    <definedName name="PTA_Cogen_Spec.energy">#REF!</definedName>
    <definedName name="PTA_CTA">#REF!</definedName>
    <definedName name="PTA_CTAorg">#REF!</definedName>
    <definedName name="PTA_Euro">#REF!</definedName>
    <definedName name="PTA_EX">#REF!</definedName>
    <definedName name="PTA_EX_TM">#REF!</definedName>
    <definedName name="PTA_M1">[39]Query!$Y$418:$AA$421</definedName>
    <definedName name="PTA_M10">[39]Query!$Y$454:$AA$457</definedName>
    <definedName name="PTA_M11">[39]Query!$Y$458:$AA$461</definedName>
    <definedName name="PTA_M12">[39]Query!$Y$462:$AA$465</definedName>
    <definedName name="PTA_M2">[39]Query!$Y$422:$AA$425</definedName>
    <definedName name="PTA_M3">[39]Query!$Y$426:$AA$429</definedName>
    <definedName name="PTA_M4">[39]Query!$Y$430:$AA$433</definedName>
    <definedName name="PTA_M5">[39]Query!$Y$434:$AA$437</definedName>
    <definedName name="PTA_M6">[39]Query!$Y$438:$AA$441</definedName>
    <definedName name="PTA_M7">[39]Query!$Y$442:$AA$445</definedName>
    <definedName name="PTA_M8">[39]Query!$Y$446:$AA$449</definedName>
    <definedName name="PTA_M9">[39]Query!$Y$450:$AA$453</definedName>
    <definedName name="PTA_Mex">#REF!</definedName>
    <definedName name="PTA_MTD">[97]DAILY_REPORT!$D$10</definedName>
    <definedName name="PTA_NACP_Mkr">[39]Markers!$Y$1:$Y$65536</definedName>
    <definedName name="PTA_NAFTA_Mkr">[39]Markers!$AB$1:$AB$65536</definedName>
    <definedName name="PTA_NAL">#REF!</definedName>
    <definedName name="PTA_NAL_TM">#REF!</definedName>
    <definedName name="PTA_NWECP_Mkr">[39]Markers!$Z$1:$Z$65536</definedName>
    <definedName name="PTA_Output_Mtpa">#REF!</definedName>
    <definedName name="PTA_Output_Tph">#REF!</definedName>
    <definedName name="PTA_PETtransport_kWh">#REF!</definedName>
    <definedName name="PTA_Prod_TPD">[97]PRODUCT!$E$8:$E$39</definedName>
    <definedName name="PTA_pwr_kW">#REF!</definedName>
    <definedName name="PTA_Rest_pwr_MW">#REF!</definedName>
    <definedName name="PTA_SpecEnergy_GJpt">#REF!</definedName>
    <definedName name="PTA_Stm_Tph">#REF!</definedName>
    <definedName name="PTA_TD">[97]DAILY_REPORT!$C$10</definedName>
    <definedName name="PTA_ton_10">[108]Data2011!#REF!</definedName>
    <definedName name="PTA_ton_3">[225]Data2003!$AN$35</definedName>
    <definedName name="PTA_ton_4">[225]Data2004!$AN$35</definedName>
    <definedName name="PTA_ton_5">[185]Data2005!$AY$35</definedName>
    <definedName name="PTA_ton_7">[109]Data2007!$BA$38</definedName>
    <definedName name="PTA_ton_8">[110]Data2008!$BD$38</definedName>
    <definedName name="PTA_tonph_10">[108]Data2011!#REF!</definedName>
    <definedName name="PTA_tonph_8">[110]Data2008!$BD$20</definedName>
    <definedName name="PTA_TotalEnergy_GJpa">#REF!</definedName>
    <definedName name="PTA_UE">#REF!</definedName>
    <definedName name="PTA_UE_TM">#REF!</definedName>
    <definedName name="PTA_USA">#REF!</definedName>
    <definedName name="PTA_WGE_power_kWh">#REF!</definedName>
    <definedName name="PTA_YTD">[97]DAILY_REPORT!$E$10</definedName>
    <definedName name="pta03cat">#REF!</definedName>
    <definedName name="pta03dep">#REF!</definedName>
    <definedName name="pta03fixed">#REF!</definedName>
    <definedName name="pta03hydrogen">#REF!</definedName>
    <definedName name="pta03pack">#REF!</definedName>
    <definedName name="pta03pow">#REF!</definedName>
    <definedName name="pta03prod">#REF!</definedName>
    <definedName name="pta03roy">#REF!</definedName>
    <definedName name="pta03util">#REF!</definedName>
    <definedName name="pta03waste">#REF!</definedName>
    <definedName name="PTAA" hidden="1">[178]SUM!#REF!</definedName>
    <definedName name="ptah2">'[38]Price List'!$C$23</definedName>
    <definedName name="ptah22">'[38]Price List'!$D$23</definedName>
    <definedName name="ptah23">'[38]Price List'!$E$23</definedName>
    <definedName name="ptah24">'[38]Price List'!$F$23</definedName>
    <definedName name="ptah25">'[38]Price List'!$G$23</definedName>
    <definedName name="ptah26">'[38]Price List'!$H$23</definedName>
    <definedName name="ptah27">'[38]Price List'!$I$23</definedName>
    <definedName name="ptah28">'[38]Price List'!$J$23</definedName>
    <definedName name="ptah29">'[38]Price List'!$K$23</definedName>
    <definedName name="ptah30">'[38]Price List'!$L$23</definedName>
    <definedName name="ptah31">'[38]Price List'!$M$23</definedName>
    <definedName name="ptah32">'[38]Price List'!$N$23</definedName>
    <definedName name="ptah33">'[38]Price List'!$P$23</definedName>
    <definedName name="ptah34">'[38]Price List'!$Q$23</definedName>
    <definedName name="ptah35">'[38]Price List'!$R$23</definedName>
    <definedName name="ptah36">'[38]Price List'!$S$23</definedName>
    <definedName name="ptah37">'[38]Price List'!$T$23</definedName>
    <definedName name="ptah38">'[38]Price List'!$U$23</definedName>
    <definedName name="ptah39">'[38]Price List'!$V$23</definedName>
    <definedName name="ptah40">'[38]Price List'!$W$23</definedName>
    <definedName name="ptah41">'[38]Price List'!$X$23</definedName>
    <definedName name="ptah42">'[38]Price List'!$Y$23</definedName>
    <definedName name="ptah43">'[38]Price List'!$Z$23</definedName>
    <definedName name="ptah44">'[38]Price List'!$AA$23</definedName>
    <definedName name="ptaland">[118]land!$I$28</definedName>
    <definedName name="PTAmaint">[118]Assumptions!$B$222</definedName>
    <definedName name="PTAout2_MTpa">[224]Data2002!$AN$35</definedName>
    <definedName name="ptaps3">'[79]PTA P&amp;S'!$J$24</definedName>
    <definedName name="PTAPTA">#REF!</definedName>
    <definedName name="PTAS">#REF!</definedName>
    <definedName name="PTAS.BISULFITO">#REF!</definedName>
    <definedName name="ptas.bols_contptaexp">#REF!</definedName>
    <definedName name="PTAS.CLORHIDRICO">#REF!</definedName>
    <definedName name="ptas.fgas.aceite">#REF!</definedName>
    <definedName name="ptas.glic.ta">#REF!</definedName>
    <definedName name="ptas.mes">#REF!</definedName>
    <definedName name="ptas.parr_dmtsacas">#REF!</definedName>
    <definedName name="ptas.parr_dmtsacos">#REF!</definedName>
    <definedName name="ptas.plast_dmtsacos">#REF!</definedName>
    <definedName name="PTAS.POTASA">#REF!</definedName>
    <definedName name="PTAS.RES_A349">#REF!</definedName>
    <definedName name="PTAX">[232]합계!$Y$7</definedName>
    <definedName name="ptecn">[61]Criteria!$AC$69:$AF$70</definedName>
    <definedName name="ptecp">[61]Criteria!$Y$69:$AB$70</definedName>
    <definedName name="pteon30">[61]Criteria!$E$69:$H$70</definedName>
    <definedName name="PTEOP30">[61]Criteria!$A$69:$D$70</definedName>
    <definedName name="ptesn">[61]Criteria!$U$69:$X$70</definedName>
    <definedName name="ptesp">[61]Criteria!$Q$69:$T$70</definedName>
    <definedName name="ptevn10">[61]Criteria!$M$69:$P$70</definedName>
    <definedName name="ptevp10">[61]Criteria!$I$69:$L$70</definedName>
    <definedName name="PTIP_PX">#REF!</definedName>
    <definedName name="PTMEG_0105_ASIA">[39]Query!$I$329:$K$330</definedName>
    <definedName name="PTMEG_0105_EURO">[39]Query!$M$329:$O$330</definedName>
    <definedName name="PTMEG_0105_MEX">[39]Query!$R$329:$T$330</definedName>
    <definedName name="PTMEG_0205_ASIA">[39]Query!$I$332:$K$333</definedName>
    <definedName name="PTMEG_0205_EURO">[39]Query!$M$332:$O$333</definedName>
    <definedName name="PTMEG_0205_MEX">[39]Query!$R$332:$T$333</definedName>
    <definedName name="PTMEG_03">[39]Query!$AF$59:$AH$60</definedName>
    <definedName name="PTMEG_0305_ASIA">[39]Query!$I$335:$K$336</definedName>
    <definedName name="PTMEG_0305_EURO">[39]Query!$M$335:$O$336</definedName>
    <definedName name="PTMEG_0305_MEX">[39]Query!$R$335:$T$336</definedName>
    <definedName name="PTMEG_04">[39]Query!$AF$20:$AH$21</definedName>
    <definedName name="PTMEG_0405_ASIA">[39]Query!$I$338:$K$339</definedName>
    <definedName name="PTMEG_0405_EURO">[39]Query!$M$338:$O$339</definedName>
    <definedName name="PTMEG_0405_MEX">[39]Query!$R$338:$T$339</definedName>
    <definedName name="PTMEG_05">[39]Query!$AJ$20:$AL$21</definedName>
    <definedName name="PTMEG_0505_ASIA">[39]Query!$I$341:$K$342</definedName>
    <definedName name="PTMEG_0505_EURO">[39]Query!$M$341:$O$342</definedName>
    <definedName name="PTMEG_0505_MEX">[39]Query!$R$341:$T$342</definedName>
    <definedName name="PTMEG_0604">[39]Query!$J$131:$K$132</definedName>
    <definedName name="PTMEG_0605_ASIA">[39]Query!$I$344:$K$345</definedName>
    <definedName name="PTMEG_0605_EURO">[39]Query!$M$344:$O$345</definedName>
    <definedName name="PTMEG_0605_MEX">[39]Query!$R$344:$T$345</definedName>
    <definedName name="PTMEG_0704">[39]Query!$J$134:$K$135</definedName>
    <definedName name="PTMEG_0705_ASIA">[39]Query!$I$347:$K$348</definedName>
    <definedName name="PTMEG_0705_EURO">[39]Query!$M$347:$O$348</definedName>
    <definedName name="PTMEG_0705_MEX">[39]Query!$R$347:$T$348</definedName>
    <definedName name="PTMEG_0804">[39]Query!$J$137:$K$138</definedName>
    <definedName name="PTMEG_0805_ASIA">[39]Query!$I$350:$K$351</definedName>
    <definedName name="PTMEG_0805_EURO">[39]Query!$M$350:$O$351</definedName>
    <definedName name="PTMEG_0805_MEX">[39]Query!$R$350:$T$351</definedName>
    <definedName name="PTMEG_0904">[39]Query!$J$140:$K$141</definedName>
    <definedName name="PTMEG_0905_ASIA">[39]Query!$I$353:$K$354</definedName>
    <definedName name="PTMEG_0905_EURO">[39]Query!$M$353:$O$354</definedName>
    <definedName name="PTMEG_0905_MEX">[39]Query!$R$353:$T$354</definedName>
    <definedName name="PTMEG_1005_ASIA">[39]Query!$I$356:$K$357</definedName>
    <definedName name="PTMEG_1005_EURO">[39]Query!$M$356:$O$357</definedName>
    <definedName name="PTMEG_1005_MEX">[39]Query!$R$356:$T$357</definedName>
    <definedName name="PTMEG_1105_ASIA">[39]Query!$I$359:$K$360</definedName>
    <definedName name="PTMEG_1105_EURO">[39]Query!$M$359:$O$360</definedName>
    <definedName name="PTMEG_1105_MEX">[39]Query!$R$359:$T$360</definedName>
    <definedName name="PTMEG_1205_ASIA">[39]Query!$I$362:$K$363</definedName>
    <definedName name="PTMEG_1205_EURO">[39]Query!$M$362:$O$363</definedName>
    <definedName name="PTMEG_1205_MEX">[39]Query!$R$362:$T$363</definedName>
    <definedName name="PTMEG_Chart">#REF!</definedName>
    <definedName name="PTMEG_VPSum">#REF!</definedName>
    <definedName name="PTMEG_YTD">[39]Query!$B$208:$D$209</definedName>
    <definedName name="PTOACUM">#REF!</definedName>
    <definedName name="PTOMES">#REF!</definedName>
    <definedName name="pts.clohidrico">#REF!</definedName>
    <definedName name="PTS.G.NAT.ACEITE">#REF!</definedName>
    <definedName name="PTS.G.NAT.VAPOR">#REF!</definedName>
    <definedName name="pts.HBr">#REF!</definedName>
    <definedName name="pts.incus40">#REF!</definedName>
    <definedName name="PTS.INCUSCTR40">#REF!</definedName>
    <definedName name="pts.resina351">#REF!</definedName>
    <definedName name="pts.resina352">#REF!</definedName>
    <definedName name="pts.restin40c">#REF!</definedName>
    <definedName name="PUB_FileID" hidden="1">"L10003649.xls"</definedName>
    <definedName name="PUB_UserID" hidden="1">"MAYERX"</definedName>
    <definedName name="PUBSY">[2]ItemX!#REF!</definedName>
    <definedName name="PUFOY">[8]ItemX!#REF!</definedName>
    <definedName name="PUHSD">[8]ItemX!#REF!</definedName>
    <definedName name="PUITY">[8]ItemX!#REF!</definedName>
    <definedName name="PUPOY">[8]ItemX!#REF!</definedName>
    <definedName name="PUSDY1">[8]ItemX!#REF!</definedName>
    <definedName name="PUTOT">[8]ItemX!#REF!</definedName>
    <definedName name="pw_501">#REF!</definedName>
    <definedName name="pw_521">#REF!</definedName>
    <definedName name="pw_582">#REF!</definedName>
    <definedName name="PWE" hidden="1">#REF!</definedName>
    <definedName name="PWR_AUX_10">[108]Data2011!#REF!</definedName>
    <definedName name="PWR_AUX_7">[109]Data2007!$AN$20</definedName>
    <definedName name="PWR_AUX_8">[110]Data2008!$AQ$20</definedName>
    <definedName name="PWR_AUXBF_10">[108]Data2011!#REF!</definedName>
    <definedName name="PWR_AUXBF_7">[109]Data2007!$AK$20</definedName>
    <definedName name="PWR_AUXBF_8">[110]Data2008!$AN$20</definedName>
    <definedName name="PWR_BFW_10">[108]Data2011!#REF!</definedName>
    <definedName name="PWR_BFW_7">[109]Data2007!$AJ$20</definedName>
    <definedName name="PWR_BFW_8">[226]Data2008!$AM$20</definedName>
    <definedName name="PWR_CW_10">[108]Data2011!#REF!</definedName>
    <definedName name="PWR_CW_3">[224]Data2003!$AD$20</definedName>
    <definedName name="PWR_CW_4">[225]Data2004!$AD$20</definedName>
    <definedName name="PWR_CW_5">[225]Data2005!$AH$20</definedName>
    <definedName name="PWR_CW_7">[109]Data2007!$AH$20</definedName>
    <definedName name="PWR_CW_8">[226]Data2008!$AK$20</definedName>
    <definedName name="PWR_CWFAN_10">[108]Data2011!#REF!</definedName>
    <definedName name="PWR_CWFAN_7">[109]Data2007!$AI$20</definedName>
    <definedName name="PWR_CWFAN_8">[226]Data2008!$AL$20</definedName>
    <definedName name="PWR_Demin_10">[108]Data2011!#REF!</definedName>
    <definedName name="PWR_Demin_7">[109]Data2007!$AL$20</definedName>
    <definedName name="PWR_Demin_8">[226]Data2008!$AO$20</definedName>
    <definedName name="PWR_DigAir_10">[108]Data2011!#REF!</definedName>
    <definedName name="PWR_DigAir_7">[109]Data2007!$AQ$20</definedName>
    <definedName name="PWR_DigAir_8">[226]Data2008!$AT$20</definedName>
    <definedName name="PWR_EXP_10">#REF!</definedName>
    <definedName name="PWR_EXP_2008">[226]Data2008!$O$38</definedName>
    <definedName name="PWR_EXP_2010">#REF!</definedName>
    <definedName name="PWR_EXP_8">[226]Data2008!$O$20</definedName>
    <definedName name="PWR_GT_10">[112]Data2010!$L$20</definedName>
    <definedName name="PWR_GT_8">[226]Data2008!$L$20</definedName>
    <definedName name="PWR_IA_10">[108]Data2011!#REF!</definedName>
    <definedName name="PWR_IA_7">[109]Data2007!$AM$20</definedName>
    <definedName name="PWR_IA_8">[226]Data2008!$AP$20</definedName>
    <definedName name="PWR_IN_10">#REF!</definedName>
    <definedName name="PWR_IN_2008">[226]Data2008!$N$38</definedName>
    <definedName name="PWR_IN_2010">#REF!</definedName>
    <definedName name="PWR_IN_8">[226]Data2008!$N$20</definedName>
    <definedName name="PWR_MAC_10">[108]Data2011!#REF!</definedName>
    <definedName name="PWR_MAC_3">[224]Data2003!$AF$20</definedName>
    <definedName name="PWR_MAC_4">[225]Data2004!$AF$20</definedName>
    <definedName name="PWR_MAC_5">[225]Data2005!$AJ$20</definedName>
    <definedName name="PWR_MAC_7">[109]Data2007!$AO$20</definedName>
    <definedName name="PWR_MAC_8">[226]Data2008!$AR$20</definedName>
    <definedName name="PWR_PET_10">#REF!</definedName>
    <definedName name="PWR_PET_3">[224]Data2003!$O$20</definedName>
    <definedName name="PWR_PET_4">[225]Data2004!$O$20</definedName>
    <definedName name="PWR_PET_5">[225]Data2005!$O$20</definedName>
    <definedName name="PWR_PET_7">[109]Data2007!$O$20</definedName>
    <definedName name="PWR_PET_8">[226]Data2008!$P$20</definedName>
    <definedName name="PWR_PTA_10">[108]Data2011!#REF!</definedName>
    <definedName name="PWR_PTA_3">[224]Data2003!$S$20</definedName>
    <definedName name="PWR_PTA_4">[225]Data2004!$S$20</definedName>
    <definedName name="PWR_PTA_5">[225]Data2005!$S$20</definedName>
    <definedName name="PWR_PTA_7">[109]Data2007!$S$20</definedName>
    <definedName name="PWR_PTA_8">[226]Data2008!$U$20</definedName>
    <definedName name="PWR_PTA_REST_10">#REF!</definedName>
    <definedName name="PWR_PTA_REST_8">[226]Data2008!$R$20</definedName>
    <definedName name="PWR_PTACONVEY_10">#REF!</definedName>
    <definedName name="PWR_PTACONVEY_3">[224]Data2003!$Q$20</definedName>
    <definedName name="PWR_PTACONVEY_4">[225]Data2004!$Q$20</definedName>
    <definedName name="PWR_PTACONVEY_5">[225]Data2005!$Q$20</definedName>
    <definedName name="PWR_PTACONVEY_7">[109]Data2007!$Q$20</definedName>
    <definedName name="PWR_PTACONVEY_8">[226]Data2008!$S$20</definedName>
    <definedName name="PWR_REST_10">[108]Data2011!#REF!</definedName>
    <definedName name="PWR_REST_3">[224]Data2003!$R$20</definedName>
    <definedName name="PWR_REST_4">[225]Data2004!$R$20</definedName>
    <definedName name="PWR_REST_5">[225]Data2005!$R$20</definedName>
    <definedName name="PWR_REST_7">[109]Data2007!$R$20</definedName>
    <definedName name="PWR_REST_8">[226]Data2008!$T$20</definedName>
    <definedName name="PWR_WGE_10">#REF!</definedName>
    <definedName name="PWR_WGE_3">[224]Data2003!$L$20</definedName>
    <definedName name="PWR_WGE_4">[225]Data2004!$L$20</definedName>
    <definedName name="PWR_WGE_5">[225]Data2005!$L$20</definedName>
    <definedName name="PWR_WGE_7">[109]Data2007!$L$20</definedName>
    <definedName name="PWR_WGE_8">[226]Data2008!$M$20</definedName>
    <definedName name="px">'[38]Price List'!$C$43</definedName>
    <definedName name="PX_0104">[39]Query!$AQ$116:$AR$117</definedName>
    <definedName name="PX_0104_ASIA">[39]Query!$AU$116:$AW$117</definedName>
    <definedName name="PX_0104_EUR">[39]Query!$AY$116:$BA$117</definedName>
    <definedName name="PX_0104_US">[39]Query!$AQ$116:$AS$117</definedName>
    <definedName name="PX_0105">[39]Query!$B$616:$C$617</definedName>
    <definedName name="PX_0105_ASIA">[39]Query!$F$616:$H$617</definedName>
    <definedName name="PX_0105_EURO">[39]Query!$J$616:$L$617</definedName>
    <definedName name="PX_0105_US">[39]Query!$B$616:$D$617</definedName>
    <definedName name="PX_0204">[39]Query!$AQ$119:$AR$120</definedName>
    <definedName name="PX_0204_ASIA">[39]Query!$AU$119:$AW$120</definedName>
    <definedName name="PX_0204_EUR">[39]Query!$AY$119:$BA$120</definedName>
    <definedName name="PX_0204_US">[39]Query!$AQ$119:$AS$120</definedName>
    <definedName name="PX_0205">[39]Query!$B$619:$C$620</definedName>
    <definedName name="PX_0205_ASIA">[39]Query!$F$619:$H$620</definedName>
    <definedName name="PX_0205_EURO">[39]Query!$J$619:$L$620</definedName>
    <definedName name="PX_0205_US">[39]Query!$B$619:$D$620</definedName>
    <definedName name="PX_03">[39]Query!$AF$53:$AH$54</definedName>
    <definedName name="PX_0304">[39]Query!$AQ$122:$AR$123</definedName>
    <definedName name="PX_0304_ASIA">[39]Query!$AU$122:$AW$123</definedName>
    <definedName name="PX_0304_EUR">[39]Query!$AY$122:$BA$123</definedName>
    <definedName name="PX_0304_US">[39]Query!$AQ$122:$AS$123</definedName>
    <definedName name="PX_0305">[39]Query!$B$622:$C$623</definedName>
    <definedName name="PX_0305_ASIA">[39]Query!$F$622:$H$623</definedName>
    <definedName name="PX_0305_EURO">[39]Query!$J$622:$L$623</definedName>
    <definedName name="PX_0305_US">[39]Query!$B$622:$D$623</definedName>
    <definedName name="PX_04">[39]Query!$AF$14:$AH$15</definedName>
    <definedName name="PX_0404">[39]Query!$AQ$125:$AR$126</definedName>
    <definedName name="PX_0404_ASIA">[39]Query!$AU$125:$AW$126</definedName>
    <definedName name="PX_0404_EUR">[39]Query!$AY$125:$BA$126</definedName>
    <definedName name="PX_0404_US">[39]Query!$AQ$125:$AS$126</definedName>
    <definedName name="PX_0405">[39]Query!$B$625:$C$626</definedName>
    <definedName name="PX_0405_ASIA">[39]Query!$F$625:$H$626</definedName>
    <definedName name="PX_0405_EURO">[39]Query!$J$625:$L$626</definedName>
    <definedName name="PX_0405_US">[39]Query!$B$625:$D$626</definedName>
    <definedName name="PX_05">[39]Query!$AJ$14:$AL$15</definedName>
    <definedName name="PX_0504_ASIA">[39]Query!$AU$128:$AW$129</definedName>
    <definedName name="PX_0504_EUR">[39]Query!$AY$128:$BA$129</definedName>
    <definedName name="PX_0504_US">[39]Query!$AQ$128:$AS$129</definedName>
    <definedName name="PX_0505">[39]Query!$B$628:$C$629</definedName>
    <definedName name="PX_0505_ASIA">[39]Query!$F$628:$H$629</definedName>
    <definedName name="PX_0505_EURO">[39]Query!$J$628:$L$629</definedName>
    <definedName name="PX_0505_US">[39]Query!$B$628:$D$629</definedName>
    <definedName name="PX_0604">[39]Query!$B$131:$C$132</definedName>
    <definedName name="PX_0604_ASIA">[39]Query!$AU$131:$AW$132</definedName>
    <definedName name="PX_0604_EUR">[39]Query!$AY$131:$BA$132</definedName>
    <definedName name="PX_0604_US">[39]Query!$AQ$131:$AS$132</definedName>
    <definedName name="PX_0605">[39]Query!$B$631:$C$632</definedName>
    <definedName name="PX_0605_ASIA">[39]Query!$F$631:$H$632</definedName>
    <definedName name="PX_0605_EURO">[39]Query!$J$631:$L$632</definedName>
    <definedName name="PX_0605_US">[39]Query!$B$631:$D$632</definedName>
    <definedName name="PX_0704">[39]Query!$B$134:$C$135</definedName>
    <definedName name="PX_0704_ASIA">[39]Query!$AU$134:$AW$135</definedName>
    <definedName name="PX_0704_EUR">[39]Query!$AY$134:$BA$135</definedName>
    <definedName name="PX_0704_US">[39]Query!$AQ$134:$AS$135</definedName>
    <definedName name="PX_0705">[39]Query!$B$634:$C$635</definedName>
    <definedName name="PX_0705_ASIA">[39]Query!$F$634:$H$635</definedName>
    <definedName name="PX_0705_EURO">[39]Query!$J$634:$L$635</definedName>
    <definedName name="PX_0705_US">[39]Query!$B$634:$D$635</definedName>
    <definedName name="PX_0804">[39]Query!$B$137:$C$138</definedName>
    <definedName name="PX_0804_ASIA">[39]Query!$AU$137:$AW$138</definedName>
    <definedName name="PX_0804_EUR">[39]Query!$AY$137:$BA$138</definedName>
    <definedName name="PX_0804_US">[39]Query!$AQ$137:$AS$138</definedName>
    <definedName name="PX_0805">[39]Query!$B$637:$C$638</definedName>
    <definedName name="PX_0805_ASIA">[39]Query!$F$637:$H$638</definedName>
    <definedName name="PX_0805_EURO">[39]Query!$J$637:$L$638</definedName>
    <definedName name="PX_0805_US">[39]Query!$B$637:$D$638</definedName>
    <definedName name="PX_0904">[39]Query!$B$140:$C$141</definedName>
    <definedName name="PX_0904_ASIA">[39]Query!$AU$140:$AW$141</definedName>
    <definedName name="PX_0904_EUR">[39]Query!$AY$140:$BA$141</definedName>
    <definedName name="PX_0904_US">[39]Query!$AQ$140:$AS$141</definedName>
    <definedName name="PX_0905">[39]Query!$B$640:$C$641</definedName>
    <definedName name="PX_0905_ASIA">[39]Query!$F$640:$H$641</definedName>
    <definedName name="PX_0905_EURO">[39]Query!$J$640:$L$641</definedName>
    <definedName name="PX_0905_US">[39]Query!$B$640:$D$641</definedName>
    <definedName name="PX_1004">[39]Query!$B$143:$C$144</definedName>
    <definedName name="PX_1004_ASIA">[39]Query!$AU$143:$AW$144</definedName>
    <definedName name="PX_1004_EUR">[39]Query!$AY$143:$BA$144</definedName>
    <definedName name="PX_1004_US">[39]Query!$AQ$143:$AS$144</definedName>
    <definedName name="PX_1005">[39]Query!$B$643:$C$644</definedName>
    <definedName name="PX_1005_ASIA">[39]Query!$F$643:$H$644</definedName>
    <definedName name="PX_1005_EURO">[39]Query!$J$643:$L$644</definedName>
    <definedName name="PX_1005_US">[39]Query!$B$643:$D$644</definedName>
    <definedName name="PX_1104">[39]Query!$B$146:$C$147</definedName>
    <definedName name="PX_1104_ASIA">[39]Query!$AU$146:$AW$147</definedName>
    <definedName name="PX_1104_EUR">[39]Query!$AY$146:$BA$147</definedName>
    <definedName name="PX_1104_US">[39]Query!$AQ$146:$AS$147</definedName>
    <definedName name="PX_1105">[39]Query!$B$646:$C$647</definedName>
    <definedName name="PX_1105_ASIA">[39]Query!$F$646:$H$647</definedName>
    <definedName name="PX_1105_EURO">[39]Query!$J$646:$L$647</definedName>
    <definedName name="PX_1105_US">[39]Query!$B$646:$D$647</definedName>
    <definedName name="PX_1204">[39]Query!$B$149:$C$150</definedName>
    <definedName name="PX_1204_ASIA">[39]Query!$AU$149:$AW$150</definedName>
    <definedName name="PX_1204_EUR">[39]Query!$AY$149:$BA$150</definedName>
    <definedName name="PX_1204_US">[39]Query!$AQ$149:$AS$150</definedName>
    <definedName name="PX_1205">[39]Query!$B$649:$C$650</definedName>
    <definedName name="PX_1205_ASIA">[39]Query!$F$649:$H$650</definedName>
    <definedName name="PX_1205_EURO">[39]Query!$J$649:$L$650</definedName>
    <definedName name="PX_1205_US">[39]Query!$B$649:$D$650</definedName>
    <definedName name="PX_ACP_Mkr">[39]Markers!$T$1:$T$65536</definedName>
    <definedName name="PX_Asia">#REF!</definedName>
    <definedName name="PX_Chart">#REF!</definedName>
    <definedName name="PX_Euro">#REF!</definedName>
    <definedName name="PX_F">[177]Sheet1!$B$14</definedName>
    <definedName name="PX_M1">[39]Query!$Q$418:$S$421</definedName>
    <definedName name="PX_M10">[39]Query!$Q$454:$S$457</definedName>
    <definedName name="PX_M11">[39]Query!$Q$458:$S$461</definedName>
    <definedName name="PX_M12">[39]Query!$Q$462:$S$465</definedName>
    <definedName name="PX_M2">[39]Query!$Q$422:$S$425</definedName>
    <definedName name="PX_M3">[39]Query!$Q$426:$S$429</definedName>
    <definedName name="PX_M4">[39]Query!$Q$430:$S$433</definedName>
    <definedName name="PX_M5">[39]Query!$Q$434:$S$437</definedName>
    <definedName name="PX_M6">[39]Query!$Q$438:$S$441</definedName>
    <definedName name="PX_M7">[39]Query!$Q$442:$S$445</definedName>
    <definedName name="PX_M8">[39]Query!$Q$446:$S$449</definedName>
    <definedName name="PX_M9">[39]Query!$Q$450:$S$453</definedName>
    <definedName name="PX_Mex">#REF!</definedName>
    <definedName name="PX_NWECP_Mkr">[39]Markers!$U$1:$U$65536</definedName>
    <definedName name="PX_print_data_and_ratios">#REF!</definedName>
    <definedName name="PX_TPT">#REF!</definedName>
    <definedName name="PX_TPT_2012">#REF!</definedName>
    <definedName name="PX_USA">#REF!</definedName>
    <definedName name="PX_Wu">#REF!</definedName>
    <definedName name="PX_YTD">[39]Query!$B$202:$D$203</definedName>
    <definedName name="PX1Q05Avg">[39]Query!$AS$104:$AU$107</definedName>
    <definedName name="PX2q05avg">[39]Query!$AW$104:$AY$107</definedName>
    <definedName name="PX3Q05AVG">[39]Query!$BA$104:$BC$107</definedName>
    <definedName name="PX4Q04Avg">[39]Query!$AO$104:$AQ$107</definedName>
    <definedName name="PX4Q05AVG">[39]Query!$BE$104:$BG$107</definedName>
    <definedName name="PX4QAvg">[39]Query!$AO$104:$AQ$107</definedName>
    <definedName name="PXtankselect">'[118]Capex Rev'!$G$4</definedName>
    <definedName name="PXVPSum">#REF!</definedName>
    <definedName name="PY_STADJCON">#REF!</definedName>
    <definedName name="Q">3</definedName>
    <definedName name="Q_1">3</definedName>
    <definedName name="Q_2">3</definedName>
    <definedName name="q_cinco">'[100]Dados Base'!#REF!</definedName>
    <definedName name="qa" hidden="1">{#N/A,#N/A,FALSE,"Aging Summary";#N/A,#N/A,FALSE,"Ratio Analysis";#N/A,#N/A,FALSE,"Test 120 Day Accts";#N/A,#N/A,FALSE,"Tickmarks"}</definedName>
    <definedName name="QAAA">#REF!</definedName>
    <definedName name="QAActiveSheetID">#N/A</definedName>
    <definedName name="QER" hidden="1">{"'Eng (page2)'!$A$1:$D$52"}</definedName>
    <definedName name="qq" localSheetId="5" hidden="1">{#N/A,#N/A,FALSE,"COVER1.XLS ";#N/A,#N/A,FALSE,"RACT1.XLS";#N/A,#N/A,FALSE,"RACT2.XLS";#N/A,#N/A,FALSE,"ECCMP";#N/A,#N/A,FALSE,"WELDER.XLS"}</definedName>
    <definedName name="qq" hidden="1">{#N/A,#N/A,FALSE,"COVER1.XLS ";#N/A,#N/A,FALSE,"RACT1.XLS";#N/A,#N/A,FALSE,"RACT2.XLS";#N/A,#N/A,FALSE,"ECCMP";#N/A,#N/A,FALSE,"WELDER.XLS"}</definedName>
    <definedName name="qq_1" localSheetId="5" hidden="1">{#N/A,#N/A,FALSE,"COVER1.XLS ";#N/A,#N/A,FALSE,"RACT1.XLS";#N/A,#N/A,FALSE,"RACT2.XLS";#N/A,#N/A,FALSE,"ECCMP";#N/A,#N/A,FALSE,"WELDER.XLS"}</definedName>
    <definedName name="qq_1" hidden="1">{#N/A,#N/A,FALSE,"COVER1.XLS ";#N/A,#N/A,FALSE,"RACT1.XLS";#N/A,#N/A,FALSE,"RACT2.XLS";#N/A,#N/A,FALSE,"ECCMP";#N/A,#N/A,FALSE,"WELDER.XLS"}</definedName>
    <definedName name="qqq">[249]DAILY_REPORT!$S$41</definedName>
    <definedName name="QQQQ" hidden="1">#REF!</definedName>
    <definedName name="qqqqq">#REF!</definedName>
    <definedName name="qqqqqqqqqqqqqqqqqqqqqqqqqqqqqqqqqqq">#REF!</definedName>
    <definedName name="qqqqqqqqqqqqqqqqqqqqqqqqqqqqqqqqqqqq">#REF!</definedName>
    <definedName name="QQW" hidden="1">{"'Eng (page2)'!$A$1:$D$52"}</definedName>
    <definedName name="QRO">'[87]Fixed Cost'!$AM$70:$AN$112</definedName>
    <definedName name="QROCP11">'[87]Fixed Cost'!$AM$256:$AN$306</definedName>
    <definedName name="qry_DisplayInventroyBeforeCoefficients">#REF!</definedName>
    <definedName name="qry_Inventory_WO_Coefficients">#REF!</definedName>
    <definedName name="qs" hidden="1">#REF!</definedName>
    <definedName name="qsad" localSheetId="5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qsad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QTR">3</definedName>
    <definedName name="Qtr___0">#REF!</definedName>
    <definedName name="Qtr___2">#REF!</definedName>
    <definedName name="QTR_1">3</definedName>
    <definedName name="QTR_2">3</definedName>
    <definedName name="Qtr_9">#REF!</definedName>
    <definedName name="QTR1_2">#REF!</definedName>
    <definedName name="QTR1_9">#REF!</definedName>
    <definedName name="QTR2_2">#REF!</definedName>
    <definedName name="QTR2_9">#REF!</definedName>
    <definedName name="QTR3_2">#REF!</definedName>
    <definedName name="QTR3_9">#REF!</definedName>
    <definedName name="QTR4_2">#REF!</definedName>
    <definedName name="QTR4_9">#REF!</definedName>
    <definedName name="qtrs">[250]EB_NAM!$A$90:$A$93</definedName>
    <definedName name="Qty_in_M">#REF!</definedName>
    <definedName name="QuarterList">'[131]Data List'!$V$3:$V$9</definedName>
    <definedName name="qw" hidden="1">{#N/A,#N/A,FALSE,"CAT3516";#N/A,#N/A,FALSE,"CAT3608";#N/A,#N/A,FALSE,"Wartsila";#N/A,#N/A,FALSE,"Asm";#N/A,#N/A,FALSE,"DG cost"}</definedName>
    <definedName name="qw_1" localSheetId="5" hidden="1">{#N/A,#N/A,FALSE,"CAT3516";#N/A,#N/A,FALSE,"CAT3608";#N/A,#N/A,FALSE,"Wartsila";#N/A,#N/A,FALSE,"Asm";#N/A,#N/A,FALSE,"DG cost"}</definedName>
    <definedName name="qw_1" hidden="1">{#N/A,#N/A,FALSE,"CAT3516";#N/A,#N/A,FALSE,"CAT3608";#N/A,#N/A,FALSE,"Wartsila";#N/A,#N/A,FALSE,"Asm";#N/A,#N/A,FALSE,"DG cost"}</definedName>
    <definedName name="qw_1_1" localSheetId="5" hidden="1">{#N/A,#N/A,FALSE,"CAT3516";#N/A,#N/A,FALSE,"CAT3608";#N/A,#N/A,FALSE,"Wartsila";#N/A,#N/A,FALSE,"Asm";#N/A,#N/A,FALSE,"DG cost"}</definedName>
    <definedName name="qw_1_1" hidden="1">{#N/A,#N/A,FALSE,"CAT3516";#N/A,#N/A,FALSE,"CAT3608";#N/A,#N/A,FALSE,"Wartsila";#N/A,#N/A,FALSE,"Asm";#N/A,#N/A,FALSE,"DG cost"}</definedName>
    <definedName name="qw_1_2" localSheetId="5" hidden="1">{#N/A,#N/A,FALSE,"CAT3516";#N/A,#N/A,FALSE,"CAT3608";#N/A,#N/A,FALSE,"Wartsila";#N/A,#N/A,FALSE,"Asm";#N/A,#N/A,FALSE,"DG cost"}</definedName>
    <definedName name="qw_1_2" hidden="1">{#N/A,#N/A,FALSE,"CAT3516";#N/A,#N/A,FALSE,"CAT3608";#N/A,#N/A,FALSE,"Wartsila";#N/A,#N/A,FALSE,"Asm";#N/A,#N/A,FALSE,"DG cost"}</definedName>
    <definedName name="qw_2" localSheetId="5" hidden="1">{#N/A,#N/A,FALSE,"CAT3516";#N/A,#N/A,FALSE,"CAT3608";#N/A,#N/A,FALSE,"Wartsila";#N/A,#N/A,FALSE,"Asm";#N/A,#N/A,FALSE,"DG cost"}</definedName>
    <definedName name="qw_2" hidden="1">{#N/A,#N/A,FALSE,"CAT3516";#N/A,#N/A,FALSE,"CAT3608";#N/A,#N/A,FALSE,"Wartsila";#N/A,#N/A,FALSE,"Asm";#N/A,#N/A,FALSE,"DG cost"}</definedName>
    <definedName name="qw_3" localSheetId="5" hidden="1">{#N/A,#N/A,FALSE,"CAT3516";#N/A,#N/A,FALSE,"CAT3608";#N/A,#N/A,FALSE,"Wartsila";#N/A,#N/A,FALSE,"Asm";#N/A,#N/A,FALSE,"DG cost"}</definedName>
    <definedName name="qw_3" hidden="1">{#N/A,#N/A,FALSE,"CAT3516";#N/A,#N/A,FALSE,"CAT3608";#N/A,#N/A,FALSE,"Wartsila";#N/A,#N/A,FALSE,"Asm";#N/A,#N/A,FALSE,"DG cost"}</definedName>
    <definedName name="QWERT">[40]SSAA.B8!#REF!</definedName>
    <definedName name="qwqweqw">#REF!</definedName>
    <definedName name="QYI" hidden="1">{"'Eng (page2)'!$A$1:$D$52"}</definedName>
    <definedName name="R64830000.15G400">#REF!</definedName>
    <definedName name="R64830001.15G400">#REF!</definedName>
    <definedName name="R64830002.15G400">#REF!</definedName>
    <definedName name="R64830003.15G400">#REF!</definedName>
    <definedName name="R64830008.15G400">#REF!</definedName>
    <definedName name="R64830009.15G400">#REF!</definedName>
    <definedName name="RAMA_IV">#REF!</definedName>
    <definedName name="RAMA_V">#REF!</definedName>
    <definedName name="Ran_Imp_Informe">#REF!</definedName>
    <definedName name="Ran_Imp_Portada">#REF!</definedName>
    <definedName name="Range">[117]Summary!$E$51:$E$56</definedName>
    <definedName name="rate">[97]DAILY_REPORT!$S$28</definedName>
    <definedName name="Rate_1">[97]SBMS_REPORT!$F$104</definedName>
    <definedName name="Rate_2">[97]SBMS_REPORT!$G$104</definedName>
    <definedName name="Rate_3">[97]SBMS_REPORT!$H$104</definedName>
    <definedName name="RatioAutofin_H1">#REF!</definedName>
    <definedName name="RatioAutofin_H2">#REF!</definedName>
    <definedName name="RatioAutofin_H3">#REF!</definedName>
    <definedName name="RatioAutofin_H4">#REF!</definedName>
    <definedName name="RatioAutofin_H5">#REF!</definedName>
    <definedName name="RatioAutofin_P1">#REF!</definedName>
    <definedName name="RatioAutofin_P2">#REF!</definedName>
    <definedName name="RatioAutofin_P3">#REF!</definedName>
    <definedName name="RatioAutofin_P4">#REF!</definedName>
    <definedName name="RatioAutofin_P5">#REF!</definedName>
    <definedName name="RatioEndett_H1">#REF!</definedName>
    <definedName name="RatioEndett_H2">#REF!</definedName>
    <definedName name="RatioEndett_H3">#REF!</definedName>
    <definedName name="RatioEndett_H4">#REF!</definedName>
    <definedName name="RatioEndett_H5">#REF!</definedName>
    <definedName name="RatioEndett_I">#REF!</definedName>
    <definedName name="RatioEndett_P1">#REF!</definedName>
    <definedName name="RatioEndett_P2">#REF!</definedName>
    <definedName name="RatioEndett_P3">#REF!</definedName>
    <definedName name="RatioEndett_P4">#REF!</definedName>
    <definedName name="RatioEndett_P5">#REF!</definedName>
    <definedName name="RatioLiqGen_H1">#REF!</definedName>
    <definedName name="RatioLiqGen_H2">#REF!</definedName>
    <definedName name="RatioLiqGen_H3">#REF!</definedName>
    <definedName name="RatioLiqGen_H4">#REF!</definedName>
    <definedName name="RatioLiqGen_H5">#REF!</definedName>
    <definedName name="RatioLiqGen_I">#REF!</definedName>
    <definedName name="RatioLiqGen_P1">#REF!</definedName>
    <definedName name="RatioLiqGen_P2">#REF!</definedName>
    <definedName name="RatioLiqGen_P3">#REF!</definedName>
    <definedName name="RatioLiqGen_P4">#REF!</definedName>
    <definedName name="RatioLiqGen_P5">#REF!</definedName>
    <definedName name="RatioLiqGen_P6">#REF!</definedName>
    <definedName name="Ratios">#REF!</definedName>
    <definedName name="ratiosi">#REF!</definedName>
    <definedName name="ratman" hidden="1">{"'Model'!$A$1:$N$53"}</definedName>
    <definedName name="raw_mat_purchase">#REF!</definedName>
    <definedName name="Raw_Materials">#REF!</definedName>
    <definedName name="RawData">#REF!</definedName>
    <definedName name="RBL" hidden="1">{#N/A,#N/A,FALSE,"Eff-SSC2"}</definedName>
    <definedName name="RDOS">'[105]Resultados (I)'!$A$12:$K$87</definedName>
    <definedName name="RDOSCON">'[105]Res Cons'!$A$6:$BP$106</definedName>
    <definedName name="RDOSCONF">'[105]Res Cons'!$A$6:$A$106</definedName>
    <definedName name="RDOSF">'[105]Resultados (I)'!$A$12:$A$87</definedName>
    <definedName name="re" localSheetId="5" hidden="1">{#N/A,#N/A,FALSE,"CAT3516";#N/A,#N/A,FALSE,"CAT3608";#N/A,#N/A,FALSE,"Wartsila";#N/A,#N/A,FALSE,"Asm";#N/A,#N/A,FALSE,"DG cost"}</definedName>
    <definedName name="re" hidden="1">{#N/A,#N/A,FALSE,"CAT3516";#N/A,#N/A,FALSE,"CAT3608";#N/A,#N/A,FALSE,"Wartsila";#N/A,#N/A,FALSE,"Asm";#N/A,#N/A,FALSE,"DG cost"}</definedName>
    <definedName name="re_1" localSheetId="5" hidden="1">{#N/A,#N/A,FALSE,"CAT3516";#N/A,#N/A,FALSE,"CAT3608";#N/A,#N/A,FALSE,"Wartsila";#N/A,#N/A,FALSE,"Asm";#N/A,#N/A,FALSE,"DG cost"}</definedName>
    <definedName name="re_1" hidden="1">{#N/A,#N/A,FALSE,"CAT3516";#N/A,#N/A,FALSE,"CAT3608";#N/A,#N/A,FALSE,"Wartsila";#N/A,#N/A,FALSE,"Asm";#N/A,#N/A,FALSE,"DG cost"}</definedName>
    <definedName name="REAL">#REF!</definedName>
    <definedName name="REAL0897.XLS" hidden="1">#REF!</definedName>
    <definedName name="real997" hidden="1">#REF!</definedName>
    <definedName name="real997.xls" hidden="1">#REF!</definedName>
    <definedName name="REALANT">#REF!</definedName>
    <definedName name="Rec">0.15</definedName>
    <definedName name="Receivables">#REF!</definedName>
    <definedName name="RecF1">2</definedName>
    <definedName name="RECHCHIPLAST">#REF!</definedName>
    <definedName name="RecRollFWD">#REF!</definedName>
    <definedName name="RecT1">2.5</definedName>
    <definedName name="RecT3">1.5</definedName>
    <definedName name="RecTC1">6</definedName>
    <definedName name="RecTC3">2</definedName>
    <definedName name="RecTF3">88.333%</definedName>
    <definedName name="RecTH3">2</definedName>
    <definedName name="RecTP1">1.5</definedName>
    <definedName name="RecTT3">3</definedName>
    <definedName name="RECYLINGCHIP">#REF!</definedName>
    <definedName name="redo" localSheetId="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duzir_Custos_com__a_Otimização_do__uso_de_Recursos_e_Serviços">[56]DI!$C$14</definedName>
    <definedName name="Reduzir_custos_com_a_otimização_do_uso_de_Recursos_e_Serviços">[56]DFA!$C$8</definedName>
    <definedName name="Reduzir_custos_com_a_otimização_do_uso_de_Recursos_e_Serviços.">[56]DC!$C$9</definedName>
    <definedName name="Reduzir_custos_com_a_otimização_do_uso_de_Recursos_e_Serviços_DC">[56]DC!$C$9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ORMER">[16]Prices!#REF!</definedName>
    <definedName name="refre">#REF!</definedName>
    <definedName name="REFRIGECC">#REF!</definedName>
    <definedName name="REFRIGERADA">#REF!</definedName>
    <definedName name="region">[77]Lists!$J$4:$J$9</definedName>
    <definedName name="rei" hidden="1">{#N/A,#N/A,FALSE,"Bank Rec Cover Sheet";#N/A,#N/A,FALSE,"Bank Rec Details"}</definedName>
    <definedName name="Rek" hidden="1">{#N/A,#N/A,FALSE,"Aging Summary";#N/A,#N/A,FALSE,"Ratio Analysis";#N/A,#N/A,FALSE,"Test 120 Day Accts";#N/A,#N/A,FALSE,"Tickmarks"}</definedName>
    <definedName name="rekon21" hidden="1">{#N/A,#N/A,FALSE,"Aging Summary";#N/A,#N/A,FALSE,"Ratio Analysis";#N/A,#N/A,FALSE,"Test 120 Day Accts";#N/A,#N/A,FALSE,"Tickmarks"}</definedName>
    <definedName name="removal">'[38]Price List'!$C$64</definedName>
    <definedName name="ren" hidden="1">{#N/A,#N/A,FALSE,"Bank Rec Cover Sheet";#N/A,#N/A,FALSE,"Bank Rec Details"}</definedName>
    <definedName name="RendementAvoir_H1">#REF!</definedName>
    <definedName name="RendementAvoir_H2">#REF!</definedName>
    <definedName name="RendementAvoir_H3">#REF!</definedName>
    <definedName name="RendementAvoir_H4">#REF!</definedName>
    <definedName name="RendementAvoir_H5">#REF!</definedName>
    <definedName name="RendementAvoir_P1">#REF!</definedName>
    <definedName name="RendementAvoir_P2">#REF!</definedName>
    <definedName name="RendementAvoir_P3">#REF!</definedName>
    <definedName name="RendementAvoir_P4">#REF!</definedName>
    <definedName name="RendementAvoir_P5">#REF!</definedName>
    <definedName name="RendementAvoir_P6">#REF!</definedName>
    <definedName name="RENOGEW">#REF!</definedName>
    <definedName name="renogw">#REF!</definedName>
    <definedName name="RENOJ">#REF!</definedName>
    <definedName name="renojr">#REF!</definedName>
    <definedName name="ReplacementMeltCost">[103]Entries!$B$28</definedName>
    <definedName name="REPOR.M.duplica">#REF!</definedName>
    <definedName name="REPORT_TYPE">[132]Info!$B$8</definedName>
    <definedName name="reportmark1">#N/A</definedName>
    <definedName name="RES">#REF!</definedName>
    <definedName name="RES_CEN">#REF!</definedName>
    <definedName name="res_sum" localSheetId="5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_sum_1" localSheetId="5" hidden="1">{#N/A,#N/A,FALSE,"COVER1.XLS ";#N/A,#N/A,FALSE,"RACT1.XLS";#N/A,#N/A,FALSE,"RACT2.XLS";#N/A,#N/A,FALSE,"ECCMP";#N/A,#N/A,FALSE,"WELDER.XLS"}</definedName>
    <definedName name="res_sum_1" hidden="1">{#N/A,#N/A,FALSE,"COVER1.XLS ";#N/A,#N/A,FALSE,"RACT1.XLS";#N/A,#N/A,FALSE,"RACT2.XLS";#N/A,#N/A,FALSE,"ECCMP";#N/A,#N/A,FALSE,"WELDER.XLS"}</definedName>
    <definedName name="RES_US">#REF!</definedName>
    <definedName name="Resal" hidden="1">{#N/A,#N/A,FALSE,"Bank Rec Cover Sheet";#N/A,#N/A,FALSE,"Bank Rec Details"}</definedName>
    <definedName name="RESS_FRETE">#REF!</definedName>
    <definedName name="Rest_pwr_kW">#REF!</definedName>
    <definedName name="Rest_stm_Tph">#REF!</definedName>
    <definedName name="RESULTADO">#REF!</definedName>
    <definedName name="RESUMEN">'[130]March 2001 ytd'!#REF!</definedName>
    <definedName name="resumen.pta">#REF!</definedName>
    <definedName name="resumen.ta">#REF!</definedName>
    <definedName name="Rev.__0.0">#REF!</definedName>
    <definedName name="Revised" hidden="1">{#N/A,#N/A,FALSE,"Aging Summary";#N/A,#N/A,FALSE,"Ratio Analysis";#N/A,#N/A,FALSE,"Test 120 Day Accts";#N/A,#N/A,FALSE,"Tickmarks"}</definedName>
    <definedName name="REVISION">#REF!</definedName>
    <definedName name="rewfre" hidden="1">{"'Model'!$A$1:$N$53"}</definedName>
    <definedName name="rf">#REF!</definedName>
    <definedName name="rferrer">#REF!</definedName>
    <definedName name="rge">#REF!</definedName>
    <definedName name="RI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SLAST">#REF!</definedName>
    <definedName name="RJ">[49]Value!$AE$13</definedName>
    <definedName name="RJ___0">#REF!</definedName>
    <definedName name="rjd">[49]Value!$AE$30</definedName>
    <definedName name="rjd___0">#REF!</definedName>
    <definedName name="RJO" hidden="1">{"'Eng (page2)'!$A$1:$D$52"}</definedName>
    <definedName name="RLD">#REF!</definedName>
    <definedName name="RLeD">#REF!</definedName>
    <definedName name="RM">[49]Value!$AE$11</definedName>
    <definedName name="RM___0">#REF!</definedName>
    <definedName name="RMPRICE">#REF!</definedName>
    <definedName name="ROCE">'[105]ROCE(I)'!$B$4:$I$83</definedName>
    <definedName name="ROCEF">'[105]ROCE(I)'!$B$4:$B$83</definedName>
    <definedName name="ROFF">[184]Selection!$E$17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TTERDAMFENOL">#REF!</definedName>
    <definedName name="rpt_Mrkt_Prod.">#REF!</definedName>
    <definedName name="rpt_Mrkt_Prod.a">#REF!</definedName>
    <definedName name="rpt_Mrkt_Prod.d">#REF!</definedName>
    <definedName name="rpt_Mrkt_Prod.e">#REF!</definedName>
    <definedName name="rqr" hidden="1">{"'Eng (page2)'!$A$1:$D$52"}</definedName>
    <definedName name="rr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E" hidden="1">{"'Eng (page2)'!$A$1:$D$52"}</definedName>
    <definedName name="rrr" localSheetId="5" hidden="1">{#N/A,#N/A,FALSE,"CAT3516";#N/A,#N/A,FALSE,"CAT3608";#N/A,#N/A,FALSE,"Wartsila";#N/A,#N/A,FALSE,"Asm";#N/A,#N/A,FALSE,"DG cost"}</definedName>
    <definedName name="rrr" hidden="1">{#N/A,#N/A,FALSE,"CAT3516";#N/A,#N/A,FALSE,"CAT3608";#N/A,#N/A,FALSE,"Wartsila";#N/A,#N/A,FALSE,"Asm";#N/A,#N/A,FALSE,"DG cost"}</definedName>
    <definedName name="rrr_1" localSheetId="5" hidden="1">{#N/A,#N/A,FALSE,"CAT3516";#N/A,#N/A,FALSE,"CAT3608";#N/A,#N/A,FALSE,"Wartsila";#N/A,#N/A,FALSE,"Asm";#N/A,#N/A,FALSE,"DG cost"}</definedName>
    <definedName name="rrr_1" hidden="1">{#N/A,#N/A,FALSE,"CAT3516";#N/A,#N/A,FALSE,"CAT3608";#N/A,#N/A,FALSE,"Wartsila";#N/A,#N/A,FALSE,"Asm";#N/A,#N/A,FALSE,"DG cost"}</definedName>
    <definedName name="rrr_1_1" localSheetId="5" hidden="1">{#N/A,#N/A,FALSE,"CAT3516";#N/A,#N/A,FALSE,"CAT3608";#N/A,#N/A,FALSE,"Wartsila";#N/A,#N/A,FALSE,"Asm";#N/A,#N/A,FALSE,"DG cost"}</definedName>
    <definedName name="rrr_1_1" hidden="1">{#N/A,#N/A,FALSE,"CAT3516";#N/A,#N/A,FALSE,"CAT3608";#N/A,#N/A,FALSE,"Wartsila";#N/A,#N/A,FALSE,"Asm";#N/A,#N/A,FALSE,"DG cost"}</definedName>
    <definedName name="rrr_1_2" localSheetId="5" hidden="1">{#N/A,#N/A,FALSE,"CAT3516";#N/A,#N/A,FALSE,"CAT3608";#N/A,#N/A,FALSE,"Wartsila";#N/A,#N/A,FALSE,"Asm";#N/A,#N/A,FALSE,"DG cost"}</definedName>
    <definedName name="rrr_1_2" hidden="1">{#N/A,#N/A,FALSE,"CAT3516";#N/A,#N/A,FALSE,"CAT3608";#N/A,#N/A,FALSE,"Wartsila";#N/A,#N/A,FALSE,"Asm";#N/A,#N/A,FALSE,"DG cost"}</definedName>
    <definedName name="rrr_2" localSheetId="5" hidden="1">{#N/A,#N/A,FALSE,"CAT3516";#N/A,#N/A,FALSE,"CAT3608";#N/A,#N/A,FALSE,"Wartsila";#N/A,#N/A,FALSE,"Asm";#N/A,#N/A,FALSE,"DG cost"}</definedName>
    <definedName name="rrr_2" hidden="1">{#N/A,#N/A,FALSE,"CAT3516";#N/A,#N/A,FALSE,"CAT3608";#N/A,#N/A,FALSE,"Wartsila";#N/A,#N/A,FALSE,"Asm";#N/A,#N/A,FALSE,"DG cost"}</definedName>
    <definedName name="rrr_3" localSheetId="5" hidden="1">{#N/A,#N/A,FALSE,"CAT3516";#N/A,#N/A,FALSE,"CAT3608";#N/A,#N/A,FALSE,"Wartsila";#N/A,#N/A,FALSE,"Asm";#N/A,#N/A,FALSE,"DG cost"}</definedName>
    <definedName name="rrr_3" hidden="1">{#N/A,#N/A,FALSE,"CAT3516";#N/A,#N/A,FALSE,"CAT3608";#N/A,#N/A,FALSE,"Wartsila";#N/A,#N/A,FALSE,"Asm";#N/A,#N/A,FALSE,"DG cost"}</definedName>
    <definedName name="rsd" hidden="1">#REF!</definedName>
    <definedName name="rt_insu">[238]Contract!$Z$6</definedName>
    <definedName name="rt_insu_2">#REF!</definedName>
    <definedName name="rt_insu_9">#REF!</definedName>
    <definedName name="rt_intt">[238]Contract!$AC$6</definedName>
    <definedName name="rt_intt_2">#REF!</definedName>
    <definedName name="rt_intt_9">#REF!</definedName>
    <definedName name="rt_intt1">[154]CNT!$AE$5</definedName>
    <definedName name="RTD">#REF!</definedName>
    <definedName name="RTD_Sep" hidden="1">#REF!</definedName>
    <definedName name="RTEGH" hidden="1">{"preco1",#N/A,TRUE,"Analise preços";"peq",#N/A,TRUE,"Analise preços";"resu",#N/A,TRUE,"TOTAL"}</definedName>
    <definedName name="RTG">[49]Value!$AE$11</definedName>
    <definedName name="RTG___0">#REF!</definedName>
    <definedName name="rtj" hidden="1">{"Japan_Capers_Ed_Pub",#N/A,FALSE,"DI 2 YEAR MASTER SCHEDULE"}</definedName>
    <definedName name="RTR">[49]Value!$AE$27</definedName>
    <definedName name="RTR___0">#REF!</definedName>
    <definedName name="RTTRTRTR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ung" hidden="1">{#N/A,#N/A,FALSE,"Eff-SSC2"}</definedName>
    <definedName name="rup" hidden="1">{#N/A,#N/A,FALSE,"Aging Summary";#N/A,#N/A,FALSE,"Ratio Analysis";#N/A,#N/A,FALSE,"Test 120 Day Accts";#N/A,#N/A,FALSE,"Tickmarks"}</definedName>
    <definedName name="rwere" localSheetId="5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ere_1" localSheetId="5" hidden="1">{#N/A,#N/A,FALSE,"COVER1.XLS ";#N/A,#N/A,FALSE,"RACT1.XLS";#N/A,#N/A,FALSE,"RACT2.XLS";#N/A,#N/A,FALSE,"ECCMP";#N/A,#N/A,FALSE,"WELDER.XLS"}</definedName>
    <definedName name="rwere_1" hidden="1">{#N/A,#N/A,FALSE,"COVER1.XLS ";#N/A,#N/A,FALSE,"RACT1.XLS";#N/A,#N/A,FALSE,"RACT2.XLS";#N/A,#N/A,FALSE,"ECCMP";#N/A,#N/A,FALSE,"WELDER.XLS"}</definedName>
    <definedName name="RWpct">#REF!</definedName>
    <definedName name="RWpro">#REF!</definedName>
    <definedName name="RWTR">#REF!</definedName>
    <definedName name="RWTRLAST">#REF!</definedName>
    <definedName name="Rwvu.CapersView." hidden="1">#REF!</definedName>
    <definedName name="Rwvu.Japan_Capers_Ed_Pub." hidden="1">#REF!</definedName>
    <definedName name="Rwvu.KJP_CC." hidden="1">#REF!</definedName>
    <definedName name="Rwvu.Months." hidden="1">'[51]Working Capital'!#REF!</definedName>
    <definedName name="RWWTR">"$#REF!.$D$121"</definedName>
    <definedName name="S">'[251]PRMT-03'!$H$9</definedName>
    <definedName name="s.a.fijos.pta">[54]FIJOS!$I$34</definedName>
    <definedName name="s.a.fijos.ta">[54]FIJOS!$G$34</definedName>
    <definedName name="S.Sold_To">#REF!</definedName>
    <definedName name="S1_">#REF!</definedName>
    <definedName name="S2_">#REF!</definedName>
    <definedName name="Sabine_Gas">#REF!</definedName>
    <definedName name="Safety">#REF!</definedName>
    <definedName name="SAL.DMT">#REF!</definedName>
    <definedName name="SAL.PTA">#REF!</definedName>
    <definedName name="SALDO_A_DISP_ACION">#REF!</definedName>
    <definedName name="SALDO_FINAL_DE_CX">#REF!</definedName>
    <definedName name="Sales_1">'[101]Scot IS'!$D$10</definedName>
    <definedName name="Sales_2">'[101]Scot IS'!$I$10</definedName>
    <definedName name="Sales_3">'[101]Scot IS'!$N$10</definedName>
    <definedName name="Sales_4">'[101]Scot IS'!$S$10</definedName>
    <definedName name="Sales_5">'[101]Scot IS'!$X$10</definedName>
    <definedName name="Sales_Owner">#REF!</definedName>
    <definedName name="Sales_Plan">#REF!</definedName>
    <definedName name="SALIDAS">'[80]T.A.'!$F$12:$F$82</definedName>
    <definedName name="SAM_03">[39]Query!$H$232:$K$233</definedName>
    <definedName name="SAM_04">[39]Query!$L$232:$O$233</definedName>
    <definedName name="SAM_05">[39]Query!$P$232:$S$233</definedName>
    <definedName name="sampl" hidden="1">#REF!</definedName>
    <definedName name="SANTANDEFENOL">#REF!</definedName>
    <definedName name="santanderfenol">#REF!</definedName>
    <definedName name="SAPBEXdnldView" hidden="1">"CNRUVFSU7YXCN7E3RS9NNTU6D"</definedName>
    <definedName name="SAPBEXhrIndnt" hidden="1">1</definedName>
    <definedName name="SAPBEXrevision" hidden="1">4</definedName>
    <definedName name="SAPBEXsysID" hidden="1">"BW1"</definedName>
    <definedName name="SAPBEXwbID" hidden="1">"3CBLNCNDUK5PTQ5IYFYI2WZS3"</definedName>
    <definedName name="saS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SaveNewFile">#N/A</definedName>
    <definedName name="SBALogo">#REF!</definedName>
    <definedName name="SBAlogo2">#REF!</definedName>
    <definedName name="SBMS_Coal">[97]SBMS_REPORT!$N$118</definedName>
    <definedName name="SBMS_Date">[97]SBMS_REPORT!$B$4</definedName>
    <definedName name="SBMS_FO">[97]SBMS_REPORT!$N$70</definedName>
    <definedName name="SC" hidden="1">{"'Eng (page2)'!$A$1:$D$52"}</definedName>
    <definedName name="SCB">'[33]ADJ - RATE'!#REF!</definedName>
    <definedName name="Scenario">#REF!</definedName>
    <definedName name="Sch13_p1of3" hidden="1">{#N/A,#N/A,FALSE,"5-1";#N/A,#N/A,FALSE,"5-2";#N/A,#N/A,FALSE,"5-6";#N/A,#N/A,FALSE,"5-9";#N/A,#N/A,FALSE,"5-15";#N/A,#N/A,FALSE,"5-32";#N/A,#N/A,FALSE,"5-34"}</definedName>
    <definedName name="Sch13_p2of3" hidden="1">{#N/A,#N/A,FALSE,"5-1";#N/A,#N/A,FALSE,"5-2";#N/A,#N/A,FALSE,"5-6";#N/A,#N/A,FALSE,"5-9";#N/A,#N/A,FALSE,"5-15";#N/A,#N/A,FALSE,"5-32";#N/A,#N/A,FALSE,"5-34"}</definedName>
    <definedName name="sch13_p3of3" hidden="1">{#N/A,#N/A,FALSE,"5-1";#N/A,#N/A,FALSE,"5-2";#N/A,#N/A,FALSE,"5-6";#N/A,#N/A,FALSE,"5-9";#N/A,#N/A,FALSE,"5-15";#N/A,#N/A,FALSE,"5-32";#N/A,#N/A,FALSE,"5-34"}</definedName>
    <definedName name="SchBS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_STATE">#REF!</definedName>
    <definedName name="SCO_STLIAB">#REF!</definedName>
    <definedName name="SD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atecol">#REF!</definedName>
    <definedName name="sdd" hidden="1">{#N/A,#N/A,FALSE,"1o TRIMESTRE";#N/A,#N/A,FALSE,"2o TRIMESTRE";#N/A,#N/A,FALSE,"3o TRIMESTRE";#N/A,#N/A,FALSE,"4o TRIMESTRE";#N/A,#N/A,FALSE,"RESUMO RECIFE";#N/A,#N/A,FALSE,"CORES"}</definedName>
    <definedName name="SDF" hidden="1">{#N/A,#N/A,FALSE,"CAT3516";#N/A,#N/A,FALSE,"CAT3608";#N/A,#N/A,FALSE,"Wartsila";#N/A,#N/A,FALSE,"Asm";#N/A,#N/A,FALSE,"DG cost"}</definedName>
    <definedName name="SDF_1" localSheetId="5" hidden="1">{#N/A,#N/A,FALSE,"CAT3516";#N/A,#N/A,FALSE,"CAT3608";#N/A,#N/A,FALSE,"Wartsila";#N/A,#N/A,FALSE,"Asm";#N/A,#N/A,FALSE,"DG cost"}</definedName>
    <definedName name="SDF_1" hidden="1">{#N/A,#N/A,FALSE,"CAT3516";#N/A,#N/A,FALSE,"CAT3608";#N/A,#N/A,FALSE,"Wartsila";#N/A,#N/A,FALSE,"Asm";#N/A,#N/A,FALSE,"DG cost"}</definedName>
    <definedName name="SDF_1_1" localSheetId="5" hidden="1">{#N/A,#N/A,FALSE,"CAT3516";#N/A,#N/A,FALSE,"CAT3608";#N/A,#N/A,FALSE,"Wartsila";#N/A,#N/A,FALSE,"Asm";#N/A,#N/A,FALSE,"DG cost"}</definedName>
    <definedName name="SDF_1_1" hidden="1">{#N/A,#N/A,FALSE,"CAT3516";#N/A,#N/A,FALSE,"CAT3608";#N/A,#N/A,FALSE,"Wartsila";#N/A,#N/A,FALSE,"Asm";#N/A,#N/A,FALSE,"DG cost"}</definedName>
    <definedName name="SDF_1_2" localSheetId="5" hidden="1">{#N/A,#N/A,FALSE,"CAT3516";#N/A,#N/A,FALSE,"CAT3608";#N/A,#N/A,FALSE,"Wartsila";#N/A,#N/A,FALSE,"Asm";#N/A,#N/A,FALSE,"DG cost"}</definedName>
    <definedName name="SDF_1_2" hidden="1">{#N/A,#N/A,FALSE,"CAT3516";#N/A,#N/A,FALSE,"CAT3608";#N/A,#N/A,FALSE,"Wartsila";#N/A,#N/A,FALSE,"Asm";#N/A,#N/A,FALSE,"DG cost"}</definedName>
    <definedName name="SDF_2" localSheetId="5" hidden="1">{#N/A,#N/A,FALSE,"CAT3516";#N/A,#N/A,FALSE,"CAT3608";#N/A,#N/A,FALSE,"Wartsila";#N/A,#N/A,FALSE,"Asm";#N/A,#N/A,FALSE,"DG cost"}</definedName>
    <definedName name="SDF_2" hidden="1">{#N/A,#N/A,FALSE,"CAT3516";#N/A,#N/A,FALSE,"CAT3608";#N/A,#N/A,FALSE,"Wartsila";#N/A,#N/A,FALSE,"Asm";#N/A,#N/A,FALSE,"DG cost"}</definedName>
    <definedName name="SDF_3" localSheetId="5" hidden="1">{#N/A,#N/A,FALSE,"CAT3516";#N/A,#N/A,FALSE,"CAT3608";#N/A,#N/A,FALSE,"Wartsila";#N/A,#N/A,FALSE,"Asm";#N/A,#N/A,FALSE,"DG cost"}</definedName>
    <definedName name="SDF_3" hidden="1">{#N/A,#N/A,FALSE,"CAT3516";#N/A,#N/A,FALSE,"CAT3608";#N/A,#N/A,FALSE,"Wartsila";#N/A,#N/A,FALSE,"Asm";#N/A,#N/A,FALSE,"DG cost"}</definedName>
    <definedName name="sdfdf">#REF!</definedName>
    <definedName name="SDFGHHJH">#REF!</definedName>
    <definedName name="sdfsdf" localSheetId="5" hidden="1">{"LVMH Debt Equity",#N/A,TRUE,"CONSO LVMH Current BS"}</definedName>
    <definedName name="sdfsdf" hidden="1">{"LVMH Debt Equity",#N/A,TRUE,"CONSO LVMH Current BS"}</definedName>
    <definedName name="sdfsdfdfs" hidden="1">{"'Key fig. Rpt'!$B$5:$K$94"}</definedName>
    <definedName name="SDFSDFSF" hidden="1">{"'Key fig. Rpt'!$B$5:$K$94"}</definedName>
    <definedName name="SDGFSDFSD" hidden="1">{"'Key fig. Rpt'!$B$5:$K$94"}</definedName>
    <definedName name="sdjhsdfjdsf">#REF!</definedName>
    <definedName name="sdr" hidden="1">{"'Eng (page2)'!$A$1:$D$52"}</definedName>
    <definedName name="sds">#REF!</definedName>
    <definedName name="sdsa" hidden="1">{"preco1",#N/A,TRUE,"Analise preços";"peq",#N/A,TRUE,"Analise preços";"resu",#N/A,TRUE,"TOTAL"}</definedName>
    <definedName name="sdsasa" hidden="1">#REF!</definedName>
    <definedName name="SDY">#REF!</definedName>
    <definedName name="SEBELAS">#REF!</definedName>
    <definedName name="SectionaA_E">'[252]PE-Film'!$A$28:$S$80,'[252]PE-Film'!$A$83:$S$107,'[252]PE-Film'!$A$109:$S$150,'[252]PE-Film'!$A$151:$S$193</definedName>
    <definedName name="SectionsA_D">'[252]PE-Film'!$A$28:$S$80,'[252]PE-Film'!$A$83:$S$107,'[252]PE-Film'!$A$109:$S$150</definedName>
    <definedName name="SectionsA_K">'[252]PE-Film'!$A$28:$S$80,'[252]PE-Film'!$A$83:$S$107,'[252]PE-Film'!$A$109:$S$150,'[252]PE-Film'!$A$151:$S$193,'[252]PE-Film'!$A$197:$S$218,'[252]PE-Film'!$A$221:$S$271,'[252]PE-Film'!$A$272:$S$320,'[252]PE-Film'!$A$323:$S$383</definedName>
    <definedName name="sed" hidden="1">{#N/A,#N/A,FALSE,"Bank Rec Cover Sheet";#N/A,#N/A,FALSE,"Bank Rec Details"}</definedName>
    <definedName name="sedap">[253]ItemX!#REF!</definedName>
    <definedName name="SEIS">"Caixa de texto 6"</definedName>
    <definedName name="sekcn">[61]Criteria!$AC$72:$AF$73</definedName>
    <definedName name="sekcp">[61]Criteria!$Y$72:$AB$73</definedName>
    <definedName name="sekon30">[61]Criteria!$E$72:$H$73</definedName>
    <definedName name="SEKOP30">[61]Criteria!$A$72:$D$73</definedName>
    <definedName name="seksn">[61]Criteria!$U$72:$X$73</definedName>
    <definedName name="seksp">[61]Criteria!$Q$72:$T$73</definedName>
    <definedName name="sekvn10">[61]Criteria!$M$72:$P$73</definedName>
    <definedName name="sekvp10">[61]Criteria!$I$72:$L$73</definedName>
    <definedName name="Selection">'[118]Capex Rev'!$C$4</definedName>
    <definedName name="sell" hidden="1">{"'Eng (page2)'!$A$1:$D$52"}</definedName>
    <definedName name="Sell30" hidden="1">{"'Eng (page2)'!$A$1:$D$52"}</definedName>
    <definedName name="SEMBILAN">#REF!</definedName>
    <definedName name="sen">#REF!</definedName>
    <definedName name="sencount" hidden="1">3</definedName>
    <definedName name="Sep" localSheetId="5" hidden="1">{#N/A,#N/A,FALSE,"CAT3516";#N/A,#N/A,FALSE,"CAT3608";#N/A,#N/A,FALSE,"Wartsila";#N/A,#N/A,FALSE,"Asm";#N/A,#N/A,FALSE,"DG cost"}</definedName>
    <definedName name="Sep" hidden="1">{#N/A,#N/A,FALSE,"CAT3516";#N/A,#N/A,FALSE,"CAT3608";#N/A,#N/A,FALSE,"Wartsila";#N/A,#N/A,FALSE,"Asm";#N/A,#N/A,FALSE,"DG cost"}</definedName>
    <definedName name="Sep_1" localSheetId="5" hidden="1">{#N/A,#N/A,FALSE,"CAT3516";#N/A,#N/A,FALSE,"CAT3608";#N/A,#N/A,FALSE,"Wartsila";#N/A,#N/A,FALSE,"Asm";#N/A,#N/A,FALSE,"DG cost"}</definedName>
    <definedName name="Sep_1" hidden="1">{#N/A,#N/A,FALSE,"CAT3516";#N/A,#N/A,FALSE,"CAT3608";#N/A,#N/A,FALSE,"Wartsila";#N/A,#N/A,FALSE,"Asm";#N/A,#N/A,FALSE,"DG cost"}</definedName>
    <definedName name="SEPTIEMBRE">#REF!</definedName>
    <definedName name="SEPULUH">#REF!</definedName>
    <definedName name="sfsdglm">#REF!</definedName>
    <definedName name="sgd">#REF!/#REF!</definedName>
    <definedName name="SGSFSDFS" hidden="1">{"'Key fig. Rpt'!$B$5:$K$94"}</definedName>
    <definedName name="SHARED">'[93]FGA TB 2003'!$B$5:$C$193</definedName>
    <definedName name="SHIT" hidden="1">{#N/A,#N/A,FALSE,"Aging Summary";#N/A,#N/A,FALSE,"Ratio Analysis";#N/A,#N/A,FALSE,"Test 120 Day Accts";#N/A,#N/A,FALSE,"Tickmarks"}</definedName>
    <definedName name="Short">[203]เงินกู้ธนชาติ!$E$17</definedName>
    <definedName name="short1">'[203]เงินกู้ MGC'!$E$17</definedName>
    <definedName name="shortname">#REF!</definedName>
    <definedName name="Show.Acct.Update.Warning" hidden="1">#REF!</definedName>
    <definedName name="Show.MDB.Update.Warning" hidden="1">#REF!</definedName>
    <definedName name="Show_Dialog1">#N/A</definedName>
    <definedName name="SI">#REF!</definedName>
    <definedName name="sihhgd">#REF!</definedName>
    <definedName name="SING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1Q03">#REF!</definedName>
    <definedName name="Sing1Q04">#REF!</definedName>
    <definedName name="Sing1Q05">#REF!</definedName>
    <definedName name="Sing2Q03">#REF!</definedName>
    <definedName name="Sing2Q04">#REF!</definedName>
    <definedName name="Sing2Q05">#REF!</definedName>
    <definedName name="Sing3Q03">#REF!</definedName>
    <definedName name="Sing3Q04">#REF!</definedName>
    <definedName name="Sing3Q05">#REF!</definedName>
    <definedName name="Sing4Q03">#REF!</definedName>
    <definedName name="Sing4Q04">#REF!</definedName>
    <definedName name="Sing4Q05">#REF!</definedName>
    <definedName name="Site">#REF!</definedName>
    <definedName name="skbm" hidden="1">#REF!</definedName>
    <definedName name="SLIM">[16]Prices!#REF!</definedName>
    <definedName name="slp" hidden="1">#REF!</definedName>
    <definedName name="sludge">'[38]Price List'!$C$52</definedName>
    <definedName name="sludge10">'[38]Price List'!$L$52</definedName>
    <definedName name="sludge11">'[38]Price List'!$M$52</definedName>
    <definedName name="sludge12">'[38]Price List'!$N$52</definedName>
    <definedName name="sludge13">'[38]Price List'!$P$52</definedName>
    <definedName name="sludge14">'[38]Price List'!$Q$52</definedName>
    <definedName name="sludge15">'[38]Price List'!$R$52</definedName>
    <definedName name="sludge16">'[38]Price List'!$S$52</definedName>
    <definedName name="sludge17">'[38]Price List'!$T$52</definedName>
    <definedName name="sludge18">'[38]Price List'!$U$52</definedName>
    <definedName name="sludge19">'[38]Price List'!$V$52</definedName>
    <definedName name="sludge2">'[38]Price List'!$D$52</definedName>
    <definedName name="sludge20">'[38]Price List'!$W$52</definedName>
    <definedName name="sludge21">'[38]Price List'!$X$52</definedName>
    <definedName name="sludge22">'[38]Price List'!$Y$52</definedName>
    <definedName name="sludge23">'[38]Price List'!$Z$52</definedName>
    <definedName name="sludge24">'[38]Price List'!$AA$52</definedName>
    <definedName name="sludge3">'[38]Price List'!$E$52</definedName>
    <definedName name="sludge4">'[38]Price List'!$F$52</definedName>
    <definedName name="sludge5">'[38]Price List'!$G$52</definedName>
    <definedName name="sludge6">'[38]Price List'!$H$52</definedName>
    <definedName name="sludge7">'[38]Price List'!$I$52</definedName>
    <definedName name="sludge8">'[38]Price List'!$J$52</definedName>
    <definedName name="sludge9">'[38]Price List'!$K$52</definedName>
    <definedName name="SM">[49]Value!$AE$20</definedName>
    <definedName name="SM___0">#REF!</definedName>
    <definedName name="SOBE">"Caixa de texto 3"</definedName>
    <definedName name="sodaash">'[38]Price List'!$C$34</definedName>
    <definedName name="sodaash10">'[38]Price List'!$L$34</definedName>
    <definedName name="sodaash11">'[38]Price List'!$M$34</definedName>
    <definedName name="sodaash12">'[38]Price List'!$N$34</definedName>
    <definedName name="sodaash13">'[25]Price List'!$P$34</definedName>
    <definedName name="sodaash14">'[25]Price List'!$Q$34</definedName>
    <definedName name="sodaash15">'[25]Price List'!$R$34</definedName>
    <definedName name="sodaash16">'[25]Price List'!$S$34</definedName>
    <definedName name="sodaash2">'[38]Price List'!$D$34</definedName>
    <definedName name="sodaash3">'[38]Price List'!$E$34</definedName>
    <definedName name="sodaash4">'[38]Price List'!$F$34</definedName>
    <definedName name="sodaash5">'[38]Price List'!$G$34</definedName>
    <definedName name="sodaash6">'[38]Price List'!$H$34</definedName>
    <definedName name="sodaash7">'[38]Price List'!$I$34</definedName>
    <definedName name="sodaash8">'[38]Price List'!$J$34</definedName>
    <definedName name="sodaash9">'[38]Price List'!$K$34</definedName>
    <definedName name="SOFT_WATER_CP1">#REF!</definedName>
    <definedName name="software" hidden="1">{"'Eng (page2)'!$A$1:$D$52"}</definedName>
    <definedName name="solver_lin" hidden="1">0</definedName>
    <definedName name="solver_num" hidden="1">0</definedName>
    <definedName name="solver_typ" hidden="1">3</definedName>
    <definedName name="solver_val" hidden="1">0</definedName>
    <definedName name="SomActif_H1">#REF!</definedName>
    <definedName name="SomActif_H2">#REF!</definedName>
    <definedName name="SomActif_H3">#REF!</definedName>
    <definedName name="SomActif_H4">#REF!</definedName>
    <definedName name="SomActif_H5">#REF!</definedName>
    <definedName name="SomActif_P1">#REF!</definedName>
    <definedName name="SomActif_P2">#REF!</definedName>
    <definedName name="SomActif_P3">#REF!</definedName>
    <definedName name="SomActif_P4">#REF!</definedName>
    <definedName name="SomActif_P5">#REF!</definedName>
    <definedName name="SomActifCT_H1">#REF!</definedName>
    <definedName name="SomActifCT_H2">#REF!</definedName>
    <definedName name="SomActifCT_H3">#REF!</definedName>
    <definedName name="SomActifCT_H4">#REF!</definedName>
    <definedName name="SomActifCT_H5">#REF!</definedName>
    <definedName name="SomActifCT_P1">#REF!</definedName>
    <definedName name="SomActifCT_P2">#REF!</definedName>
    <definedName name="SomActifCT_P3">#REF!</definedName>
    <definedName name="SomActifCT_P4">#REF!</definedName>
    <definedName name="SomActifCT_P5">#REF!</definedName>
    <definedName name="SomAnnée_H1">#REF!</definedName>
    <definedName name="SomAnnée_H2">#REF!</definedName>
    <definedName name="SomAnnée_H3">#REF!</definedName>
    <definedName name="SomAnnée_H4">#REF!</definedName>
    <definedName name="SomAnnée_H5">#REF!</definedName>
    <definedName name="SomAnnée_P1">#REF!</definedName>
    <definedName name="SomAnnée_P2">#REF!</definedName>
    <definedName name="SomAnnée_P3">#REF!</definedName>
    <definedName name="SomAnnée_P4">#REF!</definedName>
    <definedName name="SomAnnée_P5">#REF!</definedName>
    <definedName name="SomBAAII_H">#REF!</definedName>
    <definedName name="SomBAAII_P">#REF!</definedName>
    <definedName name="SomBAAll_H1">#REF!</definedName>
    <definedName name="SomBAAll_H2">#REF!</definedName>
    <definedName name="SomBAAll_H3">#REF!</definedName>
    <definedName name="SomBAAll_H4">#REF!</definedName>
    <definedName name="SomBAAll_H5">#REF!</definedName>
    <definedName name="SomBAAll_P1">#REF!</definedName>
    <definedName name="SomBAAll_P2">#REF!</definedName>
    <definedName name="SomBAAll_P3">#REF!</definedName>
    <definedName name="SomBAAll_P4">#REF!</definedName>
    <definedName name="SomBAAll_P5">#REF!</definedName>
    <definedName name="SomBenB_H">#REF!</definedName>
    <definedName name="SomBenB_H1">#REF!</definedName>
    <definedName name="SomBenB_H2">#REF!</definedName>
    <definedName name="SomBenB_H3">#REF!</definedName>
    <definedName name="SomBenB_H4">#REF!</definedName>
    <definedName name="SomBenB_H5">#REF!</definedName>
    <definedName name="SomBenB_P">#REF!</definedName>
    <definedName name="SomBenB_P1">#REF!</definedName>
    <definedName name="SomBenB_P2">#REF!</definedName>
    <definedName name="SomBenB_P3">#REF!</definedName>
    <definedName name="SomBenB_P4">#REF!</definedName>
    <definedName name="SomBenB_P5">#REF!</definedName>
    <definedName name="SomBénéficeN_H1">#REF!</definedName>
    <definedName name="SomBénéficeN_H2">#REF!</definedName>
    <definedName name="SomBénéficeN_H3">#REF!</definedName>
    <definedName name="SomBénéficeN_H4">#REF!</definedName>
    <definedName name="SomBénéficeN_H5">#REF!</definedName>
    <definedName name="SomBénéficeN_P1">#REF!</definedName>
    <definedName name="SomBénéficeN_P2">#REF!</definedName>
    <definedName name="SomBénéficeN_P3">#REF!</definedName>
    <definedName name="SomBénéficeN_P4">#REF!</definedName>
    <definedName name="SomBénéficeN_P5">#REF!</definedName>
    <definedName name="SomBénéficeNet_H">#REF!</definedName>
    <definedName name="SomBénéficeNet_P">#REF!</definedName>
    <definedName name="SomCActions_H1">#REF!</definedName>
    <definedName name="SomCActions_H2">#REF!</definedName>
    <definedName name="SomCActions_H3">#REF!</definedName>
    <definedName name="SomCActions_H4">#REF!</definedName>
    <definedName name="SomCActions_H5">#REF!</definedName>
    <definedName name="SomCActions_P1">#REF!</definedName>
    <definedName name="SomCActions_P2">#REF!</definedName>
    <definedName name="SomCActions_P3">#REF!</definedName>
    <definedName name="SomCActions_P4">#REF!</definedName>
    <definedName name="SomCActions_P5">#REF!</definedName>
    <definedName name="SomCapActions_H">#REF!</definedName>
    <definedName name="SomCapActions_P">#REF!</definedName>
    <definedName name="SomCapitauxP_H1">#REF!</definedName>
    <definedName name="SomCapitauxP_H2">#REF!</definedName>
    <definedName name="SomCapitauxP_H3">#REF!</definedName>
    <definedName name="SomCapitauxP_H4">#REF!</definedName>
    <definedName name="SomCapitauxP_H5">#REF!</definedName>
    <definedName name="SomCapitauxP_P1">#REF!</definedName>
    <definedName name="SomCapitauxP_P2">#REF!</definedName>
    <definedName name="SomCapitauxP_P3">#REF!</definedName>
    <definedName name="SomCapitauxP_P4">#REF!</definedName>
    <definedName name="SomCapitauxP_P5">#REF!</definedName>
    <definedName name="SomChiffreA_H1">#REF!</definedName>
    <definedName name="SomChiffreA_H2">#REF!</definedName>
    <definedName name="SomChiffreA_H3">#REF!</definedName>
    <definedName name="SomChiffreA_H4">#REF!</definedName>
    <definedName name="SomChiffreA_H5">#REF!</definedName>
    <definedName name="SomChiffreA_P1">#REF!</definedName>
    <definedName name="SomChiffreA_P2">#REF!</definedName>
    <definedName name="SomChiffreA_P3">#REF!</definedName>
    <definedName name="SomChiffreA_P4">#REF!</definedName>
    <definedName name="SomChiffreA_P5">#REF!</definedName>
    <definedName name="SomÉmissionA_H1">#REF!</definedName>
    <definedName name="SomÉmissionA_H2">#REF!</definedName>
    <definedName name="SomÉmissionA_H3">#REF!</definedName>
    <definedName name="SomÉmissionA_H4">#REF!</definedName>
    <definedName name="SomÉmissionA_H5">#REF!</definedName>
    <definedName name="SomÉmissionA_P1">#REF!</definedName>
    <definedName name="SomÉmissionA_P2">#REF!</definedName>
    <definedName name="SomÉmissionA_P3">#REF!</definedName>
    <definedName name="SomÉmissionA_P4">#REF!</definedName>
    <definedName name="SomÉmissionA_P5">#REF!</definedName>
    <definedName name="SomÉmissionActions_H">#REF!</definedName>
    <definedName name="SomÉmissionActions_P">#REF!</definedName>
    <definedName name="SomEncPlacTempFin_H">#REF!</definedName>
    <definedName name="SomEncPlacTempFin_H1">#REF!</definedName>
    <definedName name="SomEncPlacTempFin_H2">#REF!</definedName>
    <definedName name="SomEncPlacTempFin_H3">#REF!</definedName>
    <definedName name="SomEncPlacTempFin_H4">#REF!</definedName>
    <definedName name="SomEncPlacTempFin_H5">#REF!</definedName>
    <definedName name="SomEncPlacTempFin_P">#REF!</definedName>
    <definedName name="SomEncPlacTempFin_P1">#REF!</definedName>
    <definedName name="SomEncPlacTempFin_P2">#REF!</definedName>
    <definedName name="SomEncPlacTempFin_P3">#REF!</definedName>
    <definedName name="SomEncPlacTempFin_P4">#REF!</definedName>
    <definedName name="SomEncPlacTempFin_P5">#REF!</definedName>
    <definedName name="SomÉvolutionD_H1">#REF!</definedName>
    <definedName name="SomÉvolutionD_H2">#REF!</definedName>
    <definedName name="SomÉvolutionD_H3">#REF!</definedName>
    <definedName name="SomÉvolutionD_H4">#REF!</definedName>
    <definedName name="SomÉvolutionD_H5">#REF!</definedName>
    <definedName name="SomÉvolutionD_P1">#REF!</definedName>
    <definedName name="SomÉvolutionD_P2">#REF!</definedName>
    <definedName name="SomÉvolutionD_P3">#REF!</definedName>
    <definedName name="SomÉvolutionD_P4">#REF!</definedName>
    <definedName name="SomÉvolutionD_P5">#REF!</definedName>
    <definedName name="SomÉvolutionDette_H">#REF!</definedName>
    <definedName name="SomÉvolutionDette_P">#REF!</definedName>
    <definedName name="SomFluxActExpl_H1">#REF!</definedName>
    <definedName name="SomFluxActExpl_H2">#REF!</definedName>
    <definedName name="SomFluxActExpl_H3">#REF!</definedName>
    <definedName name="SomFluxActExpl_H4">#REF!</definedName>
    <definedName name="SomFluxActExpl_H5">#REF!</definedName>
    <definedName name="SomFluxActExpl_P1">#REF!</definedName>
    <definedName name="SomFluxActExpl_P2">#REF!</definedName>
    <definedName name="SomFluxActExpl_P3">#REF!</definedName>
    <definedName name="SomFluxActExpl_P4">#REF!</definedName>
    <definedName name="SomFluxActExpl_P5">#REF!</definedName>
    <definedName name="SomFluxActFin_H1">#REF!</definedName>
    <definedName name="SomFluxActFin_H2">#REF!</definedName>
    <definedName name="SomFluxActFin_H3">#REF!</definedName>
    <definedName name="SomFluxActFin_H4">#REF!</definedName>
    <definedName name="SomFluxActFin_H5">#REF!</definedName>
    <definedName name="SomFluxActFin_P1">#REF!</definedName>
    <definedName name="SomFluxActFin_P2">#REF!</definedName>
    <definedName name="SomFluxActFin_P3">#REF!</definedName>
    <definedName name="SomFluxActFin_P4">#REF!</definedName>
    <definedName name="SomFluxActFin_P5">#REF!</definedName>
    <definedName name="SomFluxActInv_H1">#REF!</definedName>
    <definedName name="SomFluxActInv_H2">#REF!</definedName>
    <definedName name="SomFluxActInv_H3">#REF!</definedName>
    <definedName name="SomFluxActInv_H4">#REF!</definedName>
    <definedName name="SomFluxActInv_H5">#REF!</definedName>
    <definedName name="SomFluxActInv_P1">#REF!</definedName>
    <definedName name="SomFluxActInv_P2">#REF!</definedName>
    <definedName name="SomFluxActInv_P3">#REF!</definedName>
    <definedName name="SomFluxActInv_P4">#REF!</definedName>
    <definedName name="SomFluxActInv_P5">#REF!</definedName>
    <definedName name="SomFluxTrésorerieActExp_H">#REF!</definedName>
    <definedName name="SomFluxTrésorerieActExp_P">#REF!</definedName>
    <definedName name="SomFluxTrésorerieActFin_H">#REF!</definedName>
    <definedName name="SomFluxTrésorerieActFin_P">#REF!</definedName>
    <definedName name="SomFluxTrésorerieActInv_H">#REF!</definedName>
    <definedName name="SomFluxTrésorerieActInv_P">#REF!</definedName>
    <definedName name="SomFondsR_H">#REF!</definedName>
    <definedName name="SomFondsR_H1">#REF!</definedName>
    <definedName name="SomFondsR_H2">#REF!</definedName>
    <definedName name="SomFondsR_H3">#REF!</definedName>
    <definedName name="SomFondsR_H4">#REF!</definedName>
    <definedName name="SomFondsR_H5">#REF!</definedName>
    <definedName name="SomFondsR_P">#REF!</definedName>
    <definedName name="SomFondsR_P1">#REF!</definedName>
    <definedName name="SomFondsR_P2">#REF!</definedName>
    <definedName name="SomFondsR_P3">#REF!</definedName>
    <definedName name="SomFondsR_P4">#REF!</definedName>
    <definedName name="SomFondsR_P5">#REF!</definedName>
    <definedName name="SomMargeB_H1">#REF!</definedName>
    <definedName name="SomMargeB_H2">#REF!</definedName>
    <definedName name="SomMargeB_H3">#REF!</definedName>
    <definedName name="SomMargeB_H4">#REF!</definedName>
    <definedName name="SomMargeB_H5">#REF!</definedName>
    <definedName name="SomMargeB_P1">#REF!</definedName>
    <definedName name="SomMargeB_P2">#REF!</definedName>
    <definedName name="SomMargeB_P3">#REF!</definedName>
    <definedName name="SomMargeB_P4">#REF!</definedName>
    <definedName name="SomMargeB_P5">#REF!</definedName>
    <definedName name="SomMargeBrute_H">#REF!</definedName>
    <definedName name="SomMargeBrute_P">#REF!</definedName>
    <definedName name="SomPassif_H1">#REF!</definedName>
    <definedName name="SomPassif_H2">#REF!</definedName>
    <definedName name="SomPassif_H3">#REF!</definedName>
    <definedName name="SomPassif_H4">#REF!</definedName>
    <definedName name="SomPassif_H5">#REF!</definedName>
    <definedName name="SomPassif_P1">#REF!</definedName>
    <definedName name="SomPassif_P2">#REF!</definedName>
    <definedName name="SomPassif_P3">#REF!</definedName>
    <definedName name="SomPassif_P4">#REF!</definedName>
    <definedName name="SomPassif_P5">#REF!</definedName>
    <definedName name="SomPassifCT_H1">#REF!</definedName>
    <definedName name="SomPassifCT_H2">#REF!</definedName>
    <definedName name="SomPassifCT_H3">#REF!</definedName>
    <definedName name="SomPassifCT_H4">#REF!</definedName>
    <definedName name="SomPassifCT_H5">#REF!</definedName>
    <definedName name="SomPassifCT_P1">#REF!</definedName>
    <definedName name="SomPassifCT_P2">#REF!</definedName>
    <definedName name="SomPassifCT_P3">#REF!</definedName>
    <definedName name="SomPassifCT_P4">#REF!</definedName>
    <definedName name="SomPassifCT_P5">#REF!</definedName>
    <definedName name="SomRatioAutoFin_H">#REF!</definedName>
    <definedName name="SomRatioAutoFin_H1">#REF!</definedName>
    <definedName name="SomRatioAutoFin_H2">#REF!</definedName>
    <definedName name="SomRatioAutoFin_H3">#REF!</definedName>
    <definedName name="SomRatioAutoFin_H4">#REF!</definedName>
    <definedName name="SomRatioAutoFin_H5">#REF!</definedName>
    <definedName name="SomRatioAutoFin_P">#REF!</definedName>
    <definedName name="SomRatioAutoFin_P1">#REF!</definedName>
    <definedName name="SomRatioAutoFin_P2">#REF!</definedName>
    <definedName name="SomRatioAutoFin_P3">#REF!</definedName>
    <definedName name="SomRatioAutoFin_P4">#REF!</definedName>
    <definedName name="SomRatioAutoFin_P5">#REF!</definedName>
    <definedName name="SomRatioDetteAvoir_H">#REF!</definedName>
    <definedName name="SomRatioDetteAvoir_H1">#REF!</definedName>
    <definedName name="SomRatioDetteAvoir_H2">#REF!</definedName>
    <definedName name="SomRatioDetteAvoir_H3">#REF!</definedName>
    <definedName name="SomRatioDetteAvoir_H4">#REF!</definedName>
    <definedName name="SomRatioDetteAvoir_H5">#REF!</definedName>
    <definedName name="SomRatioDetteAvoir_P">#REF!</definedName>
    <definedName name="SomRatioDetteAvoir_P1">#REF!</definedName>
    <definedName name="SomRatioDetteAvoir_P2">#REF!</definedName>
    <definedName name="SomRatioDetteAvoir_P3">#REF!</definedName>
    <definedName name="SomRatioDetteAvoir_P4">#REF!</definedName>
    <definedName name="SomRatioDetteAvoir_P5">#REF!</definedName>
    <definedName name="SomRatioFdsR_P">#REF!</definedName>
    <definedName name="SomRatioRendAvoir_H">#REF!</definedName>
    <definedName name="SomRatioRendAvoir_H1">#REF!</definedName>
    <definedName name="SomRatioRendAvoir_H2">#REF!</definedName>
    <definedName name="SomRatioRendAvoir_H3">#REF!</definedName>
    <definedName name="SomRatioRendAvoir_H4">#REF!</definedName>
    <definedName name="SomRatioRendAvoir_H5">#REF!</definedName>
    <definedName name="SomRatioRendAvoir_P">#REF!</definedName>
    <definedName name="SomRatioRendAvoir_P1">#REF!</definedName>
    <definedName name="SomRatioRendAvoir_P2">#REF!</definedName>
    <definedName name="SomRatioRendAvoir_P3">#REF!</definedName>
    <definedName name="SomRatioRendAvoir_P4">#REF!</definedName>
    <definedName name="SomRatioRendAvoir_P5">#REF!</definedName>
    <definedName name="SomTOTActif_H">#REF!</definedName>
    <definedName name="SomTOTActif_P">#REF!</definedName>
    <definedName name="SomTOTActifCT_H">#REF!</definedName>
    <definedName name="SomTOTActifCT_P">#REF!</definedName>
    <definedName name="SomTOTCapitauxP_H">#REF!</definedName>
    <definedName name="SomTOTCapitauxP_P">#REF!</definedName>
    <definedName name="SomTOTChiffreAff_H">#REF!</definedName>
    <definedName name="SomTOTChiffreAff_P">#REF!</definedName>
    <definedName name="SomTOTPassif_H">#REF!</definedName>
    <definedName name="SomTOTPassif_P">#REF!</definedName>
    <definedName name="SomTOTPassifCT_H">#REF!</definedName>
    <definedName name="SomTOTPassifCT_P">#REF!</definedName>
    <definedName name="sort" hidden="1">#REF!</definedName>
    <definedName name="SortRank">[148]Assmp!$AA$1:$AC$14</definedName>
    <definedName name="SOSA">#REF!</definedName>
    <definedName name="SP">[24]CAPA1!$I$1:$I$65536</definedName>
    <definedName name="SPG1TR1">#REF!</definedName>
    <definedName name="SPG1TR2">#REF!</definedName>
    <definedName name="SPGII">#REF!</definedName>
    <definedName name="SPGIII">#REF!</definedName>
    <definedName name="SPGIIILAST">#REF!</definedName>
    <definedName name="SPGIILAST">#REF!</definedName>
    <definedName name="SPGITR1LAST">#REF!</definedName>
    <definedName name="SPGITR2LAST">#REF!</definedName>
    <definedName name="SPGIVTFODG">#REF!</definedName>
    <definedName name="SPGIVTFODGLAST">#REF!</definedName>
    <definedName name="SPGIVTFOPLN">#REF!</definedName>
    <definedName name="SPGIVTFOPLNLAST">#REF!</definedName>
    <definedName name="SPGIVTR1">#REF!</definedName>
    <definedName name="SPGIVTR1LAST">#REF!</definedName>
    <definedName name="SPGIVTR2">#REF!</definedName>
    <definedName name="SPGIVTR2LAST">#REF!</definedName>
    <definedName name="SpGr_48">[97]CAUSTIC!$K$2</definedName>
    <definedName name="SpGr_5">[97]CAUSTIC!$L$2</definedName>
    <definedName name="SpGr_AA">[97]ACID_METHIL!$I$2</definedName>
    <definedName name="SpGr_DW">[97]WATER_DW!$Y$2</definedName>
    <definedName name="SpGr_FO1">[97]FO!$R$2</definedName>
    <definedName name="SpGr_FO2">[97]FO!$S$2</definedName>
    <definedName name="SpGr_FO3">[97]FO!$T$2</definedName>
    <definedName name="SpGr_N2">[97]LIQUIDN2!$L$2</definedName>
    <definedName name="SpGr_N2B">[97]LIQUIDN2!$M$2</definedName>
    <definedName name="SpGr_W">[97]WATER_DW!$P$2</definedName>
    <definedName name="SpGrCMB_A">[97]CMB_HCL!$J$2</definedName>
    <definedName name="SpGrCMB_B">[97]CMB_HCL!$K$2</definedName>
    <definedName name="SpGrHCL">[97]CMB_HCL!$AJ$2</definedName>
    <definedName name="SpGrPX_A">[120]PX!$N$2</definedName>
    <definedName name="SpGrPX_A1">[97]PX!$J$2</definedName>
    <definedName name="SpGrPX_B">[120]PX!$O$2</definedName>
    <definedName name="SpGrPX_B1">[97]PX!$K$2</definedName>
    <definedName name="SpGrPX_C">[120]PX!$P$2</definedName>
    <definedName name="SpGrPX_C1">[97]PX!$L$2</definedName>
    <definedName name="SPGVTR1">#REF!</definedName>
    <definedName name="SPGVTR1LAST">#REF!</definedName>
    <definedName name="SPGVTR2">#REF!</definedName>
    <definedName name="SPGVTR2LAST">#REF!</definedName>
    <definedName name="SPN1TR1">"$"</definedName>
    <definedName name="spotand">#N/A</definedName>
    <definedName name="SPP">[69]fx!$B$6</definedName>
    <definedName name="sppcn">[61]Criteria!$AC$75:$AF$76</definedName>
    <definedName name="sppcp">[61]Criteria!$Y$75:$AB$76</definedName>
    <definedName name="sppon30">[61]Criteria!$E$75:$H$76</definedName>
    <definedName name="SPPOP30">[61]Criteria!$A$75:$D$76</definedName>
    <definedName name="sppsn">[61]Criteria!$U$75:$X$76</definedName>
    <definedName name="sppsp">[61]Criteria!$Q$75:$T$76</definedName>
    <definedName name="sppvn10">[61]Criteria!$M$75:$P$76</definedName>
    <definedName name="sppvp10">[61]Criteria!$I$75:$L$76</definedName>
    <definedName name="Sr_mgmt_comp">[118]manpower!$D$9</definedName>
    <definedName name="srd" hidden="1">{"'Eng (page2)'!$A$1:$D$52"}</definedName>
    <definedName name="SS">#REF!</definedName>
    <definedName name="SSAA.IPA.FIJ">[54]FIJOS!$G$35</definedName>
    <definedName name="SSAA.PIPA.FIJ">[54]FIJOS!$I$36</definedName>
    <definedName name="SSDP" hidden="1">{#N/A,#N/A,FALSE,"Cipta-All";#N/A,#N/A,FALSE,"Individual"}</definedName>
    <definedName name="ssdsssssssssssssssssssss">#REF!</definedName>
    <definedName name="ssfgasg">'[254]Descarga Datos'!#REF!</definedName>
    <definedName name="SSLAST">#REF!</definedName>
    <definedName name="SSP">[65]PRM!$A$17:$B$18</definedName>
    <definedName name="SSP___0">#REF!</definedName>
    <definedName name="SSP_2">#REF!</definedName>
    <definedName name="SSPGRD">#REF!</definedName>
    <definedName name="SSPGRD_2">#REF!</definedName>
    <definedName name="sss" hidden="1">{#N/A,#N/A,FALSE,"Aging Summary";#N/A,#N/A,FALSE,"Ratio Analysis";#N/A,#N/A,FALSE,"Test 120 Day Accts";#N/A,#N/A,FALSE,"Tickmarks"}</definedName>
    <definedName name="SSSS">#REF!</definedName>
    <definedName name="sssss" hidden="1">#REF!</definedName>
    <definedName name="SSSSSS">#REF!</definedName>
    <definedName name="sssssss" localSheetId="5" hidden="1">{#N/A,#N/A,FALSE,"INV14"}</definedName>
    <definedName name="sssssss" hidden="1">{#N/A,#N/A,FALSE,"INV14"}</definedName>
    <definedName name="sssssss_1" localSheetId="5" hidden="1">{#N/A,#N/A,FALSE,"INV14"}</definedName>
    <definedName name="sssssss_1" hidden="1">{#N/A,#N/A,FALSE,"INV14"}</definedName>
    <definedName name="ssssssssssssss">#REF!</definedName>
    <definedName name="SSSSSSSSSSSSSSSSSSS">[37]BS!#REF!</definedName>
    <definedName name="SSSSSSSSSSSSSSSSSSSSSSSSSSSSSS" hidden="1">#REF!</definedName>
    <definedName name="STAFE">'[87]Fixed Cost'!$AM$113:$AN$142</definedName>
    <definedName name="stamp" hidden="1">{"'Eng (page2)'!$A$1:$D$52"}</definedName>
    <definedName name="START">#REF!</definedName>
    <definedName name="status">[255]Validity!$B$2:$B$4</definedName>
    <definedName name="Status1">[256]Validation!$B$6:$B$7</definedName>
    <definedName name="status2">[257]Validation!$D$2:$D$4</definedName>
    <definedName name="steam">'[38]Price List'!$C$57</definedName>
    <definedName name="Steam_23K">#REF!</definedName>
    <definedName name="Steam_5K">#REF!</definedName>
    <definedName name="Steam_87K">#REF!</definedName>
    <definedName name="Steam_Chart">#REF!</definedName>
    <definedName name="Steam_enthalpy10_GJpT">[112]Data2010!$D$43</definedName>
    <definedName name="Steam_enthalpy7_GJpT">[109]Data2007!$D$43</definedName>
    <definedName name="Steam_enthalpy8_GJpT">[110]Data2008!$D$43</definedName>
    <definedName name="Steam_enthalpy9_GJpT">[111]Data2009!$D$43</definedName>
    <definedName name="Steam_main">#REF!</definedName>
    <definedName name="Steam_nett10_GJpT">#REF!</definedName>
    <definedName name="Steam_nett2_GJpT">[224]Data2002!$D$42</definedName>
    <definedName name="Steam_nett3_GJpT">[225]Data2003!$D$42</definedName>
    <definedName name="Steam_nett4_GJpT">[225]Data2004!$D$42</definedName>
    <definedName name="Steam_nett5_GJpT">[225]Data2005!$D$42</definedName>
    <definedName name="Steam_nett7_GJpT">[109]Data2007!$D$45</definedName>
    <definedName name="Steam_nett8_GJpT">[226]Data2008!$D$45</definedName>
    <definedName name="Steam_nettowarmtevraag_GJpT">#REF!</definedName>
    <definedName name="Steam_spec.enthalpy_GJpT">#REF!</definedName>
    <definedName name="steam10">'[38]Price List'!$L$57</definedName>
    <definedName name="steam11">'[38]Price List'!$M$57</definedName>
    <definedName name="steam12">'[38]Price List'!$N$57</definedName>
    <definedName name="steam13">'[38]Price List'!$P$57</definedName>
    <definedName name="steam14">'[38]Price List'!$Q$57</definedName>
    <definedName name="steam15">'[38]Price List'!$R$57</definedName>
    <definedName name="steam16">'[38]Price List'!$S$57</definedName>
    <definedName name="steam17">'[38]Price List'!$T$57</definedName>
    <definedName name="steam18">'[38]Price List'!$U$57</definedName>
    <definedName name="steam19">'[38]Price List'!$V$57</definedName>
    <definedName name="steam2">'[38]Price List'!$D$57</definedName>
    <definedName name="steam20">'[38]Price List'!$W$57</definedName>
    <definedName name="steam21">'[38]Price List'!$X$57</definedName>
    <definedName name="steam22">'[38]Price List'!$Y$57</definedName>
    <definedName name="steam23">'[38]Price List'!$Z$57</definedName>
    <definedName name="steam24">'[38]Price List'!$AA$57</definedName>
    <definedName name="steam3">'[38]Price List'!$E$57</definedName>
    <definedName name="steam4">'[38]Price List'!$F$57</definedName>
    <definedName name="steam5">'[38]Price List'!$G$57</definedName>
    <definedName name="steam6">'[38]Price List'!$H$57</definedName>
    <definedName name="steam7">'[38]Price List'!$I$57</definedName>
    <definedName name="steam8">'[38]Price List'!$J$57</definedName>
    <definedName name="steam9">'[38]Price List'!$K$57</definedName>
    <definedName name="STEAMLAST">#REF!</definedName>
    <definedName name="steamle">'[79]WT_Util 99 LE'!$I$23</definedName>
    <definedName name="steamnett2000_GJpT">[224]Data2000!$E$39</definedName>
    <definedName name="Steamnett2001_GJpT">[225]Data2001!$H$41</definedName>
    <definedName name="SteamNetto_spec.enthalpy_GJpT">#REF!</definedName>
    <definedName name="STEW" hidden="1">{"'Eng (page2)'!$A$1:$D$52"}</definedName>
    <definedName name="STM_EXP_10">[108]Data2011!#REF!</definedName>
    <definedName name="STM_EXP_6">[185]Data2006!$X$20</definedName>
    <definedName name="STM_EXP_8">[110]Data2008!$AA$20</definedName>
    <definedName name="STM_PET_10">[108]Data2011!#REF!</definedName>
    <definedName name="STM_PET_3">[224]Data2003!$V$20</definedName>
    <definedName name="STM_PET_4">[225]Data2004!$V$20</definedName>
    <definedName name="STM_PET_5">[225]Data2005!$Z$20</definedName>
    <definedName name="STM_PET_6">[185]Data2006!$Z$20</definedName>
    <definedName name="STM_PET_7">[109]Data2007!$Z$20</definedName>
    <definedName name="STM_PET_8">[226]Data2008!$AC$20</definedName>
    <definedName name="STM_PET2_13">[258]Data2013!$AF$20</definedName>
    <definedName name="STM_PTA_10">[108]Data2011!#REF!</definedName>
    <definedName name="STM_PTA_3">[224]Data2003!$Z$20</definedName>
    <definedName name="STM_PTA_4">[225]Data2004!$Z$20</definedName>
    <definedName name="STM_PTA_5">[225]Data2005!$AD$20</definedName>
    <definedName name="STM_PTA_6">[185]Data2006!$AD$20</definedName>
    <definedName name="STM_PTA_7">[109]Data2007!$AD$20</definedName>
    <definedName name="STM_PTA_8">[226]Data2008!$AG$20</definedName>
    <definedName name="STM_REST_10">[108]Data2011!#REF!</definedName>
    <definedName name="STM_REST_3">[224]Data2003!$Y$20</definedName>
    <definedName name="STM_REST_4">[225]Data2004!$Y$20</definedName>
    <definedName name="STM_REST_5">[225]Data2005!$AC$20</definedName>
    <definedName name="STM_REST_6">[185]Data2006!$AC$20</definedName>
    <definedName name="STM_REST_7">[109]Data2007!$AC$20</definedName>
    <definedName name="STM_REST_8">[226]Data2008!$AF$20</definedName>
    <definedName name="Stm_VPSum">#REF!</definedName>
    <definedName name="STMATA">#REF!</definedName>
    <definedName name="STMSAT">#REF!</definedName>
    <definedName name="STMTBL">#REF!</definedName>
    <definedName name="STOCK">[8]ItemX!#REF!</definedName>
    <definedName name="Stock_Baht">#REF!</definedName>
    <definedName name="stock_candi_mas_copy" hidden="1">{#N/A,#N/A,FALSE,"Sheet1";#N/A,#N/A,FALSE,"Sheet2"}</definedName>
    <definedName name="Stocks">'[95]2.2 - Hyp GENERALES'!$B$215</definedName>
    <definedName name="stoom">[259]Kosten!$C$5</definedName>
    <definedName name="STORES">#REF!</definedName>
    <definedName name="subsystem_lookup_table">#REF!</definedName>
    <definedName name="SUCGUN">#REF!</definedName>
    <definedName name="SUCGUNAIR">"$#REF!.$D$179"</definedName>
    <definedName name="SUCGUNLAST">#REF!</definedName>
    <definedName name="sug" hidden="1">{"'Eng (page2)'!$A$1:$D$52"}</definedName>
    <definedName name="sulfide">[17]Prices!#REF!</definedName>
    <definedName name="sulfuric">'[38]Price List'!$C$37</definedName>
    <definedName name="sulfuric10">'[38]Price List'!$L$37</definedName>
    <definedName name="sulfuric11">'[38]Price List'!$M$37</definedName>
    <definedName name="sulfuric12">'[38]Price List'!$N$37</definedName>
    <definedName name="sulfuric13">'[38]Price List'!$P$37</definedName>
    <definedName name="sulfuric14">'[38]Price List'!$Q$37</definedName>
    <definedName name="sulfuric15">'[38]Price List'!$R$37</definedName>
    <definedName name="sulfuric16">'[38]Price List'!$S$37</definedName>
    <definedName name="sulfuric17">'[38]Price List'!$T$37</definedName>
    <definedName name="sulfuric18">'[38]Price List'!$U$37</definedName>
    <definedName name="sulfuric19">'[38]Price List'!$V$37</definedName>
    <definedName name="sulfuric2">'[38]Price List'!$D$37</definedName>
    <definedName name="sulfuric20">'[38]Price List'!$W$37</definedName>
    <definedName name="sulfuric21">'[38]Price List'!$X$37</definedName>
    <definedName name="sulfuric22">'[38]Price List'!$Y$37</definedName>
    <definedName name="sulfuric23">'[38]Price List'!$Z$37</definedName>
    <definedName name="sulfuric24">'[38]Price List'!$AA$37</definedName>
    <definedName name="sulfuric3">'[38]Price List'!$E$37</definedName>
    <definedName name="sulfuric4">'[38]Price List'!$F$37</definedName>
    <definedName name="sulfuric5">'[38]Price List'!$G$37</definedName>
    <definedName name="sulfuric6">'[38]Price List'!$H$37</definedName>
    <definedName name="sulfuric7">'[38]Price List'!$I$37</definedName>
    <definedName name="sulfuric8">'[38]Price List'!$J$37</definedName>
    <definedName name="sulfuric9">'[38]Price List'!$K$37</definedName>
    <definedName name="SUMM">#REF!</definedName>
    <definedName name="Summary">#REF!</definedName>
    <definedName name="summary1">#N/A</definedName>
    <definedName name="supplier">[77]Lists!$F$4:$F$131</definedName>
    <definedName name="SURA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_1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gard">[17]Prices!#REF!</definedName>
    <definedName name="SWASTE">[8]ItemX!#REF!</definedName>
    <definedName name="Swvu.Japan_Capers_Ed_Pub." hidden="1">#REF!</definedName>
    <definedName name="Swvu.KJP_CC." hidden="1">#REF!</definedName>
    <definedName name="Swvu.Long._.Range." hidden="1">'[51]Working Capital'!#REF!</definedName>
    <definedName name="Swvu.Months." hidden="1">'[51]Working Capital'!#REF!</definedName>
    <definedName name="syltherm">'[38]Price List'!$C$38</definedName>
    <definedName name="syltherm10">'[38]Price List'!$L$38</definedName>
    <definedName name="syltherm11">'[38]Price List'!$M$38</definedName>
    <definedName name="syltherm12">'[38]Price List'!$N$38</definedName>
    <definedName name="syltherm2">'[38]Price List'!$D$38</definedName>
    <definedName name="syltherm3">'[38]Price List'!$E$38</definedName>
    <definedName name="syltherm4">'[38]Price List'!$F$38</definedName>
    <definedName name="syltherm5">'[38]Price List'!$G$38</definedName>
    <definedName name="syltherm6">'[38]Price List'!$H$38</definedName>
    <definedName name="syltherm7">'[38]Price List'!$I$38</definedName>
    <definedName name="syltherm8">'[38]Price List'!$J$38</definedName>
    <definedName name="syltherm9">'[38]Price List'!$K$38</definedName>
    <definedName name="T">1000</definedName>
    <definedName name="t.agua">#REF!</definedName>
    <definedName name="t.alm.001">#REF!</definedName>
    <definedName name="t.alm.002">#REF!</definedName>
    <definedName name="t.mes.">#REF!</definedName>
    <definedName name="T___0">1000</definedName>
    <definedName name="T_1">1000</definedName>
    <definedName name="t_18">1000</definedName>
    <definedName name="T_2">1000</definedName>
    <definedName name="t_3">1000</definedName>
    <definedName name="t_4">1000</definedName>
    <definedName name="T_B">'[260]Pucci - TB 12_31_01'!$A$4:$E$152</definedName>
    <definedName name="t9113.01">#REF!</definedName>
    <definedName name="t9113.99">#REF!</definedName>
    <definedName name="ta" hidden="1">{#N/A,#N/A,FALSE,"Aging Summary";#N/A,#N/A,FALSE,"Ratio Analysis";#N/A,#N/A,FALSE,"Test 120 Day Accts";#N/A,#N/A,FALSE,"Tickmarks"}</definedName>
    <definedName name="TAB">[58]DOWN!#REF!</definedName>
    <definedName name="Tab_Period">[184]Names!$F$3:$K$6</definedName>
    <definedName name="Tab_Units">[184]Names!$R$3:$S$5</definedName>
    <definedName name="TABEL">[153]Sheet1!$A$3:$D$74</definedName>
    <definedName name="TABLA">#REF!</definedName>
    <definedName name="TABLA1">#REF!</definedName>
    <definedName name="tabla2008">'[261]Tablas %'!$B$2:$I$42</definedName>
    <definedName name="tabla2009">'[261]Tablas %'!$K$2:$Q$42</definedName>
    <definedName name="TABLAA">#REF!</definedName>
    <definedName name="TABLAB">#REF!</definedName>
    <definedName name="TABLAOK">[262]Tabla!$B$2:$F$251</definedName>
    <definedName name="TABLAPRO">#REF!</definedName>
    <definedName name="TABLE">#REF!</definedName>
    <definedName name="TABLE___10">'[12]PET old '!#REF!</definedName>
    <definedName name="TABLE___3">#REF!</definedName>
    <definedName name="TABLE___4">#REF!</definedName>
    <definedName name="TABLE___7">#REF!</definedName>
    <definedName name="TABLE___8">#REF!</definedName>
    <definedName name="TABLE___9">#REF!</definedName>
    <definedName name="TABLE_10">#REF!</definedName>
    <definedName name="TABLE_10___10">'[12]PET old '!#REF!</definedName>
    <definedName name="TABLE_10___3">#REF!</definedName>
    <definedName name="TABLE_10___8">#REF!</definedName>
    <definedName name="TABLE_11">#REF!</definedName>
    <definedName name="TABLE_11___10">'[12]PET old '!#REF!</definedName>
    <definedName name="TABLE_11___3">#REF!</definedName>
    <definedName name="TABLE_11___8">#REF!</definedName>
    <definedName name="TABLE_12">#REF!</definedName>
    <definedName name="TABLE_12___10">'[12]PET old '!#REF!</definedName>
    <definedName name="TABLE_12___3">#REF!</definedName>
    <definedName name="TABLE_12___8">#REF!</definedName>
    <definedName name="TABLE_13">#REF!</definedName>
    <definedName name="TABLE_13___10">'[12]PET old '!#REF!</definedName>
    <definedName name="TABLE_13___3">#REF!</definedName>
    <definedName name="TABLE_14">#REF!</definedName>
    <definedName name="TABLE_14___10">'[12]PET old '!#REF!</definedName>
    <definedName name="TABLE_14___3">#REF!</definedName>
    <definedName name="TABLE_15">#REF!</definedName>
    <definedName name="TABLE_15___10">'[12]PET old '!#REF!</definedName>
    <definedName name="TABLE_15___3">#REF!</definedName>
    <definedName name="TABLE_16">'[12]PET old '!#REF!</definedName>
    <definedName name="TABLE_17">'[12]PET old '!#REF!</definedName>
    <definedName name="TABLE_18">'[12]PET old '!#REF!</definedName>
    <definedName name="TABLE_19">'[12]PET old '!#REF!</definedName>
    <definedName name="TABLE_2">#REF!</definedName>
    <definedName name="TABLE_2___10">'[12]PET old '!#REF!</definedName>
    <definedName name="TABLE_2___3">#REF!</definedName>
    <definedName name="TABLE_2___4">#REF!</definedName>
    <definedName name="TABLE_2___7">#REF!</definedName>
    <definedName name="TABLE_2___8">#REF!</definedName>
    <definedName name="TABLE_2___9">#REF!</definedName>
    <definedName name="TABLE_20">'[12]PET old '!#REF!</definedName>
    <definedName name="TABLE_21">'[12]PET old '!#REF!</definedName>
    <definedName name="TABLE_22">'[12]PET old '!#REF!</definedName>
    <definedName name="TABLE_23">'[12]PET old '!#REF!</definedName>
    <definedName name="TABLE_24">'[12]PET old '!#REF!</definedName>
    <definedName name="TABLE_25">'[12]PET old '!#REF!</definedName>
    <definedName name="TABLE_26">'[12]PET old '!#REF!</definedName>
    <definedName name="TABLE_27">'[12]PET old '!#REF!</definedName>
    <definedName name="TABLE_3">#REF!</definedName>
    <definedName name="TABLE_3___10">'[12]PET old '!#REF!</definedName>
    <definedName name="TABLE_3___3">#REF!</definedName>
    <definedName name="TABLE_3___4">#REF!</definedName>
    <definedName name="TABLE_3___7">#REF!</definedName>
    <definedName name="TABLE_3___8">#REF!</definedName>
    <definedName name="TABLE_3___9">#REF!</definedName>
    <definedName name="TABLE_4">#REF!</definedName>
    <definedName name="TABLE_4___10">'[12]PET old '!#REF!</definedName>
    <definedName name="TABLE_4___3">#REF!</definedName>
    <definedName name="TABLE_4___4">#REF!</definedName>
    <definedName name="TABLE_4___7">#REF!</definedName>
    <definedName name="TABLE_4___8">#REF!</definedName>
    <definedName name="TABLE_4___9">#REF!</definedName>
    <definedName name="TABLE_5">#REF!</definedName>
    <definedName name="TABLE_5___10">'[12]PET old '!#REF!</definedName>
    <definedName name="TABLE_5___3">#REF!</definedName>
    <definedName name="TABLE_5___4">#REF!</definedName>
    <definedName name="TABLE_5___7">#REF!</definedName>
    <definedName name="TABLE_5___8">#REF!</definedName>
    <definedName name="TABLE_5___9">#REF!</definedName>
    <definedName name="TABLE_6">#REF!</definedName>
    <definedName name="TABLE_6___10">'[12]PET old '!#REF!</definedName>
    <definedName name="TABLE_6___3">#REF!</definedName>
    <definedName name="TABLE_6___4">#REF!</definedName>
    <definedName name="TABLE_6___7">#REF!</definedName>
    <definedName name="TABLE_6___8">#REF!</definedName>
    <definedName name="TABLE_6___9">#REF!</definedName>
    <definedName name="TABLE_7">'[12]MEG ICIS'!#REF!</definedName>
    <definedName name="TABLE_7___10">'[12]PET old '!#REF!</definedName>
    <definedName name="TABLE_7___3">#REF!</definedName>
    <definedName name="TABLE_7___8">#REF!</definedName>
    <definedName name="TABLE_8">'[12]MEG ICIS'!#REF!</definedName>
    <definedName name="TABLE_8___10">'[12]PET old '!#REF!</definedName>
    <definedName name="TABLE_8___3">#REF!</definedName>
    <definedName name="TABLE_8___8">#REF!</definedName>
    <definedName name="TABLE_9">'[12]MEG ICIS'!#REF!</definedName>
    <definedName name="TABLE_9___10">'[12]PET old '!#REF!</definedName>
    <definedName name="TABLE_9___3">#REF!</definedName>
    <definedName name="TABLE_9___8">#REF!</definedName>
    <definedName name="TABLEAU1">#REF!</definedName>
    <definedName name="TABLEAU2">#REF!</definedName>
    <definedName name="TableName">"Dummy"</definedName>
    <definedName name="tacat">#REF!</definedName>
    <definedName name="tachem">#REF!</definedName>
    <definedName name="tadep">#REF!</definedName>
    <definedName name="tafixed">#REF!</definedName>
    <definedName name="TALLY">#REF!</definedName>
    <definedName name="tapow">#REF!</definedName>
    <definedName name="taprice">#REF!</definedName>
    <definedName name="taprod">#REF!</definedName>
    <definedName name="tapx">#REF!</definedName>
    <definedName name="TARMonth">'[263]Decatur TAR Expense'!$A$3</definedName>
    <definedName name="taroy">#REF!</definedName>
    <definedName name="TARRAGONAACETONA">#REF!</definedName>
    <definedName name="Tau">[133]ValuationInput!#REF!</definedName>
    <definedName name="tautil">#REF!</definedName>
    <definedName name="tawaste">#REF!</definedName>
    <definedName name="TAX">'[72]Home Fashions'!#REF!</definedName>
    <definedName name="Taxateurs">[264]Lijsten!$A$6:$A$18</definedName>
    <definedName name="TBIVEJAN16">[193]TBJAN16!$A$2:$K$238</definedName>
    <definedName name="TBT">'[265]LIA-JUN04'!$A$1:$BR$1</definedName>
    <definedName name="TC">#REF!</definedName>
    <definedName name="TCpct">#REF!</definedName>
    <definedName name="TCpro">#REF!</definedName>
    <definedName name="te" hidden="1">#REF!</definedName>
    <definedName name="TE_501">#REF!</definedName>
    <definedName name="TE_502">#REF!</definedName>
    <definedName name="TE_521">#REF!</definedName>
    <definedName name="TE_553">#REF!</definedName>
    <definedName name="TE_571">#REF!</definedName>
    <definedName name="TE_581">#REF!</definedName>
    <definedName name="TE_582">#REF!</definedName>
    <definedName name="TE_583">#REF!</definedName>
    <definedName name="TE_741">#REF!</definedName>
    <definedName name="TE_791">#REF!</definedName>
    <definedName name="TE_806">#REF!</definedName>
    <definedName name="TE_807">#REF!</definedName>
    <definedName name="TE_808">#REF!</definedName>
    <definedName name="TE_812">#REF!</definedName>
    <definedName name="TE_916">#REF!</definedName>
    <definedName name="TE_961">#REF!</definedName>
    <definedName name="TeC">#REF!</definedName>
    <definedName name="Technician_comp">[118]manpower!$D$12</definedName>
    <definedName name="TEM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TEMP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TEMP_REFERENCE">#REF!</definedName>
    <definedName name="terminal">[82]Home!#REF!</definedName>
    <definedName name="Terminales">'[213]Maestros SAP'!$A$4:$A$55</definedName>
    <definedName name="terrain">#REF!</definedName>
    <definedName name="TESORACUM">#REF!</definedName>
    <definedName name="Tesoreríaacum">#REF!</definedName>
    <definedName name="Tesoreríames">#REF!</definedName>
    <definedName name="TesoreríaPrev">#REF!</definedName>
    <definedName name="test">#N/A</definedName>
    <definedName name="TEST0">#REF!</definedName>
    <definedName name="TEST1">#REF!</definedName>
    <definedName name="TEST10">'[127]WS MX$'!#REF!</definedName>
    <definedName name="TEST11">'[127]WS MX$'!#REF!</definedName>
    <definedName name="TEST12">'[127]WS MX$'!#REF!</definedName>
    <definedName name="TEST13">'[127]WS MX$'!#REF!</definedName>
    <definedName name="TEST14">'[127]WS MX$'!#REF!</definedName>
    <definedName name="TEST15">'[127]WS MX$'!#REF!</definedName>
    <definedName name="TEST16">'[127]WS MX$'!#REF!</definedName>
    <definedName name="TEST17">'[127]WS MX$'!#REF!</definedName>
    <definedName name="TEST2">#REF!</definedName>
    <definedName name="TEST3">#REF!</definedName>
    <definedName name="TEST4">'[127]WS MX$'!#REF!</definedName>
    <definedName name="TEST5">'[127]WS MX$'!#REF!</definedName>
    <definedName name="TEST6">'[127]WS MX$'!#REF!</definedName>
    <definedName name="TEST7">'[127]WS MX$'!#REF!</definedName>
    <definedName name="TEST8">'[127]WS MX$'!#REF!</definedName>
    <definedName name="TEST9">'[127]WS MX$'!#REF!</definedName>
    <definedName name="TESTHKEY">#REF!</definedName>
    <definedName name="TESTKEYS">#REF!</definedName>
    <definedName name="TESTVKEY">#REF!</definedName>
    <definedName name="tew" hidden="1">{"'Eng (page2)'!$A$1:$D$52"}</definedName>
    <definedName name="TextRefCopy12">#REF!</definedName>
    <definedName name="TextRefCopy13">#REF!</definedName>
    <definedName name="TextRefCopy14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RangeCount" hidden="1">4</definedName>
    <definedName name="tf">#REF!</definedName>
    <definedName name="TFCFOn">[133]ValuationInput!#REF!</definedName>
    <definedName name="TFOIII">#REF!</definedName>
    <definedName name="tgfg">#REF!</definedName>
    <definedName name="tgkj" hidden="1">{"'Eng (page2)'!$A$1:$D$52"}</definedName>
    <definedName name="thb">#REF!</definedName>
    <definedName name="thbcn">[61]Criteria!$AC$78:$AF$79</definedName>
    <definedName name="thbcp">[61]Criteria!$Y$78:$AB$79</definedName>
    <definedName name="thbon30">[61]Criteria!$E$78:$H$79</definedName>
    <definedName name="THBOP30">[61]Criteria!$A$78:$D$79</definedName>
    <definedName name="thbsn">[61]Criteria!$U$78:$X$79</definedName>
    <definedName name="thbsp">[61]Criteria!$Q$78:$T$79</definedName>
    <definedName name="thbvn10">[61]Criteria!$M$78:$P$79</definedName>
    <definedName name="thbvp10">[61]Criteria!$I$78:$L$79</definedName>
    <definedName name="Third">#REF!</definedName>
    <definedName name="Third_2">#REF!</definedName>
    <definedName name="ThisMonth">[148]Note!#REF!</definedName>
    <definedName name="TIGA">#REF!</definedName>
    <definedName name="TIMEOP">[2]ItemX!#REF!</definedName>
    <definedName name="TIMEST">[2]ItemX!#REF!</definedName>
    <definedName name="TIMETO">[2]ItemX!#REF!</definedName>
    <definedName name="TiO2_Chart">#REF!</definedName>
    <definedName name="TiO2_VPSum">#REF!</definedName>
    <definedName name="TIPOCAMBIO">'[130]March 2001 ytd'!#REF!</definedName>
    <definedName name="TITLE">'[72]Home Fashions'!#REF!</definedName>
    <definedName name="TITRE">#REF!</definedName>
    <definedName name="TMACC">#REF!</definedName>
    <definedName name="TO">[49]Value!$B$6</definedName>
    <definedName name="TO___0">#REF!</definedName>
    <definedName name="To_Sell">#REF!,#REF!</definedName>
    <definedName name="toamtoamotm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TOD.IPA">'[115]P.G.V.'!$D$50</definedName>
    <definedName name="tod.ta">'[115]P.G.V.'!#REF!</definedName>
    <definedName name="Tomartotalmes">#REF!</definedName>
    <definedName name="Tooling">#REF!</definedName>
    <definedName name="tooling_range">'[266]N.A. 7-cu ft'!$T$4:$T$7</definedName>
    <definedName name="TOP">[8]ItemX!#REF!</definedName>
    <definedName name="tor">[139]MA!$A$4:$I$706</definedName>
    <definedName name="torry">[139]MA!$B$4:$B$706</definedName>
    <definedName name="torry555">[139]MA!$A$3:$I$3</definedName>
    <definedName name="Tot">#REF!</definedName>
    <definedName name="TOT_CHIP">[8]ItemX!#REF!</definedName>
    <definedName name="TOT_PROD">[8]ItemX!#REF!</definedName>
    <definedName name="TOTActif_H">#REF!</definedName>
    <definedName name="TOTActif_H1">#REF!</definedName>
    <definedName name="TOTActif_H2">#REF!</definedName>
    <definedName name="TOTActif_H3">#REF!</definedName>
    <definedName name="TOTActif_H4">#REF!</definedName>
    <definedName name="TOTActif_H5">#REF!</definedName>
    <definedName name="TOTActif_I">#REF!</definedName>
    <definedName name="TOTActif_P">#REF!</definedName>
    <definedName name="TOTActif_P1">#REF!</definedName>
    <definedName name="TOTActif_P2">#REF!</definedName>
    <definedName name="TOTActif_P3">#REF!</definedName>
    <definedName name="TOTActif_P4">#REF!</definedName>
    <definedName name="TOTActif_P5">#REF!</definedName>
    <definedName name="TOTActif_P6">#REF!</definedName>
    <definedName name="TOTActifCT_H">#REF!</definedName>
    <definedName name="TOTActifCT_P">#REF!</definedName>
    <definedName name="TOTAL">#REF!</definedName>
    <definedName name="TOTAL.TA">#REF!</definedName>
    <definedName name="Total_Interest">#REF!</definedName>
    <definedName name="Total_NG_Nm3ph">#REF!</definedName>
    <definedName name="Total_Pay">#REF!</definedName>
    <definedName name="TOTAL_REPORT">#REF!</definedName>
    <definedName name="totalamount" hidden="1">#REF!</definedName>
    <definedName name="totalpta">#REF!</definedName>
    <definedName name="TOTCapitauxP_H">#REF!</definedName>
    <definedName name="TOTCapitauxP_H1">#REF!</definedName>
    <definedName name="TOTCapitauxP_H2">#REF!</definedName>
    <definedName name="TOTCapitauxP_H3">#REF!</definedName>
    <definedName name="TOTCapitauxP_H4">#REF!</definedName>
    <definedName name="TOTCapitauxP_H5">#REF!</definedName>
    <definedName name="TOTCapitauxP_I">#REF!</definedName>
    <definedName name="TOTCapitauxP_P">#REF!</definedName>
    <definedName name="TOTCapitauxP_P1">#REF!</definedName>
    <definedName name="TOTCapitauxP_P2">#REF!</definedName>
    <definedName name="TOTCapitauxP_P3">#REF!</definedName>
    <definedName name="TOTCapitauxP_P4">#REF!</definedName>
    <definedName name="TOTCapitauxP_P5">#REF!</definedName>
    <definedName name="TOTCapitauxP_P6">#REF!</definedName>
    <definedName name="TOTChiffreA_H1">#REF!</definedName>
    <definedName name="TOTChiffreA_H2">#REF!</definedName>
    <definedName name="TOTChiffreA_H3">#REF!</definedName>
    <definedName name="TOTChiffreA_H4">#REF!</definedName>
    <definedName name="TOTChiffreA_H5">#REF!</definedName>
    <definedName name="TOTChiffreA_I1">#REF!</definedName>
    <definedName name="TOTChiffreA_I2">#REF!</definedName>
    <definedName name="TOTChiffreA_P1">#REF!</definedName>
    <definedName name="TOTChiffreA_P2">#REF!</definedName>
    <definedName name="TOTChiffreA_P3">#REF!</definedName>
    <definedName name="TOTChiffreA_P4">#REF!</definedName>
    <definedName name="TOTChiffreA_P5">#REF!</definedName>
    <definedName name="TOTChiffreA_P6">#REF!</definedName>
    <definedName name="TOTChiffreAff_H">#REF!</definedName>
    <definedName name="TOTChiffreAff_P">#REF!</definedName>
    <definedName name="TOTMEX">'[87]Fixed Cost'!$AM$5:$AN$61</definedName>
    <definedName name="TOTPassif_H">#REF!</definedName>
    <definedName name="TOTPassif_H1">#REF!</definedName>
    <definedName name="TOTPassif_H2">#REF!</definedName>
    <definedName name="TOTPassif_H3">#REF!</definedName>
    <definedName name="TOTPassif_H4">#REF!</definedName>
    <definedName name="TOTPassif_H5">#REF!</definedName>
    <definedName name="TOTPassif_I">#REF!</definedName>
    <definedName name="TOTPassif_P">#REF!</definedName>
    <definedName name="TOTPassif_P1">#REF!</definedName>
    <definedName name="TOTPassif_P2">#REF!</definedName>
    <definedName name="TOTPassif_P3">#REF!</definedName>
    <definedName name="TOTPassif_P4">#REF!</definedName>
    <definedName name="TOTPassif_P5">#REF!</definedName>
    <definedName name="TOTPassif_P6">#REF!</definedName>
    <definedName name="TOTPassifCT_H">#REF!</definedName>
    <definedName name="TOTPassifCT_P">#REF!</definedName>
    <definedName name="TOUT">'[153]TAKE OUT'!$B$4:$E$126</definedName>
    <definedName name="TPA_Chart">#REF!</definedName>
    <definedName name="TPA_VPSum">#REF!</definedName>
    <definedName name="tr" localSheetId="5" hidden="1">{#N/A,#N/A,FALSE,"COVER.XLS";#N/A,#N/A,FALSE,"RACT1.XLS";#N/A,#N/A,FALSE,"RACT2.XLS";#N/A,#N/A,FALSE,"ECCMP";#N/A,#N/A,FALSE,"WELDER.XLS"}</definedName>
    <definedName name="tr" hidden="1">{#N/A,#N/A,FALSE,"COVER.XLS";#N/A,#N/A,FALSE,"RACT1.XLS";#N/A,#N/A,FALSE,"RACT2.XLS";#N/A,#N/A,FALSE,"ECCMP";#N/A,#N/A,FALSE,"WELDER.XLS"}</definedName>
    <definedName name="tr_1" localSheetId="5" hidden="1">{#N/A,#N/A,FALSE,"COVER.XLS";#N/A,#N/A,FALSE,"RACT1.XLS";#N/A,#N/A,FALSE,"RACT2.XLS";#N/A,#N/A,FALSE,"ECCMP";#N/A,#N/A,FALSE,"WELDER.XLS"}</definedName>
    <definedName name="tr_1" hidden="1">{#N/A,#N/A,FALSE,"COVER.XLS";#N/A,#N/A,FALSE,"RACT1.XLS";#N/A,#N/A,FALSE,"RACT2.XLS";#N/A,#N/A,FALSE,"ECCMP";#N/A,#N/A,FALSE,"WELDER.XLS"}</definedName>
    <definedName name="TR1CP1LAST">"$"</definedName>
    <definedName name="Trans_Cost">#REF!</definedName>
    <definedName name="Transportation_Costs">#REF!</definedName>
    <definedName name="Transporte">[88]PTA_PIPA!$BJ$3:$BJ$9</definedName>
    <definedName name="transports">#REF!</definedName>
    <definedName name="TRASPASO">#N/A</definedName>
    <definedName name="TRAT.FIJ.IPA">[54]FIJOS!$L$79</definedName>
    <definedName name="TRAT.FIJ.PIPA">[54]FIJOS!$M$79</definedName>
    <definedName name="TRATADA">#REF!</definedName>
    <definedName name="TRATADACC">#REF!</definedName>
    <definedName name="trc_XLS_DATASHEET_ProtectDate">36698.5297337963</definedName>
    <definedName name="TRE" hidden="1">{"'Eng (page2)'!$A$1:$D$52"}</definedName>
    <definedName name="tre4r564t" hidden="1">{"'Eng (page2)'!$A$1:$D$52"}</definedName>
    <definedName name="trew" hidden="1">{"'Eng (page2)'!$A$1:$D$52"}</definedName>
    <definedName name="trewq">#REF!</definedName>
    <definedName name="triact">[17]Prices!#REF!</definedName>
    <definedName name="Trial_Bal">#REF!</definedName>
    <definedName name="troep">[46]Data!$J$19</definedName>
    <definedName name="TRY" hidden="1">{#N/A,#N/A,FALSE,"DATA"}</definedName>
    <definedName name="TT">"INDORAMA SYNTHETICS, POLYESTER DIVISION, PWK"</definedName>
    <definedName name="TT_Buying">[267]FX!$C$35</definedName>
    <definedName name="TT_Selling">[268]FX!$D$35</definedName>
    <definedName name="TTD_806">#REF!</definedName>
    <definedName name="TTD_807">#REF!</definedName>
    <definedName name="TTD_808">#REF!</definedName>
    <definedName name="TTD_812">#REF!</definedName>
    <definedName name="ttddw2">[23]MASTER_PLAN!#REF!</definedName>
    <definedName name="ttddw3">[23]MASTER_PLAN!#REF!</definedName>
    <definedName name="ttddw4">[23]MASTER_PLAN!#REF!</definedName>
    <definedName name="ttddw5">[23]MASTER_PLAN!#REF!</definedName>
    <definedName name="ttddw6">[23]MASTER_PLAN!#REF!</definedName>
    <definedName name="ttddw7">[23]MASTER_PLAN!#REF!</definedName>
    <definedName name="ttddw8">[23]MASTER_PLAN!#REF!</definedName>
    <definedName name="ttddw9">[23]MASTER_PLAN!#REF!</definedName>
    <definedName name="TTT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t">#REF!</definedName>
    <definedName name="ttttttttyytr" hidden="1">{#N/A,#N/A,FALSE,"PRJCTED QTRLY $'s"}</definedName>
    <definedName name="TUJU">#REF!</definedName>
    <definedName name="tun" hidden="1">{"'Model'!$A$1:$N$53"}</definedName>
    <definedName name="TURNOVER">[72]FLS!#REF!</definedName>
    <definedName name="TVA">'[95]2.2 - Hyp GENERALES'!$B$232</definedName>
    <definedName name="TWE" hidden="1">{"'Eng (page2)'!$A$1:$D$52"}</definedName>
    <definedName name="TxTVAInvest">'[95]2.2 - Hyp GENERALES'!$B$231</definedName>
    <definedName name="TYPE">[18]CatType!$C$2:$D$123</definedName>
    <definedName name="TYPE1">[24]PLANDT!$B$47:$B$90</definedName>
    <definedName name="TYPECST1">#REF!</definedName>
    <definedName name="TYPECST2">#REF!</definedName>
    <definedName name="TYPECST3">#REF!</definedName>
    <definedName name="TYPECST4">#REF!</definedName>
    <definedName name="TYPECSTPLAN">#REF!</definedName>
    <definedName name="u">#REF!</definedName>
    <definedName name="ua" hidden="1">{#N/A,#N/A,FALSE,"Aging Summary";#N/A,#N/A,FALSE,"Ratio Analysis";#N/A,#N/A,FALSE,"Test 120 Day Accts";#N/A,#N/A,FALSE,"Tickmarks"}</definedName>
    <definedName name="ucarsol">[17]Prices!#REF!</definedName>
    <definedName name="UD.BOLSACONT">#REF!</definedName>
    <definedName name="UD.BOLSADMT">#REF!</definedName>
    <definedName name="UD.BOLSAPTA">#REF!</definedName>
    <definedName name="UD.CARTON">#REF!</definedName>
    <definedName name="UD.CINTA">#REF!</definedName>
    <definedName name="UD.PALEDMTSACA">#REF!</definedName>
    <definedName name="UD.PALEDMTSACO">#REF!</definedName>
    <definedName name="UD.PALEPTASACA">#REF!</definedName>
    <definedName name="UD.PALEPTASACO">#REF!</definedName>
    <definedName name="UD.PALET25DMT">#REF!</definedName>
    <definedName name="UD.PALETDMTEX">#REF!</definedName>
    <definedName name="ud.paletdmtexpsacas">#REF!</definedName>
    <definedName name="UD.PALETDMTN">#REF!</definedName>
    <definedName name="UD.PALETPTA900">#REF!</definedName>
    <definedName name="UD.PALETPTAEX">#REF!</definedName>
    <definedName name="UD.PALETPTAN">#REF!</definedName>
    <definedName name="UD.PALETPTASACO">#REF!</definedName>
    <definedName name="UD.PARRILADMTSACA">#REF!</definedName>
    <definedName name="UD.PARRILAPTASACA">#REF!</definedName>
    <definedName name="UD.PARRILLA">#REF!</definedName>
    <definedName name="UD.PARRILLADMTSACO">#REF!</definedName>
    <definedName name="UD.PARRPTASACO">#REF!</definedName>
    <definedName name="UD.REJA">#REF!</definedName>
    <definedName name="UD.REJAMAD">#REF!</definedName>
    <definedName name="UD.SACADMT">#REF!</definedName>
    <definedName name="UD.SACAPTAEX">#REF!</definedName>
    <definedName name="UD.SACAPTAN">#REF!</definedName>
    <definedName name="UD.SACO25DMT">#REF!</definedName>
    <definedName name="UD.SACO25PTA">#REF!</definedName>
    <definedName name="UD.SACO25V">#REF!</definedName>
    <definedName name="UDY_501">#REF!</definedName>
    <definedName name="UDY_502">#REF!</definedName>
    <definedName name="UDY_521">#REF!</definedName>
    <definedName name="UDY_553">#REF!</definedName>
    <definedName name="UDY_571">#REF!</definedName>
    <definedName name="UDY_581">#REF!</definedName>
    <definedName name="UDY_582">#REF!</definedName>
    <definedName name="UDY_583">#REF!</definedName>
    <definedName name="UDY_741">#REF!</definedName>
    <definedName name="UDY_791">#REF!</definedName>
    <definedName name="UDY_916">#REF!</definedName>
    <definedName name="UDY_961">#REF!</definedName>
    <definedName name="UDY_BE">#REF!</definedName>
    <definedName name="UDY_TE">#REF!</definedName>
    <definedName name="ujj" hidden="1">{"'Eng (page2)'!$A$1:$D$52"}</definedName>
    <definedName name="UKL" hidden="1">{"'Eng (page2)'!$A$1:$D$52"}</definedName>
    <definedName name="uma" localSheetId="5" hidden="1">{#N/A,#N/A,FALSE,"COVER1.XLS ";#N/A,#N/A,FALSE,"RACT1.XLS";#N/A,#N/A,FALSE,"RACT2.XLS";#N/A,#N/A,FALSE,"ECCMP";#N/A,#N/A,FALSE,"WELDER.XLS"}</definedName>
    <definedName name="uma" hidden="1">{#N/A,#N/A,FALSE,"COVER1.XLS ";#N/A,#N/A,FALSE,"RACT1.XLS";#N/A,#N/A,FALSE,"RACT2.XLS";#N/A,#N/A,FALSE,"ECCMP";#N/A,#N/A,FALSE,"WELDER.XLS"}</definedName>
    <definedName name="uma_1" localSheetId="5" hidden="1">{#N/A,#N/A,FALSE,"COVER1.XLS ";#N/A,#N/A,FALSE,"RACT1.XLS";#N/A,#N/A,FALSE,"RACT2.XLS";#N/A,#N/A,FALSE,"ECCMP";#N/A,#N/A,FALSE,"WELDER.XLS"}</definedName>
    <definedName name="uma_1" hidden="1">{#N/A,#N/A,FALSE,"COVER1.XLS ";#N/A,#N/A,FALSE,"RACT1.XLS";#N/A,#N/A,FALSE,"RACT2.XLS";#N/A,#N/A,FALSE,"ECCMP";#N/A,#N/A,FALSE,"WELDER.XLS"}</definedName>
    <definedName name="ummi" hidden="1">#REF!</definedName>
    <definedName name="unasspoly">[82]Home!#REF!</definedName>
    <definedName name="unassrec">[82]Home!#REF!</definedName>
    <definedName name="unew" hidden="1">{"'Model'!$A$1:$N$53"}</definedName>
    <definedName name="UNI_AA_VERSION" hidden="1">"202.1.0"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32768</definedName>
    <definedName name="UNI_RET_EVENT" hidden="1">4096</definedName>
    <definedName name="UNI_RET_OFFSPEC" hidden="1">512</definedName>
    <definedName name="UNI_RET_ONSPEC" hidden="1">256</definedName>
    <definedName name="UNI_RET_PROP" hidden="1">131072</definedName>
    <definedName name="UNI_RET_PROPDESC" hidden="1">262144</definedName>
    <definedName name="UNI_RET_SMPLPNT" hidden="1">65536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FORMANCES1R6C5" hidden="1">[269]Sheet1!$E$6:$AD$234</definedName>
    <definedName name="UNIFORMANCES2R5C1" hidden="1">[270]PX!$A$5:$C$38</definedName>
    <definedName name="UNIFORMANCES2R5C9" hidden="1">[270]PX!$I$5:$J$38</definedName>
    <definedName name="UNIFORMANCES3R5C1" hidden="1">[270]HAC!$A$5:$AI$38</definedName>
    <definedName name="UNIFORMANCES3R5C79" hidden="1">[271]HAC!$CA$5:$CR$38</definedName>
    <definedName name="UNIFORMANCES4R7C1" hidden="1">[270]IBA!$A$7:$H$40</definedName>
    <definedName name="UNIFORMANCES4R7C27" hidden="1">[271]IBA!$AA$7:$AB$40</definedName>
    <definedName name="UNIFORMANCES5R7C1" hidden="1">'[270]NaOH32%'!$A$7:$D$40</definedName>
    <definedName name="UNIFORMANCES6R4C1" hidden="1">'[271]Cold condensate'!$A$4:$F$37</definedName>
    <definedName name="UNIFORMANCES6R6C11" hidden="1">[272]DCSDATA!$K$6:$L$81</definedName>
    <definedName name="UNIFORMANCES7R4C1" hidden="1">'[271]5K HR'!$A$4:$C$37</definedName>
    <definedName name="UNIT">'[214]D-UNIT'!$B$3:$W$84</definedName>
    <definedName name="Unit_Choose">'[39]Polymer Cost'!$C$35</definedName>
    <definedName name="Unité">[83]Feuil2!$C$25:$C$27</definedName>
    <definedName name="unnamed">#REF!</definedName>
    <definedName name="unnamed_1">#REF!</definedName>
    <definedName name="unnamed_2">#REF!</definedName>
    <definedName name="unnamed_3">#REF!</definedName>
    <definedName name="unnamed_4">#REF!</definedName>
    <definedName name="unnamed_5">#REF!</definedName>
    <definedName name="unnamed_6">#REF!</definedName>
    <definedName name="unnamed_7">#REF!</definedName>
    <definedName name="unnamed_8">#REF!</definedName>
    <definedName name="UNO">#REF!</definedName>
    <definedName name="uom">[273]Lists!$H$4:$H$27</definedName>
    <definedName name="UOO" hidden="1">{"'Eng (page2)'!$A$1:$D$52"}</definedName>
    <definedName name="Uor" hidden="1">{"'Eng (page2)'!$A$1:$D$52"}</definedName>
    <definedName name="up">#REF!</definedName>
    <definedName name="uren2002">[224]Data2002!$AR$20</definedName>
    <definedName name="uren2003">[225]Data2003!$AR$20</definedName>
    <definedName name="uren2004">[225]Data2004!$AR$20</definedName>
    <definedName name="uren2005">[225]Data2005!$AW$20</definedName>
    <definedName name="uren2007">[109]Data2007!$BC$20</definedName>
    <definedName name="uren2008">[110]Data2008!$BF$20</definedName>
    <definedName name="uren2009">[274]Data2009!$BF$20</definedName>
    <definedName name="uren2010">[108]Data2011!$W$20</definedName>
    <definedName name="uren2011">[112]Data2011!$BG$20</definedName>
    <definedName name="Urgo33" hidden="1">#REF!</definedName>
    <definedName name="Urgo34" hidden="1">#REF!</definedName>
    <definedName name="US">'[146]ADJ - RATE'!$B$3</definedName>
    <definedName name="US_03">[39]Query!$H$226:$K$227</definedName>
    <definedName name="US_04">[39]Query!$L$226:$O$227</definedName>
    <definedName name="US_05">[39]Query!$P$226:$S$227</definedName>
    <definedName name="usd">9318</definedName>
    <definedName name="USD___3">9500</definedName>
    <definedName name="USD_1">#REF!</definedName>
    <definedName name="USD_2">#REF!</definedName>
    <definedName name="USD_2_1">#REF!</definedName>
    <definedName name="USD_32">9170</definedName>
    <definedName name="USD_9">9415</definedName>
    <definedName name="USD_CAN_Mkr">[39]Markers!$D$1:$D$65536</definedName>
    <definedName name="USD_Euro_Mkr">[39]Markers!$B$1:$B$65536</definedName>
    <definedName name="USD_NT_Mkr">[39]Markers!$F$1:$F$65536</definedName>
    <definedName name="USD_PER_MTR">#REF!</definedName>
    <definedName name="USD_Pound_Mkr">[39]Markers!$C$1:$C$65536</definedName>
    <definedName name="USD_Sing_Mkr">[39]Markers!$E$1:$E$65536</definedName>
    <definedName name="usdcp">[61]Criteria!$Y$81:$AB$90</definedName>
    <definedName name="usdefund">'[62]ASEXOT FUNDING'!C3:XEZ200</definedName>
    <definedName name="usdon30">[61]Criteria!$E$81:$H$90</definedName>
    <definedName name="USDOP30">[61]Criteria!$A$81:$D$90</definedName>
    <definedName name="usdsn">[61]Criteria!$U$81:$X$90</definedName>
    <definedName name="usdsp">[61]Criteria!$Q$81:$T$90</definedName>
    <definedName name="usdvn10">[61]Criteria!$M$81:$P$90</definedName>
    <definedName name="usdvp10">[61]Criteria!$I$81:$L$90</definedName>
    <definedName name="util">[237]Summary!$K$1:$L$1</definedName>
    <definedName name="util_art">[237]Summary!$K$2:$L$2</definedName>
    <definedName name="utilities_purchase">#REF!</definedName>
    <definedName name="UtilitiesMonth">'[275]Utilities '!$BO$3:$BO$14</definedName>
    <definedName name="utility">#REF!</definedName>
    <definedName name="UTL">#REF!</definedName>
    <definedName name="UU" hidden="1">{#N/A,#N/A,FALSE,"Aging Summary";#N/A,#N/A,FALSE,"Ratio Analysis";#N/A,#N/A,FALSE,"Test 120 Day Accts";#N/A,#N/A,FALSE,"Tickmarks"}</definedName>
    <definedName name="UUU" hidden="1">#REF!</definedName>
    <definedName name="uw_501">#REF!</definedName>
    <definedName name="uw_521">#REF!</definedName>
    <definedName name="uw_582">#REF!</definedName>
    <definedName name="v" localSheetId="5" hidden="1">{"LVMH Book P&amp;L",#N/A,FALSE,"CONSO LVMH P&amp;L"}</definedName>
    <definedName name="v" hidden="1">{"LVMH Book P&amp;L",#N/A,FALSE,"CONSO LVMH P&amp;L"}</definedName>
    <definedName name="Vachier">#REF!</definedName>
    <definedName name="ValEnt">'[95]2.2 - Hyp GENERALES'!#REF!</definedName>
    <definedName name="ValEquity">'[95]2.2 - Hyp GENERALES'!#REF!</definedName>
    <definedName name="Value">#REF!</definedName>
    <definedName name="Values_Entered">IF(Loan_Amount*Interest_Rate*Loan_Years*Loan_Start&gt;0,1,0)</definedName>
    <definedName name="VAPOR">#REF!</definedName>
    <definedName name="VAPORCC">#REF!</definedName>
    <definedName name="var" hidden="1">{#N/A,#N/A,FALSE,"Ut";#N/A,#N/A,FALSE,"UT-h"}</definedName>
    <definedName name="var.alm">#REF!</definedName>
    <definedName name="Variance">#REF!</definedName>
    <definedName name="Variance___0">#REF!</definedName>
    <definedName name="Variance_2">#REF!</definedName>
    <definedName name="Variance_9">#REF!</definedName>
    <definedName name="VARIASCC">#REF!</definedName>
    <definedName name="VCAGFA">#REF!</definedName>
    <definedName name="vcvxcvxcv" hidden="1">#REF!</definedName>
    <definedName name="vcx" hidden="1">{"'Model'!$A$1:$N$53"}</definedName>
    <definedName name="VDF" hidden="1">{"'Eng (page2)'!$A$1:$D$52"}</definedName>
    <definedName name="VENDAS_ALP">#REF!</definedName>
    <definedName name="VENDAS_LAB_ME">#REF!</definedName>
    <definedName name="VENDAS_LAB_MI">#REF!</definedName>
    <definedName name="Vendas_ME_Chapas___ton">#REF!</definedName>
    <definedName name="Vendas_ME_Resina____ton">#REF!</definedName>
    <definedName name="Vendas_MI_Chapas____ton">#REF!</definedName>
    <definedName name="Vendas_MI_Resina__ton">#REF!</definedName>
    <definedName name="VENTAS">'[105]Ventas y Margen'!$A$72:$N$91</definedName>
    <definedName name="VENTASF">'[105]Ventas y Margen'!$O$72:$O$91</definedName>
    <definedName name="Vente_H1">#REF!</definedName>
    <definedName name="Vente_H2">#REF!</definedName>
    <definedName name="Vente_H3">#REF!</definedName>
    <definedName name="Vente_H4">#REF!</definedName>
    <definedName name="Vente_H5">#REF!</definedName>
    <definedName name="vente_I1">[70]Données!$K$42</definedName>
    <definedName name="Vente_I2">[70]Données!$L$42</definedName>
    <definedName name="vente_P1">#REF!</definedName>
    <definedName name="Vente_P2">#REF!</definedName>
    <definedName name="Vente_P3">#REF!</definedName>
    <definedName name="Vente_P4">#REF!</definedName>
    <definedName name="Vente_P5">#REF!</definedName>
    <definedName name="Vente_P6">#REF!</definedName>
    <definedName name="Ventes2014">#REF!</definedName>
    <definedName name="Ventes2015">#REF!</definedName>
    <definedName name="VF">'[276]PRMT-00'!$H$7</definedName>
    <definedName name="VF_1">#REF!</definedName>
    <definedName name="VF_2">#REF!</definedName>
    <definedName name="VF_2_1">#REF!</definedName>
    <definedName name="VFDSA" localSheetId="5" hidden="1">{#N/A,#N/A,FALSE,"INV14"}</definedName>
    <definedName name="VFDSA" hidden="1">{#N/A,#N/A,FALSE,"INV14"}</definedName>
    <definedName name="VFDSA_1" localSheetId="5" hidden="1">{#N/A,#N/A,FALSE,"INV14"}</definedName>
    <definedName name="VFDSA_1" hidden="1">{#N/A,#N/A,FALSE,"INV14"}</definedName>
    <definedName name="Victoria_Gas">#REF!</definedName>
    <definedName name="View">#REF!</definedName>
    <definedName name="ViewBreakEven">#REF!</definedName>
    <definedName name="ViewBreakEven1">#REF!</definedName>
    <definedName name="ViewCost">#REF!</definedName>
    <definedName name="ViewCost1">#REF!</definedName>
    <definedName name="ViewCost2">#REF!</definedName>
    <definedName name="ViewCustom">#REF!</definedName>
    <definedName name="ViewCustom1">#REF!</definedName>
    <definedName name="ViewHeading">#REF!</definedName>
    <definedName name="ViewMain">#REF!</definedName>
    <definedName name="ViewMain1">#REF!</definedName>
    <definedName name="ViewMain2">#REF!</definedName>
    <definedName name="viewparameter">#REF!</definedName>
    <definedName name="viewparameter1">#REF!</definedName>
    <definedName name="viewytd">[55]Home!$B$5</definedName>
    <definedName name="VJVCJJ" hidden="1">#REF!</definedName>
    <definedName name="VK">[49]Value!$AE$18</definedName>
    <definedName name="VK___0">#REF!</definedName>
    <definedName name="VOLTA">[56]DFA!$D$1</definedName>
    <definedName name="VTASSSS" localSheetId="5" hidden="1">{#N/A,#N/A,FALSE,"Portada";#N/A,#N/A,FALSE,"Cotizaciones";#N/A,#N/A,FALSE,"Of_Merc_Lin";#N/A,#N/A,FALSE,"Productos";#N/A,#N/A,FALSE,"Aprov_Prod";#N/A,#N/A,FALSE,"CV_PetrocAlg";#N/A,#N/A,FALSE,"CVD (2)"}</definedName>
    <definedName name="VTASSSS" hidden="1">{#N/A,#N/A,FALSE,"Portada";#N/A,#N/A,FALSE,"Cotizaciones";#N/A,#N/A,FALSE,"Of_Merc_Lin";#N/A,#N/A,FALSE,"Productos";#N/A,#N/A,FALSE,"Aprov_Prod";#N/A,#N/A,FALSE,"CV_PetrocAlg";#N/A,#N/A,FALSE,"CVD (2)"}</definedName>
    <definedName name="VTASSSS_1" localSheetId="5" hidden="1">{#N/A,#N/A,FALSE,"Portada";#N/A,#N/A,FALSE,"Cotizaciones";#N/A,#N/A,FALSE,"Of_Merc_Lin";#N/A,#N/A,FALSE,"Productos";#N/A,#N/A,FALSE,"Aprov_Prod";#N/A,#N/A,FALSE,"CV_PetrocAlg";#N/A,#N/A,FALSE,"CVD (2)"}</definedName>
    <definedName name="VTASSSS_1" hidden="1">{#N/A,#N/A,FALSE,"Portada";#N/A,#N/A,FALSE,"Cotizaciones";#N/A,#N/A,FALSE,"Of_Merc_Lin";#N/A,#N/A,FALSE,"Productos";#N/A,#N/A,FALSE,"Aprov_Prod";#N/A,#N/A,FALSE,"CV_PetrocAlg";#N/A,#N/A,FALSE,"CVD (2)"}</definedName>
    <definedName name="vv" hidden="1">{#N/A,#N/A,FALSE,"CAT3516";#N/A,#N/A,FALSE,"CAT3608";#N/A,#N/A,FALSE,"Wartsila";#N/A,#N/A,FALSE,"Asm";#N/A,#N/A,FALSE,"DG cost"}</definedName>
    <definedName name="vvv">#REF!</definedName>
    <definedName name="vvvvvvv">#REF!</definedName>
    <definedName name="vvvvvvvvvvvvvvvvvvvvvvvvvvvvvvvvvvvv">#REF!</definedName>
    <definedName name="vvvvvvvvvvvvvvvvvvvvvvvvvvvvvvvvvvvvv">#REF!</definedName>
    <definedName name="vvvvvvvvvvvvvvvvvvvvvvvvvvvvvvvvvvvvvvvvv">#REF!</definedName>
    <definedName name="vxvx" hidden="1">{"'Eng (page2)'!$A$1:$D$52"}</definedName>
    <definedName name="vxvxert" hidden="1">{"'Eng (page2)'!$A$1:$D$52"}</definedName>
    <definedName name="w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a">#REF!</definedName>
    <definedName name="WACC">'[72]Home Fashions'!#REF!</definedName>
    <definedName name="waew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aiting">"Picture 1"</definedName>
    <definedName name="walah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kthrough" hidden="1">{"'Eng (page2)'!$A$1:$D$52"}</definedName>
    <definedName name="WAPU23" hidden="1">#REF!</definedName>
    <definedName name="warehouse">#REF!</definedName>
    <definedName name="Waste">#REF!</definedName>
    <definedName name="Water_Hot">#REF!</definedName>
    <definedName name="Water_UDI">#REF!</definedName>
    <definedName name="webjbdjefb" hidden="1">#REF!</definedName>
    <definedName name="WED" hidden="1">{"'Eng (page2)'!$A$1:$D$52"}</definedName>
    <definedName name="weee" hidden="1">{"'Eng (page2)'!$A$1:$D$52"}</definedName>
    <definedName name="week34" hidden="1">{#N/A,#N/A,FALSE,"Eff-SSC2"}</definedName>
    <definedName name="week35" hidden="1">{#N/A,#N/A,FALSE,"Eff-SSC2"}</definedName>
    <definedName name="week36" hidden="1">{#N/A,#N/A,FALSE,"Eff-SSC2"}</definedName>
    <definedName name="week38" hidden="1">{#N/A,#N/A,FALSE,"Eff-SSC2"}</definedName>
    <definedName name="WeeklyTable">#N/A</definedName>
    <definedName name="WGE_power_kW">#REF!</definedName>
    <definedName name="Wockhardt" localSheetId="5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ockhardt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orkfront" localSheetId="5" hidden="1">{#N/A,#N/A,FALSE,"COVER1.XLS ";#N/A,#N/A,FALSE,"RACT1.XLS";#N/A,#N/A,FALSE,"RACT2.XLS";#N/A,#N/A,FALSE,"ECCMP";#N/A,#N/A,FALSE,"WELDER.XLS"}</definedName>
    <definedName name="workfront" hidden="1">{#N/A,#N/A,FALSE,"COVER1.XLS ";#N/A,#N/A,FALSE,"RACT1.XLS";#N/A,#N/A,FALSE,"RACT2.XLS";#N/A,#N/A,FALSE,"ECCMP";#N/A,#N/A,FALSE,"WELDER.XLS"}</definedName>
    <definedName name="workfront_1" localSheetId="5" hidden="1">{#N/A,#N/A,FALSE,"COVER1.XLS ";#N/A,#N/A,FALSE,"RACT1.XLS";#N/A,#N/A,FALSE,"RACT2.XLS";#N/A,#N/A,FALSE,"ECCMP";#N/A,#N/A,FALSE,"WELDER.XLS"}</definedName>
    <definedName name="workfront_1" hidden="1">{#N/A,#N/A,FALSE,"COVER1.XLS ";#N/A,#N/A,FALSE,"RACT1.XLS";#N/A,#N/A,FALSE,"RACT2.XLS";#N/A,#N/A,FALSE,"ECCMP";#N/A,#N/A,FALSE,"WELDER.XLS"}</definedName>
    <definedName name="Working_Capital">#REF!</definedName>
    <definedName name="WORKS">#REF!</definedName>
    <definedName name="wow" hidden="1">{#N/A,#N/A,FALSE,"Cost Report";"Geology",#N/A,FALSE,"Cost Summary";"Geolgy Recon",#N/A,FALSE,"UG Geology Rep."}</definedName>
    <definedName name="WQS" hidden="1">{"preco1",#N/A,TRUE,"Analise preços";"peq",#N/A,TRUE,"Analise preços";"resu",#N/A,TRUE,"TOTAL"}</definedName>
    <definedName name="WQWQ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qwrr" hidden="1">{"'Eng (page2)'!$A$1:$D$52"}</definedName>
    <definedName name="wr" hidden="1">{"'Eng (page2)'!$A$1:$D$52"}</definedName>
    <definedName name="WRKLAST">#REF!</definedName>
    <definedName name="wrn" localSheetId="5" hidden="1">{"cap_structure",#N/A,FALSE,"Graph-Mkt Cap";"price",#N/A,FALSE,"Graph-Price";"ebit",#N/A,FALSE,"Graph-EBITDA";"ebitda",#N/A,FALSE,"Graph-EBITDA"}</definedName>
    <definedName name="wrn" hidden="1">{"cap_structure",#N/A,FALSE,"Graph-Mkt Cap";"price",#N/A,FALSE,"Graph-Price";"ebit",#N/A,FALSE,"Graph-EBITDA";"ebitda",#N/A,FALSE,"Graph-EBITDA"}</definedName>
    <definedName name="wrn.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.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?.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??????????.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wrn.01." hidden="1">{#N/A,#N/A,FALSE,"1321";#N/A,#N/A,FALSE,"1324";#N/A,#N/A,FALSE,"1333";#N/A,#N/A,FALSE,"1371"}</definedName>
    <definedName name="wrn.1." localSheetId="5" hidden="1">{#N/A,#N/A,FALSE,"17MAY";#N/A,#N/A,FALSE,"24MAY"}</definedName>
    <definedName name="wrn.1." hidden="1">{#N/A,#N/A,FALSE,"17MAY";#N/A,#N/A,FALSE,"24MAY"}</definedName>
    <definedName name="wrn.1._1" localSheetId="5" hidden="1">{#N/A,#N/A,FALSE,"17MAY";#N/A,#N/A,FALSE,"24MAY"}</definedName>
    <definedName name="wrn.1._1" hidden="1">{#N/A,#N/A,FALSE,"17MAY";#N/A,#N/A,FALSE,"24MAY"}</definedName>
    <definedName name="wrn.12._.Costs._.Act._.Fcast._.All." hidden="1">{#N/A,#N/A,FALSE,"Act.Fcst Costs"}</definedName>
    <definedName name="wrn.2.2" localSheetId="5" hidden="1">{#N/A,#N/A,FALSE,"17MAY";#N/A,#N/A,FALSE,"24MAY"}</definedName>
    <definedName name="wrn.2.2" hidden="1">{#N/A,#N/A,FALSE,"17MAY";#N/A,#N/A,FALSE,"24MAY"}</definedName>
    <definedName name="wrn.2.2_1" localSheetId="5" hidden="1">{#N/A,#N/A,FALSE,"17MAY";#N/A,#N/A,FALSE,"24MAY"}</definedName>
    <definedName name="wrn.2.2_1" hidden="1">{#N/A,#N/A,FALSE,"17MAY";#N/A,#N/A,FALSE,"24MAY"}</definedName>
    <definedName name="wrn.99estimate." localSheetId="5" hidden="1">{"estsummary99",#N/A,FALSE,"99sum";"99estimate",#N/A,FALSE,"99sum"}</definedName>
    <definedName name="wrn.99estimate." hidden="1">{"estsummary99",#N/A,FALSE,"99sum";"99estimate",#N/A,FALSE,"99sum"}</definedName>
    <definedName name="wrn.A." hidden="1">{#N/A,#N/A,FALSE,"Eff-SSC2"}</definedName>
    <definedName name="wrn.Accounts._.schedules.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dm1.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ging._.and._.Trend._.Analysis." hidden="1">{#N/A,#N/A,FALSE,"Aging Summary";#N/A,#N/A,FALSE,"Ratio Analysis";#N/A,#N/A,FALSE,"Test 120 Day Accts";#N/A,#N/A,FALSE,"Tickmarks"}</definedName>
    <definedName name="wrn.Alex." localSheetId="5" hidden="1">{#N/A,#N/A,FALSE,"TradeSumm";#N/A,#N/A,FALSE,"StatsSumm"}</definedName>
    <definedName name="wrn.Alex." hidden="1">{#N/A,#N/A,FALSE,"TradeSumm";#N/A,#N/A,FALSE,"StatsSumm"}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Groups._.LVMH._.CBS." localSheetId="5" hidden="1">{"DFS Group LP CBS",#N/A,FALSE,"CONSO LVMH Current BS";"Selective Distribution Group CBS",#N/A,FALSE,"CONSO LVMH Current BS";"Start Up Business CBS",#N/A,FALSE,"CONSO LVMH Current BS";"Tumon Entertainment CBS",#N/A,FALSE,"CONSO LVMH Current BS";"LVMH Inc. CBS",#N/A,FALSE,"CONSO LVMH Current BS";"LVNA &amp; Subs CBS",#N/A,FALSE,"CONSO LVMH Current BS";"LV Hawaii &amp; Subs CBS",#N/A,FALSE,"CONSO LVMH Current BS";"Total LVMH &amp; Subs CBS",#N/A,FALSE,"CONSO LVMH Current BS"}</definedName>
    <definedName name="wrn.All._.Groups._.LVMH._.CBS." hidden="1">{"DFS Group LP CBS",#N/A,FALSE,"CONSO LVMH Current BS";"Selective Distribution Group CBS",#N/A,FALSE,"CONSO LVMH Current BS";"Start Up Business CBS",#N/A,FALSE,"CONSO LVMH Current BS";"Tumon Entertainment CBS",#N/A,FALSE,"CONSO LVMH Current BS";"LVMH Inc. CBS",#N/A,FALSE,"CONSO LVMH Current BS";"LVNA &amp; Subs CBS",#N/A,FALSE,"CONSO LVMH Current BS";"LV Hawaii &amp; Subs CBS",#N/A,FALSE,"CONSO LVMH Current BS";"Total LVMH &amp; Subs CBS",#N/A,FALSE,"CONSO LVMH Current BS"}</definedName>
    <definedName name="wrn.All._.Groups._.LVMH._.Cons.._.Excess._.Int.." localSheetId="5" hidden="1">{"DFS Group LP Excess Int.",#N/A,FALSE,"Taxable Income 99";"Selective Distrib. Group Excess Int.",#N/A,FALSE,"Taxable Income 99";"Start Up Business Excess Int.",#N/A,FALSE,"Taxable Income 99";"Tumon Entertainment Excess Int.",#N/A,FALSE,"Taxable Income 99";"LVMH Inc. Excess Int.",#N/A,FALSE,"Taxable Income 99";"LVNA &amp; Subs Excess Int.",#N/A,FALSE,"Taxable Income 99";"LV Hawaii &amp; Subs Excess Int.",#N/A,FALSE,"Taxable Income 99";"Total LVMH Consol. Excess Int.",#N/A,FALSE,"Taxable Income 99"}</definedName>
    <definedName name="wrn.All._.Groups._.LVMH._.Cons.._.Excess._.Int.." hidden="1">{"DFS Group LP Excess Int.",#N/A,FALSE,"Taxable Income 99";"Selective Distrib. Group Excess Int.",#N/A,FALSE,"Taxable Income 99";"Start Up Business Excess Int.",#N/A,FALSE,"Taxable Income 99";"Tumon Entertainment Excess Int.",#N/A,FALSE,"Taxable Income 99";"LVMH Inc. Excess Int.",#N/A,FALSE,"Taxable Income 99";"LVNA &amp; Subs Excess Int.",#N/A,FALSE,"Taxable Income 99";"LV Hawaii &amp; Subs Excess Int.",#N/A,FALSE,"Taxable Income 99";"Total LVMH Consol. Excess Int.",#N/A,FALSE,"Taxable Income 99"}</definedName>
    <definedName name="wrn.All._.Groups._.LVMH._.Consol.._.IS." localSheetId="5" hidden="1">{"DFS Group LP I/S",#N/A,FALSE,"CONSO LVMH P&amp;L";"Selective Distribution Group I/S",#N/A,FALSE,"CONSO LVMH P&amp;L";"Start Up Business I/S",#N/A,FALSE,"CONSO LVMH P&amp;L";"Tumon Entertainment I/S",#N/A,FALSE,"CONSO LVMH P&amp;L";"LVMH Inc. I/S",#N/A,FALSE,"CONSO LVMH P&amp;L";"LVNA &amp; Subs I/S",#N/A,FALSE,"CONSO LVMH P&amp;L";"LV Hawaii &amp; Subs I/S",#N/A,FALSE,"CONSO LVMH P&amp;L";"Total LVMH Consol. I/S",#N/A,FALSE,"CONSO LVMH P&amp;L"}</definedName>
    <definedName name="wrn.All._.Groups._.LVMH._.Consol.._.IS." hidden="1">{"DFS Group LP I/S",#N/A,FALSE,"CONSO LVMH P&amp;L";"Selective Distribution Group I/S",#N/A,FALSE,"CONSO LVMH P&amp;L";"Start Up Business I/S",#N/A,FALSE,"CONSO LVMH P&amp;L";"Tumon Entertainment I/S",#N/A,FALSE,"CONSO LVMH P&amp;L";"LVMH Inc. I/S",#N/A,FALSE,"CONSO LVMH P&amp;L";"LVNA &amp; Subs I/S",#N/A,FALSE,"CONSO LVMH P&amp;L";"LV Hawaii &amp; Subs I/S",#N/A,FALSE,"CONSO LVMH P&amp;L";"Total LVMH Consol. I/S",#N/A,FALSE,"CONSO LVMH P&amp;L"}</definedName>
    <definedName name="wrn.All._.Groups._.LVMH._.Consol.._.Tax._.Inc.." localSheetId="5" hidden="1">{"DFS Group LP Tax Inc.",#N/A,FALSE,"Taxable Income 99";"Selective Distribution Group Tax Inc.",#N/A,FALSE,"Taxable Income 99";"Start Up Business Tax Inc.",#N/A,FALSE,"Taxable Income 99";"Tumon Entertainment Tax Inc.",#N/A,FALSE,"Taxable Income 99";"LVMH Inc. Tax Inc.",#N/A,FALSE,"Taxable Income 99";"LVNA &amp; Subs Tax Inc.",#N/A,FALSE,"Taxable Income 99";"LV Hawaii &amp; Subs Tax Inc.",#N/A,FALSE,"Taxable Income 99";"Total LVMH &amp; Subs Tax Inc.",#N/A,FALSE,"Taxable Income 99"}</definedName>
    <definedName name="wrn.All._.Groups._.LVMH._.Consol.._.Tax._.Inc.." hidden="1">{"DFS Group LP Tax Inc.",#N/A,FALSE,"Taxable Income 99";"Selective Distribution Group Tax Inc.",#N/A,FALSE,"Taxable Income 99";"Start Up Business Tax Inc.",#N/A,FALSE,"Taxable Income 99";"Tumon Entertainment Tax Inc.",#N/A,FALSE,"Taxable Income 99";"LVMH Inc. Tax Inc.",#N/A,FALSE,"Taxable Income 99";"LVNA &amp; Subs Tax Inc.",#N/A,FALSE,"Taxable Income 99";"LV Hawaii &amp; Subs Tax Inc.",#N/A,FALSE,"Taxable Income 99";"Total LVMH &amp; Subs Tax Inc.",#N/A,FALSE,"Taxable Income 99"}</definedName>
    <definedName name="wrn.All._.Groups._.LVMH._.Debt._.Equity." localSheetId="5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wrn.All._.Groups._.LVMH._.Debt._.Equity.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wrn.All._.Groups._.LVMH._.Int.._.Inc._.Exp." localSheetId="5" hidden="1">{"DFS Group LP Int. Inc/Exp",#N/A,FALSE,"CONSO LVMH P&amp;L";"Selective Distribution Int. Inc/Exp",#N/A,FALSE,"CONSO LVMH P&amp;L";"Start Up Business Int. Inc/Exp",#N/A,FALSE,"CONSO LVMH P&amp;L";"Tumon Entertainment Int. Inc/Exp",#N/A,FALSE,"CONSO LVMH P&amp;L";"LVMH Inc. Int. Inc/Exp",#N/A,FALSE,"CONSO LVMH P&amp;L";"LVNA &amp; Subs Int. Inc/Exp",#N/A,FALSE,"CONSO LVMH P&amp;L";"LV Hawaii &amp; Subs Int. Inc/Exp",#N/A,FALSE,"CONSO LVMH P&amp;L";"Total LVMH &amp; Subs Int. Inc/Exp",#N/A,FALSE,"CONSO LVMH P&amp;L"}</definedName>
    <definedName name="wrn.All._.Groups._.LVMH._.Int.._.Inc._.Exp." hidden="1">{"DFS Group LP Int. Inc/Exp",#N/A,FALSE,"CONSO LVMH P&amp;L";"Selective Distribution Int. Inc/Exp",#N/A,FALSE,"CONSO LVMH P&amp;L";"Start Up Business Int. Inc/Exp",#N/A,FALSE,"CONSO LVMH P&amp;L";"Tumon Entertainment Int. Inc/Exp",#N/A,FALSE,"CONSO LVMH P&amp;L";"LVMH Inc. Int. Inc/Exp",#N/A,FALSE,"CONSO LVMH P&amp;L";"LVNA &amp; Subs Int. Inc/Exp",#N/A,FALSE,"CONSO LVMH P&amp;L";"LV Hawaii &amp; Subs Int. Inc/Exp",#N/A,FALSE,"CONSO LVMH P&amp;L";"Total LVMH &amp; Subs Int. Inc/Exp",#N/A,FALSE,"CONSO LVMH P&amp;L"}</definedName>
    <definedName name="wrn.All._.Groups._.LVMH._.PBS." localSheetId="5" hidden="1">{"DFS Group LP PBS",#N/A,FALSE,"CONSO LVMH Prior BS";"Selective Distribution Group PBS",#N/A,FALSE,"CONSO LVMH Prior BS";"Start Up Business PBS",#N/A,FALSE,"CONSO LVMH Prior BS";"Tumon Entertainment PBS",#N/A,FALSE,"CONSO LVMH Prior BS";"LVMH Inc. PBS",#N/A,FALSE,"CONSO LVMH Prior BS";"LVNA &amp; Subs PBS",#N/A,FALSE,"CONSO LVMH Prior BS";"LV Hawaii &amp; Subs PBS",#N/A,FALSE,"CONSO LVMH Prior BS";"Total LVMH &amp; Subs PBS",#N/A,FALSE,"CONSO LVMH Prior BS"}</definedName>
    <definedName name="wrn.All._.Groups._.LVMH._.PBS." hidden="1">{"DFS Group LP PBS",#N/A,FALSE,"CONSO LVMH Prior BS";"Selective Distribution Group PBS",#N/A,FALSE,"CONSO LVMH Prior BS";"Start Up Business PBS",#N/A,FALSE,"CONSO LVMH Prior BS";"Tumon Entertainment PBS",#N/A,FALSE,"CONSO LVMH Prior BS";"LVMH Inc. PBS",#N/A,FALSE,"CONSO LVMH Prior BS";"LVNA &amp; Subs PBS",#N/A,FALSE,"CONSO LVMH Prior BS";"LV Hawaii &amp; Subs PBS",#N/A,FALSE,"CONSO LVMH Prior BS";"Total LVMH &amp; Subs PBS",#N/A,FALSE,"CONSO LVMH Prior BS"}</definedName>
    <definedName name="wrn.All._.Groups._.LVMH._.Tax._.Consol.." localSheetId="5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wrn.All._.Groups._.LVMH._.Tax._.Consol..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ppendix." localSheetId="5" hidden="1">{#N/A,#N/A,TRUE,"Lines";#N/A,#N/A,TRUE,"Stations";#N/A,#N/A,TRUE,"Cap. Expenses";#N/A,#N/A,TRUE,"Land";#N/A,#N/A,TRUE,"Cen Proces Sys";#N/A,#N/A,TRUE,"telecom";#N/A,#N/A,TRUE,"Other"}</definedName>
    <definedName name="wrn.Appendix." hidden="1">{#N/A,#N/A,TRUE,"Lines";#N/A,#N/A,TRUE,"Stations";#N/A,#N/A,TRUE,"Cap. Expenses";#N/A,#N/A,TRUE,"Land";#N/A,#N/A,TRUE,"Cen Proces Sys";#N/A,#N/A,TRUE,"telecom";#N/A,#N/A,TRUE,"Other"}</definedName>
    <definedName name="wrn.ar." hidden="1">{#N/A,#N/A,FALSE,"OUT  AREC"}</definedName>
    <definedName name="wrn.ASSUMP." hidden="1">{#N/A,#N/A,FALSE,"Sheet1"}</definedName>
    <definedName name="wrn.BAL_SHEET." hidden="1">{"BAL_SHEET",#N/A,FALSE,"BS"}</definedName>
    <definedName name="wrn.balanco._.patrimonial." hidden="1">{#N/A,#N/A,FALSE,"base"}</definedName>
    <definedName name="wrn.brand." hidden="1">{#N/A,#N/A,FALSE,"ISEWAD";#N/A,#N/A,FALSE,"THAI";#N/A,#N/A,FALSE,"INDIA";#N/A,#N/A,FALSE,"MAL";#N/A,#N/A,FALSE,"SWA";#N/A,#N/A,FALSE,"INDO"}</definedName>
    <definedName name="wrn.BRAND.PL.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wrn.BRAND.ST." hidden="1">{#N/A,#N/A,FALSE,"B-ISEWA";#N/A,#N/A,FALSE,"B-THAI";#N/A,#N/A,FALSE,"B-INDIA";#N/A,#N/A,FALSE,"B-CON-SING";#N/A,#N/A,FALSE,"B-MALSIN";#N/A,#N/A,FALSE,"B-SING";#N/A,#N/A,FALSE,"B-MAL";#N/A,#N/A,FALSE,"B-CCNR";#N/A,#N/A,FALSE,"B-SWA";#N/A,#N/A,FALSE,"B-INDO";#N/A,#N/A,FALSE,"B-VN"}</definedName>
    <definedName name="wrn.BSRP." hidden="1">{#N/A,#N/A,FALSE,"b_s &amp; p_l"}</definedName>
    <definedName name="wrn.BSUSD." hidden="1">{#N/A,#N/A,FALSE,"b_s &amp; p_l"}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apersPlotter." hidden="1">{#N/A,#N/A,FALSE,"DI 2 YEAR MASTER SCHEDULE"}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harts." localSheetId="5" hidden="1">{"Charts",#N/A,FALSE,"Charts"}</definedName>
    <definedName name="wrn.Charts." hidden="1">{"Charts",#N/A,FALSE,"Charts"}</definedName>
    <definedName name="wrn.Charts._1" localSheetId="5" hidden="1">{"Charts",#N/A,FALSE,"Charts"}</definedName>
    <definedName name="wrn.Charts._1" hidden="1">{"Charts",#N/A,FALSE,"Charts"}</definedName>
    <definedName name="wrn.client." localSheetId="5" hidden="1">{"multiple",#N/A,FALSE,"client";"margins",#N/A,FALSE,"client";"data",#N/A,FALSE,"client"}</definedName>
    <definedName name="wrn.client." hidden="1">{"multiple",#N/A,FALSE,"client";"margins",#N/A,FALSE,"client";"data",#N/A,FALSE,"client"}</definedName>
    <definedName name="wrn.Client3." localSheetId="5" hidden="1">{"data",#N/A,FALSE,"client (3)";"margins",#N/A,FALSE,"client (3)";"multiple",#N/A,FALSE,"client (3)"}</definedName>
    <definedName name="wrn.Client3." hidden="1">{"data",#N/A,FALSE,"client (3)";"margins",#N/A,FALSE,"client (3)";"multiple",#N/A,FALSE,"client (3)"}</definedName>
    <definedName name="wrn.client4." localSheetId="5" hidden="1">{"multiple",#N/A,FALSE,"client (4)";"margins",#N/A,FALSE,"client (4)";"data",#N/A,FALSE,"client (4)"}</definedName>
    <definedName name="wrn.client4." hidden="1">{"multiple",#N/A,FALSE,"client (4)";"margins",#N/A,FALSE,"client (4)";"data",#N/A,FALSE,"client (4)"}</definedName>
    <definedName name="wrn.cntrl" hidden="1">{#N/A,#N/A,FALSE,"workingsheet"}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atif._.2004._.2008." localSheetId="5" hidden="1">{"Résultats Comparatifs",#N/A,TRUE,"Sommaire 2004-2008";"Bilans comparatifs",#N/A,TRUE,"Sommaire 2004-2008";"Flux tresorerie comparatif",#N/A,TRUE,"Sommaire 2004-2008"}</definedName>
    <definedName name="wrn.Comparatif._.2004._.2008." hidden="1">{"Résultats Comparatifs",#N/A,TRUE,"Sommaire 2004-2008";"Bilans comparatifs",#N/A,TRUE,"Sommaire 2004-2008";"Flux tresorerie comparatif",#N/A,TRUE,"Sommaire 2004-2008"}</definedName>
    <definedName name="wrn.Comparatif._.2004._.2008._1" localSheetId="5" hidden="1">{"Résultats Comparatifs",#N/A,TRUE,"Sommaire 2004-2008";"Bilans comparatifs",#N/A,TRUE,"Sommaire 2004-2008";"Flux tresorerie comparatif",#N/A,TRUE,"Sommaire 2004-2008"}</definedName>
    <definedName name="wrn.Comparatif._.2004._.2008._1" hidden="1">{"Résultats Comparatifs",#N/A,TRUE,"Sommaire 2004-2008";"Bilans comparatifs",#N/A,TRUE,"Sommaire 2004-2008";"Flux tresorerie comparatif",#N/A,TRUE,"Sommaire 2004-2008"}</definedName>
    <definedName name="wrn.consumable.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_1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trol." hidden="1">{#N/A,#N/A,FALSE,"workingsheet"}</definedName>
    <definedName name="wrn.data" hidden="1">{#N/A,#N/A,FALSE,"DATA"}</definedName>
    <definedName name="wrn.data." hidden="1">{#N/A,#N/A,FALSE,"DATA"}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d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Debbie._.Hawkins." hidden="1">{"Admin Costs",#N/A,FALSE,"Act.Fcst Costs"}</definedName>
    <definedName name="wrn.DFS._.Group._.LP." localSheetId="5" hidden="1">{"DFS Group LP",#N/A,FALSE,"Taxable Income 99"}</definedName>
    <definedName name="wrn.DFS._.Group._.LP." hidden="1">{"DFS Group LP",#N/A,FALSE,"Taxable Income 99"}</definedName>
    <definedName name="wrn.DG._.Cost." localSheetId="5" hidden="1">{#N/A,#N/A,FALSE,"CAT3516";#N/A,#N/A,FALSE,"CAT3608";#N/A,#N/A,FALSE,"Wartsila";#N/A,#N/A,FALSE,"Asm";#N/A,#N/A,FALSE,"DG cost"}</definedName>
    <definedName name="wrn.DG._.Cost." hidden="1">{#N/A,#N/A,FALSE,"CAT3516";#N/A,#N/A,FALSE,"CAT3608";#N/A,#N/A,FALSE,"Wartsila";#N/A,#N/A,FALSE,"Asm";#N/A,#N/A,FALSE,"DG cost"}</definedName>
    <definedName name="wrn.DG._.Cost._1" localSheetId="5" hidden="1">{#N/A,#N/A,FALSE,"CAT3516";#N/A,#N/A,FALSE,"CAT3608";#N/A,#N/A,FALSE,"Wartsila";#N/A,#N/A,FALSE,"Asm";#N/A,#N/A,FALSE,"DG cost"}</definedName>
    <definedName name="wrn.DG._.Cost._1" hidden="1">{#N/A,#N/A,FALSE,"CAT3516";#N/A,#N/A,FALSE,"CAT3608";#N/A,#N/A,FALSE,"Wartsila";#N/A,#N/A,FALSE,"Asm";#N/A,#N/A,FALSE,"DG cost"}</definedName>
    <definedName name="wrn.DG._.Cost._1_1" localSheetId="5" hidden="1">{#N/A,#N/A,FALSE,"CAT3516";#N/A,#N/A,FALSE,"CAT3608";#N/A,#N/A,FALSE,"Wartsila";#N/A,#N/A,FALSE,"Asm";#N/A,#N/A,FALSE,"DG cost"}</definedName>
    <definedName name="wrn.DG._.Cost._1_1" hidden="1">{#N/A,#N/A,FALSE,"CAT3516";#N/A,#N/A,FALSE,"CAT3608";#N/A,#N/A,FALSE,"Wartsila";#N/A,#N/A,FALSE,"Asm";#N/A,#N/A,FALSE,"DG cost"}</definedName>
    <definedName name="wrn.DG._.Cost._1_2" localSheetId="5" hidden="1">{#N/A,#N/A,FALSE,"CAT3516";#N/A,#N/A,FALSE,"CAT3608";#N/A,#N/A,FALSE,"Wartsila";#N/A,#N/A,FALSE,"Asm";#N/A,#N/A,FALSE,"DG cost"}</definedName>
    <definedName name="wrn.DG._.Cost._1_2" hidden="1">{#N/A,#N/A,FALSE,"CAT3516";#N/A,#N/A,FALSE,"CAT3608";#N/A,#N/A,FALSE,"Wartsila";#N/A,#N/A,FALSE,"Asm";#N/A,#N/A,FALSE,"DG cost"}</definedName>
    <definedName name="wrn.DG._.Cost._2" localSheetId="5" hidden="1">{#N/A,#N/A,FALSE,"CAT3516";#N/A,#N/A,FALSE,"CAT3608";#N/A,#N/A,FALSE,"Wartsila";#N/A,#N/A,FALSE,"Asm";#N/A,#N/A,FALSE,"DG cost"}</definedName>
    <definedName name="wrn.DG._.Cost._2" hidden="1">{#N/A,#N/A,FALSE,"CAT3516";#N/A,#N/A,FALSE,"CAT3608";#N/A,#N/A,FALSE,"Wartsila";#N/A,#N/A,FALSE,"Asm";#N/A,#N/A,FALSE,"DG cost"}</definedName>
    <definedName name="wrn.DG._.Cost._3" localSheetId="5" hidden="1">{#N/A,#N/A,FALSE,"CAT3516";#N/A,#N/A,FALSE,"CAT3608";#N/A,#N/A,FALSE,"Wartsila";#N/A,#N/A,FALSE,"Asm";#N/A,#N/A,FALSE,"DG cost"}</definedName>
    <definedName name="wrn.DG._.Cost._3" hidden="1">{#N/A,#N/A,FALSE,"CAT3516";#N/A,#N/A,FALSE,"CAT3608";#N/A,#N/A,FALSE,"Wartsila";#N/A,#N/A,FALSE,"Asm";#N/A,#N/A,FALSE,"DG cost"}</definedName>
    <definedName name="wrn.Edutainment._.Priority._.List." hidden="1">{#N/A,#N/A,FALSE,"DI 2 YEAR MASTER SCHEDULE"}</definedName>
    <definedName name="wrn.elect.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_1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_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nsemblecaractérisation.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wrn.ENTITY." hidden="1">{"TREND1",#N/A,FALSE,"MDR";"TREND2",#N/A,FALSE,"MDR";"TREND3",#N/A,FALSE,"MDR"}</definedName>
    <definedName name="wrn.ESSAI." hidden="1">{"adiamento",#N/A,FALSE,"Apoio";"amortizaçoes",#N/A,FALSE,"Apoio"}</definedName>
    <definedName name="wrn.ESSAI2." hidden="1">{"ADIAMENTO",#N/A,FALSE,"Apoio";"ENCARGOS",#N/A,FALSE,"Apoio"}</definedName>
    <definedName name="wrn.exp..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wrn.EXPENS1999." hidden="1">{#N/A,#N/A,FALSE,"ADM";#N/A,#N/A,FALSE,"MKT";#N/A,#N/A,FALSE,"PRD";#N/A,#N/A,FALSE,"TOTAL"}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ebruari" hidden="1">{#N/A,#N/A,FALSE,"ENT96"}</definedName>
    <definedName name="wrn.Februari." hidden="1">{#N/A,#N/A,FALSE,"ENT96"}</definedName>
    <definedName name="wrn.Filiais_marc.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N.ST.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r." hidden="1">{#N/A,#N/A,FALSE,"Sheet1";#N/A,#N/A,FALSE,"Sheet2"}</definedName>
    <definedName name="wrn.for._.TenneT." localSheetId="5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m." localSheetId="5" hidden="1">{#N/A,#N/A,FALSE,"OffAdvance";#N/A,#N/A,FALSE,"OffExpRprt";#N/A,#N/A,FALSE,"Entertmnt";#N/A,#N/A,FALSE,"Promotion";#N/A,#N/A,FALSE,"Travelling"}</definedName>
    <definedName name="wrn.form." hidden="1">{#N/A,#N/A,FALSE,"OffAdvance";#N/A,#N/A,FALSE,"OffExpRprt";#N/A,#N/A,FALSE,"Entertmnt";#N/A,#N/A,FALSE,"Promotion";#N/A,#N/A,FALSE,"Travelling"}</definedName>
    <definedName name="wrn.FORM931." hidden="1">{#N/A,#N/A,FALSE,"form912"}</definedName>
    <definedName name="wrn.FRP.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wrn.Full._.Model." localSheetId="5" hidden="1">{"Annual",#N/A,TRUE,"BCC";"Quarterly",#N/A,TRUE,"BCC"}</definedName>
    <definedName name="wrn.Full._.Model." hidden="1">{"Annual",#N/A,TRUE,"BCC";"Quarterly",#N/A,TRUE,"BCC"}</definedName>
    <definedName name="wrn.Full._.Model._1" localSheetId="5" hidden="1">{"Annual",#N/A,TRUE,"BCC";"Quarterly",#N/A,TRUE,"BCC"}</definedName>
    <definedName name="wrn.Full._.Model._1" hidden="1">{"Annual",#N/A,TRUE,"BCC";"Quarterly",#N/A,TRUE,"BCC"}</definedName>
    <definedName name="wrn.Full._.report." localSheetId="5" hidden="1">{"multiple",#N/A,FALSE,"client (2)";"margins",#N/A,FALSE,"client (2)";"data",#N/A,FALSE,"client (2)";"multiple",#N/A,FALSE,"client";"margins",#N/A,FALSE,"client";"data",#N/A,FALSE,"client"}</definedName>
    <definedName name="wrn.Full._.report." hidden="1">{"multiple",#N/A,FALSE,"client (2)";"margins",#N/A,FALSE,"client (2)";"data",#N/A,FALSE,"client (2)";"multiple",#N/A,FALSE,"client";"margins",#N/A,FALSE,"client";"data",#N/A,FALSE,"client"}</definedName>
    <definedName name="wrn.FULLYR._.CONTVAR." hidden="1">{"FULLYRCUR",#N/A,FALSE,"CONTRIBUTION VARIANCE - DEC LPE";"FULLYRPRIOR",#N/A,FALSE,"CONTRIBUTION VARIANCE - DEC LPE";"FULLYRVAR",#N/A,FALSE,"CONTRIBUTION VARIANCE - DEC LPE"}</definedName>
    <definedName name="wrn.FUM_FLOW." hidden="1">{"FUM_FLOW",#N/A,FALSE,"FUM"}</definedName>
    <definedName name="wrn.George._.Viska." hidden="1">{#N/A,#N/A,FALSE,"Cost Report";#N/A,#N/A,FALSE,"Qtly Summ.";#N/A,#N/A,FALSE,"Mar  Qtr";#N/A,#N/A,FALSE,"Report Summary"}</definedName>
    <definedName name="wrn.grafico." hidden="1">{#N/A,#N/A,FALSE,"Graficos    ( 9 )"}</definedName>
    <definedName name="wrn.GRAPHS." localSheetId="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GSA." hidden="1">{"summary",#N/A,FALSE,"SUMMARY"}</definedName>
    <definedName name="wrn.HALFYRCONTVAR." hidden="1">{"HLFYRCUR",#N/A,FALSE,"CONTR VAR - ANY SPECIFIED MONTH";"HLFYRPRIOR",#N/A,FALSE,"CONTR VAR - ANY SPECIFIED MONTH";"HLFYRVAR",#N/A,FALSE,"CONTR VAR - ANY SPECIFIED MONTH"}</definedName>
    <definedName name="wrn.Historical._.Cost._.PWC." localSheetId="5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TenneT." localSheetId="5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hidden="1">{#N/A,#N/A,TRUE,"Cover His T";#N/A,#N/A,TRUE,"P&amp;L";#N/A,#N/A,TRUE,"BS";#N/A,#N/A,TRUE,"Depreciation";#N/A,#N/A,TRUE,"GRAPHS";#N/A,#N/A,TRUE,"DCF EBITDA Multiple";#N/A,#N/A,TRUE,"DCF Perpetual Growth"}</definedName>
    <definedName name="wrn.Hyg._.Acq." localSheetId="5" hidden="1">{#N/A,#N/A,FALSE,"main";#N/A,#N/A,FALSE,"100% Cash";#N/A,#N/A,FALSE,"100% Stock"}</definedName>
    <definedName name="wrn.Hyg._.Acq." hidden="1">{#N/A,#N/A,FALSE,"main";#N/A,#N/A,FALSE,"100% Cash";#N/A,#N/A,FALSE,"100% Stock"}</definedName>
    <definedName name="wrn.imp.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precos." hidden="1">{"preco1",#N/A,TRUE,"Analise preços";"peq",#N/A,TRUE,"Analise preços";"resu",#N/A,TRUE,"TOTAL"}</definedName>
    <definedName name="wrn.Indic1." hidden="1">{#N/A,#N/A,TRUE,"Tx change";#N/A,#N/A,TRUE,"Amont";#N/A,#N/A,TRUE,"Amont 2";#N/A,#N/A,TRUE,"Elevage";#N/A,#N/A,TRUE,"Vendas MI";#N/A,#N/A,TRUE,"Vendas ME";#N/A,#N/A,TRUE,"Graf Stocks";#N/A,#N/A,TRUE,"Stocks";#N/A,#N/A,TRUE,"Graf Dias Stock";#N/A,#N/A,TRUE,"Rend 75 80";#N/A,#N/A,TRUE,"Rend 90 100";#N/A,#N/A,TRUE,"Effectifs";#N/A,#N/A,TRUE,"prod atividade"}</definedName>
    <definedName name="wrn.INPUT." hidden="1">{#N/A,#N/A,FALSE,"12MFC"}</definedName>
    <definedName name="wrn.Introduction." localSheetId="5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V14." localSheetId="5" hidden="1">{#N/A,#N/A,FALSE,"INV14"}</definedName>
    <definedName name="wrn.INV14." hidden="1">{#N/A,#N/A,FALSE,"INV14"}</definedName>
    <definedName name="wrn.INV14._1" localSheetId="5" hidden="1">{#N/A,#N/A,FALSE,"INV14"}</definedName>
    <definedName name="wrn.INV14._1" hidden="1">{#N/A,#N/A,FALSE,"INV14"}</definedName>
    <definedName name="wrn.IS1999." hidden="1">{#N/A,#N/A,FALSE,"PTSO";#N/A,#N/A,FALSE,"PTSI HV";#N/A,#N/A,FALSE,"PTSI exc. HV";#N/A,#N/A,FALSE,"SI CONSO"}</definedName>
    <definedName name="wrn.Januari." hidden="1">{#N/A,#N/A,FALSE,"ENT96"}</definedName>
    <definedName name="wrn.Japan_Capers_Ed._.Pub." hidden="1">{"Japan_Capers_Ed_Pub",#N/A,FALSE,"DI 2 YEAR MASTER SCHEDULE"}</definedName>
    <definedName name="wrn.jck94TAXRETURN.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wrn.JVDEC04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KESPCal." hidden="1">{#N/A,#N/A,FALSE,"Cipta-All";#N/A,#N/A,FALSE,"Individual"}</definedName>
    <definedName name="wrn.keyplan." hidden="1">{#N/A,#N/A,FALSE,"K-THAI";#N/A,#N/A,FALSE,"K-ISEWA-ccnr";#N/A,#N/A,FALSE,"K-INDIA";#N/A,#N/A,FALSE,"K-MAL";#N/A,#N/A,FALSE,"K-SWA";#N/A,#N/A,FALSE,"K-INDO";#N/A,#N/A,FALSE,"K-DIV";#N/A,#N/A,FALSE,"K-TPDL";#N/A,#N/A,FALSE,"K-CONS.THAI";#N/A,#N/A,FALSE,"K-FNCC";#N/A,#N/A,FALSE,"K-GTS"}</definedName>
    <definedName name="wrn.KPI." hidden="1">{"KPI",#N/A,FALSE,"KPI"}</definedName>
    <definedName name="wrn.Landscape._.schs.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OCAL." hidden="1">{"LOCAL",#N/A,FALSE,"conso";"LOCAL",#N/A,FALSE,"conso"}</definedName>
    <definedName name="wrn.LPEBYCOUNTRY." hidden="1">{"ASIALPE",#N/A,FALSE,"TOTAL AUSTRALASIAN LPE";"AUSTLPE",#N/A,FALSE,"TOTAL AUSTRALIAN LPE";"NZLPE",#N/A,FALSE,"NZ TOTAL - LPE";"FIJILPE",#N/A,FALSE,"FIJI - LPE"}</definedName>
    <definedName name="wrn.LPEBYOP." hidden="1">{"ASIALPE",#N/A,FALSE,"TOTAL AUSTRALASIAN LPE";"AUSTLPE",#N/A,FALSE,"TOTAL AUSTRALIAN LPE";"NSWLPE",#N/A,FALSE,"NSW - LPE";"VICLPE",#N/A,FALSE,"VIC &amp; TAS - LPE";"QLDLPE",#N/A,FALSE,"QLD - LPE";"SALPE",#N/A,FALSE,"SA - LPE";"WALPE",#N/A,FALSE,"WA - LPE";"NQLPE",#N/A,FALSE,"NQ - LPE";"HOLPE",#N/A,FALSE,"H.O. - LPE";"PETLPE",#N/A,FALSE,"PET AUSTRALIA - TOTAL LPE";"NZLPE",#N/A,FALSE,"NZ - LPE";"TOTPETLPE",#N/A,FALSE,"TOTAL PET NZ - LPE ";"PNGLPE",#N/A,FALSE,"PNG - LPE";"FIJILPE",#N/A,FALSE,"FIJI - LPE"}</definedName>
    <definedName name="wrn.LPEVBUD." hidden="1">{"AUSTLPEVBUD",#N/A,FALSE,"TOTAL AUSTRALIAN LPE";"NSWLPEVBUD",#N/A,FALSE,"NSW - LPE";"VICLPEVBUD",#N/A,FALSE,"VIC &amp; TAS - LPE";"QLDLPEVBUD",#N/A,FALSE,"QLD - LPE";"SALPEVBUD",#N/A,FALSE,"SA - LPE";"WALPEVAR",#N/A,FALSE,"WA - LPE";"NQLPEVBUD",#N/A,FALSE,"NQ - LPE";"HOLPEVBUD",#N/A,FALSE,"H.O. - LPE";"PETLPEVBUD",#N/A,FALSE,"PET AUSTRALIA - TOTAL LPE";"NZLPEVBUD",#N/A,FALSE,"NZ - LPE";"TOTPETLPEVBUD",#N/A,FALSE,"TOTAL PET NZ - LPE ";"PNGLPEVBUD",#N/A,FALSE,"PNG - LPE";"FIJILPEVBUD",#N/A,FALSE,"FIJI - LPE"}</definedName>
    <definedName name="wrn.LPEVPRIORMTH." hidden="1">{"AASIAVPMTH",#N/A,FALSE,"TOTAL AUSTRALASIAN LPE";"AUSTLPEVPMTH",#N/A,FALSE,"TOTAL AUSTRALIAN LPE";"NSWLPEVPMTH",#N/A,FALSE,"NSW - LPE";"VICLPEVPMTH",#N/A,FALSE,"VIC &amp; TAS - LPE";"QLDLPEVPMTH",#N/A,FALSE,"QLD - LPE";"SALPEVPMTH",#N/A,FALSE,"SA - LPE";"WALPEVPMTH",#N/A,FALSE,"WA - LPE";"NQLPEVPMTH",#N/A,FALSE,"NQ - LPE";"HOLPEVPMTH",#N/A,FALSE,"H.O. - LPE";"PETLPEVPMTH",#N/A,FALSE,"PET AUSTRALIA - TOTAL LPE";"NZLPEVPMTH\",#N/A,FALSE,"NZ - LPE";"TOTPETLPEVPMTH",#N/A,FALSE,"TOTAL PET NZ - LPE ";"PNGLPEVPMTH\",#N/A,FALSE,"PNG - LPE";"FIJILPEVPMTH",#N/A,FALSE,"FIJI - LPE"}</definedName>
    <definedName name="wrn.LV._.Hawaii._.and._.Subs." localSheetId="5" hidden="1">{"LV Hawaii &amp; Subs",#N/A,FALSE,"Taxable Income 99"}</definedName>
    <definedName name="wrn.LV._.Hawaii._.and._.Subs." hidden="1">{"LV Hawaii &amp; Subs",#N/A,FALSE,"Taxable Income 99"}</definedName>
    <definedName name="wrn.LVMH._.Book._.PL." localSheetId="5" hidden="1">{"LVMH Book P&amp;L",#N/A,FALSE,"CONSO LVMH P&amp;L"}</definedName>
    <definedName name="wrn.LVMH._.Book._.PL." hidden="1">{"LVMH Book P&amp;L",#N/A,FALSE,"CONSO LVMH P&amp;L"}</definedName>
    <definedName name="wrn.LVMH._.consol._.TI." localSheetId="5" hidden="1">{"LVMH TI 99",#N/A,TRUE,"Taxable Income 99"}</definedName>
    <definedName name="wrn.LVMH._.consol._.TI." hidden="1">{"LVMH TI 99",#N/A,TRUE,"Taxable Income 99"}</definedName>
    <definedName name="wrn.LVMH._.CY._.BS." localSheetId="5" hidden="1">{"LVMH CY BS",#N/A,FALSE,"CONSO LVMH Current BS"}</definedName>
    <definedName name="wrn.LVMH._.CY._.BS." hidden="1">{"LVMH CY BS",#N/A,FALSE,"CONSO LVMH Current BS"}</definedName>
    <definedName name="wrn.LVMH._.DebtEquity." localSheetId="5" hidden="1">{"LVMH Debt Equity",#N/A,TRUE,"CONSO LVMH Current BS"}</definedName>
    <definedName name="wrn.LVMH._.DebtEquity." hidden="1">{"LVMH Debt Equity",#N/A,TRUE,"CONSO LVMH Current BS"}</definedName>
    <definedName name="wrn.LVMH._.ExcInt." localSheetId="5" hidden="1">{"LVMH ExcInt",#N/A,TRUE,"Taxable Income 99"}</definedName>
    <definedName name="wrn.LVMH._.ExcInt." hidden="1">{"LVMH ExcInt",#N/A,TRUE,"Taxable Income 99"}</definedName>
    <definedName name="wrn.LVMH._.Inc.." localSheetId="5" hidden="1">{"LVMH, Inc.",#N/A,FALSE,"Taxable Income 99"}</definedName>
    <definedName name="wrn.LVMH._.Inc.." hidden="1">{"LVMH, Inc.",#N/A,FALSE,"Taxable Income 99"}</definedName>
    <definedName name="wrn.LVMH._.Inc.._.expanded." localSheetId="5" hidden="1">{"LVMH, Inc. expanded",#N/A,FALSE,"Taxable Income 99"}</definedName>
    <definedName name="wrn.LVMH._.Inc.._.expanded." hidden="1">{"LVMH, Inc. expanded",#N/A,FALSE,"Taxable Income 99"}</definedName>
    <definedName name="wrn.LVMH._.Total._.Tax._.Consol.." localSheetId="5" hidden="1">{"LVMH Total Tax Consolidation",#N/A,FALSE,"Taxable Income 99"}</definedName>
    <definedName name="wrn.LVMH._.Total._.Tax._.Consol.." hidden="1">{"LVMH Total Tax Consolidation",#N/A,FALSE,"Taxable Income 99"}</definedName>
    <definedName name="wrn.LVNA._.and._.Subs." localSheetId="5" hidden="1">{"LVNA &amp; Subs",#N/A,FALSE,"Taxable Income 99"}</definedName>
    <definedName name="wrn.LVNA._.and._.Subs." hidden="1">{"LVNA &amp; Subs",#N/A,FALSE,"Taxable Income 99"}</definedName>
    <definedName name="wrn.May._.21." localSheetId="5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Costs";#N/A,#N/A,TRUE,"TPA";#N/A,#N/A,TRUE,"Maintenance";#N/A,#N/A,TRUE,"Personnel";#N/A,#N/A,TRUE,"General";#N/A,#N/A,TRUE,"P&amp;L";#N/A,#N/A,TRUE,"Capital Expenditures";#N/A,#N/A,TRUE,"Assumptions";#N/A,#N/A,TRUE,"Working Capital";#N/A,#N/A,TRUE,"Cash";#N/A,#N/A,TRUE,"Equity";#N/A,#N/A,TRUE,"Deferred Income";#N/A,#N/A,TRUE,"Provisions";#N/A,#N/A,TRUE,"Debt";#N/A,#N/A,TRUE,"BS";#N/A,#N/A,TRUE,"WACC_DTe"}</definedName>
    <definedName name="wrn.May._.21.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Costs";#N/A,#N/A,TRUE,"TPA";#N/A,#N/A,TRUE,"Maintenance";#N/A,#N/A,TRUE,"Personnel";#N/A,#N/A,TRUE,"General";#N/A,#N/A,TRUE,"P&amp;L";#N/A,#N/A,TRUE,"Capital Expenditures";#N/A,#N/A,TRUE,"Assumptions";#N/A,#N/A,TRUE,"Working Capital";#N/A,#N/A,TRUE,"Cash";#N/A,#N/A,TRUE,"Equity";#N/A,#N/A,TRUE,"Deferred Income";#N/A,#N/A,TRUE,"Provisions";#N/A,#N/A,TRUE,"Debt";#N/A,#N/A,TRUE,"BS";#N/A,#N/A,TRUE,"WACC_DTe"}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FP._.98._.bis._.2002._.Bereich._.XXX." localSheetId="5" hidden="1">{#N/A,#N/A,FALSE,"Titelblatt";#N/A,#N/A,FALSE,"Absatzplan";#N/A,#N/A,FALSE,"Investitionen";#N/A,#N/A,FALSE,"FER-MFR-BIL";#N/A,#N/A,FALSE,"Instrktionen"}</definedName>
    <definedName name="wrn.MFP._.98._.bis._.2002._.Bereich._.XXX." hidden="1">{#N/A,#N/A,FALSE,"Titelblatt";#N/A,#N/A,FALSE,"Absatzplan";#N/A,#N/A,FALSE,"Investitionen";#N/A,#N/A,FALSE,"FER-MFR-BIL";#N/A,#N/A,FALSE,"Instrktionen"}</definedName>
    <definedName name="wrn.MFP._.98._.bis._.2002._.Bereich._.XXX._1" localSheetId="5" hidden="1">{#N/A,#N/A,FALSE,"Titelblatt";#N/A,#N/A,FALSE,"Absatzplan";#N/A,#N/A,FALSE,"Investitionen";#N/A,#N/A,FALSE,"FER-MFR-BIL";#N/A,#N/A,FALSE,"Instrktionen"}</definedName>
    <definedName name="wrn.MFP._.98._.bis._.2002._.Bereich._.XXX._1" hidden="1">{#N/A,#N/A,FALSE,"Titelblatt";#N/A,#N/A,FALSE,"Absatzplan";#N/A,#N/A,FALSE,"Investitionen";#N/A,#N/A,FALSE,"FER-MFR-BIL";#N/A,#N/A,FALSE,"Instrktionen"}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PL." hidden="1">{#N/A,#N/A,FALSE,"MonthlyPL"}</definedName>
    <definedName name="wrn.MR." hidden="1">{#N/A,#N/A,TRUE,"Only Accurate_Hidden";#N/A,#N/A,TRUE,"ANP Est_Sub";#N/A,#N/A,TRUE,"Kamoi";#N/A,#N/A,TRUE,"PC";#N/A,#N/A,TRUE,"DMM";#N/A,#N/A,TRUE,"Persis";#N/A,#N/A,TRUE,"Investments";#N/A,#N/A,TRUE,"Claims";#N/A,#N/A,TRUE,"Industry_Total";#N/A,#N/A,TRUE,"Industry_Life";#N/A,#N/A,TRUE,"Man HQ";#N/A,#N/A,TRUE,"Man Agency";#N/A,#N/A,TRUE,"Man Branch"}</definedName>
    <definedName name="wrn.Murray._.Simons." hidden="1">{#N/A,#N/A,FALSE,"Cost Report";#N/A,#N/A,FALSE,"Table 2.1";#N/A,#N/A,FALSE,"Plant Statistics";"Plant Costs",#N/A,FALSE,"Cost Summary"}</definedName>
    <definedName name="wrn.Office." localSheetId="5" hidden="1">{#N/A,#N/A,FALSE,"OffAdvance";#N/A,#N/A,FALSE,"OffExpRprt";#N/A,#N/A,FALSE,"Travelling";#N/A,#N/A,FALSE,"Entertmnt";#N/A,#N/A,FALSE,"Promotion"}</definedName>
    <definedName name="wrn.Office." hidden="1">{#N/A,#N/A,FALSE,"OffAdvance";#N/A,#N/A,FALSE,"OffExpRprt";#N/A,#N/A,FALSE,"Travelling";#N/A,#N/A,FALSE,"Entertmnt";#N/A,#N/A,FALSE,"Promotion"}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iping.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_1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lano." hidden="1">{#N/A,#N/A,FALSE,"1o TRIMESTRE";#N/A,#N/A,FALSE,"2o TRIMESTRE";#N/A,#N/A,FALSE,"3o TRIMESTRE";#N/A,#N/A,FALSE,"4o TRIMESTRE";#N/A,#N/A,FALSE,"RESUMO RECIFE";#N/A,#N/A,FALSE,"CORES"}</definedName>
    <definedName name="wrn.PLANO._.COR." hidden="1">{#N/A,#N/A,FALSE,"1o TRIMESTRE (COR)";#N/A,#N/A,FALSE,"2o TRIMESTRE (COR)";#N/A,#N/A,FALSE,"3o TRIMESTRE (COR)";#N/A,#N/A,FALSE,"4o TRIMIESTRE (COR)"}</definedName>
    <definedName name="wrn.PLRP." hidden="1">{#N/A,#N/A,FALSE,"b_s &amp; p_l"}</definedName>
    <definedName name="wrn.PLUSD." hidden="1">{#N/A,#N/A,FALSE,"b_s &amp; p_l"}</definedName>
    <definedName name="wrn.PMC._.MARZO._.97." localSheetId="5" hidden="1">{#N/A,#N/A,FALSE,"Portada";#N/A,#N/A,FALSE,"Cotizaciones";#N/A,#N/A,FALSE,"Of_Merc_Lin";#N/A,#N/A,FALSE,"Productos";#N/A,#N/A,FALSE,"Aprov_Prod";#N/A,#N/A,FALSE,"CV_PetrocAlg";#N/A,#N/A,FALSE,"CVD (2)"}</definedName>
    <definedName name="wrn.PMC._.MARZO._.97." hidden="1">{#N/A,#N/A,FALSE,"Portada";#N/A,#N/A,FALSE,"Cotizaciones";#N/A,#N/A,FALSE,"Of_Merc_Lin";#N/A,#N/A,FALSE,"Productos";#N/A,#N/A,FALSE,"Aprov_Prod";#N/A,#N/A,FALSE,"CV_PetrocAlg";#N/A,#N/A,FALSE,"CVD (2)"}</definedName>
    <definedName name="wrn.PMC._.MARZO._.97._1" localSheetId="5" hidden="1">{#N/A,#N/A,FALSE,"Portada";#N/A,#N/A,FALSE,"Cotizaciones";#N/A,#N/A,FALSE,"Of_Merc_Lin";#N/A,#N/A,FALSE,"Productos";#N/A,#N/A,FALSE,"Aprov_Prod";#N/A,#N/A,FALSE,"CV_PetrocAlg";#N/A,#N/A,FALSE,"CVD (2)"}</definedName>
    <definedName name="wrn.PMC._.MARZO._.97._1" hidden="1">{#N/A,#N/A,FALSE,"Portada";#N/A,#N/A,FALSE,"Cotizaciones";#N/A,#N/A,FALSE,"Of_Merc_Lin";#N/A,#N/A,FALSE,"Productos";#N/A,#N/A,FALSE,"Aprov_Prod";#N/A,#N/A,FALSE,"CV_PetrocAlg";#N/A,#N/A,FALSE,"CVD (2)"}</definedName>
    <definedName name="wrn.Print." localSheetId="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wrn.Print._.discussion.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5" hidden="1">{"inputs raw data",#N/A,TRUE,"INPUT"}</definedName>
    <definedName name="wrn.print._.raw._.data._.entry." hidden="1">{"inputs raw data",#N/A,TRUE,"INPUT"}</definedName>
    <definedName name="wrn.print._.summary._.sheets." localSheetId="5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1" localSheetId="5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1" localSheetId="5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2" localSheetId="5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2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2" localSheetId="5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2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3" localSheetId="5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3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Profit._.and._.Loss." hidden="1">{"Channel Month",#N/A,FALSE,"Profit &amp; Loss";"Month",#N/A,FALSE,"Profit &amp; Loss";"Channel Estimate",#N/A,FALSE,"Profit &amp; Loss";"Estimate",#N/A,FALSE,"Profit &amp; Loss";"Function Month",#N/A,FALSE,"Profit &amp; Loss";"Function Estimate",#N/A,FALSE,"Profit &amp; Loss"}</definedName>
    <definedName name="wrn.PROFIT_LOSS." hidden="1">{"PROFIT_LOSS",#N/A,FALSE,"P&amp;L"}</definedName>
    <definedName name="wrn.PROGRAMA." localSheetId="5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_1" localSheetId="5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_1" hidden="1">{#N/A,#N/A,FALSE,"PORTADA";#N/A,#N/A,FALSE,"BRENTPC";#N/A,#N/A,FALSE,"REP1C";#N/A,#N/A,FALSE,"REP2";#N/A,#N/A,FALSE,"REP3";#N/A,#N/A,FALSE,"REAZP";#N/A,#N/A,FALSE,"CRUPC";#N/A,#N/A,FALSE,"ASESAP";#N/A,#N/A,FALSE,"SPOTP"}</definedName>
    <definedName name="wrn.Q3._.Prof._.Serv._.Summary." localSheetId="5" hidden="1">{"Professional Service Summary",#N/A,FALSE,"Q3 Prof Serv"}</definedName>
    <definedName name="wrn.Q3._.Prof._.Serv._.Summary." hidden="1">{"Professional Service Summary",#N/A,FALSE,"Q3 Prof Serv"}</definedName>
    <definedName name="wrn.Q3._.Prof._.Serv._.Summary._1" localSheetId="5" hidden="1">{"Professional Service Summary",#N/A,FALSE,"Q3 Prof Serv"}</definedName>
    <definedName name="wrn.Q3._.Prof._.Serv._.Summary._1" hidden="1">{"Professional Service Summary",#N/A,FALSE,"Q3 Prof Serv"}</definedName>
    <definedName name="wrn.Q3._.Professional._.service._.detail." localSheetId="5" hidden="1">{"Professional Service Detail",#N/A,FALSE,"Q3 Prof Serv"}</definedName>
    <definedName name="wrn.Q3._.Professional._.service._.detail." hidden="1">{"Professional Service Detail",#N/A,FALSE,"Q3 Prof Serv"}</definedName>
    <definedName name="wrn.Q3._.Professional._.service._.detail._1" localSheetId="5" hidden="1">{"Professional Service Detail",#N/A,FALSE,"Q3 Prof Serv"}</definedName>
    <definedName name="wrn.Q3._.Professional._.service._.detail._1" hidden="1">{"Professional Service Detail",#N/A,FALSE,"Q3 Prof Serv"}</definedName>
    <definedName name="wrn.RCC.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_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." hidden="1">{#N/A,#N/A,FALSE,"CurrRE( BAHT)";#N/A,#N/A,FALSE,"CurrRE";#N/A,#N/A,FALSE,"B";#N/A,#N/A,FALSE,"INV level "}</definedName>
    <definedName name="wrn.REALIADAD." localSheetId="5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_1" localSheetId="5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_1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p1." hidden="1">{#N/A,#N/A,FALSE,"ISEWA-ccnr";#N/A,#N/A,FALSE,"THAI";#N/A,#N/A,FALSE,"INDIA";#N/A,#N/A,FALSE,"CON-SING";#N/A,#N/A,FALSE,"MAL";#N/A,#N/A,FALSE,"CCNR";#N/A,#N/A,FALSE,"SWA";#N/A,#N/A,FALSE,"INDO";#N/A,#N/A,FALSE,"DIV";#N/A,#N/A,FALSE,"CONS.THAI";#N/A,#N/A,FALSE,"TPDL";#N/A,#N/A,FALSE,"FNCC";#N/A,#N/A,FALSE,"GTS"}</definedName>
    <definedName name="wrn.rep2." hidden="1">{#N/A,#N/A,FALSE,"P-ISEWA-ccnr";#N/A,#N/A,FALSE,"P-THAI";#N/A,#N/A,FALSE,"P-INDIA";#N/A,#N/A,FALSE,"P-CONSING";#N/A,#N/A,FALSE,"P-MAL";#N/A,#N/A,FALSE,"P-CCNR";#N/A,#N/A,FALSE,"P-SWA";#N/A,#N/A,FALSE,"P-INDO";#N/A,#N/A,FALSE,"P-DIV";#N/A,#N/A,FALSE,"P-CONS.THAI";#N/A,#N/A,FALSE,"P-GTS"}</definedName>
    <definedName name="wrn.Replacement._.Cost." localSheetId="5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ort." localSheetId="5" hidden="1">{#N/A,#N/A,FALSE,"COVER.XLS";#N/A,#N/A,FALSE,"RACT1.XLS";#N/A,#N/A,FALSE,"RACT2.XLS";#N/A,#N/A,FALSE,"ECCMP";#N/A,#N/A,FALSE,"WELDER.XLS"}</definedName>
    <definedName name="wrn.report." hidden="1">{#N/A,#N/A,FALSE,"COVER.XLS";#N/A,#N/A,FALSE,"RACT1.XLS";#N/A,#N/A,FALSE,"RACT2.XLS";#N/A,#N/A,FALSE,"ECCMP";#N/A,#N/A,FALSE,"WELDER.XLS"}</definedName>
    <definedName name="wrn.report._1" localSheetId="5" hidden="1">{#N/A,#N/A,FALSE,"COVER.XLS";#N/A,#N/A,FALSE,"RACT1.XLS";#N/A,#N/A,FALSE,"RACT2.XLS";#N/A,#N/A,FALSE,"ECCMP";#N/A,#N/A,FALSE,"WELDER.XLS"}</definedName>
    <definedName name="wrn.report._1" hidden="1">{#N/A,#N/A,FALSE,"COVER.XLS";#N/A,#N/A,FALSE,"RACT1.XLS";#N/A,#N/A,FALSE,"RACT2.XLS";#N/A,#N/A,FALSE,"ECCMP";#N/A,#N/A,FALSE,"WELDER.XLS"}</definedName>
    <definedName name="wrn.Report1.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wrn.Rob._.Smith." hidden="1">{#N/A,#N/A,FALSE,"Cost Report";"Geology",#N/A,FALSE,"Cost Summary";"Geolgy Recon",#N/A,FALSE,"UG Geology Rep."}</definedName>
    <definedName name="wrn.rp_only." hidden="1">{"rp_only",#N/A,FALSE,"2225"}</definedName>
    <definedName name="wrn.rp_only.." hidden="1">{"rp_only",#N/A,FALSE,"2225"}</definedName>
    <definedName name="wrn.rp_only..." hidden="1">{"rp_only",#N/A,FALSE,"2225"}</definedName>
    <definedName name="wrn.RPLINS.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_1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A_MTHREP.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wrn.Sales." localSheetId="5" hidden="1">{#N/A,#N/A,FALSE,"Marketing";#N/A,#N/A,FALSE,"Selling";#N/A,#N/A,FALSE,"Promotional";#N/A,#N/A,FALSE,"Advertising"}</definedName>
    <definedName name="wrn.Sales." hidden="1">{#N/A,#N/A,FALSE,"Marketing";#N/A,#N/A,FALSE,"Selling";#N/A,#N/A,FALSE,"Promotional";#N/A,#N/A,FALSE,"Advertising"}</definedName>
    <definedName name="wrn.SCA._.Acq.." localSheetId="5" hidden="1">{#N/A,#N/A,FALSE,"main";#N/A,#N/A,FALSE,"Pooling";#N/A,#N/A,FALSE,"Purchase"}</definedName>
    <definedName name="wrn.SCA._.Acq.." hidden="1">{#N/A,#N/A,FALSE,"main";#N/A,#N/A,FALSE,"Pooling";#N/A,#N/A,FALSE,"Purchase"}</definedName>
    <definedName name="wrn.SCA._.AcqDisv." localSheetId="5" hidden="1">{#N/A,#N/A,FALSE,"main";#N/A,#N/A,FALSE,"Purchase"}</definedName>
    <definedName name="wrn.SCA._.AcqDisv." hidden="1">{#N/A,#N/A,FALSE,"main";#N/A,#N/A,FALSE,"Purchase"}</definedName>
    <definedName name="wrn.Selective._.Distribution._.Group." localSheetId="5" hidden="1">{"Selective Distribution Group",#N/A,FALSE,"Taxable Income 99"}</definedName>
    <definedName name="wrn.Selective._.Distribution._.Group." hidden="1">{"Selective Distribution Group",#N/A,FALSE,"Taxable Income 99"}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taff._.and._.Department._.Summaries." localSheetId="5" hidden="1">{"Staff and Department Summaries",#N/A,FALSE,"Staff Revenue + Comp"}</definedName>
    <definedName name="wrn.Staff._.and._.Department._.Summaries." hidden="1">{"Staff and Department Summaries",#N/A,FALSE,"Staff Revenue + Comp"}</definedName>
    <definedName name="wrn.Staff._.and._.Department._.Summaries._1" localSheetId="5" hidden="1">{"Staff and Department Summaries",#N/A,FALSE,"Staff Revenue + Comp"}</definedName>
    <definedName name="wrn.Staff._.and._.Department._.Summaries._1" hidden="1">{"Staff and Department Summaries",#N/A,FALSE,"Staff Revenue + Comp"}</definedName>
    <definedName name="wrn.Staff._.Detail." localSheetId="5" hidden="1">{"Staff Detail",#N/A,FALSE,"Staff Revenue + Comp"}</definedName>
    <definedName name="wrn.Staff._.Detail." hidden="1">{"Staff Detail",#N/A,FALSE,"Staff Revenue + Comp"}</definedName>
    <definedName name="wrn.Staff._.Detail._1" localSheetId="5" hidden="1">{"Staff Detail",#N/A,FALSE,"Staff Revenue + Comp"}</definedName>
    <definedName name="wrn.Staff._.Detail._1" hidden="1">{"Staff Detail",#N/A,FALSE,"Staff Revenue + Comp"}</definedName>
    <definedName name="wrn.Start._.Up._.Business." localSheetId="5" hidden="1">{"Start Up Business",#N/A,FALSE,"Taxable Income 99"}</definedName>
    <definedName name="wrn.Start._.Up._.Business." hidden="1">{"Start Up Business",#N/A,FALSE,"Taxable Income 99"}</definedName>
    <definedName name="wrn.State._.Summary." hidden="1">{"Volume Month",#N/A,FALSE,"State Summary";"Profit Month",#N/A,FALSE,"State Summary";"Volume Estimate",#N/A,FALSE,"State Summary";"Profit Estimate",#N/A,FALSE,"State Summary"}</definedName>
    <definedName name="wrn.summ1" localSheetId="5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1_1" localSheetId="5" hidden="1">{#N/A,#N/A,FALSE,"COVER1.XLS ";#N/A,#N/A,FALSE,"RACT1.XLS";#N/A,#N/A,FALSE,"RACT2.XLS";#N/A,#N/A,FALSE,"ECCMP";#N/A,#N/A,FALSE,"WELDER.XLS"}</definedName>
    <definedName name="wrn.summ1_1" hidden="1">{#N/A,#N/A,FALSE,"COVER1.XLS ";#N/A,#N/A,FALSE,"RACT1.XLS";#N/A,#N/A,FALSE,"RACT2.XLS";#N/A,#N/A,FALSE,"ECCMP";#N/A,#N/A,FALSE,"WELDER.XLS"}</definedName>
    <definedName name="wrn.SUMMARY." localSheetId="5" hidden="1">{"BS",#N/A,FALSE,"USA"}</definedName>
    <definedName name="wrn.SUMMARY." hidden="1">{"BS",#N/A,FALSE,"USA"}</definedName>
    <definedName name="wrn.summary._1" localSheetId="5" hidden="1">{#N/A,#N/A,FALSE,"COVER1.XLS ";#N/A,#N/A,FALSE,"RACT1.XLS";#N/A,#N/A,FALSE,"RACT2.XLS";#N/A,#N/A,FALSE,"ECCMP";#N/A,#N/A,FALSE,"WELDER.XLS"}</definedName>
    <definedName name="wrn.summary._1" hidden="1">{#N/A,#N/A,FALSE,"COVER1.XLS ";#N/A,#N/A,FALSE,"RACT1.XLS";#N/A,#N/A,FALSE,"RACT2.XLS";#N/A,#N/A,FALSE,"ECCMP";#N/A,#N/A,FALSE,"WELDER.XLS"}</definedName>
    <definedName name="wrn.tax._.schedules.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hings." hidden="1">{#N/A,#N/A,FALSE,"Bank Rec Cover Sheet";#N/A,#N/A,FALSE,"Bank Rec Details"}</definedName>
    <definedName name="wrn.toptrial." localSheetId="5" hidden="1">{"toptrial",#N/A,TRUE,"toptrial";"adjustment",#N/A,TRUE,"toptrial";"voucher",#N/A,TRUE,"toptrial"}</definedName>
    <definedName name="wrn.toptrial." hidden="1">{"toptrial",#N/A,TRUE,"toptrial";"adjustment",#N/A,TRUE,"toptrial";"voucher",#N/A,TRUE,"toptrial"}</definedName>
    <definedName name="wrn.Tumon._.Entertainment._.and._.Subs." localSheetId="5" hidden="1">{"Tumon Entertainment &amp; Subs",#N/A,FALSE,"Taxable Income 99"}</definedName>
    <definedName name="wrn.Tumon._.Entertainment._.and._.Subs." hidden="1">{"Tumon Entertainment &amp; Subs",#N/A,FALSE,"Taxable Income 99"}</definedName>
    <definedName name="wrn.unitcase." hidden="1">{#N/A,#N/A,FALSE,"REPORTpg1";#N/A,#N/A,FALSE,"REPORTpg2";#N/A,#N/A,FALSE,"REPORTpg3"}</definedName>
    <definedName name="wrn.ut." localSheetId="5" hidden="1">{#N/A,#N/A,FALSE,"Ut";#N/A,#N/A,FALSE,"UT-h"}</definedName>
    <definedName name="wrn.ut." hidden="1">{#N/A,#N/A,FALSE,"Ut";#N/A,#N/A,FALSE,"UT-h"}</definedName>
    <definedName name="wrn.ut._1" localSheetId="5" hidden="1">{#N/A,#N/A,FALSE,"Ut";#N/A,#N/A,FALSE,"UT-h"}</definedName>
    <definedName name="wrn.ut._1" hidden="1">{#N/A,#N/A,FALSE,"Ut";#N/A,#N/A,FALSE,"UT-h"}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Committee." localSheetId="5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oucher9703." localSheetId="5" hidden="1">{#N/A,#N/A,FALSE,"970301";#N/A,#N/A,FALSE,"970302";#N/A,#N/A,FALSE,"970303";#N/A,#N/A,FALSE,"970304";#N/A,#N/A,FALSE,"COM1";#N/A,#N/A,FALSE,"COM2"}</definedName>
    <definedName name="wrn.voucher9703." hidden="1">{#N/A,#N/A,FALSE,"970301";#N/A,#N/A,FALSE,"970302";#N/A,#N/A,FALSE,"970303";#N/A,#N/A,FALSE,"970304";#N/A,#N/A,FALSE,"COM1";#N/A,#N/A,FALSE,"COM2"}</definedName>
    <definedName name="wrn.VPGM_Summary." localSheetId="5" hidden="1">{"VPGM Summary",#N/A,FALSE,"VPGM SUMMARY"}</definedName>
    <definedName name="wrn.VPGM_Summary." hidden="1">{"VPGM Summary",#N/A,FALSE,"VPGM SUMMARY"}</definedName>
    <definedName name="wrn.VPGM_Summary._1" localSheetId="5" hidden="1">{"VPGM Summary",#N/A,FALSE,"VPGM SUMMARY"}</definedName>
    <definedName name="wrn.VPGM_Summary._1" hidden="1">{"VPGM Summary",#N/A,FALSE,"VPGM SUMMARY"}</definedName>
    <definedName name="wrn.wag." localSheetId="5" hidden="1">{"inc.ann",#N/A,FALSE,"WAG";"inc.quart",#N/A,FALSE,"WAG"}</definedName>
    <definedName name="wrn.wag." hidden="1">{"inc.ann",#N/A,FALSE,"WAG";"inc.quart",#N/A,FALSE,"WAG"}</definedName>
    <definedName name="wrn.with_oth_curr." hidden="1">{"with_oth_curr",#N/A,FALSE,"2225"}</definedName>
    <definedName name="wrn.with_oth_curr.." hidden="1">{"with_oth_curr",#N/A,FALSE,"2225"}</definedName>
    <definedName name="wrn.with_oth_curr..." hidden="1">{"with_oth_curr",#N/A,FALSE,"2225"}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千代田地価調査収益価格." hidden="1">{#N/A,#N/A,FALSE,"5-1";#N/A,#N/A,FALSE,"5-2";#N/A,#N/A,FALSE,"5-6";#N/A,#N/A,FALSE,"5-9";#N/A,#N/A,FALSE,"5-15";#N/A,#N/A,FALSE,"5-32";#N/A,#N/A,FALSE,"5-34"}</definedName>
    <definedName name="wrn_1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_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0" localSheetId="5" hidden="1">{#N/A,#N/A,FALSE,"COVER1.XLS ";#N/A,#N/A,FALSE,"RACT1.XLS";#N/A,#N/A,FALSE,"RACT2.XLS";#N/A,#N/A,FALSE,"ECCMP";#N/A,#N/A,FALSE,"WELDER.XLS"}</definedName>
    <definedName name="WRN0" hidden="1">{#N/A,#N/A,FALSE,"COVER1.XLS ";#N/A,#N/A,FALSE,"RACT1.XLS";#N/A,#N/A,FALSE,"RACT2.XLS";#N/A,#N/A,FALSE,"ECCMP";#N/A,#N/A,FALSE,"WELDER.XLS"}</definedName>
    <definedName name="WRN0_1" localSheetId="5" hidden="1">{#N/A,#N/A,FALSE,"COVER1.XLS ";#N/A,#N/A,FALSE,"RACT1.XLS";#N/A,#N/A,FALSE,"RACT2.XLS";#N/A,#N/A,FALSE,"ECCMP";#N/A,#N/A,FALSE,"WELDER.XLS"}</definedName>
    <definedName name="WRN0_1" hidden="1">{#N/A,#N/A,FALSE,"COVER1.XLS ";#N/A,#N/A,FALSE,"RACT1.XLS";#N/A,#N/A,FALSE,"RACT2.XLS";#N/A,#N/A,FALSE,"ECCMP";#N/A,#N/A,FALSE,"WELDER.XLS"}</definedName>
    <definedName name="wrn1.PLUSD." hidden="1">{#N/A,#N/A,FALSE,"b_s &amp; p_l"}</definedName>
    <definedName name="WRN2.DATA" hidden="1">{#N/A,#N/A,FALSE,"DATA"}</definedName>
    <definedName name="ws">[102]CP1!$I$260</definedName>
    <definedName name="WSHOP">#REF!</definedName>
    <definedName name="wt">'[38]Price List'!$C$60</definedName>
    <definedName name="WT_501">#REF!</definedName>
    <definedName name="WT_502">#REF!</definedName>
    <definedName name="WT_521">#REF!</definedName>
    <definedName name="WT_553">#REF!</definedName>
    <definedName name="WT_571">#REF!</definedName>
    <definedName name="WT_581">#REF!</definedName>
    <definedName name="WT_582">#REF!</definedName>
    <definedName name="WT_583">#REF!</definedName>
    <definedName name="WT_741">#REF!</definedName>
    <definedName name="WT_791">#REF!</definedName>
    <definedName name="WT_806">#REF!</definedName>
    <definedName name="WT_807">#REF!</definedName>
    <definedName name="WT_808">#REF!</definedName>
    <definedName name="WT_812">#REF!</definedName>
    <definedName name="WT_916">#REF!</definedName>
    <definedName name="WT_961">#REF!</definedName>
    <definedName name="WTI">[39]Ref!#REF!</definedName>
    <definedName name="WTI_Crude">[39]Markers!$AK$1:$AK$5</definedName>
    <definedName name="wtle">'[79]WT_Util 99 LE'!$D$36</definedName>
    <definedName name="wttoc">'[79]Waste Treatment Variable '!$M$33</definedName>
    <definedName name="WVGI">#REF!</definedName>
    <definedName name="WVGII">#REF!</definedName>
    <definedName name="WVGIILAST">#REF!</definedName>
    <definedName name="WVGILAST">#REF!</definedName>
    <definedName name="WVGINT">#REF!</definedName>
    <definedName name="WVGINTLAST">#REF!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Long._.Range." localSheetId="5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_1" localSheetId="5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_1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Months." localSheetId="5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_1" localSheetId="5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_1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 localSheetId="5" hidden="1">{"Start Up Business",#N/A,FALSE,"Taxable Income 99"}</definedName>
    <definedName name="ww" hidden="1">{"Start Up Business",#N/A,FALSE,"Taxable Income 99"}</definedName>
    <definedName name="WWE" hidden="1">{"'Eng (page2)'!$A$1:$D$52"}</definedName>
    <definedName name="www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.data" hidden="1">{#N/A,#N/A,FALSE,"DATA"}</definedName>
    <definedName name="WWWW" localSheetId="5" hidden="1">{#N/A,#N/A,FALSE,"COVER.XLS";#N/A,#N/A,FALSE,"RACT1.XLS";#N/A,#N/A,FALSE,"RACT2.XLS";#N/A,#N/A,FALSE,"ECCMP";#N/A,#N/A,FALSE,"WELDER.XLS"}</definedName>
    <definedName name="WWWW" hidden="1">{#N/A,#N/A,FALSE,"COVER.XLS";#N/A,#N/A,FALSE,"RACT1.XLS";#N/A,#N/A,FALSE,"RACT2.XLS";#N/A,#N/A,FALSE,"ECCMP";#N/A,#N/A,FALSE,"WELDER.XLS"}</definedName>
    <definedName name="WWWW_1" localSheetId="5" hidden="1">{#N/A,#N/A,FALSE,"COVER.XLS";#N/A,#N/A,FALSE,"RACT1.XLS";#N/A,#N/A,FALSE,"RACT2.XLS";#N/A,#N/A,FALSE,"ECCMP";#N/A,#N/A,FALSE,"WELDER.XLS"}</definedName>
    <definedName name="WWWW_1" hidden="1">{#N/A,#N/A,FALSE,"COVER.XLS";#N/A,#N/A,FALSE,"RACT1.XLS";#N/A,#N/A,FALSE,"RACT2.XLS";#N/A,#N/A,FALSE,"ECCMP";#N/A,#N/A,FALSE,"WELDER.XLS"}</definedName>
    <definedName name="wwwwwa">#REF!</definedName>
    <definedName name="wwwwww" hidden="1">{"ADIAMENTO",#N/A,FALSE,"Apoio";"ENCARGOS",#N/A,FALSE,"Apoio"}</definedName>
    <definedName name="x" localSheetId="5" hidden="1">{"Résultats Comparatifs",#N/A,TRUE,"Sommaire 2004-2008";"Bilans comparatifs",#N/A,TRUE,"Sommaire 2004-2008";"Flux tresorerie comparatif",#N/A,TRUE,"Sommaire 2004-2008"}</definedName>
    <definedName name="x" hidden="1">{"Résultats Comparatifs",#N/A,TRUE,"Sommaire 2004-2008";"Bilans comparatifs",#N/A,TRUE,"Sommaire 2004-2008";"Flux tresorerie comparatif",#N/A,TRUE,"Sommaire 2004-2008"}</definedName>
    <definedName name="x_1" localSheetId="5" hidden="1">{"Résultats Comparatifs",#N/A,TRUE,"Sommaire 2004-2008";"Bilans comparatifs",#N/A,TRUE,"Sommaire 2004-2008";"Flux tresorerie comparatif",#N/A,TRUE,"Sommaire 2004-2008"}</definedName>
    <definedName name="x_1" hidden="1">{"Résultats Comparatifs",#N/A,TRUE,"Sommaire 2004-2008";"Bilans comparatifs",#N/A,TRUE,"Sommaire 2004-2008";"Flux tresorerie comparatif",#N/A,TRUE,"Sommaire 2004-2008"}</definedName>
    <definedName name="xccc" hidden="1">{#N/A,#N/A,FALSE,"CAT3516";#N/A,#N/A,FALSE,"CAT3608";#N/A,#N/A,FALSE,"Wartsila";#N/A,#N/A,FALSE,"Asm";#N/A,#N/A,FALSE,"DG cost"}</definedName>
    <definedName name="xCol">#REF!</definedName>
    <definedName name="xox" hidden="1">{#N/A,#N/A,FALSE,"Aging Summary";#N/A,#N/A,FALSE,"Ratio Analysis";#N/A,#N/A,FALSE,"Test 120 Day Accts";#N/A,#N/A,FALSE,"Tickmarks"}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5" hidden="1">#REF!</definedName>
    <definedName name="XREF_COLUMN_4" hidden="1">'[277]P6 Dif. Temporarias'!#REF!</definedName>
    <definedName name="XREF_COLUMN_5" hidden="1">#REF!</definedName>
    <definedName name="XREF_COLUMN_6" hidden="1">#REF!</definedName>
    <definedName name="XREF_COLUMN_7" hidden="1">#REF!</definedName>
    <definedName name="XREF_COLUMN_8" hidden="1">[278]Resumo!#REF!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'[277]P6 Dif. Temporarias'!#REF!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#REF!</definedName>
    <definedName name="XRefCopy11" hidden="1">'[277]P6 Dif. Temporarias'!#REF!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Row" hidden="1">#REF!</definedName>
    <definedName name="XRefCopy12" hidden="1">'[277]P6 Dif. Temporarias'!#REF!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'[277]P6 Dif. Temporarias'!#REF!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'[277]P6 Dif. Temporarias'!#REF!</definedName>
    <definedName name="XRefCopy140" hidden="1">#REF!</definedName>
    <definedName name="XRefCopy140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7" hidden="1">#REF!</definedName>
    <definedName name="XRefCopy147Row" hidden="1">#REF!</definedName>
    <definedName name="XRefCopy148" hidden="1">#REF!</definedName>
    <definedName name="XRefCopy149" hidden="1">#REF!</definedName>
    <definedName name="XRefCopy14Row" hidden="1">#REF!</definedName>
    <definedName name="XRefCopy15" hidden="1">'[277]P6 Dif. Temporarias'!#REF!</definedName>
    <definedName name="XRefCopy150" hidden="1">#REF!</definedName>
    <definedName name="XRefCopy151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5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Row" hidden="1">#REF!</definedName>
    <definedName name="XRefCopy16" hidden="1">'[277]P6 Dif. Temporarias'!#REF!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3" hidden="1">#REF!</definedName>
    <definedName name="XRefCopy165" hidden="1">#REF!</definedName>
    <definedName name="XRefCopy168" hidden="1">#REF!</definedName>
    <definedName name="XRefCopy16Row" hidden="1">#REF!</definedName>
    <definedName name="XRefCopy17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'[279]Mapa de Resultado'!#REF!</definedName>
    <definedName name="XRefCopy180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7" hidden="1">#REF!</definedName>
    <definedName name="XRefCopy197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'[279]Mapa de Resultado'!#REF!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[279]XREF!#REF!</definedName>
    <definedName name="XRefCopy57" hidden="1">#REF!</definedName>
    <definedName name="XRefCopy58" hidden="1">#REF!</definedName>
    <definedName name="XRefCopy59" hidden="1">#REF!</definedName>
    <definedName name="XRefCopy5Row" hidden="1">#REF!</definedName>
    <definedName name="XRefCopy6" hidden="1">#REF!</definedName>
    <definedName name="XRefCopy60" hidden="1">#REF!</definedName>
    <definedName name="XRefCopy61" hidden="1">'[279]Mapa de Resultado'!#REF!</definedName>
    <definedName name="XRefCopy61Row" hidden="1">#REF!</definedName>
    <definedName name="XRefCopy62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'[279]Mapa de Resultado'!#REF!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#REF!</definedName>
    <definedName name="XRefCopy91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5</definedName>
    <definedName name="XRefPaste1" hidden="1">#REF!</definedName>
    <definedName name="XRefPaste10" hidden="1">#REF!</definedName>
    <definedName name="XRefPaste100" hidden="1">#REF!</definedName>
    <definedName name="XRefPaste100Row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" hidden="1">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#REF!</definedName>
    <definedName name="XRefPaste107Row" hidden="1">#REF!</definedName>
    <definedName name="XRefPaste108" hidden="1">#REF!</definedName>
    <definedName name="XRefPaste108Row" hidden="1">#REF!</definedName>
    <definedName name="XRefPaste109" hidden="1">#REF!</definedName>
    <definedName name="XRefPaste109Row" hidden="1">#REF!</definedName>
    <definedName name="XRefPaste10Row" hidden="1">#REF!</definedName>
    <definedName name="XRefPaste11" hidden="1">#REF!</definedName>
    <definedName name="XRefPaste110" hidden="1">#REF!</definedName>
    <definedName name="XRefPaste110Row" hidden="1">#REF!</definedName>
    <definedName name="XRefPaste111" hidden="1">#REF!</definedName>
    <definedName name="XRefPaste111Row" hidden="1">#REF!</definedName>
    <definedName name="XRefPaste112Row" hidden="1">#REF!</definedName>
    <definedName name="XRefPaste117" hidden="1">'[279]Mapa de Resultado'!#REF!</definedName>
    <definedName name="XRefPaste117Row" hidden="1">#REF!</definedName>
    <definedName name="XRefPaste118" hidden="1">'[279]Mapa de Resultado'!#REF!</definedName>
    <definedName name="XRefPaste118Row" hidden="1">#REF!</definedName>
    <definedName name="XRefPaste119" hidden="1">'[279]Mapa de Resultado'!#REF!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" hidden="1">#REF!</definedName>
    <definedName name="XRefPaste121Row" hidden="1">#REF!</definedName>
    <definedName name="XRefPaste122" hidden="1">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#REF!</definedName>
    <definedName name="XRefPaste125Row" hidden="1">#REF!</definedName>
    <definedName name="XRefPaste126" hidden="1">#REF!</definedName>
    <definedName name="XRefPaste126Row" hidden="1">#REF!</definedName>
    <definedName name="XRefPaste127" hidden="1">#REF!</definedName>
    <definedName name="XRefPaste127Row" hidden="1">#REF!</definedName>
    <definedName name="XRefPaste128" hidden="1">#REF!</definedName>
    <definedName name="XRefPaste128Row" hidden="1">#REF!</definedName>
    <definedName name="XRefPaste129" hidden="1">#REF!</definedName>
    <definedName name="XRefPaste129Row" hidden="1">#REF!</definedName>
    <definedName name="XRefPaste12Row" hidden="1">#REF!</definedName>
    <definedName name="XRefPaste13" hidden="1">'[280]P5 Dif. Temporarias'!#REF!</definedName>
    <definedName name="XRefPaste130Row" hidden="1">#REF!</definedName>
    <definedName name="XRefPaste131" hidden="1">#REF!</definedName>
    <definedName name="XRefPaste131Row" hidden="1">#REF!</definedName>
    <definedName name="XRefPaste132" hidden="1">#REF!</definedName>
    <definedName name="XRefPaste132Row" hidden="1">#REF!</definedName>
    <definedName name="XRefPaste133" hidden="1">#REF!</definedName>
    <definedName name="XRefPaste133Row" hidden="1">#REF!</definedName>
    <definedName name="XRefPaste134" hidden="1">#REF!</definedName>
    <definedName name="XRefPaste134Row" hidden="1">#REF!</definedName>
    <definedName name="XRefPaste135" hidden="1">#REF!</definedName>
    <definedName name="XRefPaste135Row" hidden="1">#REF!</definedName>
    <definedName name="XRefPaste136" hidden="1">#REF!</definedName>
    <definedName name="XRefPaste136Row" hidden="1">#REF!</definedName>
    <definedName name="XRefPaste137" hidden="1">#REF!</definedName>
    <definedName name="XRefPaste137Row" hidden="1">#REF!</definedName>
    <definedName name="XRefPaste138" hidden="1">#REF!</definedName>
    <definedName name="XRefPaste138Row" hidden="1">#REF!</definedName>
    <definedName name="XRefPaste139" hidden="1">'[279]Mapa de Resultado'!#REF!</definedName>
    <definedName name="XRefPaste139Row" hidden="1">#REF!</definedName>
    <definedName name="XRefPaste13Row" hidden="1">#REF!</definedName>
    <definedName name="XRefPaste14" hidden="1">#REF!</definedName>
    <definedName name="XRefPaste142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#REF!</definedName>
    <definedName name="XRefPaste144Row" hidden="1">#REF!</definedName>
    <definedName name="XRefPaste145" hidden="1">#REF!</definedName>
    <definedName name="XRefPaste145Row" hidden="1">#REF!</definedName>
    <definedName name="XRefPaste146" hidden="1">#REF!</definedName>
    <definedName name="XRefPaste146Row" hidden="1">#REF!</definedName>
    <definedName name="XRefPaste147" hidden="1">#REF!</definedName>
    <definedName name="XRefPaste147Row" hidden="1">#REF!</definedName>
    <definedName name="XRefPaste148" hidden="1">#REF!</definedName>
    <definedName name="XRefPaste148Row" hidden="1">#REF!</definedName>
    <definedName name="XRefPaste149" hidden="1">#REF!</definedName>
    <definedName name="XRefPaste149Row" hidden="1">#REF!</definedName>
    <definedName name="XRefPaste14Row" hidden="1">#REF!</definedName>
    <definedName name="XRefPaste15" hidden="1">#REF!</definedName>
    <definedName name="XRefPaste150" hidden="1">#REF!</definedName>
    <definedName name="XRefPaste151" hidden="1">#REF!</definedName>
    <definedName name="XRefPaste152" hidden="1">#REF!</definedName>
    <definedName name="XRefPaste154" hidden="1">#REF!</definedName>
    <definedName name="XRefPaste154Row" hidden="1">#REF!</definedName>
    <definedName name="XRefPaste155" hidden="1">#REF!</definedName>
    <definedName name="XRefPaste155Row" hidden="1">#REF!</definedName>
    <definedName name="XRefPaste156" hidden="1">#REF!</definedName>
    <definedName name="XRefPaste156Row" hidden="1">#REF!</definedName>
    <definedName name="XRefPaste157" hidden="1">#REF!</definedName>
    <definedName name="XRefPaste157Row" hidden="1">#REF!</definedName>
    <definedName name="XRefPaste158" hidden="1">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#REF!</definedName>
    <definedName name="XRefPaste160Row" hidden="1">#REF!</definedName>
    <definedName name="XRefPaste161" hidden="1">#REF!</definedName>
    <definedName name="XRefPaste161Row" hidden="1">#REF!</definedName>
    <definedName name="XRefPaste164" hidden="1">#REF!</definedName>
    <definedName name="XRefPaste164Row" hidden="1">#REF!</definedName>
    <definedName name="XRefPaste165" hidden="1">#REF!</definedName>
    <definedName name="XRefPaste165Row" hidden="1">#REF!</definedName>
    <definedName name="XRefPaste166" hidden="1">#REF!</definedName>
    <definedName name="XRefPaste166Row" hidden="1">#REF!</definedName>
    <definedName name="XRefPaste168" hidden="1">#REF!</definedName>
    <definedName name="XRefPaste168Row" hidden="1">#REF!</definedName>
    <definedName name="XRefPaste16Row" hidden="1">#REF!</definedName>
    <definedName name="XRefPaste17" hidden="1">'[277]P6 Dif. Temporarias'!#REF!</definedName>
    <definedName name="XRefPaste17Row" hidden="1">#REF!</definedName>
    <definedName name="XRefPaste18" hidden="1">'[277]P6 Dif. Temporarias'!#REF!</definedName>
    <definedName name="XRefPaste18Row" hidden="1">#REF!</definedName>
    <definedName name="XRefPaste19" hidden="1">'[277]P6 Dif. Temporarias'!#REF!</definedName>
    <definedName name="XRefPaste19Row" hidden="1">#REF!</definedName>
    <definedName name="XRefPaste1Row" hidden="1">#REF!</definedName>
    <definedName name="XRefPaste2" hidden="1">#REF!</definedName>
    <definedName name="XRefPaste20" hidden="1">'[277]P6 Dif. Temporarias'!#REF!</definedName>
    <definedName name="XRefPaste20Row" hidden="1">#REF!</definedName>
    <definedName name="XRefPaste21" hidden="1">'[277]P6 Dif. Temporarias'!#REF!</definedName>
    <definedName name="XRefPaste21Row" hidden="1">#REF!</definedName>
    <definedName name="XRefPaste22" hidden="1">'[280]P4 Prejuízo - RFR'!#REF!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'[279]Mapa de Resultado'!#REF!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'[279]Deposito Judicial'!#REF!</definedName>
    <definedName name="XRefPaste44Row" hidden="1">[279]XREF!#REF!</definedName>
    <definedName name="XRefPaste45" hidden="1">#REF!</definedName>
    <definedName name="XRefPaste45Row" hidden="1">[279]XREF!#REF!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1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" hidden="1">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#REF!</definedName>
    <definedName name="XRefPaste92Row" hidden="1">#REF!</definedName>
    <definedName name="XRefPaste93" hidden="1">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#REF!</definedName>
    <definedName name="XRefPaste98Row" hidden="1">#REF!</definedName>
    <definedName name="XRefPaste99" hidden="1">#REF!</definedName>
    <definedName name="XRefPaste99Row" hidden="1">#REF!</definedName>
    <definedName name="XRefPaste9Row" hidden="1">#REF!</definedName>
    <definedName name="XRefPasteRangeCount" hidden="1">2</definedName>
    <definedName name="xrt">[281]TABLES!$A$2:$C$22</definedName>
    <definedName name="XRT2005">[282]xrt2005!$C$3:$D$11</definedName>
    <definedName name="XRT2005_8">[283]XRT2007!$B$3:$C$9</definedName>
    <definedName name="xx" localSheetId="5" hidden="1">{#N/A,#N/A,FALSE,"Titelblatt";#N/A,#N/A,FALSE,"Absatzplan";#N/A,#N/A,FALSE,"Investitionen";#N/A,#N/A,FALSE,"FER-MFR-BIL";#N/A,#N/A,FALSE,"Instrktionen"}</definedName>
    <definedName name="xx" hidden="1">{#N/A,#N/A,FALSE,"Titelblatt";#N/A,#N/A,FALSE,"Absatzplan";#N/A,#N/A,FALSE,"Investitionen";#N/A,#N/A,FALSE,"FER-MFR-BIL";#N/A,#N/A,FALSE,"Instrktionen"}</definedName>
    <definedName name="xx_1" localSheetId="5" hidden="1">{#N/A,#N/A,FALSE,"CAT3516";#N/A,#N/A,FALSE,"CAT3608";#N/A,#N/A,FALSE,"Wartsila";#N/A,#N/A,FALSE,"Asm";#N/A,#N/A,FALSE,"DG cost"}</definedName>
    <definedName name="xx_1" hidden="1">{#N/A,#N/A,FALSE,"CAT3516";#N/A,#N/A,FALSE,"CAT3608";#N/A,#N/A,FALSE,"Wartsila";#N/A,#N/A,FALSE,"Asm";#N/A,#N/A,FALSE,"DG cost"}</definedName>
    <definedName name="xx_1_1" localSheetId="5" hidden="1">{#N/A,#N/A,FALSE,"CAT3516";#N/A,#N/A,FALSE,"CAT3608";#N/A,#N/A,FALSE,"Wartsila";#N/A,#N/A,FALSE,"Asm";#N/A,#N/A,FALSE,"DG cost"}</definedName>
    <definedName name="xx_1_1" hidden="1">{#N/A,#N/A,FALSE,"CAT3516";#N/A,#N/A,FALSE,"CAT3608";#N/A,#N/A,FALSE,"Wartsila";#N/A,#N/A,FALSE,"Asm";#N/A,#N/A,FALSE,"DG cost"}</definedName>
    <definedName name="xx_1_2" localSheetId="5" hidden="1">{#N/A,#N/A,FALSE,"CAT3516";#N/A,#N/A,FALSE,"CAT3608";#N/A,#N/A,FALSE,"Wartsila";#N/A,#N/A,FALSE,"Asm";#N/A,#N/A,FALSE,"DG cost"}</definedName>
    <definedName name="xx_1_2" hidden="1">{#N/A,#N/A,FALSE,"CAT3516";#N/A,#N/A,FALSE,"CAT3608";#N/A,#N/A,FALSE,"Wartsila";#N/A,#N/A,FALSE,"Asm";#N/A,#N/A,FALSE,"DG cost"}</definedName>
    <definedName name="xx_2" localSheetId="5" hidden="1">{#N/A,#N/A,FALSE,"CAT3516";#N/A,#N/A,FALSE,"CAT3608";#N/A,#N/A,FALSE,"Wartsila";#N/A,#N/A,FALSE,"Asm";#N/A,#N/A,FALSE,"DG cost"}</definedName>
    <definedName name="xx_2" hidden="1">{#N/A,#N/A,FALSE,"CAT3516";#N/A,#N/A,FALSE,"CAT3608";#N/A,#N/A,FALSE,"Wartsila";#N/A,#N/A,FALSE,"Asm";#N/A,#N/A,FALSE,"DG cost"}</definedName>
    <definedName name="xx_3" localSheetId="5" hidden="1">{#N/A,#N/A,FALSE,"CAT3516";#N/A,#N/A,FALSE,"CAT3608";#N/A,#N/A,FALSE,"Wartsila";#N/A,#N/A,FALSE,"Asm";#N/A,#N/A,FALSE,"DG cost"}</definedName>
    <definedName name="xx_3" hidden="1">{#N/A,#N/A,FALSE,"CAT3516";#N/A,#N/A,FALSE,"CAT3608";#N/A,#N/A,FALSE,"Wartsila";#N/A,#N/A,FALSE,"Asm";#N/A,#N/A,FALSE,"DG cost"}</definedName>
    <definedName name="xxx" hidden="1">{#N/A,#N/A,FALSE,"CAT3516";#N/A,#N/A,FALSE,"CAT3608";#N/A,#N/A,FALSE,"Wartsila";#N/A,#N/A,FALSE,"Asm";#N/A,#N/A,FALSE,"DG cost"}</definedName>
    <definedName name="xxx_1" localSheetId="5" hidden="1">{#N/A,#N/A,FALSE,"CAT3516";#N/A,#N/A,FALSE,"CAT3608";#N/A,#N/A,FALSE,"Wartsila";#N/A,#N/A,FALSE,"Asm";#N/A,#N/A,FALSE,"DG cost"}</definedName>
    <definedName name="xxx_1" hidden="1">{#N/A,#N/A,FALSE,"CAT3516";#N/A,#N/A,FALSE,"CAT3608";#N/A,#N/A,FALSE,"Wartsila";#N/A,#N/A,FALSE,"Asm";#N/A,#N/A,FALSE,"DG cost"}</definedName>
    <definedName name="xxx_1_1" localSheetId="5" hidden="1">{#N/A,#N/A,FALSE,"CAT3516";#N/A,#N/A,FALSE,"CAT3608";#N/A,#N/A,FALSE,"Wartsila";#N/A,#N/A,FALSE,"Asm";#N/A,#N/A,FALSE,"DG cost"}</definedName>
    <definedName name="xxx_1_1" hidden="1">{#N/A,#N/A,FALSE,"CAT3516";#N/A,#N/A,FALSE,"CAT3608";#N/A,#N/A,FALSE,"Wartsila";#N/A,#N/A,FALSE,"Asm";#N/A,#N/A,FALSE,"DG cost"}</definedName>
    <definedName name="xxx_1_2" localSheetId="5" hidden="1">{#N/A,#N/A,FALSE,"CAT3516";#N/A,#N/A,FALSE,"CAT3608";#N/A,#N/A,FALSE,"Wartsila";#N/A,#N/A,FALSE,"Asm";#N/A,#N/A,FALSE,"DG cost"}</definedName>
    <definedName name="xxx_1_2" hidden="1">{#N/A,#N/A,FALSE,"CAT3516";#N/A,#N/A,FALSE,"CAT3608";#N/A,#N/A,FALSE,"Wartsila";#N/A,#N/A,FALSE,"Asm";#N/A,#N/A,FALSE,"DG cost"}</definedName>
    <definedName name="xxx_2" localSheetId="5" hidden="1">{#N/A,#N/A,FALSE,"CAT3516";#N/A,#N/A,FALSE,"CAT3608";#N/A,#N/A,FALSE,"Wartsila";#N/A,#N/A,FALSE,"Asm";#N/A,#N/A,FALSE,"DG cost"}</definedName>
    <definedName name="xxx_2" hidden="1">{#N/A,#N/A,FALSE,"CAT3516";#N/A,#N/A,FALSE,"CAT3608";#N/A,#N/A,FALSE,"Wartsila";#N/A,#N/A,FALSE,"Asm";#N/A,#N/A,FALSE,"DG cost"}</definedName>
    <definedName name="xxx_3" localSheetId="5" hidden="1">{#N/A,#N/A,FALSE,"CAT3516";#N/A,#N/A,FALSE,"CAT3608";#N/A,#N/A,FALSE,"Wartsila";#N/A,#N/A,FALSE,"Asm";#N/A,#N/A,FALSE,"DG cost"}</definedName>
    <definedName name="xxx_3" hidden="1">{#N/A,#N/A,FALSE,"CAT3516";#N/A,#N/A,FALSE,"CAT3608";#N/A,#N/A,FALSE,"Wartsila";#N/A,#N/A,FALSE,"Asm";#N/A,#N/A,FALSE,"DG cost"}</definedName>
    <definedName name="xxxx">[284]MAINTENANCE!$A$3:$A$12</definedName>
    <definedName name="XXXX_1" localSheetId="5" hidden="1">{#N/A,#N/A,FALSE,"CAT3516";#N/A,#N/A,FALSE,"CAT3608";#N/A,#N/A,FALSE,"Wartsila";#N/A,#N/A,FALSE,"Asm";#N/A,#N/A,FALSE,"DG cost"}</definedName>
    <definedName name="XXXX_1" hidden="1">{#N/A,#N/A,FALSE,"CAT3516";#N/A,#N/A,FALSE,"CAT3608";#N/A,#N/A,FALSE,"Wartsila";#N/A,#N/A,FALSE,"Asm";#N/A,#N/A,FALSE,"DG cost"}</definedName>
    <definedName name="XXXX_1_1" localSheetId="5" hidden="1">{#N/A,#N/A,FALSE,"CAT3516";#N/A,#N/A,FALSE,"CAT3608";#N/A,#N/A,FALSE,"Wartsila";#N/A,#N/A,FALSE,"Asm";#N/A,#N/A,FALSE,"DG cost"}</definedName>
    <definedName name="XXXX_1_1" hidden="1">{#N/A,#N/A,FALSE,"CAT3516";#N/A,#N/A,FALSE,"CAT3608";#N/A,#N/A,FALSE,"Wartsila";#N/A,#N/A,FALSE,"Asm";#N/A,#N/A,FALSE,"DG cost"}</definedName>
    <definedName name="XXXX_1_2" localSheetId="5" hidden="1">{#N/A,#N/A,FALSE,"CAT3516";#N/A,#N/A,FALSE,"CAT3608";#N/A,#N/A,FALSE,"Wartsila";#N/A,#N/A,FALSE,"Asm";#N/A,#N/A,FALSE,"DG cost"}</definedName>
    <definedName name="XXXX_1_2" hidden="1">{#N/A,#N/A,FALSE,"CAT3516";#N/A,#N/A,FALSE,"CAT3608";#N/A,#N/A,FALSE,"Wartsila";#N/A,#N/A,FALSE,"Asm";#N/A,#N/A,FALSE,"DG cost"}</definedName>
    <definedName name="XXXX_2" localSheetId="5" hidden="1">{#N/A,#N/A,FALSE,"CAT3516";#N/A,#N/A,FALSE,"CAT3608";#N/A,#N/A,FALSE,"Wartsila";#N/A,#N/A,FALSE,"Asm";#N/A,#N/A,FALSE,"DG cost"}</definedName>
    <definedName name="XXXX_2" hidden="1">{#N/A,#N/A,FALSE,"CAT3516";#N/A,#N/A,FALSE,"CAT3608";#N/A,#N/A,FALSE,"Wartsila";#N/A,#N/A,FALSE,"Asm";#N/A,#N/A,FALSE,"DG cost"}</definedName>
    <definedName name="XXXX_3" localSheetId="5" hidden="1">{#N/A,#N/A,FALSE,"CAT3516";#N/A,#N/A,FALSE,"CAT3608";#N/A,#N/A,FALSE,"Wartsila";#N/A,#N/A,FALSE,"Asm";#N/A,#N/A,FALSE,"DG cost"}</definedName>
    <definedName name="XXXX_3" hidden="1">{#N/A,#N/A,FALSE,"CAT3516";#N/A,#N/A,FALSE,"CAT3608";#N/A,#N/A,FALSE,"Wartsila";#N/A,#N/A,FALSE,"Asm";#N/A,#N/A,FALSE,"DG cost"}</definedName>
    <definedName name="xxxxx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XXXXXXXXX" hidden="1">{#N/A,#N/A,FALSE,"Aging Summary";#N/A,#N/A,FALSE,"Ratio Analysis";#N/A,#N/A,FALSE,"Test 120 Day Accts";#N/A,#N/A,FALSE,"Tickmarks"}</definedName>
    <definedName name="xxxxxxxxxxxxxxx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xy">'[38]Price List'!$C$39</definedName>
    <definedName name="XYF">'[38]Price List'!$C$40</definedName>
    <definedName name="xyf10">'[38]Price List'!$L$40</definedName>
    <definedName name="xyf11">'[38]Price List'!$M$40</definedName>
    <definedName name="xyf12">'[38]Price List'!$N$40</definedName>
    <definedName name="xyf13">'[38]Price List'!$P$40</definedName>
    <definedName name="xyf2">'[38]Price List'!$D$40</definedName>
    <definedName name="xyf3">'[38]Price List'!$E$40</definedName>
    <definedName name="xyf4">'[38]Price List'!$F$40</definedName>
    <definedName name="xyf5">'[38]Price List'!$G$40</definedName>
    <definedName name="xyf6">'[38]Price List'!$H$40</definedName>
    <definedName name="xyf7">'[38]Price List'!$I$40</definedName>
    <definedName name="xyf8">'[38]Price List'!$J$40</definedName>
    <definedName name="xyf9">'[38]Price List'!$K$40</definedName>
    <definedName name="XYL">'[38]Price List'!$C$41</definedName>
    <definedName name="XYL10">'[38]Price List'!$L$41</definedName>
    <definedName name="XYL11">'[38]Price List'!$M$41</definedName>
    <definedName name="XYL12">'[38]Price List'!$N$41</definedName>
    <definedName name="XYL13">'[38]Price List'!$P$41</definedName>
    <definedName name="XYL2">'[38]Price List'!$D$41</definedName>
    <definedName name="XYL3">'[38]Price List'!$E$41</definedName>
    <definedName name="XYL4">'[38]Price List'!$F$41</definedName>
    <definedName name="XYL5">'[38]Price List'!$G$41</definedName>
    <definedName name="XYL6">'[38]Price List'!$H$41</definedName>
    <definedName name="XYL7">'[38]Price List'!$I$41</definedName>
    <definedName name="XYL8">'[38]Price List'!$J$41</definedName>
    <definedName name="XYL9">'[38]Price List'!$K$41</definedName>
    <definedName name="XYLF">#REF!</definedName>
    <definedName name="XYLF10">#REF!</definedName>
    <definedName name="XYLF11">#REF!</definedName>
    <definedName name="XYLF12">#REF!</definedName>
    <definedName name="XYLF2">#REF!</definedName>
    <definedName name="XYLF3">#REF!</definedName>
    <definedName name="XYLF4">#REF!</definedName>
    <definedName name="XYLF5">#REF!</definedName>
    <definedName name="XYLF6">#REF!</definedName>
    <definedName name="XYLF7">#REF!</definedName>
    <definedName name="XYLF8">#REF!</definedName>
    <definedName name="XYLF9">#REF!</definedName>
    <definedName name="xyz" hidden="1">#REF!</definedName>
    <definedName name="xyz_1" localSheetId="5" hidden="1">{#N/A,#N/A,FALSE,"CAT3516";#N/A,#N/A,FALSE,"CAT3608";#N/A,#N/A,FALSE,"Wartsila";#N/A,#N/A,FALSE,"Asm";#N/A,#N/A,FALSE,"DG cost"}</definedName>
    <definedName name="xyz_1" hidden="1">{#N/A,#N/A,FALSE,"CAT3516";#N/A,#N/A,FALSE,"CAT3608";#N/A,#N/A,FALSE,"Wartsila";#N/A,#N/A,FALSE,"Asm";#N/A,#N/A,FALSE,"DG cost"}</definedName>
    <definedName name="xyz_1_1" localSheetId="5" hidden="1">{#N/A,#N/A,FALSE,"CAT3516";#N/A,#N/A,FALSE,"CAT3608";#N/A,#N/A,FALSE,"Wartsila";#N/A,#N/A,FALSE,"Asm";#N/A,#N/A,FALSE,"DG cost"}</definedName>
    <definedName name="xyz_1_1" hidden="1">{#N/A,#N/A,FALSE,"CAT3516";#N/A,#N/A,FALSE,"CAT3608";#N/A,#N/A,FALSE,"Wartsila";#N/A,#N/A,FALSE,"Asm";#N/A,#N/A,FALSE,"DG cost"}</definedName>
    <definedName name="xyz_1_2" localSheetId="5" hidden="1">{#N/A,#N/A,FALSE,"CAT3516";#N/A,#N/A,FALSE,"CAT3608";#N/A,#N/A,FALSE,"Wartsila";#N/A,#N/A,FALSE,"Asm";#N/A,#N/A,FALSE,"DG cost"}</definedName>
    <definedName name="xyz_1_2" hidden="1">{#N/A,#N/A,FALSE,"CAT3516";#N/A,#N/A,FALSE,"CAT3608";#N/A,#N/A,FALSE,"Wartsila";#N/A,#N/A,FALSE,"Asm";#N/A,#N/A,FALSE,"DG cost"}</definedName>
    <definedName name="xyz_2" localSheetId="5" hidden="1">{#N/A,#N/A,FALSE,"CAT3516";#N/A,#N/A,FALSE,"CAT3608";#N/A,#N/A,FALSE,"Wartsila";#N/A,#N/A,FALSE,"Asm";#N/A,#N/A,FALSE,"DG cost"}</definedName>
    <definedName name="xyz_2" hidden="1">{#N/A,#N/A,FALSE,"CAT3516";#N/A,#N/A,FALSE,"CAT3608";#N/A,#N/A,FALSE,"Wartsila";#N/A,#N/A,FALSE,"Asm";#N/A,#N/A,FALSE,"DG cost"}</definedName>
    <definedName name="xyz_3" localSheetId="5" hidden="1">{#N/A,#N/A,FALSE,"CAT3516";#N/A,#N/A,FALSE,"CAT3608";#N/A,#N/A,FALSE,"Wartsila";#N/A,#N/A,FALSE,"Asm";#N/A,#N/A,FALSE,"DG cost"}</definedName>
    <definedName name="xyz_3" hidden="1">{#N/A,#N/A,FALSE,"CAT3516";#N/A,#N/A,FALSE,"CAT3608";#N/A,#N/A,FALSE,"Wartsila";#N/A,#N/A,FALSE,"Asm";#N/A,#N/A,FALSE,"DG cost"}</definedName>
    <definedName name="Y">360</definedName>
    <definedName name="Y___0">360</definedName>
    <definedName name="Y_1">360</definedName>
    <definedName name="Y_11">12</definedName>
    <definedName name="Y_2">360</definedName>
    <definedName name="Y_2_1">360</definedName>
    <definedName name="Y_32">12</definedName>
    <definedName name="Y_5">360</definedName>
    <definedName name="Y_9">12</definedName>
    <definedName name="Year">#REF!</definedName>
    <definedName name="Year_1">'[285]Balance Sheets'!$D$9</definedName>
    <definedName name="Year_2">'[285]Balance Sheets'!$I$9</definedName>
    <definedName name="Year_3">'[286]Balance Sheets'!$N$9</definedName>
    <definedName name="Year_4">'[286]Balance Sheets'!$S$9</definedName>
    <definedName name="Year_5">'[286]Balance Sheets'!$X$9</definedName>
    <definedName name="year07">[82]Home!#REF!</definedName>
    <definedName name="YEARS">[82]Home!#REF!</definedName>
    <definedName name="YEN">NA()</definedName>
    <definedName name="YEN_1">NA()</definedName>
    <definedName name="YEN_1_1">#N/A</definedName>
    <definedName name="YEN_1_1_1">#N/A</definedName>
    <definedName name="YEN_1_1_12">#N/A</definedName>
    <definedName name="YEN_1_1_12_1">#N/A</definedName>
    <definedName name="YEN_1_1_8">#N/A</definedName>
    <definedName name="YEN_1_1_9">#N/A</definedName>
    <definedName name="YEN_1_1_9_1">#N/A</definedName>
    <definedName name="YEN_1_12">#N/A</definedName>
    <definedName name="YEN_1_8">NA()</definedName>
    <definedName name="YEN_1_9">#N/A</definedName>
    <definedName name="YEN_12">#N/A</definedName>
    <definedName name="YEN_2">NA()</definedName>
    <definedName name="YEN_2_1">#N/A</definedName>
    <definedName name="YEN_2_1_1">#N/A</definedName>
    <definedName name="YEN_2_1_12">#N/A</definedName>
    <definedName name="YEN_2_1_8">[0]!USD_2/#REF!</definedName>
    <definedName name="YEN_2_1_9">#N/A</definedName>
    <definedName name="YEN_2_12">#N/A</definedName>
    <definedName name="YEN_2_8">[0]!USD_2/#REF!</definedName>
    <definedName name="YEN_2_9">#N/A</definedName>
    <definedName name="YEN_32">NA()</definedName>
    <definedName name="YEN_8">NA()</definedName>
    <definedName name="YEN_9">NA()</definedName>
    <definedName name="yen5" hidden="1">{#N/A,#N/A,FALSE,"Eff-SSC2"}</definedName>
    <definedName name="ygkjy" hidden="1">#REF!</definedName>
    <definedName name="yh" hidden="1">{#N/A,#N/A,FALSE,"Aging Summary";#N/A,#N/A,FALSE,"Ratio Analysis";#N/A,#N/A,FALSE,"Test 120 Day Accts";#N/A,#N/A,FALSE,"Tickmarks"}</definedName>
    <definedName name="ying" hidden="1">{#N/A,#N/A,FALSE,"Eff-SSC2"}</definedName>
    <definedName name="YRE" hidden="1">{"'Eng (page2)'!$A$1:$D$52"}</definedName>
    <definedName name="YTD">'[131]Data List'!$E$41:$E$52</definedName>
    <definedName name="ytdfy" hidden="1">#REF!</definedName>
    <definedName name="ytry" hidden="1">{"'Eng (page2)'!$A$1:$D$52"}</definedName>
    <definedName name="YTU" hidden="1">{"'Eng (page2)'!$A$1:$D$52"}</definedName>
    <definedName name="yujghjghj" hidden="1">{"'Key fig. Rpt'!$B$5:$K$94"}</definedName>
    <definedName name="YVR">[49]Value!$AE$24</definedName>
    <definedName name="YVR___0">#REF!</definedName>
    <definedName name="ywer" hidden="1">{"'Eng (page2)'!$A$1:$D$52"}</definedName>
    <definedName name="YWRW" hidden="1">{"'Eng (page2)'!$A$1:$D$52"}</definedName>
    <definedName name="YY">4</definedName>
    <definedName name="YY_1">4</definedName>
    <definedName name="YY_2">4</definedName>
    <definedName name="YYY" hidden="1">#REF!</definedName>
    <definedName name="yyyy">#REF!</definedName>
    <definedName name="z" hidden="1">{#N/A,#N/A,FALSE,"CAT3516";#N/A,#N/A,FALSE,"CAT3608";#N/A,#N/A,FALSE,"Wartsila";#N/A,#N/A,FALSE,"Asm";#N/A,#N/A,FALSE,"DG cost"}</definedName>
    <definedName name="Z_02AD87C2_0864_11D3_B448_0004AC9D327E_.wvu.Cols" hidden="1">#REF!,#REF!</definedName>
    <definedName name="Z_02AD87C2_0864_11D3_B448_0004AC9D327E_.wvu.PrintArea" hidden="1">#REF!</definedName>
    <definedName name="Z_02AD87C2_0864_11D3_B448_0004AC9D327E_.wvu.PrintTitles" hidden="1">#REF!</definedName>
    <definedName name="Z_02AD87C7_0864_11D3_B448_0004AC9D327E_.wvu.Cols" hidden="1">'[60]EBITDA Summary'!$D$1:$O$65536,'[60]EBITDA Summary'!$AF$1:$AQ$65536</definedName>
    <definedName name="Z_02AD87CD_0864_11D3_B448_0004AC9D327E_.wvu.PrintArea" hidden="1">'[60]Production Pounds'!#REF!</definedName>
    <definedName name="Z_02AD87DA_0864_11D3_B448_0004AC9D327E_.wvu.PrintArea" hidden="1">'[60]Sales by Asset'!#REF!</definedName>
    <definedName name="Z_02AD87DB_0864_11D3_B448_0004AC9D327E_.wvu.Cols" hidden="1">#REF!</definedName>
    <definedName name="Z_02AD87DB_0864_11D3_B448_0004AC9D327E_.wvu.PrintArea" hidden="1">#REF!</definedName>
    <definedName name="Z_02AD87DB_0864_11D3_B448_0004AC9D327E_.wvu.PrintTitles" hidden="1">#REF!</definedName>
    <definedName name="Z_02AD87E4_0864_11D3_B448_0004AC9D327E_.wvu.Cols" hidden="1">'[60]Summary of Mfg Cost'!$D$1:$O$65536,'[60]Summary of Mfg Cost'!$AG$1:$AR$65536</definedName>
    <definedName name="Z_02AD87E7_0864_11D3_B448_0004AC9D327E_.wvu.Cols" hidden="1">#REF!,#REF!</definedName>
    <definedName name="Z_02AD87E7_0864_11D3_B448_0004AC9D327E_.wvu.PrintArea" hidden="1">#REF!</definedName>
    <definedName name="Z_02AD87E7_0864_11D3_B448_0004AC9D327E_.wvu.PrintTitles" hidden="1">#REF!</definedName>
    <definedName name="Z_02AD87EC_0864_11D3_B448_0004AC9D327E_.wvu.Cols" hidden="1">'[60]EBITDA Summary'!$Y$1:$AC$65536,'[60]EBITDA Summary'!$AZ$1:$BD$65536</definedName>
    <definedName name="Z_02AD87F2_0864_11D3_B448_0004AC9D327E_.wvu.PrintArea" hidden="1">'[60]Production Pounds'!#REF!</definedName>
    <definedName name="Z_02AD87FF_0864_11D3_B448_0004AC9D327E_.wvu.PrintArea" hidden="1">'[60]Sales by Asset'!#REF!</definedName>
    <definedName name="Z_02AD8800_0864_11D3_B448_0004AC9D327E_.wvu.Cols" hidden="1">#REF!</definedName>
    <definedName name="Z_02AD8800_0864_11D3_B448_0004AC9D327E_.wvu.PrintArea" hidden="1">#REF!</definedName>
    <definedName name="Z_02AD8800_0864_11D3_B448_0004AC9D327E_.wvu.PrintTitles" hidden="1">#REF!</definedName>
    <definedName name="Z_02AD8809_0864_11D3_B448_0004AC9D327E_.wvu.Cols" hidden="1">'[60]Summary of Mfg Cost'!$Y$1:$AC$65536,'[60]Summary of Mfg Cost'!$BA$1:$BE$65536</definedName>
    <definedName name="Z_067E13A4_DE0F_11D2_B447_0004AC2EF02B_.wvu.Cols" hidden="1">'[60]EBITDA Summary'!$D$1:$O$65536,'[60]EBITDA Summary'!$AF$1:$AQ$65536</definedName>
    <definedName name="Z_067E13A4_DE0F_11D2_B447_0004AC2EF02B_.wvu.PrintArea" hidden="1">#REF!</definedName>
    <definedName name="Z_067E13A4_DE0F_11D2_B447_0004AC2EF02B_.wvu.PrintTitles" hidden="1">#REF!</definedName>
    <definedName name="Z_067E13A6_DE0F_11D2_B447_0004AC2EF02B_.wvu.PrintArea" hidden="1">'[60]Production Pounds'!#REF!</definedName>
    <definedName name="Z_067E13A7_DE0F_11D2_B447_0004AC2EF02B_.wvu.PrintArea" hidden="1">'[60]Sales by Asset'!#REF!</definedName>
    <definedName name="Z_067E13AA_DE0F_11D2_B447_0004AC2EF02B_.wvu.Cols" hidden="1">'[60]Summary of Mfg Cost'!$D$1:$O$65536,'[60]Summary of Mfg Cost'!$AG$1:$AR$65536</definedName>
    <definedName name="Z_067E13AF_DE0F_11D2_B447_0004AC2EF02B_.wvu.Cols" hidden="1">'[60]EBITDA Summary'!$Y$1:$AC$65536,'[60]EBITDA Summary'!$AZ$1:$BD$65536</definedName>
    <definedName name="Z_067E13AF_DE0F_11D2_B447_0004AC2EF02B_.wvu.PrintArea" hidden="1">#REF!</definedName>
    <definedName name="Z_067E13AF_DE0F_11D2_B447_0004AC2EF02B_.wvu.PrintTitles" hidden="1">#REF!</definedName>
    <definedName name="Z_067E13B0_DE0F_11D2_B447_0004AC2EF02B_.wvu.Cols" hidden="1">[287]Inventory!#REF!</definedName>
    <definedName name="Z_067E13B1_DE0F_11D2_B447_0004AC2EF02B_.wvu.PrintArea" hidden="1">'[60]Production Pounds'!#REF!</definedName>
    <definedName name="Z_067E13B2_DE0F_11D2_B447_0004AC2EF02B_.wvu.Cols" hidden="1">'[288]Working Capital'!#REF!</definedName>
    <definedName name="Z_067E13B2_DE0F_11D2_B447_0004AC2EF02B_.wvu.PrintArea" hidden="1">'[60]Sales by Asset'!#REF!</definedName>
    <definedName name="Z_067E13B5_DE0F_11D2_B447_0004AC2EF02B_.wvu.Cols" hidden="1">'[60]Summary of Mfg Cost'!$Y$1:$AC$65536,'[60]Summary of Mfg Cost'!$BA$1:$BE$65536</definedName>
    <definedName name="Z_067E13B8_DE0F_11D2_B447_0004AC2EF02B_.wvu.Cols" hidden="1">'[288]P&amp;L-PTA'!$C$1:$AE$65536,'[288]P&amp;L-PTA'!#REF!</definedName>
    <definedName name="Z_067E13C2_DE0F_11D2_B447_0004AC2EF02B_.wvu.Cols" hidden="1">'[288]P&amp;L-PTA'!#REF!,'[288]P&amp;L-PTA'!#REF!</definedName>
    <definedName name="Z_067E13C3_DE0F_11D2_B447_0004AC2EF02B_.wvu.Cols" hidden="1">'[288]Inventory-PTA'!#REF!</definedName>
    <definedName name="Z_067E13D0_DE0F_11D2_B447_0004AC2EF02B_.wvu.Cols" hidden="1">#REF!</definedName>
    <definedName name="Z_067E13D0_DE0F_11D2_B447_0004AC2EF02B_.wvu.PrintTitles" hidden="1">#REF!</definedName>
    <definedName name="Z_067E13D1_DE0F_11D2_B447_0004AC2EF02B_.wvu.Cols" hidden="1">'[288]P&amp;L-DMT'!$C$1:$AE$65536,'[288]P&amp;L-DMT'!#REF!</definedName>
    <definedName name="Z_067E13D8_DE0F_11D2_B447_0004AC2EF02B_.wvu.Cols" hidden="1">#REF!</definedName>
    <definedName name="Z_067E13D8_DE0F_11D2_B447_0004AC2EF02B_.wvu.PrintArea" hidden="1">#REF!</definedName>
    <definedName name="Z_067E13D8_DE0F_11D2_B447_0004AC2EF02B_.wvu.PrintTitles" hidden="1">#REF!</definedName>
    <definedName name="Z_067E13D9_DE0F_11D2_B447_0004AC2EF02B_.wvu.Cols" hidden="1">#REF!</definedName>
    <definedName name="Z_067E13D9_DE0F_11D2_B447_0004AC2EF02B_.wvu.PrintArea" hidden="1">#REF!</definedName>
    <definedName name="Z_067E13D9_DE0F_11D2_B447_0004AC2EF02B_.wvu.PrintTitles" hidden="1">#REF!</definedName>
    <definedName name="Z_067E13DB_DE0F_11D2_B447_0004AC2EF02B_.wvu.Cols" hidden="1">'[288]Raw Material Cost'!$C$1:$AE$65536,'[288]Raw Material Cost'!$AJ$1:$AU$65536</definedName>
    <definedName name="Z_067E13E2_DE0F_11D2_B447_0004AC2EF02B_.wvu.Cols" hidden="1">[288]Sales!#REF!</definedName>
    <definedName name="Z_067E13E3_DE0F_11D2_B447_0004AC2EF02B_.wvu.Cols" hidden="1">#REF!</definedName>
    <definedName name="Z_067E13E3_DE0F_11D2_B447_0004AC2EF02B_.wvu.PrintTitles" hidden="1">#REF!</definedName>
    <definedName name="Z_067E13E4_DE0F_11D2_B447_0004AC2EF02B_.wvu.Cols" hidden="1">'[288]P&amp;L-DMT'!#REF!,'[288]P&amp;L-DMT'!#REF!</definedName>
    <definedName name="Z_067E13E6_DE0F_11D2_B447_0004AC2EF02B_.wvu.Cols" hidden="1">'[288]Inventory-DMT'!#REF!</definedName>
    <definedName name="Z_067E13EB_DE0F_11D2_B447_0004AC2EF02B_.wvu.Cols" hidden="1">#REF!</definedName>
    <definedName name="Z_067E13EB_DE0F_11D2_B447_0004AC2EF02B_.wvu.PrintArea" hidden="1">#REF!</definedName>
    <definedName name="Z_067E13EB_DE0F_11D2_B447_0004AC2EF02B_.wvu.PrintTitles" hidden="1">#REF!</definedName>
    <definedName name="Z_067E13EC_DE0F_11D2_B447_0004AC2EF02B_.wvu.Cols" hidden="1">#REF!</definedName>
    <definedName name="Z_067E13EC_DE0F_11D2_B447_0004AC2EF02B_.wvu.PrintArea" hidden="1">#REF!</definedName>
    <definedName name="Z_067E13EC_DE0F_11D2_B447_0004AC2EF02B_.wvu.PrintTitles" hidden="1">#REF!</definedName>
    <definedName name="Z_067E13EE_DE0F_11D2_B447_0004AC2EF02B_.wvu.Cols" hidden="1">'[288]Raw Material Cost'!$AF$1:$AF$65536,'[288]Raw Material Cost'!$BD$1:$BH$65536</definedName>
    <definedName name="Z_19618642_7A6E_11D4_AF37_0020AFD7F42C_.wvu.FilterData" hidden="1">#REF!</definedName>
    <definedName name="Z_19618642_7A6E_11D4_AF37_0020AFD7F42C_.wvu.PrintArea" hidden="1">#REF!</definedName>
    <definedName name="Z_19618642_7A6E_11D4_AF37_0020AFD7F42C_.wvu.Rows" hidden="1">#REF!</definedName>
    <definedName name="Z_1DCACF56_E1E8_11D2_B446_0004AC2EF02B_.wvu.Cols" hidden="1">#REF!</definedName>
    <definedName name="Z_1DCACF56_E1E8_11D2_B446_0004AC2EF02B_.wvu.PrintTitles" hidden="1">#REF!</definedName>
    <definedName name="Z_1DCACF57_E1E8_11D2_B446_0004AC2EF02B_.wvu.Cols" hidden="1">'[288]P&amp;L-DMT'!$C$1:$AE$65536,'[288]P&amp;L-DMT'!#REF!</definedName>
    <definedName name="Z_1DCACF5E_E1E8_11D2_B446_0004AC2EF02B_.wvu.Cols" hidden="1">#REF!</definedName>
    <definedName name="Z_1DCACF5E_E1E8_11D2_B446_0004AC2EF02B_.wvu.PrintArea" hidden="1">#REF!</definedName>
    <definedName name="Z_1DCACF5E_E1E8_11D2_B446_0004AC2EF02B_.wvu.PrintTitles" hidden="1">#REF!</definedName>
    <definedName name="Z_1DCACF5F_E1E8_11D2_B446_0004AC2EF02B_.wvu.Cols" hidden="1">#REF!</definedName>
    <definedName name="Z_1DCACF5F_E1E8_11D2_B446_0004AC2EF02B_.wvu.PrintArea" hidden="1">#REF!</definedName>
    <definedName name="Z_1DCACF5F_E1E8_11D2_B446_0004AC2EF02B_.wvu.PrintTitles" hidden="1">#REF!</definedName>
    <definedName name="Z_1DCACF61_E1E8_11D2_B446_0004AC2EF02B_.wvu.Cols" hidden="1">'[288]Raw Material Cost'!$C$1:$AE$65536,'[288]Raw Material Cost'!$AJ$1:$AU$65536</definedName>
    <definedName name="Z_1DCACF68_E1E8_11D2_B446_0004AC2EF02B_.wvu.Cols" hidden="1">[288]Sales!#REF!</definedName>
    <definedName name="Z_1DCACF69_E1E8_11D2_B446_0004AC2EF02B_.wvu.Cols" hidden="1">#REF!</definedName>
    <definedName name="Z_1DCACF69_E1E8_11D2_B446_0004AC2EF02B_.wvu.PrintTitles" hidden="1">#REF!</definedName>
    <definedName name="Z_1DCACF6A_E1E8_11D2_B446_0004AC2EF02B_.wvu.Cols" hidden="1">'[288]P&amp;L-DMT'!#REF!,'[288]P&amp;L-DMT'!#REF!</definedName>
    <definedName name="Z_1DCACF6C_E1E8_11D2_B446_0004AC2EF02B_.wvu.Cols" hidden="1">'[288]Inventory-DMT'!#REF!</definedName>
    <definedName name="Z_1DCACF71_E1E8_11D2_B446_0004AC2EF02B_.wvu.Cols" hidden="1">#REF!</definedName>
    <definedName name="Z_1DCACF71_E1E8_11D2_B446_0004AC2EF02B_.wvu.PrintArea" hidden="1">#REF!</definedName>
    <definedName name="Z_1DCACF71_E1E8_11D2_B446_0004AC2EF02B_.wvu.PrintTitles" hidden="1">#REF!</definedName>
    <definedName name="Z_1DCACF72_E1E8_11D2_B446_0004AC2EF02B_.wvu.Cols" hidden="1">#REF!</definedName>
    <definedName name="Z_1DCACF72_E1E8_11D2_B446_0004AC2EF02B_.wvu.PrintArea" hidden="1">#REF!</definedName>
    <definedName name="Z_1DCACF72_E1E8_11D2_B446_0004AC2EF02B_.wvu.PrintTitles" hidden="1">#REF!</definedName>
    <definedName name="Z_1DCACF74_E1E8_11D2_B446_0004AC2EF02B_.wvu.Cols" hidden="1">'[288]Raw Material Cost'!$AF$1:$AF$65536,'[288]Raw Material Cost'!$BD$1:$BH$65536</definedName>
    <definedName name="Z_1DCACF8A_E1E8_11D2_B446_0004AC2EF02B_.wvu.Cols" hidden="1">'[288]P&amp;L-PTA'!$C$1:$AE$65536,'[288]P&amp;L-PTA'!#REF!</definedName>
    <definedName name="Z_1DCACF94_E1E8_11D2_B446_0004AC2EF02B_.wvu.Cols" hidden="1">'[288]P&amp;L-PTA'!#REF!,'[288]P&amp;L-PTA'!#REF!</definedName>
    <definedName name="Z_1DCACF95_E1E8_11D2_B446_0004AC2EF02B_.wvu.Cols" hidden="1">'[288]Inventory-PTA'!#REF!</definedName>
    <definedName name="Z_1DCACFA0_E1E8_11D2_B446_0004AC2EF02B_.wvu.Cols" hidden="1">'[60]EBITDA Summary'!$D$1:$O$65536,'[60]EBITDA Summary'!$AF$1:$AQ$65536</definedName>
    <definedName name="Z_1DCACFA0_E1E8_11D2_B446_0004AC2EF02B_.wvu.PrintArea" hidden="1">#REF!</definedName>
    <definedName name="Z_1DCACFA0_E1E8_11D2_B446_0004AC2EF02B_.wvu.PrintTitles" hidden="1">#REF!</definedName>
    <definedName name="Z_1DCACFA2_E1E8_11D2_B446_0004AC2EF02B_.wvu.PrintArea" hidden="1">'[60]Production Pounds'!#REF!</definedName>
    <definedName name="Z_1DCACFA3_E1E8_11D2_B446_0004AC2EF02B_.wvu.PrintArea" hidden="1">'[60]Sales by Asset'!#REF!</definedName>
    <definedName name="Z_1DCACFA6_E1E8_11D2_B446_0004AC2EF02B_.wvu.Cols" hidden="1">'[60]Summary of Mfg Cost'!$D$1:$O$65536,'[60]Summary of Mfg Cost'!$AG$1:$AR$65536</definedName>
    <definedName name="Z_1DCACFAB_E1E8_11D2_B446_0004AC2EF02B_.wvu.Cols" hidden="1">'[60]EBITDA Summary'!$Y$1:$AC$65536,'[60]EBITDA Summary'!$AZ$1:$BD$65536</definedName>
    <definedName name="Z_1DCACFAB_E1E8_11D2_B446_0004AC2EF02B_.wvu.PrintArea" hidden="1">#REF!</definedName>
    <definedName name="Z_1DCACFAB_E1E8_11D2_B446_0004AC2EF02B_.wvu.PrintTitles" hidden="1">#REF!</definedName>
    <definedName name="Z_1DCACFAC_E1E8_11D2_B446_0004AC2EF02B_.wvu.Cols" hidden="1">[287]Inventory!#REF!</definedName>
    <definedName name="Z_1DCACFAD_E1E8_11D2_B446_0004AC2EF02B_.wvu.PrintArea" hidden="1">'[60]Production Pounds'!#REF!</definedName>
    <definedName name="Z_1DCACFAE_E1E8_11D2_B446_0004AC2EF02B_.wvu.Cols" hidden="1">'[288]Working Capital'!#REF!</definedName>
    <definedName name="Z_1DCACFAE_E1E8_11D2_B446_0004AC2EF02B_.wvu.PrintArea" hidden="1">'[60]Sales by Asset'!#REF!</definedName>
    <definedName name="Z_1DCACFB1_E1E8_11D2_B446_0004AC2EF02B_.wvu.Cols" hidden="1">'[60]Summary of Mfg Cost'!$Y$1:$AC$65536,'[60]Summary of Mfg Cost'!$BA$1:$BE$65536</definedName>
    <definedName name="Z_1F664F0A_E5D7_11D2_B445_0004AC9D327E_.wvu.Cols" hidden="1">'[60]EBITDA Summary'!$D$1:$O$65536,'[60]EBITDA Summary'!$AF$1:$AQ$65536</definedName>
    <definedName name="Z_1F664F0A_E5D7_11D2_B445_0004AC9D327E_.wvu.PrintArea" hidden="1">#REF!</definedName>
    <definedName name="Z_1F664F0A_E5D7_11D2_B445_0004AC9D327E_.wvu.PrintTitles" hidden="1">#REF!</definedName>
    <definedName name="Z_1F664F0C_E5D7_11D2_B445_0004AC9D327E_.wvu.PrintArea" hidden="1">'[60]Production Pounds'!#REF!</definedName>
    <definedName name="Z_1F664F0D_E5D7_11D2_B445_0004AC9D327E_.wvu.PrintArea" hidden="1">'[60]Sales by Asset'!#REF!</definedName>
    <definedName name="Z_1F664F10_E5D7_11D2_B445_0004AC9D327E_.wvu.Cols" hidden="1">'[60]Summary of Mfg Cost'!$D$1:$O$65536,'[60]Summary of Mfg Cost'!$AG$1:$AR$65536</definedName>
    <definedName name="Z_1F664F15_E5D7_11D2_B445_0004AC9D327E_.wvu.Cols" hidden="1">'[60]EBITDA Summary'!$Y$1:$AC$65536,'[60]EBITDA Summary'!$AZ$1:$BD$65536</definedName>
    <definedName name="Z_1F664F15_E5D7_11D2_B445_0004AC9D327E_.wvu.PrintArea" hidden="1">#REF!</definedName>
    <definedName name="Z_1F664F15_E5D7_11D2_B445_0004AC9D327E_.wvu.PrintTitles" hidden="1">#REF!</definedName>
    <definedName name="Z_1F664F16_E5D7_11D2_B445_0004AC9D327E_.wvu.Cols" hidden="1">[287]Inventory!#REF!</definedName>
    <definedName name="Z_1F664F17_E5D7_11D2_B445_0004AC9D327E_.wvu.PrintArea" hidden="1">'[60]Production Pounds'!#REF!</definedName>
    <definedName name="Z_1F664F18_E5D7_11D2_B445_0004AC9D327E_.wvu.Cols" hidden="1">'[288]Working Capital'!#REF!</definedName>
    <definedName name="Z_1F664F18_E5D7_11D2_B445_0004AC9D327E_.wvu.PrintArea" hidden="1">'[60]Sales by Asset'!#REF!</definedName>
    <definedName name="Z_1F664F1B_E5D7_11D2_B445_0004AC9D327E_.wvu.Cols" hidden="1">'[60]Summary of Mfg Cost'!$Y$1:$AC$65536,'[60]Summary of Mfg Cost'!$BA$1:$BE$65536</definedName>
    <definedName name="Z_1F664F1E_E5D7_11D2_B445_0004AC9D327E_.wvu.Cols" hidden="1">'[288]P&amp;L-PTA'!$C$1:$AE$65536,'[288]P&amp;L-PTA'!#REF!</definedName>
    <definedName name="Z_1F664F28_E5D7_11D2_B445_0004AC9D327E_.wvu.Cols" hidden="1">'[288]P&amp;L-PTA'!#REF!,'[288]P&amp;L-PTA'!#REF!</definedName>
    <definedName name="Z_1F664F29_E5D7_11D2_B445_0004AC9D327E_.wvu.Cols" hidden="1">'[288]Inventory-PTA'!#REF!</definedName>
    <definedName name="Z_1F664F36_E5D7_11D2_B445_0004AC9D327E_.wvu.Cols" hidden="1">#REF!</definedName>
    <definedName name="Z_1F664F36_E5D7_11D2_B445_0004AC9D327E_.wvu.PrintTitles" hidden="1">#REF!</definedName>
    <definedName name="Z_1F664F37_E5D7_11D2_B445_0004AC9D327E_.wvu.Cols" hidden="1">'[288]P&amp;L-DMT'!$C$1:$AE$65536,'[288]P&amp;L-DMT'!#REF!</definedName>
    <definedName name="Z_1F664F3E_E5D7_11D2_B445_0004AC9D327E_.wvu.Cols" hidden="1">#REF!</definedName>
    <definedName name="Z_1F664F3E_E5D7_11D2_B445_0004AC9D327E_.wvu.PrintArea" hidden="1">#REF!</definedName>
    <definedName name="Z_1F664F3E_E5D7_11D2_B445_0004AC9D327E_.wvu.PrintTitles" hidden="1">#REF!</definedName>
    <definedName name="Z_1F664F3F_E5D7_11D2_B445_0004AC9D327E_.wvu.Cols" hidden="1">#REF!</definedName>
    <definedName name="Z_1F664F3F_E5D7_11D2_B445_0004AC9D327E_.wvu.PrintArea" hidden="1">#REF!</definedName>
    <definedName name="Z_1F664F3F_E5D7_11D2_B445_0004AC9D327E_.wvu.PrintTitles" hidden="1">#REF!</definedName>
    <definedName name="Z_1F664F41_E5D7_11D2_B445_0004AC9D327E_.wvu.Cols" hidden="1">'[288]Raw Material Cost'!$C$1:$AE$65536,'[288]Raw Material Cost'!$AJ$1:$AU$65536</definedName>
    <definedName name="Z_1F664F48_E5D7_11D2_B445_0004AC9D327E_.wvu.Cols" hidden="1">[288]Sales!#REF!</definedName>
    <definedName name="Z_1F664F49_E5D7_11D2_B445_0004AC9D327E_.wvu.Cols" hidden="1">#REF!</definedName>
    <definedName name="Z_1F664F49_E5D7_11D2_B445_0004AC9D327E_.wvu.PrintTitles" hidden="1">#REF!</definedName>
    <definedName name="Z_1F664F4A_E5D7_11D2_B445_0004AC9D327E_.wvu.Cols" hidden="1">'[288]P&amp;L-DMT'!#REF!,'[288]P&amp;L-DMT'!#REF!</definedName>
    <definedName name="Z_1F664F4C_E5D7_11D2_B445_0004AC9D327E_.wvu.Cols" hidden="1">'[288]Inventory-DMT'!#REF!</definedName>
    <definedName name="Z_1F664F51_E5D7_11D2_B445_0004AC9D327E_.wvu.Cols" hidden="1">#REF!</definedName>
    <definedName name="Z_1F664F51_E5D7_11D2_B445_0004AC9D327E_.wvu.PrintArea" hidden="1">#REF!</definedName>
    <definedName name="Z_1F664F51_E5D7_11D2_B445_0004AC9D327E_.wvu.PrintTitles" hidden="1">#REF!</definedName>
    <definedName name="Z_1F664F52_E5D7_11D2_B445_0004AC9D327E_.wvu.Cols" hidden="1">#REF!</definedName>
    <definedName name="Z_1F664F52_E5D7_11D2_B445_0004AC9D327E_.wvu.PrintArea" hidden="1">#REF!</definedName>
    <definedName name="Z_1F664F52_E5D7_11D2_B445_0004AC9D327E_.wvu.PrintTitles" hidden="1">#REF!</definedName>
    <definedName name="Z_1F664F54_E5D7_11D2_B445_0004AC9D327E_.wvu.Cols" hidden="1">'[288]Raw Material Cost'!$AF$1:$AF$65536,'[288]Raw Material Cost'!$BD$1:$BH$65536</definedName>
    <definedName name="Z_35DCD7B0_E15C_11D2_B445_0004AC2EF02B_.wvu.Cols" hidden="1">'[60]EBITDA Summary'!$D$1:$O$65536,'[60]EBITDA Summary'!$AF$1:$AQ$65536</definedName>
    <definedName name="Z_35DCD7B0_E15C_11D2_B445_0004AC2EF02B_.wvu.PrintArea" hidden="1">#REF!</definedName>
    <definedName name="Z_35DCD7B0_E15C_11D2_B445_0004AC2EF02B_.wvu.PrintTitles" hidden="1">#REF!</definedName>
    <definedName name="Z_35DCD7B2_E15C_11D2_B445_0004AC2EF02B_.wvu.PrintArea" hidden="1">'[60]Production Pounds'!#REF!</definedName>
    <definedName name="Z_35DCD7B3_E15C_11D2_B445_0004AC2EF02B_.wvu.PrintArea" hidden="1">'[60]Sales by Asset'!#REF!</definedName>
    <definedName name="Z_35DCD7B6_E15C_11D2_B445_0004AC2EF02B_.wvu.Cols" hidden="1">'[60]Summary of Mfg Cost'!$D$1:$O$65536,'[60]Summary of Mfg Cost'!$AG$1:$AR$65536</definedName>
    <definedName name="Z_35DCD7BB_E15C_11D2_B445_0004AC2EF02B_.wvu.Cols" hidden="1">'[60]EBITDA Summary'!$Y$1:$AC$65536,'[60]EBITDA Summary'!$AZ$1:$BD$65536</definedName>
    <definedName name="Z_35DCD7BB_E15C_11D2_B445_0004AC2EF02B_.wvu.PrintArea" hidden="1">#REF!</definedName>
    <definedName name="Z_35DCD7BB_E15C_11D2_B445_0004AC2EF02B_.wvu.PrintTitles" hidden="1">#REF!</definedName>
    <definedName name="Z_35DCD7BC_E15C_11D2_B445_0004AC2EF02B_.wvu.Cols" hidden="1">[287]Inventory!#REF!</definedName>
    <definedName name="Z_35DCD7BD_E15C_11D2_B445_0004AC2EF02B_.wvu.PrintArea" hidden="1">'[60]Production Pounds'!#REF!</definedName>
    <definedName name="Z_35DCD7BE_E15C_11D2_B445_0004AC2EF02B_.wvu.Cols" hidden="1">'[288]Working Capital'!#REF!</definedName>
    <definedName name="Z_35DCD7BE_E15C_11D2_B445_0004AC2EF02B_.wvu.PrintArea" hidden="1">'[60]Sales by Asset'!#REF!</definedName>
    <definedName name="Z_35DCD7C1_E15C_11D2_B445_0004AC2EF02B_.wvu.Cols" hidden="1">'[60]Summary of Mfg Cost'!$Y$1:$AC$65536,'[60]Summary of Mfg Cost'!$BA$1:$BE$65536</definedName>
    <definedName name="Z_35DCD7C4_E15C_11D2_B445_0004AC2EF02B_.wvu.Cols" hidden="1">'[288]P&amp;L-PTA'!$C$1:$AE$65536,'[288]P&amp;L-PTA'!#REF!</definedName>
    <definedName name="Z_35DCD7CE_E15C_11D2_B445_0004AC2EF02B_.wvu.Cols" hidden="1">'[288]P&amp;L-PTA'!#REF!,'[288]P&amp;L-PTA'!#REF!</definedName>
    <definedName name="Z_35DCD7CF_E15C_11D2_B445_0004AC2EF02B_.wvu.Cols" hidden="1">'[288]Inventory-PTA'!#REF!</definedName>
    <definedName name="Z_35DCD7DC_E15C_11D2_B445_0004AC2EF02B_.wvu.Cols" hidden="1">#REF!</definedName>
    <definedName name="Z_35DCD7DC_E15C_11D2_B445_0004AC2EF02B_.wvu.PrintTitles" hidden="1">#REF!</definedName>
    <definedName name="Z_35DCD7DD_E15C_11D2_B445_0004AC2EF02B_.wvu.Cols" hidden="1">'[288]P&amp;L-DMT'!$C$1:$AE$65536,'[288]P&amp;L-DMT'!#REF!</definedName>
    <definedName name="Z_35DCD7E4_E15C_11D2_B445_0004AC2EF02B_.wvu.Cols" hidden="1">#REF!</definedName>
    <definedName name="Z_35DCD7E4_E15C_11D2_B445_0004AC2EF02B_.wvu.PrintArea" hidden="1">#REF!</definedName>
    <definedName name="Z_35DCD7E4_E15C_11D2_B445_0004AC2EF02B_.wvu.PrintTitles" hidden="1">#REF!</definedName>
    <definedName name="Z_35DCD7E5_E15C_11D2_B445_0004AC2EF02B_.wvu.Cols" hidden="1">#REF!</definedName>
    <definedName name="Z_35DCD7E5_E15C_11D2_B445_0004AC2EF02B_.wvu.PrintArea" hidden="1">#REF!</definedName>
    <definedName name="Z_35DCD7E5_E15C_11D2_B445_0004AC2EF02B_.wvu.PrintTitles" hidden="1">#REF!</definedName>
    <definedName name="Z_35DCD7E7_E15C_11D2_B445_0004AC2EF02B_.wvu.Cols" hidden="1">'[288]Raw Material Cost'!$C$1:$AE$65536,'[288]Raw Material Cost'!$AJ$1:$AU$65536</definedName>
    <definedName name="Z_35DCD7EE_E15C_11D2_B445_0004AC2EF02B_.wvu.Cols" hidden="1">[288]Sales!#REF!</definedName>
    <definedName name="Z_35DCD7EF_E15C_11D2_B445_0004AC2EF02B_.wvu.Cols" hidden="1">#REF!</definedName>
    <definedName name="Z_35DCD7EF_E15C_11D2_B445_0004AC2EF02B_.wvu.PrintTitles" hidden="1">#REF!</definedName>
    <definedName name="Z_35DCD7F0_E15C_11D2_B445_0004AC2EF02B_.wvu.Cols" hidden="1">'[288]P&amp;L-DMT'!#REF!,'[288]P&amp;L-DMT'!#REF!</definedName>
    <definedName name="Z_35DCD7F2_E15C_11D2_B445_0004AC2EF02B_.wvu.Cols" hidden="1">'[288]Inventory-DMT'!#REF!</definedName>
    <definedName name="Z_35DCD7F7_E15C_11D2_B445_0004AC2EF02B_.wvu.Cols" hidden="1">#REF!</definedName>
    <definedName name="Z_35DCD7F7_E15C_11D2_B445_0004AC2EF02B_.wvu.PrintArea" hidden="1">#REF!</definedName>
    <definedName name="Z_35DCD7F7_E15C_11D2_B445_0004AC2EF02B_.wvu.PrintTitles" hidden="1">#REF!</definedName>
    <definedName name="Z_35DCD7F8_E15C_11D2_B445_0004AC2EF02B_.wvu.Cols" hidden="1">#REF!</definedName>
    <definedName name="Z_35DCD7F8_E15C_11D2_B445_0004AC2EF02B_.wvu.PrintArea" hidden="1">#REF!</definedName>
    <definedName name="Z_35DCD7F8_E15C_11D2_B445_0004AC2EF02B_.wvu.PrintTitles" hidden="1">#REF!</definedName>
    <definedName name="Z_35DCD7FA_E15C_11D2_B445_0004AC2EF02B_.wvu.Cols" hidden="1">'[288]Raw Material Cost'!$AF$1:$AF$65536,'[288]Raw Material Cost'!$BD$1:$BH$65536</definedName>
    <definedName name="Z_35EB1642_E2C7_11D2_B444_0004AC9D327E_.wvu.Cols" hidden="1">'[288]P&amp;L-PTA'!$C$1:$AE$65536,'[288]P&amp;L-PTA'!#REF!</definedName>
    <definedName name="Z_35EB164C_E2C7_11D2_B444_0004AC9D327E_.wvu.Cols" hidden="1">'[288]P&amp;L-PTA'!#REF!,'[288]P&amp;L-PTA'!#REF!</definedName>
    <definedName name="Z_35EB164D_E2C7_11D2_B444_0004AC9D327E_.wvu.Cols" hidden="1">'[288]Inventory-PTA'!#REF!</definedName>
    <definedName name="Z_35EB1658_E2C7_11D2_B444_0004AC9D327E_.wvu.Cols" hidden="1">'[60]EBITDA Summary'!$D$1:$O$65536,'[60]EBITDA Summary'!$AF$1:$AQ$65536</definedName>
    <definedName name="Z_35EB1658_E2C7_11D2_B444_0004AC9D327E_.wvu.PrintArea" hidden="1">#REF!</definedName>
    <definedName name="Z_35EB1658_E2C7_11D2_B444_0004AC9D327E_.wvu.PrintTitles" hidden="1">#REF!</definedName>
    <definedName name="Z_35EB165A_E2C7_11D2_B444_0004AC9D327E_.wvu.PrintArea" hidden="1">'[60]Production Pounds'!#REF!</definedName>
    <definedName name="Z_35EB165B_E2C7_11D2_B444_0004AC9D327E_.wvu.PrintArea" hidden="1">'[60]Sales by Asset'!#REF!</definedName>
    <definedName name="Z_35EB165E_E2C7_11D2_B444_0004AC9D327E_.wvu.Cols" hidden="1">'[60]Summary of Mfg Cost'!$D$1:$O$65536,'[60]Summary of Mfg Cost'!$AG$1:$AR$65536</definedName>
    <definedName name="Z_35EB1663_E2C7_11D2_B444_0004AC9D327E_.wvu.Cols" hidden="1">'[60]EBITDA Summary'!$Y$1:$AC$65536,'[60]EBITDA Summary'!$AZ$1:$BD$65536</definedName>
    <definedName name="Z_35EB1663_E2C7_11D2_B444_0004AC9D327E_.wvu.PrintArea" hidden="1">#REF!</definedName>
    <definedName name="Z_35EB1663_E2C7_11D2_B444_0004AC9D327E_.wvu.PrintTitles" hidden="1">#REF!</definedName>
    <definedName name="Z_35EB1664_E2C7_11D2_B444_0004AC9D327E_.wvu.Cols" hidden="1">[287]Inventory!#REF!</definedName>
    <definedName name="Z_35EB1665_E2C7_11D2_B444_0004AC9D327E_.wvu.PrintArea" hidden="1">'[60]Production Pounds'!#REF!</definedName>
    <definedName name="Z_35EB1666_E2C7_11D2_B444_0004AC9D327E_.wvu.Cols" hidden="1">'[288]Working Capital'!#REF!</definedName>
    <definedName name="Z_35EB1666_E2C7_11D2_B444_0004AC9D327E_.wvu.PrintArea" hidden="1">'[60]Sales by Asset'!#REF!</definedName>
    <definedName name="Z_35EB1669_E2C7_11D2_B444_0004AC9D327E_.wvu.Cols" hidden="1">'[60]Summary of Mfg Cost'!$Y$1:$AC$65536,'[60]Summary of Mfg Cost'!$BA$1:$BE$65536</definedName>
    <definedName name="Z_35EB1670_E2C7_11D2_B444_0004AC9D327E_.wvu.Cols" hidden="1">#REF!</definedName>
    <definedName name="Z_35EB1670_E2C7_11D2_B444_0004AC9D327E_.wvu.PrintTitles" hidden="1">#REF!</definedName>
    <definedName name="Z_35EB1671_E2C7_11D2_B444_0004AC9D327E_.wvu.Cols" hidden="1">'[288]P&amp;L-DMT'!$C$1:$AE$65536,'[288]P&amp;L-DMT'!#REF!</definedName>
    <definedName name="Z_35EB1678_E2C7_11D2_B444_0004AC9D327E_.wvu.Cols" hidden="1">#REF!</definedName>
    <definedName name="Z_35EB1678_E2C7_11D2_B444_0004AC9D327E_.wvu.PrintArea" hidden="1">#REF!</definedName>
    <definedName name="Z_35EB1678_E2C7_11D2_B444_0004AC9D327E_.wvu.PrintTitles" hidden="1">#REF!</definedName>
    <definedName name="Z_35EB1679_E2C7_11D2_B444_0004AC9D327E_.wvu.Cols" hidden="1">#REF!</definedName>
    <definedName name="Z_35EB1679_E2C7_11D2_B444_0004AC9D327E_.wvu.PrintArea" hidden="1">#REF!</definedName>
    <definedName name="Z_35EB1679_E2C7_11D2_B444_0004AC9D327E_.wvu.PrintTitles" hidden="1">#REF!</definedName>
    <definedName name="Z_35EB167B_E2C7_11D2_B444_0004AC9D327E_.wvu.Cols" hidden="1">'[288]Raw Material Cost'!$C$1:$AE$65536,'[288]Raw Material Cost'!$AJ$1:$AU$65536</definedName>
    <definedName name="Z_35EB1682_E2C7_11D2_B444_0004AC9D327E_.wvu.Cols" hidden="1">[288]Sales!#REF!</definedName>
    <definedName name="Z_35EB1683_E2C7_11D2_B444_0004AC9D327E_.wvu.Cols" hidden="1">#REF!</definedName>
    <definedName name="Z_35EB1683_E2C7_11D2_B444_0004AC9D327E_.wvu.PrintTitles" hidden="1">#REF!</definedName>
    <definedName name="Z_35EB1684_E2C7_11D2_B444_0004AC9D327E_.wvu.Cols" hidden="1">'[288]P&amp;L-DMT'!#REF!,'[288]P&amp;L-DMT'!#REF!</definedName>
    <definedName name="Z_35EB1686_E2C7_11D2_B444_0004AC9D327E_.wvu.Cols" hidden="1">'[288]Inventory-DMT'!#REF!</definedName>
    <definedName name="Z_35EB168B_E2C7_11D2_B444_0004AC9D327E_.wvu.Cols" hidden="1">#REF!</definedName>
    <definedName name="Z_35EB168B_E2C7_11D2_B444_0004AC9D327E_.wvu.PrintArea" hidden="1">#REF!</definedName>
    <definedName name="Z_35EB168B_E2C7_11D2_B444_0004AC9D327E_.wvu.PrintTitles" hidden="1">#REF!</definedName>
    <definedName name="Z_35EB168C_E2C7_11D2_B444_0004AC9D327E_.wvu.Cols" hidden="1">#REF!</definedName>
    <definedName name="Z_35EB168C_E2C7_11D2_B444_0004AC9D327E_.wvu.PrintArea" hidden="1">#REF!</definedName>
    <definedName name="Z_35EB168C_E2C7_11D2_B444_0004AC9D327E_.wvu.PrintTitles" hidden="1">#REF!</definedName>
    <definedName name="Z_35EB168E_E2C7_11D2_B444_0004AC9D327E_.wvu.Cols" hidden="1">'[288]Raw Material Cost'!$AF$1:$AF$65536,'[288]Raw Material Cost'!$BD$1:$BH$65536</definedName>
    <definedName name="Z_35EB16AC_E2C7_11D2_B444_0004AC9D327E_.wvu.Cols" hidden="1">#REF!</definedName>
    <definedName name="Z_35EB16AC_E2C7_11D2_B444_0004AC9D327E_.wvu.PrintTitles" hidden="1">#REF!</definedName>
    <definedName name="Z_35EB16AD_E2C7_11D2_B444_0004AC9D327E_.wvu.Cols" hidden="1">'[288]P&amp;L-DMT'!$C$1:$AE$65536,'[288]P&amp;L-DMT'!#REF!</definedName>
    <definedName name="Z_35EB16B4_E2C7_11D2_B444_0004AC9D327E_.wvu.Cols" hidden="1">#REF!</definedName>
    <definedName name="Z_35EB16B4_E2C7_11D2_B444_0004AC9D327E_.wvu.PrintArea" hidden="1">#REF!</definedName>
    <definedName name="Z_35EB16B4_E2C7_11D2_B444_0004AC9D327E_.wvu.PrintTitles" hidden="1">#REF!</definedName>
    <definedName name="Z_35EB16B5_E2C7_11D2_B444_0004AC9D327E_.wvu.Cols" hidden="1">#REF!</definedName>
    <definedName name="Z_35EB16B5_E2C7_11D2_B444_0004AC9D327E_.wvu.PrintArea" hidden="1">#REF!</definedName>
    <definedName name="Z_35EB16B5_E2C7_11D2_B444_0004AC9D327E_.wvu.PrintTitles" hidden="1">#REF!</definedName>
    <definedName name="Z_35EB16B7_E2C7_11D2_B444_0004AC9D327E_.wvu.Cols" hidden="1">'[288]Raw Material Cost'!$C$1:$AE$65536,'[288]Raw Material Cost'!$AJ$1:$AU$65536</definedName>
    <definedName name="Z_35EB16BE_E2C7_11D2_B444_0004AC9D327E_.wvu.Cols" hidden="1">[288]Sales!#REF!</definedName>
    <definedName name="Z_35EB16BF_E2C7_11D2_B444_0004AC9D327E_.wvu.Cols" hidden="1">#REF!</definedName>
    <definedName name="Z_35EB16BF_E2C7_11D2_B444_0004AC9D327E_.wvu.PrintTitles" hidden="1">#REF!</definedName>
    <definedName name="Z_35EB16C0_E2C7_11D2_B444_0004AC9D327E_.wvu.Cols" hidden="1">'[288]P&amp;L-DMT'!#REF!,'[288]P&amp;L-DMT'!#REF!</definedName>
    <definedName name="Z_35EB16C2_E2C7_11D2_B444_0004AC9D327E_.wvu.Cols" hidden="1">'[288]Inventory-DMT'!#REF!</definedName>
    <definedName name="Z_35EB16C7_E2C7_11D2_B444_0004AC9D327E_.wvu.Cols" hidden="1">#REF!</definedName>
    <definedName name="Z_35EB16C7_E2C7_11D2_B444_0004AC9D327E_.wvu.PrintArea" hidden="1">#REF!</definedName>
    <definedName name="Z_35EB16C7_E2C7_11D2_B444_0004AC9D327E_.wvu.PrintTitles" hidden="1">#REF!</definedName>
    <definedName name="Z_35EB16C8_E2C7_11D2_B444_0004AC9D327E_.wvu.Cols" hidden="1">#REF!</definedName>
    <definedName name="Z_35EB16C8_E2C7_11D2_B444_0004AC9D327E_.wvu.PrintArea" hidden="1">#REF!</definedName>
    <definedName name="Z_35EB16C8_E2C7_11D2_B444_0004AC9D327E_.wvu.PrintTitles" hidden="1">#REF!</definedName>
    <definedName name="Z_35EB16CA_E2C7_11D2_B444_0004AC9D327E_.wvu.Cols" hidden="1">'[288]Raw Material Cost'!$AF$1:$AF$65536,'[288]Raw Material Cost'!$BD$1:$BH$65536</definedName>
    <definedName name="Z_35EB16D4_E2C7_11D2_B444_0004AC9D327E_.wvu.Cols" hidden="1">'[60]EBITDA Summary'!$D$1:$O$65536,'[60]EBITDA Summary'!$AF$1:$AQ$65536</definedName>
    <definedName name="Z_35EB16D4_E2C7_11D2_B444_0004AC9D327E_.wvu.PrintArea" hidden="1">#REF!</definedName>
    <definedName name="Z_35EB16D4_E2C7_11D2_B444_0004AC9D327E_.wvu.PrintTitles" hidden="1">#REF!</definedName>
    <definedName name="Z_35EB16D6_E2C7_11D2_B444_0004AC9D327E_.wvu.PrintArea" hidden="1">'[60]Production Pounds'!#REF!</definedName>
    <definedName name="Z_35EB16D7_E2C7_11D2_B444_0004AC9D327E_.wvu.PrintArea" hidden="1">'[60]Sales by Asset'!#REF!</definedName>
    <definedName name="Z_35EB16DA_E2C7_11D2_B444_0004AC9D327E_.wvu.Cols" hidden="1">'[60]Summary of Mfg Cost'!$D$1:$O$65536,'[60]Summary of Mfg Cost'!$AG$1:$AR$65536</definedName>
    <definedName name="Z_35EB16DF_E2C7_11D2_B444_0004AC9D327E_.wvu.Cols" hidden="1">'[60]EBITDA Summary'!$Y$1:$AC$65536,'[60]EBITDA Summary'!$AZ$1:$BD$65536</definedName>
    <definedName name="Z_35EB16DF_E2C7_11D2_B444_0004AC9D327E_.wvu.PrintArea" hidden="1">#REF!</definedName>
    <definedName name="Z_35EB16DF_E2C7_11D2_B444_0004AC9D327E_.wvu.PrintTitles" hidden="1">#REF!</definedName>
    <definedName name="Z_35EB16E0_E2C7_11D2_B444_0004AC9D327E_.wvu.Cols" hidden="1">[287]Inventory!#REF!</definedName>
    <definedName name="Z_35EB16E1_E2C7_11D2_B444_0004AC9D327E_.wvu.PrintArea" hidden="1">'[60]Production Pounds'!#REF!</definedName>
    <definedName name="Z_35EB16E2_E2C7_11D2_B444_0004AC9D327E_.wvu.Cols" hidden="1">'[288]Working Capital'!#REF!</definedName>
    <definedName name="Z_35EB16E2_E2C7_11D2_B444_0004AC9D327E_.wvu.PrintArea" hidden="1">'[60]Sales by Asset'!#REF!</definedName>
    <definedName name="Z_35EB16E5_E2C7_11D2_B444_0004AC9D327E_.wvu.Cols" hidden="1">'[60]Summary of Mfg Cost'!$Y$1:$AC$65536,'[60]Summary of Mfg Cost'!$BA$1:$BE$65536</definedName>
    <definedName name="Z_35EB16FE_E2C7_11D2_B444_0004AC9D327E_.wvu.Cols" hidden="1">'[60]EBITDA Summary'!$D$1:$O$65536,'[60]EBITDA Summary'!$AF$1:$AQ$65536</definedName>
    <definedName name="Z_35EB16FE_E2C7_11D2_B444_0004AC9D327E_.wvu.PrintArea" hidden="1">#REF!</definedName>
    <definedName name="Z_35EB16FE_E2C7_11D2_B444_0004AC9D327E_.wvu.PrintTitles" hidden="1">#REF!</definedName>
    <definedName name="Z_35EB1700_E2C7_11D2_B444_0004AC9D327E_.wvu.PrintArea" hidden="1">'[60]Production Pounds'!#REF!</definedName>
    <definedName name="Z_35EB1701_E2C7_11D2_B444_0004AC9D327E_.wvu.PrintArea" hidden="1">'[60]Sales by Asset'!#REF!</definedName>
    <definedName name="Z_35EB1704_E2C7_11D2_B444_0004AC9D327E_.wvu.Cols" hidden="1">'[60]Summary of Mfg Cost'!$D$1:$O$65536,'[60]Summary of Mfg Cost'!$AG$1:$AR$65536</definedName>
    <definedName name="Z_35EB1709_E2C7_11D2_B444_0004AC9D327E_.wvu.Cols" hidden="1">'[60]EBITDA Summary'!$Y$1:$AC$65536,'[60]EBITDA Summary'!$AZ$1:$BD$65536</definedName>
    <definedName name="Z_35EB1709_E2C7_11D2_B444_0004AC9D327E_.wvu.PrintArea" hidden="1">#REF!</definedName>
    <definedName name="Z_35EB1709_E2C7_11D2_B444_0004AC9D327E_.wvu.PrintTitles" hidden="1">#REF!</definedName>
    <definedName name="Z_35EB170A_E2C7_11D2_B444_0004AC9D327E_.wvu.Cols" hidden="1">[287]Inventory!#REF!</definedName>
    <definedName name="Z_35EB170B_E2C7_11D2_B444_0004AC9D327E_.wvu.PrintArea" hidden="1">'[60]Production Pounds'!#REF!</definedName>
    <definedName name="Z_35EB170C_E2C7_11D2_B444_0004AC9D327E_.wvu.Cols" hidden="1">'[288]Working Capital'!#REF!</definedName>
    <definedName name="Z_35EB170C_E2C7_11D2_B444_0004AC9D327E_.wvu.PrintArea" hidden="1">'[60]Sales by Asset'!#REF!</definedName>
    <definedName name="Z_35EB170F_E2C7_11D2_B444_0004AC9D327E_.wvu.Cols" hidden="1">'[60]Summary of Mfg Cost'!$Y$1:$AC$65536,'[60]Summary of Mfg Cost'!$BA$1:$BE$65536</definedName>
    <definedName name="Z_3A5BE8E4_0799_11D3_B448_0004AC9D327E_.wvu.Cols" hidden="1">'[60]EBITDA Summary'!$D$1:$O$65536,'[60]EBITDA Summary'!$AF$1:$AQ$65536</definedName>
    <definedName name="Z_3A5BE8EA_0799_11D3_B448_0004AC9D327E_.wvu.PrintArea" hidden="1">'[60]Production Pounds'!#REF!</definedName>
    <definedName name="Z_3A5BE8F7_0799_11D3_B448_0004AC9D327E_.wvu.PrintArea" hidden="1">'[60]Sales by Asset'!#REF!</definedName>
    <definedName name="Z_3A5BE8F8_0799_11D3_B448_0004AC9D327E_.wvu.Cols" hidden="1">#REF!</definedName>
    <definedName name="Z_3A5BE8F8_0799_11D3_B448_0004AC9D327E_.wvu.PrintArea" hidden="1">#REF!</definedName>
    <definedName name="Z_3A5BE8F8_0799_11D3_B448_0004AC9D327E_.wvu.PrintTitles" hidden="1">#REF!</definedName>
    <definedName name="Z_3A5BE901_0799_11D3_B448_0004AC9D327E_.wvu.Cols" hidden="1">'[60]Summary of Mfg Cost'!$D$1:$O$65536,'[60]Summary of Mfg Cost'!$AG$1:$AR$65536</definedName>
    <definedName name="Z_3A5BE907_0799_11D3_B448_0004AC9D327E_.wvu.Cols" hidden="1">'[60]EBITDA Summary'!$Y$1:$AC$65536,'[60]EBITDA Summary'!$AZ$1:$BD$65536</definedName>
    <definedName name="Z_3A5BE90D_0799_11D3_B448_0004AC9D327E_.wvu.PrintArea" hidden="1">'[60]Production Pounds'!#REF!</definedName>
    <definedName name="Z_3A5BE91A_0799_11D3_B448_0004AC9D327E_.wvu.PrintArea" hidden="1">'[60]Sales by Asset'!#REF!</definedName>
    <definedName name="Z_3A5BE91B_0799_11D3_B448_0004AC9D327E_.wvu.Cols" hidden="1">#REF!</definedName>
    <definedName name="Z_3A5BE91B_0799_11D3_B448_0004AC9D327E_.wvu.PrintArea" hidden="1">#REF!</definedName>
    <definedName name="Z_3A5BE91B_0799_11D3_B448_0004AC9D327E_.wvu.PrintTitles" hidden="1">#REF!</definedName>
    <definedName name="Z_3A5BE924_0799_11D3_B448_0004AC9D327E_.wvu.Cols" hidden="1">'[60]Summary of Mfg Cost'!$Y$1:$AC$65536,'[60]Summary of Mfg Cost'!$BA$1:$BE$65536</definedName>
    <definedName name="Z_43B342C3_0978_11D3_B448_0004AC9D327E_.wvu.Cols" hidden="1">[60]Batch!$D$1:$O$65536,[60]Batch!$AG$1:$AR$65536</definedName>
    <definedName name="Z_43B342C4_0978_11D3_B448_0004AC9D327E_.wvu.Cols" hidden="1">#REF!,#REF!</definedName>
    <definedName name="Z_43B342C4_0978_11D3_B448_0004AC9D327E_.wvu.PrintArea" hidden="1">#REF!</definedName>
    <definedName name="Z_43B342C4_0978_11D3_B448_0004AC9D327E_.wvu.PrintTitles" hidden="1">#REF!</definedName>
    <definedName name="Z_43B342C5_0978_11D3_B448_0004AC9D327E_.wvu.Cols" hidden="1">#REF!,#REF!</definedName>
    <definedName name="Z_43B342C5_0978_11D3_B448_0004AC9D327E_.wvu.PrintArea" hidden="1">#REF!</definedName>
    <definedName name="Z_43B342C5_0978_11D3_B448_0004AC9D327E_.wvu.PrintTitles" hidden="1">#REF!</definedName>
    <definedName name="Z_43B342C6_0978_11D3_B448_0004AC9D327E_.wvu.Cols" hidden="1">'[60]EBITDA Summary'!$D$1:$O$65536,'[60]EBITDA Summary'!$AF$1:$AQ$65536</definedName>
    <definedName name="Z_43B342C9_0978_11D3_B448_0004AC9D327E_.wvu.Cols" hidden="1">#REF!,#REF!</definedName>
    <definedName name="Z_43B342C9_0978_11D3_B448_0004AC9D327E_.wvu.PrintArea" hidden="1">#REF!</definedName>
    <definedName name="Z_43B342C9_0978_11D3_B448_0004AC9D327E_.wvu.PrintTitles" hidden="1">#REF!</definedName>
    <definedName name="Z_43B342CD_0978_11D3_B448_0004AC9D327E_.wvu.PrintArea" hidden="1">'[60]Production Pounds'!#REF!</definedName>
    <definedName name="Z_43B342DA_0978_11D3_B448_0004AC9D327E_.wvu.PrintArea" hidden="1">'[60]Sales by Asset'!#REF!</definedName>
    <definedName name="Z_43B342DB_0978_11D3_B448_0004AC9D327E_.wvu.Cols" hidden="1">#REF!</definedName>
    <definedName name="Z_43B342DB_0978_11D3_B448_0004AC9D327E_.wvu.PrintArea" hidden="1">#REF!</definedName>
    <definedName name="Z_43B342DB_0978_11D3_B448_0004AC9D327E_.wvu.PrintTitles" hidden="1">#REF!</definedName>
    <definedName name="Z_43B342E4_0978_11D3_B448_0004AC9D327E_.wvu.Cols" hidden="1">'[60]Summary of Mfg Cost'!$D$1:$O$65536,'[60]Summary of Mfg Cost'!$AG$1:$AR$65536</definedName>
    <definedName name="Z_43B342E6_0978_11D3_B448_0004AC9D327E_.wvu.Cols" hidden="1">[60]Batch!$Y$1:$AC$65536,[60]Batch!$BA$1:$BE$65536</definedName>
    <definedName name="Z_43B342E7_0978_11D3_B448_0004AC9D327E_.wvu.Cols" hidden="1">#REF!,#REF!</definedName>
    <definedName name="Z_43B342E7_0978_11D3_B448_0004AC9D327E_.wvu.PrintArea" hidden="1">#REF!</definedName>
    <definedName name="Z_43B342E7_0978_11D3_B448_0004AC9D327E_.wvu.PrintTitles" hidden="1">#REF!</definedName>
    <definedName name="Z_43B342E8_0978_11D3_B448_0004AC9D327E_.wvu.Cols" hidden="1">#REF!,#REF!</definedName>
    <definedName name="Z_43B342E8_0978_11D3_B448_0004AC9D327E_.wvu.PrintArea" hidden="1">#REF!</definedName>
    <definedName name="Z_43B342E8_0978_11D3_B448_0004AC9D327E_.wvu.PrintTitles" hidden="1">#REF!</definedName>
    <definedName name="Z_43B342E9_0978_11D3_B448_0004AC9D327E_.wvu.Cols" hidden="1">'[60]EBITDA Summary'!$Y$1:$AC$65536,'[60]EBITDA Summary'!$AZ$1:$BD$65536</definedName>
    <definedName name="Z_43B342EC_0978_11D3_B448_0004AC9D327E_.wvu.Cols" hidden="1">#REF!,#REF!</definedName>
    <definedName name="Z_43B342EC_0978_11D3_B448_0004AC9D327E_.wvu.PrintArea" hidden="1">#REF!</definedName>
    <definedName name="Z_43B342EC_0978_11D3_B448_0004AC9D327E_.wvu.PrintTitles" hidden="1">#REF!</definedName>
    <definedName name="Z_43B342F0_0978_11D3_B448_0004AC9D327E_.wvu.PrintArea" hidden="1">'[60]Production Pounds'!#REF!</definedName>
    <definedName name="Z_43B342FD_0978_11D3_B448_0004AC9D327E_.wvu.PrintArea" hidden="1">'[60]Sales by Asset'!#REF!</definedName>
    <definedName name="Z_43B342FE_0978_11D3_B448_0004AC9D327E_.wvu.Cols" hidden="1">#REF!</definedName>
    <definedName name="Z_43B342FE_0978_11D3_B448_0004AC9D327E_.wvu.PrintArea" hidden="1">#REF!</definedName>
    <definedName name="Z_43B342FE_0978_11D3_B448_0004AC9D327E_.wvu.PrintTitles" hidden="1">#REF!</definedName>
    <definedName name="Z_43B34307_0978_11D3_B448_0004AC9D327E_.wvu.Cols" hidden="1">'[60]Summary of Mfg Cost'!$Y$1:$AC$65536,'[60]Summary of Mfg Cost'!$BA$1:$BE$65536</definedName>
    <definedName name="Z_4D12E77B_1512_11D3_B448_0004AC9D327E_.wvu.Cols" hidden="1">'[288]P&amp;L-PTA'!$C$1:$AE$65536,'[288]P&amp;L-PTA'!#REF!</definedName>
    <definedName name="Z_4D12E785_1512_11D3_B448_0004AC9D327E_.wvu.Cols" hidden="1">'[288]P&amp;L-PTA'!#REF!,'[288]P&amp;L-PTA'!#REF!</definedName>
    <definedName name="Z_4D12E786_1512_11D3_B448_0004AC9D327E_.wvu.Cols" hidden="1">'[288]Inventory-PTA'!#REF!</definedName>
    <definedName name="Z_4D12E791_1512_11D3_B448_0004AC9D327E_.wvu.Cols" hidden="1">#REF!,#REF!</definedName>
    <definedName name="Z_4D12E791_1512_11D3_B448_0004AC9D327E_.wvu.PrintArea" hidden="1">#REF!</definedName>
    <definedName name="Z_4D12E791_1512_11D3_B448_0004AC9D327E_.wvu.PrintTitles" hidden="1">#REF!</definedName>
    <definedName name="Z_4D12E794_1512_11D3_B448_0004AC9D327E_.wvu.PrintArea" hidden="1">'[288]Working Capital'!#REF!</definedName>
    <definedName name="Z_4D12E797_1512_11D3_B448_0004AC9D327E_.wvu.Cols" hidden="1">'[287]Raw Material Cost'!$C$1:$AE$65536,'[287]Raw Material Cost'!#REF!</definedName>
    <definedName name="Z_4D12E79C_1512_11D3_B448_0004AC9D327E_.wvu.Cols" hidden="1">#REF!,#REF!</definedName>
    <definedName name="Z_4D12E79C_1512_11D3_B448_0004AC9D327E_.wvu.PrintArea" hidden="1">#REF!</definedName>
    <definedName name="Z_4D12E79C_1512_11D3_B448_0004AC9D327E_.wvu.PrintTitles" hidden="1">#REF!</definedName>
    <definedName name="Z_4D12E79D_1512_11D3_B448_0004AC9D327E_.wvu.Cols" hidden="1">[287]Inventory!#REF!</definedName>
    <definedName name="Z_4D12E79F_1512_11D3_B448_0004AC9D327E_.wvu.Cols" hidden="1">'[288]Working Capital'!#REF!</definedName>
    <definedName name="Z_4D12E79F_1512_11D3_B448_0004AC9D327E_.wvu.PrintArea" hidden="1">'[288]Working Capital'!#REF!</definedName>
    <definedName name="Z_4D12E7A2_1512_11D3_B448_0004AC9D327E_.wvu.Cols" hidden="1">'[287]Raw Material Cost'!#REF!,'[287]Raw Material Cost'!#REF!</definedName>
    <definedName name="Z_4D12E7C1_1512_11D3_B448_0004AC9D327E_.wvu.Cols" hidden="1">#REF!,#REF!</definedName>
    <definedName name="Z_4D12E7C1_1512_11D3_B448_0004AC9D327E_.wvu.PrintArea" hidden="1">#REF!</definedName>
    <definedName name="Z_4D12E7C1_1512_11D3_B448_0004AC9D327E_.wvu.PrintTitles" hidden="1">#REF!</definedName>
    <definedName name="Z_4D12E7C4_1512_11D3_B448_0004AC9D327E_.wvu.PrintArea" hidden="1">'[288]Working Capital'!#REF!</definedName>
    <definedName name="Z_4D12E7C7_1512_11D3_B448_0004AC9D327E_.wvu.Cols" hidden="1">'[287]Raw Material Cost'!$C$1:$AE$65536,'[287]Raw Material Cost'!#REF!</definedName>
    <definedName name="Z_4D12E7CC_1512_11D3_B448_0004AC9D327E_.wvu.Cols" hidden="1">#REF!,#REF!</definedName>
    <definedName name="Z_4D12E7CC_1512_11D3_B448_0004AC9D327E_.wvu.PrintArea" hidden="1">#REF!</definedName>
    <definedName name="Z_4D12E7CC_1512_11D3_B448_0004AC9D327E_.wvu.PrintTitles" hidden="1">#REF!</definedName>
    <definedName name="Z_4D12E7CD_1512_11D3_B448_0004AC9D327E_.wvu.Cols" hidden="1">[287]Inventory!#REF!</definedName>
    <definedName name="Z_4D12E7CF_1512_11D3_B448_0004AC9D327E_.wvu.Cols" hidden="1">'[288]Working Capital'!#REF!</definedName>
    <definedName name="Z_4D12E7CF_1512_11D3_B448_0004AC9D327E_.wvu.PrintArea" hidden="1">'[288]Working Capital'!#REF!</definedName>
    <definedName name="Z_4D12E7D2_1512_11D3_B448_0004AC9D327E_.wvu.Cols" hidden="1">'[287]Raw Material Cost'!#REF!,'[287]Raw Material Cost'!#REF!</definedName>
    <definedName name="Z_59AA63B8_F64E_11D2_B446_0004AC9D327E_.wvu.Cols" hidden="1">#REF!</definedName>
    <definedName name="Z_59AA63B8_F64E_11D2_B446_0004AC9D327E_.wvu.PrintTitles" hidden="1">#REF!</definedName>
    <definedName name="Z_59AA63B9_F64E_11D2_B446_0004AC9D327E_.wvu.Cols" hidden="1">'[288]P&amp;L-DMT'!$C$1:$AE$65536,'[288]P&amp;L-DMT'!#REF!</definedName>
    <definedName name="Z_59AA63C0_F64E_11D2_B446_0004AC9D327E_.wvu.Cols" hidden="1">#REF!</definedName>
    <definedName name="Z_59AA63C0_F64E_11D2_B446_0004AC9D327E_.wvu.PrintArea" hidden="1">#REF!</definedName>
    <definedName name="Z_59AA63C0_F64E_11D2_B446_0004AC9D327E_.wvu.PrintTitles" hidden="1">#REF!</definedName>
    <definedName name="Z_59AA63C1_F64E_11D2_B446_0004AC9D327E_.wvu.Cols" hidden="1">#REF!</definedName>
    <definedName name="Z_59AA63C1_F64E_11D2_B446_0004AC9D327E_.wvu.PrintArea" hidden="1">#REF!</definedName>
    <definedName name="Z_59AA63C1_F64E_11D2_B446_0004AC9D327E_.wvu.PrintTitles" hidden="1">#REF!</definedName>
    <definedName name="Z_59AA63C3_F64E_11D2_B446_0004AC9D327E_.wvu.Cols" hidden="1">'[288]Raw Material Cost'!$C$1:$AE$65536,'[288]Raw Material Cost'!$AJ$1:$AU$65536</definedName>
    <definedName name="Z_59AA63CA_F64E_11D2_B446_0004AC9D327E_.wvu.Cols" hidden="1">[288]Sales!#REF!</definedName>
    <definedName name="Z_59AA63CB_F64E_11D2_B446_0004AC9D327E_.wvu.Cols" hidden="1">#REF!</definedName>
    <definedName name="Z_59AA63CB_F64E_11D2_B446_0004AC9D327E_.wvu.PrintTitles" hidden="1">#REF!</definedName>
    <definedName name="Z_59AA63CC_F64E_11D2_B446_0004AC9D327E_.wvu.Cols" hidden="1">'[288]P&amp;L-DMT'!#REF!,'[288]P&amp;L-DMT'!#REF!</definedName>
    <definedName name="Z_59AA63CE_F64E_11D2_B446_0004AC9D327E_.wvu.Cols" hidden="1">'[288]Inventory-DMT'!#REF!</definedName>
    <definedName name="Z_59AA63D3_F64E_11D2_B446_0004AC9D327E_.wvu.Cols" hidden="1">#REF!</definedName>
    <definedName name="Z_59AA63D3_F64E_11D2_B446_0004AC9D327E_.wvu.PrintArea" hidden="1">#REF!</definedName>
    <definedName name="Z_59AA63D3_F64E_11D2_B446_0004AC9D327E_.wvu.PrintTitles" hidden="1">#REF!</definedName>
    <definedName name="Z_59AA63D4_F64E_11D2_B446_0004AC9D327E_.wvu.Cols" hidden="1">#REF!</definedName>
    <definedName name="Z_59AA63D4_F64E_11D2_B446_0004AC9D327E_.wvu.PrintArea" hidden="1">#REF!</definedName>
    <definedName name="Z_59AA63D4_F64E_11D2_B446_0004AC9D327E_.wvu.PrintTitles" hidden="1">#REF!</definedName>
    <definedName name="Z_59AA63D6_F64E_11D2_B446_0004AC9D327E_.wvu.Cols" hidden="1">'[288]Raw Material Cost'!$AF$1:$AF$65536,'[288]Raw Material Cost'!$BD$1:$BH$65536</definedName>
    <definedName name="Z_59AA63DA_F64E_11D2_B446_0004AC9D327E_.wvu.Cols" hidden="1">'[288]P&amp;L-PTA'!$C$1:$AE$65536,'[288]P&amp;L-PTA'!#REF!</definedName>
    <definedName name="Z_59AA63E4_F64E_11D2_B446_0004AC9D327E_.wvu.Cols" hidden="1">'[288]P&amp;L-PTA'!#REF!,'[288]P&amp;L-PTA'!#REF!</definedName>
    <definedName name="Z_59AA63E5_F64E_11D2_B446_0004AC9D327E_.wvu.Cols" hidden="1">'[288]Inventory-PTA'!#REF!</definedName>
    <definedName name="Z_59AA63F0_F64E_11D2_B446_0004AC9D327E_.wvu.Cols" hidden="1">'[60]EBITDA Summary'!$D$1:$O$65536,'[60]EBITDA Summary'!$AF$1:$AQ$65536</definedName>
    <definedName name="Z_59AA63F0_F64E_11D2_B446_0004AC9D327E_.wvu.PrintArea" hidden="1">#REF!</definedName>
    <definedName name="Z_59AA63F0_F64E_11D2_B446_0004AC9D327E_.wvu.PrintTitles" hidden="1">#REF!</definedName>
    <definedName name="Z_59AA63F2_F64E_11D2_B446_0004AC9D327E_.wvu.PrintArea" hidden="1">'[60]Production Pounds'!#REF!</definedName>
    <definedName name="Z_59AA63F3_F64E_11D2_B446_0004AC9D327E_.wvu.PrintArea" hidden="1">'[60]Sales by Asset'!#REF!</definedName>
    <definedName name="Z_59AA63F6_F64E_11D2_B446_0004AC9D327E_.wvu.Cols" hidden="1">'[60]Summary of Mfg Cost'!$D$1:$O$65536,'[60]Summary of Mfg Cost'!$AG$1:$AR$65536</definedName>
    <definedName name="Z_59AA63FB_F64E_11D2_B446_0004AC9D327E_.wvu.Cols" hidden="1">'[60]EBITDA Summary'!$Y$1:$AC$65536,'[60]EBITDA Summary'!$AZ$1:$BD$65536</definedName>
    <definedName name="Z_59AA63FB_F64E_11D2_B446_0004AC9D327E_.wvu.PrintArea" hidden="1">#REF!</definedName>
    <definedName name="Z_59AA63FB_F64E_11D2_B446_0004AC9D327E_.wvu.PrintTitles" hidden="1">#REF!</definedName>
    <definedName name="Z_59AA63FC_F64E_11D2_B446_0004AC9D327E_.wvu.Cols" hidden="1">[287]Inventory!#REF!</definedName>
    <definedName name="Z_59AA63FD_F64E_11D2_B446_0004AC9D327E_.wvu.PrintArea" hidden="1">'[60]Production Pounds'!#REF!</definedName>
    <definedName name="Z_59AA63FE_F64E_11D2_B446_0004AC9D327E_.wvu.Cols" hidden="1">'[288]Working Capital'!#REF!</definedName>
    <definedName name="Z_59AA63FE_F64E_11D2_B446_0004AC9D327E_.wvu.PrintArea" hidden="1">'[60]Sales by Asset'!#REF!</definedName>
    <definedName name="Z_59AA6401_F64E_11D2_B446_0004AC9D327E_.wvu.Cols" hidden="1">'[60]Summary of Mfg Cost'!$Y$1:$AC$65536,'[60]Summary of Mfg Cost'!$BA$1:$BE$65536</definedName>
    <definedName name="Z_6293E424_E2C5_11D2_B444_0004AC9D327E_.wvu.Cols" hidden="1">'[60]EBITDA Summary'!$D$1:$O$65536,'[60]EBITDA Summary'!$AF$1:$AQ$65536</definedName>
    <definedName name="Z_6293E424_E2C5_11D2_B444_0004AC9D327E_.wvu.PrintArea" hidden="1">#REF!</definedName>
    <definedName name="Z_6293E424_E2C5_11D2_B444_0004AC9D327E_.wvu.PrintTitles" hidden="1">#REF!</definedName>
    <definedName name="Z_6293E426_E2C5_11D2_B444_0004AC9D327E_.wvu.PrintArea" hidden="1">'[60]Production Pounds'!#REF!</definedName>
    <definedName name="Z_6293E427_E2C5_11D2_B444_0004AC9D327E_.wvu.PrintArea" hidden="1">'[60]Sales by Asset'!#REF!</definedName>
    <definedName name="Z_6293E42A_E2C5_11D2_B444_0004AC9D327E_.wvu.Cols" hidden="1">'[60]Summary of Mfg Cost'!$D$1:$O$65536,'[60]Summary of Mfg Cost'!$AG$1:$AR$65536</definedName>
    <definedName name="Z_6293E42F_E2C5_11D2_B444_0004AC9D327E_.wvu.Cols" hidden="1">'[60]EBITDA Summary'!$Y$1:$AC$65536,'[60]EBITDA Summary'!$AZ$1:$BD$65536</definedName>
    <definedName name="Z_6293E42F_E2C5_11D2_B444_0004AC9D327E_.wvu.PrintArea" hidden="1">#REF!</definedName>
    <definedName name="Z_6293E42F_E2C5_11D2_B444_0004AC9D327E_.wvu.PrintTitles" hidden="1">#REF!</definedName>
    <definedName name="Z_6293E430_E2C5_11D2_B444_0004AC9D327E_.wvu.Cols" hidden="1">[287]Inventory!#REF!</definedName>
    <definedName name="Z_6293E431_E2C5_11D2_B444_0004AC9D327E_.wvu.PrintArea" hidden="1">'[60]Production Pounds'!#REF!</definedName>
    <definedName name="Z_6293E432_E2C5_11D2_B444_0004AC9D327E_.wvu.Cols" hidden="1">'[288]Working Capital'!#REF!</definedName>
    <definedName name="Z_6293E432_E2C5_11D2_B444_0004AC9D327E_.wvu.PrintArea" hidden="1">'[60]Sales by Asset'!#REF!</definedName>
    <definedName name="Z_6293E435_E2C5_11D2_B444_0004AC9D327E_.wvu.Cols" hidden="1">'[60]Summary of Mfg Cost'!$Y$1:$AC$65536,'[60]Summary of Mfg Cost'!$BA$1:$BE$65536</definedName>
    <definedName name="Z_6293E43E_E2C5_11D2_B444_0004AC9D327E_.wvu.Cols" hidden="1">#REF!</definedName>
    <definedName name="Z_6293E43E_E2C5_11D2_B444_0004AC9D327E_.wvu.PrintTitles" hidden="1">#REF!</definedName>
    <definedName name="Z_6293E43F_E2C5_11D2_B444_0004AC9D327E_.wvu.Cols" hidden="1">'[288]P&amp;L-DMT'!$C$1:$AE$65536,'[288]P&amp;L-DMT'!#REF!</definedName>
    <definedName name="Z_6293E446_E2C5_11D2_B444_0004AC9D327E_.wvu.Cols" hidden="1">#REF!</definedName>
    <definedName name="Z_6293E446_E2C5_11D2_B444_0004AC9D327E_.wvu.PrintArea" hidden="1">#REF!</definedName>
    <definedName name="Z_6293E446_E2C5_11D2_B444_0004AC9D327E_.wvu.PrintTitles" hidden="1">#REF!</definedName>
    <definedName name="Z_6293E447_E2C5_11D2_B444_0004AC9D327E_.wvu.Cols" hidden="1">#REF!</definedName>
    <definedName name="Z_6293E447_E2C5_11D2_B444_0004AC9D327E_.wvu.PrintArea" hidden="1">#REF!</definedName>
    <definedName name="Z_6293E447_E2C5_11D2_B444_0004AC9D327E_.wvu.PrintTitles" hidden="1">#REF!</definedName>
    <definedName name="Z_6293E449_E2C5_11D2_B444_0004AC9D327E_.wvu.Cols" hidden="1">'[288]Raw Material Cost'!$C$1:$AE$65536,'[288]Raw Material Cost'!$AJ$1:$AU$65536</definedName>
    <definedName name="Z_6293E450_E2C5_11D2_B444_0004AC9D327E_.wvu.Cols" hidden="1">[288]Sales!#REF!</definedName>
    <definedName name="Z_6293E451_E2C5_11D2_B444_0004AC9D327E_.wvu.Cols" hidden="1">#REF!</definedName>
    <definedName name="Z_6293E451_E2C5_11D2_B444_0004AC9D327E_.wvu.PrintTitles" hidden="1">#REF!</definedName>
    <definedName name="Z_6293E452_E2C5_11D2_B444_0004AC9D327E_.wvu.Cols" hidden="1">'[288]P&amp;L-DMT'!#REF!,'[288]P&amp;L-DMT'!#REF!</definedName>
    <definedName name="Z_6293E454_E2C5_11D2_B444_0004AC9D327E_.wvu.Cols" hidden="1">'[288]Inventory-DMT'!#REF!</definedName>
    <definedName name="Z_6293E459_E2C5_11D2_B444_0004AC9D327E_.wvu.Cols" hidden="1">#REF!</definedName>
    <definedName name="Z_6293E459_E2C5_11D2_B444_0004AC9D327E_.wvu.PrintArea" hidden="1">#REF!</definedName>
    <definedName name="Z_6293E459_E2C5_11D2_B444_0004AC9D327E_.wvu.PrintTitles" hidden="1">#REF!</definedName>
    <definedName name="Z_6293E45A_E2C5_11D2_B444_0004AC9D327E_.wvu.Cols" hidden="1">#REF!</definedName>
    <definedName name="Z_6293E45A_E2C5_11D2_B444_0004AC9D327E_.wvu.PrintArea" hidden="1">#REF!</definedName>
    <definedName name="Z_6293E45A_E2C5_11D2_B444_0004AC9D327E_.wvu.PrintTitles" hidden="1">#REF!</definedName>
    <definedName name="Z_6293E45C_E2C5_11D2_B444_0004AC9D327E_.wvu.Cols" hidden="1">'[288]Raw Material Cost'!$AF$1:$AF$65536,'[288]Raw Material Cost'!$BD$1:$BH$65536</definedName>
    <definedName name="Z_672962C4_E83C_11D2_B445_0004AC9D327E_.wvu.Cols" hidden="1">'[60]EBITDA Summary'!$D$1:$O$65536,'[60]EBITDA Summary'!$AF$1:$AQ$65536</definedName>
    <definedName name="Z_672962C4_E83C_11D2_B445_0004AC9D327E_.wvu.PrintArea" hidden="1">#REF!</definedName>
    <definedName name="Z_672962C4_E83C_11D2_B445_0004AC9D327E_.wvu.PrintTitles" hidden="1">#REF!</definedName>
    <definedName name="Z_672962C6_E83C_11D2_B445_0004AC9D327E_.wvu.PrintArea" hidden="1">'[60]Production Pounds'!#REF!</definedName>
    <definedName name="Z_672962C7_E83C_11D2_B445_0004AC9D327E_.wvu.PrintArea" hidden="1">'[60]Sales by Asset'!#REF!</definedName>
    <definedName name="Z_672962CA_E83C_11D2_B445_0004AC9D327E_.wvu.Cols" hidden="1">'[60]Summary of Mfg Cost'!$D$1:$O$65536,'[60]Summary of Mfg Cost'!$AG$1:$AR$65536</definedName>
    <definedName name="Z_672962CF_E83C_11D2_B445_0004AC9D327E_.wvu.Cols" hidden="1">'[60]EBITDA Summary'!$Y$1:$AC$65536,'[60]EBITDA Summary'!$AZ$1:$BD$65536</definedName>
    <definedName name="Z_672962CF_E83C_11D2_B445_0004AC9D327E_.wvu.PrintArea" hidden="1">#REF!</definedName>
    <definedName name="Z_672962CF_E83C_11D2_B445_0004AC9D327E_.wvu.PrintTitles" hidden="1">#REF!</definedName>
    <definedName name="Z_672962D0_E83C_11D2_B445_0004AC9D327E_.wvu.Cols" hidden="1">[287]Inventory!#REF!</definedName>
    <definedName name="Z_672962D1_E83C_11D2_B445_0004AC9D327E_.wvu.PrintArea" hidden="1">'[60]Production Pounds'!#REF!</definedName>
    <definedName name="Z_672962D2_E83C_11D2_B445_0004AC9D327E_.wvu.Cols" hidden="1">'[288]Working Capital'!#REF!</definedName>
    <definedName name="Z_672962D2_E83C_11D2_B445_0004AC9D327E_.wvu.PrintArea" hidden="1">'[60]Sales by Asset'!#REF!</definedName>
    <definedName name="Z_672962D5_E83C_11D2_B445_0004AC9D327E_.wvu.Cols" hidden="1">'[60]Summary of Mfg Cost'!$Y$1:$AC$65536,'[60]Summary of Mfg Cost'!$BA$1:$BE$65536</definedName>
    <definedName name="Z_672962D8_E83C_11D2_B445_0004AC9D327E_.wvu.Cols" hidden="1">'[288]P&amp;L-PTA'!$C$1:$AE$65536,'[288]P&amp;L-PTA'!#REF!</definedName>
    <definedName name="Z_672962E2_E83C_11D2_B445_0004AC9D327E_.wvu.Cols" hidden="1">'[288]P&amp;L-PTA'!#REF!,'[288]P&amp;L-PTA'!#REF!</definedName>
    <definedName name="Z_672962E3_E83C_11D2_B445_0004AC9D327E_.wvu.Cols" hidden="1">'[288]Inventory-PTA'!#REF!</definedName>
    <definedName name="Z_672962F0_E83C_11D2_B445_0004AC9D327E_.wvu.Cols" hidden="1">#REF!</definedName>
    <definedName name="Z_672962F0_E83C_11D2_B445_0004AC9D327E_.wvu.PrintTitles" hidden="1">#REF!</definedName>
    <definedName name="Z_672962F1_E83C_11D2_B445_0004AC9D327E_.wvu.Cols" hidden="1">'[288]P&amp;L-DMT'!$C$1:$AE$65536,'[288]P&amp;L-DMT'!#REF!</definedName>
    <definedName name="Z_672962F8_E83C_11D2_B445_0004AC9D327E_.wvu.Cols" hidden="1">#REF!</definedName>
    <definedName name="Z_672962F8_E83C_11D2_B445_0004AC9D327E_.wvu.PrintArea" hidden="1">#REF!</definedName>
    <definedName name="Z_672962F8_E83C_11D2_B445_0004AC9D327E_.wvu.PrintTitles" hidden="1">#REF!</definedName>
    <definedName name="Z_672962F9_E83C_11D2_B445_0004AC9D327E_.wvu.Cols" hidden="1">#REF!</definedName>
    <definedName name="Z_672962F9_E83C_11D2_B445_0004AC9D327E_.wvu.PrintArea" hidden="1">#REF!</definedName>
    <definedName name="Z_672962F9_E83C_11D2_B445_0004AC9D327E_.wvu.PrintTitles" hidden="1">#REF!</definedName>
    <definedName name="Z_672962FB_E83C_11D2_B445_0004AC9D327E_.wvu.Cols" hidden="1">'[288]Raw Material Cost'!$C$1:$AE$65536,'[288]Raw Material Cost'!$AJ$1:$AU$65536</definedName>
    <definedName name="Z_67296302_E83C_11D2_B445_0004AC9D327E_.wvu.Cols" hidden="1">[288]Sales!#REF!</definedName>
    <definedName name="Z_67296303_E83C_11D2_B445_0004AC9D327E_.wvu.Cols" hidden="1">#REF!</definedName>
    <definedName name="Z_67296303_E83C_11D2_B445_0004AC9D327E_.wvu.PrintTitles" hidden="1">#REF!</definedName>
    <definedName name="Z_67296304_E83C_11D2_B445_0004AC9D327E_.wvu.Cols" hidden="1">'[288]P&amp;L-DMT'!#REF!,'[288]P&amp;L-DMT'!#REF!</definedName>
    <definedName name="Z_67296306_E83C_11D2_B445_0004AC9D327E_.wvu.Cols" hidden="1">'[288]Inventory-DMT'!#REF!</definedName>
    <definedName name="Z_6729630B_E83C_11D2_B445_0004AC9D327E_.wvu.Cols" hidden="1">#REF!</definedName>
    <definedName name="Z_6729630B_E83C_11D2_B445_0004AC9D327E_.wvu.PrintArea" hidden="1">#REF!</definedName>
    <definedName name="Z_6729630B_E83C_11D2_B445_0004AC9D327E_.wvu.PrintTitles" hidden="1">#REF!</definedName>
    <definedName name="Z_6729630C_E83C_11D2_B445_0004AC9D327E_.wvu.Cols" hidden="1">#REF!</definedName>
    <definedName name="Z_6729630C_E83C_11D2_B445_0004AC9D327E_.wvu.PrintArea" hidden="1">#REF!</definedName>
    <definedName name="Z_6729630C_E83C_11D2_B445_0004AC9D327E_.wvu.PrintTitles" hidden="1">#REF!</definedName>
    <definedName name="Z_6729630E_E83C_11D2_B445_0004AC9D327E_.wvu.Cols" hidden="1">'[288]Raw Material Cost'!$AF$1:$AF$65536,'[288]Raw Material Cost'!$BD$1:$BH$65536</definedName>
    <definedName name="Z_77B7B544_E3B3_11D2_B445_0004AC9D327E_.wvu.Cols" hidden="1">'[60]EBITDA Summary'!$D$1:$O$65536,'[60]EBITDA Summary'!$AF$1:$AQ$65536</definedName>
    <definedName name="Z_77B7B544_E3B3_11D2_B445_0004AC9D327E_.wvu.PrintArea" hidden="1">#REF!</definedName>
    <definedName name="Z_77B7B544_E3B3_11D2_B445_0004AC9D327E_.wvu.PrintTitles" hidden="1">#REF!</definedName>
    <definedName name="Z_77B7B546_E3B3_11D2_B445_0004AC9D327E_.wvu.PrintArea" hidden="1">'[60]Production Pounds'!#REF!</definedName>
    <definedName name="Z_77B7B547_E3B3_11D2_B445_0004AC9D327E_.wvu.PrintArea" hidden="1">'[60]Sales by Asset'!#REF!</definedName>
    <definedName name="Z_77B7B54A_E3B3_11D2_B445_0004AC9D327E_.wvu.Cols" hidden="1">'[60]Summary of Mfg Cost'!$D$1:$O$65536,'[60]Summary of Mfg Cost'!$AG$1:$AR$65536</definedName>
    <definedName name="Z_77B7B54F_E3B3_11D2_B445_0004AC9D327E_.wvu.Cols" hidden="1">'[60]EBITDA Summary'!$Y$1:$AC$65536,'[60]EBITDA Summary'!$AZ$1:$BD$65536</definedName>
    <definedName name="Z_77B7B54F_E3B3_11D2_B445_0004AC9D327E_.wvu.PrintArea" hidden="1">#REF!</definedName>
    <definedName name="Z_77B7B54F_E3B3_11D2_B445_0004AC9D327E_.wvu.PrintTitles" hidden="1">#REF!</definedName>
    <definedName name="Z_77B7B550_E3B3_11D2_B445_0004AC9D327E_.wvu.Cols" hidden="1">[287]Inventory!#REF!</definedName>
    <definedName name="Z_77B7B551_E3B3_11D2_B445_0004AC9D327E_.wvu.PrintArea" hidden="1">'[60]Production Pounds'!#REF!</definedName>
    <definedName name="Z_77B7B552_E3B3_11D2_B445_0004AC9D327E_.wvu.Cols" hidden="1">'[288]Working Capital'!#REF!</definedName>
    <definedName name="Z_77B7B552_E3B3_11D2_B445_0004AC9D327E_.wvu.PrintArea" hidden="1">'[60]Sales by Asset'!#REF!</definedName>
    <definedName name="Z_77B7B555_E3B3_11D2_B445_0004AC9D327E_.wvu.Cols" hidden="1">'[60]Summary of Mfg Cost'!$Y$1:$AC$65536,'[60]Summary of Mfg Cost'!$BA$1:$BE$65536</definedName>
    <definedName name="Z_77B7B5D4_E3B3_11D2_B445_0004AC9D327E_.wvu.Cols" hidden="1">'[60]EBITDA Summary'!$D$1:$O$65536,'[60]EBITDA Summary'!$AF$1:$AQ$65536</definedName>
    <definedName name="Z_77B7B5D4_E3B3_11D2_B445_0004AC9D327E_.wvu.PrintArea" hidden="1">#REF!</definedName>
    <definedName name="Z_77B7B5D4_E3B3_11D2_B445_0004AC9D327E_.wvu.PrintTitles" hidden="1">#REF!</definedName>
    <definedName name="Z_77B7B5D6_E3B3_11D2_B445_0004AC9D327E_.wvu.PrintArea" hidden="1">'[60]Production Pounds'!#REF!</definedName>
    <definedName name="Z_77B7B5D7_E3B3_11D2_B445_0004AC9D327E_.wvu.PrintArea" hidden="1">'[60]Sales by Asset'!#REF!</definedName>
    <definedName name="Z_77B7B5DA_E3B3_11D2_B445_0004AC9D327E_.wvu.Cols" hidden="1">'[60]Summary of Mfg Cost'!$D$1:$O$65536,'[60]Summary of Mfg Cost'!$AG$1:$AR$65536</definedName>
    <definedName name="Z_77B7B5DF_E3B3_11D2_B445_0004AC9D327E_.wvu.Cols" hidden="1">'[60]EBITDA Summary'!$Y$1:$AC$65536,'[60]EBITDA Summary'!$AZ$1:$BD$65536</definedName>
    <definedName name="Z_77B7B5DF_E3B3_11D2_B445_0004AC9D327E_.wvu.PrintArea" hidden="1">#REF!</definedName>
    <definedName name="Z_77B7B5DF_E3B3_11D2_B445_0004AC9D327E_.wvu.PrintTitles" hidden="1">#REF!</definedName>
    <definedName name="Z_77B7B5E0_E3B3_11D2_B445_0004AC9D327E_.wvu.Cols" hidden="1">[287]Inventory!#REF!</definedName>
    <definedName name="Z_77B7B5E1_E3B3_11D2_B445_0004AC9D327E_.wvu.PrintArea" hidden="1">'[60]Production Pounds'!#REF!</definedName>
    <definedName name="Z_77B7B5E2_E3B3_11D2_B445_0004AC9D327E_.wvu.Cols" hidden="1">'[288]Working Capital'!#REF!</definedName>
    <definedName name="Z_77B7B5E2_E3B3_11D2_B445_0004AC9D327E_.wvu.PrintArea" hidden="1">'[60]Sales by Asset'!#REF!</definedName>
    <definedName name="Z_77B7B5E5_E3B3_11D2_B445_0004AC9D327E_.wvu.Cols" hidden="1">'[60]Summary of Mfg Cost'!$Y$1:$AC$65536,'[60]Summary of Mfg Cost'!$BA$1:$BE$65536</definedName>
    <definedName name="Z_77B7B5E8_E3B3_11D2_B445_0004AC9D327E_.wvu.Cols" hidden="1">'[288]P&amp;L-PTA'!$C$1:$AE$65536,'[288]P&amp;L-PTA'!#REF!</definedName>
    <definedName name="Z_77B7B5F2_E3B3_11D2_B445_0004AC9D327E_.wvu.Cols" hidden="1">'[288]P&amp;L-PTA'!#REF!,'[288]P&amp;L-PTA'!#REF!</definedName>
    <definedName name="Z_77B7B5F3_E3B3_11D2_B445_0004AC9D327E_.wvu.Cols" hidden="1">'[288]Inventory-PTA'!#REF!</definedName>
    <definedName name="Z_77B7B600_E3B3_11D2_B445_0004AC9D327E_.wvu.Cols" hidden="1">#REF!</definedName>
    <definedName name="Z_77B7B600_E3B3_11D2_B445_0004AC9D327E_.wvu.PrintTitles" hidden="1">#REF!</definedName>
    <definedName name="Z_77B7B601_E3B3_11D2_B445_0004AC9D327E_.wvu.Cols" hidden="1">'[288]P&amp;L-DMT'!$C$1:$AE$65536,'[288]P&amp;L-DMT'!#REF!</definedName>
    <definedName name="Z_77B7B608_E3B3_11D2_B445_0004AC9D327E_.wvu.Cols" hidden="1">#REF!</definedName>
    <definedName name="Z_77B7B608_E3B3_11D2_B445_0004AC9D327E_.wvu.PrintArea" hidden="1">#REF!</definedName>
    <definedName name="Z_77B7B608_E3B3_11D2_B445_0004AC9D327E_.wvu.PrintTitles" hidden="1">#REF!</definedName>
    <definedName name="Z_77B7B609_E3B3_11D2_B445_0004AC9D327E_.wvu.Cols" hidden="1">#REF!</definedName>
    <definedName name="Z_77B7B609_E3B3_11D2_B445_0004AC9D327E_.wvu.PrintArea" hidden="1">#REF!</definedName>
    <definedName name="Z_77B7B609_E3B3_11D2_B445_0004AC9D327E_.wvu.PrintTitles" hidden="1">#REF!</definedName>
    <definedName name="Z_77B7B60B_E3B3_11D2_B445_0004AC9D327E_.wvu.Cols" hidden="1">'[288]Raw Material Cost'!$C$1:$AE$65536,'[288]Raw Material Cost'!$AJ$1:$AU$65536</definedName>
    <definedName name="Z_77B7B612_E3B3_11D2_B445_0004AC9D327E_.wvu.Cols" hidden="1">[288]Sales!#REF!</definedName>
    <definedName name="Z_77B7B613_E3B3_11D2_B445_0004AC9D327E_.wvu.Cols" hidden="1">#REF!</definedName>
    <definedName name="Z_77B7B613_E3B3_11D2_B445_0004AC9D327E_.wvu.PrintTitles" hidden="1">#REF!</definedName>
    <definedName name="Z_77B7B614_E3B3_11D2_B445_0004AC9D327E_.wvu.Cols" hidden="1">'[288]P&amp;L-DMT'!#REF!,'[288]P&amp;L-DMT'!#REF!</definedName>
    <definedName name="Z_77B7B616_E3B3_11D2_B445_0004AC9D327E_.wvu.Cols" hidden="1">'[288]Inventory-DMT'!#REF!</definedName>
    <definedName name="Z_77B7B61B_E3B3_11D2_B445_0004AC9D327E_.wvu.Cols" hidden="1">#REF!</definedName>
    <definedName name="Z_77B7B61B_E3B3_11D2_B445_0004AC9D327E_.wvu.PrintArea" hidden="1">#REF!</definedName>
    <definedName name="Z_77B7B61B_E3B3_11D2_B445_0004AC9D327E_.wvu.PrintTitles" hidden="1">#REF!</definedName>
    <definedName name="Z_77B7B61C_E3B3_11D2_B445_0004AC9D327E_.wvu.Cols" hidden="1">#REF!</definedName>
    <definedName name="Z_77B7B61C_E3B3_11D2_B445_0004AC9D327E_.wvu.PrintArea" hidden="1">#REF!</definedName>
    <definedName name="Z_77B7B61C_E3B3_11D2_B445_0004AC9D327E_.wvu.PrintTitles" hidden="1">#REF!</definedName>
    <definedName name="Z_77B7B61E_E3B3_11D2_B445_0004AC9D327E_.wvu.Cols" hidden="1">'[288]Raw Material Cost'!$AF$1:$AF$65536,'[288]Raw Material Cost'!$BD$1:$BH$65536</definedName>
    <definedName name="Z_7F422981_74C8_11D3_AF87_83DAC7D352F1_.wvu.PrintArea" hidden="1">#REF!</definedName>
    <definedName name="Z_7F422981_74C8_11D3_AF87_83DAC7D352F1_.wvu.Rows" hidden="1">#REF!,#REF!,#REF!</definedName>
    <definedName name="Z_8A554E86_0218_11D3_B447_0004AC9D327E_.wvu.Cols" hidden="1">#REF!</definedName>
    <definedName name="Z_8A554E86_0218_11D3_B447_0004AC9D327E_.wvu.PrintTitles" hidden="1">#REF!</definedName>
    <definedName name="Z_8A554E87_0218_11D3_B447_0004AC9D327E_.wvu.Cols" hidden="1">'[288]P&amp;L-DMT'!$C$1:$AE$65536,'[288]P&amp;L-DMT'!#REF!</definedName>
    <definedName name="Z_8A554E8E_0218_11D3_B447_0004AC9D327E_.wvu.Cols" hidden="1">#REF!</definedName>
    <definedName name="Z_8A554E8E_0218_11D3_B447_0004AC9D327E_.wvu.PrintArea" hidden="1">#REF!</definedName>
    <definedName name="Z_8A554E8E_0218_11D3_B447_0004AC9D327E_.wvu.PrintTitles" hidden="1">#REF!</definedName>
    <definedName name="Z_8A554E8F_0218_11D3_B447_0004AC9D327E_.wvu.Cols" hidden="1">#REF!</definedName>
    <definedName name="Z_8A554E8F_0218_11D3_B447_0004AC9D327E_.wvu.PrintArea" hidden="1">#REF!</definedName>
    <definedName name="Z_8A554E8F_0218_11D3_B447_0004AC9D327E_.wvu.PrintTitles" hidden="1">#REF!</definedName>
    <definedName name="Z_8A554E91_0218_11D3_B447_0004AC9D327E_.wvu.Cols" hidden="1">'[288]Raw Material Cost'!$C$1:$AE$65536,'[288]Raw Material Cost'!$AJ$1:$AU$65536</definedName>
    <definedName name="Z_8A554E98_0218_11D3_B447_0004AC9D327E_.wvu.Cols" hidden="1">[288]Sales!#REF!</definedName>
    <definedName name="Z_8A554E99_0218_11D3_B447_0004AC9D327E_.wvu.Cols" hidden="1">#REF!</definedName>
    <definedName name="Z_8A554E99_0218_11D3_B447_0004AC9D327E_.wvu.PrintTitles" hidden="1">#REF!</definedName>
    <definedName name="Z_8A554E9A_0218_11D3_B447_0004AC9D327E_.wvu.Cols" hidden="1">'[288]P&amp;L-DMT'!#REF!,'[288]P&amp;L-DMT'!#REF!</definedName>
    <definedName name="Z_8A554E9C_0218_11D3_B447_0004AC9D327E_.wvu.Cols" hidden="1">'[288]Inventory-DMT'!#REF!</definedName>
    <definedName name="Z_8A554EA1_0218_11D3_B447_0004AC9D327E_.wvu.Cols" hidden="1">#REF!</definedName>
    <definedName name="Z_8A554EA1_0218_11D3_B447_0004AC9D327E_.wvu.PrintArea" hidden="1">#REF!</definedName>
    <definedName name="Z_8A554EA1_0218_11D3_B447_0004AC9D327E_.wvu.PrintTitles" hidden="1">#REF!</definedName>
    <definedName name="Z_8A554EA2_0218_11D3_B447_0004AC9D327E_.wvu.Cols" hidden="1">#REF!</definedName>
    <definedName name="Z_8A554EA2_0218_11D3_B447_0004AC9D327E_.wvu.PrintArea" hidden="1">#REF!</definedName>
    <definedName name="Z_8A554EA2_0218_11D3_B447_0004AC9D327E_.wvu.PrintTitles" hidden="1">#REF!</definedName>
    <definedName name="Z_8A554EA4_0218_11D3_B447_0004AC9D327E_.wvu.Cols" hidden="1">'[288]Raw Material Cost'!$AF$1:$AF$65536,'[288]Raw Material Cost'!$BD$1:$BH$65536</definedName>
    <definedName name="Z_8A554EA8_0218_11D3_B447_0004AC9D327E_.wvu.Cols" hidden="1">'[288]P&amp;L-PTA'!$C$1:$AE$65536,'[288]P&amp;L-PTA'!#REF!</definedName>
    <definedName name="Z_8A554EB2_0218_11D3_B447_0004AC9D327E_.wvu.Cols" hidden="1">'[288]P&amp;L-PTA'!#REF!,'[288]P&amp;L-PTA'!#REF!</definedName>
    <definedName name="Z_8A554EB3_0218_11D3_B447_0004AC9D327E_.wvu.Cols" hidden="1">'[288]Inventory-PTA'!#REF!</definedName>
    <definedName name="Z_8A554EBE_0218_11D3_B447_0004AC9D327E_.wvu.Cols" hidden="1">#REF!,#REF!</definedName>
    <definedName name="Z_8A554EBE_0218_11D3_B447_0004AC9D327E_.wvu.PrintArea" hidden="1">#REF!</definedName>
    <definedName name="Z_8A554EBE_0218_11D3_B447_0004AC9D327E_.wvu.PrintTitles" hidden="1">#REF!</definedName>
    <definedName name="Z_8A554EC1_0218_11D3_B447_0004AC9D327E_.wvu.PrintArea" hidden="1">'[288]Working Capital'!#REF!</definedName>
    <definedName name="Z_8A554EC4_0218_11D3_B447_0004AC9D327E_.wvu.Cols" hidden="1">'[287]Raw Material Cost'!$C$1:$AE$65536,'[287]Raw Material Cost'!#REF!</definedName>
    <definedName name="Z_8A554EC9_0218_11D3_B447_0004AC9D327E_.wvu.Cols" hidden="1">#REF!,#REF!</definedName>
    <definedName name="Z_8A554EC9_0218_11D3_B447_0004AC9D327E_.wvu.PrintArea" hidden="1">#REF!</definedName>
    <definedName name="Z_8A554EC9_0218_11D3_B447_0004AC9D327E_.wvu.PrintTitles" hidden="1">#REF!</definedName>
    <definedName name="Z_8A554ECA_0218_11D3_B447_0004AC9D327E_.wvu.Cols" hidden="1">[287]Inventory!#REF!</definedName>
    <definedName name="Z_8A554ECC_0218_11D3_B447_0004AC9D327E_.wvu.Cols" hidden="1">'[288]Working Capital'!#REF!</definedName>
    <definedName name="Z_8A554ECC_0218_11D3_B447_0004AC9D327E_.wvu.PrintArea" hidden="1">'[288]Working Capital'!#REF!</definedName>
    <definedName name="Z_8A554ECF_0218_11D3_B447_0004AC9D327E_.wvu.Cols" hidden="1">'[287]Raw Material Cost'!#REF!,'[287]Raw Material Cost'!#REF!</definedName>
    <definedName name="Z_8C4BDF07_DDFB_11D2_B447_0004AC2EF02B_.wvu.Cols" hidden="1">#REF!</definedName>
    <definedName name="Z_8C4BDF07_DDFB_11D2_B447_0004AC2EF02B_.wvu.PrintTitles" hidden="1">#REF!</definedName>
    <definedName name="Z_8C4BDF08_DDFB_11D2_B447_0004AC2EF02B_.wvu.Cols" hidden="1">'[288]P&amp;L-DMT'!$C$1:$AE$65536,'[288]P&amp;L-DMT'!#REF!</definedName>
    <definedName name="Z_8C4BDF0F_DDFB_11D2_B447_0004AC2EF02B_.wvu.Cols" hidden="1">#REF!</definedName>
    <definedName name="Z_8C4BDF0F_DDFB_11D2_B447_0004AC2EF02B_.wvu.PrintArea" hidden="1">#REF!</definedName>
    <definedName name="Z_8C4BDF0F_DDFB_11D2_B447_0004AC2EF02B_.wvu.PrintTitles" hidden="1">#REF!</definedName>
    <definedName name="Z_8C4BDF10_DDFB_11D2_B447_0004AC2EF02B_.wvu.Cols" hidden="1">#REF!</definedName>
    <definedName name="Z_8C4BDF10_DDFB_11D2_B447_0004AC2EF02B_.wvu.PrintArea" hidden="1">#REF!</definedName>
    <definedName name="Z_8C4BDF10_DDFB_11D2_B447_0004AC2EF02B_.wvu.PrintTitles" hidden="1">#REF!</definedName>
    <definedName name="Z_8C4BDF12_DDFB_11D2_B447_0004AC2EF02B_.wvu.Cols" hidden="1">'[288]Raw Material Cost'!$C$1:$AE$65536,'[288]Raw Material Cost'!$AJ$1:$AU$65536</definedName>
    <definedName name="Z_8C4BDF19_DDFB_11D2_B447_0004AC2EF02B_.wvu.Cols" hidden="1">[288]Sales!#REF!</definedName>
    <definedName name="Z_8C4BDF1A_DDFB_11D2_B447_0004AC2EF02B_.wvu.Cols" hidden="1">#REF!</definedName>
    <definedName name="Z_8C4BDF1A_DDFB_11D2_B447_0004AC2EF02B_.wvu.PrintTitles" hidden="1">#REF!</definedName>
    <definedName name="Z_8C4BDF1B_DDFB_11D2_B447_0004AC2EF02B_.wvu.Cols" hidden="1">'[288]P&amp;L-DMT'!#REF!,'[288]P&amp;L-DMT'!#REF!</definedName>
    <definedName name="Z_8C4BDF1D_DDFB_11D2_B447_0004AC2EF02B_.wvu.Cols" hidden="1">'[288]Inventory-DMT'!#REF!</definedName>
    <definedName name="Z_8C4BDF22_DDFB_11D2_B447_0004AC2EF02B_.wvu.Cols" hidden="1">#REF!</definedName>
    <definedName name="Z_8C4BDF22_DDFB_11D2_B447_0004AC2EF02B_.wvu.PrintArea" hidden="1">#REF!</definedName>
    <definedName name="Z_8C4BDF22_DDFB_11D2_B447_0004AC2EF02B_.wvu.PrintTitles" hidden="1">#REF!</definedName>
    <definedName name="Z_8C4BDF23_DDFB_11D2_B447_0004AC2EF02B_.wvu.Cols" hidden="1">#REF!</definedName>
    <definedName name="Z_8C4BDF23_DDFB_11D2_B447_0004AC2EF02B_.wvu.PrintArea" hidden="1">#REF!</definedName>
    <definedName name="Z_8C4BDF23_DDFB_11D2_B447_0004AC2EF02B_.wvu.PrintTitles" hidden="1">#REF!</definedName>
    <definedName name="Z_8C4BDF25_DDFB_11D2_B447_0004AC2EF02B_.wvu.Cols" hidden="1">'[288]Raw Material Cost'!$AF$1:$AF$65536,'[288]Raw Material Cost'!$BD$1:$BH$65536</definedName>
    <definedName name="Z_947F83E2_2FC3_11D4_8F9E_00A024037BF9_.wvu.Cols" hidden="1">'[289]P&amp;L'!$D$1:$F$65536,'[289]P&amp;L'!$H$1:$O$65536,'[289]P&amp;L'!$S$1:$U$65536,'[289]P&amp;L'!$W$1:$AD$65536,'[289]P&amp;L'!$AG$1:$AI$65536,'[289]P&amp;L'!$AK$1:$AR$65536</definedName>
    <definedName name="Z_947F83E2_2FC3_11D4_8F9E_00A024037BF9_.wvu.Rows" hidden="1">[289]detail!$A$125:$IV$132,[289]detail!$A$137:$IV$144</definedName>
    <definedName name="Z_9668DB74_F6B7_11D5_84F8_00C04F163E1C_.wvu.Cols" hidden="1">'[290]Q2 EXPECTED'!$B$1:$B$65536,'[290]Q2 EXPECTED'!$K$1:$L$65536</definedName>
    <definedName name="Z_9668DB74_F6B7_11D5_84F8_00C04F163E1C_.wvu.PrintArea" hidden="1">'[290]Q2 EXPECTED'!$A:$IV</definedName>
    <definedName name="Z_9668DB74_F6B7_11D5_84F8_00C04F163E1C_.wvu.Rows" hidden="1">'[290]Q2 EXPECTED'!$A$26:$IV$26,'[290]Q2 EXPECTED'!$A$73:$IV$75,'[290]Q2 EXPECTED'!$A$80:$IV$80,'[290]Q2 EXPECTED'!$A$83:$IV$85,'[290]Q2 EXPECTED'!$A$115:$IV$116,'[290]Q2 EXPECTED'!$A$134:$IV$134</definedName>
    <definedName name="Z_9A428CE1_B4D9_11D0_A8AA_0000C071AEE7_.wvu.PrintArea" hidden="1">#REF!</definedName>
    <definedName name="Z_A111C001_7749_11D4_A2E8_0040053A147C_.wvu.FilterData" hidden="1">#REF!</definedName>
    <definedName name="Z_A111C001_7749_11D4_A2E8_0040053A147C_.wvu.PrintArea" hidden="1">#REF!</definedName>
    <definedName name="Z_A111C001_7749_11D4_A2E8_0040053A147C_.wvu.Rows" hidden="1">#REF!</definedName>
    <definedName name="Z_A8D5561D_E6A5_11D2_B445_0004AC9D327E_.wvu.Cols" hidden="1">#REF!</definedName>
    <definedName name="Z_A8D5561D_E6A5_11D2_B445_0004AC9D327E_.wvu.PrintTitles" hidden="1">#REF!</definedName>
    <definedName name="Z_A8D5561E_E6A5_11D2_B445_0004AC9D327E_.wvu.Cols" hidden="1">'[288]P&amp;L-DMT'!$C$1:$AE$65536,'[288]P&amp;L-DMT'!#REF!</definedName>
    <definedName name="Z_A8D55625_E6A5_11D2_B445_0004AC9D327E_.wvu.Cols" hidden="1">#REF!</definedName>
    <definedName name="Z_A8D55625_E6A5_11D2_B445_0004AC9D327E_.wvu.PrintArea" hidden="1">#REF!</definedName>
    <definedName name="Z_A8D55625_E6A5_11D2_B445_0004AC9D327E_.wvu.PrintTitles" hidden="1">#REF!</definedName>
    <definedName name="Z_A8D55626_E6A5_11D2_B445_0004AC9D327E_.wvu.Cols" hidden="1">#REF!</definedName>
    <definedName name="Z_A8D55626_E6A5_11D2_B445_0004AC9D327E_.wvu.PrintArea" hidden="1">#REF!</definedName>
    <definedName name="Z_A8D55626_E6A5_11D2_B445_0004AC9D327E_.wvu.PrintTitles" hidden="1">#REF!</definedName>
    <definedName name="Z_A8D55628_E6A5_11D2_B445_0004AC9D327E_.wvu.Cols" hidden="1">'[288]Raw Material Cost'!$C$1:$AE$65536,'[288]Raw Material Cost'!$AJ$1:$AU$65536</definedName>
    <definedName name="Z_A8D5562F_E6A5_11D2_B445_0004AC9D327E_.wvu.Cols" hidden="1">[288]Sales!#REF!</definedName>
    <definedName name="Z_A8D55630_E6A5_11D2_B445_0004AC9D327E_.wvu.Cols" hidden="1">#REF!</definedName>
    <definedName name="Z_A8D55630_E6A5_11D2_B445_0004AC9D327E_.wvu.PrintTitles" hidden="1">#REF!</definedName>
    <definedName name="Z_A8D55631_E6A5_11D2_B445_0004AC9D327E_.wvu.Cols" hidden="1">'[288]P&amp;L-DMT'!#REF!,'[288]P&amp;L-DMT'!#REF!</definedName>
    <definedName name="Z_A8D55633_E6A5_11D2_B445_0004AC9D327E_.wvu.Cols" hidden="1">'[288]Inventory-DMT'!#REF!</definedName>
    <definedName name="Z_A8D55638_E6A5_11D2_B445_0004AC9D327E_.wvu.Cols" hidden="1">#REF!</definedName>
    <definedName name="Z_A8D55638_E6A5_11D2_B445_0004AC9D327E_.wvu.PrintArea" hidden="1">#REF!</definedName>
    <definedName name="Z_A8D55638_E6A5_11D2_B445_0004AC9D327E_.wvu.PrintTitles" hidden="1">#REF!</definedName>
    <definedName name="Z_A8D55639_E6A5_11D2_B445_0004AC9D327E_.wvu.Cols" hidden="1">#REF!</definedName>
    <definedName name="Z_A8D55639_E6A5_11D2_B445_0004AC9D327E_.wvu.PrintArea" hidden="1">#REF!</definedName>
    <definedName name="Z_A8D55639_E6A5_11D2_B445_0004AC9D327E_.wvu.PrintTitles" hidden="1">#REF!</definedName>
    <definedName name="Z_A8D5563B_E6A5_11D2_B445_0004AC9D327E_.wvu.Cols" hidden="1">'[288]Raw Material Cost'!$AF$1:$AF$65536,'[288]Raw Material Cost'!$BD$1:$BH$65536</definedName>
    <definedName name="Z_A8D5563F_E6A5_11D2_B445_0004AC9D327E_.wvu.Cols" hidden="1">'[288]P&amp;L-PTA'!$C$1:$AE$65536,'[288]P&amp;L-PTA'!#REF!</definedName>
    <definedName name="Z_A8D55649_E6A5_11D2_B445_0004AC9D327E_.wvu.Cols" hidden="1">'[288]P&amp;L-PTA'!#REF!,'[288]P&amp;L-PTA'!#REF!</definedName>
    <definedName name="Z_A8D5564A_E6A5_11D2_B445_0004AC9D327E_.wvu.Cols" hidden="1">'[288]Inventory-PTA'!#REF!</definedName>
    <definedName name="Z_A8D55655_E6A5_11D2_B445_0004AC9D327E_.wvu.Cols" hidden="1">'[60]EBITDA Summary'!$D$1:$O$65536,'[60]EBITDA Summary'!$AF$1:$AQ$65536</definedName>
    <definedName name="Z_A8D55655_E6A5_11D2_B445_0004AC9D327E_.wvu.PrintArea" hidden="1">#REF!</definedName>
    <definedName name="Z_A8D55655_E6A5_11D2_B445_0004AC9D327E_.wvu.PrintTitles" hidden="1">#REF!</definedName>
    <definedName name="Z_A8D55657_E6A5_11D2_B445_0004AC9D327E_.wvu.PrintArea" hidden="1">'[60]Production Pounds'!#REF!</definedName>
    <definedName name="Z_A8D55658_E6A5_11D2_B445_0004AC9D327E_.wvu.PrintArea" hidden="1">'[60]Sales by Asset'!#REF!</definedName>
    <definedName name="Z_A8D5565B_E6A5_11D2_B445_0004AC9D327E_.wvu.Cols" hidden="1">'[60]Summary of Mfg Cost'!$D$1:$O$65536,'[60]Summary of Mfg Cost'!$AG$1:$AR$65536</definedName>
    <definedName name="Z_A8D55660_E6A5_11D2_B445_0004AC9D327E_.wvu.Cols" hidden="1">'[60]EBITDA Summary'!$Y$1:$AC$65536,'[60]EBITDA Summary'!$AZ$1:$BD$65536</definedName>
    <definedName name="Z_A8D55660_E6A5_11D2_B445_0004AC9D327E_.wvu.PrintArea" hidden="1">#REF!</definedName>
    <definedName name="Z_A8D55660_E6A5_11D2_B445_0004AC9D327E_.wvu.PrintTitles" hidden="1">#REF!</definedName>
    <definedName name="Z_A8D55661_E6A5_11D2_B445_0004AC9D327E_.wvu.Cols" hidden="1">[287]Inventory!#REF!</definedName>
    <definedName name="Z_A8D55662_E6A5_11D2_B445_0004AC9D327E_.wvu.PrintArea" hidden="1">'[60]Production Pounds'!#REF!</definedName>
    <definedName name="Z_A8D55663_E6A5_11D2_B445_0004AC9D327E_.wvu.Cols" hidden="1">'[288]Working Capital'!#REF!</definedName>
    <definedName name="Z_A8D55663_E6A5_11D2_B445_0004AC9D327E_.wvu.PrintArea" hidden="1">'[60]Sales by Asset'!#REF!</definedName>
    <definedName name="Z_A8D55666_E6A5_11D2_B445_0004AC9D327E_.wvu.Cols" hidden="1">'[60]Summary of Mfg Cost'!$Y$1:$AC$65536,'[60]Summary of Mfg Cost'!$BA$1:$BE$65536</definedName>
    <definedName name="Z_A9FE4974_DE42_11D2_B447_0004AC2EF02B_.wvu.Cols" hidden="1">'[60]EBITDA Summary'!$D$1:$O$65536,'[60]EBITDA Summary'!$AF$1:$AQ$65536</definedName>
    <definedName name="Z_A9FE4974_DE42_11D2_B447_0004AC2EF02B_.wvu.PrintArea" hidden="1">#REF!</definedName>
    <definedName name="Z_A9FE4974_DE42_11D2_B447_0004AC2EF02B_.wvu.PrintTitles" hidden="1">#REF!</definedName>
    <definedName name="Z_A9FE4976_DE42_11D2_B447_0004AC2EF02B_.wvu.PrintArea" hidden="1">'[60]Production Pounds'!#REF!</definedName>
    <definedName name="Z_A9FE4977_DE42_11D2_B447_0004AC2EF02B_.wvu.PrintArea" hidden="1">'[60]Sales by Asset'!#REF!</definedName>
    <definedName name="Z_A9FE497A_DE42_11D2_B447_0004AC2EF02B_.wvu.Cols" hidden="1">'[60]Summary of Mfg Cost'!$D$1:$O$65536,'[60]Summary of Mfg Cost'!$AG$1:$AR$65536</definedName>
    <definedName name="Z_A9FE497F_DE42_11D2_B447_0004AC2EF02B_.wvu.Cols" hidden="1">'[60]EBITDA Summary'!$Y$1:$AC$65536,'[60]EBITDA Summary'!$AZ$1:$BD$65536</definedName>
    <definedName name="Z_A9FE497F_DE42_11D2_B447_0004AC2EF02B_.wvu.PrintArea" hidden="1">#REF!</definedName>
    <definedName name="Z_A9FE497F_DE42_11D2_B447_0004AC2EF02B_.wvu.PrintTitles" hidden="1">#REF!</definedName>
    <definedName name="Z_A9FE4980_DE42_11D2_B447_0004AC2EF02B_.wvu.Cols" hidden="1">[287]Inventory!#REF!</definedName>
    <definedName name="Z_A9FE4981_DE42_11D2_B447_0004AC2EF02B_.wvu.PrintArea" hidden="1">'[60]Production Pounds'!#REF!</definedName>
    <definedName name="Z_A9FE4982_DE42_11D2_B447_0004AC2EF02B_.wvu.Cols" hidden="1">'[288]Working Capital'!#REF!</definedName>
    <definedName name="Z_A9FE4982_DE42_11D2_B447_0004AC2EF02B_.wvu.PrintArea" hidden="1">'[60]Sales by Asset'!#REF!</definedName>
    <definedName name="Z_A9FE4985_DE42_11D2_B447_0004AC2EF02B_.wvu.Cols" hidden="1">'[60]Summary of Mfg Cost'!$Y$1:$AC$65536,'[60]Summary of Mfg Cost'!$BA$1:$BE$65536</definedName>
    <definedName name="Z_A9FE4988_DE42_11D2_B447_0004AC2EF02B_.wvu.Cols" hidden="1">'[288]P&amp;L-PTA'!$C$1:$AE$65536,'[288]P&amp;L-PTA'!#REF!</definedName>
    <definedName name="Z_A9FE4992_DE42_11D2_B447_0004AC2EF02B_.wvu.Cols" hidden="1">'[288]P&amp;L-PTA'!#REF!,'[288]P&amp;L-PTA'!#REF!</definedName>
    <definedName name="Z_A9FE4993_DE42_11D2_B447_0004AC2EF02B_.wvu.Cols" hidden="1">'[288]Inventory-PTA'!#REF!</definedName>
    <definedName name="Z_A9FE49A0_DE42_11D2_B447_0004AC2EF02B_.wvu.Cols" hidden="1">#REF!</definedName>
    <definedName name="Z_A9FE49A0_DE42_11D2_B447_0004AC2EF02B_.wvu.PrintTitles" hidden="1">#REF!</definedName>
    <definedName name="Z_A9FE49A1_DE42_11D2_B447_0004AC2EF02B_.wvu.Cols" hidden="1">'[288]P&amp;L-DMT'!$C$1:$AE$65536,'[288]P&amp;L-DMT'!#REF!</definedName>
    <definedName name="Z_A9FE49A8_DE42_11D2_B447_0004AC2EF02B_.wvu.Cols" hidden="1">#REF!</definedName>
    <definedName name="Z_A9FE49A8_DE42_11D2_B447_0004AC2EF02B_.wvu.PrintArea" hidden="1">#REF!</definedName>
    <definedName name="Z_A9FE49A8_DE42_11D2_B447_0004AC2EF02B_.wvu.PrintTitles" hidden="1">#REF!</definedName>
    <definedName name="Z_A9FE49A9_DE42_11D2_B447_0004AC2EF02B_.wvu.Cols" hidden="1">#REF!</definedName>
    <definedName name="Z_A9FE49A9_DE42_11D2_B447_0004AC2EF02B_.wvu.PrintArea" hidden="1">#REF!</definedName>
    <definedName name="Z_A9FE49A9_DE42_11D2_B447_0004AC2EF02B_.wvu.PrintTitles" hidden="1">#REF!</definedName>
    <definedName name="Z_A9FE49AB_DE42_11D2_B447_0004AC2EF02B_.wvu.Cols" hidden="1">'[288]Raw Material Cost'!$C$1:$AE$65536,'[288]Raw Material Cost'!$AJ$1:$AU$65536</definedName>
    <definedName name="Z_A9FE49B2_DE42_11D2_B447_0004AC2EF02B_.wvu.Cols" hidden="1">[288]Sales!#REF!</definedName>
    <definedName name="Z_A9FE49B3_DE42_11D2_B447_0004AC2EF02B_.wvu.Cols" hidden="1">#REF!</definedName>
    <definedName name="Z_A9FE49B3_DE42_11D2_B447_0004AC2EF02B_.wvu.PrintTitles" hidden="1">#REF!</definedName>
    <definedName name="Z_A9FE49B4_DE42_11D2_B447_0004AC2EF02B_.wvu.Cols" hidden="1">'[288]P&amp;L-DMT'!#REF!,'[288]P&amp;L-DMT'!#REF!</definedName>
    <definedName name="Z_A9FE49B6_DE42_11D2_B447_0004AC2EF02B_.wvu.Cols" hidden="1">'[288]Inventory-DMT'!#REF!</definedName>
    <definedName name="Z_A9FE49BB_DE42_11D2_B447_0004AC2EF02B_.wvu.Cols" hidden="1">#REF!</definedName>
    <definedName name="Z_A9FE49BB_DE42_11D2_B447_0004AC2EF02B_.wvu.PrintArea" hidden="1">#REF!</definedName>
    <definedName name="Z_A9FE49BB_DE42_11D2_B447_0004AC2EF02B_.wvu.PrintTitles" hidden="1">#REF!</definedName>
    <definedName name="Z_A9FE49BC_DE42_11D2_B447_0004AC2EF02B_.wvu.Cols" hidden="1">#REF!</definedName>
    <definedName name="Z_A9FE49BC_DE42_11D2_B447_0004AC2EF02B_.wvu.PrintArea" hidden="1">#REF!</definedName>
    <definedName name="Z_A9FE49BC_DE42_11D2_B447_0004AC2EF02B_.wvu.PrintTitles" hidden="1">#REF!</definedName>
    <definedName name="Z_A9FE49BE_DE42_11D2_B447_0004AC2EF02B_.wvu.Cols" hidden="1">'[288]Raw Material Cost'!$AF$1:$AF$65536,'[288]Raw Material Cost'!$BD$1:$BH$65536</definedName>
    <definedName name="Z_AB23AFB7_E767_11D2_B445_0004AC9D327E_.wvu.Cols" hidden="1">'[60]EBITDA Summary'!$D$1:$O$65536,'[60]EBITDA Summary'!$AF$1:$AQ$65536</definedName>
    <definedName name="Z_AB23AFB7_E767_11D2_B445_0004AC9D327E_.wvu.PrintArea" hidden="1">#REF!</definedName>
    <definedName name="Z_AB23AFB7_E767_11D2_B445_0004AC9D327E_.wvu.PrintTitles" hidden="1">#REF!</definedName>
    <definedName name="Z_AB23AFB9_E767_11D2_B445_0004AC9D327E_.wvu.PrintArea" hidden="1">'[60]Production Pounds'!#REF!</definedName>
    <definedName name="Z_AB23AFBA_E767_11D2_B445_0004AC9D327E_.wvu.PrintArea" hidden="1">'[60]Sales by Asset'!#REF!</definedName>
    <definedName name="Z_AB23AFBD_E767_11D2_B445_0004AC9D327E_.wvu.Cols" hidden="1">'[60]Summary of Mfg Cost'!$D$1:$O$65536,'[60]Summary of Mfg Cost'!$AG$1:$AR$65536</definedName>
    <definedName name="Z_AB23AFC2_E767_11D2_B445_0004AC9D327E_.wvu.Cols" hidden="1">'[60]EBITDA Summary'!$Y$1:$AC$65536,'[60]EBITDA Summary'!$AZ$1:$BD$65536</definedName>
    <definedName name="Z_AB23AFC2_E767_11D2_B445_0004AC9D327E_.wvu.PrintArea" hidden="1">#REF!</definedName>
    <definedName name="Z_AB23AFC2_E767_11D2_B445_0004AC9D327E_.wvu.PrintTitles" hidden="1">#REF!</definedName>
    <definedName name="Z_AB23AFC3_E767_11D2_B445_0004AC9D327E_.wvu.Cols" hidden="1">[287]Inventory!#REF!</definedName>
    <definedName name="Z_AB23AFC4_E767_11D2_B445_0004AC9D327E_.wvu.PrintArea" hidden="1">'[60]Production Pounds'!#REF!</definedName>
    <definedName name="Z_AB23AFC5_E767_11D2_B445_0004AC9D327E_.wvu.Cols" hidden="1">'[288]Working Capital'!#REF!</definedName>
    <definedName name="Z_AB23AFC5_E767_11D2_B445_0004AC9D327E_.wvu.PrintArea" hidden="1">'[60]Sales by Asset'!#REF!</definedName>
    <definedName name="Z_AB23AFC8_E767_11D2_B445_0004AC9D327E_.wvu.Cols" hidden="1">'[60]Summary of Mfg Cost'!$Y$1:$AC$65536,'[60]Summary of Mfg Cost'!$BA$1:$BE$65536</definedName>
    <definedName name="Z_AB23AFCB_E767_11D2_B445_0004AC9D327E_.wvu.Cols" hidden="1">'[288]P&amp;L-PTA'!$C$1:$AE$65536,'[288]P&amp;L-PTA'!#REF!</definedName>
    <definedName name="Z_AB23AFD5_E767_11D2_B445_0004AC9D327E_.wvu.Cols" hidden="1">'[288]P&amp;L-PTA'!#REF!,'[288]P&amp;L-PTA'!#REF!</definedName>
    <definedName name="Z_AB23AFD6_E767_11D2_B445_0004AC9D327E_.wvu.Cols" hidden="1">'[288]Inventory-PTA'!#REF!</definedName>
    <definedName name="Z_AB23AFE3_E767_11D2_B445_0004AC9D327E_.wvu.Cols" hidden="1">#REF!</definedName>
    <definedName name="Z_AB23AFE3_E767_11D2_B445_0004AC9D327E_.wvu.PrintTitles" hidden="1">#REF!</definedName>
    <definedName name="Z_AB23AFE4_E767_11D2_B445_0004AC9D327E_.wvu.Cols" hidden="1">'[288]P&amp;L-DMT'!$C$1:$AE$65536,'[288]P&amp;L-DMT'!#REF!</definedName>
    <definedName name="Z_AB23AFEB_E767_11D2_B445_0004AC9D327E_.wvu.Cols" hidden="1">#REF!</definedName>
    <definedName name="Z_AB23AFEB_E767_11D2_B445_0004AC9D327E_.wvu.PrintArea" hidden="1">#REF!</definedName>
    <definedName name="Z_AB23AFEB_E767_11D2_B445_0004AC9D327E_.wvu.PrintTitles" hidden="1">#REF!</definedName>
    <definedName name="Z_AB23AFEC_E767_11D2_B445_0004AC9D327E_.wvu.Cols" hidden="1">#REF!</definedName>
    <definedName name="Z_AB23AFEC_E767_11D2_B445_0004AC9D327E_.wvu.PrintArea" hidden="1">#REF!</definedName>
    <definedName name="Z_AB23AFEC_E767_11D2_B445_0004AC9D327E_.wvu.PrintTitles" hidden="1">#REF!</definedName>
    <definedName name="Z_AB23AFEE_E767_11D2_B445_0004AC9D327E_.wvu.Cols" hidden="1">'[288]Raw Material Cost'!$C$1:$AE$65536,'[288]Raw Material Cost'!$AJ$1:$AU$65536</definedName>
    <definedName name="Z_AB23AFF5_E767_11D2_B445_0004AC9D327E_.wvu.Cols" hidden="1">[288]Sales!#REF!</definedName>
    <definedName name="Z_AB23AFF6_E767_11D2_B445_0004AC9D327E_.wvu.Cols" hidden="1">#REF!</definedName>
    <definedName name="Z_AB23AFF6_E767_11D2_B445_0004AC9D327E_.wvu.PrintTitles" hidden="1">#REF!</definedName>
    <definedName name="Z_AB23AFF7_E767_11D2_B445_0004AC9D327E_.wvu.Cols" hidden="1">'[288]P&amp;L-DMT'!#REF!,'[288]P&amp;L-DMT'!#REF!</definedName>
    <definedName name="Z_AB23AFF9_E767_11D2_B445_0004AC9D327E_.wvu.Cols" hidden="1">'[288]Inventory-DMT'!#REF!</definedName>
    <definedName name="Z_AB23AFFE_E767_11D2_B445_0004AC9D327E_.wvu.Cols" hidden="1">#REF!</definedName>
    <definedName name="Z_AB23AFFE_E767_11D2_B445_0004AC9D327E_.wvu.PrintArea" hidden="1">#REF!</definedName>
    <definedName name="Z_AB23AFFE_E767_11D2_B445_0004AC9D327E_.wvu.PrintTitles" hidden="1">#REF!</definedName>
    <definedName name="Z_AB23AFFF_E767_11D2_B445_0004AC9D327E_.wvu.Cols" hidden="1">#REF!</definedName>
    <definedName name="Z_AB23AFFF_E767_11D2_B445_0004AC9D327E_.wvu.PrintArea" hidden="1">#REF!</definedName>
    <definedName name="Z_AB23AFFF_E767_11D2_B445_0004AC9D327E_.wvu.PrintTitles" hidden="1">#REF!</definedName>
    <definedName name="Z_AB23B001_E767_11D2_B445_0004AC9D327E_.wvu.Cols" hidden="1">'[288]Raw Material Cost'!$AF$1:$AF$65536,'[288]Raw Material Cost'!$BD$1:$BH$65536</definedName>
    <definedName name="Z_B1078CA6_02FE_11D3_B447_0004AC9D327E_.wvu.Cols" hidden="1">#REF!</definedName>
    <definedName name="Z_B1078CA6_02FE_11D3_B447_0004AC9D327E_.wvu.PrintTitles" hidden="1">#REF!</definedName>
    <definedName name="Z_B1078CA7_02FE_11D3_B447_0004AC9D327E_.wvu.Cols" hidden="1">'[288]P&amp;L-DMT'!$C$1:$AE$65536,'[288]P&amp;L-DMT'!#REF!</definedName>
    <definedName name="Z_B1078CAE_02FE_11D3_B447_0004AC9D327E_.wvu.Cols" hidden="1">#REF!</definedName>
    <definedName name="Z_B1078CAE_02FE_11D3_B447_0004AC9D327E_.wvu.PrintArea" hidden="1">#REF!</definedName>
    <definedName name="Z_B1078CAE_02FE_11D3_B447_0004AC9D327E_.wvu.PrintTitles" hidden="1">#REF!</definedName>
    <definedName name="Z_B1078CAF_02FE_11D3_B447_0004AC9D327E_.wvu.Cols" hidden="1">#REF!</definedName>
    <definedName name="Z_B1078CAF_02FE_11D3_B447_0004AC9D327E_.wvu.PrintArea" hidden="1">#REF!</definedName>
    <definedName name="Z_B1078CAF_02FE_11D3_B447_0004AC9D327E_.wvu.PrintTitles" hidden="1">#REF!</definedName>
    <definedName name="Z_B1078CB1_02FE_11D3_B447_0004AC9D327E_.wvu.Cols" hidden="1">'[288]Raw Material Cost'!$C$1:$AE$65536,'[288]Raw Material Cost'!$AJ$1:$AU$65536</definedName>
    <definedName name="Z_B1078CB8_02FE_11D3_B447_0004AC9D327E_.wvu.Cols" hidden="1">[288]Sales!#REF!</definedName>
    <definedName name="Z_B1078CB9_02FE_11D3_B447_0004AC9D327E_.wvu.Cols" hidden="1">#REF!</definedName>
    <definedName name="Z_B1078CB9_02FE_11D3_B447_0004AC9D327E_.wvu.PrintTitles" hidden="1">#REF!</definedName>
    <definedName name="Z_B1078CBA_02FE_11D3_B447_0004AC9D327E_.wvu.Cols" hidden="1">'[288]P&amp;L-DMT'!#REF!,'[288]P&amp;L-DMT'!#REF!</definedName>
    <definedName name="Z_B1078CBC_02FE_11D3_B447_0004AC9D327E_.wvu.Cols" hidden="1">'[288]Inventory-DMT'!#REF!</definedName>
    <definedName name="Z_B1078CC1_02FE_11D3_B447_0004AC9D327E_.wvu.Cols" hidden="1">#REF!</definedName>
    <definedName name="Z_B1078CC1_02FE_11D3_B447_0004AC9D327E_.wvu.PrintArea" hidden="1">#REF!</definedName>
    <definedName name="Z_B1078CC1_02FE_11D3_B447_0004AC9D327E_.wvu.PrintTitles" hidden="1">#REF!</definedName>
    <definedName name="Z_B1078CC2_02FE_11D3_B447_0004AC9D327E_.wvu.Cols" hidden="1">#REF!</definedName>
    <definedName name="Z_B1078CC2_02FE_11D3_B447_0004AC9D327E_.wvu.PrintArea" hidden="1">#REF!</definedName>
    <definedName name="Z_B1078CC2_02FE_11D3_B447_0004AC9D327E_.wvu.PrintTitles" hidden="1">#REF!</definedName>
    <definedName name="Z_B1078CC4_02FE_11D3_B447_0004AC9D327E_.wvu.Cols" hidden="1">'[288]Raw Material Cost'!$AF$1:$AF$65536,'[288]Raw Material Cost'!$BD$1:$BH$65536</definedName>
    <definedName name="Z_B1078CC8_02FE_11D3_B447_0004AC9D327E_.wvu.Cols" hidden="1">'[288]P&amp;L-PTA'!$C$1:$AE$65536,'[288]P&amp;L-PTA'!#REF!</definedName>
    <definedName name="Z_B1078CD2_02FE_11D3_B447_0004AC9D327E_.wvu.Cols" hidden="1">'[288]P&amp;L-PTA'!#REF!,'[288]P&amp;L-PTA'!#REF!</definedName>
    <definedName name="Z_B1078CD3_02FE_11D3_B447_0004AC9D327E_.wvu.Cols" hidden="1">'[288]Inventory-PTA'!#REF!</definedName>
    <definedName name="Z_B1078CDE_02FE_11D3_B447_0004AC9D327E_.wvu.Cols" hidden="1">#REF!,#REF!</definedName>
    <definedName name="Z_B1078CDE_02FE_11D3_B447_0004AC9D327E_.wvu.PrintArea" hidden="1">#REF!</definedName>
    <definedName name="Z_B1078CDE_02FE_11D3_B447_0004AC9D327E_.wvu.PrintTitles" hidden="1">#REF!</definedName>
    <definedName name="Z_B1078CE1_02FE_11D3_B447_0004AC9D327E_.wvu.PrintArea" hidden="1">'[288]Working Capital'!#REF!</definedName>
    <definedName name="Z_B1078CE4_02FE_11D3_B447_0004AC9D327E_.wvu.Cols" hidden="1">'[287]Raw Material Cost'!$C$1:$AE$65536,'[287]Raw Material Cost'!#REF!</definedName>
    <definedName name="Z_B1078CE9_02FE_11D3_B447_0004AC9D327E_.wvu.Cols" hidden="1">#REF!,#REF!</definedName>
    <definedName name="Z_B1078CE9_02FE_11D3_B447_0004AC9D327E_.wvu.PrintArea" hidden="1">#REF!</definedName>
    <definedName name="Z_B1078CE9_02FE_11D3_B447_0004AC9D327E_.wvu.PrintTitles" hidden="1">#REF!</definedName>
    <definedName name="Z_B1078CEA_02FE_11D3_B447_0004AC9D327E_.wvu.Cols" hidden="1">[287]Inventory!#REF!</definedName>
    <definedName name="Z_B1078CEC_02FE_11D3_B447_0004AC9D327E_.wvu.Cols" hidden="1">'[288]Working Capital'!#REF!</definedName>
    <definedName name="Z_B1078CEC_02FE_11D3_B447_0004AC9D327E_.wvu.PrintArea" hidden="1">'[288]Working Capital'!#REF!</definedName>
    <definedName name="Z_B1078CEF_02FE_11D3_B447_0004AC9D327E_.wvu.Cols" hidden="1">'[287]Raw Material Cost'!#REF!,'[287]Raw Material Cost'!#REF!</definedName>
    <definedName name="Z_B18DECEA_E79E_11D2_B445_0004AC9D327E_.wvu.Cols" hidden="1">#REF!</definedName>
    <definedName name="Z_B18DECEA_E79E_11D2_B445_0004AC9D327E_.wvu.PrintTitles" hidden="1">#REF!</definedName>
    <definedName name="Z_B18DECEB_E79E_11D2_B445_0004AC9D327E_.wvu.Cols" hidden="1">'[288]P&amp;L-DMT'!$C$1:$AE$65536,'[288]P&amp;L-DMT'!#REF!</definedName>
    <definedName name="Z_B18DECF2_E79E_11D2_B445_0004AC9D327E_.wvu.Cols" hidden="1">#REF!</definedName>
    <definedName name="Z_B18DECF2_E79E_11D2_B445_0004AC9D327E_.wvu.PrintArea" hidden="1">#REF!</definedName>
    <definedName name="Z_B18DECF2_E79E_11D2_B445_0004AC9D327E_.wvu.PrintTitles" hidden="1">#REF!</definedName>
    <definedName name="Z_B18DECF3_E79E_11D2_B445_0004AC9D327E_.wvu.Cols" hidden="1">#REF!</definedName>
    <definedName name="Z_B18DECF3_E79E_11D2_B445_0004AC9D327E_.wvu.PrintArea" hidden="1">#REF!</definedName>
    <definedName name="Z_B18DECF3_E79E_11D2_B445_0004AC9D327E_.wvu.PrintTitles" hidden="1">#REF!</definedName>
    <definedName name="Z_B18DECF5_E79E_11D2_B445_0004AC9D327E_.wvu.Cols" hidden="1">'[288]Raw Material Cost'!$C$1:$AE$65536,'[288]Raw Material Cost'!$AJ$1:$AU$65536</definedName>
    <definedName name="Z_B18DECFC_E79E_11D2_B445_0004AC9D327E_.wvu.Cols" hidden="1">[288]Sales!#REF!</definedName>
    <definedName name="Z_B18DECFD_E79E_11D2_B445_0004AC9D327E_.wvu.Cols" hidden="1">#REF!</definedName>
    <definedName name="Z_B18DECFD_E79E_11D2_B445_0004AC9D327E_.wvu.PrintTitles" hidden="1">#REF!</definedName>
    <definedName name="Z_B18DECFE_E79E_11D2_B445_0004AC9D327E_.wvu.Cols" hidden="1">'[288]P&amp;L-DMT'!#REF!,'[288]P&amp;L-DMT'!#REF!</definedName>
    <definedName name="Z_B18DED00_E79E_11D2_B445_0004AC9D327E_.wvu.Cols" hidden="1">'[288]Inventory-DMT'!#REF!</definedName>
    <definedName name="Z_B18DED05_E79E_11D2_B445_0004AC9D327E_.wvu.Cols" hidden="1">#REF!</definedName>
    <definedName name="Z_B18DED05_E79E_11D2_B445_0004AC9D327E_.wvu.PrintArea" hidden="1">#REF!</definedName>
    <definedName name="Z_B18DED05_E79E_11D2_B445_0004AC9D327E_.wvu.PrintTitles" hidden="1">#REF!</definedName>
    <definedName name="Z_B18DED06_E79E_11D2_B445_0004AC9D327E_.wvu.Cols" hidden="1">#REF!</definedName>
    <definedName name="Z_B18DED06_E79E_11D2_B445_0004AC9D327E_.wvu.PrintArea" hidden="1">#REF!</definedName>
    <definedName name="Z_B18DED06_E79E_11D2_B445_0004AC9D327E_.wvu.PrintTitles" hidden="1">#REF!</definedName>
    <definedName name="Z_B18DED08_E79E_11D2_B445_0004AC9D327E_.wvu.Cols" hidden="1">'[288]Raw Material Cost'!$AF$1:$AF$65536,'[288]Raw Material Cost'!$BD$1:$BH$65536</definedName>
    <definedName name="Z_B18DED0C_E79E_11D2_B445_0004AC9D327E_.wvu.Cols" hidden="1">'[288]P&amp;L-PTA'!$C$1:$AE$65536,'[288]P&amp;L-PTA'!#REF!</definedName>
    <definedName name="Z_B18DED16_E79E_11D2_B445_0004AC9D327E_.wvu.Cols" hidden="1">'[288]P&amp;L-PTA'!#REF!,'[288]P&amp;L-PTA'!#REF!</definedName>
    <definedName name="Z_B18DED17_E79E_11D2_B445_0004AC9D327E_.wvu.Cols" hidden="1">'[288]Inventory-PTA'!#REF!</definedName>
    <definedName name="Z_B18DED22_E79E_11D2_B445_0004AC9D327E_.wvu.Cols" hidden="1">'[60]EBITDA Summary'!$D$1:$O$65536,'[60]EBITDA Summary'!$AF$1:$AQ$65536</definedName>
    <definedName name="Z_B18DED22_E79E_11D2_B445_0004AC9D327E_.wvu.PrintArea" hidden="1">#REF!</definedName>
    <definedName name="Z_B18DED22_E79E_11D2_B445_0004AC9D327E_.wvu.PrintTitles" hidden="1">#REF!</definedName>
    <definedName name="Z_B18DED24_E79E_11D2_B445_0004AC9D327E_.wvu.PrintArea" hidden="1">'[60]Production Pounds'!#REF!</definedName>
    <definedName name="Z_B18DED25_E79E_11D2_B445_0004AC9D327E_.wvu.PrintArea" hidden="1">'[60]Sales by Asset'!#REF!</definedName>
    <definedName name="Z_B18DED28_E79E_11D2_B445_0004AC9D327E_.wvu.Cols" hidden="1">'[60]Summary of Mfg Cost'!$D$1:$O$65536,'[60]Summary of Mfg Cost'!$AG$1:$AR$65536</definedName>
    <definedName name="Z_B18DED2D_E79E_11D2_B445_0004AC9D327E_.wvu.Cols" hidden="1">'[60]EBITDA Summary'!$Y$1:$AC$65536,'[60]EBITDA Summary'!$AZ$1:$BD$65536</definedName>
    <definedName name="Z_B18DED2D_E79E_11D2_B445_0004AC9D327E_.wvu.PrintArea" hidden="1">#REF!</definedName>
    <definedName name="Z_B18DED2D_E79E_11D2_B445_0004AC9D327E_.wvu.PrintTitles" hidden="1">#REF!</definedName>
    <definedName name="Z_B18DED2E_E79E_11D2_B445_0004AC9D327E_.wvu.Cols" hidden="1">[287]Inventory!#REF!</definedName>
    <definedName name="Z_B18DED2F_E79E_11D2_B445_0004AC9D327E_.wvu.PrintArea" hidden="1">'[60]Production Pounds'!#REF!</definedName>
    <definedName name="Z_B18DED30_E79E_11D2_B445_0004AC9D327E_.wvu.Cols" hidden="1">'[288]Working Capital'!#REF!</definedName>
    <definedName name="Z_B18DED30_E79E_11D2_B445_0004AC9D327E_.wvu.PrintArea" hidden="1">'[60]Sales by Asset'!#REF!</definedName>
    <definedName name="Z_B18DED33_E79E_11D2_B445_0004AC9D327E_.wvu.Cols" hidden="1">'[60]Summary of Mfg Cost'!$Y$1:$AC$65536,'[60]Summary of Mfg Cost'!$BA$1:$BE$65536</definedName>
    <definedName name="Z_B222FB89_0472_11D3_B447_0004AC9D327E_.wvu.Cols" hidden="1">#REF!</definedName>
    <definedName name="Z_B222FB89_0472_11D3_B447_0004AC9D327E_.wvu.PrintTitles" hidden="1">#REF!</definedName>
    <definedName name="Z_B222FB8A_0472_11D3_B447_0004AC9D327E_.wvu.Cols" hidden="1">'[288]P&amp;L-DMT'!$C$1:$AE$65536,'[288]P&amp;L-DMT'!#REF!</definedName>
    <definedName name="Z_B222FB91_0472_11D3_B447_0004AC9D327E_.wvu.Cols" hidden="1">#REF!</definedName>
    <definedName name="Z_B222FB91_0472_11D3_B447_0004AC9D327E_.wvu.PrintArea" hidden="1">#REF!</definedName>
    <definedName name="Z_B222FB91_0472_11D3_B447_0004AC9D327E_.wvu.PrintTitles" hidden="1">#REF!</definedName>
    <definedName name="Z_B222FB92_0472_11D3_B447_0004AC9D327E_.wvu.Cols" hidden="1">#REF!</definedName>
    <definedName name="Z_B222FB92_0472_11D3_B447_0004AC9D327E_.wvu.PrintArea" hidden="1">#REF!</definedName>
    <definedName name="Z_B222FB92_0472_11D3_B447_0004AC9D327E_.wvu.PrintTitles" hidden="1">#REF!</definedName>
    <definedName name="Z_B222FB94_0472_11D3_B447_0004AC9D327E_.wvu.Cols" hidden="1">'[288]Raw Material Cost'!$C$1:$AE$65536,'[288]Raw Material Cost'!$AJ$1:$AU$65536</definedName>
    <definedName name="Z_B222FB9B_0472_11D3_B447_0004AC9D327E_.wvu.Cols" hidden="1">[288]Sales!#REF!</definedName>
    <definedName name="Z_B222FB9C_0472_11D3_B447_0004AC9D327E_.wvu.Cols" hidden="1">#REF!</definedName>
    <definedName name="Z_B222FB9C_0472_11D3_B447_0004AC9D327E_.wvu.PrintTitles" hidden="1">#REF!</definedName>
    <definedName name="Z_B222FB9D_0472_11D3_B447_0004AC9D327E_.wvu.Cols" hidden="1">'[288]P&amp;L-DMT'!#REF!,'[288]P&amp;L-DMT'!#REF!</definedName>
    <definedName name="Z_B222FB9F_0472_11D3_B447_0004AC9D327E_.wvu.Cols" hidden="1">'[288]Inventory-DMT'!#REF!</definedName>
    <definedName name="Z_B222FBA4_0472_11D3_B447_0004AC9D327E_.wvu.Cols" hidden="1">#REF!</definedName>
    <definedName name="Z_B222FBA4_0472_11D3_B447_0004AC9D327E_.wvu.PrintArea" hidden="1">#REF!</definedName>
    <definedName name="Z_B222FBA4_0472_11D3_B447_0004AC9D327E_.wvu.PrintTitles" hidden="1">#REF!</definedName>
    <definedName name="Z_B222FBA5_0472_11D3_B447_0004AC9D327E_.wvu.Cols" hidden="1">#REF!</definedName>
    <definedName name="Z_B222FBA5_0472_11D3_B447_0004AC9D327E_.wvu.PrintArea" hidden="1">#REF!</definedName>
    <definedName name="Z_B222FBA5_0472_11D3_B447_0004AC9D327E_.wvu.PrintTitles" hidden="1">#REF!</definedName>
    <definedName name="Z_B222FBA7_0472_11D3_B447_0004AC9D327E_.wvu.Cols" hidden="1">'[288]Raw Material Cost'!$AF$1:$AF$65536,'[288]Raw Material Cost'!$BD$1:$BH$65536</definedName>
    <definedName name="Z_B222FBAB_0472_11D3_B447_0004AC9D327E_.wvu.Cols" hidden="1">'[288]P&amp;L-PTA'!$C$1:$AE$65536,'[288]P&amp;L-PTA'!#REF!</definedName>
    <definedName name="Z_B222FBB5_0472_11D3_B447_0004AC9D327E_.wvu.Cols" hidden="1">'[288]P&amp;L-PTA'!#REF!,'[288]P&amp;L-PTA'!#REF!</definedName>
    <definedName name="Z_B222FBB6_0472_11D3_B447_0004AC9D327E_.wvu.Cols" hidden="1">'[288]Inventory-PTA'!#REF!</definedName>
    <definedName name="Z_B222FBC1_0472_11D3_B447_0004AC9D327E_.wvu.Cols" hidden="1">#REF!,#REF!</definedName>
    <definedName name="Z_B222FBC1_0472_11D3_B447_0004AC9D327E_.wvu.PrintArea" hidden="1">#REF!</definedName>
    <definedName name="Z_B222FBC1_0472_11D3_B447_0004AC9D327E_.wvu.PrintTitles" hidden="1">#REF!</definedName>
    <definedName name="Z_B222FBC4_0472_11D3_B447_0004AC9D327E_.wvu.PrintArea" hidden="1">'[288]Working Capital'!#REF!</definedName>
    <definedName name="Z_B222FBC7_0472_11D3_B447_0004AC9D327E_.wvu.Cols" hidden="1">'[287]Raw Material Cost'!$C$1:$AE$65536,'[287]Raw Material Cost'!#REF!</definedName>
    <definedName name="Z_B222FBCC_0472_11D3_B447_0004AC9D327E_.wvu.Cols" hidden="1">#REF!,#REF!</definedName>
    <definedName name="Z_B222FBCC_0472_11D3_B447_0004AC9D327E_.wvu.PrintArea" hidden="1">#REF!</definedName>
    <definedName name="Z_B222FBCC_0472_11D3_B447_0004AC9D327E_.wvu.PrintTitles" hidden="1">#REF!</definedName>
    <definedName name="Z_B222FBCD_0472_11D3_B447_0004AC9D327E_.wvu.Cols" hidden="1">[287]Inventory!#REF!</definedName>
    <definedName name="Z_B222FBCF_0472_11D3_B447_0004AC9D327E_.wvu.Cols" hidden="1">'[288]Working Capital'!#REF!</definedName>
    <definedName name="Z_B222FBCF_0472_11D3_B447_0004AC9D327E_.wvu.PrintArea" hidden="1">'[288]Working Capital'!#REF!</definedName>
    <definedName name="Z_B222FBD2_0472_11D3_B447_0004AC9D327E_.wvu.Cols" hidden="1">'[287]Raw Material Cost'!#REF!,'[287]Raw Material Cost'!#REF!</definedName>
    <definedName name="Z_B26C7AA6_DE01_11D2_B447_0004AC2EF02B_.wvu.Cols" hidden="1">'[60]EBITDA Summary'!$D$1:$O$65536,'[60]EBITDA Summary'!$AF$1:$AQ$65536</definedName>
    <definedName name="Z_B26C7AA6_DE01_11D2_B447_0004AC2EF02B_.wvu.PrintArea" hidden="1">#REF!</definedName>
    <definedName name="Z_B26C7AA6_DE01_11D2_B447_0004AC2EF02B_.wvu.PrintTitles" hidden="1">#REF!</definedName>
    <definedName name="Z_B26C7AA8_DE01_11D2_B447_0004AC2EF02B_.wvu.PrintArea" hidden="1">'[60]Production Pounds'!#REF!</definedName>
    <definedName name="Z_B26C7AA9_DE01_11D2_B447_0004AC2EF02B_.wvu.PrintArea" hidden="1">'[60]Sales by Asset'!#REF!</definedName>
    <definedName name="Z_B26C7AAC_DE01_11D2_B447_0004AC2EF02B_.wvu.Cols" hidden="1">'[60]Summary of Mfg Cost'!$D$1:$O$65536,'[60]Summary of Mfg Cost'!$AG$1:$AR$65536</definedName>
    <definedName name="Z_B26C7AB1_DE01_11D2_B447_0004AC2EF02B_.wvu.Cols" hidden="1">'[60]EBITDA Summary'!$Y$1:$AC$65536,'[60]EBITDA Summary'!$AZ$1:$BD$65536</definedName>
    <definedName name="Z_B26C7AB1_DE01_11D2_B447_0004AC2EF02B_.wvu.PrintArea" hidden="1">#REF!</definedName>
    <definedName name="Z_B26C7AB1_DE01_11D2_B447_0004AC2EF02B_.wvu.PrintTitles" hidden="1">#REF!</definedName>
    <definedName name="Z_B26C7AB2_DE01_11D2_B447_0004AC2EF02B_.wvu.Cols" hidden="1">[287]Inventory!#REF!</definedName>
    <definedName name="Z_B26C7AB3_DE01_11D2_B447_0004AC2EF02B_.wvu.PrintArea" hidden="1">'[60]Production Pounds'!#REF!</definedName>
    <definedName name="Z_B26C7AB4_DE01_11D2_B447_0004AC2EF02B_.wvu.Cols" hidden="1">'[288]Working Capital'!#REF!</definedName>
    <definedName name="Z_B26C7AB4_DE01_11D2_B447_0004AC2EF02B_.wvu.PrintArea" hidden="1">'[60]Sales by Asset'!#REF!</definedName>
    <definedName name="Z_B26C7AB7_DE01_11D2_B447_0004AC2EF02B_.wvu.Cols" hidden="1">'[60]Summary of Mfg Cost'!$Y$1:$AC$65536,'[60]Summary of Mfg Cost'!$BA$1:$BE$65536</definedName>
    <definedName name="Z_B26C7AF5_DE01_11D2_B447_0004AC2EF02B_.wvu.Cols" hidden="1">'[288]P&amp;L-PTA'!$C$1:$AE$65536,'[288]P&amp;L-PTA'!#REF!</definedName>
    <definedName name="Z_B26C7AFF_DE01_11D2_B447_0004AC2EF02B_.wvu.Cols" hidden="1">'[288]P&amp;L-PTA'!#REF!,'[288]P&amp;L-PTA'!#REF!</definedName>
    <definedName name="Z_B26C7B00_DE01_11D2_B447_0004AC2EF02B_.wvu.Cols" hidden="1">'[288]Inventory-PTA'!#REF!</definedName>
    <definedName name="Z_B3B7B59B_EC1A_11D2_B445_0004AC9D327E_.wvu.Cols" hidden="1">'[60]EBITDA Summary'!$D$1:$O$65536,'[60]EBITDA Summary'!$AF$1:$AQ$65536</definedName>
    <definedName name="Z_B3B7B59B_EC1A_11D2_B445_0004AC9D327E_.wvu.PrintArea" hidden="1">#REF!</definedName>
    <definedName name="Z_B3B7B59B_EC1A_11D2_B445_0004AC9D327E_.wvu.PrintTitles" hidden="1">#REF!</definedName>
    <definedName name="Z_B3B7B59D_EC1A_11D2_B445_0004AC9D327E_.wvu.PrintArea" hidden="1">'[60]Production Pounds'!#REF!</definedName>
    <definedName name="Z_B3B7B59E_EC1A_11D2_B445_0004AC9D327E_.wvu.PrintArea" hidden="1">'[60]Sales by Asset'!#REF!</definedName>
    <definedName name="Z_B3B7B5A1_EC1A_11D2_B445_0004AC9D327E_.wvu.Cols" hidden="1">'[60]Summary of Mfg Cost'!$D$1:$O$65536,'[60]Summary of Mfg Cost'!$AG$1:$AR$65536</definedName>
    <definedName name="Z_B3B7B5A6_EC1A_11D2_B445_0004AC9D327E_.wvu.Cols" hidden="1">'[60]EBITDA Summary'!$Y$1:$AC$65536,'[60]EBITDA Summary'!$AZ$1:$BD$65536</definedName>
    <definedName name="Z_B3B7B5A6_EC1A_11D2_B445_0004AC9D327E_.wvu.PrintArea" hidden="1">#REF!</definedName>
    <definedName name="Z_B3B7B5A6_EC1A_11D2_B445_0004AC9D327E_.wvu.PrintTitles" hidden="1">#REF!</definedName>
    <definedName name="Z_B3B7B5A7_EC1A_11D2_B445_0004AC9D327E_.wvu.Cols" hidden="1">[287]Inventory!#REF!</definedName>
    <definedName name="Z_B3B7B5A8_EC1A_11D2_B445_0004AC9D327E_.wvu.PrintArea" hidden="1">'[60]Production Pounds'!#REF!</definedName>
    <definedName name="Z_B3B7B5A9_EC1A_11D2_B445_0004AC9D327E_.wvu.Cols" hidden="1">'[288]Working Capital'!#REF!</definedName>
    <definedName name="Z_B3B7B5A9_EC1A_11D2_B445_0004AC9D327E_.wvu.PrintArea" hidden="1">'[60]Sales by Asset'!#REF!</definedName>
    <definedName name="Z_B3B7B5AC_EC1A_11D2_B445_0004AC9D327E_.wvu.Cols" hidden="1">'[60]Summary of Mfg Cost'!$Y$1:$AC$65536,'[60]Summary of Mfg Cost'!$BA$1:$BE$65536</definedName>
    <definedName name="Z_B3B7B5AF_EC1A_11D2_B445_0004AC9D327E_.wvu.Cols" hidden="1">'[288]P&amp;L-PTA'!$C$1:$AE$65536,'[288]P&amp;L-PTA'!#REF!</definedName>
    <definedName name="Z_B3B7B5B9_EC1A_11D2_B445_0004AC9D327E_.wvu.Cols" hidden="1">'[288]P&amp;L-PTA'!#REF!,'[288]P&amp;L-PTA'!#REF!</definedName>
    <definedName name="Z_B3B7B5BA_EC1A_11D2_B445_0004AC9D327E_.wvu.Cols" hidden="1">'[288]Inventory-PTA'!#REF!</definedName>
    <definedName name="Z_B3B7B5C7_EC1A_11D2_B445_0004AC9D327E_.wvu.Cols" hidden="1">#REF!</definedName>
    <definedName name="Z_B3B7B5C7_EC1A_11D2_B445_0004AC9D327E_.wvu.PrintTitles" hidden="1">#REF!</definedName>
    <definedName name="Z_B3B7B5C8_EC1A_11D2_B445_0004AC9D327E_.wvu.Cols" hidden="1">'[288]P&amp;L-DMT'!$C$1:$AE$65536,'[288]P&amp;L-DMT'!#REF!</definedName>
    <definedName name="Z_B3B7B5CF_EC1A_11D2_B445_0004AC9D327E_.wvu.Cols" hidden="1">#REF!</definedName>
    <definedName name="Z_B3B7B5CF_EC1A_11D2_B445_0004AC9D327E_.wvu.PrintArea" hidden="1">#REF!</definedName>
    <definedName name="Z_B3B7B5CF_EC1A_11D2_B445_0004AC9D327E_.wvu.PrintTitles" hidden="1">#REF!</definedName>
    <definedName name="Z_B3B7B5D0_EC1A_11D2_B445_0004AC9D327E_.wvu.Cols" hidden="1">#REF!</definedName>
    <definedName name="Z_B3B7B5D0_EC1A_11D2_B445_0004AC9D327E_.wvu.PrintArea" hidden="1">#REF!</definedName>
    <definedName name="Z_B3B7B5D0_EC1A_11D2_B445_0004AC9D327E_.wvu.PrintTitles" hidden="1">#REF!</definedName>
    <definedName name="Z_B3B7B5D2_EC1A_11D2_B445_0004AC9D327E_.wvu.Cols" hidden="1">'[288]Raw Material Cost'!$C$1:$AE$65536,'[288]Raw Material Cost'!$AJ$1:$AU$65536</definedName>
    <definedName name="Z_B3B7B5D9_EC1A_11D2_B445_0004AC9D327E_.wvu.Cols" hidden="1">[288]Sales!#REF!</definedName>
    <definedName name="Z_B3B7B5DA_EC1A_11D2_B445_0004AC9D327E_.wvu.Cols" hidden="1">#REF!</definedName>
    <definedName name="Z_B3B7B5DA_EC1A_11D2_B445_0004AC9D327E_.wvu.PrintTitles" hidden="1">#REF!</definedName>
    <definedName name="Z_B3B7B5DB_EC1A_11D2_B445_0004AC9D327E_.wvu.Cols" hidden="1">'[288]P&amp;L-DMT'!#REF!,'[288]P&amp;L-DMT'!#REF!</definedName>
    <definedName name="Z_B3B7B5DD_EC1A_11D2_B445_0004AC9D327E_.wvu.Cols" hidden="1">'[288]Inventory-DMT'!#REF!</definedName>
    <definedName name="Z_B3B7B5E2_EC1A_11D2_B445_0004AC9D327E_.wvu.Cols" hidden="1">#REF!</definedName>
    <definedName name="Z_B3B7B5E2_EC1A_11D2_B445_0004AC9D327E_.wvu.PrintArea" hidden="1">#REF!</definedName>
    <definedName name="Z_B3B7B5E2_EC1A_11D2_B445_0004AC9D327E_.wvu.PrintTitles" hidden="1">#REF!</definedName>
    <definedName name="Z_B3B7B5E3_EC1A_11D2_B445_0004AC9D327E_.wvu.Cols" hidden="1">#REF!</definedName>
    <definedName name="Z_B3B7B5E3_EC1A_11D2_B445_0004AC9D327E_.wvu.PrintArea" hidden="1">#REF!</definedName>
    <definedName name="Z_B3B7B5E3_EC1A_11D2_B445_0004AC9D327E_.wvu.PrintTitles" hidden="1">#REF!</definedName>
    <definedName name="Z_B3B7B5E5_EC1A_11D2_B445_0004AC9D327E_.wvu.Cols" hidden="1">'[288]Raw Material Cost'!$AF$1:$AF$65536,'[288]Raw Material Cost'!$BD$1:$BH$65536</definedName>
    <definedName name="Z_B3D91C26_03A8_11D3_B447_0004AC9D327E_.wvu.Cols" hidden="1">#REF!</definedName>
    <definedName name="Z_B3D91C26_03A8_11D3_B447_0004AC9D327E_.wvu.PrintTitles" hidden="1">#REF!</definedName>
    <definedName name="Z_B3D91C27_03A8_11D3_B447_0004AC9D327E_.wvu.Cols" hidden="1">'[288]P&amp;L-DMT'!$C$1:$AE$65536,'[288]P&amp;L-DMT'!#REF!</definedName>
    <definedName name="Z_B3D91C2E_03A8_11D3_B447_0004AC9D327E_.wvu.Cols" hidden="1">#REF!</definedName>
    <definedName name="Z_B3D91C2E_03A8_11D3_B447_0004AC9D327E_.wvu.PrintArea" hidden="1">#REF!</definedName>
    <definedName name="Z_B3D91C2E_03A8_11D3_B447_0004AC9D327E_.wvu.PrintTitles" hidden="1">#REF!</definedName>
    <definedName name="Z_B3D91C2F_03A8_11D3_B447_0004AC9D327E_.wvu.Cols" hidden="1">#REF!</definedName>
    <definedName name="Z_B3D91C2F_03A8_11D3_B447_0004AC9D327E_.wvu.PrintArea" hidden="1">#REF!</definedName>
    <definedName name="Z_B3D91C2F_03A8_11D3_B447_0004AC9D327E_.wvu.PrintTitles" hidden="1">#REF!</definedName>
    <definedName name="Z_B3D91C31_03A8_11D3_B447_0004AC9D327E_.wvu.Cols" hidden="1">'[288]Raw Material Cost'!$C$1:$AE$65536,'[288]Raw Material Cost'!$AJ$1:$AU$65536</definedName>
    <definedName name="Z_B3D91C38_03A8_11D3_B447_0004AC9D327E_.wvu.Cols" hidden="1">[288]Sales!#REF!</definedName>
    <definedName name="Z_B3D91C39_03A8_11D3_B447_0004AC9D327E_.wvu.Cols" hidden="1">#REF!</definedName>
    <definedName name="Z_B3D91C39_03A8_11D3_B447_0004AC9D327E_.wvu.PrintTitles" hidden="1">#REF!</definedName>
    <definedName name="Z_B3D91C3A_03A8_11D3_B447_0004AC9D327E_.wvu.Cols" hidden="1">'[288]P&amp;L-DMT'!#REF!,'[288]P&amp;L-DMT'!#REF!</definedName>
    <definedName name="Z_B3D91C3C_03A8_11D3_B447_0004AC9D327E_.wvu.Cols" hidden="1">'[288]Inventory-DMT'!#REF!</definedName>
    <definedName name="Z_B3D91C41_03A8_11D3_B447_0004AC9D327E_.wvu.Cols" hidden="1">#REF!</definedName>
    <definedName name="Z_B3D91C41_03A8_11D3_B447_0004AC9D327E_.wvu.PrintArea" hidden="1">#REF!</definedName>
    <definedName name="Z_B3D91C41_03A8_11D3_B447_0004AC9D327E_.wvu.PrintTitles" hidden="1">#REF!</definedName>
    <definedName name="Z_B3D91C42_03A8_11D3_B447_0004AC9D327E_.wvu.Cols" hidden="1">#REF!</definedName>
    <definedName name="Z_B3D91C42_03A8_11D3_B447_0004AC9D327E_.wvu.PrintArea" hidden="1">#REF!</definedName>
    <definedName name="Z_B3D91C42_03A8_11D3_B447_0004AC9D327E_.wvu.PrintTitles" hidden="1">#REF!</definedName>
    <definedName name="Z_B3D91C44_03A8_11D3_B447_0004AC9D327E_.wvu.Cols" hidden="1">'[288]Raw Material Cost'!$AF$1:$AF$65536,'[288]Raw Material Cost'!$BD$1:$BH$65536</definedName>
    <definedName name="Z_B3D91C48_03A8_11D3_B447_0004AC9D327E_.wvu.Cols" hidden="1">'[288]P&amp;L-PTA'!$C$1:$AE$65536,'[288]P&amp;L-PTA'!#REF!</definedName>
    <definedName name="Z_B3D91C52_03A8_11D3_B447_0004AC9D327E_.wvu.Cols" hidden="1">'[288]P&amp;L-PTA'!#REF!,'[288]P&amp;L-PTA'!#REF!</definedName>
    <definedName name="Z_B3D91C53_03A8_11D3_B447_0004AC9D327E_.wvu.Cols" hidden="1">'[288]Inventory-PTA'!#REF!</definedName>
    <definedName name="Z_B3D91C5E_03A8_11D3_B447_0004AC9D327E_.wvu.Cols" hidden="1">#REF!,#REF!</definedName>
    <definedName name="Z_B3D91C5E_03A8_11D3_B447_0004AC9D327E_.wvu.PrintArea" hidden="1">#REF!</definedName>
    <definedName name="Z_B3D91C5E_03A8_11D3_B447_0004AC9D327E_.wvu.PrintTitles" hidden="1">#REF!</definedName>
    <definedName name="Z_B3D91C61_03A8_11D3_B447_0004AC9D327E_.wvu.PrintArea" hidden="1">'[288]Working Capital'!#REF!</definedName>
    <definedName name="Z_B3D91C64_03A8_11D3_B447_0004AC9D327E_.wvu.Cols" hidden="1">'[287]Raw Material Cost'!$C$1:$AE$65536,'[287]Raw Material Cost'!#REF!</definedName>
    <definedName name="Z_B3D91C69_03A8_11D3_B447_0004AC9D327E_.wvu.Cols" hidden="1">#REF!,#REF!</definedName>
    <definedName name="Z_B3D91C69_03A8_11D3_B447_0004AC9D327E_.wvu.PrintArea" hidden="1">#REF!</definedName>
    <definedName name="Z_B3D91C69_03A8_11D3_B447_0004AC9D327E_.wvu.PrintTitles" hidden="1">#REF!</definedName>
    <definedName name="Z_B3D91C6A_03A8_11D3_B447_0004AC9D327E_.wvu.Cols" hidden="1">[287]Inventory!#REF!</definedName>
    <definedName name="Z_B3D91C6C_03A8_11D3_B447_0004AC9D327E_.wvu.Cols" hidden="1">'[288]Working Capital'!#REF!</definedName>
    <definedName name="Z_B3D91C6C_03A8_11D3_B447_0004AC9D327E_.wvu.PrintArea" hidden="1">'[288]Working Capital'!#REF!</definedName>
    <definedName name="Z_B3D91C6F_03A8_11D3_B447_0004AC9D327E_.wvu.Cols" hidden="1">'[287]Raw Material Cost'!#REF!,'[287]Raw Material Cost'!#REF!</definedName>
    <definedName name="Z_B3D91CA9_03A8_11D3_B447_0004AC9D327E_.wvu.Cols" hidden="1">#REF!</definedName>
    <definedName name="Z_B3D91CA9_03A8_11D3_B447_0004AC9D327E_.wvu.PrintTitles" hidden="1">#REF!</definedName>
    <definedName name="Z_B3D91CAA_03A8_11D3_B447_0004AC9D327E_.wvu.Cols" hidden="1">'[288]P&amp;L-DMT'!$C$1:$AE$65536,'[288]P&amp;L-DMT'!#REF!</definedName>
    <definedName name="Z_B3D91CB1_03A8_11D3_B447_0004AC9D327E_.wvu.Cols" hidden="1">#REF!</definedName>
    <definedName name="Z_B3D91CB1_03A8_11D3_B447_0004AC9D327E_.wvu.PrintArea" hidden="1">#REF!</definedName>
    <definedName name="Z_B3D91CB1_03A8_11D3_B447_0004AC9D327E_.wvu.PrintTitles" hidden="1">#REF!</definedName>
    <definedName name="Z_B3D91CB2_03A8_11D3_B447_0004AC9D327E_.wvu.Cols" hidden="1">#REF!</definedName>
    <definedName name="Z_B3D91CB2_03A8_11D3_B447_0004AC9D327E_.wvu.PrintArea" hidden="1">#REF!</definedName>
    <definedName name="Z_B3D91CB2_03A8_11D3_B447_0004AC9D327E_.wvu.PrintTitles" hidden="1">#REF!</definedName>
    <definedName name="Z_B3D91CB4_03A8_11D3_B447_0004AC9D327E_.wvu.Cols" hidden="1">'[288]Raw Material Cost'!$C$1:$AE$65536,'[288]Raw Material Cost'!$AJ$1:$AU$65536</definedName>
    <definedName name="Z_B3D91CBB_03A8_11D3_B447_0004AC9D327E_.wvu.Cols" hidden="1">[288]Sales!#REF!</definedName>
    <definedName name="Z_B3D91CBC_03A8_11D3_B447_0004AC9D327E_.wvu.Cols" hidden="1">#REF!</definedName>
    <definedName name="Z_B3D91CBC_03A8_11D3_B447_0004AC9D327E_.wvu.PrintTitles" hidden="1">#REF!</definedName>
    <definedName name="Z_B3D91CBD_03A8_11D3_B447_0004AC9D327E_.wvu.Cols" hidden="1">'[288]P&amp;L-DMT'!#REF!,'[288]P&amp;L-DMT'!#REF!</definedName>
    <definedName name="Z_B3D91CBF_03A8_11D3_B447_0004AC9D327E_.wvu.Cols" hidden="1">'[288]Inventory-DMT'!#REF!</definedName>
    <definedName name="Z_B3D91CC4_03A8_11D3_B447_0004AC9D327E_.wvu.Cols" hidden="1">#REF!</definedName>
    <definedName name="Z_B3D91CC4_03A8_11D3_B447_0004AC9D327E_.wvu.PrintArea" hidden="1">#REF!</definedName>
    <definedName name="Z_B3D91CC4_03A8_11D3_B447_0004AC9D327E_.wvu.PrintTitles" hidden="1">#REF!</definedName>
    <definedName name="Z_B3D91CC5_03A8_11D3_B447_0004AC9D327E_.wvu.Cols" hidden="1">#REF!</definedName>
    <definedName name="Z_B3D91CC5_03A8_11D3_B447_0004AC9D327E_.wvu.PrintArea" hidden="1">#REF!</definedName>
    <definedName name="Z_B3D91CC5_03A8_11D3_B447_0004AC9D327E_.wvu.PrintTitles" hidden="1">#REF!</definedName>
    <definedName name="Z_B3D91CC7_03A8_11D3_B447_0004AC9D327E_.wvu.Cols" hidden="1">'[288]Raw Material Cost'!$AF$1:$AF$65536,'[288]Raw Material Cost'!$BD$1:$BH$65536</definedName>
    <definedName name="Z_C097B79C_06CF_11D3_B448_0004AC9D327E_.wvu.Cols" hidden="1">#REF!</definedName>
    <definedName name="Z_C097B79C_06CF_11D3_B448_0004AC9D327E_.wvu.PrintTitles" hidden="1">#REF!</definedName>
    <definedName name="Z_C097B79D_06CF_11D3_B448_0004AC9D327E_.wvu.Cols" hidden="1">'[288]P&amp;L-DMT'!$C$1:$AE$65536,'[288]P&amp;L-DMT'!#REF!</definedName>
    <definedName name="Z_C097B7A4_06CF_11D3_B448_0004AC9D327E_.wvu.Cols" hidden="1">#REF!</definedName>
    <definedName name="Z_C097B7A4_06CF_11D3_B448_0004AC9D327E_.wvu.PrintArea" hidden="1">#REF!</definedName>
    <definedName name="Z_C097B7A4_06CF_11D3_B448_0004AC9D327E_.wvu.PrintTitles" hidden="1">#REF!</definedName>
    <definedName name="Z_C097B7A5_06CF_11D3_B448_0004AC9D327E_.wvu.Cols" hidden="1">#REF!</definedName>
    <definedName name="Z_C097B7A5_06CF_11D3_B448_0004AC9D327E_.wvu.PrintArea" hidden="1">#REF!</definedName>
    <definedName name="Z_C097B7A5_06CF_11D3_B448_0004AC9D327E_.wvu.PrintTitles" hidden="1">#REF!</definedName>
    <definedName name="Z_C097B7A7_06CF_11D3_B448_0004AC9D327E_.wvu.Cols" hidden="1">'[288]Raw Material Cost'!$C$1:$AE$65536,'[288]Raw Material Cost'!$AJ$1:$AU$65536</definedName>
    <definedName name="Z_C097B7AE_06CF_11D3_B448_0004AC9D327E_.wvu.Cols" hidden="1">[288]Sales!#REF!</definedName>
    <definedName name="Z_C097B7AF_06CF_11D3_B448_0004AC9D327E_.wvu.Cols" hidden="1">#REF!</definedName>
    <definedName name="Z_C097B7AF_06CF_11D3_B448_0004AC9D327E_.wvu.PrintTitles" hidden="1">#REF!</definedName>
    <definedName name="Z_C097B7B0_06CF_11D3_B448_0004AC9D327E_.wvu.Cols" hidden="1">'[288]P&amp;L-DMT'!#REF!,'[288]P&amp;L-DMT'!#REF!</definedName>
    <definedName name="Z_C097B7B2_06CF_11D3_B448_0004AC9D327E_.wvu.Cols" hidden="1">'[288]Inventory-DMT'!#REF!</definedName>
    <definedName name="Z_C097B7B7_06CF_11D3_B448_0004AC9D327E_.wvu.Cols" hidden="1">#REF!</definedName>
    <definedName name="Z_C097B7B7_06CF_11D3_B448_0004AC9D327E_.wvu.PrintArea" hidden="1">#REF!</definedName>
    <definedName name="Z_C097B7B7_06CF_11D3_B448_0004AC9D327E_.wvu.PrintTitles" hidden="1">#REF!</definedName>
    <definedName name="Z_C097B7B8_06CF_11D3_B448_0004AC9D327E_.wvu.Cols" hidden="1">#REF!</definedName>
    <definedName name="Z_C097B7B8_06CF_11D3_B448_0004AC9D327E_.wvu.PrintArea" hidden="1">#REF!</definedName>
    <definedName name="Z_C097B7B8_06CF_11D3_B448_0004AC9D327E_.wvu.PrintTitles" hidden="1">#REF!</definedName>
    <definedName name="Z_C097B7BA_06CF_11D3_B448_0004AC9D327E_.wvu.Cols" hidden="1">'[288]Raw Material Cost'!$AF$1:$AF$65536,'[288]Raw Material Cost'!$BD$1:$BH$65536</definedName>
    <definedName name="Z_C097B7BE_06CF_11D3_B448_0004AC9D327E_.wvu.Cols" hidden="1">'[288]P&amp;L-PTA'!$C$1:$AE$65536,'[288]P&amp;L-PTA'!#REF!</definedName>
    <definedName name="Z_C097B7C8_06CF_11D3_B448_0004AC9D327E_.wvu.Cols" hidden="1">'[288]P&amp;L-PTA'!#REF!,'[288]P&amp;L-PTA'!#REF!</definedName>
    <definedName name="Z_C097B7C9_06CF_11D3_B448_0004AC9D327E_.wvu.Cols" hidden="1">'[288]Inventory-PTA'!#REF!</definedName>
    <definedName name="Z_C097B7D4_06CF_11D3_B448_0004AC9D327E_.wvu.Cols" hidden="1">#REF!,#REF!</definedName>
    <definedName name="Z_C097B7D4_06CF_11D3_B448_0004AC9D327E_.wvu.PrintArea" hidden="1">#REF!</definedName>
    <definedName name="Z_C097B7D4_06CF_11D3_B448_0004AC9D327E_.wvu.PrintTitles" hidden="1">#REF!</definedName>
    <definedName name="Z_C097B7D7_06CF_11D3_B448_0004AC9D327E_.wvu.PrintArea" hidden="1">'[288]Working Capital'!#REF!</definedName>
    <definedName name="Z_C097B7DA_06CF_11D3_B448_0004AC9D327E_.wvu.Cols" hidden="1">'[287]Raw Material Cost'!$C$1:$AE$65536,'[287]Raw Material Cost'!#REF!</definedName>
    <definedName name="Z_C097B7DF_06CF_11D3_B448_0004AC9D327E_.wvu.Cols" hidden="1">#REF!,#REF!</definedName>
    <definedName name="Z_C097B7DF_06CF_11D3_B448_0004AC9D327E_.wvu.PrintArea" hidden="1">#REF!</definedName>
    <definedName name="Z_C097B7DF_06CF_11D3_B448_0004AC9D327E_.wvu.PrintTitles" hidden="1">#REF!</definedName>
    <definedName name="Z_C097B7E0_06CF_11D3_B448_0004AC9D327E_.wvu.Cols" hidden="1">[287]Inventory!#REF!</definedName>
    <definedName name="Z_C097B7E2_06CF_11D3_B448_0004AC9D327E_.wvu.Cols" hidden="1">'[288]Working Capital'!#REF!</definedName>
    <definedName name="Z_C097B7E2_06CF_11D3_B448_0004AC9D327E_.wvu.PrintArea" hidden="1">'[288]Working Capital'!#REF!</definedName>
    <definedName name="Z_C097B7E5_06CF_11D3_B448_0004AC9D327E_.wvu.Cols" hidden="1">'[287]Raw Material Cost'!#REF!,'[287]Raw Material Cost'!#REF!</definedName>
    <definedName name="Z_DD2DA307_FBCE_11D2_B446_0004AC9D327E_.wvu.Cols" hidden="1">'[60]EBITDA Summary'!$D$1:$O$65536,'[60]EBITDA Summary'!$AF$1:$AQ$65536</definedName>
    <definedName name="Z_DD2DA309_FBCE_11D2_B446_0004AC9D327E_.wvu.PrintArea" hidden="1">'[60]Production Pounds'!#REF!</definedName>
    <definedName name="Z_DD2DA30A_FBCE_11D2_B446_0004AC9D327E_.wvu.PrintArea" hidden="1">'[60]Sales by Asset'!#REF!</definedName>
    <definedName name="Z_DD2DA30D_FBCE_11D2_B446_0004AC9D327E_.wvu.Cols" hidden="1">'[60]Summary of Mfg Cost'!$D$1:$O$65536,'[60]Summary of Mfg Cost'!$AG$1:$AR$65536</definedName>
    <definedName name="Z_DD2DA312_FBCE_11D2_B446_0004AC9D327E_.wvu.Cols" hidden="1">'[60]EBITDA Summary'!$Y$1:$AC$65536,'[60]EBITDA Summary'!$AZ$1:$BD$65536</definedName>
    <definedName name="Z_DD2DA314_FBCE_11D2_B446_0004AC9D327E_.wvu.PrintArea" hidden="1">'[60]Production Pounds'!#REF!</definedName>
    <definedName name="Z_DD2DA315_FBCE_11D2_B446_0004AC9D327E_.wvu.PrintArea" hidden="1">'[60]Sales by Asset'!#REF!</definedName>
    <definedName name="Z_DD2DA318_FBCE_11D2_B446_0004AC9D327E_.wvu.Cols" hidden="1">'[60]Summary of Mfg Cost'!$Y$1:$AC$65536,'[60]Summary of Mfg Cost'!$BA$1:$BE$65536</definedName>
    <definedName name="Z_DD4787CB_7696_4B6C_9E26_0074A3DBD63C_.wvu.Cols" hidden="1">[291]Detail!$U$1:$AC$65536,[291]Detail!$G$1:$O$65536</definedName>
    <definedName name="ZD1copy" hidden="1">{"'Eng (page2)'!$A$1:$D$52"}</definedName>
    <definedName name="ze" hidden="1">{"'Model'!$A$1:$N$53"}</definedName>
    <definedName name="zeoic">[17]Prices!#REF!</definedName>
    <definedName name="zz">3</definedName>
    <definedName name="ZZZ" hidden="1">{#N/A,#N/A,FALSE,"Aging Summary";#N/A,#N/A,FALSE,"Ratio Analysis";#N/A,#N/A,FALSE,"Test 120 Day Accts";#N/A,#N/A,FALSE,"Tickmarks"}</definedName>
    <definedName name="ZZZZZZZ" hidden="1">{#N/A,#N/A,FALSE,"Aging Summary";#N/A,#N/A,FALSE,"Ratio Analysis";#N/A,#N/A,FALSE,"Test 120 Day Accts";#N/A,#N/A,FALSE,"Tickmarks"}</definedName>
    <definedName name="zzzzzzzz" hidden="1">'[229]Production Pounds'!#REF!</definedName>
    <definedName name="ก" hidden="1">{"'Model'!$A$1:$N$53"}</definedName>
    <definedName name="ดื58">[292]Conso!$AR$58,[292]Conso!$FN$1</definedName>
    <definedName name="ผู้เข้าประชุมKz" hidden="1">{#N/A,#N/A,FALSE,"Eff-SSC2"}</definedName>
    <definedName name="ฟ" hidden="1">{"'Eng (page2)'!$A$1:$D$52"}</definedName>
    <definedName name="ฟแ51">'[293]Details meeting+Est.Jul-Dec'!$AC$364</definedName>
    <definedName name="ฟๅ">#REF!</definedName>
    <definedName name="ส่วนลดจ่าย" hidden="1">{"'Eng (page2)'!$A$1:$D$52"}</definedName>
    <definedName name="가마환율">#REF!</definedName>
    <definedName name="경영환율">#REF!</definedName>
    <definedName name="계획환율">#REF!</definedName>
    <definedName name="고장집계">#REF!</definedName>
    <definedName name="금월">[294]입력항목!$B$2</definedName>
    <definedName name="김" hidden="1">#REF!</definedName>
    <definedName name="ㄴㄴ" hidden="1">#REF!</definedName>
    <definedName name="ㅁㄴㅇㄴㄷ">#REF!</definedName>
    <definedName name="마감환율">#REF!</definedName>
    <definedName name="ㅂㄷㄹㄱ">#REF!</definedName>
    <definedName name="부가가치">#REF!</definedName>
    <definedName name="비체적">#REF!</definedName>
    <definedName name="사고">#REF!</definedName>
    <definedName name="사고대책">#REF!</definedName>
    <definedName name="사고사">#REF!</definedName>
    <definedName name="생산">#REF!</definedName>
    <definedName name="생산계획" hidden="1">#REF!</definedName>
    <definedName name="세이름">#REF!</definedName>
    <definedName name="손익" hidden="1">#REF!</definedName>
    <definedName name="ㅇㅈㅇ">#REF!</definedName>
    <definedName name="압_력">#REF!</definedName>
    <definedName name="압력">#REF!</definedName>
    <definedName name="온_도">#REF!</definedName>
    <definedName name="온도">#REF!</definedName>
    <definedName name="자금보완투자계획">#REF!</definedName>
    <definedName name="제조원가">#REF!</definedName>
    <definedName name="제조원가2000" hidden="1">#REF!</definedName>
    <definedName name="집계">#REF!</definedName>
    <definedName name="ㅉㅇㅃ">#REF!</definedName>
    <definedName name="추진계획9">#REF!</definedName>
    <definedName name="추진계획9월">#REF!</definedName>
    <definedName name="ㅋㅌㅇㅊ">#REF!</definedName>
    <definedName name="표">#REF!</definedName>
    <definedName name="표지">#REF!</definedName>
    <definedName name="하반기계획">#REF!</definedName>
    <definedName name="환율">#REF!</definedName>
    <definedName name="借款" localSheetId="5" hidden="1">{#N/A,#N/A,FALSE,"970301";#N/A,#N/A,FALSE,"970302";#N/A,#N/A,FALSE,"970303";#N/A,#N/A,FALSE,"970304";#N/A,#N/A,FALSE,"COM1";#N/A,#N/A,FALSE,"COM2"}</definedName>
    <definedName name="借款" hidden="1">{#N/A,#N/A,FALSE,"970301";#N/A,#N/A,FALSE,"970302";#N/A,#N/A,FALSE,"970303";#N/A,#N/A,FALSE,"970304";#N/A,#N/A,FALSE,"COM1";#N/A,#N/A,FALSE,"COM2"}</definedName>
    <definedName name="啊啊" localSheetId="5" hidden="1">{"toptrial",#N/A,TRUE,"toptrial";"adjustment",#N/A,TRUE,"toptrial";"voucher",#N/A,TRUE,"toptrial"}</definedName>
    <definedName name="啊啊" hidden="1">{"toptrial",#N/A,TRUE,"toptrial";"adjustment",#N/A,TRUE,"toptrial";"voucher",#N/A,TRUE,"toptrial"}</definedName>
    <definedName name="备用" localSheetId="5" hidden="1">{#N/A,#N/A,FALSE,"OffAdvance";#N/A,#N/A,FALSE,"OffExpRprt";#N/A,#N/A,FALSE,"Entertmnt";#N/A,#N/A,FALSE,"Promotion";#N/A,#N/A,FALSE,"Travelling"}</definedName>
    <definedName name="备用" hidden="1">{#N/A,#N/A,FALSE,"OffAdvance";#N/A,#N/A,FALSE,"OffExpRprt";#N/A,#N/A,FALSE,"Entertmnt";#N/A,#N/A,FALSE,"Promotion";#N/A,#N/A,FALSE,"Travelling"}</definedName>
    <definedName name="应手款" localSheetId="5" hidden="1">{#N/A,#N/A,FALSE,"970301";#N/A,#N/A,FALSE,"970302";#N/A,#N/A,FALSE,"970303";#N/A,#N/A,FALSE,"970304";#N/A,#N/A,FALSE,"COM1";#N/A,#N/A,FALSE,"COM2"}</definedName>
    <definedName name="应手款" hidden="1">{#N/A,#N/A,FALSE,"970301";#N/A,#N/A,FALSE,"970302";#N/A,#N/A,FALSE,"970303";#N/A,#N/A,FALSE,"970304";#N/A,#N/A,FALSE,"COM1";#N/A,#N/A,FALSE,"COM2"}</definedName>
    <definedName name="应手款1月" localSheetId="5" hidden="1">{#N/A,#N/A,FALSE,"Marketing";#N/A,#N/A,FALSE,"Selling";#N/A,#N/A,FALSE,"Promotional";#N/A,#N/A,FALSE,"Advertising"}</definedName>
    <definedName name="应手款1月" hidden="1">{#N/A,#N/A,FALSE,"Marketing";#N/A,#N/A,FALSE,"Selling";#N/A,#N/A,FALSE,"Promotional";#N/A,#N/A,FALSE,"Advertising"}</definedName>
    <definedName name="试验" localSheetId="5" hidden="1">{#N/A,#N/A,FALSE,"OffAdvance";#N/A,#N/A,FALSE,"OffExpRprt";#N/A,#N/A,FALSE,"Travelling";#N/A,#N/A,FALSE,"Entertmnt";#N/A,#N/A,FALSE,"Promotion"}</definedName>
    <definedName name="试验" hidden="1">{#N/A,#N/A,FALSE,"OffAdvance";#N/A,#N/A,FALSE,"OffExpRprt";#N/A,#N/A,FALSE,"Travelling";#N/A,#N/A,FALSE,"Entertmnt";#N/A,#N/A,FALSE,"Promotion"}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3" i="6" l="1"/>
  <c r="M38" i="2"/>
  <c r="L38" i="2"/>
  <c r="K38" i="2"/>
  <c r="J38" i="2"/>
  <c r="I38" i="2"/>
  <c r="H38" i="2"/>
  <c r="G38" i="2"/>
  <c r="F38" i="2"/>
  <c r="F34" i="1" s="1"/>
  <c r="F36" i="1" s="1"/>
  <c r="F42" i="1" s="1"/>
  <c r="F43" i="1" s="1"/>
  <c r="E38" i="2"/>
  <c r="D38" i="2"/>
  <c r="C38" i="2"/>
  <c r="M35" i="2"/>
  <c r="L35" i="2"/>
  <c r="K35" i="2"/>
  <c r="J35" i="2"/>
  <c r="I35" i="2"/>
  <c r="H35" i="2"/>
  <c r="G35" i="2"/>
  <c r="F35" i="2"/>
  <c r="E35" i="2"/>
  <c r="D35" i="2"/>
  <c r="C35" i="2"/>
  <c r="M32" i="2"/>
  <c r="L32" i="2"/>
  <c r="K32" i="2"/>
  <c r="J32" i="2"/>
  <c r="I32" i="2"/>
  <c r="H32" i="2"/>
  <c r="G32" i="2"/>
  <c r="F32" i="2"/>
  <c r="E32" i="2"/>
  <c r="D32" i="2"/>
  <c r="C32" i="2"/>
  <c r="M29" i="2"/>
  <c r="L29" i="2"/>
  <c r="K29" i="2"/>
  <c r="J29" i="2"/>
  <c r="I29" i="2"/>
  <c r="H29" i="2"/>
  <c r="G29" i="2"/>
  <c r="F29" i="2"/>
  <c r="E29" i="2"/>
  <c r="D29" i="2"/>
  <c r="C29" i="2"/>
  <c r="J26" i="2"/>
  <c r="J4" i="1" s="1"/>
  <c r="M23" i="2"/>
  <c r="L23" i="2"/>
  <c r="K23" i="2"/>
  <c r="J23" i="2"/>
  <c r="I23" i="2"/>
  <c r="H23" i="2"/>
  <c r="G23" i="2"/>
  <c r="F23" i="2"/>
  <c r="E23" i="2"/>
  <c r="D23" i="2"/>
  <c r="C23" i="2"/>
  <c r="I20" i="2"/>
  <c r="H20" i="2"/>
  <c r="G20" i="2" s="1"/>
  <c r="M17" i="2"/>
  <c r="L17" i="2"/>
  <c r="K17" i="2"/>
  <c r="J17" i="2"/>
  <c r="I17" i="2"/>
  <c r="H17" i="2"/>
  <c r="G17" i="2"/>
  <c r="F17" i="2"/>
  <c r="E17" i="2"/>
  <c r="D17" i="2"/>
  <c r="C17" i="2"/>
  <c r="M11" i="2"/>
  <c r="L11" i="2"/>
  <c r="K11" i="2"/>
  <c r="J11" i="2"/>
  <c r="I11" i="2"/>
  <c r="H11" i="2"/>
  <c r="G11" i="2"/>
  <c r="F11" i="2"/>
  <c r="E11" i="2"/>
  <c r="D11" i="2"/>
  <c r="C11" i="2"/>
  <c r="L6" i="2"/>
  <c r="K6" i="2" s="1"/>
  <c r="K5" i="2" s="1"/>
  <c r="K26" i="2" s="1"/>
  <c r="K4" i="1" s="1"/>
  <c r="M5" i="2"/>
  <c r="M26" i="2" s="1"/>
  <c r="M4" i="1" s="1"/>
  <c r="L5" i="2"/>
  <c r="L26" i="2" s="1"/>
  <c r="L4" i="1" s="1"/>
  <c r="J5" i="2"/>
  <c r="I5" i="2"/>
  <c r="I26" i="2" s="1"/>
  <c r="I4" i="1" s="1"/>
  <c r="H5" i="2"/>
  <c r="H26" i="2" s="1"/>
  <c r="H4" i="1" s="1"/>
  <c r="G5" i="2"/>
  <c r="F5" i="2"/>
  <c r="F26" i="2" s="1"/>
  <c r="F4" i="1" s="1"/>
  <c r="E5" i="2"/>
  <c r="E26" i="2" s="1"/>
  <c r="E4" i="1" s="1"/>
  <c r="D5" i="2"/>
  <c r="D26" i="2" s="1"/>
  <c r="D4" i="1" s="1"/>
  <c r="C5" i="2"/>
  <c r="C26" i="2" s="1"/>
  <c r="C4" i="1" s="1"/>
  <c r="H41" i="5"/>
  <c r="H22" i="5"/>
  <c r="M34" i="1"/>
  <c r="L34" i="1"/>
  <c r="K34" i="1"/>
  <c r="J34" i="1"/>
  <c r="I34" i="1"/>
  <c r="H34" i="1"/>
  <c r="H36" i="1" s="1"/>
  <c r="H42" i="1" s="1"/>
  <c r="G34" i="1"/>
  <c r="E34" i="1"/>
  <c r="D34" i="1"/>
  <c r="C34" i="1"/>
  <c r="M32" i="1"/>
  <c r="L32" i="1"/>
  <c r="K32" i="1"/>
  <c r="K30" i="1" s="1"/>
  <c r="J32" i="1"/>
  <c r="I32" i="1"/>
  <c r="H32" i="1"/>
  <c r="G32" i="1"/>
  <c r="F32" i="1"/>
  <c r="E32" i="1"/>
  <c r="D32" i="1"/>
  <c r="C32" i="1"/>
  <c r="C30" i="1" s="1"/>
  <c r="M31" i="1"/>
  <c r="L31" i="1"/>
  <c r="L30" i="1" s="1"/>
  <c r="K31" i="1"/>
  <c r="J31" i="1"/>
  <c r="I31" i="1"/>
  <c r="H31" i="1"/>
  <c r="G31" i="1"/>
  <c r="F31" i="1"/>
  <c r="E31" i="1"/>
  <c r="D31" i="1"/>
  <c r="D30" i="1" s="1"/>
  <c r="C31" i="1"/>
  <c r="M11" i="1"/>
  <c r="L11" i="1"/>
  <c r="K11" i="1"/>
  <c r="J11" i="1"/>
  <c r="I11" i="1"/>
  <c r="I27" i="1" s="1"/>
  <c r="I29" i="1" s="1"/>
  <c r="H11" i="1"/>
  <c r="G11" i="1"/>
  <c r="G13" i="1" s="1"/>
  <c r="F11" i="1"/>
  <c r="E11" i="1"/>
  <c r="D11" i="1"/>
  <c r="C11" i="1"/>
  <c r="M8" i="1"/>
  <c r="L8" i="1"/>
  <c r="L9" i="1" s="1"/>
  <c r="K8" i="1"/>
  <c r="J8" i="1"/>
  <c r="J9" i="1" s="1"/>
  <c r="I8" i="1"/>
  <c r="H8" i="1"/>
  <c r="G8" i="1"/>
  <c r="F8" i="1"/>
  <c r="E8" i="1"/>
  <c r="D8" i="1"/>
  <c r="D9" i="1" s="1"/>
  <c r="C8" i="1"/>
  <c r="M6" i="1"/>
  <c r="M7" i="1" s="1"/>
  <c r="L6" i="1"/>
  <c r="K6" i="1"/>
  <c r="J6" i="1"/>
  <c r="I6" i="1"/>
  <c r="H6" i="1"/>
  <c r="G6" i="1"/>
  <c r="G7" i="1" s="1"/>
  <c r="F6" i="1"/>
  <c r="E6" i="1"/>
  <c r="E7" i="1" s="1"/>
  <c r="D6" i="1"/>
  <c r="C6" i="1"/>
  <c r="M5" i="1"/>
  <c r="L5" i="1"/>
  <c r="K5" i="1"/>
  <c r="J5" i="1"/>
  <c r="J7" i="1" s="1"/>
  <c r="I5" i="1"/>
  <c r="H5" i="1"/>
  <c r="H7" i="1" s="1"/>
  <c r="G5" i="1"/>
  <c r="F5" i="1"/>
  <c r="E5" i="1"/>
  <c r="D5" i="1"/>
  <c r="C5" i="1"/>
  <c r="M54" i="1"/>
  <c r="L54" i="1"/>
  <c r="K54" i="1"/>
  <c r="J54" i="1"/>
  <c r="I54" i="1"/>
  <c r="H54" i="1"/>
  <c r="G54" i="1"/>
  <c r="F54" i="1"/>
  <c r="E54" i="1"/>
  <c r="D54" i="1"/>
  <c r="C54" i="1"/>
  <c r="I53" i="1"/>
  <c r="F53" i="1"/>
  <c r="M51" i="1"/>
  <c r="M53" i="1" s="1"/>
  <c r="L51" i="1"/>
  <c r="L53" i="1" s="1"/>
  <c r="K51" i="1"/>
  <c r="K53" i="1" s="1"/>
  <c r="J51" i="1"/>
  <c r="J53" i="1" s="1"/>
  <c r="I51" i="1"/>
  <c r="H51" i="1"/>
  <c r="H53" i="1" s="1"/>
  <c r="G51" i="1"/>
  <c r="G53" i="1" s="1"/>
  <c r="F51" i="1"/>
  <c r="E51" i="1"/>
  <c r="E53" i="1" s="1"/>
  <c r="D51" i="1"/>
  <c r="D53" i="1" s="1"/>
  <c r="C51" i="1"/>
  <c r="C53" i="1" s="1"/>
  <c r="M36" i="1"/>
  <c r="M42" i="1" s="1"/>
  <c r="J36" i="1"/>
  <c r="J42" i="1" s="1"/>
  <c r="E36" i="1"/>
  <c r="E42" i="1" s="1"/>
  <c r="E43" i="1" s="1"/>
  <c r="L36" i="1"/>
  <c r="L42" i="1" s="1"/>
  <c r="K36" i="1"/>
  <c r="K42" i="1" s="1"/>
  <c r="K43" i="1" s="1"/>
  <c r="L43" i="1" s="1"/>
  <c r="I36" i="1"/>
  <c r="I42" i="1" s="1"/>
  <c r="G36" i="1"/>
  <c r="G42" i="1" s="1"/>
  <c r="G43" i="1" s="1"/>
  <c r="D36" i="1"/>
  <c r="D42" i="1" s="1"/>
  <c r="D43" i="1" s="1"/>
  <c r="C36" i="1"/>
  <c r="C42" i="1" s="1"/>
  <c r="C43" i="1" s="1"/>
  <c r="H30" i="1"/>
  <c r="F30" i="1"/>
  <c r="M30" i="1"/>
  <c r="J30" i="1"/>
  <c r="G30" i="1"/>
  <c r="E30" i="1"/>
  <c r="M28" i="1"/>
  <c r="L28" i="1"/>
  <c r="K28" i="1"/>
  <c r="J28" i="1"/>
  <c r="I28" i="1"/>
  <c r="H28" i="1"/>
  <c r="G28" i="1"/>
  <c r="F28" i="1"/>
  <c r="E28" i="1"/>
  <c r="D28" i="1"/>
  <c r="C28" i="1"/>
  <c r="J27" i="1"/>
  <c r="J29" i="1" s="1"/>
  <c r="F22" i="1"/>
  <c r="M20" i="1"/>
  <c r="L20" i="1"/>
  <c r="K20" i="1"/>
  <c r="J20" i="1"/>
  <c r="I20" i="1"/>
  <c r="H20" i="1"/>
  <c r="G20" i="1"/>
  <c r="F20" i="1"/>
  <c r="D20" i="1"/>
  <c r="C20" i="1"/>
  <c r="M19" i="1"/>
  <c r="L19" i="1"/>
  <c r="K19" i="1"/>
  <c r="M18" i="1"/>
  <c r="L18" i="1"/>
  <c r="K18" i="1"/>
  <c r="J18" i="1"/>
  <c r="I18" i="1"/>
  <c r="H18" i="1"/>
  <c r="G18" i="1"/>
  <c r="F18" i="1"/>
  <c r="E18" i="1"/>
  <c r="D18" i="1"/>
  <c r="C18" i="1"/>
  <c r="M17" i="1"/>
  <c r="L17" i="1"/>
  <c r="K17" i="1"/>
  <c r="J17" i="1"/>
  <c r="I17" i="1"/>
  <c r="H17" i="1"/>
  <c r="G17" i="1"/>
  <c r="F17" i="1"/>
  <c r="E17" i="1"/>
  <c r="D17" i="1"/>
  <c r="C17" i="1"/>
  <c r="J13" i="1"/>
  <c r="M27" i="1"/>
  <c r="M29" i="1" s="1"/>
  <c r="L27" i="1"/>
  <c r="L29" i="1" s="1"/>
  <c r="K27" i="1"/>
  <c r="K29" i="1" s="1"/>
  <c r="H27" i="1"/>
  <c r="H29" i="1" s="1"/>
  <c r="G27" i="1"/>
  <c r="G29" i="1" s="1"/>
  <c r="F27" i="1"/>
  <c r="F29" i="1" s="1"/>
  <c r="E27" i="1"/>
  <c r="E29" i="1" s="1"/>
  <c r="D27" i="1"/>
  <c r="D29" i="1" s="1"/>
  <c r="C27" i="1"/>
  <c r="C29" i="1" s="1"/>
  <c r="M9" i="1"/>
  <c r="H9" i="1"/>
  <c r="E9" i="1"/>
  <c r="K9" i="1"/>
  <c r="I9" i="1"/>
  <c r="G9" i="1"/>
  <c r="F9" i="1"/>
  <c r="C9" i="1"/>
  <c r="K7" i="1"/>
  <c r="F7" i="1"/>
  <c r="C7" i="1"/>
  <c r="L7" i="1"/>
  <c r="I7" i="1"/>
  <c r="D7" i="1"/>
  <c r="K35" i="3"/>
  <c r="C35" i="3"/>
  <c r="M32" i="3"/>
  <c r="L32" i="3"/>
  <c r="K32" i="3"/>
  <c r="J32" i="3"/>
  <c r="I32" i="3"/>
  <c r="H32" i="3"/>
  <c r="G32" i="3"/>
  <c r="F32" i="3"/>
  <c r="E32" i="3"/>
  <c r="D32" i="3"/>
  <c r="C32" i="3"/>
  <c r="K29" i="3"/>
  <c r="J29" i="3"/>
  <c r="I29" i="3"/>
  <c r="C29" i="3"/>
  <c r="M28" i="3"/>
  <c r="M35" i="3" s="1"/>
  <c r="L28" i="3"/>
  <c r="L35" i="3" s="1"/>
  <c r="K28" i="3"/>
  <c r="J28" i="3"/>
  <c r="J35" i="3" s="1"/>
  <c r="I28" i="3"/>
  <c r="I35" i="3" s="1"/>
  <c r="H28" i="3"/>
  <c r="H29" i="3" s="1"/>
  <c r="G28" i="3"/>
  <c r="F28" i="3" s="1"/>
  <c r="E28" i="3"/>
  <c r="E35" i="3" s="1"/>
  <c r="D28" i="3"/>
  <c r="D35" i="3" s="1"/>
  <c r="C28" i="3"/>
  <c r="M26" i="3"/>
  <c r="L26" i="3"/>
  <c r="K26" i="3"/>
  <c r="J26" i="3"/>
  <c r="I26" i="3"/>
  <c r="H26" i="3"/>
  <c r="G26" i="3"/>
  <c r="F26" i="3"/>
  <c r="E26" i="3"/>
  <c r="D26" i="3"/>
  <c r="C26" i="3"/>
  <c r="M23" i="3"/>
  <c r="J23" i="3"/>
  <c r="I23" i="3"/>
  <c r="H23" i="3"/>
  <c r="G23" i="3"/>
  <c r="F23" i="3"/>
  <c r="E23" i="3"/>
  <c r="D23" i="3"/>
  <c r="C23" i="3"/>
  <c r="M20" i="3"/>
  <c r="L20" i="3"/>
  <c r="K20" i="3"/>
  <c r="J20" i="3"/>
  <c r="I20" i="3"/>
  <c r="H20" i="3"/>
  <c r="G20" i="3"/>
  <c r="F20" i="3"/>
  <c r="E20" i="3"/>
  <c r="D20" i="3"/>
  <c r="C20" i="3"/>
  <c r="F19" i="3"/>
  <c r="L17" i="3"/>
  <c r="K17" i="3"/>
  <c r="M14" i="3"/>
  <c r="L14" i="3"/>
  <c r="K14" i="3"/>
  <c r="J14" i="3"/>
  <c r="I14" i="3"/>
  <c r="H14" i="3"/>
  <c r="G14" i="3"/>
  <c r="F14" i="3"/>
  <c r="E14" i="3"/>
  <c r="D14" i="3"/>
  <c r="C14" i="3"/>
  <c r="F13" i="3"/>
  <c r="L11" i="3"/>
  <c r="K11" i="3"/>
  <c r="M8" i="3"/>
  <c r="L8" i="3"/>
  <c r="K8" i="3"/>
  <c r="J8" i="3"/>
  <c r="I8" i="3"/>
  <c r="H8" i="3"/>
  <c r="G8" i="3"/>
  <c r="E8" i="3"/>
  <c r="D8" i="3"/>
  <c r="C8" i="3"/>
  <c r="F7" i="3"/>
  <c r="F8" i="3" s="1"/>
  <c r="L5" i="3"/>
  <c r="L23" i="3" s="1"/>
  <c r="F37" i="4"/>
  <c r="M33" i="4"/>
  <c r="L33" i="4"/>
  <c r="K33" i="4"/>
  <c r="J33" i="4"/>
  <c r="I33" i="4"/>
  <c r="H33" i="4"/>
  <c r="G33" i="4"/>
  <c r="F33" i="4"/>
  <c r="E33" i="4"/>
  <c r="D33" i="4"/>
  <c r="C33" i="4"/>
  <c r="M30" i="4"/>
  <c r="L30" i="4"/>
  <c r="E30" i="4"/>
  <c r="D30" i="4"/>
  <c r="M29" i="4"/>
  <c r="M37" i="4" s="1"/>
  <c r="L29" i="4"/>
  <c r="L37" i="4" s="1"/>
  <c r="K29" i="4"/>
  <c r="K30" i="4" s="1"/>
  <c r="J29" i="4"/>
  <c r="J30" i="4" s="1"/>
  <c r="I29" i="4"/>
  <c r="I30" i="4" s="1"/>
  <c r="H29" i="4"/>
  <c r="H30" i="4" s="1"/>
  <c r="G29" i="4"/>
  <c r="G30" i="4" s="1"/>
  <c r="F29" i="4"/>
  <c r="E29" i="4"/>
  <c r="E37" i="4" s="1"/>
  <c r="D29" i="4"/>
  <c r="D37" i="4" s="1"/>
  <c r="C29" i="4"/>
  <c r="C30" i="4" s="1"/>
  <c r="M28" i="4"/>
  <c r="L28" i="4"/>
  <c r="K28" i="4"/>
  <c r="J28" i="4"/>
  <c r="I28" i="4"/>
  <c r="H28" i="4"/>
  <c r="G28" i="4"/>
  <c r="F28" i="4"/>
  <c r="F30" i="4" s="1"/>
  <c r="E28" i="4"/>
  <c r="D28" i="4"/>
  <c r="C28" i="4"/>
  <c r="M27" i="4"/>
  <c r="L27" i="4"/>
  <c r="K27" i="4"/>
  <c r="J27" i="4"/>
  <c r="I27" i="4"/>
  <c r="H27" i="4"/>
  <c r="G27" i="4"/>
  <c r="F27" i="4"/>
  <c r="E27" i="4"/>
  <c r="D27" i="4"/>
  <c r="C27" i="4"/>
  <c r="M19" i="4"/>
  <c r="L19" i="4"/>
  <c r="J19" i="4"/>
  <c r="I19" i="4"/>
  <c r="H19" i="4"/>
  <c r="G19" i="4"/>
  <c r="M16" i="4"/>
  <c r="L16" i="4"/>
  <c r="K16" i="4"/>
  <c r="J16" i="4"/>
  <c r="I16" i="4"/>
  <c r="H16" i="4"/>
  <c r="G16" i="4"/>
  <c r="F16" i="4"/>
  <c r="E16" i="4"/>
  <c r="D16" i="4"/>
  <c r="C16" i="4"/>
  <c r="M13" i="4"/>
  <c r="M11" i="4" s="1"/>
  <c r="M24" i="4" s="1"/>
  <c r="L13" i="4"/>
  <c r="L11" i="4" s="1"/>
  <c r="L24" i="4" s="1"/>
  <c r="J13" i="4"/>
  <c r="I13" i="4"/>
  <c r="H13" i="4"/>
  <c r="G13" i="4"/>
  <c r="M12" i="4"/>
  <c r="L12" i="4"/>
  <c r="J12" i="4"/>
  <c r="J11" i="4" s="1"/>
  <c r="J24" i="4" s="1"/>
  <c r="I12" i="4"/>
  <c r="I11" i="4" s="1"/>
  <c r="I24" i="4" s="1"/>
  <c r="H12" i="4"/>
  <c r="G12" i="4"/>
  <c r="K11" i="4"/>
  <c r="K24" i="4" s="1"/>
  <c r="H11" i="4"/>
  <c r="H24" i="4" s="1"/>
  <c r="G11" i="4"/>
  <c r="G24" i="4" s="1"/>
  <c r="F11" i="4"/>
  <c r="F24" i="4" s="1"/>
  <c r="E11" i="4"/>
  <c r="E24" i="4" s="1"/>
  <c r="D11" i="4"/>
  <c r="D24" i="4" s="1"/>
  <c r="C11" i="4"/>
  <c r="C24" i="4" s="1"/>
  <c r="M8" i="4"/>
  <c r="L8" i="4"/>
  <c r="K8" i="4"/>
  <c r="J8" i="4"/>
  <c r="I8" i="4"/>
  <c r="H8" i="4"/>
  <c r="G8" i="4"/>
  <c r="F8" i="4"/>
  <c r="E8" i="4"/>
  <c r="D8" i="4"/>
  <c r="C8" i="4"/>
  <c r="M5" i="4"/>
  <c r="L5" i="4"/>
  <c r="J5" i="4"/>
  <c r="I5" i="4"/>
  <c r="H5" i="4"/>
  <c r="G5" i="4"/>
  <c r="G26" i="2" l="1"/>
  <c r="G4" i="1" s="1"/>
  <c r="I30" i="1"/>
  <c r="G23" i="1"/>
  <c r="G24" i="1" s="1"/>
  <c r="G14" i="1"/>
  <c r="J14" i="1"/>
  <c r="H43" i="1"/>
  <c r="I43" i="1" s="1"/>
  <c r="J43" i="1" s="1"/>
  <c r="M43" i="1"/>
  <c r="C13" i="1"/>
  <c r="K13" i="1"/>
  <c r="D13" i="1"/>
  <c r="L13" i="1"/>
  <c r="J23" i="1"/>
  <c r="E13" i="1"/>
  <c r="F13" i="1"/>
  <c r="M13" i="1"/>
  <c r="H13" i="1"/>
  <c r="I13" i="1"/>
  <c r="F29" i="3"/>
  <c r="F35" i="3"/>
  <c r="D29" i="3"/>
  <c r="E29" i="3"/>
  <c r="H35" i="3"/>
  <c r="G35" i="3"/>
  <c r="G29" i="3"/>
  <c r="L29" i="3"/>
  <c r="M29" i="3"/>
  <c r="K5" i="3"/>
  <c r="K23" i="3" s="1"/>
  <c r="G37" i="4"/>
  <c r="H37" i="4"/>
  <c r="I37" i="4"/>
  <c r="J37" i="4"/>
  <c r="C37" i="4"/>
  <c r="K37" i="4"/>
  <c r="D14" i="1" l="1"/>
  <c r="D23" i="1"/>
  <c r="D24" i="1" s="1"/>
  <c r="E14" i="1"/>
  <c r="E23" i="1"/>
  <c r="E24" i="1" s="1"/>
  <c r="L14" i="1"/>
  <c r="L23" i="1"/>
  <c r="I14" i="1"/>
  <c r="I23" i="1"/>
  <c r="K23" i="1"/>
  <c r="K24" i="1" s="1"/>
  <c r="K14" i="1"/>
  <c r="C14" i="1"/>
  <c r="C23" i="1"/>
  <c r="C24" i="1" s="1"/>
  <c r="H14" i="1"/>
  <c r="H23" i="1"/>
  <c r="H24" i="1" s="1"/>
  <c r="M14" i="1"/>
  <c r="M23" i="1"/>
  <c r="F14" i="1"/>
  <c r="F23" i="1"/>
  <c r="F24" i="1" s="1"/>
  <c r="L24" i="1" l="1"/>
  <c r="M24" i="1" s="1"/>
  <c r="I24" i="1"/>
  <c r="J24" i="1" s="1"/>
  <c r="C34" i="6" l="1"/>
  <c r="G33" i="6"/>
  <c r="G35" i="6" s="1"/>
  <c r="F33" i="6"/>
  <c r="F35" i="6" s="1"/>
  <c r="E33" i="6"/>
  <c r="E35" i="6" s="1"/>
  <c r="E32" i="6"/>
  <c r="D31" i="6"/>
  <c r="D30" i="6"/>
  <c r="C28" i="6"/>
  <c r="D28" i="6" s="1"/>
  <c r="K27" i="6"/>
  <c r="J27" i="6"/>
  <c r="I27" i="6"/>
  <c r="H27" i="6"/>
  <c r="G27" i="6"/>
  <c r="F27" i="6"/>
  <c r="E27" i="6"/>
  <c r="D27" i="6"/>
  <c r="K26" i="6"/>
  <c r="J26" i="6"/>
  <c r="J28" i="6" s="1"/>
  <c r="I26" i="6"/>
  <c r="I28" i="6" s="1"/>
  <c r="H26" i="6"/>
  <c r="H28" i="6" s="1"/>
  <c r="G26" i="6"/>
  <c r="G28" i="6" s="1"/>
  <c r="F26" i="6"/>
  <c r="F28" i="6" s="1"/>
  <c r="E26" i="6"/>
  <c r="E28" i="6" s="1"/>
  <c r="D26" i="6"/>
  <c r="K25" i="6"/>
  <c r="J25" i="6"/>
  <c r="I25" i="6"/>
  <c r="H25" i="6"/>
  <c r="G25" i="6"/>
  <c r="F25" i="6"/>
  <c r="E25" i="6"/>
  <c r="C25" i="6"/>
  <c r="E24" i="6"/>
  <c r="C19" i="6"/>
  <c r="C18" i="6"/>
  <c r="C17" i="6"/>
  <c r="C16" i="6"/>
  <c r="C15" i="6"/>
  <c r="G14" i="6"/>
  <c r="F14" i="6"/>
  <c r="E14" i="6"/>
  <c r="C14" i="6"/>
  <c r="H12" i="6"/>
  <c r="H33" i="6" s="1"/>
  <c r="H35" i="6" s="1"/>
  <c r="D10" i="6"/>
  <c r="C9" i="6"/>
  <c r="K7" i="6"/>
  <c r="K8" i="6" s="1"/>
  <c r="J7" i="6"/>
  <c r="J8" i="6" s="1"/>
  <c r="I7" i="6"/>
  <c r="H7" i="6"/>
  <c r="G7" i="6"/>
  <c r="F7" i="6"/>
  <c r="E7" i="6"/>
  <c r="C6" i="6"/>
  <c r="D6" i="6" s="1"/>
  <c r="A1" i="6"/>
  <c r="H81" i="5"/>
  <c r="G81" i="5"/>
  <c r="H79" i="5"/>
  <c r="G79" i="5"/>
  <c r="H77" i="5"/>
  <c r="G77" i="5"/>
  <c r="H72" i="5"/>
  <c r="G72" i="5"/>
  <c r="H69" i="5"/>
  <c r="G69" i="5"/>
  <c r="H67" i="5"/>
  <c r="H66" i="5"/>
  <c r="G63" i="5"/>
  <c r="H59" i="5"/>
  <c r="H28" i="5" s="1"/>
  <c r="H33" i="5" s="1"/>
  <c r="H57" i="5"/>
  <c r="G57" i="5"/>
  <c r="H55" i="5"/>
  <c r="G55" i="5"/>
  <c r="H51" i="5"/>
  <c r="G51" i="5"/>
  <c r="G44" i="5"/>
  <c r="H40" i="5"/>
  <c r="H44" i="5" s="1"/>
  <c r="H39" i="5"/>
  <c r="G39" i="5"/>
  <c r="G33" i="5"/>
  <c r="H24" i="5"/>
  <c r="F24" i="5"/>
  <c r="G23" i="5"/>
  <c r="G12" i="5"/>
  <c r="H11" i="5"/>
  <c r="H12" i="5" s="1"/>
  <c r="H6" i="5"/>
  <c r="G6" i="5"/>
  <c r="B1" i="5"/>
  <c r="A30" i="4"/>
  <c r="A29" i="4"/>
  <c r="A1" i="4"/>
  <c r="A29" i="3"/>
  <c r="A28" i="3"/>
  <c r="A1" i="3"/>
  <c r="A1" i="2"/>
  <c r="G82" i="5" l="1"/>
  <c r="H14" i="6"/>
  <c r="I14" i="6" s="1"/>
  <c r="H8" i="6"/>
  <c r="E8" i="6"/>
  <c r="C5" i="6"/>
  <c r="C7" i="6" s="1"/>
  <c r="D7" i="6" s="1"/>
  <c r="C13" i="6"/>
  <c r="C20" i="6" s="1"/>
  <c r="F8" i="6"/>
  <c r="G8" i="6"/>
  <c r="C41" i="6"/>
  <c r="I35" i="6"/>
  <c r="D9" i="6"/>
  <c r="I8" i="6"/>
  <c r="I33" i="6"/>
  <c r="K28" i="6"/>
  <c r="K29" i="6" s="1"/>
  <c r="H63" i="5"/>
  <c r="H21" i="5"/>
  <c r="D5" i="6" l="1"/>
  <c r="H23" i="5"/>
  <c r="H82" i="5" s="1"/>
  <c r="I29" i="6"/>
  <c r="J29" i="6"/>
  <c r="E29" i="6"/>
  <c r="G29" i="6"/>
  <c r="H29" i="6"/>
  <c r="F2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Isadee Thiengsurindr</author>
    <author>Nonlapan Cheewinjarasroj</author>
  </authors>
  <commentList>
    <comment ref="G3" authorId="0" shapeId="0" xr:uid="{55A42341-9F23-44C7-9C18-0932BBDF6F2A}">
      <text>
        <r>
          <rPr>
            <sz val="9"/>
            <color indexed="81"/>
            <rFont val="Tahoma"/>
            <family val="2"/>
          </rPr>
          <t>Restate Gain on bargain purchase</t>
        </r>
      </text>
    </comment>
    <comment ref="H3" authorId="0" shapeId="0" xr:uid="{45666AE6-7FFE-4625-BF1E-B23E27900325}">
      <text>
        <r>
          <rPr>
            <sz val="9"/>
            <color indexed="81"/>
            <rFont val="Tahoma"/>
            <family val="2"/>
          </rPr>
          <t>Restate Gain on bargain purchase</t>
        </r>
      </text>
    </comment>
    <comment ref="I3" authorId="0" shapeId="0" xr:uid="{66DF4DFE-DD12-48F7-8C35-A3F2E595DDD4}">
      <text>
        <r>
          <rPr>
            <sz val="9"/>
            <color indexed="81"/>
            <rFont val="Tahoma"/>
            <family val="2"/>
          </rPr>
          <t>Restate Gain on bargain purchase</t>
        </r>
      </text>
    </comment>
    <comment ref="C50" authorId="1" shapeId="0" xr:uid="{4B3664DE-7987-47B1-BAF3-5BF49FC3738F}">
      <text>
        <r>
          <rPr>
            <sz val="9"/>
            <color indexed="81"/>
            <rFont val="Tahoma"/>
            <family val="2"/>
          </rPr>
          <t>- Cracker 483
- Artland Portugal</t>
        </r>
      </text>
    </comment>
    <comment ref="D50" authorId="1" shapeId="0" xr:uid="{9BFD46F7-5271-49D1-AD47-71FE08E6CE80}">
      <text>
        <r>
          <rPr>
            <sz val="9"/>
            <color indexed="81"/>
            <rFont val="Tahoma"/>
            <family val="2"/>
          </rPr>
          <t>- Corpus Christi 365
- Cracker 727</t>
        </r>
      </text>
    </comment>
    <comment ref="E50" authorId="1" shapeId="0" xr:uid="{69E89216-BADF-4020-AD7C-8CB5F18A8B9F}">
      <text>
        <r>
          <rPr>
            <sz val="9"/>
            <color indexed="81"/>
            <rFont val="Tahoma"/>
            <family val="2"/>
          </rPr>
          <t>- Corpus Christi 381
- Cracker 920</t>
        </r>
      </text>
    </comment>
    <comment ref="F50" authorId="1" shapeId="0" xr:uid="{09350535-D30B-47B9-8A17-4E2B48B35421}">
      <text>
        <r>
          <rPr>
            <sz val="9"/>
            <color indexed="81"/>
            <rFont val="Tahoma"/>
            <family val="2"/>
          </rPr>
          <t>- Corpus Christi 421
- Cracker 860
- Huntsman 
- ERP 
- Hygiene Fiber - Gemini project 
- Lifestyle Fiber - Gas turbine
- IVNA - PNDA NDC project
- IVEBV - PTA shutdown
- CEPSA Spain - PTA
- IVLMEXICO - CLARO project</t>
        </r>
      </text>
    </comment>
    <comment ref="G50" authorId="1" shapeId="0" xr:uid="{7B40A877-0340-4E23-A998-86082D77977C}">
      <text>
        <r>
          <rPr>
            <sz val="9"/>
            <color indexed="81"/>
            <rFont val="Tahoma"/>
            <family val="2"/>
          </rPr>
          <t>- Corpus Christi 387
- Cracker 908
- IVNA - PTA
- Custom polymer expansion
- Hygiene Fiber - Gemini project
- Lifestyle Fiber - Gas turbine</t>
        </r>
      </text>
    </comment>
    <comment ref="H50" authorId="1" shapeId="0" xr:uid="{282B4DAC-B555-4575-B326-CF836C27D616}">
      <text>
        <r>
          <rPr>
            <sz val="9"/>
            <color indexed="81"/>
            <rFont val="Tahoma"/>
            <family val="2"/>
          </rPr>
          <t>- Corpus Christi 395
- Cracker 898
- IVNA - PTA
- Custom polymer expansion
- Cepsa Spain - PTA
- Hygiene Fiber - Gemini project
- Lifestyle Fiber - Gas turbine</t>
        </r>
      </text>
    </comment>
    <comment ref="I50" authorId="1" shapeId="0" xr:uid="{35F7727C-1961-4701-974F-3C21FD0FBCEA}">
      <text>
        <r>
          <rPr>
            <sz val="9"/>
            <color indexed="81"/>
            <rFont val="Tahoma"/>
            <family val="2"/>
          </rPr>
          <t>- Corpus Christi 420
- Cracker 878
- IVNA - PTA
- Custom Polymer expansion
- Wellman RCY
- Cepsa Spain - PTA
- Lifestyle Fiber - Gas turbine</t>
        </r>
      </text>
    </comment>
    <comment ref="J50" authorId="1" shapeId="0" xr:uid="{6320E004-4ECA-4209-AE57-E8F205A56779}">
      <text>
        <r>
          <rPr>
            <sz val="9"/>
            <color indexed="81"/>
            <rFont val="Tahoma"/>
            <family val="2"/>
          </rPr>
          <t>- Corpus Christi 421
- Cracker 860
- Huntsman
- ERP
- Hygiene Fiber - Gemini project
- Lifestyle Fiber - Gas turbine
- IVNA - PNDA NDC project
- IVEBV - PTA shutdown
- CEPSA Spain - PTA
- IVLMEXICO - CLARO project</t>
        </r>
      </text>
    </comment>
    <comment ref="K50" authorId="1" shapeId="0" xr:uid="{716FE56B-BB22-43D6-A0F9-A64AB48A8498}">
      <text>
        <r>
          <rPr>
            <sz val="9"/>
            <color indexed="81"/>
            <rFont val="Tahoma"/>
            <family val="2"/>
          </rPr>
          <t>- Corpus Christi 429
- Cracker 901
- Huntsman
- Hygiene Fiber - Gemini project
- Lifestyle Fiber - Gas turbine
- Custom Polymer expansion
- IVNA - PTA
- CEPSA Spain - PTA
- ECOMEX
- ERP</t>
        </r>
      </text>
    </comment>
    <comment ref="L50" authorId="1" shapeId="0" xr:uid="{C1BAFCD6-4649-4723-A312-AADFFC732B1C}">
      <text>
        <r>
          <rPr>
            <sz val="9"/>
            <color indexed="81"/>
            <rFont val="Tahoma"/>
            <family val="2"/>
          </rPr>
          <t>- Corpus Christi 430
- Cracker 900
- Huntsman
- Hygiene Fiber - Gemini project
- Lifestyle Fiber - Gas turbine
- Carbonlite
- Custom Polymer expansion
- IVNA - PTA
- IVNA - NDC
- CEPSA Spain - PTA
- CEPSA NA - PTA
- ECOMEX
- ERP</t>
        </r>
      </text>
    </comment>
    <comment ref="M50" authorId="1" shapeId="0" xr:uid="{935334EE-CB21-472C-AD19-D81DACCEA8C2}">
      <text>
        <r>
          <rPr>
            <sz val="9"/>
            <color indexed="81"/>
            <rFont val="Tahoma"/>
            <family val="2"/>
          </rPr>
          <t xml:space="preserve">- Corpus Christi 431
- Cracker 903
- Huntsman
- Hygiene Fiber - Gemini project 
- Custom Polymer expansion 
- Wellman RCY 
- CEPSA Spain - PTA 
- CEPSA NA - PTA 
- IVEBV - PTA 
- ECOMEX 
- ERP </t>
        </r>
      </text>
    </comment>
    <comment ref="C57" authorId="1" shapeId="0" xr:uid="{AC4866FC-E82E-47DF-920B-7C6C189DF559}">
      <text>
        <r>
          <rPr>
            <sz val="9"/>
            <color indexed="81"/>
            <rFont val="Tahoma"/>
            <family val="2"/>
          </rPr>
          <t>Cracker
Glanztoff</t>
        </r>
      </text>
    </comment>
    <comment ref="D57" authorId="1" shapeId="0" xr:uid="{D353FBF2-7717-4BAE-A7C0-A0958399B49E}">
      <text>
        <r>
          <rPr>
            <sz val="9"/>
            <color indexed="81"/>
            <rFont val="Tahoma"/>
            <family val="2"/>
          </rPr>
          <t>Avgol 574
M&amp;G Brazil PET 367
Corpus Christi
Cracker</t>
        </r>
      </text>
    </comment>
    <comment ref="E57" authorId="1" shapeId="0" xr:uid="{96444F35-9A9A-4B1C-B952-34CAAE608535}">
      <text>
        <r>
          <rPr>
            <sz val="9"/>
            <color indexed="81"/>
            <rFont val="Tahoma"/>
            <family val="2"/>
          </rPr>
          <t>- Recycling project
- Corpus Christi
- Cracker
- Hygiene Fiber - Gemini project
- Project Olympus
- Acquisition 
   IVPG 33 (PET)
   DPGL 129 (PET)
   Custom Polymer 38 (RCY)
   Green 23 (RCY)
   UTT 108 (Fiber)
   Sinterama 65 (Fiber)
   M&amp;G Fibras 29 (Fiber)
   IRSL 88 (Fiber)</t>
        </r>
      </text>
    </comment>
    <comment ref="F57" authorId="1" shapeId="0" xr:uid="{2FD98DD6-4E3A-4DC6-A86A-2A04A3A97D7D}">
      <text>
        <r>
          <rPr>
            <sz val="9"/>
            <color indexed="81"/>
            <rFont val="Tahoma"/>
            <family val="2"/>
          </rPr>
          <t>- Huntsman 2B
- Corpus Christi
- Recyclling project
- ERP
- IVNA - PNDA NDC project
- Hygiene Fiber - Gemini project</t>
        </r>
      </text>
    </comment>
    <comment ref="G57" authorId="1" shapeId="0" xr:uid="{87F05763-A173-4453-8660-05B2934F172D}">
      <text>
        <r>
          <rPr>
            <sz val="9"/>
            <color indexed="81"/>
            <rFont val="Tahoma"/>
            <family val="2"/>
          </rPr>
          <t>- Huntsman 2B
- Corpus Christi
- ERP
- Recycling project</t>
        </r>
      </text>
    </comment>
    <comment ref="H57" authorId="1" shapeId="0" xr:uid="{1945A25F-8CBD-4117-A359-F68CCACCB31D}">
      <text>
        <r>
          <rPr>
            <sz val="9"/>
            <color indexed="81"/>
            <rFont val="Tahoma"/>
            <family val="2"/>
          </rPr>
          <t>- Brazil Recycling
- Recycling project
- ERP
- Corpus Christi</t>
        </r>
      </text>
    </comment>
    <comment ref="I57" authorId="1" shapeId="0" xr:uid="{D3B89644-2890-4038-8256-877EC70F201C}">
      <text>
        <r>
          <rPr>
            <sz val="9"/>
            <color indexed="81"/>
            <rFont val="Tahoma"/>
            <family val="2"/>
          </rPr>
          <t>- ERP
- IVNA - PNDA NDC project
- Hygiene Fiber - Gemini project
- Recycling project
- Corpus Christi</t>
        </r>
      </text>
    </comment>
    <comment ref="J57" authorId="1" shapeId="0" xr:uid="{D2CC0923-93C9-4AA7-AABA-46F614F18C93}">
      <text>
        <r>
          <rPr>
            <sz val="9"/>
            <color indexed="81"/>
            <rFont val="Tahoma"/>
            <family val="2"/>
          </rPr>
          <t>- Custom Ploymer expansion
- POLOWAT
- Recycling project
- IVNA - PNDA NDC project
- Hygiene Fiber - Gemini project
- ERP
- Corpus Christi</t>
        </r>
      </text>
    </comment>
    <comment ref="K57" authorId="0" shapeId="0" xr:uid="{46456B14-204D-425A-B490-70DDD6C52AF9}">
      <text>
        <r>
          <rPr>
            <sz val="9"/>
            <color indexed="81"/>
            <rFont val="Tahoma"/>
            <family val="2"/>
          </rPr>
          <t>- Recycling project
- Corpus Christi
- Hygiene Fiber - Project Gemini
- Project Olympus</t>
        </r>
      </text>
    </comment>
    <comment ref="L57" authorId="0" shapeId="0" xr:uid="{AFE68BDF-A8B8-48C8-95ED-EE449306F5EC}">
      <text>
        <r>
          <rPr>
            <sz val="9"/>
            <color indexed="81"/>
            <rFont val="Tahoma"/>
            <family val="2"/>
          </rPr>
          <t>- Carbonlite 74
- Ecomex
- Corpus Christi
- Hygiene Fiber - Project Gemini
- Project Olympus</t>
        </r>
      </text>
    </comment>
    <comment ref="M57" authorId="0" shapeId="0" xr:uid="{F54D4C45-E326-4276-9DFB-32AD2B355EF2}">
      <text>
        <r>
          <rPr>
            <sz val="9"/>
            <color indexed="81"/>
            <rFont val="Tahoma"/>
            <family val="2"/>
          </rPr>
          <t xml:space="preserve">- Recycling project 
- Corpus Christi 
- Hygiene Fiber - Project Gemini 
- Project Olympus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Isadee Thiengsurindr</author>
    <author>Nonlapan Cheewinjarasroj</author>
    <author>Nitchanan Yaem-Uthai</author>
  </authors>
  <commentList>
    <comment ref="H7" authorId="0" shapeId="0" xr:uid="{2F0EBD22-D08E-4969-AC12-C3D0A30CD434}">
      <text>
        <r>
          <rPr>
            <sz val="9"/>
            <color indexed="81"/>
            <rFont val="Tahoma"/>
            <family val="2"/>
          </rPr>
          <t>PIA swing to PTA</t>
        </r>
      </text>
    </comment>
    <comment ref="L7" authorId="0" shapeId="0" xr:uid="{B4801108-572F-49B3-A1D1-62D857F360C4}">
      <text>
        <r>
          <rPr>
            <sz val="9"/>
            <color indexed="81"/>
            <rFont val="Tahoma"/>
            <family val="2"/>
          </rPr>
          <t>PTA swing back to PIA only in 2Q21</t>
        </r>
      </text>
    </comment>
    <comment ref="C8" authorId="0" shapeId="0" xr:uid="{44979E52-F778-4752-8F5F-8A2431C77076}">
      <text>
        <r>
          <rPr>
            <sz val="9"/>
            <color indexed="81"/>
            <rFont val="Tahoma"/>
            <family val="2"/>
          </rPr>
          <t>NPT
Wellman
Ecomex</t>
        </r>
      </text>
    </comment>
    <comment ref="D8" authorId="0" shapeId="0" xr:uid="{41B289D7-1E4F-445E-AAEF-1A51469B2725}">
      <text>
        <r>
          <rPr>
            <sz val="9"/>
            <color indexed="81"/>
            <rFont val="Tahoma"/>
            <family val="2"/>
          </rPr>
          <t>+Sorepla Jul18</t>
        </r>
      </text>
    </comment>
    <comment ref="E8" authorId="0" shapeId="0" xr:uid="{E021DFC2-0F4E-4A55-A1C1-7F6975836D34}">
      <text>
        <r>
          <rPr>
            <sz val="9"/>
            <color indexed="81"/>
            <rFont val="Tahoma"/>
            <family val="2"/>
          </rPr>
          <t>+CC Polymer Jan19
+Green Dec19
+Wellman expansion end19</t>
        </r>
      </text>
    </comment>
    <comment ref="F8" authorId="0" shapeId="0" xr:uid="{20F8301D-1165-467A-BB1A-10452812C7C0}">
      <text>
        <r>
          <rPr>
            <sz val="9"/>
            <color indexed="81"/>
            <rFont val="Tahoma"/>
            <family val="2"/>
          </rPr>
          <t>+Ecomex expansion 2Q20
+Brazil Jun20
+Polowat Nov20
+NPT expansion 4Q20</t>
        </r>
      </text>
    </comment>
    <comment ref="H8" authorId="0" shapeId="0" xr:uid="{F911B26F-E59F-4BD6-9594-1DA0012537E4}">
      <text>
        <r>
          <rPr>
            <sz val="9"/>
            <color indexed="81"/>
            <rFont val="Tahoma"/>
            <family val="2"/>
          </rPr>
          <t>+Ecomex expansion 2Q20
+Brazil Jun20</t>
        </r>
      </text>
    </comment>
    <comment ref="J8" authorId="0" shapeId="0" xr:uid="{230DC734-D0BD-47E3-8EA8-6AEF7FA22572}">
      <text>
        <r>
          <rPr>
            <sz val="9"/>
            <color indexed="81"/>
            <rFont val="Tahoma"/>
            <family val="2"/>
          </rPr>
          <t>+Polowat Nov20
+NPT expansion 4Q20</t>
        </r>
      </text>
    </comment>
    <comment ref="L8" authorId="0" shapeId="0" xr:uid="{76E8EC84-E109-4937-9A93-E90520A6237E}">
      <text>
        <r>
          <rPr>
            <sz val="9"/>
            <color indexed="81"/>
            <rFont val="Tahoma"/>
            <family val="2"/>
          </rPr>
          <t>+Brazil expansion Jun21</t>
        </r>
      </text>
    </comment>
    <comment ref="M8" authorId="0" shapeId="0" xr:uid="{51D7EA3C-0865-431E-AA5B-A4F912EA1088}">
      <text>
        <r>
          <rPr>
            <sz val="9"/>
            <color indexed="81"/>
            <rFont val="Tahoma"/>
            <family val="2"/>
          </rPr>
          <t>+Carbonlite Jul21</t>
        </r>
      </text>
    </comment>
    <comment ref="H14" authorId="1" shapeId="0" xr:uid="{840FB8D4-D21A-479C-B68C-D6DE8F9E0470}">
      <text>
        <r>
          <rPr>
            <sz val="9"/>
            <color indexed="81"/>
            <rFont val="Tahoma"/>
            <family val="2"/>
          </rPr>
          <t>PIA NA : Convert PIA to PTA Dec'18-Mar'20
- No production since Apr'20</t>
        </r>
      </text>
    </comment>
    <comment ref="L14" authorId="0" shapeId="0" xr:uid="{3F94E23A-012D-4EA7-96C2-D84FA1C151A6}">
      <text>
        <r>
          <rPr>
            <sz val="9"/>
            <color indexed="81"/>
            <rFont val="Tahoma"/>
            <family val="2"/>
          </rPr>
          <t>PTA swing back to PIA only in 2Q21</t>
        </r>
      </text>
    </comment>
    <comment ref="E27" authorId="0" shapeId="0" xr:uid="{B7567B35-C837-44C0-8561-60D3F2AE7405}">
      <text>
        <r>
          <rPr>
            <sz val="9"/>
            <color indexed="81"/>
            <rFont val="Tahoma"/>
            <family val="2"/>
          </rPr>
          <t>Effective capa incl PX merchant 194K</t>
        </r>
      </text>
    </comment>
    <comment ref="J29" authorId="1" shapeId="0" xr:uid="{D3FFAB45-18CD-42C1-A816-A8E06AEE5E34}">
      <text>
        <r>
          <rPr>
            <b/>
            <sz val="9"/>
            <color indexed="81"/>
            <rFont val="Tahoma"/>
            <family val="2"/>
          </rPr>
          <t>Production decrease 346K</t>
        </r>
        <r>
          <rPr>
            <sz val="9"/>
            <color indexed="81"/>
            <rFont val="Tahoma"/>
            <family val="2"/>
          </rPr>
          <t xml:space="preserve">
IVEBV-PTA -67K
IVEBV-PET NEC -45K
Alphapet-PET NEC -41K
DPGL -27K
CEPSA PTA -21K
Artlant -19K
IVL mexico PET NEC -16K
SK Poland -16K</t>
        </r>
      </text>
    </comment>
    <comment ref="L29" authorId="1" shapeId="0" xr:uid="{12599AEB-2DD4-4C83-98C1-2FA12D6E2516}">
      <text>
        <r>
          <rPr>
            <b/>
            <sz val="9"/>
            <color indexed="81"/>
            <rFont val="Tahoma"/>
            <family val="2"/>
          </rPr>
          <t>Production decrease 48K
Capacity increase 41K (Change to MIS basis)</t>
        </r>
      </text>
    </comment>
    <comment ref="C37" authorId="1" shapeId="0" xr:uid="{F11001CD-0288-49EF-A1A4-74BCA760A4FA}">
      <text>
        <r>
          <rPr>
            <sz val="9"/>
            <color indexed="81"/>
            <rFont val="Tahoma"/>
            <family val="2"/>
          </rPr>
          <t>Impairment loss doubtful (CEPSA) -39M$
DTA (Alphainc) 14M$
DTA (IVNA) 32M$
DTA (AURUSA) 18M$</t>
        </r>
      </text>
    </comment>
    <comment ref="D37" authorId="1" shapeId="0" xr:uid="{5B5ACCD7-5990-4890-8D54-6421163A4E7F}">
      <text>
        <r>
          <rPr>
            <sz val="9"/>
            <color indexed="81"/>
            <rFont val="Tahoma"/>
            <family val="2"/>
          </rPr>
          <t>Gain on bargain (EIPET) 28M$
Preoperative (Artlant) -6M$</t>
        </r>
      </text>
    </comment>
    <comment ref="E37" authorId="1" shapeId="0" xr:uid="{82D09696-F955-4B57-B151-FC2B1D951295}">
      <text>
        <r>
          <rPr>
            <sz val="9"/>
            <color indexed="81"/>
            <rFont val="Tahoma"/>
            <family val="2"/>
          </rPr>
          <t>Gain on bargain (IPVG) 6M$
Gain on diposal PPE (AURUSA) 6M$
Insurance claim (IPA) -4M$
DTA (Polyprima) -14M$
DTA (IVPG) 9M$</t>
        </r>
      </text>
    </comment>
    <comment ref="G37" authorId="1" shapeId="0" xr:uid="{06A2CF5E-31D2-4C90-AA31-56FAC2849BB8}">
      <text>
        <r>
          <rPr>
            <sz val="9"/>
            <color indexed="81"/>
            <rFont val="Tahoma"/>
            <family val="2"/>
          </rPr>
          <t>-Loss carry forward in Mexico -4$M
-MTM ineffective(IVQS) -2$m</t>
        </r>
      </text>
    </comment>
    <comment ref="H37" authorId="1" shapeId="0" xr:uid="{9D43EDC9-293C-4010-8E0C-2A3C9BBE4248}">
      <text>
        <r>
          <rPr>
            <sz val="9"/>
            <color indexed="81"/>
            <rFont val="Tahoma"/>
            <family val="2"/>
          </rPr>
          <t>-MTM ineffective(IRP) 4$m
-MTM ineffective(IVQS) 4$m</t>
        </r>
      </text>
    </comment>
    <comment ref="L37" authorId="1" shapeId="0" xr:uid="{C3626C1E-FD11-47A1-973B-CDC314987546}">
      <text>
        <r>
          <rPr>
            <sz val="9"/>
            <color indexed="81"/>
            <rFont val="Tahoma"/>
            <family val="2"/>
          </rPr>
          <t>Brazil tax 30$m</t>
        </r>
      </text>
    </comment>
    <comment ref="M37" authorId="2" shapeId="0" xr:uid="{B332226E-4BF3-452D-9A40-7465ABAF1CBF}">
      <text>
        <r>
          <rPr>
            <sz val="9"/>
            <color indexed="81"/>
            <rFont val="Tahoma"/>
            <family val="2"/>
          </rPr>
          <t>- DPGL Loss on write-off PPE 3 M$
- IVBRZ Gain generated with the purchase of "precatorios" tax credits 1 M$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Isadee Thiengsurindr</author>
    <author>Vikash Jalan</author>
    <author>Nonlapan Cheewinjarasroj</author>
    <author>Nitchanan Yaem-Uthai</author>
  </authors>
  <commentList>
    <comment ref="G3" authorId="0" shapeId="0" xr:uid="{590C6A35-C641-4E22-9F43-3494D998F888}">
      <text>
        <r>
          <rPr>
            <sz val="9"/>
            <color indexed="81"/>
            <rFont val="Tahoma"/>
            <family val="2"/>
          </rPr>
          <t>Restate Gain on bargain purchase</t>
        </r>
      </text>
    </comment>
    <comment ref="H3" authorId="0" shapeId="0" xr:uid="{AA4E40DF-B11E-40F7-8EA5-D7D081C588D6}">
      <text>
        <r>
          <rPr>
            <sz val="9"/>
            <color indexed="81"/>
            <rFont val="Tahoma"/>
            <family val="2"/>
          </rPr>
          <t>Restate Gain on bargain purchase</t>
        </r>
      </text>
    </comment>
    <comment ref="I3" authorId="0" shapeId="0" xr:uid="{9D56E95F-E01D-4A6C-9AFD-A9D91DF60493}">
      <text>
        <r>
          <rPr>
            <sz val="9"/>
            <color indexed="81"/>
            <rFont val="Tahoma"/>
            <family val="2"/>
          </rPr>
          <t>Restate Gain on bargain purchase</t>
        </r>
      </text>
    </comment>
    <comment ref="I26" authorId="1" shapeId="0" xr:uid="{64E6AC63-DA28-4908-BCEB-EC6F6B1B6538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Lower with Hurricane Laura</t>
        </r>
      </text>
    </comment>
    <comment ref="K26" authorId="1" shapeId="0" xr:uid="{687FC12C-A1FA-40FC-909C-E4D502A2D945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lower with polar vortex</t>
        </r>
      </text>
    </comment>
    <comment ref="L26" authorId="1" shapeId="0" xr:uid="{5D4209F4-32D7-4D11-B8F5-04D973895910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Lower with MEG catalyst change at IVOG</t>
        </r>
      </text>
    </comment>
    <comment ref="C36" authorId="2" shapeId="0" xr:uid="{2DD9C70E-6792-4851-9BDF-08818ED2D170}">
      <text>
        <r>
          <rPr>
            <sz val="9"/>
            <color indexed="81"/>
            <rFont val="Tahoma"/>
            <family val="2"/>
          </rPr>
          <t>Loss on write-off PPE (IVHLLC) -12M$
Pre operative cost - 9M$</t>
        </r>
      </text>
    </comment>
    <comment ref="D36" authorId="2" shapeId="0" xr:uid="{E75BE7EF-0FFA-4B72-A999-AD8905D57375}">
      <text>
        <r>
          <rPr>
            <sz val="9"/>
            <color indexed="81"/>
            <rFont val="Tahoma"/>
            <family val="2"/>
          </rPr>
          <t>Acquisition legal exp(IVOG) -3M$
Pre operative cost (IVOL) -6M$</t>
        </r>
      </text>
    </comment>
    <comment ref="E36" authorId="2" shapeId="0" xr:uid="{550B2397-5DEC-47A5-8686-15BFE0741A19}">
      <text>
        <r>
          <rPr>
            <sz val="9"/>
            <color indexed="81"/>
            <rFont val="Tahoma"/>
            <family val="2"/>
          </rPr>
          <t>Pre operative cost (IVOL) -11M$</t>
        </r>
      </text>
    </comment>
    <comment ref="F36" authorId="2" shapeId="0" xr:uid="{BC9EAFD9-0516-4915-B4EE-C2D1978C8E2E}">
      <text>
        <r>
          <rPr>
            <sz val="9"/>
            <color indexed="81"/>
            <rFont val="Tahoma"/>
            <family val="2"/>
          </rPr>
          <t>Impairment loss lighting -15M$
Gain on bargain (IVOX) 54M$
Acquisition cost (IVOX) - 14M$</t>
        </r>
      </text>
    </comment>
    <comment ref="G36" authorId="1" shapeId="0" xr:uid="{095F5E3D-F397-48B4-8FCF-9EBB0467A359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Gain on bargain purchase</t>
        </r>
      </text>
    </comment>
    <comment ref="H36" authorId="3" shapeId="0" xr:uid="{0D443937-563D-4206-8188-72BFD2E47EBE}">
      <text>
        <r>
          <rPr>
            <sz val="9"/>
            <color indexed="81"/>
            <rFont val="Tahoma"/>
            <family val="2"/>
          </rPr>
          <t>Gain on bargain 0.6 M$</t>
        </r>
      </text>
    </comment>
    <comment ref="I36" authorId="1" shapeId="0" xr:uid="{08FFD452-59EF-4DD1-884B-4157B9E736CB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Insurance deductible and acquisition cost expensed</t>
        </r>
      </text>
    </comment>
    <comment ref="J36" authorId="1" shapeId="0" xr:uid="{86C9171A-E0CF-403A-BE82-928D578C67D6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Acquisition cost expensed and $4M reversal of gain on bargain purchase</t>
        </r>
      </text>
    </comment>
    <comment ref="K36" authorId="1" shapeId="0" xr:uid="{E39647B0-0B6A-4F8E-8F9B-145B005AC7C2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expense of polar vortex and lighting strike</t>
        </r>
      </text>
    </comment>
    <comment ref="L36" authorId="3" shapeId="0" xr:uid="{5A9522F3-51E3-427B-962B-D0539C0E6708}">
      <text>
        <r>
          <rPr>
            <sz val="9"/>
            <color indexed="81"/>
            <rFont val="Tahoma"/>
            <family val="2"/>
          </rPr>
          <t>Polar Vortex 2.1 M$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Nonlapan Cheewinjarasroj</author>
    <author>Nitchanan Yaem-Uthai</author>
  </authors>
  <commentList>
    <comment ref="C34" authorId="0" shapeId="0" xr:uid="{8C59E94F-6D43-49D8-9C29-88B9092A7DFF}">
      <text>
        <r>
          <rPr>
            <sz val="9"/>
            <color indexed="81"/>
            <rFont val="Tahoma"/>
            <family val="2"/>
          </rPr>
          <t>Impairment loss PPE-Monthball (PT_IPII) -10M$
Gain on bargain (Durafiber) 6M$
Gain on bargain (GLLV) 17M$
DTA (IVPFHFV) -4M$
DTA (PHP_INC) 4M$</t>
        </r>
      </text>
    </comment>
    <comment ref="D34" authorId="0" shapeId="0" xr:uid="{A09AB8C5-5A14-47FF-900D-48C4FBF318F2}">
      <text>
        <r>
          <rPr>
            <sz val="9"/>
            <color indexed="81"/>
            <rFont val="Tahoma"/>
            <family val="2"/>
          </rPr>
          <t>Gain on bargain (Schoeller) 12M$
Gain on bargain (Kordana) 20M$</t>
        </r>
      </text>
    </comment>
    <comment ref="E34" authorId="0" shapeId="0" xr:uid="{B08B39A4-42C6-4906-864F-5DAF333065FF}">
      <text>
        <r>
          <rPr>
            <sz val="9"/>
            <color indexed="81"/>
            <rFont val="Tahoma"/>
            <family val="2"/>
          </rPr>
          <t xml:space="preserve">Impairment loss setup on PPE (Durafiber) -7M$
Gain on Bargain (UTT) 16M$
DTA (IRSL) -8M$
US Tax Reforms (IVPFHFV) 12M$
</t>
        </r>
      </text>
    </comment>
    <comment ref="F34" authorId="0" shapeId="0" xr:uid="{BD200E81-9A5D-43C0-A7B0-A359238F113F}">
      <text>
        <r>
          <rPr>
            <sz val="9"/>
            <color indexed="81"/>
            <rFont val="Tahoma"/>
            <family val="2"/>
          </rPr>
          <t>Impairment Barkan(Avgol) -4$m
Loss on write off PPE(PFA) -4$m
Reorganization cost Project Bright(Sinterama) -2$m</t>
        </r>
      </text>
    </comment>
    <comment ref="J34" authorId="0" shapeId="0" xr:uid="{5C00DCD9-6D1B-4D65-9938-E26FD1050F18}">
      <text>
        <r>
          <rPr>
            <sz val="9"/>
            <color indexed="81"/>
            <rFont val="Tahoma"/>
            <family val="2"/>
          </rPr>
          <t>Impairment Barkan(Avgol) -4$m
Loss on write off PPE(PFA) -4$m
Reorganization cost Project Bright(Sinterama) -2$m</t>
        </r>
      </text>
    </comment>
    <comment ref="L34" authorId="0" shapeId="0" xr:uid="{D252AE2F-09E1-49DE-B378-9FB5075C6A98}">
      <text>
        <r>
          <rPr>
            <sz val="9"/>
            <color indexed="81"/>
            <rFont val="Tahoma"/>
            <family val="2"/>
          </rPr>
          <t>Brazil tax 10$m</t>
        </r>
      </text>
    </comment>
    <comment ref="M34" authorId="1" shapeId="0" xr:uid="{432F0498-D4EF-4204-93B0-D36492C08A79}">
      <text>
        <r>
          <rPr>
            <sz val="9"/>
            <color indexed="81"/>
            <rFont val="Tahoma"/>
            <family val="2"/>
          </rPr>
          <t>M&amp;G Fibras - Gain generated with the purchase of "precatorios" tax credits 1.08 M$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Nitchanan Yaem-Uthai</author>
    <author>Isadee Thiengsurindr</author>
    <author>Jittreeya Pornkuntham</author>
    <author>Supika Charudhanes</author>
    <author>Vikash Jalan</author>
    <author>Vikash</author>
  </authors>
  <commentList>
    <comment ref="H4" authorId="0" shapeId="0" xr:uid="{4E755C0B-725D-4B2A-AACD-876448A35BA8}">
      <text>
        <r>
          <rPr>
            <sz val="9"/>
            <color indexed="81"/>
            <rFont val="Tahoma"/>
            <family val="2"/>
          </rPr>
          <t>Only flake capacity</t>
        </r>
      </text>
    </comment>
    <comment ref="H5" authorId="1" shapeId="0" xr:uid="{F5CE0BB0-1AD0-4958-AD44-FD1253145DB1}">
      <text>
        <r>
          <rPr>
            <sz val="9"/>
            <color indexed="81"/>
            <rFont val="Tahoma"/>
            <family val="2"/>
          </rPr>
          <t>Confirm with K.Pongsatorn capa = 49kt
18 (JV 2014) + 31 (Conso 2021)</t>
        </r>
      </text>
    </comment>
    <comment ref="H7" authorId="0" shapeId="0" xr:uid="{65014681-0616-45CC-B607-25B32357CC73}">
      <text>
        <r>
          <rPr>
            <sz val="9"/>
            <color indexed="81"/>
            <rFont val="Tahoma"/>
            <family val="2"/>
          </rPr>
          <t>Only flake capacity</t>
        </r>
      </text>
    </comment>
    <comment ref="H11" authorId="2" shapeId="0" xr:uid="{CBBA4BDC-E6DA-474F-B885-10B320EF5B9A}">
      <text>
        <r>
          <rPr>
            <sz val="9"/>
            <color indexed="81"/>
            <rFont val="Tahoma"/>
            <family val="2"/>
          </rPr>
          <t xml:space="preserve">Net of Captive
</t>
        </r>
      </text>
    </comment>
    <comment ref="H20" authorId="2" shapeId="0" xr:uid="{708336DE-1877-485C-8AEC-5FDD576123A0}">
      <text>
        <r>
          <rPr>
            <b/>
            <sz val="9"/>
            <color indexed="81"/>
            <rFont val="Tahoma"/>
            <family val="2"/>
          </rPr>
          <t>Jittreeya Pornkuntham:</t>
        </r>
        <r>
          <rPr>
            <sz val="9"/>
            <color indexed="81"/>
            <rFont val="Tahoma"/>
            <family val="2"/>
          </rPr>
          <t xml:space="preserve">
Confirm by K.Piyanuch</t>
        </r>
      </text>
    </comment>
    <comment ref="H24" authorId="2" shapeId="0" xr:uid="{8143246D-E43D-46E1-BCFF-7BC821F0CFC7}">
      <text>
        <r>
          <rPr>
            <sz val="9"/>
            <color indexed="81"/>
            <rFont val="Tahoma"/>
            <family val="2"/>
          </rPr>
          <t xml:space="preserve">PET 1.1 MT
PTA 1.3 MT
</t>
        </r>
      </text>
    </comment>
    <comment ref="C29" authorId="3" shapeId="0" xr:uid="{F3C65289-E129-4D3C-A967-399A7587C1A8}">
      <text>
        <r>
          <rPr>
            <b/>
            <sz val="9"/>
            <color rgb="FF000000"/>
            <rFont val="Tahoma"/>
            <family val="2"/>
          </rPr>
          <t>Supika Charudhanes: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Announced on 31 Jul'18</t>
        </r>
      </text>
    </comment>
    <comment ref="C30" authorId="3" shapeId="0" xr:uid="{E0370D76-07EB-45B3-9E60-6E91C288963C}">
      <text>
        <r>
          <rPr>
            <b/>
            <sz val="9"/>
            <color indexed="81"/>
            <rFont val="Tahoma"/>
            <family val="2"/>
          </rPr>
          <t>Supika Charudhanes:</t>
        </r>
        <r>
          <rPr>
            <sz val="9"/>
            <color indexed="81"/>
            <rFont val="Tahoma"/>
            <family val="2"/>
          </rPr>
          <t xml:space="preserve">
Announced on 14 May'18</t>
        </r>
      </text>
    </comment>
    <comment ref="H35" authorId="4" shapeId="0" xr:uid="{34CE5ECC-78D6-41D7-AD3D-E36931C77432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Polymer</t>
        </r>
      </text>
    </comment>
    <comment ref="H36" authorId="4" shapeId="0" xr:uid="{B4F88746-336C-42B8-8C11-064CC1BD4911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Integrated capacity 18.9kt and excess polymer 3.5kt</t>
        </r>
      </text>
    </comment>
    <comment ref="C40" authorId="4" shapeId="0" xr:uid="{89CFA321-9920-45F1-8DA2-B8041F521C7C}">
      <text>
        <r>
          <rPr>
            <b/>
            <sz val="9"/>
            <color rgb="FF000000"/>
            <rFont val="Tahoma"/>
            <family val="2"/>
          </rPr>
          <t>Vikash Jalan: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Announced on 29 February 2016</t>
        </r>
      </text>
    </comment>
    <comment ref="C41" authorId="4" shapeId="0" xr:uid="{0C9B9491-2B61-419F-8D9F-3C8030EA8D74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Announced on 29 February 2016</t>
        </r>
      </text>
    </comment>
    <comment ref="C42" authorId="4" shapeId="0" xr:uid="{FA955E38-27BF-4A2E-AC04-F6ECF7AF644E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Announced on 7 Jan 2016</t>
        </r>
      </text>
    </comment>
    <comment ref="C43" authorId="4" shapeId="0" xr:uid="{459A53A5-04FF-45DF-A4B0-9C7FDE6C96E2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Announced on 12 November 2015</t>
        </r>
      </text>
    </comment>
    <comment ref="C45" authorId="4" shapeId="0" xr:uid="{935552DF-B752-4441-BD8E-AAE2287B0A10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Announced on 30 Nov 15</t>
        </r>
      </text>
    </comment>
    <comment ref="C46" authorId="4" shapeId="0" xr:uid="{7386F932-9D3F-4A82-9B07-B6E25C55A727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Expect start up in 4Q17</t>
        </r>
      </text>
    </comment>
    <comment ref="B47" authorId="5" shapeId="0" xr:uid="{9EBBD307-EF4A-4195-85C9-2AD58A436291}">
      <text>
        <r>
          <rPr>
            <b/>
            <sz val="9"/>
            <color rgb="FF000000"/>
            <rFont val="Tahoma"/>
            <family val="2"/>
          </rPr>
          <t>Vikash: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Renamed to Indorama Ventures Polymers (Rayong) PCL</t>
        </r>
      </text>
    </comment>
    <comment ref="B48" authorId="5" shapeId="0" xr:uid="{61C026AC-66C4-4956-BADA-4342A03E5648}">
      <text>
        <r>
          <rPr>
            <b/>
            <sz val="9"/>
            <color rgb="FF000000"/>
            <rFont val="Tahoma"/>
            <family val="2"/>
          </rPr>
          <t>Vikash: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Renamed to Indorama Ventures PTA Montreal</t>
        </r>
      </text>
    </comment>
    <comment ref="B50" authorId="5" shapeId="0" xr:uid="{452F7A0F-2D45-4075-944B-2482E6FD80F0}">
      <text>
        <r>
          <rPr>
            <b/>
            <sz val="9"/>
            <color rgb="FF000000"/>
            <rFont val="Tahoma"/>
            <family val="2"/>
          </rPr>
          <t>Vikash: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Renamed to Indorama Ventures Corlu PET</t>
        </r>
      </text>
    </comment>
    <comment ref="B53" authorId="5" shapeId="0" xr:uid="{5DC16B8C-C04C-4F1B-B7BD-C7CEDA2BDBB4}">
      <text>
        <r>
          <rPr>
            <b/>
            <sz val="9"/>
            <color indexed="81"/>
            <rFont val="Tahoma"/>
            <family val="2"/>
          </rPr>
          <t>Vikash:</t>
        </r>
        <r>
          <rPr>
            <sz val="9"/>
            <color indexed="81"/>
            <rFont val="Tahoma"/>
            <family val="2"/>
          </rPr>
          <t xml:space="preserve">
Renamed to Indorama Ventures Adana PET</t>
        </r>
      </text>
    </comment>
    <comment ref="C59" authorId="4" shapeId="0" xr:uid="{7015EE1D-FF31-411F-89F1-F452054E6623}">
      <text>
        <r>
          <rPr>
            <b/>
            <sz val="9"/>
            <color indexed="81"/>
            <rFont val="Tahoma"/>
            <family val="2"/>
          </rPr>
          <t>Vikash Jalan:</t>
        </r>
        <r>
          <rPr>
            <sz val="9"/>
            <color indexed="81"/>
            <rFont val="Tahoma"/>
            <family val="2"/>
          </rPr>
          <t xml:space="preserve">
Announced on 30 June 2011, acquired as shut plan &amp; start up in 2012</t>
        </r>
      </text>
    </comment>
    <comment ref="B70" authorId="3" shapeId="0" xr:uid="{88D87EC3-F92C-4A52-9A94-AB530847D51D}">
      <text>
        <r>
          <rPr>
            <b/>
            <sz val="9"/>
            <color indexed="81"/>
            <rFont val="Tahoma"/>
            <family val="2"/>
          </rPr>
          <t>Supika Charudhanes:</t>
        </r>
        <r>
          <rPr>
            <sz val="9"/>
            <color indexed="81"/>
            <rFont val="Tahoma"/>
            <family val="2"/>
          </rPr>
          <t xml:space="preserve">
Ottana</t>
        </r>
      </text>
    </comment>
    <comment ref="B73" authorId="3" shapeId="0" xr:uid="{48F3C2F5-3398-4513-81EA-1200BC62AFE5}">
      <text>
        <r>
          <rPr>
            <b/>
            <sz val="9"/>
            <color indexed="81"/>
            <rFont val="Tahoma"/>
            <family val="2"/>
          </rPr>
          <t>Supika Charudhanes:</t>
        </r>
        <r>
          <rPr>
            <sz val="9"/>
            <color indexed="81"/>
            <rFont val="Tahoma"/>
            <family val="2"/>
          </rPr>
          <t xml:space="preserve">
IPI Rayong</t>
        </r>
      </text>
    </comment>
    <comment ref="B74" authorId="3" shapeId="0" xr:uid="{9C4A98F6-8B5D-44C0-8955-23C6E4355BF3}">
      <text>
        <r>
          <rPr>
            <b/>
            <sz val="9"/>
            <color indexed="81"/>
            <rFont val="Tahoma"/>
            <family val="2"/>
          </rPr>
          <t>Supika Charudhanes:</t>
        </r>
        <r>
          <rPr>
            <sz val="9"/>
            <color indexed="81"/>
            <rFont val="Tahoma"/>
            <family val="2"/>
          </rPr>
          <t xml:space="preserve">
IRPTA</t>
        </r>
      </text>
    </comment>
    <comment ref="B75" authorId="3" shapeId="0" xr:uid="{A78F8842-0187-4862-909E-F153356E9148}">
      <text>
        <r>
          <rPr>
            <b/>
            <sz val="9"/>
            <color indexed="81"/>
            <rFont val="Tahoma"/>
            <family val="2"/>
          </rPr>
          <t>Supika Charudhanes:</t>
        </r>
        <r>
          <rPr>
            <sz val="9"/>
            <color indexed="81"/>
            <rFont val="Tahoma"/>
            <family val="2"/>
          </rPr>
          <t xml:space="preserve">
TPT</t>
        </r>
      </text>
    </comment>
    <comment ref="B80" authorId="3" shapeId="0" xr:uid="{4A2D6D05-A809-45E2-A961-9E352364299A}">
      <text>
        <r>
          <rPr>
            <b/>
            <sz val="9"/>
            <color indexed="81"/>
            <rFont val="Tahoma"/>
            <family val="2"/>
          </rPr>
          <t>Supika Charudhanes:</t>
        </r>
        <r>
          <rPr>
            <sz val="9"/>
            <color indexed="81"/>
            <rFont val="Tahoma"/>
            <family val="2"/>
          </rPr>
          <t xml:space="preserve">
IPI NKP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Chatchaya Tangteerapat</author>
  </authors>
  <commentList>
    <comment ref="C8" authorId="0" shapeId="0" xr:uid="{3EE8BBB0-AA7E-4784-8C98-15F708FF2C59}">
      <text>
        <r>
          <rPr>
            <b/>
            <sz val="9"/>
            <color indexed="81"/>
            <rFont val="Tahoma"/>
            <family val="2"/>
          </rPr>
          <t>*IRS Included = 54%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<sst xmlns="http://schemas.openxmlformats.org/spreadsheetml/2006/main" count="666" uniqueCount="315">
  <si>
    <t>IVL ข้อมูลทางการเงิน</t>
  </si>
  <si>
    <t>ข้อมูลทางการเงินรวม</t>
  </si>
  <si>
    <t>ไตรมาสที่ 1 ปี 2563</t>
  </si>
  <si>
    <t>ไตรมาสที่ 2 ปี 2563</t>
  </si>
  <si>
    <t>ไตรมาสที่ 3 ปี 2563</t>
  </si>
  <si>
    <t>ไตรมาสที่ 4 ปี 2563</t>
  </si>
  <si>
    <t>ไตรมาสที่ 1 ปี 2564</t>
  </si>
  <si>
    <t>ไตรมาสที่ 2 ปี 2564</t>
  </si>
  <si>
    <t>ไตรมาสที่ 3 ปี 2564</t>
  </si>
  <si>
    <t>พันตัน</t>
  </si>
  <si>
    <t>กำลังการผลิตรายไตรมาส</t>
  </si>
  <si>
    <t>ปริมาณผลิตรายไตรมาส</t>
  </si>
  <si>
    <t>อัตรากำลังการผลิต</t>
  </si>
  <si>
    <t>%</t>
  </si>
  <si>
    <t>รายได้รวม</t>
  </si>
  <si>
    <t>ล้านเหรียญสหรัฐ</t>
  </si>
  <si>
    <t>รายการขายระหว่างกัน</t>
  </si>
  <si>
    <t>รายได้สุทธิ</t>
  </si>
  <si>
    <t>Core EBITDA (CPET+IOD+Fibers)</t>
  </si>
  <si>
    <t>Core EBITDA (Holdings)</t>
  </si>
  <si>
    <t>Core EBITDA รวมของ IVL</t>
  </si>
  <si>
    <t>Core EBITDA margin</t>
  </si>
  <si>
    <t>Core ROCE</t>
  </si>
  <si>
    <t>หัก: ค่าเสื่อมราคาและค่าตัดจำหน่าย</t>
  </si>
  <si>
    <t>หัก: ต้นทุนทางการเงินสุทธิ</t>
  </si>
  <si>
    <t>บวก: ส่วนแบ่งกำไร/(ขาดทุน)จากกิจการร่วมทุน</t>
  </si>
  <si>
    <t>หัก: (ภาษีเงินได้)/รายได้</t>
  </si>
  <si>
    <t>หัก: ส่วนได้เสียที่ไม่มีอานาจควบคุม</t>
  </si>
  <si>
    <t>หัก: ภาษีเงินได้ที่เกี่ยวเนื่องกับกำไร/ขาดทุนจากสินค้าคงเหลือ</t>
  </si>
  <si>
    <t>บวก: ผลการดาเนินงานของ Lakes Charles cracker (IVOL)</t>
  </si>
  <si>
    <t>กำไรหลักสุทธิหลังหักภาษีเงินได้ และส่วนได้เสียที่ไม่มีอำนาจควบคุม 
(Core Net Profit after Tax and NCI)</t>
  </si>
  <si>
    <t>ล้านบาท</t>
  </si>
  <si>
    <t>กำไรหลักต่อหุ้นคิดแบบทั้งปี (Core EPS annualised)</t>
  </si>
  <si>
    <t>บาท</t>
  </si>
  <si>
    <t>บวก: รายการพิเศษรายได้/(ค่าใช้จ่าย) ที่กระทบ EBITDA</t>
  </si>
  <si>
    <t>กำไร/(ขาดทุน)จากสินค้าคงเหลือ</t>
  </si>
  <si>
    <t>รายการอื่น (อ้างอิงข้อมูลหน้ากลุ่มผลิตภัณฑ์)</t>
  </si>
  <si>
    <t>รายการอื่น (Holdings)</t>
  </si>
  <si>
    <t>Reported EBITDA (CPET+IOD+Fibers)</t>
  </si>
  <si>
    <t>Reported EBITDA (Holdings)</t>
  </si>
  <si>
    <t>Reported EBITDA รวมของ IVL</t>
  </si>
  <si>
    <t>กำไรสุทธิหลังหักภาษีเงินได้ และส่วนได้เสียที่ไม่มีอำนาจควบคุม 
(Reported Net Profits after Tax and NCI)</t>
  </si>
  <si>
    <t>กำไรต่อหุ้นคิดแบบทั้งปี (Reported EPS annualised)</t>
  </si>
  <si>
    <t>อัตราแลกเปลี่ยนถัวเฉลี่ย</t>
  </si>
  <si>
    <t>ดอลลาร์สหรัฐ/บาทไทย</t>
  </si>
  <si>
    <t>อัตราแลกเปลี่ยนถัวเฉลี่ยทั้งปี</t>
  </si>
  <si>
    <t>อัตราแลกเปลี่ยนปิด</t>
  </si>
  <si>
    <t>หนี้สินสุทธิ</t>
  </si>
  <si>
    <t>เงินทุนหมุนเวียนระหว่างดำเนินงาน</t>
  </si>
  <si>
    <t>หนี้สินจากการดำเนินงานสุทธิ</t>
  </si>
  <si>
    <t>ส่วนของผู้ถือหุ้นรวม</t>
  </si>
  <si>
    <t>อัตราส่วนหนี้สินจากการดำเนินงานสุทธิต่อทุน</t>
  </si>
  <si>
    <t>เท่า</t>
  </si>
  <si>
    <t>อัตราส่วนหนี้สินต่อทุน</t>
  </si>
  <si>
    <t>กระแสเงินสดจากกิจกรรมดำเนินงาน</t>
  </si>
  <si>
    <t>รายจ่ายฝ่ายทุนเพื่อการขยายกำลังการผลิต</t>
  </si>
  <si>
    <t>รายจ่ายฝ่ายทุนเพื่อการบารุงรักษา</t>
  </si>
  <si>
    <t>IVL ข้อมูลทางการเงิน - CPET</t>
  </si>
  <si>
    <t>Combined PET</t>
  </si>
  <si>
    <t>PET</t>
  </si>
  <si>
    <t>PTA</t>
  </si>
  <si>
    <t>รายได้</t>
  </si>
  <si>
    <t>Core EBITDA</t>
  </si>
  <si>
    <t>รายการพิเศษรายได้/(ค่าใช้จ่าย) ที่กระทบ EBITDA</t>
  </si>
  <si>
    <t>รายการอื่น</t>
  </si>
  <si>
    <t>Reported EBITDA</t>
  </si>
  <si>
    <t>IVL ข้อมูลทางการเงิน - Fibers</t>
  </si>
  <si>
    <t>Fibers</t>
  </si>
  <si>
    <t>Hygiene Fibers</t>
  </si>
  <si>
    <t>Mobility Fibers</t>
  </si>
  <si>
    <t>Lifestyle Fibers</t>
  </si>
  <si>
    <t>Fibers Consolidated</t>
  </si>
  <si>
    <t>IVL ข้อมูลทางการเงิน - IOD</t>
  </si>
  <si>
    <t>IOD</t>
  </si>
  <si>
    <t>Downstream</t>
  </si>
  <si>
    <t>Intermediates</t>
  </si>
  <si>
    <t>MEG</t>
  </si>
  <si>
    <t>MTBE</t>
  </si>
  <si>
    <t>Upstream</t>
  </si>
  <si>
    <t>captive</t>
  </si>
  <si>
    <t>IOD Consolidated</t>
  </si>
  <si>
    <t>กำลังการผลิตรายไตรมาส (Int.+Downstream only)</t>
  </si>
  <si>
    <t>Upstream - IVOL แสดงเป็นเงินทุนหมุนเวียนระหว่างดำเนินงาน</t>
  </si>
  <si>
    <t>History of IVL M&amp;A</t>
  </si>
  <si>
    <t>ปี</t>
  </si>
  <si>
    <t>ชื่อบริษัท</t>
  </si>
  <si>
    <t>วันที่เสร็จสิ้นการเข้าซื้อ</t>
  </si>
  <si>
    <t>ที่ตั้ง</t>
  </si>
  <si>
    <t>ผลิตภัณฑ์</t>
  </si>
  <si>
    <t>สัดส่วนการถือครองของบริษัท</t>
  </si>
  <si>
    <t>มูลค่าในการซื้อกิจการ 
(ล้านเหรียญสหรัฐ)</t>
  </si>
  <si>
    <t>ปริมาณการผลิตติดตั้ง ณ วันที่เข้าซื้อ (กิโลตัน)</t>
  </si>
  <si>
    <t>CarbonLite Holdings LLC</t>
  </si>
  <si>
    <t>11 มิถุนายน 2564</t>
  </si>
  <si>
    <t>สหรัฐอเมริกา</t>
  </si>
  <si>
    <t>rPET</t>
  </si>
  <si>
    <t>EcoMex , Conso</t>
  </si>
  <si>
    <t>19 เมษายน 2564</t>
  </si>
  <si>
    <t>เม็กซิโก</t>
  </si>
  <si>
    <t>PET Recycled Flake</t>
  </si>
  <si>
    <t>ยอดรวม 2564</t>
  </si>
  <si>
    <t>IMP Polowat</t>
  </si>
  <si>
    <t>29 ตุลาคม 2563</t>
  </si>
  <si>
    <t>โปแลนด์</t>
  </si>
  <si>
    <t>Toyobo Indorama Advanced Fibers, JV</t>
  </si>
  <si>
    <t>23 ตุลาคม 2563</t>
  </si>
  <si>
    <t>ไทย</t>
  </si>
  <si>
    <t>Polyester HVA</t>
  </si>
  <si>
    <t>AG Resinas Ltda.</t>
  </si>
  <si>
    <t>บราซิล</t>
  </si>
  <si>
    <t>PETValue Philippines Corporation</t>
  </si>
  <si>
    <t>ฟิลิปปินส์</t>
  </si>
  <si>
    <t>Huntsman</t>
  </si>
  <si>
    <t>สหรัฐอเมริกา ออสเตรีย และอินเดีย</t>
  </si>
  <si>
    <t>Integrated Oxides and Derivatives</t>
  </si>
  <si>
    <t>ยอดรวม 2563</t>
  </si>
  <si>
    <t>Green Fiber International Inc.</t>
  </si>
  <si>
    <t xml:space="preserve">Sinterama S.p.A. </t>
  </si>
  <si>
    <t>อิตาลี บราซิล จีน และบัลแกเรีย</t>
  </si>
  <si>
    <t>HVA Automotive Fibers</t>
  </si>
  <si>
    <t xml:space="preserve">Bevpak (Nigeria) Limited </t>
  </si>
  <si>
    <t>ไนจีเรีย</t>
  </si>
  <si>
    <t>Packaging</t>
  </si>
  <si>
    <t>Indo Rama Synthetics (India) Limited</t>
  </si>
  <si>
    <t>3 เมษายน 2562</t>
  </si>
  <si>
    <t>อินเดีย</t>
  </si>
  <si>
    <t>Polyester Necessity</t>
  </si>
  <si>
    <t xml:space="preserve">Invista Germany </t>
  </si>
  <si>
    <t>4 มีนาคม 2562</t>
  </si>
  <si>
    <t>เยอรมัน</t>
  </si>
  <si>
    <t xml:space="preserve">UTT </t>
  </si>
  <si>
    <t>28 กุมภาพันธ์ 2562</t>
  </si>
  <si>
    <t>เยอรมัน และ เม็กซิโก</t>
  </si>
  <si>
    <t>M&amp;G Fibras Brasil Ltda.</t>
  </si>
  <si>
    <t>22 กุมภาพันธ์ 2562</t>
  </si>
  <si>
    <t>Fibers &amp; Yarns</t>
  </si>
  <si>
    <t>Custom Polymers PET, LLC</t>
  </si>
  <si>
    <t>15 มกราคม 2562</t>
  </si>
  <si>
    <t>Dhunseri, Conso</t>
  </si>
  <si>
    <t>2 มกราคม 2562</t>
  </si>
  <si>
    <t>Micro Pet, Conso</t>
  </si>
  <si>
    <t>ยอดรวม 2562</t>
  </si>
  <si>
    <t>Corpus Christi</t>
  </si>
  <si>
    <t>28 ธันวาคม 2561</t>
  </si>
  <si>
    <t>PTA, PET</t>
  </si>
  <si>
    <t>Schoeller</t>
  </si>
  <si>
    <t>23 พฤศจิกายน 2561</t>
  </si>
  <si>
    <t>ออสเตรีย สาธารณรัฐเช็ก และ เยอรมัน</t>
  </si>
  <si>
    <t>Worsted wool yarns</t>
  </si>
  <si>
    <t>Medco</t>
  </si>
  <si>
    <t>13 พฤศจิกายน 2561</t>
  </si>
  <si>
    <t>อียิปต์</t>
  </si>
  <si>
    <t>Kordarna</t>
  </si>
  <si>
    <t>30 ตุลาคม 2561</t>
  </si>
  <si>
    <t>สาธารณรัฐเช็กและสโลวาเกีย</t>
  </si>
  <si>
    <t>Step up investment in Polyprima</t>
  </si>
  <si>
    <t>18 กรกฎาคม 2561</t>
  </si>
  <si>
    <t>อินโดนีเซีย</t>
  </si>
  <si>
    <t>Sorepla</t>
  </si>
  <si>
    <t>30 กรกฎาคม 2561</t>
  </si>
  <si>
    <t>ฝรั่งเศส</t>
  </si>
  <si>
    <t>Recycled Flakes and Food Grade Pellets</t>
  </si>
  <si>
    <t>Avgol</t>
  </si>
  <si>
    <t>25 กรกฎาคม 2561</t>
  </si>
  <si>
    <t>อิสราเอล สหรัฐอเมริกา จีน รัสเซีย และอินเดีย</t>
  </si>
  <si>
    <t>HVA Hygiene Fibers</t>
  </si>
  <si>
    <t>Dhunseri JV</t>
  </si>
  <si>
    <t>14 มิถุนายน 2561</t>
  </si>
  <si>
    <t>M&amp;G, Brazil PET</t>
  </si>
  <si>
    <t>24 พฤษภาคม 2561</t>
  </si>
  <si>
    <t>ยอดรวม 2561</t>
  </si>
  <si>
    <t>Artlant</t>
  </si>
  <si>
    <t>โปรตุเกส</t>
  </si>
  <si>
    <t>DuraFiber, France</t>
  </si>
  <si>
    <t>DuraFiber, Mexico</t>
  </si>
  <si>
    <t>Glanzstoff</t>
  </si>
  <si>
    <t>ลักเซมเบิร์ก สาธารณรัฐเชค อิตาลี และจีน</t>
  </si>
  <si>
    <t>Step up investment in Trevira</t>
  </si>
  <si>
    <t>เยอรมนี</t>
  </si>
  <si>
    <t>HVA Technical Fibers</t>
  </si>
  <si>
    <t>ยอดรวม 2560</t>
  </si>
  <si>
    <t>Dhunseri, JV</t>
  </si>
  <si>
    <t>50% divestment of Micro Pet, JV</t>
  </si>
  <si>
    <t xml:space="preserve">BP </t>
  </si>
  <si>
    <t>อเมริกาเหนือ</t>
  </si>
  <si>
    <t>PX, PTA, NDC</t>
  </si>
  <si>
    <t>Cepsa Spain</t>
  </si>
  <si>
    <t>สเปน</t>
  </si>
  <si>
    <t>PIA, PTA, PET</t>
  </si>
  <si>
    <t>ยอดรวม 2559</t>
  </si>
  <si>
    <t>Micro Pet</t>
  </si>
  <si>
    <t>อินเดีย (อินเดียเหนือ)</t>
  </si>
  <si>
    <t>Oxxynova</t>
  </si>
  <si>
    <t>รัฐลุยเซียนา สหรัฐอเมริกา</t>
  </si>
  <si>
    <t>Ethylene &amp; Propelene</t>
  </si>
  <si>
    <t xml:space="preserve">Bangkok Polyester </t>
  </si>
  <si>
    <t>Cepsa Canada</t>
  </si>
  <si>
    <t>แคนาดา</t>
  </si>
  <si>
    <t>Performance Fibers</t>
  </si>
  <si>
    <t>จีน</t>
  </si>
  <si>
    <t>Polyplex</t>
  </si>
  <si>
    <t>ตุรกี</t>
  </si>
  <si>
    <t>2015 Total</t>
  </si>
  <si>
    <t>EcoMex, JV</t>
  </si>
  <si>
    <t>Artenius</t>
  </si>
  <si>
    <t>PHP</t>
  </si>
  <si>
    <t>เยอรมัน สหรัฐอเมริกา จีน</t>
  </si>
  <si>
    <t>ยอดรวม 2557</t>
  </si>
  <si>
    <t>Aurus Pckg.</t>
  </si>
  <si>
    <t>ยอดรวม 2556</t>
  </si>
  <si>
    <t>Polypet</t>
  </si>
  <si>
    <t>Polyprima, JV</t>
  </si>
  <si>
    <t>Old World</t>
  </si>
  <si>
    <t xml:space="preserve">สหรัฐอเมริกา </t>
  </si>
  <si>
    <t>EOEG</t>
  </si>
  <si>
    <t xml:space="preserve">Beverage Plastics </t>
  </si>
  <si>
    <t>ไอร์แลนด์เหนือ</t>
  </si>
  <si>
    <t>FiberVisions</t>
  </si>
  <si>
    <t>สหรัฐอเมริกา เดนมาร์ก จีน</t>
  </si>
  <si>
    <t>ยอดรวม 2555</t>
  </si>
  <si>
    <t>Wellman</t>
  </si>
  <si>
    <t>ไอร์แลนด์ เนเธอร์แลนด์ ฝรั่งเศส</t>
  </si>
  <si>
    <t xml:space="preserve">Trevira </t>
  </si>
  <si>
    <t>เยอรมัน โปแลนด์</t>
  </si>
  <si>
    <t>SK Chemicals</t>
  </si>
  <si>
    <t>อินโดนีเซีย โปแลนด์</t>
  </si>
  <si>
    <t>PET, Fibers &amp; Yarns</t>
  </si>
  <si>
    <t xml:space="preserve">Invista </t>
  </si>
  <si>
    <t>สหรัฐอเมริกา เม็กซิโก</t>
  </si>
  <si>
    <t xml:space="preserve">Guangdong </t>
  </si>
  <si>
    <t>ยอดรวม 2554</t>
  </si>
  <si>
    <t>Dow Chemicals, JV</t>
  </si>
  <si>
    <t>อิตาลี</t>
  </si>
  <si>
    <t>PET &amp; PTA</t>
  </si>
  <si>
    <t xml:space="preserve">Europoort Utility </t>
  </si>
  <si>
    <t>เนเธอร์แลนด์</t>
  </si>
  <si>
    <t>Power Plant</t>
  </si>
  <si>
    <t>ยอดรวม 2553</t>
  </si>
  <si>
    <t>Tuntex</t>
  </si>
  <si>
    <t>Eastman</t>
  </si>
  <si>
    <t>เนเธอร์แลนด์และสหราชอาณาจักร</t>
  </si>
  <si>
    <t>ยอดรวม 2551</t>
  </si>
  <si>
    <t>Tiepet</t>
  </si>
  <si>
    <t>ยอดรวม 2546</t>
  </si>
  <si>
    <t>Siam Polyester</t>
  </si>
  <si>
    <t>ยอดรวม 2540</t>
  </si>
  <si>
    <t>รวม</t>
  </si>
  <si>
    <t>Source: Financial statements &amp; Public disclosures</t>
  </si>
  <si>
    <t>การร่วมค้า</t>
  </si>
  <si>
    <t>รายละเอียดหนี้สินของบริษัท</t>
  </si>
  <si>
    <t>หน่วย : บาท</t>
  </si>
  <si>
    <t>2569 เป็นต้นไป</t>
  </si>
  <si>
    <t>หนี้สินระยะยาว</t>
  </si>
  <si>
    <t>หุ้นกู้</t>
  </si>
  <si>
    <t>รวมหนี้สินระยะยาว</t>
  </si>
  <si>
    <t xml:space="preserve">Fixed Portion </t>
  </si>
  <si>
    <t>หนี้สินระยะสั้น</t>
  </si>
  <si>
    <t>รวมหนี้สิน</t>
  </si>
  <si>
    <t>เงินสดและเงินสดภายใต้การบริหาร</t>
  </si>
  <si>
    <t>หนี้สินรวมจำแนกตามสกุลเงิน</t>
  </si>
  <si>
    <t>หนี้สินในโครงการที่ยังไม่เริ่มดำเนินงาน</t>
  </si>
  <si>
    <t>US$</t>
  </si>
  <si>
    <t>EUR</t>
  </si>
  <si>
    <t>THB</t>
  </si>
  <si>
    <t>Others</t>
  </si>
  <si>
    <t>Total</t>
  </si>
  <si>
    <t>Integrated PET (PET + PTA + Recycling + PX)</t>
  </si>
  <si>
    <t xml:space="preserve">Integrated Oxides and Derivatives </t>
  </si>
  <si>
    <t>Specialty Chemicals (Specialty PET, PIA, NDC)</t>
  </si>
  <si>
    <t>PACKAGING</t>
  </si>
  <si>
    <t>FIBERS</t>
  </si>
  <si>
    <t>Holdings</t>
  </si>
  <si>
    <t>อัตราแลกเปลี่ยน</t>
  </si>
  <si>
    <t>หน่วย : เหรียญดอลลาร์สหรัฐ</t>
  </si>
  <si>
    <t>ล้านเหรียญ</t>
  </si>
  <si>
    <t>Glossary of commonly used terms</t>
  </si>
  <si>
    <t>Core</t>
  </si>
  <si>
    <t>=</t>
  </si>
  <si>
    <t>ราคาน้ำมัน Brent</t>
  </si>
  <si>
    <t>ดอลลาร์สหรัฐ/บาร์เรล</t>
  </si>
  <si>
    <t>Integrated PET</t>
  </si>
  <si>
    <t>Specialty Chemicals</t>
  </si>
  <si>
    <t>CPET Consolidated</t>
  </si>
  <si>
    <t>กำลังการผลิตติดตั้งรายปี</t>
  </si>
  <si>
    <t>กำลังการผลิตติดตั้งรายปี (Int.+Downstream only)</t>
  </si>
  <si>
    <t>ข้อสังเกต: กำลังการผลิตติดตั้งรายปีของ Upstream ไม่รวมกำลังการผลิตติดตั้งรายปีของ IVOL cracker 440 พันตัน ซึ่งกลับมาเริ่มดำเนินงานในไตรมาสที่ 3 ปี 2564</t>
  </si>
  <si>
    <t>PET post consumer recycling/PET recycling input</t>
  </si>
  <si>
    <t>CPET</t>
  </si>
  <si>
    <t>PX (Paraxylene)</t>
  </si>
  <si>
    <t>PTA (Purified terephthalic acid)</t>
  </si>
  <si>
    <t>PET (Polyethylene terephthalate)</t>
  </si>
  <si>
    <t>ธุรกิจ Combined PET นิยามได้ดังนี้</t>
  </si>
  <si>
    <t>ธุรกิจรีไซเคิล</t>
  </si>
  <si>
    <t>PIA (Purified Isophthalic Acid, สำหรับการผลิต PET, โพลีเอสเตอร์เรซินชนิดไม่อิ่มตัว และผลิตภัณฑ์สำหรับเคลือบ)</t>
  </si>
  <si>
    <t>NDC (Naphthalene Dicarboxylate, สำหรับหน้าจอและอุตสาหกรรมที่เกี่ยวเนื่อง/ ชิ้นส่วนยานยนต์)</t>
  </si>
  <si>
    <t>c) Packaging: ขวดและบรรจุภัณฑ์ประเภท PET (เช่น ขวดประเภทต่างๆ) สำหรับเครื่องดื่มและอาหารเพื่อการบริโภค</t>
  </si>
  <si>
    <t>สำหรับการบริโภค 3 ประเภท:</t>
  </si>
  <si>
    <t>a) Hygiene (ผ้าอ้อมเด็กและผลิตภัณฑ์สำหรับสุภาพสตรี)</t>
  </si>
  <si>
    <t>b) Mobility (ชิ้นส่วนยานยนต์ เช่น ถุงลมนิรภัย, ยางในรถยนต์, เข็มขัดนิรภัย)</t>
  </si>
  <si>
    <t>c) Lifestyle (เครื่องนุ่งห่ม ชุดกีฬา)</t>
  </si>
  <si>
    <t>ธุรกิจ Fibers ประกอบด้วย เส้นใยโพลีเอสเตอร์, เส้นใยเรยอน, เส้นใยไนลอน, Polypropylene, วัสดุผสม และเส้นใยขนสัตว์ที่มีคุณภาพสูง</t>
  </si>
  <si>
    <t>a) Downstream ได้แก่ Linear Alkyl Benzene (LAB), Surfactants, Propylene Oxide (PO), Propylene Glycol (PG) และ Purified Ethylene Oxide (PEO)</t>
  </si>
  <si>
    <t>b) Intermediates ได้แก่ MEG และ MTBE</t>
  </si>
  <si>
    <t>c) Upstream ได้แก่ Ethylene Crackers</t>
  </si>
  <si>
    <t>ตัวเลขทางการเงินหลัก คำนวณจากรายงานทางการเงินปรับปรุงด้วยรายการพิเศษค่าใช้จ่าย/(รายได้)และรายการขาดทุน/(กำไร)จากสินค้าคงเหลือสุทธิ</t>
  </si>
  <si>
    <t>a) Integrated PET: ห่วงโซ่มูลค่า PET ประกอบด้วย</t>
  </si>
  <si>
    <t>b) Specialty PET – ผลิตภัณฑ์ทางเคมีที่เกี่ยวเนื่อง(สำหรับทางการแพทย์ ขวดน้ำคุณภาพสูง ฟิล์มและชีท) ประกอบด้วย</t>
  </si>
  <si>
    <t>ธุรกิจ Integrated Oxides and Derivatives ประกอบด้วย</t>
  </si>
  <si>
    <t>2564/2565</t>
  </si>
  <si>
    <t>2565/2566</t>
  </si>
  <si>
    <t>การจ่ายคืนหนี้สินระยะยาว (รอบ 12 เดือนสิ้นสุด)</t>
  </si>
  <si>
    <t>2566/2567</t>
  </si>
  <si>
    <t>2567/2568</t>
  </si>
  <si>
    <t>2568/2569</t>
  </si>
  <si>
    <t>18 พฤศจิกายน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</si>
</sst>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* #,##0.000_);_(* \(#,##0.000\);_(* &quot;-&quot;??_);_(@_)"/>
    <numFmt numFmtId="167" formatCode="[$-107041E]d\ mmmm\ yyyy;@"/>
    <numFmt numFmtId="168" formatCode="_-* #,##0_-;\-* #,##0_-;_-* &quot;-&quot;??_-;_-@_-"/>
    <numFmt numFmtId="169" formatCode="[$-409]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99FF"/>
      <name val="Calibri"/>
      <family val="2"/>
      <scheme val="minor"/>
    </font>
    <font>
      <sz val="11"/>
      <color rgb="FFFF99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  <charset val="22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lightUp">
        <bgColor theme="9" tint="0.79995117038483843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Down">
        <bgColor auto="1"/>
      </patternFill>
    </fill>
    <fill>
      <patternFill patternType="lightDown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</cellStyleXfs>
  <cellXfs count="166">
    <xf numFmtId="0" fontId="0" fillId="0" borderId="0" xfId="0"/>
    <xf numFmtId="15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3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 wrapText="1"/>
    </xf>
    <xf numFmtId="0" fontId="2" fillId="4" borderId="0" xfId="0" applyFont="1" applyFill="1" applyAlignment="1">
      <alignment horizontal="center" wrapText="1"/>
    </xf>
    <xf numFmtId="38" fontId="0" fillId="5" borderId="0" xfId="1" applyNumberFormat="1" applyFont="1" applyFill="1" applyBorder="1"/>
    <xf numFmtId="38" fontId="0" fillId="6" borderId="0" xfId="1" applyNumberFormat="1" applyFont="1" applyFill="1" applyBorder="1"/>
    <xf numFmtId="9" fontId="0" fillId="5" borderId="0" xfId="2" applyFont="1" applyFill="1" applyBorder="1"/>
    <xf numFmtId="9" fontId="0" fillId="6" borderId="0" xfId="2" applyFont="1" applyFill="1" applyBorder="1"/>
    <xf numFmtId="38" fontId="0" fillId="5" borderId="0" xfId="0" applyNumberFormat="1" applyFill="1"/>
    <xf numFmtId="38" fontId="0" fillId="6" borderId="0" xfId="0" applyNumberFormat="1" applyFill="1"/>
    <xf numFmtId="38" fontId="5" fillId="6" borderId="0" xfId="1" applyNumberFormat="1" applyFont="1" applyFill="1" applyBorder="1"/>
    <xf numFmtId="0" fontId="3" fillId="0" borderId="0" xfId="0" applyFont="1"/>
    <xf numFmtId="0" fontId="3" fillId="0" borderId="0" xfId="0" applyFont="1" applyAlignment="1">
      <alignment horizontal="center"/>
    </xf>
    <xf numFmtId="38" fontId="3" fillId="5" borderId="0" xfId="1" applyNumberFormat="1" applyFont="1" applyFill="1" applyBorder="1"/>
    <xf numFmtId="38" fontId="3" fillId="6" borderId="0" xfId="1" applyNumberFormat="1" applyFont="1" applyFill="1" applyBorder="1"/>
    <xf numFmtId="9" fontId="3" fillId="5" borderId="0" xfId="2" applyFont="1" applyFill="1" applyBorder="1"/>
    <xf numFmtId="9" fontId="3" fillId="6" borderId="0" xfId="2" applyFont="1" applyFill="1" applyBorder="1"/>
    <xf numFmtId="164" fontId="3" fillId="5" borderId="0" xfId="2" applyNumberFormat="1" applyFont="1" applyFill="1" applyBorder="1"/>
    <xf numFmtId="164" fontId="3" fillId="6" borderId="0" xfId="2" applyNumberFormat="1" applyFont="1" applyFill="1" applyBorder="1"/>
    <xf numFmtId="38" fontId="1" fillId="5" borderId="0" xfId="1" applyNumberFormat="1" applyFont="1" applyFill="1" applyBorder="1"/>
    <xf numFmtId="38" fontId="1" fillId="6" borderId="0" xfId="1" applyNumberFormat="1" applyFont="1" applyFill="1" applyBorder="1"/>
    <xf numFmtId="0" fontId="3" fillId="0" borderId="0" xfId="0" applyFont="1" applyAlignment="1">
      <alignment wrapText="1"/>
    </xf>
    <xf numFmtId="40" fontId="3" fillId="5" borderId="0" xfId="1" applyNumberFormat="1" applyFont="1" applyFill="1" applyBorder="1"/>
    <xf numFmtId="40" fontId="3" fillId="6" borderId="0" xfId="1" applyNumberFormat="1" applyFont="1" applyFill="1" applyBorder="1"/>
    <xf numFmtId="0" fontId="6" fillId="0" borderId="0" xfId="0" applyFont="1"/>
    <xf numFmtId="0" fontId="7" fillId="0" borderId="0" xfId="0" applyFont="1" applyAlignment="1">
      <alignment horizontal="center"/>
    </xf>
    <xf numFmtId="165" fontId="6" fillId="5" borderId="0" xfId="1" applyNumberFormat="1" applyFont="1" applyFill="1" applyBorder="1"/>
    <xf numFmtId="165" fontId="6" fillId="6" borderId="0" xfId="1" applyNumberFormat="1" applyFont="1" applyFill="1" applyBorder="1"/>
    <xf numFmtId="0" fontId="7" fillId="0" borderId="0" xfId="0" applyFont="1"/>
    <xf numFmtId="0" fontId="3" fillId="0" borderId="0" xfId="0" applyFont="1" applyAlignment="1">
      <alignment horizontal="left"/>
    </xf>
    <xf numFmtId="38" fontId="8" fillId="5" borderId="0" xfId="1" applyNumberFormat="1" applyFont="1" applyFill="1" applyBorder="1"/>
    <xf numFmtId="38" fontId="8" fillId="6" borderId="0" xfId="1" applyNumberFormat="1" applyFont="1" applyFill="1" applyBorder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center"/>
    </xf>
    <xf numFmtId="38" fontId="9" fillId="5" borderId="0" xfId="1" applyNumberFormat="1" applyFont="1" applyFill="1" applyBorder="1"/>
    <xf numFmtId="38" fontId="9" fillId="6" borderId="0" xfId="1" applyNumberFormat="1" applyFont="1" applyFill="1" applyBorder="1"/>
    <xf numFmtId="165" fontId="9" fillId="5" borderId="0" xfId="1" applyNumberFormat="1" applyFont="1" applyFill="1" applyBorder="1"/>
    <xf numFmtId="166" fontId="9" fillId="5" borderId="0" xfId="1" applyNumberFormat="1" applyFont="1" applyFill="1" applyBorder="1"/>
    <xf numFmtId="165" fontId="9" fillId="6" borderId="0" xfId="1" applyNumberFormat="1" applyFont="1" applyFill="1" applyBorder="1"/>
    <xf numFmtId="40" fontId="0" fillId="5" borderId="0" xfId="1" applyNumberFormat="1" applyFont="1" applyFill="1" applyBorder="1"/>
    <xf numFmtId="40" fontId="0" fillId="6" borderId="0" xfId="1" applyNumberFormat="1" applyFont="1" applyFill="1" applyBorder="1"/>
    <xf numFmtId="165" fontId="0" fillId="0" borderId="0" xfId="1" applyNumberFormat="1" applyFont="1"/>
    <xf numFmtId="38" fontId="0" fillId="5" borderId="0" xfId="1" applyNumberFormat="1" applyFont="1" applyFill="1"/>
    <xf numFmtId="38" fontId="0" fillId="6" borderId="0" xfId="1" applyNumberFormat="1" applyFont="1" applyFill="1"/>
    <xf numFmtId="0" fontId="9" fillId="0" borderId="0" xfId="0" applyFont="1" applyAlignment="1">
      <alignment horizontal="right"/>
    </xf>
    <xf numFmtId="9" fontId="0" fillId="5" borderId="0" xfId="2" applyFont="1" applyFill="1"/>
    <xf numFmtId="9" fontId="0" fillId="6" borderId="0" xfId="2" applyFont="1" applyFill="1"/>
    <xf numFmtId="38" fontId="3" fillId="5" borderId="0" xfId="1" applyNumberFormat="1" applyFont="1" applyFill="1"/>
    <xf numFmtId="38" fontId="3" fillId="6" borderId="0" xfId="1" applyNumberFormat="1" applyFont="1" applyFill="1"/>
    <xf numFmtId="9" fontId="3" fillId="5" borderId="0" xfId="2" applyFont="1" applyFill="1"/>
    <xf numFmtId="9" fontId="3" fillId="6" borderId="0" xfId="2" applyFont="1" applyFill="1"/>
    <xf numFmtId="165" fontId="0" fillId="5" borderId="0" xfId="1" applyNumberFormat="1" applyFont="1" applyFill="1"/>
    <xf numFmtId="165" fontId="0" fillId="6" borderId="0" xfId="1" applyNumberFormat="1" applyFont="1" applyFill="1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0" fontId="3" fillId="7" borderId="0" xfId="0" applyFont="1" applyFill="1"/>
    <xf numFmtId="0" fontId="3" fillId="7" borderId="0" xfId="0" applyFont="1" applyFill="1" applyAlignment="1">
      <alignment horizontal="center"/>
    </xf>
    <xf numFmtId="0" fontId="0" fillId="5" borderId="0" xfId="0" applyFill="1"/>
    <xf numFmtId="0" fontId="0" fillId="6" borderId="0" xfId="0" applyFill="1"/>
    <xf numFmtId="38" fontId="5" fillId="5" borderId="0" xfId="1" applyNumberFormat="1" applyFont="1" applyFill="1"/>
    <xf numFmtId="38" fontId="5" fillId="6" borderId="0" xfId="1" applyNumberFormat="1" applyFont="1" applyFill="1"/>
    <xf numFmtId="0" fontId="0" fillId="7" borderId="0" xfId="0" applyFill="1" applyAlignment="1">
      <alignment horizontal="center"/>
    </xf>
    <xf numFmtId="0" fontId="0" fillId="7" borderId="0" xfId="0" applyFill="1"/>
    <xf numFmtId="38" fontId="3" fillId="5" borderId="0" xfId="0" applyNumberFormat="1" applyFont="1" applyFill="1"/>
    <xf numFmtId="38" fontId="3" fillId="6" borderId="0" xfId="0" applyNumberFormat="1" applyFont="1" applyFill="1"/>
    <xf numFmtId="38" fontId="9" fillId="5" borderId="0" xfId="1" applyNumberFormat="1" applyFont="1" applyFill="1"/>
    <xf numFmtId="38" fontId="9" fillId="6" borderId="0" xfId="1" applyNumberFormat="1" applyFont="1" applyFill="1"/>
    <xf numFmtId="0" fontId="9" fillId="0" borderId="0" xfId="0" applyFont="1"/>
    <xf numFmtId="165" fontId="0" fillId="8" borderId="0" xfId="1" applyNumberFormat="1" applyFont="1" applyFill="1"/>
    <xf numFmtId="0" fontId="0" fillId="8" borderId="0" xfId="0" applyFill="1"/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0" borderId="0" xfId="0" applyFont="1" applyAlignment="1" applyProtection="1">
      <alignment horizontal="left"/>
      <protection locked="0"/>
    </xf>
    <xf numFmtId="15" fontId="3" fillId="0" borderId="0" xfId="0" applyNumberFormat="1" applyFont="1" applyAlignment="1">
      <alignment horizontal="left"/>
    </xf>
    <xf numFmtId="0" fontId="4" fillId="0" borderId="0" xfId="3" applyFont="1" applyProtection="1">
      <protection locked="0"/>
    </xf>
    <xf numFmtId="9" fontId="0" fillId="0" borderId="0" xfId="2" applyFont="1" applyAlignment="1"/>
    <xf numFmtId="0" fontId="13" fillId="9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167" fontId="14" fillId="0" borderId="1" xfId="0" applyNumberFormat="1" applyFont="1" applyBorder="1" applyAlignment="1">
      <alignment horizontal="center" wrapText="1"/>
    </xf>
    <xf numFmtId="9" fontId="14" fillId="0" borderId="1" xfId="0" applyNumberFormat="1" applyFont="1" applyBorder="1" applyAlignment="1">
      <alignment horizontal="center" wrapText="1"/>
    </xf>
    <xf numFmtId="165" fontId="14" fillId="0" borderId="1" xfId="1" applyNumberFormat="1" applyFont="1" applyFill="1" applyBorder="1" applyAlignment="1">
      <alignment horizontal="center" wrapText="1"/>
    </xf>
    <xf numFmtId="168" fontId="14" fillId="0" borderId="1" xfId="1" applyNumberFormat="1" applyFont="1" applyFill="1" applyBorder="1" applyAlignment="1">
      <alignment horizontal="center" wrapText="1"/>
    </xf>
    <xf numFmtId="0" fontId="15" fillId="10" borderId="1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center" wrapText="1"/>
    </xf>
    <xf numFmtId="167" fontId="14" fillId="10" borderId="1" xfId="0" applyNumberFormat="1" applyFont="1" applyFill="1" applyBorder="1" applyAlignment="1">
      <alignment horizontal="center" wrapText="1"/>
    </xf>
    <xf numFmtId="164" fontId="14" fillId="10" borderId="1" xfId="0" applyNumberFormat="1" applyFont="1" applyFill="1" applyBorder="1" applyAlignment="1">
      <alignment horizontal="center" wrapText="1"/>
    </xf>
    <xf numFmtId="168" fontId="15" fillId="10" borderId="1" xfId="1" applyNumberFormat="1" applyFont="1" applyFill="1" applyBorder="1" applyAlignment="1">
      <alignment horizontal="center" wrapText="1"/>
    </xf>
    <xf numFmtId="0" fontId="14" fillId="11" borderId="1" xfId="0" applyFont="1" applyFill="1" applyBorder="1" applyAlignment="1">
      <alignment horizontal="center" wrapText="1"/>
    </xf>
    <xf numFmtId="167" fontId="14" fillId="11" borderId="1" xfId="0" applyNumberFormat="1" applyFont="1" applyFill="1" applyBorder="1" applyAlignment="1">
      <alignment horizontal="center" wrapText="1"/>
    </xf>
    <xf numFmtId="9" fontId="14" fillId="11" borderId="1" xfId="0" applyNumberFormat="1" applyFont="1" applyFill="1" applyBorder="1" applyAlignment="1">
      <alignment horizontal="center" wrapText="1"/>
    </xf>
    <xf numFmtId="43" fontId="14" fillId="11" borderId="1" xfId="1" applyFont="1" applyFill="1" applyBorder="1" applyAlignment="1">
      <alignment horizontal="center" wrapText="1"/>
    </xf>
    <xf numFmtId="168" fontId="14" fillId="11" borderId="1" xfId="1" applyNumberFormat="1" applyFont="1" applyFill="1" applyBorder="1" applyAlignment="1">
      <alignment horizontal="center" wrapText="1"/>
    </xf>
    <xf numFmtId="168" fontId="14" fillId="0" borderId="2" xfId="1" applyNumberFormat="1" applyFont="1" applyFill="1" applyBorder="1" applyAlignment="1">
      <alignment wrapText="1"/>
    </xf>
    <xf numFmtId="167" fontId="16" fillId="0" borderId="1" xfId="0" applyNumberFormat="1" applyFont="1" applyBorder="1" applyAlignment="1">
      <alignment horizontal="center" wrapText="1"/>
    </xf>
    <xf numFmtId="9" fontId="14" fillId="10" borderId="1" xfId="0" applyNumberFormat="1" applyFont="1" applyFill="1" applyBorder="1" applyAlignment="1">
      <alignment horizontal="center" wrapText="1"/>
    </xf>
    <xf numFmtId="168" fontId="14" fillId="12" borderId="1" xfId="1" applyNumberFormat="1" applyFont="1" applyFill="1" applyBorder="1" applyAlignment="1">
      <alignment horizontal="center" wrapText="1"/>
    </xf>
    <xf numFmtId="168" fontId="14" fillId="13" borderId="1" xfId="1" applyNumberFormat="1" applyFont="1" applyFill="1" applyBorder="1" applyAlignment="1">
      <alignment horizontal="center" wrapText="1"/>
    </xf>
    <xf numFmtId="164" fontId="14" fillId="0" borderId="1" xfId="0" applyNumberFormat="1" applyFont="1" applyBorder="1" applyAlignment="1">
      <alignment horizontal="center" wrapText="1"/>
    </xf>
    <xf numFmtId="9" fontId="16" fillId="0" borderId="1" xfId="0" applyNumberFormat="1" applyFont="1" applyBorder="1" applyAlignment="1">
      <alignment horizontal="center" wrapText="1"/>
    </xf>
    <xf numFmtId="168" fontId="16" fillId="0" borderId="1" xfId="1" applyNumberFormat="1" applyFont="1" applyFill="1" applyBorder="1" applyAlignment="1">
      <alignment horizontal="center" wrapText="1"/>
    </xf>
    <xf numFmtId="165" fontId="16" fillId="0" borderId="1" xfId="1" applyNumberFormat="1" applyFont="1" applyFill="1" applyBorder="1" applyAlignment="1">
      <alignment horizontal="center" wrapText="1"/>
    </xf>
    <xf numFmtId="9" fontId="14" fillId="0" borderId="1" xfId="2" applyFont="1" applyFill="1" applyBorder="1" applyAlignment="1">
      <alignment horizontal="center" wrapText="1"/>
    </xf>
    <xf numFmtId="9" fontId="14" fillId="10" borderId="1" xfId="2" applyFont="1" applyFill="1" applyBorder="1" applyAlignment="1">
      <alignment horizontal="center" wrapText="1"/>
    </xf>
    <xf numFmtId="9" fontId="14" fillId="11" borderId="1" xfId="2" applyFont="1" applyFill="1" applyBorder="1" applyAlignment="1">
      <alignment horizontal="center" wrapText="1"/>
    </xf>
    <xf numFmtId="165" fontId="14" fillId="11" borderId="1" xfId="1" applyNumberFormat="1" applyFont="1" applyFill="1" applyBorder="1" applyAlignment="1">
      <alignment horizontal="center" wrapText="1"/>
    </xf>
    <xf numFmtId="169" fontId="14" fillId="10" borderId="1" xfId="0" applyNumberFormat="1" applyFont="1" applyFill="1" applyBorder="1" applyAlignment="1">
      <alignment horizontal="center" wrapText="1"/>
    </xf>
    <xf numFmtId="169" fontId="14" fillId="0" borderId="1" xfId="0" applyNumberFormat="1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38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14" fillId="11" borderId="0" xfId="0" applyFont="1" applyFill="1" applyAlignment="1">
      <alignment horizontal="center"/>
    </xf>
    <xf numFmtId="168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15" fontId="3" fillId="0" borderId="0" xfId="0" applyNumberFormat="1" applyFont="1" applyAlignment="1">
      <alignment horizontal="right"/>
    </xf>
    <xf numFmtId="0" fontId="20" fillId="0" borderId="0" xfId="0" applyFont="1"/>
    <xf numFmtId="0" fontId="15" fillId="2" borderId="3" xfId="0" applyFont="1" applyFill="1" applyBorder="1"/>
    <xf numFmtId="0" fontId="20" fillId="2" borderId="5" xfId="0" applyFont="1" applyFill="1" applyBorder="1"/>
    <xf numFmtId="0" fontId="21" fillId="2" borderId="6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38" fontId="20" fillId="0" borderId="0" xfId="1" applyNumberFormat="1" applyFont="1" applyFill="1" applyBorder="1" applyAlignment="1"/>
    <xf numFmtId="9" fontId="20" fillId="0" borderId="0" xfId="2" applyFont="1" applyFill="1" applyBorder="1" applyAlignment="1">
      <alignment horizontal="right"/>
    </xf>
    <xf numFmtId="38" fontId="20" fillId="0" borderId="0" xfId="1" applyNumberFormat="1" applyFont="1" applyFill="1" applyBorder="1" applyAlignment="1">
      <alignment horizontal="right"/>
    </xf>
    <xf numFmtId="38" fontId="21" fillId="14" borderId="0" xfId="0" applyNumberFormat="1" applyFont="1" applyFill="1"/>
    <xf numFmtId="38" fontId="21" fillId="14" borderId="0" xfId="0" applyNumberFormat="1" applyFont="1" applyFill="1" applyAlignment="1">
      <alignment horizontal="center"/>
    </xf>
    <xf numFmtId="38" fontId="21" fillId="15" borderId="4" xfId="0" applyNumberFormat="1" applyFont="1" applyFill="1" applyBorder="1"/>
    <xf numFmtId="9" fontId="21" fillId="15" borderId="4" xfId="2" applyFont="1" applyFill="1" applyBorder="1" applyAlignment="1">
      <alignment horizontal="right"/>
    </xf>
    <xf numFmtId="38" fontId="21" fillId="14" borderId="4" xfId="0" applyNumberFormat="1" applyFont="1" applyFill="1" applyBorder="1" applyAlignment="1">
      <alignment horizontal="right"/>
    </xf>
    <xf numFmtId="38" fontId="21" fillId="15" borderId="4" xfId="0" applyNumberFormat="1" applyFont="1" applyFill="1" applyBorder="1" applyAlignment="1">
      <alignment horizontal="right"/>
    </xf>
    <xf numFmtId="9" fontId="21" fillId="15" borderId="0" xfId="2" applyFont="1" applyFill="1" applyBorder="1"/>
    <xf numFmtId="9" fontId="20" fillId="0" borderId="0" xfId="2" applyFont="1" applyFill="1" applyBorder="1"/>
    <xf numFmtId="38" fontId="21" fillId="16" borderId="4" xfId="0" applyNumberFormat="1" applyFont="1" applyFill="1" applyBorder="1"/>
    <xf numFmtId="9" fontId="21" fillId="16" borderId="4" xfId="2" applyFont="1" applyFill="1" applyBorder="1" applyAlignment="1">
      <alignment horizontal="right"/>
    </xf>
    <xf numFmtId="0" fontId="20" fillId="0" borderId="0" xfId="0" applyFont="1" applyAlignment="1">
      <alignment horizontal="right"/>
    </xf>
    <xf numFmtId="38" fontId="21" fillId="14" borderId="4" xfId="0" applyNumberFormat="1" applyFont="1" applyFill="1" applyBorder="1"/>
    <xf numFmtId="38" fontId="21" fillId="0" borderId="6" xfId="0" applyNumberFormat="1" applyFont="1" applyBorder="1" applyAlignment="1">
      <alignment horizontal="right"/>
    </xf>
    <xf numFmtId="38" fontId="21" fillId="16" borderId="6" xfId="0" applyNumberFormat="1" applyFont="1" applyFill="1" applyBorder="1" applyAlignment="1">
      <alignment horizontal="right"/>
    </xf>
    <xf numFmtId="0" fontId="20" fillId="0" borderId="7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23" fillId="0" borderId="0" xfId="0" applyFont="1"/>
    <xf numFmtId="9" fontId="20" fillId="0" borderId="8" xfId="2" applyFont="1" applyFill="1" applyBorder="1" applyAlignment="1">
      <alignment horizontal="right"/>
    </xf>
    <xf numFmtId="40" fontId="20" fillId="0" borderId="0" xfId="0" applyNumberFormat="1" applyFont="1"/>
    <xf numFmtId="43" fontId="20" fillId="0" borderId="0" xfId="0" applyNumberFormat="1" applyFont="1"/>
    <xf numFmtId="0" fontId="2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 applyAlignment="1">
      <alignment horizontal="right"/>
    </xf>
    <xf numFmtId="0" fontId="0" fillId="0" borderId="0" xfId="0" applyAlignment="1">
      <alignment vertical="top"/>
    </xf>
    <xf numFmtId="43" fontId="0" fillId="5" borderId="0" xfId="0" applyNumberFormat="1" applyFill="1"/>
    <xf numFmtId="43" fontId="0" fillId="7" borderId="0" xfId="0" applyNumberFormat="1" applyFill="1"/>
    <xf numFmtId="165" fontId="0" fillId="7" borderId="0" xfId="1" applyNumberFormat="1" applyFont="1" applyFill="1"/>
    <xf numFmtId="0" fontId="26" fillId="0" borderId="0" xfId="0" applyFont="1"/>
    <xf numFmtId="9" fontId="1" fillId="5" borderId="0" xfId="2" applyFont="1" applyFill="1"/>
    <xf numFmtId="9" fontId="1" fillId="6" borderId="0" xfId="2" applyFont="1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 vertical="top" wrapText="1" indent="3"/>
    </xf>
    <xf numFmtId="0" fontId="21" fillId="2" borderId="3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 indent="1"/>
    </xf>
    <xf numFmtId="0" fontId="0" fillId="0" borderId="0" xfId="0" applyAlignment="1">
      <alignment vertical="top" wrapText="1"/>
    </xf>
  </cellXfs>
  <cellStyles count="4">
    <cellStyle name="Comma" xfId="1" builtinId="3"/>
    <cellStyle name="Normal" xfId="0" builtinId="0"/>
    <cellStyle name="Normal 3" xfId="3" xr:uid="{1B3E5913-7445-45A9-B019-AE9276E71112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99" Type="http://schemas.openxmlformats.org/officeDocument/2006/relationships/externalLink" Target="externalLinks/externalLink293.xml"/><Relationship Id="rId21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57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226" Type="http://schemas.openxmlformats.org/officeDocument/2006/relationships/externalLink" Target="externalLinks/externalLink220.xml"/><Relationship Id="rId268" Type="http://schemas.openxmlformats.org/officeDocument/2006/relationships/externalLink" Target="externalLinks/externalLink262.xml"/><Relationship Id="rId32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5.xml"/><Relationship Id="rId237" Type="http://schemas.openxmlformats.org/officeDocument/2006/relationships/externalLink" Target="externalLinks/externalLink231.xml"/><Relationship Id="rId279" Type="http://schemas.openxmlformats.org/officeDocument/2006/relationships/externalLink" Target="externalLinks/externalLink273.xml"/><Relationship Id="rId43" Type="http://schemas.openxmlformats.org/officeDocument/2006/relationships/externalLink" Target="externalLinks/externalLink37.xml"/><Relationship Id="rId139" Type="http://schemas.openxmlformats.org/officeDocument/2006/relationships/externalLink" Target="externalLinks/externalLink133.xml"/><Relationship Id="rId290" Type="http://schemas.openxmlformats.org/officeDocument/2006/relationships/externalLink" Target="externalLinks/externalLink284.xml"/><Relationship Id="rId304" Type="http://schemas.openxmlformats.org/officeDocument/2006/relationships/calcChain" Target="calcChain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92" Type="http://schemas.openxmlformats.org/officeDocument/2006/relationships/externalLink" Target="externalLinks/externalLink186.xml"/><Relationship Id="rId206" Type="http://schemas.openxmlformats.org/officeDocument/2006/relationships/externalLink" Target="externalLinks/externalLink200.xml"/><Relationship Id="rId248" Type="http://schemas.openxmlformats.org/officeDocument/2006/relationships/externalLink" Target="externalLinks/externalLink242.xml"/><Relationship Id="rId12" Type="http://schemas.openxmlformats.org/officeDocument/2006/relationships/externalLink" Target="externalLinks/externalLink6.xml"/><Relationship Id="rId108" Type="http://schemas.openxmlformats.org/officeDocument/2006/relationships/externalLink" Target="externalLinks/externalLink102.xml"/><Relationship Id="rId54" Type="http://schemas.openxmlformats.org/officeDocument/2006/relationships/externalLink" Target="externalLinks/externalLink48.xml"/><Relationship Id="rId96" Type="http://schemas.openxmlformats.org/officeDocument/2006/relationships/externalLink" Target="externalLinks/externalLink90.xml"/><Relationship Id="rId161" Type="http://schemas.openxmlformats.org/officeDocument/2006/relationships/externalLink" Target="externalLinks/externalLink155.xml"/><Relationship Id="rId217" Type="http://schemas.openxmlformats.org/officeDocument/2006/relationships/externalLink" Target="externalLinks/externalLink211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2.xml"/><Relationship Id="rId259" Type="http://schemas.openxmlformats.org/officeDocument/2006/relationships/externalLink" Target="externalLinks/externalLink253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270" Type="http://schemas.openxmlformats.org/officeDocument/2006/relationships/externalLink" Target="externalLinks/externalLink264.xml"/><Relationship Id="rId291" Type="http://schemas.openxmlformats.org/officeDocument/2006/relationships/externalLink" Target="externalLinks/externalLink285.xml"/><Relationship Id="rId44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5.xml"/><Relationship Id="rId172" Type="http://schemas.openxmlformats.org/officeDocument/2006/relationships/externalLink" Target="externalLinks/externalLink166.xml"/><Relationship Id="rId193" Type="http://schemas.openxmlformats.org/officeDocument/2006/relationships/externalLink" Target="externalLinks/externalLink187.xml"/><Relationship Id="rId207" Type="http://schemas.openxmlformats.org/officeDocument/2006/relationships/externalLink" Target="externalLinks/externalLink201.xml"/><Relationship Id="rId228" Type="http://schemas.openxmlformats.org/officeDocument/2006/relationships/externalLink" Target="externalLinks/externalLink222.xml"/><Relationship Id="rId249" Type="http://schemas.openxmlformats.org/officeDocument/2006/relationships/externalLink" Target="externalLinks/externalLink243.xml"/><Relationship Id="rId13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103.xml"/><Relationship Id="rId260" Type="http://schemas.openxmlformats.org/officeDocument/2006/relationships/externalLink" Target="externalLinks/externalLink254.xml"/><Relationship Id="rId281" Type="http://schemas.openxmlformats.org/officeDocument/2006/relationships/externalLink" Target="externalLinks/externalLink275.xml"/><Relationship Id="rId34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20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5.xml"/><Relationship Id="rId7" Type="http://schemas.openxmlformats.org/officeDocument/2006/relationships/externalLink" Target="externalLinks/externalLink1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18" Type="http://schemas.openxmlformats.org/officeDocument/2006/relationships/externalLink" Target="externalLinks/externalLink212.xml"/><Relationship Id="rId239" Type="http://schemas.openxmlformats.org/officeDocument/2006/relationships/externalLink" Target="externalLinks/externalLink233.xml"/><Relationship Id="rId250" Type="http://schemas.openxmlformats.org/officeDocument/2006/relationships/externalLink" Target="externalLinks/externalLink244.xml"/><Relationship Id="rId271" Type="http://schemas.openxmlformats.org/officeDocument/2006/relationships/externalLink" Target="externalLinks/externalLink265.xml"/><Relationship Id="rId292" Type="http://schemas.openxmlformats.org/officeDocument/2006/relationships/externalLink" Target="externalLinks/externalLink286.xml"/><Relationship Id="rId24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5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4" Type="http://schemas.openxmlformats.org/officeDocument/2006/relationships/externalLink" Target="externalLinks/externalLink188.xml"/><Relationship Id="rId208" Type="http://schemas.openxmlformats.org/officeDocument/2006/relationships/externalLink" Target="externalLinks/externalLink202.xml"/><Relationship Id="rId229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4.xml"/><Relationship Id="rId261" Type="http://schemas.openxmlformats.org/officeDocument/2006/relationships/externalLink" Target="externalLinks/externalLink255.xml"/><Relationship Id="rId14" Type="http://schemas.openxmlformats.org/officeDocument/2006/relationships/externalLink" Target="externalLinks/externalLink8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282" Type="http://schemas.openxmlformats.org/officeDocument/2006/relationships/externalLink" Target="externalLinks/externalLink276.xml"/><Relationship Id="rId8" Type="http://schemas.openxmlformats.org/officeDocument/2006/relationships/externalLink" Target="externalLinks/externalLink2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219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4.xml"/><Relationship Id="rId251" Type="http://schemas.openxmlformats.org/officeDocument/2006/relationships/externalLink" Target="externalLinks/externalLink245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272" Type="http://schemas.openxmlformats.org/officeDocument/2006/relationships/externalLink" Target="externalLinks/externalLink266.xml"/><Relationship Id="rId293" Type="http://schemas.openxmlformats.org/officeDocument/2006/relationships/externalLink" Target="externalLinks/externalLink28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95" Type="http://schemas.openxmlformats.org/officeDocument/2006/relationships/externalLink" Target="externalLinks/externalLink189.xml"/><Relationship Id="rId209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4.xml"/><Relationship Id="rId241" Type="http://schemas.openxmlformats.org/officeDocument/2006/relationships/externalLink" Target="externalLinks/externalLink23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262" Type="http://schemas.openxmlformats.org/officeDocument/2006/relationships/externalLink" Target="externalLinks/externalLink256.xml"/><Relationship Id="rId283" Type="http://schemas.openxmlformats.org/officeDocument/2006/relationships/externalLink" Target="externalLinks/externalLink277.xml"/><Relationship Id="rId78" Type="http://schemas.openxmlformats.org/officeDocument/2006/relationships/externalLink" Target="externalLinks/externalLink72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64" Type="http://schemas.openxmlformats.org/officeDocument/2006/relationships/externalLink" Target="externalLinks/externalLink158.xml"/><Relationship Id="rId185" Type="http://schemas.openxmlformats.org/officeDocument/2006/relationships/externalLink" Target="externalLinks/externalLink179.xml"/><Relationship Id="rId9" Type="http://schemas.openxmlformats.org/officeDocument/2006/relationships/externalLink" Target="externalLinks/externalLink3.xml"/><Relationship Id="rId210" Type="http://schemas.openxmlformats.org/officeDocument/2006/relationships/externalLink" Target="externalLinks/externalLink204.xml"/><Relationship Id="rId26" Type="http://schemas.openxmlformats.org/officeDocument/2006/relationships/externalLink" Target="externalLinks/externalLink20.xml"/><Relationship Id="rId231" Type="http://schemas.openxmlformats.org/officeDocument/2006/relationships/externalLink" Target="externalLinks/externalLink225.xml"/><Relationship Id="rId252" Type="http://schemas.openxmlformats.org/officeDocument/2006/relationships/externalLink" Target="externalLinks/externalLink246.xml"/><Relationship Id="rId273" Type="http://schemas.openxmlformats.org/officeDocument/2006/relationships/externalLink" Target="externalLinks/externalLink267.xml"/><Relationship Id="rId294" Type="http://schemas.openxmlformats.org/officeDocument/2006/relationships/externalLink" Target="externalLinks/externalLink288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96" Type="http://schemas.openxmlformats.org/officeDocument/2006/relationships/externalLink" Target="externalLinks/externalLink190.xml"/><Relationship Id="rId200" Type="http://schemas.openxmlformats.org/officeDocument/2006/relationships/externalLink" Target="externalLinks/externalLink194.xml"/><Relationship Id="rId16" Type="http://schemas.openxmlformats.org/officeDocument/2006/relationships/externalLink" Target="externalLinks/externalLink10.xml"/><Relationship Id="rId221" Type="http://schemas.openxmlformats.org/officeDocument/2006/relationships/externalLink" Target="externalLinks/externalLink215.xml"/><Relationship Id="rId242" Type="http://schemas.openxmlformats.org/officeDocument/2006/relationships/externalLink" Target="externalLinks/externalLink236.xml"/><Relationship Id="rId263" Type="http://schemas.openxmlformats.org/officeDocument/2006/relationships/externalLink" Target="externalLinks/externalLink257.xml"/><Relationship Id="rId284" Type="http://schemas.openxmlformats.org/officeDocument/2006/relationships/externalLink" Target="externalLinks/externalLink278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externalLink" Target="externalLinks/externalLink180.xml"/><Relationship Id="rId211" Type="http://schemas.openxmlformats.org/officeDocument/2006/relationships/externalLink" Target="externalLinks/externalLink205.xml"/><Relationship Id="rId232" Type="http://schemas.openxmlformats.org/officeDocument/2006/relationships/externalLink" Target="externalLinks/externalLink226.xml"/><Relationship Id="rId253" Type="http://schemas.openxmlformats.org/officeDocument/2006/relationships/externalLink" Target="externalLinks/externalLink247.xml"/><Relationship Id="rId274" Type="http://schemas.openxmlformats.org/officeDocument/2006/relationships/externalLink" Target="externalLinks/externalLink268.xml"/><Relationship Id="rId295" Type="http://schemas.openxmlformats.org/officeDocument/2006/relationships/externalLink" Target="externalLinks/externalLink289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97" Type="http://schemas.openxmlformats.org/officeDocument/2006/relationships/externalLink" Target="externalLinks/externalLink191.xml"/><Relationship Id="rId201" Type="http://schemas.openxmlformats.org/officeDocument/2006/relationships/externalLink" Target="externalLinks/externalLink195.xml"/><Relationship Id="rId222" Type="http://schemas.openxmlformats.org/officeDocument/2006/relationships/externalLink" Target="externalLinks/externalLink216.xml"/><Relationship Id="rId243" Type="http://schemas.openxmlformats.org/officeDocument/2006/relationships/externalLink" Target="externalLinks/externalLink237.xml"/><Relationship Id="rId264" Type="http://schemas.openxmlformats.org/officeDocument/2006/relationships/externalLink" Target="externalLinks/externalLink258.xml"/><Relationship Id="rId285" Type="http://schemas.openxmlformats.org/officeDocument/2006/relationships/externalLink" Target="externalLinks/externalLink279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87" Type="http://schemas.openxmlformats.org/officeDocument/2006/relationships/externalLink" Target="externalLinks/externalLink181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6.xml"/><Relationship Id="rId233" Type="http://schemas.openxmlformats.org/officeDocument/2006/relationships/externalLink" Target="externalLinks/externalLink227.xml"/><Relationship Id="rId254" Type="http://schemas.openxmlformats.org/officeDocument/2006/relationships/externalLink" Target="externalLinks/externalLink248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275" Type="http://schemas.openxmlformats.org/officeDocument/2006/relationships/externalLink" Target="externalLinks/externalLink269.xml"/><Relationship Id="rId296" Type="http://schemas.openxmlformats.org/officeDocument/2006/relationships/externalLink" Target="externalLinks/externalLink290.xml"/><Relationship Id="rId300" Type="http://schemas.openxmlformats.org/officeDocument/2006/relationships/externalLink" Target="externalLinks/externalLink294.xml"/><Relationship Id="rId60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5.xml"/><Relationship Id="rId135" Type="http://schemas.openxmlformats.org/officeDocument/2006/relationships/externalLink" Target="externalLinks/externalLink129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98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196.xml"/><Relationship Id="rId223" Type="http://schemas.openxmlformats.org/officeDocument/2006/relationships/externalLink" Target="externalLinks/externalLink217.xml"/><Relationship Id="rId244" Type="http://schemas.openxmlformats.org/officeDocument/2006/relationships/externalLink" Target="externalLinks/externalLink238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265" Type="http://schemas.openxmlformats.org/officeDocument/2006/relationships/externalLink" Target="externalLinks/externalLink259.xml"/><Relationship Id="rId286" Type="http://schemas.openxmlformats.org/officeDocument/2006/relationships/externalLink" Target="externalLinks/externalLink280.xml"/><Relationship Id="rId50" Type="http://schemas.openxmlformats.org/officeDocument/2006/relationships/externalLink" Target="externalLinks/externalLink44.xml"/><Relationship Id="rId104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19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13" Type="http://schemas.openxmlformats.org/officeDocument/2006/relationships/externalLink" Target="externalLinks/externalLink207.xml"/><Relationship Id="rId234" Type="http://schemas.openxmlformats.org/officeDocument/2006/relationships/externalLink" Target="externalLinks/externalLink22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55" Type="http://schemas.openxmlformats.org/officeDocument/2006/relationships/externalLink" Target="externalLinks/externalLink249.xml"/><Relationship Id="rId276" Type="http://schemas.openxmlformats.org/officeDocument/2006/relationships/externalLink" Target="externalLinks/externalLink270.xml"/><Relationship Id="rId297" Type="http://schemas.openxmlformats.org/officeDocument/2006/relationships/externalLink" Target="externalLinks/externalLink291.xml"/><Relationship Id="rId4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109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301" Type="http://schemas.openxmlformats.org/officeDocument/2006/relationships/theme" Target="theme/theme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9" Type="http://schemas.openxmlformats.org/officeDocument/2006/relationships/externalLink" Target="externalLinks/externalLink193.xml"/><Relationship Id="rId203" Type="http://schemas.openxmlformats.org/officeDocument/2006/relationships/externalLink" Target="externalLinks/externalLink197.xml"/><Relationship Id="rId19" Type="http://schemas.openxmlformats.org/officeDocument/2006/relationships/externalLink" Target="externalLinks/externalLink13.xml"/><Relationship Id="rId224" Type="http://schemas.openxmlformats.org/officeDocument/2006/relationships/externalLink" Target="externalLinks/externalLink218.xml"/><Relationship Id="rId245" Type="http://schemas.openxmlformats.org/officeDocument/2006/relationships/externalLink" Target="externalLinks/externalLink239.xml"/><Relationship Id="rId266" Type="http://schemas.openxmlformats.org/officeDocument/2006/relationships/externalLink" Target="externalLinks/externalLink260.xml"/><Relationship Id="rId287" Type="http://schemas.openxmlformats.org/officeDocument/2006/relationships/externalLink" Target="externalLinks/externalLink281.xml"/><Relationship Id="rId3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189" Type="http://schemas.openxmlformats.org/officeDocument/2006/relationships/externalLink" Target="externalLinks/externalLink183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8.xml"/><Relationship Id="rId235" Type="http://schemas.openxmlformats.org/officeDocument/2006/relationships/externalLink" Target="externalLinks/externalLink229.xml"/><Relationship Id="rId256" Type="http://schemas.openxmlformats.org/officeDocument/2006/relationships/externalLink" Target="externalLinks/externalLink250.xml"/><Relationship Id="rId277" Type="http://schemas.openxmlformats.org/officeDocument/2006/relationships/externalLink" Target="externalLinks/externalLink271.xml"/><Relationship Id="rId298" Type="http://schemas.openxmlformats.org/officeDocument/2006/relationships/externalLink" Target="externalLinks/externalLink292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302" Type="http://schemas.openxmlformats.org/officeDocument/2006/relationships/styles" Target="style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179" Type="http://schemas.openxmlformats.org/officeDocument/2006/relationships/externalLink" Target="externalLinks/externalLink173.xml"/><Relationship Id="rId190" Type="http://schemas.openxmlformats.org/officeDocument/2006/relationships/externalLink" Target="externalLinks/externalLink184.xml"/><Relationship Id="rId204" Type="http://schemas.openxmlformats.org/officeDocument/2006/relationships/externalLink" Target="externalLinks/externalLink198.xml"/><Relationship Id="rId225" Type="http://schemas.openxmlformats.org/officeDocument/2006/relationships/externalLink" Target="externalLinks/externalLink219.xml"/><Relationship Id="rId246" Type="http://schemas.openxmlformats.org/officeDocument/2006/relationships/externalLink" Target="externalLinks/externalLink240.xml"/><Relationship Id="rId267" Type="http://schemas.openxmlformats.org/officeDocument/2006/relationships/externalLink" Target="externalLinks/externalLink261.xml"/><Relationship Id="rId288" Type="http://schemas.openxmlformats.org/officeDocument/2006/relationships/externalLink" Target="externalLinks/externalLink282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8.xml"/><Relationship Id="rId148" Type="http://schemas.openxmlformats.org/officeDocument/2006/relationships/externalLink" Target="externalLinks/externalLink142.xml"/><Relationship Id="rId169" Type="http://schemas.openxmlformats.org/officeDocument/2006/relationships/externalLink" Target="externalLinks/externalLink163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4.xml"/><Relationship Id="rId215" Type="http://schemas.openxmlformats.org/officeDocument/2006/relationships/externalLink" Target="externalLinks/externalLink209.xml"/><Relationship Id="rId236" Type="http://schemas.openxmlformats.org/officeDocument/2006/relationships/externalLink" Target="externalLinks/externalLink230.xml"/><Relationship Id="rId257" Type="http://schemas.openxmlformats.org/officeDocument/2006/relationships/externalLink" Target="externalLinks/externalLink251.xml"/><Relationship Id="rId278" Type="http://schemas.openxmlformats.org/officeDocument/2006/relationships/externalLink" Target="externalLinks/externalLink272.xml"/><Relationship Id="rId303" Type="http://schemas.openxmlformats.org/officeDocument/2006/relationships/sharedStrings" Target="sharedStrings.xml"/><Relationship Id="rId42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91" Type="http://schemas.openxmlformats.org/officeDocument/2006/relationships/externalLink" Target="externalLinks/externalLink185.xml"/><Relationship Id="rId205" Type="http://schemas.openxmlformats.org/officeDocument/2006/relationships/externalLink" Target="externalLinks/externalLink199.xml"/><Relationship Id="rId247" Type="http://schemas.openxmlformats.org/officeDocument/2006/relationships/externalLink" Target="externalLinks/externalLink241.xml"/><Relationship Id="rId107" Type="http://schemas.openxmlformats.org/officeDocument/2006/relationships/externalLink" Target="externalLinks/externalLink101.xml"/><Relationship Id="rId289" Type="http://schemas.openxmlformats.org/officeDocument/2006/relationships/externalLink" Target="externalLinks/externalLink283.xml"/><Relationship Id="rId11" Type="http://schemas.openxmlformats.org/officeDocument/2006/relationships/externalLink" Target="externalLinks/externalLink5.xml"/><Relationship Id="rId53" Type="http://schemas.openxmlformats.org/officeDocument/2006/relationships/externalLink" Target="externalLinks/externalLink47.xml"/><Relationship Id="rId149" Type="http://schemas.openxmlformats.org/officeDocument/2006/relationships/externalLink" Target="externalLinks/externalLink143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216" Type="http://schemas.openxmlformats.org/officeDocument/2006/relationships/externalLink" Target="externalLinks/externalLink210.xml"/><Relationship Id="rId258" Type="http://schemas.openxmlformats.org/officeDocument/2006/relationships/externalLink" Target="externalLinks/externalLink252.xml"/><Relationship Id="rId22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71" Type="http://schemas.openxmlformats.org/officeDocument/2006/relationships/externalLink" Target="externalLinks/externalLink165.xml"/><Relationship Id="rId227" Type="http://schemas.openxmlformats.org/officeDocument/2006/relationships/externalLink" Target="externalLinks/externalLink221.xml"/><Relationship Id="rId269" Type="http://schemas.openxmlformats.org/officeDocument/2006/relationships/externalLink" Target="externalLinks/externalLink263.xml"/><Relationship Id="rId33" Type="http://schemas.openxmlformats.org/officeDocument/2006/relationships/externalLink" Target="externalLinks/externalLink27.xml"/><Relationship Id="rId129" Type="http://schemas.openxmlformats.org/officeDocument/2006/relationships/externalLink" Target="externalLinks/externalLink123.xml"/><Relationship Id="rId280" Type="http://schemas.openxmlformats.org/officeDocument/2006/relationships/externalLink" Target="externalLinks/externalLink274.xml"/><Relationship Id="rId75" Type="http://schemas.openxmlformats.org/officeDocument/2006/relationships/externalLink" Target="externalLinks/externalLink69.xml"/><Relationship Id="rId140" Type="http://schemas.openxmlformats.org/officeDocument/2006/relationships/externalLink" Target="externalLinks/externalLink134.xml"/><Relationship Id="rId182" Type="http://schemas.openxmlformats.org/officeDocument/2006/relationships/externalLink" Target="externalLinks/externalLink1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850899</xdr:colOff>
      <xdr:row>1</xdr:row>
      <xdr:rowOff>16781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5958D2-ABB8-4A89-AC34-FCEA90A05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50899" cy="200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847724</xdr:colOff>
      <xdr:row>1</xdr:row>
      <xdr:rowOff>16781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E0868-43DA-4D7B-9667-89B240990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50899" cy="2009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850899</xdr:colOff>
      <xdr:row>1</xdr:row>
      <xdr:rowOff>16781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7C139-5CA4-4E47-82CC-2A600C72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50899" cy="2009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850899</xdr:colOff>
      <xdr:row>1</xdr:row>
      <xdr:rowOff>16781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EF63B-6111-4B8D-801B-B2F95984D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50899" cy="2009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847724</xdr:colOff>
      <xdr:row>1</xdr:row>
      <xdr:rowOff>23212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4C11B-A2D9-45B3-98A1-9513DFE6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47724" cy="2073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848966</xdr:colOff>
      <xdr:row>1</xdr:row>
      <xdr:rowOff>23212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174D6-7D48-4580-A7F5-830802A9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48966" cy="2073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HC\Projects\Cooler%20(1500)\6XLFORMS\NEWMODEL\ACOMP3Y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ETMIS\My%20Documents\POLYMIS\2002\POL_BGT20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bs01\RedirectedFolders\DCOSERVI\1PROPOST\SERVI&#199;OS\Propostas%202000\p600x52p\Or&#231;amenta&#231;&#227;o\DCOSERVI\1PROPOST\SERVI&#199;OS\Propostas%2098%2099\1990067p\C&#225;lculos\FP-Santar&#233;m%20com%20Bon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info\root\shared\BHC\Projects\Powder%20Keg%20(1385)\4MGMTPRS\Mangt%20Pres%20Finacial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_FIN_JOB\Users\pwrdar.IRS-PWR\AppData\Local\Microsoft\Windows\Temporary%20Internet%20Files\Content.Outlook\KX7EXNJM\KWH%202011\monthly%20report%202011\FIN%2009-2011%20sept\monthly%20KPI%20POWER%201%20sept%201%20okt%2020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12890/Documents%20and%20Settings/mbalzare/Local%20Settings/Temporary%20Internet%20Files/Content.Outlook/GSL2N9ZA/Fibers%20-%20Auriga%20Delta%20File%20Actuals(1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Users/vishal/AppData/Local/Microsoft/Windows/Temporary%20Internet%20Files/Content.Outlook/BKDKQ4UI/Fibers%20-%20Auriga%20Delta%20File%20Actuals(1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system32\inetsrv\Com&#250;n\PP5\pp5%202005\Copia%20de%20IQ_PP5_%202005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Book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P\MIS%202020\MIS%20MASTER\CONSOL\PET%20CON%20EST%2020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\Budget\2012\Energy%20Tax%202012%20(for%20Budget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rop01\u796474$\Utilities\Energy%20Monitoring\2007\ee_monitoring_2007%20(PI%20formulas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ETMIS\My%20Documents\QMIS123\QMIS20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Administrator/My%20Documents/MATT/INDORAMA/090301/UTILITIES-RTD-2009_Util_ABP_cost%20(rev%203%20-%20fixed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pstor01\homefolders\Utilities\Energy%20Monitoring\2010\ee_monitoring_2010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\Energy%20Monitoring\2013\ee_monitoring_201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MD&amp;%20A%20new%20format\Feb'17\Asia%20Aromatics%20MDA%20Feb2017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Documents/MD&amp;%20A%20new%20format/Feb'17/Asia%20Aromatics%20MDA%20Feb201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nkaj.pathak\AppData\Local\Microsoft\Windows\Temporary%20Internet%20Files\Content.IE5\FY81XQXC\CONTROL_DE_GESTION\PRESUPUESTO\PRESUPUESTO%202012\LINEA%20PTA%20PIPA\CQ%20Espa&#241;a\Resultados\CV%20Fabricaci&#243;n%20(V2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3\COSTOS\INFORMES%202007\COSTOS%20ENER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epartments\FSC\BusinessCost\0039%20VEUBV\PTA%20Capex\Final%20Calculation\RTD%20PTA%20Expansion%20Analysis%20-%20AM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it.maheshwari\AppData\Local\Microsoft\Windows\Temporary%20Internet%20Files\Content.Outlook\ZYMKQPRT\India%20Feasibility%20May30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EGURI~1\COGENE~1\AGOSTO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ptportal.tptpetro.com/sites/pur_classified_information/Px%20Price/Spot%20Price%20master%20update%2027.2.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iler%20Old%20package\MASTER%20DAILY%20REPORT%20rev3%20(%20August%202013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UDGET\2013\SC\Bugdet.2013.SPCH.v3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INV2016\TPT_Specific_Consumptions_2010_Rev_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ctric\C\Documents%20and%20Settings\pwrdar\Local%20Settings\month-cp1-2003\KWH05-0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ctric\c\kwh\KWH11-0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12890/Documents%20and%20Settings/mbalzare/Local%20Settings/Temporary%20Internet%20Files/Content.Outlook/GSL2N9ZA/Films%20-%20Auriga%20Delta%20File%20Actuals(1)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rans\Local%20Settings\Temp\orion\Other%20Deliverable_SABIC_PBC%20-%20FIFO%20Group%20Re_54619825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JGCERVAN/INVISTA/PolyRez%20Mex/PResin/2011/Manufacturing%20reports/QRO%20Fixed%20Cost%202008..2011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JGCERVAN/INDORAMA/PET/2012/Financial%20report%202012/QROMEX%20Cost%202012%20Actual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REENE~1.DTI\LOCALS~1\Temp\notesBDC584\CMAI%20Feedstock%20Mod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A0E1104\IIFL%20schedules%20-%20forma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nkaj.pathak\AppData\Local\Microsoft\Windows\Temporary%20Internet%20Files\Content.IE5\FY81XQXC\Finances\COMPTABILIT&#201;\Ann&#233;e%202002\Rapports%20Cepsa\Monthly%20report%20Ceps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rategy%20Cell\Recycling\Budget\2020\Recycling%20Budget%20conso%202020.xlsb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ion\Administration\Administration\Budget\2003\Profit%20Plan\Permcan$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Input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JLAZARIN$/Auriga%20Polymers/Fibers/Product%20Optimization/Sales%20by%20Merge%20-%202011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MS%20111111\PMS%202012%2013\PMS-10-02-201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YCONTRAC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DGET\BUDGET%202016\Departmental%20Budgets\MANPOWER%20BUDGET%202016%20IRP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3\vol-j\KPMG%20Bangkok\Filed%20Working\IVL\Thai%20GAAP%20Engagement\IVL%20Stand%20Alone\Audit%20File%20(organized%20by%20AI)\Audit%20Programs%20File\Done\Leads\Working%20Papers\Client%20Schedules\WINNT\TEMP\DETAILAC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youyangyuen\Local%20Settings\Temporary%20Internet%20Files\OLK7B\Or\Info%20Tech%20Vision\Documents%20and%20Settings\klimwarapat\Desktop\MA-Sepera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Data\BAN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JGCERVAN/INDORAMA/2011/Financial%20Report%202011/11%20Delta%20Report%20QROMex%20Nov'11_Actual%20rev1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&amp;A\Project%20Corona\ValueJPM\T_Model_Adj_12897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gustopan\Gustopan\Power%20-%20PET%20-%20Budget%202011%20(February)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X/Qro/Finanzas/MIS%20-%20Financial%202013/PET%20MEX%20MIS%20ABR%2013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cured\ACCT\Site%20Accounting\CLEAR%20LAKE\3rd%20Parties\Pivot%20Table%20Dump\0107_original_PT-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JGCERVAN/INDORAMA/PET/2013/Budget%202013/PET%20MEX%20BUD13%20Approved%20version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TR_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OLYMIS\Documents%20and%20Settings\pwrmehrotra.IRSPWR\Local%20Settings\Temporary%20Internet%20Files\OLK6\My%20Documents\POLYMIS\2004\My%20Documents\STRVAR\B00-REV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95D2A35\Costing12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3\vol-j\Documents%20and%20Settings\nattakarn\Local%20Settings\Temporary%20Internet%20Files\OLK2\USER\KOTHARI\Eastman\13-09-07%20Eastman%20-%20100Euro%20with%20237%20Spread(17%20for%200.64%20Cons)-Thai%20Farmers%20bank-01-10-07AK-R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4F33F1\IIFL%20schedules%20-%20format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udhi\c$\MPI%20(Technical%20MIS)\MASTER\Budge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y%20Documents/STKCOSTING/stvaluation2003(poly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ysrvfs01\rycorp\Documents%20and%20Settings\supawat\Local%20Settings\Temporary%20Internet%20Files\OLK82\IIFL%20schedules%20-%20format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b%20Dokumen%20SKFI\Accounting%20Book%202006\Packing%20Material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TARGET\POLY\2004\Project%20Target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garwalla\AppData\Local\Temp\Temp1_Q1'14%20MDA_support%20files_9th%20May.zip\EBITDA%20BRIDGE%202013%20-%20Q1%20to%20Q2%2013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hirendra\Budget%202011\BUDGET%202011%20-%20DRAFT%202%20-%20POLYESTER\Dept\FINAL%20Budget%20POLY%20PACKING%20COST%202011-RV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itkumar\AppData\Local\Microsoft\Windows\Temporary%20Internet%20Files\Content.Outlook\4I5DT5HV\Format%20RM%20DELTA%20Budget%20POL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udhi\MIS_FIN_JOB\Budget\2011\Manpower\Salary_Bud_11%20as%20on%20Oct'10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tor%20Vehicles%2010-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1decis001\grpdata\ACCT\BUDGET\WORKFILE\BCK_UP\APP1999A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Users/ankit.INDORAMA/Desktop/MIS%20IRPL%20YTD%20June'15/BALANCE%20SUPPLIER-2015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udhi\c$\MPI%20(Technical%20MIS)\PROSES%20BOOK\2009\Tech%20MIS%2010-200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Final%20MIS%20Files/Documents%20for%20October%202012%20MIS/BS%20IMIS%20THB-311012-2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1068;&#54620;\C\DATA\&#50641;&#49360;&#51088;&#47308;\&#50689;&#50629;&#44288;&#47532;\9&#47560;&#44048;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49849;&#44221;\&#50689;&#50629;&#44592;&#54925;\WINDOWS\TEMP\0008&#49892;RPT(&#51652;&#51676;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novi\MIS_NOV\VAR01R_NOV_MIX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TARGET\My%20Documents\TARGET\POLY\2002\T02APRPOLY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.%20REPORTS\2.4_Daily%20Report\2.4.5_MASTER%20REPORT\2016\MASTER%20DAILY%20REPORT%20(%20May%202016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gki\AppData\Local\Microsoft\Windows\Temporary%20Internet%20Files\Content.Outlook\BHZQNKEA\MASTER%20REPORT\2014\MASTER%20DAILY%20REPORT%20(%20July%202014%20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nono\COST\2011%20Financial\Cost\(04)COST%2004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1decis001\grpdata\ACCT\2002%20Budget\Detail%202002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bhakaran\prabu\unzipped\bsjan02\bsnov01corr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LV%20North%20America\Trial_Bal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ETMIS\My%20Documents\POLYMIS\2003\Revised\RMDELTA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12890/SequeyRE$/PolyPET/Business%20Monitor/Business%20Monitor%20v4.0.xlsm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583E757\CQB%20Budget%202013%20(US$)%20version%201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ssiers%20corporatifs\SSI\SuiviInvest_V&#233;rifDiligente\Chimie,%20&#201;nergie%20et%20Environnement\Budget%20&amp;%20r&#233;el%202006\Pr&#233;visions\4-8\PETRESA\4_8_Pr&#233;visions_Petresa%2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ruri\TMS-INT333\My%20Documents\BUDGET07\Poly\Draft%203\BUDPOL07%20(D3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ysrvfs01\rycorp\Documents%20and%20Settings\dusit_k\Local%20Settings\Temporary%20Internet%20Files\OLK4\TPT-2005-Revise%20budget%20-%2027%20Jun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irla\Budget01\BUDPET01R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epartments\FSC\BusinessCost\0039%20VEUBV\PTA%20Capex\Project%20Finance%20Monitoring%20Report%20PTA\Project%20costs%20per%20month\2013\09%20September%202013\1309%20Project%20Cost%20PTA%20Expansion%20September%202013v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JGCERVAN/INVISTA/Pet%20Resin/PResin/2007/QRO%20Site%20Fixed%20Cost/GFIJ%20QRO%20Site%202006-2007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Manish%20Gupta/ROH/Procurement%20Allocation%20working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TARGET\WINDOWS\TEMP\PET0800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BIC\8.26.08\FIFO%20Group%20REPORT\PBC_ytd%20Dec%202007%20FIFO%20Group%20Repor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ETMIS\My%20Documents\POLYMIS\2003\Revised\POLYMIS2003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mt%20Dashboard%20-%20v21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ies\Energy%20Monitoring\2008\ee_monitoring_2008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perty\702PA\Annacone\Strategic%20Valuation\Val-Base15xl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BUDGET05\BUDPET05_D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novi\CP1\DOCUME~1\pwrnovi\LOCALS~1\Temp\BUDPOL0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itkumar\AppData\Local\Microsoft\Windows\Temporary%20Internet%20Files\Content.Outlook\4I5DT5HV\Format%20Budget%20POL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\c\WINDOWS\Temporary%20Internet%20Files\Content.IE5\VZVJCB9U\Budget%20Plan%20DW%202009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udhi\MIS_FIN_JOB\My%20Documents\BUDGET08\POLY\Budget%20-2008%20POLY%20D4\BUDPOL08-D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dget%202014\Investimentos\FI%200007%20A_Plano%20Investimento_Total_v1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Summary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ments\FSC\BusinessCost\0039%20VEUBV\2016\09.%20September\MIS%20SEP%202016%20(11OKT16)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Gesti&#243;n\Ejercicio2003\Gemasa\Cierre02\TRABAJODIC02.xls(1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\my%20documents\COST\DIR%2399\99MAR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_NT\ACCCOMON\1993_9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P\MIS%202013\BUDGET%202013\UNIT\05%20POLYPET\PET%20IPPI%20BUD13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jindal\target\TGT012001-Rev1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jktsachin/Local%20Settings/Temporary%20Internet%20Files/OLK377/WINDOWS/Desktop/Planning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ST\DIR%2399\99MA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s2.bp.com/Finance/Finance%20Cost/2010/NDC/GFO/2010%20NDC%20-%20April%20GFO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jktsachin/Local%20Settings/Temporary%20Internet%20Files/OLK377/pet/Planning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jktsachin/Local%20Settings/Temporary%20Internet%20Files/OLK377/Planni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ETMIS\My%20Documents\POLYMIS\2004\My%20Documents\STRVAR\S&amp;SVAR03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3\vol-j\KPMG%20Bangkok\Filed%20Working\IVL\Thai%20GAAP%20Engagement\IVL%20Stand%20Alone\Audit%20File%20(organized%20by%20AI)\Audit%20Programs%20File\Done\Leads\Working%20Papers\Client%20Schedules\WINNT\TEMP\AP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44A1FA7\ISIN%20Lanka%20schedules%20Dec-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owellda\Local%20Settings\Temporary%20Internet%20Files\OLK61\5%2016%202012%20Tank%20Inventories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YULI\DIR_RPT\INV'2001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002\dir_rpt\YULI\DIR_RPT0\REP0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002\dir_rpt\YULI\Dir_rpt\INV'2001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kit.INDORAMA\AppData\Local\Microsoft\Windows\Temporary%20Internet%20Files\Content.Outlook\99M4M7BQ\NA%20PET-%20MDA%20Sep-16%20revA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CCT\2000%20Budget\WORKFILE\BCK_UP\00deprec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vikasjalan\My%20Documents\STCKVAL\2006\Nov\Stock%20Valuation%20Nov'06%20-%20Poly%20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_All\TREASURY\TAX\2004%20Tax\2004%20TAX%20RETURNS\2004%20FG%20TB\LVNA0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D103E1\TOP_Carat_2001%20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53D6BE4\LAB-LAS%20Presupuesto%20Margen%202012%20(Rev7)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st08\RESULTADO\RTDO-ABRIL(1)-08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nkaj.pathak\AppData\Local\Microsoft\Windows\Temporary%20Internet%20Files\Content.IE5\FY81XQXC\CONTROL_DE_GESTION\ESTIMACIONES%20RESULTADOS\A&#209;O%202011\10-OCTUBRE\LINEA%20LAB%20LAS\Margin%20Customer%2010-2011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3709\PETROCEPSA\2004_r\Consolid\CCCIF2004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udhi\MIS_FIN_JOB\Documents%20and%20Settings\pwrnamit\Local%20Settings\Temporary%20Internet%20Files\OLKA8\QMIS2008-POLY%20%20(4)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walNR\My%20Documents\Measures\Nat%20Gas\Aug%202004\Nat%20Gas%20Measures%20083104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udhi\PETMIS\My%20Documents\POLYMIS\2003\Revised\POLY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nkaj.pathak\AppData\Local\Microsoft\Windows\Temporary%20Internet%20Files\Content.IE5\FY81XQXC\Finances\COMPTABILIT&#201;\Ann&#233;e%202000\etatsfin2000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RJMARTIN/No_oficiales/BORRAR/1490_Sept-11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OLYMIS\2004\2004-08%20Onward\My%20Documents\POLYMIS\2004\QMIS2004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ko\Quick%20Ebitda\ARCHIVE\Daily%20Report%20May%202016-.xlsx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\Energy%20Monitoring\2005\ee_monitoring_2005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Utilities/Energy%20Monitoring/2005/ee_monitoring_2005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or\My%20Documents\MATT\INDORAMA\090301\UTILITIES-RTD-2009_Util_ABP_cost%20(rev%203%20-%20fixed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kan\My%20Documents\SCS-S382\Substantive\301-TB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shukla\LOCALS~1\Temp\Temporary%20Directory%201%20for%20Copy%20of%20IPI%20Budget09-Final-Board-JAN09.zip\My%20Documents\POLYMIS\2003\Revised\POLY2003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2001/POLY-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3%20BUDGET\Reca-DT-2003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BUDGET05\Documents%20and%20Settings\pwrastrie\My%20Documents\BUDPOL04%20(Draft%202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data1\general%20accounting\DOCUME~1\jhannum\LOCALS~1\Temp\TKI-FINAL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97&#49688;&#51648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2004%20DESDOBRAMENTO%20ESTRATEGIAS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TC\MIS\MIS_Apr09\Stock%20Valuation%20%20Sep'08%20-%20Poly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YULI\DIR_RPT\INVEN'20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MD&amp;%20A%20new%20format/Q3'16/Asia%20-%20MDA%20%20-%20Q3%202016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RP\MIS%202014\BUDGET%202014_DN\04%20UNITS\15%20POLY%20TRY\Polyplex%20Profitability%20Update%20Nov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novi\MISNOV\WINDOWS\TEMP\MSOFFICE\EXCEL\CP1\1999\T1990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IRP/MIS%202014/MIS%20MASTER/MD&amp;A/EB/EB%209M'14%20Budget%20to%209M'14%20Actua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common\dea-special\PRODUCT\DT\TEK\PLANT1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RP\MIS%202014\Projects\India\Artenius%20Valn%20Model_BoD%20Approval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E8D739\P2011%20VALORACION%20OPERACIONES%20CQG%20(V0)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niuspta.sin\docs_ivp\WINDOWS\Temporary%20Internet%20Files\Content.IE5\UQ9AYUD1\MM_PO-04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kit\Documents\PETFORM\new%20project\IPI\Preform%20project%20PI%20Thailand-%20offer%2007%20feb%20V0.xlsx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stos\INFORMES%202003\COSTOS%20AGOSTO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%20folder/IVL%20forecast%20&amp;%20estimates/MD&amp;A%203Q13/IVL_Projections%203Q13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spefs02.br-ame.corp\areas\NRPortbl\Rinc\GALLUCCIOT\615253_7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.%20REPORTS\2.4_Daily%20Report\2.4.5_MASTER%20REPORT\2016\Copy%20of%20MASTER%20DAILY%20REPORT%20(%20March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s2.bp.com/Finance/Finance%20Budget/2010/Plant/Decatur%20Plant%202010%20Plan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IRP/MIS%202012/MASTER/EBITDA%20BRIDGE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BUDGET08\DOCUME~1\pwrtedi\LOCALS~1\Temp\My%20Documents\BUDGET04\BUDPET03R2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s2.bp.com/PXTools/Documents%20and%20Settings/WillimLA/Local%20Settings/Temporary%20Internet%20Files/OLKA/WINDOWS/TEMP/BPAM_DATA/Inbox/Che/2000%20GFOs/04%20Apr%202000/Workbook-B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_W2K\acccom\COST\DIR%2399\99MAR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5C7E17\Presupuesto%20Comercial%20PTA_PIA_PET%20(Rev.0).xlsx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P\MIS%202012\BUDGET%202012\Consol\Consol\2011\MASTER\PET%20SEG%20MIS%20CONSOL.xlsx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P\MIS\MASTER%20FOLDER\Check%20List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npen\LOCALS~1\Temp\Temporary%20Directory%201%20for%20PET%20SEG%20MIS%20CON%202012%20(Circ.%2028th%20Mar%2012).zip\PET%20ASIA%20CON%202012.xlsx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\Budget\2016\Budget%20files\2014_Utility_cost%20(Q1%20rev%201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799382\plant\PTA\Projecten\O2%20injectie\Eval%20zuurstofunit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ata\Production\2002\PLAN-20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VNYCFS8\Finance\Finance_All\TREASURY\TAX\2001%20Tax\PUCCI\PUCCI%20Tax%20wp's%2012-31-01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jgcervan/Application%20Data/Microsoft/Excel/QRO%20Fixed%20Cost%202009.xlsx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igdata$/JGCERVAN/INVISTA/PolyRez%20Mex/PResin/2009/Net%20Sales%202009/Net%20Sales%20PResin%20Mex%20'09%20(Detail).xlsx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\Finance%20Cost\2012\Total%20Plant\Reports\2012%20Decatur%20Fixed%20Cost-June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Jos%20Noort\werk\Taxaties%20prijspeil%202005\Kaart,%20lijst%20etc\GVWsheet20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OLYMIS\POLY-2004\LIA_2004\JUN-2004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aure02\Desktop\PepsiCo%20Coolers%20Global%20RFP,%202011-09-02,%20FINAL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REPORT\Financial%20Report%202017\2017-07\Settle%20Price%20PTA_Jul%2017.xlsx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Users/ankit/AppData/Local/Microsoft/Windows/INetCache/Content.Outlook/TVHA3KM5/Settle%20Price%20Sale%20PTA_Jan_19%20(004).xlsx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.%20REPORTS\2.4_Daily%20Report\2.4.8_PPMS\Hystorian%20PUR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Documents%20and%20Settings/anand.INDORAMA/Local%20Settings/Temporary%20Internet%20Files/OLK158/supawat/Local%20Settings/Temporary%20Internet%20Files/OLK82/IIFL%20schedules%20-%20format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INV2012\INV072012\Inven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INV2014\INV052014\Inven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Technical%20Service\Blank%20MASTER%20REPORT\MASTER%20DAILY%20REPORT.xlsx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walNR\Local%20Settings\Temporary%20Internet%20Files\OLK5\Updates\Oct%2004%20Updates\Campbell%20RME%20Moly%20input_BC%20sep0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manoj/Local%20Settings/Temporary%20Internet%20Files/OLK86/2010_Util_ABP_cost%20(rev%201)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phaPet\Accounts\MIS\Alphapet-MIS-2016.xlsx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birla\Budget01\NEW\EXCEL\DEFAULT\Budget01\BUDPOL01.BU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5711.1%20IR%20Diferido%20-%20Ativo%20-%20ANTERIOR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spefs02.br-ame.corp\areas\Data\Clientes\Biosint&#233;tica\31.12.03\Administra&#231;&#227;o%20do%20JOB\Comparativo%20dez02%20x%20dez03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orage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5711%20IR%20Diferido%20-%20Ativo%20%20Combined%20Leadsheet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BUDGET08\My%20Documents\Budget\BUDGETHSE2007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wrmehrotra.IRSPWR\Local%20Settings\Temporary%20Internet%20Files\OLK6\CP2_Budget_2005_Rev_cap_man_pck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wrakshay\Local%20Settings\Temporary%20Internet%20Files\OLK81\AA-PLY%201,3%20&amp;%20DCB1,2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Indorama\Support\App%20element\Metadata\HFMMetadata_Version4.5_Release2.5_03.10.19.xlsm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THALL~1\LOCALS~1\Temp\notesEA312D\ac18705\Desktop\Quantic%201-5s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info\root\BHC\Projects\Powder%20Keg%20(1385)\6XLFORMS\NEWMODEL\AHIST1-5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haarRG\Local%20Settings\Temporary%20Internet%20Files\OLK13\Terate-06%20Plan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Documents%20and%20Settings/SchaarRG/Local%20Settings/Temporary%20Internet%20Files/OLK13/DMT-06%20Plan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novi\MISNOV\P&amp;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mercial\Sunil\MIS%2004\presentation%20Q2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ETMIS\2003\SOURCE2002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rategy%20Cell\Recycling\Recycling%20Financial%20conso.xlsb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mida_k\Documents\Ramida%20K\Budget%20Y2021_Draft\FOH%20budget\Budget%20GAR_Y2021%20(Act.6+Est.6)-%20New%20Covid19%20-%20TEST%20SUM%20EST..xlsx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49849;&#44221;\&#50689;&#50629;&#44592;&#54925;\&#48149;&#44592;&#49436;\&#49552;&#51061;&#48516;&#49437;\2000&#45380;\&#44032;&#47560;&#44048;\&#48372;&#44256;11&#4403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56;&#50980;&#50896;\&#44277;&#50976;\EXCEL\PLAN\98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kkfsr01\audit%20d\WINDOWS\Desktop\NSC-BS11-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VARIABLES19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_FIN_JOB\DOCUME~1\pwrendum\LOCALS~1\Temp\DOCUME~1\pwrendum\LOCALS~1\Temp\PPC-Budget%202011%20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178\aws\Documents%20and%20Settings\bktph.THNB00255\Desktop\TR_AP1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ml\Documents%20and%20Settings\mtingler\Local%20Settings\Temporary%20Internet%20Files\OLK2EB\AKS%20Valuation%20Analysis%204.2.07%20v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PRDAMG\SDataRJ\Documents%20and%20Settings\doriar\Configura&#231;&#245;es%20locais\Temporary%20Internet%20Files\OLK62\PresentationDat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WXL5BD\share\DOCUME~1\04323\LOCALS~1\Temp\notesE1EF34\Project%20Crystals\4.%20Excel\Project%20Galaxy%20Merger%20Model_v61(SentToTaurus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tptpetro.com/Documents%20and%20Settings/supawat/Local%20Settings/Temporary%20Internet%20Files/OLK82/IIFL%20schedules%20-%20forma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\Finance%20Budget\2013\Total%20Plant\Decatur%20Plant%202013%20Pla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ngYS\Local%20Settings\Temporary%20Internet%20Files\OLK1\RM&amp;E%20Monthly%20Report,%202005%20Plan%20detai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120;&#49440;\C\&#44221;&#50689;&#44228;&#54925;\BOGO\97&#44221;&#50689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ases%20Presupuesto\Operaciones\Operacion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ctric\C\kwh\cp1\month-cp1-2001\KWH08-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\Finance%20Cost\2010\NDC\GFO\2010%20NDC%20-%20April%20GF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_All\TREASURY\TAX\2005%20TAX\2005%20TAX%20RETURNS\2005%20TAX%20WORKPAPERS\SAN%20DIMAS%20LUGGAGE%20COMPANY\SDL%20TAX%20WP%2020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VNYCFS1\Finance\Finance_All\TREASURY\TAX\2002%20Tax\Celine\Celine%20Tax%20WP%20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nkaj.pathak\AppData\Local\Microsoft\Windows\Temporary%20Internet%20Files\Content.Outlook\98IHKCXB\PX%20Variable%20Cost%20Template%20PTA_PX%20Run%20Plan%20METRIC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ies\convenant%20bechmarking\EEP\Final%20EEP\EEP%202000%20rev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mehrotra\07_2004%20MIS\My%20Documents\POLYMIS\2004\POLYSOURCE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ments\FSC\BusinessCost\0039%20VEUBV\2018\09.%20September%202018\Hedging%20Report\Exposure%20tool_G2018_Indorama_3103201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OLYMIS\2004\2004-08%20Onward\My%20Documents\POLYMIS\2004\My%20Documents\STRVAR\S&amp;SVAR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1068;&#54620;\C\DATA\&#50641;&#49360;&#51088;&#47308;\&#50689;&#50629;&#44288;&#47532;\98&#47560;&#44048;\10&#47560;&#44048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%20folder/IVL%20forecast%20&amp;%20estimates/MD&amp;A%204Q20/HFMMetadata_Version4.5_Release2.5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haarRG\Local%20Settings\Temporary%20Internet%20Files\OLK13\Pkg%20Resins-06%20Pl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BCA2004\NBCA%20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llowance%20for%20Doubtful%20Accounts%20Testing%20-%20C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nkaj.pathak\AppData\Local\Microsoft\Windows\Temporary%20Internet%20Files\Content.IE5\FY81XQXC\P2009\Presupuesto\COSTES%20DE%20FABRICACI&#211;N%2020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Poly%20Res/Scorecard/0710%20PolyRez%20Mode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system32\inetsrv\NFI\PEC\Custos\Informa&#231;&#245;es%20Gerenciai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VERDEB~1.G\DEFINI~1\Temp\Direct&#243;rio%20tempor&#225;rio%201%20para%20Mod&#232;le%20IFRS%20industriel%20f&#233;vrier%202007.zip\France\Mod&#232;le%20IFRS%20FRANCE%20dec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nono\COST\2008%20Financial\Cost\(12)COST%201208%20FINAL%20MIS%20Aud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system32\inetsrv\ESTIMACIONES%20RESULTADOS\A&#209;O%202010\01-ENERO\LINEA%20DISOLVENTES-INTERMEDIOS\Rdos.Definitivos%20Enero%20DISOLVEN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T\PLAN-20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1\POLY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VNYCFS1\Finance\TEMP\CRRIS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VNYCFS1\Finance\MARA\STRUCTURED%20CREDIT%20FUNDIN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BUDGET05\Documents%20and%20Settings\pwrerni\Local%20Settings\Temporary%20Internet%20Files\Content.IE5\ENBXL9NI\Backup%20BUDPOL05(08.12.04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F16719\Rendement%20Petres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vgol.sharepoint.com/Pwrars/BUDGET08/My%20Documents/POLYMIS/2003/Revised/POLYSOURCE20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ctric\C\Documents%20and%20Settings\pwrdar\Local%20Settings\month-cp1-2003\KWH03-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3\p2001\PRESUPUESTO\Estados%20Fin.%20Presupuesto\Estados%20financier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796474\Local%20Settings\Temporary%20Internet%20Files\OLK8E6\2007_Util_ABP_cost%20(rev%205%20WTI%206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Users/sllewis/AppData/Local/Temp/orion/Worksheet%20in%20(Read-Only)%20Elizabeth%20D.%20DiLullo%20-%20Mail%20(fu%20eq%20ending%20as%20of%2011/30/98%20-%20Fimat(GR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56;&#50980;&#50896;\&#44277;&#50976;\&#49373;&#49328;&#48512;&#47928;\98&#44221;12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ssiers%20developpements\SGF%20Chimie\Petrochimie\USAGERS\Thierry%20Devroede\&#201;valuations%202004\31%20d&#233;cembre%202004\Petre\OFFICIEL%20(FINAL)\JVM\Petresa%202005-1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My%20Documents\Chemicals\Corona\Overall%20Valuation\6.8-20yr%20Coron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702PA\capplan\2001\SI%20Templat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Revision/2000/Revision1/LVNA/BRS%20Revision%201%20-%20LVN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Book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ments\FSC\BusinessCost\0039%20VEUBV\Budget%202016\Conversion%20cost%20Budget%20Final\Conversion%20cost%20Budget%202016%20(v10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nas02\shared-lyc\Documents%20and%20Settings\SmithRE\Local%20Settings\Temporary%20Internet%20Files\OLK2\RM&amp;E%201+5%20Qtr%20Price%20Forecast%20AD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walNR\Local%20Settings\Temporary%20Internet%20Files\OLK5\Updates\Oct%2004%20Updates\Carvalho%20input-Sep%2021-%20SA%20Energ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pnas\admon_cepsa_quimica\Documents%20and%20Settings\admanm\Mis%20documentos\PETROCEPSA%20%20NUEVAS%20BASES\Documents%20and%20Settings\admanm\Mis%20documentos\Ppto_2008\RESULTADOS%2008\MARZO%2008\Ftr%20plan%20MAR%2008%20Re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1decis001\grpdata\ACCT\2000%20Budget\WORKFILE\BCK_UP\2000plan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002\dir_rpt\COST\DIR%2399\99MA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nas01\grupos$\INFORMES%202005\INVENTARIOS%20VARIABLES%20PRESUPUEST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_w\production%20p\production%20plan\2005\Plan20051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HundB/Local%20Settings/Temporary%20Internet%20Files/Content.Outlook/1CYEG8ZF/0901%20Jan/0901%20PolyRez%20Flash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LISE~1.BOU\LOCALS~1\Temp\IsoVision\1154\Autorisation%20engagement%20depens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Users/sagarwalla/AppData/Local/Microsoft/Windows/Temporary%20Internet%20Files/Content.Outlook/K04T0UXY/Capex%20budget%202014%20(2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.%20REPORTS\2.4_Daily%20Report\2.4.5_MASTER%20REPORT\2016\MASTER%20DAILY%20REPORT%20(%20March%202016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rars\POLY\2001\FGDEC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MX/Qro/Finanzas/MIS%20-%20Budget%202013/Copy%20of%20PET%20MEX%20MIS%20OCT12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E36DB1\PTA%20PIPA%20PET%20Presupuesto%20Comercial%202012%20(Rev11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xqrossql010:6306/Documents%20and%20Settings/Ankitjain/Desktop/Ankit/Projects/Eastman%20Projections/Eastman%20simple%20model%20rev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Documents%20and%20Settings/tyouyangyuen/Local%20Settings/Temporary%20Internet%20Files/OLK7B/Or/Info%20Tech%20Vision/Documents%20and%20Settings/klimwarapat/Desktop/MA-Seperated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jean.quessy\AppData\Local\Microsoft\Windows\Temporary%20Internet%20Files\Content.Outlook\FX3QFJ7X\Co&#251;ts%20de%20transport%20Fev_2016%20(2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3469;&#44260;\&#49373;&#49328;\WINDOWS\TEMP\&#44032;&#47560;0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VERDEB~1.G\DEFINI~1\Temp\Direct&#243;rio%20tempor&#225;rio%201%20para%20Mod&#232;le%20IFRS%20industriel%20f&#233;vrier%202007.zip\back%20up%20sept%2005\Mod&#232;le%20IFRS%20industriel%20sept05_1sansprotectio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VNYCFS1\Finance\Finance_All\TREASURY\TAX\2003%20Tax\2003%20TAX%20RETURNS\2003%20Tax%20Workpapers\LVMH%20FGA%20Inc\COMBINED%20TRIAL%20BALANC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oramaventures-my.sharepoint.com/SequeyRE$/PolyPET/Business%20Monitor/Business%20Monitor%20v4.0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ortugal\Artenius-Advanza\modele\mod&#232;le%20Dalkia\Portugal%20-%20Artenius%20-%20BP%20IFRS%20TM40CA_version%20definitive13juillet%20modif%2012%20nov%20et%20surcouts%20G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COMBE\DATA\CRE\AO%20CRE%202006\Groupes%20Transverses\Economique\Consolidation\Projets\ROQUETTE\19%20juin\Roquette%20-%20Projet%20Biomasse%20-%20BP%20-%20v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ily%20Report\MASTER%20REPORT\2014\MASTER%20DAILY%20REPORT%20(%20January%202014%20)03011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DAILY%20REPORT%20(%20July%202013)%20(final%20adjusted%20reconilation)rev1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.%20REPORTS\2.4_Daily%20Report\2.4.5_MASTER%20REPORT\2016\MASTER%20DAILY%20REPORT(%20Feb%20201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ortrait Summary"/>
      <sheetName val="COMPS Performance"/>
      <sheetName val="COMPS Multiples"/>
      <sheetName val="Valuation"/>
      <sheetName val="Sensitivity"/>
      <sheetName val="PHCMACRO.XLM"/>
    </sheetNames>
    <sheetDataSet>
      <sheetData sheetId="0" refreshError="1">
        <row r="1">
          <cell r="F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P&amp;L-Q3"/>
      <sheetName val="Var-Q3"/>
      <sheetName val="Index Q3"/>
      <sheetName val="Index"/>
      <sheetName val="Comment"/>
      <sheetName val="P&amp;L"/>
      <sheetName val="Var"/>
      <sheetName val="Annex-A"/>
      <sheetName val="Annex-B"/>
      <sheetName val="Annex-C"/>
      <sheetName val="Sum-Real"/>
      <sheetName val="GRAPDOM-EXP"/>
      <sheetName val="Sales-Adjust"/>
      <sheetName val="Thruput"/>
      <sheetName val="Waste"/>
      <sheetName val="RM Pur"/>
      <sheetName val="PTA-MEG"/>
      <sheetName val="RM Price Var"/>
      <sheetName val="Procons"/>
      <sheetName val="Details"/>
      <sheetName val="WC"/>
      <sheetName val="WC-Graphs"/>
      <sheetName val="Purchase"/>
      <sheetName val="Pur-Graphs"/>
      <sheetName val="CF"/>
      <sheetName val="FPG"/>
      <sheetName val="Rev Target"/>
      <sheetName val="NR AMER CON YTD"/>
      <sheetName val="Per Ton"/>
      <sheetName val="Variance_Month_YTD"/>
      <sheetName val="Database"/>
      <sheetName val="Index_Q3"/>
      <sheetName val="RM_Pur"/>
      <sheetName val="RM_Price_Var"/>
      <sheetName val="Rev_Target"/>
      <sheetName val="NR_AMER_CON_YTD"/>
      <sheetName val="Per_Ton"/>
      <sheetName val="stat local"/>
      <sheetName val="AllData"/>
      <sheetName val="Contract"/>
      <sheetName val="EXPSCHE"/>
      <sheetName val="Costing"/>
      <sheetName val="Note"/>
      <sheetName val="Data Validation"/>
      <sheetName val="IRP"/>
      <sheetName val="Pricing-Updated by J. Simpson"/>
      <sheetName val="K100 Lead"/>
      <sheetName val="SUIVI EFFECTIFS"/>
      <sheetName val="#¡REF"/>
      <sheetName val="EFFECT."/>
      <sheetName val="Tons"/>
      <sheetName val="tit"/>
      <sheetName val="PVTTBTLOC"/>
      <sheetName val="Capa-04"/>
      <sheetName val="BS"/>
      <sheetName val="Index_Q31"/>
      <sheetName val="RM_Pur1"/>
      <sheetName val="RM_Price_Var1"/>
      <sheetName val="Rev_Target1"/>
      <sheetName val="NR_AMER_CON_YTD1"/>
      <sheetName val="Per_Ton1"/>
      <sheetName val="stat_local"/>
      <sheetName val="Data_Validation"/>
      <sheetName val="telly stock"/>
      <sheetName val="DB $MX"/>
      <sheetName val="CatType"/>
    </sheetNames>
    <sheetDataSet>
      <sheetData sheetId="0" refreshError="1">
        <row r="1">
          <cell r="H1" t="str">
            <v>Q1</v>
          </cell>
          <cell r="I1" t="str">
            <v>Q2</v>
          </cell>
          <cell r="J1" t="str">
            <v>Q3</v>
          </cell>
        </row>
        <row r="2">
          <cell r="H2">
            <v>1</v>
          </cell>
          <cell r="I2">
            <v>0</v>
          </cell>
          <cell r="J2">
            <v>0</v>
          </cell>
        </row>
        <row r="3">
          <cell r="H3">
            <v>2</v>
          </cell>
          <cell r="I3">
            <v>0</v>
          </cell>
          <cell r="J3">
            <v>0</v>
          </cell>
        </row>
        <row r="4">
          <cell r="H4">
            <v>3</v>
          </cell>
          <cell r="I4">
            <v>0</v>
          </cell>
          <cell r="J4">
            <v>0</v>
          </cell>
        </row>
        <row r="5">
          <cell r="H5">
            <v>3</v>
          </cell>
          <cell r="I5">
            <v>1</v>
          </cell>
          <cell r="J5">
            <v>0</v>
          </cell>
        </row>
        <row r="6">
          <cell r="H6">
            <v>3</v>
          </cell>
          <cell r="I6">
            <v>2</v>
          </cell>
          <cell r="J6">
            <v>0</v>
          </cell>
        </row>
        <row r="7">
          <cell r="H7">
            <v>3</v>
          </cell>
          <cell r="I7">
            <v>3</v>
          </cell>
          <cell r="J7">
            <v>0</v>
          </cell>
        </row>
        <row r="8">
          <cell r="H8">
            <v>3</v>
          </cell>
          <cell r="I8">
            <v>3</v>
          </cell>
          <cell r="J8">
            <v>1</v>
          </cell>
        </row>
        <row r="9">
          <cell r="H9">
            <v>3</v>
          </cell>
          <cell r="I9">
            <v>3</v>
          </cell>
          <cell r="J9">
            <v>2</v>
          </cell>
        </row>
        <row r="10">
          <cell r="H10">
            <v>3</v>
          </cell>
          <cell r="I10">
            <v>3</v>
          </cell>
          <cell r="J10">
            <v>3</v>
          </cell>
        </row>
        <row r="11">
          <cell r="H11">
            <v>3</v>
          </cell>
          <cell r="I11">
            <v>3</v>
          </cell>
          <cell r="J11">
            <v>3</v>
          </cell>
        </row>
        <row r="12">
          <cell r="H12">
            <v>3</v>
          </cell>
          <cell r="I12">
            <v>3</v>
          </cell>
          <cell r="J12">
            <v>3</v>
          </cell>
        </row>
        <row r="13">
          <cell r="H13">
            <v>3</v>
          </cell>
          <cell r="I13">
            <v>3</v>
          </cell>
          <cell r="J13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Base"/>
      <sheetName val="PV"/>
      <sheetName val="Recap"/>
      <sheetName val="Preparação"/>
      <sheetName val="Energia"/>
      <sheetName val="Reagentes"/>
      <sheetName val="Interv."/>
      <sheetName val="MEIOS"/>
      <sheetName val="Pessoal"/>
      <sheetName val="Diversos"/>
      <sheetName val="Equipamento"/>
      <sheetName val="Comentários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ed Sales End Mark for WP"/>
      <sheetName val="MSI Cust Data 2-27"/>
      <sheetName val="MSI Business Overview"/>
      <sheetName val="Scot Business Overview"/>
      <sheetName val="Sheet1"/>
      <sheetName val="Master Historicals (2)"/>
      <sheetName val="1999 Reconciled"/>
      <sheetName val="MSI IS Formatted - Check Ver."/>
      <sheetName val="Scot Complete-Check Version"/>
      <sheetName val="Cost Reductions Org. Mod"/>
      <sheetName val="Revised Projections - Scot"/>
      <sheetName val="Scot IS Formatted"/>
      <sheetName val="Master Historicals"/>
      <sheetName val="Scot Historical IS"/>
      <sheetName val="MSI Proj Complete"/>
      <sheetName val="Adj. MSI His. Income"/>
      <sheetName val="MSI IS Formatted"/>
      <sheetName val="MSI IS"/>
      <sheetName val="Scot IS"/>
      <sheetName val="Sales Drivers Historically"/>
      <sheetName val="E vs. A 1999"/>
      <sheetName val="LBO Balance Sheet"/>
      <sheetName val="Projected Sales by End Market"/>
      <sheetName val="Detailed Income Statement"/>
      <sheetName val="Sales Drivers"/>
      <sheetName val="Newest Rev Proj. MSI"/>
      <sheetName val="MSI Dec. 18 Proj"/>
      <sheetName val="Addbacks"/>
      <sheetName val="The COGS"/>
      <sheetName val="Add backs"/>
      <sheetName val="Net Book Value"/>
      <sheetName val="Cost Reductions Org."/>
      <sheetName val="Formatted Balance Sheet"/>
      <sheetName val="9911 Bal Sheet 17Dec"/>
      <sheetName val="9911 Bal Sheet"/>
      <sheetName val="MSI 99 BS"/>
      <sheetName val="His-Fin OpEx"/>
      <sheetName val="HACN and RDC"/>
      <sheetName val="His-fin COGS"/>
      <sheetName val="His_Fin 1"/>
      <sheetName val="HisFin-CapEx"/>
      <sheetName val="HistFin - Comm"/>
      <sheetName val="Safety"/>
      <sheetName val="CY1999"/>
      <sheetName val="CY1998"/>
      <sheetName val="CY1997"/>
      <sheetName val="Scot Rollup"/>
      <sheetName val="Hist sales by Industry Segment"/>
      <sheetName val="Org Detailed (2)"/>
      <sheetName val="Org detailed"/>
      <sheetName val="Combined Summary Financials"/>
      <sheetName val="Operating Expenses"/>
      <sheetName val="COGS"/>
      <sheetName val="New Revised Proj. - MSI"/>
      <sheetName val="Old Revised Projections - MSI"/>
      <sheetName val="BRU Revised Projections"/>
      <sheetName val="COGS COMM"/>
      <sheetName val="Proj. CapEx"/>
      <sheetName val="Projected IS Overview"/>
      <sheetName val="Breakouts"/>
      <sheetName val="Operating Ex."/>
      <sheetName val="Consolidated"/>
      <sheetName val="Projected Revenue Breakdown"/>
      <sheetName val="Projected Commercial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0">
          <cell r="D10">
            <v>0</v>
          </cell>
          <cell r="I10">
            <v>37700</v>
          </cell>
          <cell r="N10">
            <v>36300</v>
          </cell>
          <cell r="S10">
            <v>42800</v>
          </cell>
          <cell r="X10">
            <v>52600</v>
          </cell>
        </row>
        <row r="11">
          <cell r="D11">
            <v>0</v>
          </cell>
          <cell r="I11">
            <v>22100</v>
          </cell>
          <cell r="N11">
            <v>21400</v>
          </cell>
          <cell r="S11">
            <v>23900</v>
          </cell>
          <cell r="X11">
            <v>27500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1"/>
      <sheetName val="CP3"/>
      <sheetName val="P_UTL"/>
      <sheetName val="KPI CP123"/>
    </sheetNames>
    <sheetDataSet>
      <sheetData sheetId="0"/>
      <sheetData sheetId="1"/>
      <sheetData sheetId="2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A Report"/>
      <sheetName val="BM"/>
      <sheetName val="Contracts"/>
      <sheetName val="Product Type"/>
      <sheetName val="Credit terms"/>
      <sheetName val="Entries"/>
      <sheetName val="MAIN"/>
      <sheetName val="Ini"/>
      <sheetName val="Old Cost Report"/>
      <sheetName val="ELEC"/>
      <sheetName val="DAILY_REPORT"/>
      <sheetName val="Parc. de ICMS"/>
      <sheetName val="DR"/>
      <sheetName val="manpower"/>
      <sheetName val="land"/>
      <sheetName val="Assumptions"/>
      <sheetName val="Capex Rev"/>
      <sheetName val="EPCG"/>
      <sheetName val="iwt"/>
    </sheetNames>
    <sheetDataSet>
      <sheetData sheetId="0" refreshError="1"/>
      <sheetData sheetId="1" refreshError="1"/>
      <sheetData sheetId="2" refreshError="1">
        <row r="1">
          <cell r="A1" t="str">
            <v>Customer Name</v>
          </cell>
        </row>
        <row r="2">
          <cell r="A2" t="str">
            <v>BURLINGTON INDUSTRIES LLC AN ITG CO</v>
          </cell>
        </row>
        <row r="3">
          <cell r="A3" t="str">
            <v>FIBERQUEST, INC.</v>
          </cell>
        </row>
        <row r="4">
          <cell r="A4" t="str">
            <v>HARVEST CONSUMER INSULATION INC</v>
          </cell>
        </row>
        <row r="5">
          <cell r="A5" t="str">
            <v>POLYESTER FIBERS, LLC</v>
          </cell>
        </row>
        <row r="6">
          <cell r="A6" t="str">
            <v>SAGE PRODUCTS INC</v>
          </cell>
        </row>
      </sheetData>
      <sheetData sheetId="3" refreshError="1"/>
      <sheetData sheetId="4" refreshError="1">
        <row r="2">
          <cell r="J2" t="str">
            <v>Distribution_Ch_Id</v>
          </cell>
        </row>
        <row r="3">
          <cell r="J3" t="str">
            <v>Inter_Company_Yn</v>
          </cell>
        </row>
        <row r="4">
          <cell r="J4" t="str">
            <v>Fiscal_Both</v>
          </cell>
        </row>
        <row r="5">
          <cell r="J5" t="str">
            <v>Pay_Terms</v>
          </cell>
        </row>
        <row r="7">
          <cell r="J7" t="str">
            <v>Amount $</v>
          </cell>
        </row>
        <row r="8">
          <cell r="A8" t="str">
            <v>Sold_Customer_Name_1</v>
          </cell>
          <cell r="B8" t="str">
            <v>Credit_terms</v>
          </cell>
          <cell r="C8" t="str">
            <v>Credit</v>
          </cell>
          <cell r="D8" t="str">
            <v>Credit Exposure</v>
          </cell>
          <cell r="E8" t="str">
            <v>1st Term</v>
          </cell>
          <cell r="F8" t="str">
            <v>2nd term</v>
          </cell>
          <cell r="G8" t="str">
            <v>3rd Term</v>
          </cell>
          <cell r="H8" t="str">
            <v>4th Term</v>
          </cell>
          <cell r="J8" t="str">
            <v>Sold_To_Name</v>
          </cell>
          <cell r="K8" t="str">
            <v>1/2 % 10 Days net 30</v>
          </cell>
          <cell r="L8" t="str">
            <v>Cash in Advance</v>
          </cell>
          <cell r="M8" t="str">
            <v>Net 15 days</v>
          </cell>
          <cell r="N8" t="str">
            <v>Net 20 days</v>
          </cell>
          <cell r="O8" t="str">
            <v>Net 30 days</v>
          </cell>
          <cell r="P8" t="str">
            <v>Net 38 days</v>
          </cell>
          <cell r="Q8" t="str">
            <v>Net 45 days</v>
          </cell>
          <cell r="R8" t="str">
            <v>Net 60 days</v>
          </cell>
        </row>
        <row r="9">
          <cell r="A9" t="str">
            <v>3M CO-ST PAUL</v>
          </cell>
          <cell r="D9" t="e">
            <v>#REF!</v>
          </cell>
          <cell r="J9" t="str">
            <v>3M CO-ST PAUL</v>
          </cell>
        </row>
        <row r="10">
          <cell r="D10" t="e">
            <v>#REF!</v>
          </cell>
        </row>
        <row r="11">
          <cell r="D11" t="e">
            <v>#REF!</v>
          </cell>
        </row>
        <row r="12">
          <cell r="D12" t="e">
            <v>#REF!</v>
          </cell>
        </row>
        <row r="13">
          <cell r="D13" t="e">
            <v>#REF!</v>
          </cell>
        </row>
        <row r="14">
          <cell r="D14" t="e">
            <v>#REF!</v>
          </cell>
        </row>
        <row r="15">
          <cell r="D15" t="e">
            <v>#REF!</v>
          </cell>
        </row>
        <row r="16">
          <cell r="D16" t="e">
            <v>#REF!</v>
          </cell>
        </row>
        <row r="17">
          <cell r="D17">
            <v>30</v>
          </cell>
        </row>
        <row r="18">
          <cell r="D18" t="e">
            <v>#REF!</v>
          </cell>
        </row>
        <row r="19">
          <cell r="D19" t="e">
            <v>#REF!</v>
          </cell>
        </row>
        <row r="20">
          <cell r="D20" t="e">
            <v>#REF!</v>
          </cell>
        </row>
        <row r="21">
          <cell r="D21" t="e">
            <v>#REF!</v>
          </cell>
        </row>
        <row r="22">
          <cell r="D22" t="e">
            <v>#REF!</v>
          </cell>
        </row>
        <row r="23">
          <cell r="D23" t="e">
            <v>#REF!</v>
          </cell>
        </row>
        <row r="24">
          <cell r="D24" t="e">
            <v>#REF!</v>
          </cell>
        </row>
        <row r="25">
          <cell r="D25" t="e">
            <v>#REF!</v>
          </cell>
        </row>
        <row r="26">
          <cell r="D26" t="e">
            <v>#REF!</v>
          </cell>
        </row>
        <row r="27">
          <cell r="D27" t="e">
            <v>#REF!</v>
          </cell>
        </row>
        <row r="28">
          <cell r="D28" t="e">
            <v>#REF!</v>
          </cell>
        </row>
        <row r="29">
          <cell r="D29" t="e">
            <v>#REF!</v>
          </cell>
        </row>
        <row r="30">
          <cell r="D30" t="e">
            <v>#REF!</v>
          </cell>
        </row>
        <row r="31">
          <cell r="D31" t="e">
            <v>#REF!</v>
          </cell>
        </row>
        <row r="32">
          <cell r="D32" t="e">
            <v>#REF!</v>
          </cell>
        </row>
        <row r="33">
          <cell r="D33" t="e">
            <v>#REF!</v>
          </cell>
        </row>
        <row r="34">
          <cell r="D34" t="e">
            <v>#REF!</v>
          </cell>
        </row>
        <row r="35">
          <cell r="D35" t="e">
            <v>#REF!</v>
          </cell>
        </row>
        <row r="36">
          <cell r="D36" t="e">
            <v>#REF!</v>
          </cell>
        </row>
        <row r="37">
          <cell r="D37" t="e">
            <v>#REF!</v>
          </cell>
        </row>
        <row r="38">
          <cell r="D38" t="e">
            <v>#REF!</v>
          </cell>
        </row>
        <row r="39">
          <cell r="D39" t="e">
            <v>#REF!</v>
          </cell>
        </row>
        <row r="40">
          <cell r="D40" t="e">
            <v>#REF!</v>
          </cell>
        </row>
        <row r="41">
          <cell r="D41" t="e">
            <v>#REF!</v>
          </cell>
        </row>
        <row r="42">
          <cell r="D42" t="e">
            <v>#REF!</v>
          </cell>
        </row>
        <row r="43">
          <cell r="D43" t="e">
            <v>#REF!</v>
          </cell>
        </row>
        <row r="44">
          <cell r="D44" t="e">
            <v>#REF!</v>
          </cell>
        </row>
        <row r="45">
          <cell r="D45" t="e">
            <v>#REF!</v>
          </cell>
        </row>
        <row r="46">
          <cell r="D46" t="e">
            <v>#REF!</v>
          </cell>
        </row>
        <row r="47">
          <cell r="D47" t="e">
            <v>#REF!</v>
          </cell>
        </row>
        <row r="48">
          <cell r="D48" t="e">
            <v>#REF!</v>
          </cell>
        </row>
        <row r="49">
          <cell r="D49" t="e">
            <v>#REF!</v>
          </cell>
        </row>
        <row r="50">
          <cell r="D50" t="str">
            <v/>
          </cell>
        </row>
        <row r="51">
          <cell r="D51" t="str">
            <v/>
          </cell>
        </row>
        <row r="52">
          <cell r="D52" t="str">
            <v/>
          </cell>
        </row>
        <row r="53">
          <cell r="D53" t="str">
            <v/>
          </cell>
        </row>
        <row r="54">
          <cell r="D54" t="str">
            <v/>
          </cell>
        </row>
        <row r="55">
          <cell r="D55" t="str">
            <v/>
          </cell>
        </row>
        <row r="56">
          <cell r="D56" t="str">
            <v/>
          </cell>
        </row>
        <row r="57">
          <cell r="D57" t="str">
            <v/>
          </cell>
        </row>
        <row r="58">
          <cell r="D58" t="str">
            <v/>
          </cell>
        </row>
        <row r="59">
          <cell r="D59" t="str">
            <v/>
          </cell>
        </row>
        <row r="60">
          <cell r="D60" t="str">
            <v/>
          </cell>
        </row>
        <row r="61">
          <cell r="D61" t="str">
            <v/>
          </cell>
        </row>
        <row r="62">
          <cell r="D62" t="str">
            <v/>
          </cell>
        </row>
        <row r="63">
          <cell r="D63" t="str">
            <v/>
          </cell>
        </row>
        <row r="64">
          <cell r="D64" t="str">
            <v/>
          </cell>
        </row>
        <row r="65">
          <cell r="D65" t="str">
            <v/>
          </cell>
        </row>
        <row r="66">
          <cell r="D66" t="str">
            <v/>
          </cell>
        </row>
        <row r="67">
          <cell r="D67" t="str">
            <v/>
          </cell>
        </row>
        <row r="68">
          <cell r="D68" t="str">
            <v/>
          </cell>
        </row>
        <row r="69">
          <cell r="D69" t="str">
            <v/>
          </cell>
        </row>
        <row r="70">
          <cell r="D70" t="str">
            <v/>
          </cell>
        </row>
        <row r="71">
          <cell r="D71" t="str">
            <v/>
          </cell>
        </row>
        <row r="72">
          <cell r="D72" t="str">
            <v/>
          </cell>
        </row>
        <row r="73">
          <cell r="D73" t="str">
            <v/>
          </cell>
        </row>
        <row r="74">
          <cell r="D74" t="str">
            <v/>
          </cell>
        </row>
        <row r="75">
          <cell r="D75" t="str">
            <v/>
          </cell>
        </row>
        <row r="76">
          <cell r="D76" t="str">
            <v/>
          </cell>
        </row>
        <row r="77">
          <cell r="D77" t="str">
            <v/>
          </cell>
        </row>
        <row r="78">
          <cell r="D78" t="str">
            <v/>
          </cell>
        </row>
        <row r="79">
          <cell r="D79" t="str">
            <v/>
          </cell>
        </row>
        <row r="80">
          <cell r="D80" t="str">
            <v/>
          </cell>
        </row>
        <row r="81">
          <cell r="D81" t="str">
            <v/>
          </cell>
        </row>
        <row r="82">
          <cell r="D82" t="str">
            <v/>
          </cell>
        </row>
        <row r="83">
          <cell r="D83" t="str">
            <v/>
          </cell>
        </row>
        <row r="84">
          <cell r="D84" t="str">
            <v/>
          </cell>
        </row>
        <row r="85">
          <cell r="D85" t="str">
            <v/>
          </cell>
        </row>
        <row r="86">
          <cell r="D86" t="str">
            <v/>
          </cell>
        </row>
        <row r="87">
          <cell r="D87" t="str">
            <v/>
          </cell>
        </row>
        <row r="88">
          <cell r="D88" t="str">
            <v/>
          </cell>
        </row>
        <row r="89">
          <cell r="D89" t="str">
            <v/>
          </cell>
        </row>
        <row r="90">
          <cell r="D90" t="str">
            <v/>
          </cell>
        </row>
        <row r="91">
          <cell r="D91" t="str">
            <v/>
          </cell>
        </row>
      </sheetData>
      <sheetData sheetId="5" refreshError="1">
        <row r="6">
          <cell r="H6" t="str">
            <v>Credit Concept</v>
          </cell>
        </row>
        <row r="7">
          <cell r="H7" t="str">
            <v>1%/10 Net/30</v>
          </cell>
        </row>
        <row r="8">
          <cell r="H8" t="str">
            <v>1%/15 Net 30</v>
          </cell>
        </row>
        <row r="9">
          <cell r="H9" t="str">
            <v>1/2 % 10 Days net 30</v>
          </cell>
        </row>
        <row r="10">
          <cell r="H10" t="str">
            <v>2% 10 Net 30 EOM (End Of Month</v>
          </cell>
        </row>
        <row r="11">
          <cell r="H11" t="str">
            <v>Cash in Advance</v>
          </cell>
        </row>
        <row r="12">
          <cell r="H12" t="str">
            <v>Due net 15 days end of month</v>
          </cell>
        </row>
        <row r="13">
          <cell r="H13" t="str">
            <v>Net 15 days</v>
          </cell>
        </row>
        <row r="14">
          <cell r="H14" t="str">
            <v>Net 20 days</v>
          </cell>
        </row>
        <row r="15">
          <cell r="H15" t="str">
            <v>Net 30 days</v>
          </cell>
        </row>
        <row r="16">
          <cell r="H16" t="str">
            <v>Net 30 days end of month</v>
          </cell>
        </row>
        <row r="17">
          <cell r="H17" t="str">
            <v>Net 35 days</v>
          </cell>
        </row>
        <row r="18">
          <cell r="H18" t="str">
            <v>Net 38 days</v>
          </cell>
        </row>
        <row r="19">
          <cell r="H19" t="str">
            <v>Net 45 days</v>
          </cell>
        </row>
        <row r="20">
          <cell r="H20" t="str">
            <v>Net 50 days</v>
          </cell>
        </row>
        <row r="21">
          <cell r="H21" t="str">
            <v>Net 60 days</v>
          </cell>
        </row>
        <row r="22">
          <cell r="H22" t="str">
            <v>Net 90 days</v>
          </cell>
        </row>
        <row r="28">
          <cell r="B28">
            <v>1789.2685496940001</v>
          </cell>
        </row>
        <row r="47">
          <cell r="H47" t="str">
            <v xml:space="preserve">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A Report"/>
      <sheetName val="BM"/>
      <sheetName val="Contracts"/>
      <sheetName val="Product Type"/>
      <sheetName val="Credit terms"/>
      <sheetName val="Entries"/>
      <sheetName val="MAIN"/>
      <sheetName val="Old Cost Report"/>
      <sheetName val="ELEC"/>
      <sheetName val="DAILY_REPORT"/>
      <sheetName val="Home"/>
    </sheetNames>
    <sheetDataSet>
      <sheetData sheetId="0" refreshError="1"/>
      <sheetData sheetId="1" refreshError="1">
        <row r="2">
          <cell r="A2" t="str">
            <v>Mat_Desc</v>
          </cell>
          <cell r="I2" t="str">
            <v>Mat_Desc</v>
          </cell>
        </row>
        <row r="3">
          <cell r="A3" t="str">
            <v>Material_Type_Desc</v>
          </cell>
          <cell r="I3" t="str">
            <v>Material_Type_Desc</v>
          </cell>
        </row>
        <row r="4">
          <cell r="A4" t="str">
            <v>Fiscal_Both</v>
          </cell>
          <cell r="I4" t="str">
            <v>Fiscal_Both</v>
          </cell>
        </row>
        <row r="7">
          <cell r="A7" t="str">
            <v>Payer_Name</v>
          </cell>
          <cell r="I7" t="str">
            <v>Payer_Name</v>
          </cell>
        </row>
        <row r="8">
          <cell r="A8" t="str">
            <v>POLYESTER FIBERS, LLC</v>
          </cell>
          <cell r="I8" t="str">
            <v>FIBERQUEST, INC.</v>
          </cell>
        </row>
        <row r="9">
          <cell r="A9" t="str">
            <v>CARPENTER CO</v>
          </cell>
          <cell r="I9" t="str">
            <v>Grand Total</v>
          </cell>
        </row>
        <row r="10">
          <cell r="A10" t="str">
            <v>3M CO-ST PAUL</v>
          </cell>
        </row>
        <row r="11">
          <cell r="A11" t="str">
            <v>INSITUFORM TECHNOLIGIES, INC.</v>
          </cell>
        </row>
        <row r="12">
          <cell r="A12" t="str">
            <v>EAGLE NONWOVENS INC</v>
          </cell>
        </row>
        <row r="13">
          <cell r="A13" t="str">
            <v>ARDEN - BINGHAM FARMS</v>
          </cell>
        </row>
        <row r="14">
          <cell r="A14" t="str">
            <v>APPLIED FELTS INC.</v>
          </cell>
        </row>
        <row r="15">
          <cell r="A15" t="str">
            <v>JACOB HOLM INDUSTRIES AMERICA INC.</v>
          </cell>
        </row>
        <row r="16">
          <cell r="A16" t="str">
            <v>KIMBERLY CLARK DE MEXICO SAB DE CV</v>
          </cell>
        </row>
        <row r="17">
          <cell r="A17" t="str">
            <v>SOUTHERN FELT COMPANY INC</v>
          </cell>
        </row>
        <row r="18">
          <cell r="A18" t="str">
            <v>PRECISION CUSTOM COATINGS INC</v>
          </cell>
        </row>
        <row r="19">
          <cell r="A19" t="str">
            <v>NONWOVEN SOLUTIONS, LLC</v>
          </cell>
        </row>
        <row r="20">
          <cell r="A20" t="str">
            <v>ARTEVA SPECIALTIES S DE RL DE CV</v>
          </cell>
        </row>
        <row r="21">
          <cell r="A21" t="str">
            <v>JASZTEX FIBERS INC</v>
          </cell>
        </row>
        <row r="22">
          <cell r="A22" t="str">
            <v>OWENS CORNING SALES, LLC</v>
          </cell>
        </row>
        <row r="23">
          <cell r="A23" t="str">
            <v>FIBERBOND CORPORATION</v>
          </cell>
        </row>
        <row r="24">
          <cell r="A24" t="str">
            <v>PRODUCTS UNLIMITED INC</v>
          </cell>
        </row>
        <row r="25">
          <cell r="A25" t="str">
            <v>MONTEREY MILLS INC</v>
          </cell>
        </row>
        <row r="26">
          <cell r="A26" t="str">
            <v>HDK INDUSTRIES INC</v>
          </cell>
        </row>
        <row r="27">
          <cell r="A27" t="str">
            <v>SPUNTECH INDUSTRIES INC.</v>
          </cell>
        </row>
        <row r="28">
          <cell r="A28" t="str">
            <v>WM T BURNETT &amp; CO. INC.</v>
          </cell>
        </row>
        <row r="29">
          <cell r="A29" t="str">
            <v>HARVEST CONSUMER INSULATION INC</v>
          </cell>
        </row>
        <row r="30">
          <cell r="A30" t="str">
            <v>MILLIKEN &amp; COMPANY</v>
          </cell>
        </row>
        <row r="31">
          <cell r="A31" t="str">
            <v>TEXEL - A DIVISION OF ADS</v>
          </cell>
        </row>
        <row r="32">
          <cell r="A32" t="str">
            <v>SAGE PRODUCTS INC</v>
          </cell>
        </row>
        <row r="33">
          <cell r="A33" t="str">
            <v>VELCRO GROUP CORPORATION</v>
          </cell>
        </row>
        <row r="34">
          <cell r="A34" t="str">
            <v>BOUCKAERT INDUSTRIAL TEXTILES INC</v>
          </cell>
        </row>
        <row r="35">
          <cell r="A35" t="str">
            <v>MASSASOIT OF NORTH CAROLINA INC</v>
          </cell>
        </row>
        <row r="36">
          <cell r="A36" t="str">
            <v>WPT CORPORATION</v>
          </cell>
        </row>
        <row r="37">
          <cell r="A37" t="str">
            <v>COLUMBUS INDUSTRIES, INC</v>
          </cell>
        </row>
        <row r="38">
          <cell r="A38" t="str">
            <v>KASBAR NATIONAL INDUSTRIES INC</v>
          </cell>
        </row>
        <row r="39">
          <cell r="A39" t="str">
            <v>PARKER HANNIFIN CORPORATION</v>
          </cell>
        </row>
        <row r="40">
          <cell r="A40" t="str">
            <v>LIBELTEX N V</v>
          </cell>
        </row>
        <row r="41">
          <cell r="A41" t="str">
            <v>BONDEX INCORPORATED</v>
          </cell>
        </row>
        <row r="42">
          <cell r="A42" t="str">
            <v>HOBBS BONDED FIBERS</v>
          </cell>
        </row>
        <row r="43">
          <cell r="A43" t="str">
            <v>HABASIT BELTING INC.</v>
          </cell>
        </row>
        <row r="44">
          <cell r="A44" t="str">
            <v>STANDARD FILTER CORP</v>
          </cell>
        </row>
        <row r="45">
          <cell r="A45" t="str">
            <v>BURLINGTON INDUSTRIES LLC AN ITG CO</v>
          </cell>
        </row>
        <row r="46">
          <cell r="A46" t="str">
            <v>PERFORMANCE FIBERS OPERATIONS INC</v>
          </cell>
        </row>
        <row r="47">
          <cell r="A47" t="str">
            <v>ROSEDALE PRODUCTS</v>
          </cell>
        </row>
        <row r="48">
          <cell r="A48" t="str">
            <v>TOYOBO KUREHA AMERICA CO., LTD</v>
          </cell>
        </row>
        <row r="49">
          <cell r="A49" t="str">
            <v>GLIT CORPORATION</v>
          </cell>
        </row>
        <row r="50">
          <cell r="A50" t="str">
            <v>PERRY EQUIPMENT CORP</v>
          </cell>
        </row>
        <row r="51">
          <cell r="A51" t="str">
            <v>CARLTON MFG CO</v>
          </cell>
        </row>
        <row r="52">
          <cell r="A52" t="str">
            <v>3M CANADA INC</v>
          </cell>
        </row>
        <row r="53">
          <cell r="A53" t="str">
            <v>HOLLINGSWORTH &amp; VOSE COMPANY</v>
          </cell>
        </row>
        <row r="54">
          <cell r="A54" t="str">
            <v>3M COLUMBIA SA</v>
          </cell>
        </row>
        <row r="55">
          <cell r="A55" t="str">
            <v>APPLIANCE PRODUCTS COMPANY</v>
          </cell>
        </row>
        <row r="56">
          <cell r="A56" t="str">
            <v>PRODUCTION ENTERPRISES INC</v>
          </cell>
        </row>
        <row r="57">
          <cell r="A57" t="str">
            <v>(blank)</v>
          </cell>
        </row>
        <row r="58">
          <cell r="A58" t="str">
            <v>Grand Total</v>
          </cell>
        </row>
      </sheetData>
      <sheetData sheetId="2" refreshError="1"/>
      <sheetData sheetId="3" refreshError="1">
        <row r="2">
          <cell r="L2" t="str">
            <v>Fiscal_Both</v>
          </cell>
        </row>
        <row r="4">
          <cell r="L4" t="str">
            <v>Lbs</v>
          </cell>
        </row>
        <row r="5">
          <cell r="A5" t="str">
            <v>CustID</v>
          </cell>
          <cell r="B5" t="str">
            <v>Products</v>
          </cell>
          <cell r="C5" t="str">
            <v>1st Prod</v>
          </cell>
          <cell r="D5" t="str">
            <v>2nd Prod</v>
          </cell>
          <cell r="E5" t="str">
            <v>3rd Prod</v>
          </cell>
          <cell r="F5" t="str">
            <v>4th Prod</v>
          </cell>
          <cell r="L5" t="str">
            <v>Payer_Name</v>
          </cell>
          <cell r="M5" t="str">
            <v>295</v>
          </cell>
          <cell r="N5" t="str">
            <v>291</v>
          </cell>
          <cell r="O5" t="str">
            <v>294</v>
          </cell>
          <cell r="P5" t="str">
            <v>210</v>
          </cell>
          <cell r="Q5" t="str">
            <v>224</v>
          </cell>
          <cell r="R5" t="str">
            <v>221</v>
          </cell>
          <cell r="S5" t="str">
            <v>215</v>
          </cell>
          <cell r="T5" t="str">
            <v>209</v>
          </cell>
          <cell r="U5" t="str">
            <v>246</v>
          </cell>
          <cell r="V5" t="str">
            <v>259</v>
          </cell>
          <cell r="W5" t="str">
            <v>50T</v>
          </cell>
          <cell r="X5" t="str">
            <v>296</v>
          </cell>
          <cell r="Y5" t="str">
            <v>M04</v>
          </cell>
          <cell r="Z5" t="str">
            <v>293</v>
          </cell>
          <cell r="AA5" t="str">
            <v>(blank)</v>
          </cell>
        </row>
        <row r="6">
          <cell r="A6" t="str">
            <v>3M CANADA INC</v>
          </cell>
          <cell r="L6" t="str">
            <v>3M CANADA INC</v>
          </cell>
        </row>
        <row r="7">
          <cell r="A7" t="str">
            <v>3M COLUMBIA SA</v>
          </cell>
          <cell r="L7" t="str">
            <v>3M COLUMBIA SA</v>
          </cell>
        </row>
        <row r="8">
          <cell r="A8" t="str">
            <v>3M CO-ST PAUL</v>
          </cell>
          <cell r="L8" t="str">
            <v>3M CO-ST PAUL</v>
          </cell>
        </row>
        <row r="9">
          <cell r="A9" t="str">
            <v>APPLIANCE PRODUCTS COMPANY</v>
          </cell>
          <cell r="L9" t="str">
            <v>APPLIANCE PRODUCTS COMPANY</v>
          </cell>
        </row>
        <row r="10">
          <cell r="A10" t="str">
            <v>APPLIED FELTS INC.</v>
          </cell>
          <cell r="L10" t="str">
            <v>APPLIED FELTS INC.</v>
          </cell>
        </row>
        <row r="11">
          <cell r="A11" t="str">
            <v>ARDEN - BINGHAM FARMS</v>
          </cell>
          <cell r="L11" t="str">
            <v>ARDEN - BINGHAM FARMS</v>
          </cell>
        </row>
        <row r="12">
          <cell r="A12" t="str">
            <v>ARTEVA SPECIALTIES S DE RL DE CV</v>
          </cell>
          <cell r="L12" t="str">
            <v>ARTEVA SPECIALTIES S DE RL DE CV</v>
          </cell>
        </row>
        <row r="13">
          <cell r="A13" t="str">
            <v>BONDEX INCORPORATED</v>
          </cell>
          <cell r="L13" t="str">
            <v>BONDEX INCORPORATED</v>
          </cell>
        </row>
        <row r="14">
          <cell r="A14" t="str">
            <v>BOUCKAERT INDUSTRIAL TEXTILES INC</v>
          </cell>
          <cell r="L14" t="str">
            <v>BOUCKAERT INDUSTRIAL TEXTILES INC</v>
          </cell>
        </row>
        <row r="15">
          <cell r="A15" t="str">
            <v>BURLINGTON INDUSTRIES LLC AN ITG CO</v>
          </cell>
          <cell r="L15" t="str">
            <v>BURLINGTON INDUSTRIES LLC AN ITG CO</v>
          </cell>
        </row>
        <row r="16">
          <cell r="A16" t="str">
            <v>CARLTON MFG CO</v>
          </cell>
          <cell r="L16" t="str">
            <v>CARLTON MFG CO</v>
          </cell>
        </row>
        <row r="17">
          <cell r="A17" t="str">
            <v>CARPENTER CO</v>
          </cell>
          <cell r="L17" t="str">
            <v>CARPENTER CO</v>
          </cell>
        </row>
        <row r="18">
          <cell r="A18" t="str">
            <v>COLUMBUS INDUSTRIES, INC</v>
          </cell>
          <cell r="L18" t="str">
            <v>COLUMBUS INDUSTRIES, INC</v>
          </cell>
        </row>
        <row r="19">
          <cell r="A19" t="str">
            <v>EAGLE NONWOVENS INC</v>
          </cell>
          <cell r="L19" t="str">
            <v>EAGLE NONWOVENS INC</v>
          </cell>
        </row>
        <row r="20">
          <cell r="A20" t="str">
            <v>FIBERBOND CORPORATION</v>
          </cell>
          <cell r="L20" t="str">
            <v>FIBERBOND CORPORATION</v>
          </cell>
        </row>
        <row r="21">
          <cell r="A21" t="str">
            <v>FIBERQUEST, INC.</v>
          </cell>
          <cell r="L21" t="str">
            <v>FIBERQUEST, INC.</v>
          </cell>
        </row>
        <row r="22">
          <cell r="A22" t="str">
            <v>GLIT CORPORATION</v>
          </cell>
          <cell r="L22" t="str">
            <v>GLIT CORPORATION</v>
          </cell>
        </row>
        <row r="23">
          <cell r="A23" t="str">
            <v>HABASIT BELTING INC.</v>
          </cell>
          <cell r="L23" t="str">
            <v>HABASIT BELTING INC.</v>
          </cell>
        </row>
        <row r="24">
          <cell r="A24" t="str">
            <v>HARVEST CONSUMER INSULATION INC</v>
          </cell>
          <cell r="L24" t="str">
            <v>HARVEST CONSUMER INSULATION INC</v>
          </cell>
        </row>
        <row r="25">
          <cell r="A25" t="str">
            <v>HDK INDUSTRIES INC</v>
          </cell>
          <cell r="L25" t="str">
            <v>HDK INDUSTRIES INC</v>
          </cell>
        </row>
        <row r="26">
          <cell r="A26" t="str">
            <v>HOBBS BONDED FIBERS</v>
          </cell>
          <cell r="L26" t="str">
            <v>HOBBS BONDED FIBERS</v>
          </cell>
        </row>
        <row r="27">
          <cell r="A27" t="str">
            <v>HOLLINGSWORTH &amp; VOSE COMPANY</v>
          </cell>
          <cell r="L27" t="str">
            <v>HOLLINGSWORTH &amp; VOSE COMPANY</v>
          </cell>
        </row>
        <row r="28">
          <cell r="A28" t="str">
            <v>INSITUFORM TECHNOLIGIES, INC.</v>
          </cell>
          <cell r="L28" t="str">
            <v>INSITUFORM TECHNOLIGIES, INC.</v>
          </cell>
        </row>
        <row r="29">
          <cell r="A29" t="str">
            <v>JACOB HOLM INDUSTRIES AMERICA INC.</v>
          </cell>
          <cell r="L29" t="str">
            <v>JACOB HOLM INDUSTRIES AMERICA INC.</v>
          </cell>
        </row>
        <row r="30">
          <cell r="A30" t="str">
            <v>JASZTEX FIBERS INC</v>
          </cell>
          <cell r="L30" t="str">
            <v>JASZTEX FIBERS INC</v>
          </cell>
        </row>
        <row r="31">
          <cell r="A31" t="str">
            <v>KASBAR NATIONAL INDUSTRIES INC</v>
          </cell>
          <cell r="L31" t="str">
            <v>KASBAR NATIONAL INDUSTRIES INC</v>
          </cell>
        </row>
        <row r="32">
          <cell r="A32" t="str">
            <v>KIMBERLY CLARK DE MEXICO SAB DE CV</v>
          </cell>
          <cell r="L32" t="str">
            <v>KIMBERLY CLARK DE MEXICO SAB DE CV</v>
          </cell>
        </row>
        <row r="33">
          <cell r="A33" t="str">
            <v>LIBELTEX N V</v>
          </cell>
          <cell r="L33" t="str">
            <v>LIBELTEX N V</v>
          </cell>
        </row>
        <row r="34">
          <cell r="A34" t="str">
            <v>MASSASOIT OF NORTH CAROLINA INC</v>
          </cell>
          <cell r="L34" t="str">
            <v>MASSASOIT OF NORTH CAROLINA INC</v>
          </cell>
        </row>
        <row r="35">
          <cell r="A35" t="str">
            <v>MILLIKEN &amp; COMPANY</v>
          </cell>
          <cell r="L35" t="str">
            <v>MILLIKEN &amp; COMPANY</v>
          </cell>
        </row>
        <row r="36">
          <cell r="A36" t="str">
            <v>MONTEREY MILLS INC</v>
          </cell>
          <cell r="L36" t="str">
            <v>MONTEREY MILLS INC</v>
          </cell>
        </row>
        <row r="37">
          <cell r="A37" t="str">
            <v>NONWOVEN SOLUTIONS, LLC</v>
          </cell>
          <cell r="L37" t="str">
            <v>NONWOVEN SOLUTIONS, LLC</v>
          </cell>
        </row>
        <row r="38">
          <cell r="A38" t="str">
            <v>OWENS CORNING SALES, LLC</v>
          </cell>
          <cell r="L38" t="str">
            <v>OWENS CORNING SALES, LLC</v>
          </cell>
        </row>
        <row r="39">
          <cell r="A39" t="str">
            <v>PARKER HANNIFIN CORPORATION</v>
          </cell>
          <cell r="L39" t="str">
            <v>PARKER HANNIFIN CORPORATION</v>
          </cell>
        </row>
        <row r="40">
          <cell r="A40" t="str">
            <v>PERFORMANCE FIBERS OPERATIONS INC</v>
          </cell>
          <cell r="L40" t="str">
            <v>PERFORMANCE FIBERS OPERATIONS INC</v>
          </cell>
        </row>
        <row r="41">
          <cell r="A41" t="str">
            <v>PERRY EQUIPMENT CORP</v>
          </cell>
          <cell r="L41" t="str">
            <v>PERRY EQUIPMENT CORP</v>
          </cell>
        </row>
        <row r="42">
          <cell r="A42" t="str">
            <v>POLYESTER FIBERS, LLC</v>
          </cell>
          <cell r="L42" t="str">
            <v>POLYESTER FIBERS, LLC</v>
          </cell>
        </row>
        <row r="43">
          <cell r="A43" t="str">
            <v>PRECISION CUSTOM COATINGS INC</v>
          </cell>
          <cell r="L43" t="str">
            <v>PRECISION CUSTOM COATINGS INC</v>
          </cell>
        </row>
        <row r="44">
          <cell r="A44" t="str">
            <v>PRODUCTION ENTERPRISES INC</v>
          </cell>
          <cell r="L44" t="str">
            <v>PRODUCTION ENTERPRISES INC</v>
          </cell>
        </row>
        <row r="45">
          <cell r="A45" t="str">
            <v>PRODUCTS UNLIMITED INC</v>
          </cell>
          <cell r="L45" t="str">
            <v>PRODUCTS UNLIMITED INC</v>
          </cell>
        </row>
        <row r="46">
          <cell r="A46" t="str">
            <v>ROSEDALE PRODUCTS</v>
          </cell>
          <cell r="L46" t="str">
            <v>ROSEDALE PRODUCTS</v>
          </cell>
        </row>
        <row r="47">
          <cell r="A47" t="str">
            <v>SAGE PRODUCTS INC</v>
          </cell>
          <cell r="L47" t="str">
            <v>SAGE PRODUCTS INC</v>
          </cell>
        </row>
        <row r="48">
          <cell r="A48" t="str">
            <v>SOUTHERN FELT COMPANY INC</v>
          </cell>
          <cell r="L48" t="str">
            <v>SOUTHERN FELT COMPANY INC</v>
          </cell>
        </row>
        <row r="49">
          <cell r="A49" t="str">
            <v>SPUNTECH INDUSTRIES INC.</v>
          </cell>
          <cell r="L49" t="str">
            <v>SPUNTECH INDUSTRIES INC.</v>
          </cell>
        </row>
        <row r="50">
          <cell r="A50" t="str">
            <v>STANDARD FILTER CORP</v>
          </cell>
          <cell r="L50" t="str">
            <v>STANDARD FILTER CORP</v>
          </cell>
        </row>
        <row r="51">
          <cell r="A51" t="str">
            <v>TEXEL - A DIVISION OF ADS</v>
          </cell>
          <cell r="L51" t="str">
            <v>TEXEL - A DIVISION OF ADS</v>
          </cell>
        </row>
        <row r="52">
          <cell r="A52" t="str">
            <v>TOYOBO KUREHA AMERICA CO., LTD</v>
          </cell>
          <cell r="L52" t="str">
            <v>TOYOBO KUREHA AMERICA CO., LTD</v>
          </cell>
        </row>
        <row r="53">
          <cell r="A53" t="str">
            <v>VELCRO GROUP CORPORATION</v>
          </cell>
          <cell r="L53" t="str">
            <v>VELCRO GROUP CORPORATION</v>
          </cell>
        </row>
        <row r="54">
          <cell r="A54" t="str">
            <v>WM T BURNETT &amp; CO. INC.</v>
          </cell>
          <cell r="L54" t="str">
            <v>WM T BURNETT &amp; CO. INC.</v>
          </cell>
        </row>
        <row r="55">
          <cell r="A55" t="str">
            <v>WPT CORPORATION</v>
          </cell>
          <cell r="L55" t="str">
            <v>WPT CORPORATION</v>
          </cell>
        </row>
        <row r="56">
          <cell r="A56">
            <v>0</v>
          </cell>
          <cell r="L56" t="str">
            <v>(blank)</v>
          </cell>
        </row>
        <row r="57">
          <cell r="A57">
            <v>0</v>
          </cell>
          <cell r="L57" t="str">
            <v>Grand Total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</sheetData>
      <sheetData sheetId="4" refreshError="1">
        <row r="2">
          <cell r="J2" t="str">
            <v>Distribution_Ch_Id</v>
          </cell>
        </row>
        <row r="3">
          <cell r="J3" t="str">
            <v>Inter_Company_Yn</v>
          </cell>
        </row>
        <row r="4">
          <cell r="J4" t="str">
            <v>Fiscal_Both</v>
          </cell>
        </row>
        <row r="5">
          <cell r="J5" t="str">
            <v>Pay_Terms</v>
          </cell>
        </row>
        <row r="7">
          <cell r="J7" t="str">
            <v>Amount $</v>
          </cell>
        </row>
        <row r="8">
          <cell r="J8" t="str">
            <v>Sold_To_Name</v>
          </cell>
        </row>
        <row r="9">
          <cell r="J9" t="str">
            <v>3M CO-ST PAUL</v>
          </cell>
        </row>
        <row r="10">
          <cell r="J10" t="str">
            <v>APPLIANCE PRODUCTS COMPANY</v>
          </cell>
        </row>
        <row r="11">
          <cell r="J11" t="str">
            <v>ARDEN - BINGHAM FARMS</v>
          </cell>
        </row>
        <row r="12">
          <cell r="J12" t="str">
            <v>BOUCKAERT INDUSTRIAL TEXTILES INC</v>
          </cell>
        </row>
        <row r="13">
          <cell r="J13" t="str">
            <v>CARLTON MFG CO</v>
          </cell>
        </row>
        <row r="14">
          <cell r="J14" t="str">
            <v>CARPENTER CO</v>
          </cell>
        </row>
        <row r="15">
          <cell r="J15" t="str">
            <v>COLUMBUS INDUSTRIES, INC</v>
          </cell>
        </row>
        <row r="16">
          <cell r="J16" t="str">
            <v>EAGLE NONWOVENS INC</v>
          </cell>
        </row>
        <row r="17">
          <cell r="J17" t="str">
            <v>FIBERBOND CORPORATION</v>
          </cell>
        </row>
        <row r="18">
          <cell r="J18" t="str">
            <v>FIBERQUEST, INC.</v>
          </cell>
        </row>
        <row r="19">
          <cell r="J19" t="str">
            <v>GLIT CORPORATION</v>
          </cell>
        </row>
        <row r="20">
          <cell r="J20" t="str">
            <v>HABASIT BELTING INC.</v>
          </cell>
        </row>
        <row r="21">
          <cell r="J21" t="str">
            <v>HARVEST CONSUMER INSULATION INC</v>
          </cell>
        </row>
        <row r="22">
          <cell r="J22" t="str">
            <v>HDK INDUSTRIES INC</v>
          </cell>
        </row>
        <row r="23">
          <cell r="J23" t="str">
            <v>HOBBS BONDED FIBERS</v>
          </cell>
        </row>
        <row r="24">
          <cell r="J24" t="str">
            <v>HOLLINGSWORTH &amp; VOSE COMPANY</v>
          </cell>
        </row>
        <row r="25">
          <cell r="J25" t="str">
            <v>INSITUFORM TECHNOLIGIES, INC.</v>
          </cell>
        </row>
        <row r="26">
          <cell r="J26" t="str">
            <v>JACOB HOLM INDUSTRIES AMERICA INC.</v>
          </cell>
        </row>
        <row r="27">
          <cell r="J27" t="str">
            <v>JASZTEX FIBERS INC</v>
          </cell>
        </row>
        <row r="28">
          <cell r="J28" t="str">
            <v>KASBAR NATIONAL INDUSTRIES INC</v>
          </cell>
        </row>
        <row r="29">
          <cell r="J29" t="str">
            <v>KIMBERLY CLARK DE MEXICO SAB DE CV</v>
          </cell>
        </row>
        <row r="30">
          <cell r="J30" t="str">
            <v>LIBELTEX N V</v>
          </cell>
        </row>
        <row r="31">
          <cell r="J31" t="str">
            <v>MASSASOIT OF NORTH CAROLINA INC</v>
          </cell>
        </row>
        <row r="32">
          <cell r="J32" t="str">
            <v>MILLIKEN &amp; COMPANY</v>
          </cell>
        </row>
        <row r="33">
          <cell r="J33" t="str">
            <v>MONTEREY MILLS INC</v>
          </cell>
        </row>
        <row r="34">
          <cell r="J34" t="str">
            <v>NONWOVEN SOLUTIONS, LLC</v>
          </cell>
        </row>
        <row r="35">
          <cell r="J35" t="str">
            <v>OWENS CORNING SALES, LLC</v>
          </cell>
        </row>
        <row r="36">
          <cell r="J36" t="str">
            <v>PARKER HANNIFIN CORPORATION</v>
          </cell>
        </row>
        <row r="37">
          <cell r="J37" t="str">
            <v>POLYESTER FIBERS, LLC</v>
          </cell>
        </row>
        <row r="38">
          <cell r="J38" t="str">
            <v>PRECISION CUSTOM COATINGS INC</v>
          </cell>
        </row>
        <row r="39">
          <cell r="J39" t="str">
            <v>PRODUCTION ENTERPRISES INC</v>
          </cell>
        </row>
        <row r="40">
          <cell r="J40" t="str">
            <v>PRODUCTS UNLIMITED INC</v>
          </cell>
        </row>
        <row r="41">
          <cell r="J41" t="str">
            <v>ROSEDALE PRODUCTS</v>
          </cell>
        </row>
        <row r="42">
          <cell r="J42" t="str">
            <v>SAGE PRODUCTS INC</v>
          </cell>
        </row>
        <row r="43">
          <cell r="J43" t="str">
            <v>SOUTHERN FELT COMPANY INC</v>
          </cell>
        </row>
        <row r="44">
          <cell r="J44" t="str">
            <v>STANDARD FILTER CORP</v>
          </cell>
        </row>
        <row r="45">
          <cell r="J45" t="str">
            <v>TEXEL - A DIVISION OF ADS</v>
          </cell>
        </row>
        <row r="46">
          <cell r="J46" t="str">
            <v>TOYOBO KUREHA AMERICA CO., LTD</v>
          </cell>
        </row>
        <row r="47">
          <cell r="J47" t="str">
            <v>VELCRO GROUP CORPORATION</v>
          </cell>
        </row>
        <row r="48">
          <cell r="J48" t="str">
            <v>WM T BURNETT &amp; CO. INC.</v>
          </cell>
        </row>
        <row r="49">
          <cell r="J49" t="str">
            <v>WPT CORPORATION</v>
          </cell>
        </row>
        <row r="50">
          <cell r="J50" t="str">
            <v>Grand Total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(I)"/>
      <sheetName val="Res Cons"/>
      <sheetName val="ROCE(I)"/>
      <sheetName val="Ventas y Margen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IRT(Q)"/>
      <sheetName val="iwt"/>
      <sheetName val="SALES,Delta,"/>
      <sheetName val="Resultados (I)"/>
      <sheetName val="Res Cons"/>
      <sheetName val="ROCE(I)"/>
      <sheetName val="Ventas y Margen"/>
      <sheetName val="Inversiones"/>
      <sheetName val="Parc. de ICMS"/>
      <sheetName val="Data2007"/>
      <sheetName val="Credit terms"/>
      <sheetName val="Product Type"/>
      <sheetName val="Contracts"/>
      <sheetName val="Entries"/>
      <sheetName val="BM"/>
      <sheetName val="Resultados_(I)"/>
      <sheetName val="Res_Cons"/>
      <sheetName val="Ventas_y_Margen"/>
      <sheetName val="Parc__de_ICMS"/>
      <sheetName val="Credit_terms"/>
      <sheetName val="Product_Type"/>
      <sheetName val="CF"/>
      <sheetName val="S2日本語"/>
      <sheetName val="BYOR"/>
      <sheetName val="Query"/>
      <sheetName val="Markers"/>
      <sheetName val="MAIN"/>
      <sheetName val="Balance"/>
    </sheetNames>
    <sheetDataSet>
      <sheetData sheetId="0" refreshError="1"/>
      <sheetData sheetId="1"/>
      <sheetData sheetId="2" refreshError="1">
        <row r="1">
          <cell r="A1" t="str">
            <v>INDO WORTH THAILAND LIMITED</v>
          </cell>
        </row>
        <row r="2">
          <cell r="A2" t="str">
            <v xml:space="preserve"> Profit and Loss Statement </v>
          </cell>
        </row>
        <row r="3">
          <cell r="A3" t="str">
            <v>(All Amounts in '000s)</v>
          </cell>
        </row>
        <row r="4">
          <cell r="A4" t="str">
            <v>Year to 31 December</v>
          </cell>
          <cell r="B4" t="str">
            <v>Budget 1999</v>
          </cell>
          <cell r="D4" t="str">
            <v>Expected 1998</v>
          </cell>
          <cell r="F4" t="str">
            <v>Actual 1997</v>
          </cell>
        </row>
        <row r="5">
          <cell r="B5" t="str">
            <v>Baht</v>
          </cell>
          <cell r="C5" t="str">
            <v>USD</v>
          </cell>
          <cell r="D5" t="str">
            <v>Baht</v>
          </cell>
          <cell r="E5" t="str">
            <v>USD</v>
          </cell>
          <cell r="F5" t="str">
            <v>Baht</v>
          </cell>
          <cell r="G5" t="str">
            <v>USD</v>
          </cell>
        </row>
        <row r="7">
          <cell r="A7" t="str">
            <v>Revenue</v>
          </cell>
        </row>
        <row r="8">
          <cell r="A8" t="str">
            <v xml:space="preserve">   Sales</v>
          </cell>
        </row>
        <row r="9">
          <cell r="A9" t="str">
            <v xml:space="preserve">   Others</v>
          </cell>
        </row>
        <row r="10">
          <cell r="A10" t="str">
            <v>Total Revenue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 xml:space="preserve">   Cost of Good Sold (exc. Depreciation &amp;Amortisation)</v>
          </cell>
        </row>
        <row r="12">
          <cell r="A12" t="str">
            <v>Gross profit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  Selling &amp; Administrative Expenses</v>
          </cell>
        </row>
        <row r="14">
          <cell r="A14" t="str">
            <v>EBITDA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 xml:space="preserve">   Depreciation</v>
          </cell>
        </row>
        <row r="16">
          <cell r="A16" t="str">
            <v xml:space="preserve">   Amortisation</v>
          </cell>
        </row>
        <row r="17">
          <cell r="A17" t="str">
            <v>Operating Profit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Other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 xml:space="preserve">   Interest Income</v>
          </cell>
        </row>
        <row r="20">
          <cell r="A20" t="str">
            <v xml:space="preserve">   Exchange Gain/(Loss)</v>
          </cell>
        </row>
        <row r="21">
          <cell r="A21" t="str">
            <v xml:space="preserve">   Others</v>
          </cell>
        </row>
        <row r="22">
          <cell r="A22" t="str">
            <v>EBIT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 xml:space="preserve">   Interest expense - Long term loans</v>
          </cell>
        </row>
        <row r="24">
          <cell r="A24" t="str">
            <v xml:space="preserve">   Interest expense on Short term loans &amp; Overdrafts</v>
          </cell>
        </row>
        <row r="25">
          <cell r="A25" t="str">
            <v>Pretax Profit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 xml:space="preserve">   Tax Payables</v>
          </cell>
        </row>
        <row r="27">
          <cell r="A27" t="str">
            <v>Profit Before Extra Ordinary Items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  Extraordinary Income/(Expense)</v>
          </cell>
        </row>
        <row r="29">
          <cell r="A29" t="str">
            <v xml:space="preserve">Net profit (loss) 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1">
          <cell r="A31" t="str">
            <v>Year End Shares ('000)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Average Shares ('000)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Earnings before extra ordinary items Per Share (Bt)</v>
          </cell>
          <cell r="B33" t="e">
            <v>#DIV/0!</v>
          </cell>
          <cell r="C33" t="e">
            <v>#DIV/0!</v>
          </cell>
          <cell r="D33" t="e">
            <v>#DIV/0!</v>
          </cell>
          <cell r="E33" t="e">
            <v>#DIV/0!</v>
          </cell>
          <cell r="F33" t="e">
            <v>#DIV/0!</v>
          </cell>
          <cell r="G33" t="e">
            <v>#DIV/0!</v>
          </cell>
        </row>
        <row r="34">
          <cell r="A34" t="str">
            <v>Earnings Per Share (Bt)</v>
          </cell>
          <cell r="B34" t="e">
            <v>#DIV/0!</v>
          </cell>
          <cell r="C34" t="e">
            <v>#DIV/0!</v>
          </cell>
          <cell r="D34" t="e">
            <v>#DIV/0!</v>
          </cell>
          <cell r="E34" t="e">
            <v>#DIV/0!</v>
          </cell>
          <cell r="F34" t="e">
            <v>#DIV/0!</v>
          </cell>
          <cell r="G34" t="e">
            <v>#DIV/0!</v>
          </cell>
        </row>
        <row r="35">
          <cell r="A35" t="str">
            <v>Dividend Per Share (Bt)</v>
          </cell>
          <cell r="B35" t="e">
            <v>#DIV/0!</v>
          </cell>
          <cell r="C35" t="e">
            <v>#DIV/0!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</row>
        <row r="36">
          <cell r="A36" t="str">
            <v>Total Dividend</v>
          </cell>
        </row>
        <row r="38">
          <cell r="A38" t="str">
            <v xml:space="preserve"> Cashflow Statement </v>
          </cell>
        </row>
        <row r="39">
          <cell r="A39" t="str">
            <v>(All Amounts in '000s)</v>
          </cell>
        </row>
        <row r="40">
          <cell r="A40" t="str">
            <v>Year to 31 December</v>
          </cell>
          <cell r="B40" t="str">
            <v>Budget 1999</v>
          </cell>
          <cell r="D40" t="str">
            <v>Actual 1998</v>
          </cell>
          <cell r="F40" t="str">
            <v>Actual 1997</v>
          </cell>
        </row>
        <row r="41">
          <cell r="B41" t="str">
            <v>Baht</v>
          </cell>
          <cell r="C41" t="str">
            <v>USD</v>
          </cell>
          <cell r="D41" t="str">
            <v>Baht</v>
          </cell>
          <cell r="E41" t="str">
            <v>USD</v>
          </cell>
          <cell r="F41" t="str">
            <v>Baht</v>
          </cell>
          <cell r="G41" t="str">
            <v>USD</v>
          </cell>
        </row>
        <row r="42">
          <cell r="A42" t="str">
            <v>Operating Cash Flow</v>
          </cell>
        </row>
        <row r="43">
          <cell r="A43" t="str">
            <v xml:space="preserve">   Net Income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 xml:space="preserve">   Depreciation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 xml:space="preserve">   Amortisation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 xml:space="preserve">   Adjustment for unrealized forex (gain)/ loss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Gross Operating Funds Generated (Cash Profit)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9">
          <cell r="A49" t="str">
            <v xml:space="preserve">  (Inc)/Dec Trade Receivables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 xml:space="preserve">  (Inc)/Dec Inventory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 xml:space="preserve">  (Inc)/Dec Other Current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3">
          <cell r="A53" t="str">
            <v>Change in Working Assets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5">
          <cell r="A55" t="str">
            <v xml:space="preserve">   Inc/(Dec) Trade Payables</v>
          </cell>
        </row>
        <row r="56">
          <cell r="A56" t="str">
            <v xml:space="preserve">   Inc/(Dec) Account Payables to related company</v>
          </cell>
        </row>
        <row r="57">
          <cell r="A57" t="str">
            <v xml:space="preserve">   Inc/(Dec) Accruals</v>
          </cell>
        </row>
        <row r="58">
          <cell r="A58" t="str">
            <v xml:space="preserve">   Other Current Liab.</v>
          </cell>
        </row>
        <row r="59">
          <cell r="A59" t="str">
            <v>Change in Working Liabilities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1">
          <cell r="A61" t="str">
            <v>Change in Net W/C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3">
          <cell r="A63" t="str">
            <v>Operating Cash Flow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5">
          <cell r="A65" t="str">
            <v xml:space="preserve">   Capital Expenditure - Existing Activities</v>
          </cell>
        </row>
        <row r="66">
          <cell r="A66" t="str">
            <v xml:space="preserve">   Capital Expenditure - Expansion Projects</v>
          </cell>
        </row>
        <row r="67">
          <cell r="A67" t="str">
            <v xml:space="preserve">   Equity Investment</v>
          </cell>
        </row>
        <row r="70">
          <cell r="A70" t="str">
            <v>Net Cash used in Investing Activities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2">
          <cell r="A72" t="str">
            <v>Free Cash Flow From Operation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   New Long term Loans</v>
          </cell>
        </row>
        <row r="74">
          <cell r="A74" t="str">
            <v xml:space="preserve">   Long-term Debts Repayment</v>
          </cell>
        </row>
        <row r="75">
          <cell r="A75" t="str">
            <v xml:space="preserve">   Additional paid-up capital</v>
          </cell>
        </row>
        <row r="76">
          <cell r="A76" t="str">
            <v xml:space="preserve">   Cash Dividend</v>
          </cell>
        </row>
        <row r="77">
          <cell r="A77" t="str">
            <v xml:space="preserve">   Others</v>
          </cell>
        </row>
        <row r="79">
          <cell r="A79" t="str">
            <v>Net Cash provided by financing Activities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1">
          <cell r="A81" t="str">
            <v>Net cash and cash equivalents increase (decrease)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Net cash and cash equivalents at the begining of the year</v>
          </cell>
        </row>
        <row r="83">
          <cell r="A83" t="str">
            <v>Net cash and cash equivalents at the end of the year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6">
          <cell r="A86" t="str">
            <v>Balance Sheet</v>
          </cell>
        </row>
        <row r="87">
          <cell r="A87" t="str">
            <v>(All Amounts in '000s)</v>
          </cell>
        </row>
        <row r="88">
          <cell r="A88" t="str">
            <v>Year to 31 December</v>
          </cell>
          <cell r="B88" t="str">
            <v>Budget 1999</v>
          </cell>
          <cell r="D88" t="str">
            <v>Actual 1998</v>
          </cell>
          <cell r="F88" t="str">
            <v>Actual 1997</v>
          </cell>
        </row>
        <row r="89">
          <cell r="B89" t="str">
            <v>Baht</v>
          </cell>
          <cell r="C89" t="str">
            <v>USD</v>
          </cell>
          <cell r="D89" t="str">
            <v>Baht</v>
          </cell>
          <cell r="E89" t="str">
            <v>USD</v>
          </cell>
          <cell r="F89" t="str">
            <v>Baht</v>
          </cell>
          <cell r="G89" t="str">
            <v>USD</v>
          </cell>
        </row>
        <row r="91">
          <cell r="A91" t="str">
            <v>Assets</v>
          </cell>
        </row>
        <row r="92">
          <cell r="A92" t="str">
            <v>A) Current Assets</v>
          </cell>
        </row>
        <row r="93">
          <cell r="A93" t="str">
            <v xml:space="preserve">   Cash</v>
          </cell>
        </row>
        <row r="94">
          <cell r="A94" t="str">
            <v xml:space="preserve">   Other Liquid Assets</v>
          </cell>
        </row>
        <row r="95">
          <cell r="A95" t="str">
            <v xml:space="preserve">   Trade Receivables</v>
          </cell>
        </row>
        <row r="96">
          <cell r="A96" t="str">
            <v xml:space="preserve">   Inventory</v>
          </cell>
        </row>
        <row r="97">
          <cell r="A97" t="str">
            <v xml:space="preserve">   VAT Receivable</v>
          </cell>
        </row>
        <row r="98">
          <cell r="A98" t="str">
            <v xml:space="preserve">   Other Current Asset</v>
          </cell>
        </row>
        <row r="99">
          <cell r="A99" t="str">
            <v xml:space="preserve">   Advances To Subsidiaries/Affiliates</v>
          </cell>
        </row>
        <row r="100">
          <cell r="A100" t="str">
            <v xml:space="preserve">   Advance to Directors &amp; Employees</v>
          </cell>
        </row>
        <row r="101">
          <cell r="A101" t="str">
            <v xml:space="preserve">   Refundable deposits</v>
          </cell>
        </row>
        <row r="104">
          <cell r="A104" t="str">
            <v>Total Current Asset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6">
          <cell r="A106" t="str">
            <v>B) Fixed Assets (Net) including revaluation</v>
          </cell>
        </row>
        <row r="108">
          <cell r="A108" t="str">
            <v>C) Equity Investments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 xml:space="preserve">  -Indorama Chemicals (86.7%)</v>
          </cell>
        </row>
        <row r="110">
          <cell r="A110" t="str">
            <v xml:space="preserve">  -Indo Poly (52.99%)</v>
          </cell>
        </row>
        <row r="111">
          <cell r="A111" t="str">
            <v xml:space="preserve">  -Indopet (90%)</v>
          </cell>
        </row>
        <row r="112">
          <cell r="A112" t="str">
            <v xml:space="preserve">  -Others</v>
          </cell>
        </row>
        <row r="114">
          <cell r="A114" t="str">
            <v>D) Other Assets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 xml:space="preserve">   Net pre-operating expenses</v>
          </cell>
        </row>
        <row r="116">
          <cell r="A116" t="str">
            <v xml:space="preserve">   Others</v>
          </cell>
        </row>
        <row r="118">
          <cell r="A118" t="str">
            <v>Total Long-Term Assets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20">
          <cell r="A120" t="str">
            <v>Total Assets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2">
          <cell r="A122" t="str">
            <v>Liability</v>
          </cell>
        </row>
        <row r="123">
          <cell r="A123" t="str">
            <v>E) Current Liabilities</v>
          </cell>
        </row>
        <row r="124">
          <cell r="A124" t="str">
            <v xml:space="preserve">   Overdraft &amp; Short Term Debt </v>
          </cell>
        </row>
        <row r="125">
          <cell r="A125" t="str">
            <v xml:space="preserve">   Trade Payables - Related Company</v>
          </cell>
        </row>
        <row r="126">
          <cell r="A126" t="str">
            <v xml:space="preserve">    Trade Payable - Others</v>
          </cell>
        </row>
        <row r="127">
          <cell r="A127" t="str">
            <v xml:space="preserve">   Accured Interest Payable</v>
          </cell>
        </row>
        <row r="128">
          <cell r="A128" t="str">
            <v xml:space="preserve">   Accured Expenses</v>
          </cell>
        </row>
        <row r="129">
          <cell r="A129" t="str">
            <v xml:space="preserve">   Advance From Related Company</v>
          </cell>
        </row>
        <row r="130">
          <cell r="A130" t="str">
            <v xml:space="preserve">   Other Current Liab.</v>
          </cell>
        </row>
        <row r="133">
          <cell r="A133" t="str">
            <v>Total Current Liabilities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5">
          <cell r="A135" t="str">
            <v>F) Long Term Senior Debt - Bank</v>
          </cell>
        </row>
        <row r="137">
          <cell r="A137" t="str">
            <v>G) Total Liabilities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9">
          <cell r="A139" t="str">
            <v>H) Shareholder &amp; Equity</v>
          </cell>
        </row>
        <row r="140">
          <cell r="A140" t="str">
            <v xml:space="preserve">   Common Stock (Bt10 par)</v>
          </cell>
        </row>
        <row r="141">
          <cell r="A141" t="str">
            <v xml:space="preserve">   Advance from Shareholders'</v>
          </cell>
        </row>
        <row r="142">
          <cell r="A142" t="str">
            <v xml:space="preserve">   Revaluation reserves</v>
          </cell>
        </row>
        <row r="143">
          <cell r="A143" t="str">
            <v xml:space="preserve">   Retained Earnings</v>
          </cell>
        </row>
        <row r="144">
          <cell r="A144" t="str">
            <v>Total Equity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6">
          <cell r="A146" t="str">
            <v>Total Liabilities And Equity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>
        <row r="2">
          <cell r="D2" t="str">
            <v>Ｓ２　用セルフチェックリスト　　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-MIS  MAIN TAB"/>
      <sheetName val="BUDGET Consol Elmn"/>
      <sheetName val="EST_Consol Elmn"/>
      <sheetName val="PPT"/>
      <sheetName val="Summary"/>
      <sheetName val="Presales"/>
      <sheetName val="Presales PTA"/>
      <sheetName val="Presales MEG"/>
      <sheetName val="Fixed price master"/>
      <sheetName val="PTA MEG exposure"/>
      <sheetName val="Inv GL on unhedged PTA MEG"/>
      <sheetName val="Inv GL on fixed price"/>
      <sheetName val="EST_CON INV (SSP)"/>
      <sheetName val="EST_CON INV"/>
      <sheetName val="EST_CON INV (USD)"/>
      <sheetName val="FX EST"/>
      <sheetName val="BUD_CON INV"/>
      <sheetName val="Adj"/>
      <sheetName val="SEG CON"/>
      <sheetName val="ASIA"/>
      <sheetName val="AMER"/>
      <sheetName val="EMEA"/>
      <sheetName val="IRP"/>
      <sheetName val="IPIR"/>
      <sheetName val="IVPR"/>
      <sheetName val="GIVL"/>
      <sheetName val="IVI"/>
      <sheetName val="IPPI"/>
      <sheetName val="MPET"/>
      <sheetName val="DPGL"/>
      <sheetName val="EIPET"/>
      <sheetName val="STP"/>
      <sheetName val="ALPHA"/>
      <sheetName val="AURIGA"/>
      <sheetName val="IVAH"/>
      <sheetName val="CCP"/>
      <sheetName val="MEXICO"/>
      <sheetName val="IVPBRZ"/>
      <sheetName val="OGP"/>
      <sheetName val="IVE"/>
      <sheetName val="POLAND"/>
      <sheetName val="IVQS"/>
      <sheetName val="IVPG"/>
      <sheetName val="NGR"/>
      <sheetName val="IVAPET"/>
      <sheetName val="IVCPET"/>
      <sheetName val="Dummy2"/>
      <sheetName val="MTM"/>
      <sheetName val="Adj May"/>
      <sheetName val="Adjustment"/>
      <sheetName val="Compare E vs A"/>
      <sheetName val="Compare 1Q20E vs 1Q20B"/>
      <sheetName val="Compare 2020E vs 2020B"/>
      <sheetName val="Compare E vs E"/>
      <sheetName val="Compare Q3"/>
      <sheetName val="Compare Q4"/>
      <sheetName val="Compare Y"/>
      <sheetName val="SEh CON"/>
      <sheetName val="BUD_Consol Elmn"/>
      <sheetName val="Sheet1"/>
      <sheetName val="IVSS"/>
      <sheetName val="Adj Hedging GL"/>
      <sheetName val="Adj IPA"/>
    </sheetNames>
    <sheetDataSet>
      <sheetData sheetId="0"/>
      <sheetData sheetId="1">
        <row r="43">
          <cell r="F43">
            <v>6467.34</v>
          </cell>
        </row>
      </sheetData>
      <sheetData sheetId="2">
        <row r="5">
          <cell r="D5" t="str">
            <v>USD / THB</v>
          </cell>
        </row>
      </sheetData>
      <sheetData sheetId="3"/>
      <sheetData sheetId="4">
        <row r="3">
          <cell r="I3">
            <v>1.1100039906518389</v>
          </cell>
        </row>
      </sheetData>
      <sheetData sheetId="5">
        <row r="5">
          <cell r="C5">
            <v>-33.926617534143531</v>
          </cell>
        </row>
      </sheetData>
      <sheetData sheetId="6"/>
      <sheetData sheetId="7"/>
      <sheetData sheetId="8"/>
      <sheetData sheetId="9">
        <row r="124">
          <cell r="W124">
            <v>-1.789939775488911</v>
          </cell>
        </row>
      </sheetData>
      <sheetData sheetId="10">
        <row r="17">
          <cell r="B17">
            <v>554.73556789914824</v>
          </cell>
        </row>
      </sheetData>
      <sheetData sheetId="11"/>
      <sheetData sheetId="12"/>
      <sheetData sheetId="13">
        <row r="28">
          <cell r="C28">
            <v>-204.23317688778113</v>
          </cell>
        </row>
      </sheetData>
      <sheetData sheetId="14">
        <row r="34">
          <cell r="AM34">
            <v>441.5006664989711</v>
          </cell>
        </row>
      </sheetData>
      <sheetData sheetId="15">
        <row r="6">
          <cell r="AA6">
            <v>31.283546031746035</v>
          </cell>
        </row>
      </sheetData>
      <sheetData sheetId="16">
        <row r="8">
          <cell r="B8" t="str">
            <v>YTD 19 Act</v>
          </cell>
        </row>
        <row r="12">
          <cell r="B12" t="str">
            <v>Mar'20 B</v>
          </cell>
        </row>
        <row r="16">
          <cell r="B16" t="str">
            <v>Jun'20 B</v>
          </cell>
        </row>
        <row r="20">
          <cell r="B20" t="str">
            <v>Sep'20 B</v>
          </cell>
        </row>
      </sheetData>
      <sheetData sheetId="17" refreshError="1"/>
      <sheetData sheetId="18">
        <row r="5">
          <cell r="B5" t="str">
            <v>US$ / THB</v>
          </cell>
        </row>
      </sheetData>
      <sheetData sheetId="19">
        <row r="41">
          <cell r="H41">
            <v>6976.7000000000007</v>
          </cell>
        </row>
      </sheetData>
      <sheetData sheetId="20">
        <row r="41">
          <cell r="H41">
            <v>4934.0450301502669</v>
          </cell>
        </row>
      </sheetData>
      <sheetData sheetId="21">
        <row r="41">
          <cell r="D41">
            <v>4427</v>
          </cell>
        </row>
      </sheetData>
      <sheetData sheetId="22">
        <row r="2">
          <cell r="AM2">
            <v>0</v>
          </cell>
        </row>
      </sheetData>
      <sheetData sheetId="23">
        <row r="2">
          <cell r="AM2">
            <v>0</v>
          </cell>
        </row>
      </sheetData>
      <sheetData sheetId="24">
        <row r="2">
          <cell r="AM2">
            <v>0</v>
          </cell>
        </row>
      </sheetData>
      <sheetData sheetId="25">
        <row r="2">
          <cell r="AM2">
            <v>0</v>
          </cell>
        </row>
      </sheetData>
      <sheetData sheetId="26">
        <row r="2">
          <cell r="AM2">
            <v>0</v>
          </cell>
        </row>
      </sheetData>
      <sheetData sheetId="27">
        <row r="2">
          <cell r="AM2">
            <v>0</v>
          </cell>
        </row>
      </sheetData>
      <sheetData sheetId="28">
        <row r="2">
          <cell r="AM2">
            <v>0</v>
          </cell>
        </row>
      </sheetData>
      <sheetData sheetId="29">
        <row r="2">
          <cell r="AM2">
            <v>0</v>
          </cell>
        </row>
      </sheetData>
      <sheetData sheetId="30">
        <row r="2">
          <cell r="AM2">
            <v>0</v>
          </cell>
        </row>
      </sheetData>
      <sheetData sheetId="31">
        <row r="2">
          <cell r="AN2">
            <v>218.15008726003495</v>
          </cell>
        </row>
      </sheetData>
      <sheetData sheetId="32">
        <row r="2">
          <cell r="AN2">
            <v>297.4221779356489</v>
          </cell>
        </row>
      </sheetData>
      <sheetData sheetId="33">
        <row r="1">
          <cell r="AN1">
            <v>2.1309134970055541</v>
          </cell>
        </row>
      </sheetData>
      <sheetData sheetId="34">
        <row r="2">
          <cell r="AM2">
            <v>0</v>
          </cell>
        </row>
      </sheetData>
      <sheetData sheetId="35">
        <row r="32">
          <cell r="B32" t="str">
            <v>Particulars</v>
          </cell>
        </row>
      </sheetData>
      <sheetData sheetId="36">
        <row r="2">
          <cell r="AM2">
            <v>0</v>
          </cell>
        </row>
      </sheetData>
      <sheetData sheetId="37">
        <row r="2">
          <cell r="AM2">
            <v>0</v>
          </cell>
        </row>
      </sheetData>
      <sheetData sheetId="38">
        <row r="2">
          <cell r="AM2">
            <v>0</v>
          </cell>
        </row>
      </sheetData>
      <sheetData sheetId="39">
        <row r="2">
          <cell r="AM2">
            <v>0</v>
          </cell>
        </row>
      </sheetData>
      <sheetData sheetId="40">
        <row r="2">
          <cell r="AM2">
            <v>0</v>
          </cell>
        </row>
      </sheetData>
      <sheetData sheetId="41">
        <row r="2">
          <cell r="AM2">
            <v>0</v>
          </cell>
        </row>
      </sheetData>
      <sheetData sheetId="42">
        <row r="2">
          <cell r="AM2">
            <v>0</v>
          </cell>
        </row>
      </sheetData>
      <sheetData sheetId="43">
        <row r="2">
          <cell r="AM2">
            <v>0</v>
          </cell>
        </row>
      </sheetData>
      <sheetData sheetId="44">
        <row r="2">
          <cell r="AM2">
            <v>0</v>
          </cell>
        </row>
      </sheetData>
      <sheetData sheetId="45">
        <row r="2">
          <cell r="AM2">
            <v>0</v>
          </cell>
        </row>
      </sheetData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rama"/>
      <sheetName val="Data2011"/>
      <sheetName val="EUP &amp; two entities"/>
      <sheetName val="Resume"/>
      <sheetName val="Capex list - 2013"/>
    </sheetNames>
    <sheetDataSet>
      <sheetData sheetId="0"/>
      <sheetData sheetId="1">
        <row r="20">
          <cell r="W20">
            <v>8760</v>
          </cell>
        </row>
      </sheetData>
      <sheetData sheetId="2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"/>
      <sheetName val="Demand Werkelijk"/>
      <sheetName val="Demand Convenant"/>
      <sheetName val="Projecten"/>
      <sheetName val="Balance"/>
      <sheetName val="Data99"/>
      <sheetName val="Data2000"/>
      <sheetName val="Data2001"/>
      <sheetName val="Data2002"/>
      <sheetName val="Data2003"/>
      <sheetName val="Data2004"/>
      <sheetName val="Data2005"/>
      <sheetName val="Trend"/>
      <sheetName val="Data2006"/>
      <sheetName val="CO2 Allocation 2007-2012"/>
      <sheetName val="PET Stoom"/>
      <sheetName val="Data2007"/>
      <sheetName val="spec usage"/>
      <sheetName val="GUT"/>
      <sheetName val="ee_monitoring_2007 (PI formulas"/>
      <sheetName val="Data200"/>
      <sheetName val="Data2008"/>
      <sheetName val="RS_Assum"/>
      <sheetName val="Model"/>
      <sheetName val="Input"/>
      <sheetName val="iwt"/>
      <sheetName val="Validation"/>
      <sheetName val="TABLE"/>
      <sheetName val="CON INV"/>
      <sheetName val="Data Validation"/>
      <sheetName val="Credit terms"/>
      <sheetName val="Product Type"/>
      <sheetName val="Contracts"/>
      <sheetName val="Entries"/>
      <sheetName val="BM"/>
      <sheetName val="PRM"/>
      <sheetName val="BASIS"/>
      <sheetName val="FG"/>
      <sheetName val="LEGENDS"/>
      <sheetName val="Parc. de ICMS"/>
      <sheetName val="Resultados (I)"/>
      <sheetName val="Res Cons"/>
      <sheetName val="ROCE(I)"/>
      <sheetName val="Ventas y Margen"/>
      <sheetName val="Inversiones"/>
      <sheetName val="c"/>
      <sheetName val="Exec travel"/>
      <sheetName val="CompanyList"/>
      <sheetName val="Basic_Information"/>
      <sheetName val="Upload vs Master Chart "/>
      <sheetName val="Co info"/>
      <sheetName val="Old Cost Report"/>
      <sheetName val="ELEC"/>
      <sheetName val="Combine"/>
      <sheetName val="Parameter"/>
      <sheetName val="CP1"/>
      <sheetName val="P_UTL"/>
      <sheetName val="CP3"/>
      <sheetName val="FI"/>
      <sheetName val="Profile"/>
      <sheetName val="Payment"/>
      <sheetName val="Analysis"/>
      <sheetName val="Header"/>
      <sheetName val="description"/>
      <sheetName val="Demand_Werkelijk"/>
      <sheetName val="Demand_Convenant"/>
      <sheetName val="CO2_Allocation_2007-2012"/>
      <sheetName val="PET_Stoom"/>
      <sheetName val="spec_usage"/>
      <sheetName val="ee_monitoring_2007_(PI_formulas"/>
      <sheetName val="CON_INV"/>
      <sheetName val="Data_Validation"/>
      <sheetName val="Credit_terms"/>
      <sheetName val="Product_Type"/>
      <sheetName val="bblยังไม่จ่าย"/>
      <sheetName val="PRMT-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0">
          <cell r="C20">
            <v>1081.3594129198541</v>
          </cell>
          <cell r="D20">
            <v>170.79859186508455</v>
          </cell>
          <cell r="E20">
            <v>462.04203796079167</v>
          </cell>
          <cell r="I20">
            <v>53.559404964239377</v>
          </cell>
          <cell r="L20">
            <v>20941.2275454804</v>
          </cell>
          <cell r="O20">
            <v>4976.8753424657534</v>
          </cell>
          <cell r="Q20">
            <v>4512.7603885260651</v>
          </cell>
          <cell r="R20">
            <v>3532.5249614777886</v>
          </cell>
          <cell r="S20">
            <v>0</v>
          </cell>
          <cell r="Y20">
            <v>41.505538939708664</v>
          </cell>
          <cell r="Z20">
            <v>4.8889065240091938</v>
          </cell>
          <cell r="AC20">
            <v>10.641961551042661</v>
          </cell>
          <cell r="AD20">
            <v>25.974670864656808</v>
          </cell>
          <cell r="AK20">
            <v>1612.1237345361976</v>
          </cell>
          <cell r="AL20">
            <v>360</v>
          </cell>
          <cell r="AM20">
            <v>103.76384734927166</v>
          </cell>
          <cell r="AN20">
            <v>28.391814191274143</v>
          </cell>
          <cell r="AO20">
            <v>130</v>
          </cell>
          <cell r="AQ20">
            <v>458.37324997035876</v>
          </cell>
          <cell r="BC20">
            <v>0</v>
          </cell>
        </row>
        <row r="43">
          <cell r="D43">
            <v>2.9750000000000001</v>
          </cell>
        </row>
        <row r="44">
          <cell r="D44">
            <v>0.58899999999999997</v>
          </cell>
        </row>
        <row r="45">
          <cell r="D45">
            <v>2.4849798614985956</v>
          </cell>
        </row>
        <row r="50">
          <cell r="D50">
            <v>8.5714285714285712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Polyester"/>
      <sheetName val="Source-Poly"/>
      <sheetName val="Pet Resin"/>
      <sheetName val="Source-Pet"/>
      <sheetName val="BS"/>
      <sheetName val="Pet_Resin"/>
      <sheetName val="SUIVI EFFECTIFS"/>
      <sheetName val="#¡REF"/>
      <sheetName val="EFFECT."/>
      <sheetName val="Tons"/>
      <sheetName val="Pet_Resin1"/>
    </sheetNames>
    <sheetDataSet>
      <sheetData sheetId="0" refreshError="1">
        <row r="1">
          <cell r="H1" t="str">
            <v>Q4</v>
          </cell>
        </row>
        <row r="2">
          <cell r="H2">
            <v>0</v>
          </cell>
        </row>
        <row r="3">
          <cell r="H3">
            <v>0</v>
          </cell>
        </row>
        <row r="4">
          <cell r="H4">
            <v>0</v>
          </cell>
        </row>
        <row r="5">
          <cell r="H5">
            <v>0</v>
          </cell>
        </row>
        <row r="6">
          <cell r="H6">
            <v>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</v>
          </cell>
        </row>
        <row r="12">
          <cell r="H12">
            <v>2</v>
          </cell>
        </row>
        <row r="13">
          <cell r="H13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ination"/>
      <sheetName val="Demand"/>
      <sheetName val="Balance"/>
      <sheetName val="Usage Distribution"/>
      <sheetName val="Invoices"/>
      <sheetName val="Distribution"/>
      <sheetName val="Budget (€)"/>
      <sheetName val="Entity Split"/>
      <sheetName val="Cost2008"/>
      <sheetName val="Data2008"/>
      <sheetName val="Cost2007"/>
      <sheetName val="Cost2006"/>
      <sheetName val="Data2007"/>
      <sheetName val="CustomerData"/>
      <sheetName val="Fixed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0">
          <cell r="C20">
            <v>1143.9521381523857</v>
          </cell>
          <cell r="E20">
            <v>612.93725431070322</v>
          </cell>
          <cell r="F20">
            <v>6614.4578888911283</v>
          </cell>
          <cell r="G20">
            <v>513.73600672029943</v>
          </cell>
          <cell r="AA20">
            <v>35.18201152439039</v>
          </cell>
          <cell r="AB20">
            <v>29.77210020716733</v>
          </cell>
          <cell r="AN20">
            <v>19.070297257268347</v>
          </cell>
          <cell r="AQ20">
            <v>508.6947486692618</v>
          </cell>
          <cell r="BD20">
            <v>37.121523026315792</v>
          </cell>
          <cell r="BE20">
            <v>22.669355537280701</v>
          </cell>
          <cell r="BF20">
            <v>3648</v>
          </cell>
        </row>
        <row r="38">
          <cell r="BD38">
            <v>135419.31600000002</v>
          </cell>
          <cell r="BE38">
            <v>82697.808999999994</v>
          </cell>
        </row>
        <row r="43">
          <cell r="D43">
            <v>2.9750000000000001</v>
          </cell>
        </row>
        <row r="44">
          <cell r="D44">
            <v>0.58899999999999997</v>
          </cell>
        </row>
        <row r="47">
          <cell r="D47">
            <v>1.2115315425667577</v>
          </cell>
        </row>
        <row r="49">
          <cell r="D49">
            <v>1.4822249095281617</v>
          </cell>
        </row>
        <row r="50">
          <cell r="D50">
            <v>8.5714285714285712</v>
          </cell>
        </row>
        <row r="51">
          <cell r="D51">
            <v>7.2</v>
          </cell>
        </row>
        <row r="53">
          <cell r="D53">
            <v>0.42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"/>
      <sheetName val="Demand Werkelijk"/>
      <sheetName val="Demand Convenant"/>
      <sheetName val="Projecten"/>
      <sheetName val="Balance"/>
      <sheetName val="Data99"/>
      <sheetName val="Data2000"/>
      <sheetName val="Data2001"/>
      <sheetName val="Data2002"/>
      <sheetName val="Data2003"/>
      <sheetName val="Data2004"/>
      <sheetName val="Trend"/>
      <sheetName val="Data2005"/>
      <sheetName val="Data2006"/>
      <sheetName val="CO2 Allocation 2007-2012"/>
      <sheetName val="PET Stoom"/>
      <sheetName val="Data2007"/>
      <sheetName val="Data2008"/>
      <sheetName val="Data2009"/>
      <sheetName val="Data2010"/>
      <sheetName val="spec usage"/>
      <sheetName val="NBCA_2001_Completed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>
        <row r="47">
          <cell r="D47">
            <v>1.2117509484594025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>
        <row r="20">
          <cell r="BF20">
            <v>8784</v>
          </cell>
        </row>
        <row r="43">
          <cell r="D43">
            <v>2.9750000000000001</v>
          </cell>
        </row>
        <row r="44">
          <cell r="D44">
            <v>0.58899999999999997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"/>
      <sheetName val="Demand Werkelijk"/>
      <sheetName val="Demand Convenant"/>
      <sheetName val="Projecten"/>
      <sheetName val="Balance"/>
      <sheetName val="Data99"/>
      <sheetName val="Data2000"/>
      <sheetName val="Data2001"/>
      <sheetName val="Data2002"/>
      <sheetName val="Data2003"/>
      <sheetName val="Data2004"/>
      <sheetName val="Trend"/>
      <sheetName val="Data2005"/>
      <sheetName val="Data2006"/>
      <sheetName val="CO2 Allocation 2007-2012"/>
      <sheetName val="PET Stoom"/>
      <sheetName val="Data2007"/>
      <sheetName val="Data2008"/>
      <sheetName val="Data2009"/>
      <sheetName val="Data2010"/>
      <sheetName val="Data2011"/>
      <sheetName val="Data2012"/>
      <sheetName val="Data2013"/>
      <sheetName val="spec usage"/>
      <sheetName val="LACROIX TB 2003"/>
      <sheetName val="FGA TB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0">
          <cell r="F20">
            <v>6576.4881543556012</v>
          </cell>
          <cell r="G20">
            <v>554.37077278452171</v>
          </cell>
          <cell r="H20">
            <v>170.99621637390945</v>
          </cell>
          <cell r="L20">
            <v>20858.840150379794</v>
          </cell>
        </row>
        <row r="43">
          <cell r="D43">
            <v>2.9750000000000001</v>
          </cell>
        </row>
        <row r="44">
          <cell r="D44">
            <v>0.58899999999999997</v>
          </cell>
        </row>
      </sheetData>
      <sheetData sheetId="20">
        <row r="20">
          <cell r="BG20">
            <v>8760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&amp;A"/>
      <sheetName val="REFLECT ➜"/>
      <sheetName val="Performance tracker"/>
      <sheetName val="Perf Tracker"/>
      <sheetName val="RC Prod IRPL Feb'17"/>
      <sheetName val="RC CC IRPL Feb'17"/>
      <sheetName val="RC Prod TPT Q4"/>
      <sheetName val="RC Prodn PTIP Q4"/>
      <sheetName val="RCA PTIP Jan'17"/>
      <sheetName val="IRPL V.C. Feb'17"/>
      <sheetName val="TPT V.C. Feb'17"/>
      <sheetName val="PTIP V.C. Feb'17"/>
      <sheetName val="Trends"/>
      <sheetName val="Action tracker"/>
      <sheetName val="Project tracker Growth Capex"/>
      <sheetName val="Opportunity sheet"/>
      <sheetName val="Threat sheet"/>
      <sheetName val="PRIORITIZE"/>
      <sheetName val="Stakeholder engagement"/>
      <sheetName val="VCC Br 2016"/>
      <sheetName val="Delta Reco Thailand"/>
      <sheetName val="RC Maintenance IRPL"/>
      <sheetName val="RC Production TPT"/>
      <sheetName val="RC Sales"/>
      <sheetName val="RC Core Delta"/>
      <sheetName val="VC excluding RM"/>
      <sheetName val="VCC"/>
      <sheetName val="RC Manpower &amp; Ohd"/>
      <sheetName val="RC WC"/>
      <sheetName val="RC Maintenance"/>
      <sheetName val="IFR"/>
      <sheetName val="Perf tracker YTD Sep &amp; Forecast"/>
      <sheetName val="RCA Forecast Q4'16 vs Q4'16B"/>
      <sheetName val="Performance Tracker Forecast"/>
      <sheetName val="EBIDTA Bridge PTIP Jan'17"/>
      <sheetName val="EBIDTA Thailand-PTA Feb'17 "/>
      <sheetName val="EBIDTA Thai YTD Feb17"/>
      <sheetName val="EBIDTA TPT Feb'17"/>
      <sheetName val="EXPLORE ➜"/>
      <sheetName val="Performance sheet"/>
      <sheetName val="Repriortization request"/>
      <sheetName val="ENGAGE ➜"/>
      <sheetName val="IRPL SD PTA"/>
      <sheetName val="TPT SD PTA"/>
      <sheetName val="TPT SD Utility"/>
      <sheetName val="PTIP SD PTA"/>
      <sheetName val="Internal team review"/>
      <sheetName val="ACT ➜"/>
      <sheetName val="Follow-up"/>
      <sheetName val="TEMPLATES ➜"/>
      <sheetName val="TEMPLATE - Root cause analysis "/>
      <sheetName val="TEMPLATE - Action tracker"/>
      <sheetName val="TEMPLATE - Project tracker"/>
      <sheetName val="TEMPLATE - Opportunity sheet"/>
      <sheetName val="TEMPLATE - Threat sheet"/>
      <sheetName val="TEMPLATE - Reprio. request"/>
      <sheetName val="TEMPLATE - Stakeholder eng."/>
      <sheetName val="TEMPLATE - Internal team review"/>
      <sheetName val="Backup ➜"/>
      <sheetName val="Core Delta PTIP"/>
      <sheetName val="CONSTANTS"/>
      <sheetName val="Asia Aromatics MDA Feb2017"/>
      <sheetName val="Data2008"/>
      <sheetName val="DAILY_REPORT"/>
      <sheetName val="CAUSTIC"/>
      <sheetName val="ACID_METHIL"/>
      <sheetName val="BT_SILO"/>
      <sheetName val="WATER_DW"/>
      <sheetName val="FO"/>
      <sheetName val="LIQUIDN2"/>
      <sheetName val="CMB_HCL"/>
      <sheetName val="GAS"/>
      <sheetName val="PX"/>
      <sheetName val="PRODUCT"/>
      <sheetName val="RAW_RECEIVED"/>
      <sheetName val="ELEC"/>
      <sheetName val="LPSTEAM"/>
      <sheetName val="SBMS_REPORT"/>
      <sheetName val="Data2007"/>
      <sheetName val="MAIN"/>
    </sheetNames>
    <sheetDataSet>
      <sheetData sheetId="0" refreshError="1"/>
      <sheetData sheetId="1" refreshError="1"/>
      <sheetData sheetId="2" refreshError="1"/>
      <sheetData sheetId="3">
        <row r="6">
          <cell r="J6">
            <v>142.006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&amp;A"/>
      <sheetName val="REFLECT ➜"/>
      <sheetName val="Performance tracker"/>
      <sheetName val="Perf Tracker"/>
      <sheetName val="RC Prod IRPL Feb'17"/>
      <sheetName val="RC CC IRPL Feb'17"/>
      <sheetName val="RC Prod TPT Q4"/>
      <sheetName val="RC Prodn PTIP Q4"/>
      <sheetName val="RCA PTIP Jan'17"/>
      <sheetName val="IRPL V.C. Feb'17"/>
      <sheetName val="TPT V.C. Feb'17"/>
      <sheetName val="PTIP V.C. Feb'17"/>
      <sheetName val="Trends"/>
      <sheetName val="Action tracker"/>
      <sheetName val="Project tracker Growth Capex"/>
      <sheetName val="Opportunity sheet"/>
      <sheetName val="Threat sheet"/>
      <sheetName val="PRIORITIZE"/>
      <sheetName val="Stakeholder engagement"/>
      <sheetName val="VCC Br 2016"/>
      <sheetName val="Delta Reco Thailand"/>
      <sheetName val="RC Maintenance IRPL"/>
      <sheetName val="RC Production TPT"/>
      <sheetName val="RC Sales"/>
      <sheetName val="RC Core Delta"/>
      <sheetName val="VC excluding RM"/>
      <sheetName val="VCC"/>
      <sheetName val="RC Manpower &amp; Ohd"/>
      <sheetName val="RC WC"/>
      <sheetName val="RC Maintenance"/>
      <sheetName val="IFR"/>
      <sheetName val="Perf tracker YTD Sep &amp; Forecast"/>
      <sheetName val="RCA Forecast Q4'16 vs Q4'16B"/>
      <sheetName val="Performance Tracker Forecast"/>
      <sheetName val="EBIDTA Bridge PTIP Jan'17"/>
      <sheetName val="EBIDTA Thailand-PTA Feb'17 "/>
      <sheetName val="EBIDTA Thai YTD Feb17"/>
      <sheetName val="EBIDTA TPT Feb'17"/>
      <sheetName val="EXPLORE ➜"/>
      <sheetName val="Performance sheet"/>
      <sheetName val="Repriortization request"/>
      <sheetName val="ENGAGE ➜"/>
      <sheetName val="IRPL SD PTA"/>
      <sheetName val="TPT SD PTA"/>
      <sheetName val="TPT SD Utility"/>
      <sheetName val="PTIP SD PTA"/>
      <sheetName val="Internal team review"/>
      <sheetName val="ACT ➜"/>
      <sheetName val="Follow-up"/>
      <sheetName val="TEMPLATES ➜"/>
      <sheetName val="TEMPLATE - Root cause analysis "/>
      <sheetName val="TEMPLATE - Action tracker"/>
      <sheetName val="TEMPLATE - Project tracker"/>
      <sheetName val="TEMPLATE - Opportunity sheet"/>
      <sheetName val="TEMPLATE - Threat sheet"/>
      <sheetName val="TEMPLATE - Reprio. request"/>
      <sheetName val="TEMPLATE - Stakeholder eng."/>
      <sheetName val="TEMPLATE - Internal team review"/>
      <sheetName val="Backup ➜"/>
      <sheetName val="Core Delta PTIP"/>
      <sheetName val="CONSTANTS"/>
      <sheetName val="Asia Aromatics MDA Feb2017"/>
      <sheetName val="Data2008"/>
      <sheetName val="DAILY_REPORT"/>
      <sheetName val="CAUSTIC"/>
      <sheetName val="ACID_METHIL"/>
      <sheetName val="BT_SILO"/>
      <sheetName val="WATER_DW"/>
      <sheetName val="FO"/>
      <sheetName val="LIQUIDN2"/>
      <sheetName val="CMB_HCL"/>
      <sheetName val="GAS"/>
      <sheetName val="PX"/>
      <sheetName val="PRODUCT"/>
      <sheetName val="RAW_RECEIVED"/>
      <sheetName val="ELEC"/>
      <sheetName val="LPSTEAM"/>
      <sheetName val="SBMS_REPORT"/>
      <sheetName val="Data2007"/>
      <sheetName val="MAIN"/>
    </sheetNames>
    <sheetDataSet>
      <sheetData sheetId="0" refreshError="1">
        <row r="6">
          <cell r="H6" t="str">
            <v>Q4</v>
          </cell>
          <cell r="J6">
            <v>2016</v>
          </cell>
        </row>
      </sheetData>
      <sheetData sheetId="1" refreshError="1"/>
      <sheetData sheetId="2" refreshError="1"/>
      <sheetData sheetId="3">
        <row r="6">
          <cell r="J6">
            <v>142.006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.V."/>
      <sheetName val="TRAT. AGUAS"/>
      <sheetName val="SSAA-COSTES"/>
      <sheetName val="SSAA-DISTRIBUCIÓN (2)"/>
      <sheetName val="SSAA"/>
      <sheetName val="Costes de Venta"/>
      <sheetName val="T.A."/>
      <sheetName val="P.T.A."/>
      <sheetName val="I.P.A."/>
      <sheetName val="P.I.P.A."/>
      <sheetName val="RESUMEN"/>
    </sheetNames>
    <sheetDataSet>
      <sheetData sheetId="0">
        <row r="50">
          <cell r="D50">
            <v>3606.0325740443982</v>
          </cell>
        </row>
      </sheetData>
      <sheetData sheetId="1"/>
      <sheetData sheetId="2">
        <row r="25">
          <cell r="G25">
            <v>0.71856851118796494</v>
          </cell>
        </row>
        <row r="35">
          <cell r="G35">
            <v>25.149956075613833</v>
          </cell>
        </row>
        <row r="49">
          <cell r="G49">
            <v>32.011656295930045</v>
          </cell>
        </row>
        <row r="78">
          <cell r="G78">
            <v>2.420030101426579E-2</v>
          </cell>
        </row>
      </sheetData>
      <sheetData sheetId="3"/>
      <sheetData sheetId="4">
        <row r="98">
          <cell r="F98">
            <v>4077.0962200000004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S Y ENTRADAS"/>
      <sheetName val="ENTRADAS DE PRODUCTOS"/>
      <sheetName val="ENERGIA"/>
      <sheetName val="APUNTE DE ENERGIA"/>
      <sheetName val="CONS ENE KWS"/>
      <sheetName val="EXISTENCIAS"/>
      <sheetName val="BALANCE"/>
      <sheetName val="PRECIO F. GAS"/>
      <sheetName val="PRECIO GAS NATURAL"/>
      <sheetName val="REPORT"/>
      <sheetName val="ANALISIS EXISTENCIA"/>
      <sheetName val="APUNTE REPORT"/>
      <sheetName val="DATOS"/>
      <sheetName val="COMPARAC. PRESUP."/>
      <sheetName val="DIST. MAN."/>
      <sheetName val="SERV.AUX.MES"/>
      <sheetName val="ANALISIS SERV.AUX"/>
      <sheetName val="VALORACION SERV.AUX"/>
      <sheetName val="DISTRIBUCION SERV.AUX"/>
      <sheetName val="DISTRIBUCION FIJOS"/>
      <sheetName val="P.G.V."/>
      <sheetName val="TRATAM. DE AGUAS MES"/>
      <sheetName val="CESIONES A TERCEROS"/>
      <sheetName val="DISTRIB. ALMACEN"/>
      <sheetName val="ALMACEN MES"/>
      <sheetName val="ANALISIS ALMACEN MES"/>
      <sheetName val="GASTOS GLES."/>
      <sheetName val="TA MES"/>
      <sheetName val="DISTRIBUCIÓN TA"/>
      <sheetName val="SUBACTIVIDAD"/>
      <sheetName val="DMT MES"/>
      <sheetName val="PTA MES"/>
      <sheetName val="IPA MES"/>
      <sheetName val="DISTRIBUCIÓN IPA"/>
      <sheetName val="PIPA MES"/>
      <sheetName val="RESUMEN"/>
      <sheetName val="CUADRE COSTES"/>
      <sheetName val="COSTES DE LAS VENTAS"/>
      <sheetName val="CUADRE"/>
      <sheetName val="VARIACION INVENTARIOS"/>
      <sheetName val="CRUCES"/>
      <sheetName val="F-1"/>
      <sheetName val="F-1 (2)"/>
      <sheetName val="SERV.AUX.ACUM"/>
      <sheetName val="TRATAM. DE AGUAS ACUM"/>
      <sheetName val="ALMACEN ACUM"/>
      <sheetName val="P.G.V. ACUM"/>
      <sheetName val="TA ACUM"/>
      <sheetName val="IPA ACUM"/>
      <sheetName val="DMT ACUM"/>
      <sheetName val="PTA ACUM"/>
      <sheetName val="PIPA ACUM"/>
      <sheetName val="RESUMEN ACUM"/>
      <sheetName val="P-2"/>
      <sheetName val="C-2.1"/>
      <sheetName val="C-2.2"/>
      <sheetName val="C-2.3"/>
      <sheetName val="C-2"/>
      <sheetName val="C-3.1"/>
      <sheetName val="C-3.2"/>
      <sheetName val="C-3.3"/>
      <sheetName val="C-3"/>
      <sheetName val="C-4.1"/>
      <sheetName val="C-4.2"/>
      <sheetName val="C-4.3"/>
      <sheetName val="C-4"/>
      <sheetName val="C-5.1"/>
      <sheetName val="C-5.2"/>
      <sheetName val="C-5"/>
      <sheetName val="C-6.1"/>
      <sheetName val="C-6.2"/>
      <sheetName val="C-6"/>
      <sheetName val="C-1"/>
      <sheetName val="C-7"/>
      <sheetName val="F-10"/>
      <sheetName val="PORTADA"/>
      <sheetName val="INDICE"/>
      <sheetName val="C-7.1"/>
      <sheetName val="C-7.2"/>
      <sheetName val="C-8"/>
      <sheetName val="COSTOS ENERO"/>
      <sheetName val="SSAA-COSTES"/>
      <sheetName val="Brazil Budget"/>
      <sheetName val="Sales per 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EP"/>
      <sheetName val="Scenario 1"/>
      <sheetName val="Scenario 2"/>
      <sheetName val="Scenario 3"/>
      <sheetName val="Scenario 4"/>
      <sheetName val="SGA Detail "/>
      <sheetName val="Working"/>
      <sheetName val="OPEX Analysis (EX.Utility)"/>
      <sheetName val="Interest Calculation"/>
      <sheetName val="Investment Summary"/>
      <sheetName val="EBITDA new plant"/>
      <sheetName val="Balance Sheet New plant"/>
      <sheetName val="Balance Sheet combined"/>
      <sheetName val="Balance Sheet old plant"/>
      <sheetName val="EBITDA new plant sensitivity"/>
      <sheetName val="Ebitda old plant"/>
      <sheetName val="EBITDA new plant Sent Earlier"/>
      <sheetName val="Incremental utility cost 2015"/>
      <sheetName val="Incremental utility cost 2017"/>
      <sheetName val="Freight Calculation"/>
      <sheetName val="Project Cost sheet"/>
      <sheetName val="Depreciation"/>
      <sheetName val="Working Capital"/>
      <sheetName val="Tax Calculation"/>
      <sheetName val="Tax Calculation  existing"/>
      <sheetName val="Steam Cost 2015"/>
      <sheetName val="Total capital cost Alt 4"/>
      <sheetName val="WC Requirement"/>
      <sheetName val="WC Requirement old"/>
      <sheetName val="Sheet5"/>
      <sheetName val="Sheet1"/>
      <sheetName val="Energy balancing"/>
      <sheetName val="Energy Qoute"/>
      <sheetName val="Product Type"/>
      <sheetName val="BM"/>
      <sheetName val="Credit terms"/>
    </sheetNames>
    <sheetDataSet>
      <sheetData sheetId="0">
        <row r="51">
          <cell r="D51">
            <v>100</v>
          </cell>
          <cell r="E51">
            <v>1</v>
          </cell>
        </row>
        <row r="52">
          <cell r="E52">
            <v>2</v>
          </cell>
        </row>
        <row r="53">
          <cell r="E53">
            <v>3</v>
          </cell>
        </row>
        <row r="54">
          <cell r="E54">
            <v>4</v>
          </cell>
        </row>
        <row r="55">
          <cell r="E55">
            <v>5</v>
          </cell>
        </row>
        <row r="56">
          <cell r="E56">
            <v>6</v>
          </cell>
        </row>
        <row r="60">
          <cell r="F60">
            <v>0.08</v>
          </cell>
          <cell r="G60">
            <v>0.04</v>
          </cell>
        </row>
        <row r="61">
          <cell r="F61">
            <v>0.1</v>
          </cell>
          <cell r="G61">
            <v>0.05</v>
          </cell>
        </row>
        <row r="62">
          <cell r="F62">
            <v>0.11</v>
          </cell>
          <cell r="G62">
            <v>0.08</v>
          </cell>
        </row>
        <row r="63">
          <cell r="F63">
            <v>0.12</v>
          </cell>
          <cell r="G63">
            <v>0.1</v>
          </cell>
        </row>
        <row r="64">
          <cell r="G64">
            <v>0.15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Legend"/>
      <sheetName val="Assumptions"/>
      <sheetName val="Price Assumptions"/>
      <sheetName val="Sensitivity"/>
      <sheetName val="FS"/>
      <sheetName val="New Incentives"/>
      <sheetName val="P&amp;LPTA"/>
      <sheetName val="P&amp;LPET"/>
      <sheetName val="P&amp;LPSF"/>
      <sheetName val="BSPTA"/>
      <sheetName val="BSPET"/>
      <sheetName val="BSPSF"/>
      <sheetName val="CFPTA"/>
      <sheetName val="CFPET"/>
      <sheetName val="CFPSF"/>
      <sheetName val="CPP"/>
      <sheetName val="P&amp;LCPP"/>
      <sheetName val="BSCPP"/>
      <sheetName val="CFCPP"/>
      <sheetName val="ISCo1"/>
      <sheetName val="BSCo1"/>
      <sheetName val="CFCo1"/>
      <sheetName val="IS"/>
      <sheetName val="BS"/>
      <sheetName val="CF"/>
      <sheetName val="Sales tax"/>
      <sheetName val="IRR"/>
      <sheetName val="Prsn"/>
      <sheetName val="Backup"/>
      <sheetName val="Tax"/>
      <sheetName val="Imp Parity"/>
      <sheetName val="Import Parity"/>
      <sheetName val="Assumption"/>
      <sheetName val="OMPL vs Imports"/>
      <sheetName val="Capex Rev"/>
      <sheetName val="Opex Common"/>
      <sheetName val="Opex PET"/>
      <sheetName val="Opex PSF"/>
      <sheetName val="land"/>
      <sheetName val="CPP design"/>
      <sheetName val="EPCG"/>
      <sheetName val="PET Suppy demand"/>
      <sheetName val="PTA Suppy demand"/>
      <sheetName val="FA"/>
      <sheetName val="Borrowing"/>
      <sheetName val="WC"/>
      <sheetName val="manpower"/>
      <sheetName val="Benchmarking"/>
      <sheetName val="PTA Capex"/>
      <sheetName val="Hist Delta"/>
      <sheetName val="Hist dom Delta"/>
      <sheetName val="PET Suppy demand (2)"/>
      <sheetName val="Tankage options_kd"/>
      <sheetName val="Tankage options_naga"/>
      <sheetName val="PTA OPEX_Base case"/>
      <sheetName val="PTA OPEX_without CPP"/>
      <sheetName val="PTA CPP_power price"/>
      <sheetName val="PTA N2 Gen"/>
      <sheetName val="PTA H2 Gen"/>
      <sheetName val="PTA CPP capacity economics"/>
      <sheetName val="PTA CAPEX_with exclusions"/>
      <sheetName val="PTA OSBL working"/>
      <sheetName val="PTA Land area"/>
      <sheetName val="PTA Pipeline"/>
      <sheetName val="Opex PTA old"/>
      <sheetName val="PTA pricing comparison"/>
      <sheetName val="TN Power Sales"/>
      <sheetName val="clarifications"/>
      <sheetName val="Ratio's"/>
      <sheetName val="Sheet2"/>
      <sheetName val="Breakeven"/>
      <sheetName val="Incentives"/>
      <sheetName val="Sheet1"/>
      <sheetName val="ENERGIA"/>
      <sheetName val="Data2009"/>
      <sheetName val="SSAA-COSTES"/>
      <sheetName val="P.G.V."/>
      <sheetName val="Sales per account"/>
    </sheetNames>
    <sheetDataSet>
      <sheetData sheetId="0"/>
      <sheetData sheetId="1"/>
      <sheetData sheetId="2">
        <row r="222">
          <cell r="B222">
            <v>4.25</v>
          </cell>
        </row>
        <row r="223">
          <cell r="B223">
            <v>3</v>
          </cell>
        </row>
        <row r="225">
          <cell r="B225">
            <v>10</v>
          </cell>
        </row>
        <row r="226">
          <cell r="B226">
            <v>1.4999999999999999E-2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7">
          <cell r="C47">
            <v>140955.11944191193</v>
          </cell>
        </row>
      </sheetData>
      <sheetData sheetId="24"/>
      <sheetData sheetId="25"/>
      <sheetData sheetId="26"/>
      <sheetData sheetId="27">
        <row r="22">
          <cell r="D22">
            <v>0.16805443713871426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1</v>
          </cell>
          <cell r="D4">
            <v>1</v>
          </cell>
          <cell r="E4">
            <v>1</v>
          </cell>
          <cell r="G4">
            <v>0</v>
          </cell>
          <cell r="L4">
            <v>1</v>
          </cell>
        </row>
      </sheetData>
      <sheetData sheetId="36"/>
      <sheetData sheetId="37"/>
      <sheetData sheetId="38"/>
      <sheetData sheetId="39">
        <row r="28">
          <cell r="I28">
            <v>63.06</v>
          </cell>
          <cell r="J28">
            <v>45.08</v>
          </cell>
          <cell r="K28">
            <v>22.41</v>
          </cell>
          <cell r="L28">
            <v>19.25</v>
          </cell>
          <cell r="M28">
            <v>4.95</v>
          </cell>
        </row>
      </sheetData>
      <sheetData sheetId="40"/>
      <sheetData sheetId="41">
        <row r="17">
          <cell r="C17">
            <v>0.28851839999999995</v>
          </cell>
        </row>
        <row r="19">
          <cell r="E19">
            <v>3.0899999999999997E-2</v>
          </cell>
        </row>
      </sheetData>
      <sheetData sheetId="42"/>
      <sheetData sheetId="43"/>
      <sheetData sheetId="44"/>
      <sheetData sheetId="45"/>
      <sheetData sheetId="46"/>
      <sheetData sheetId="47">
        <row r="9">
          <cell r="D9">
            <v>325000</v>
          </cell>
        </row>
        <row r="10">
          <cell r="D10">
            <v>115000</v>
          </cell>
        </row>
        <row r="12">
          <cell r="D12">
            <v>22000</v>
          </cell>
        </row>
        <row r="14">
          <cell r="D14">
            <v>10000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 A.C."/>
      <sheetName val="Precios T."/>
      <sheetName val="Consumos T."/>
      <sheetName val="Hoja1"/>
      <sheetName val="Precio Vapor"/>
      <sheetName val="Hoja2"/>
      <sheetName val="GAS NATURAL"/>
      <sheetName val="grafico fuel -dolar"/>
      <sheetName val="Gráfico1"/>
      <sheetName val="Gráfico2"/>
      <sheetName val="Combustibles"/>
      <sheetName val="E.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X ICIS"/>
      <sheetName val="PX Platts"/>
      <sheetName val="PTA Platts"/>
      <sheetName val="PTA ICIS"/>
      <sheetName val="MEG Platts"/>
      <sheetName val="Naphtha_MOP-J"/>
      <sheetName val="MEG ICIS"/>
      <sheetName val="PET ICIS"/>
      <sheetName val="Fibers ICIS_STOP "/>
      <sheetName val="PX CMAI_STOP"/>
      <sheetName val="PTA ICIS Platts"/>
      <sheetName val="MEG ICIS Platts"/>
      <sheetName val="PET old "/>
      <sheetName val="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WHSE"/>
      <sheetName val="BATCH_TANK"/>
      <sheetName val="DCSDATA"/>
      <sheetName val="DAILY_REPORT"/>
      <sheetName val="YTD"/>
      <sheetName val="WATER_DW"/>
      <sheetName val="CC_REPORT"/>
      <sheetName val="PROD_STOCK"/>
      <sheetName val="SBMS_REPORT"/>
      <sheetName val="BT_SILO"/>
      <sheetName val="WIP"/>
      <sheetName val="PX"/>
      <sheetName val="ACID_METHIL"/>
      <sheetName val="ELEC"/>
      <sheetName val="PRODUCT"/>
      <sheetName val="WWT"/>
      <sheetName val="Cost Model3"/>
      <sheetName val="CMB_HCL"/>
      <sheetName val="FO"/>
      <sheetName val="ONSTR_EFF"/>
      <sheetName val="GAS"/>
      <sheetName val="COAL"/>
      <sheetName val="CAUSTIC"/>
      <sheetName val="LIQUIDN2"/>
      <sheetName val="HPSTEAM_GEN"/>
      <sheetName val="LPSTEAM"/>
      <sheetName val="DATA"/>
      <sheetName val="Assumptions"/>
      <sheetName val="E.PRECIOS"/>
      <sheetName val="SSAA-COSTES"/>
      <sheetName val="P.G.V."/>
      <sheetName val="MD&amp;A"/>
    </sheetNames>
    <sheetDataSet>
      <sheetData sheetId="0">
        <row r="2">
          <cell r="B2">
            <v>41487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P1">
            <v>61.24</v>
          </cell>
        </row>
      </sheetData>
      <sheetData sheetId="9" refreshError="1"/>
      <sheetData sheetId="10" refreshError="1"/>
      <sheetData sheetId="11">
        <row r="4">
          <cell r="B4">
            <v>41517</v>
          </cell>
        </row>
      </sheetData>
      <sheetData sheetId="12">
        <row r="3">
          <cell r="AR3">
            <v>0.9</v>
          </cell>
        </row>
      </sheetData>
      <sheetData sheetId="13" refreshError="1"/>
      <sheetData sheetId="14">
        <row r="1">
          <cell r="N1">
            <v>78.06</v>
          </cell>
          <cell r="O1">
            <v>78.680000000000007</v>
          </cell>
          <cell r="P1">
            <v>78.72</v>
          </cell>
        </row>
        <row r="2">
          <cell r="N2">
            <v>1</v>
          </cell>
          <cell r="O2">
            <v>1</v>
          </cell>
          <cell r="P2">
            <v>1</v>
          </cell>
        </row>
        <row r="3">
          <cell r="N3">
            <v>410</v>
          </cell>
          <cell r="O3">
            <v>410</v>
          </cell>
          <cell r="P3">
            <v>415</v>
          </cell>
        </row>
      </sheetData>
      <sheetData sheetId="15">
        <row r="1">
          <cell r="I1">
            <v>30.85</v>
          </cell>
        </row>
      </sheetData>
      <sheetData sheetId="16">
        <row r="1">
          <cell r="W1">
            <v>0.112</v>
          </cell>
        </row>
      </sheetData>
      <sheetData sheetId="17">
        <row r="2">
          <cell r="N2">
            <v>0.66200000000000003</v>
          </cell>
          <cell r="S2">
            <v>1.2</v>
          </cell>
        </row>
      </sheetData>
      <sheetData sheetId="18" refreshError="1"/>
      <sheetData sheetId="19" refreshError="1"/>
      <sheetData sheetId="20">
        <row r="1">
          <cell r="J1">
            <v>0.152</v>
          </cell>
        </row>
      </sheetData>
      <sheetData sheetId="21">
        <row r="1">
          <cell r="R1">
            <v>45</v>
          </cell>
        </row>
      </sheetData>
      <sheetData sheetId="22" refreshError="1"/>
      <sheetData sheetId="23">
        <row r="1">
          <cell r="D1">
            <v>1</v>
          </cell>
        </row>
      </sheetData>
      <sheetData sheetId="24" refreshError="1"/>
      <sheetData sheetId="25">
        <row r="1">
          <cell r="K1">
            <v>3.05</v>
          </cell>
        </row>
      </sheetData>
      <sheetData sheetId="26">
        <row r="1">
          <cell r="L1">
            <v>1.3</v>
          </cell>
        </row>
      </sheetData>
      <sheetData sheetId="27" refreshError="1"/>
      <sheetData sheetId="28">
        <row r="1">
          <cell r="D1">
            <v>0.98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Annual Costs"/>
      <sheetName val="Annual Investment"/>
      <sheetName val="Previous Year History"/>
      <sheetName val="CC Catalog"/>
      <sheetName val="Sheet1"/>
      <sheetName val="Isocontainer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6221030000 - Trabalhos Especializados - Alfândega</v>
          </cell>
        </row>
        <row r="3">
          <cell r="B3" t="str">
            <v>6221080000 - Outros Trabalhos Especializados</v>
          </cell>
        </row>
        <row r="4">
          <cell r="B4" t="str">
            <v>6224000000 - Fee</v>
          </cell>
        </row>
        <row r="5">
          <cell r="B5" t="str">
            <v>6228000000 - Other</v>
          </cell>
        </row>
        <row r="6">
          <cell r="B6" t="str">
            <v>6231000000 - Tools and utensils rapid wear</v>
          </cell>
        </row>
        <row r="7">
          <cell r="B7" t="str">
            <v>6232000000 - Books and Technical Doc</v>
          </cell>
        </row>
        <row r="8">
          <cell r="B8" t="str">
            <v>6233000000 - Mat office</v>
          </cell>
        </row>
        <row r="9">
          <cell r="B9" t="str">
            <v>6242010000 - Combustíveis - Viat. Lig. Passageiros</v>
          </cell>
        </row>
        <row r="10">
          <cell r="B10" t="str">
            <v>6242080000 - Combustíveis - outos combustíveis</v>
          </cell>
        </row>
        <row r="11">
          <cell r="B11" t="str">
            <v>6251010000 - Deslocações e estadas - Refeições</v>
          </cell>
        </row>
        <row r="12">
          <cell r="B12" t="str">
            <v>6251020000 - Deslocações e estadas - Hoteis</v>
          </cell>
        </row>
        <row r="13">
          <cell r="B13" t="str">
            <v>6251030000 - Deslocações e estadas - Viagens/Transportes</v>
          </cell>
        </row>
        <row r="14">
          <cell r="B14" t="str">
            <v>6251040000 - Deslocações e estadas - Portagens</v>
          </cell>
        </row>
        <row r="15">
          <cell r="B15" t="str">
            <v>6251050000 - Deslocações e estadas - Estacionamento</v>
          </cell>
        </row>
        <row r="16">
          <cell r="B16" t="str">
            <v>6253000000 - Carriage of Goods</v>
          </cell>
        </row>
        <row r="17">
          <cell r="B17" t="str">
            <v>6261010000 - Rendas e alugueres de imoveis</v>
          </cell>
        </row>
        <row r="18">
          <cell r="B18" t="str">
            <v>6261020000 - Rendas e alugueres - ALD Viat. Lig. Passageiros</v>
          </cell>
        </row>
        <row r="19">
          <cell r="B19" t="str">
            <v>6261040000 - Rendas e alugueres - Equipamento</v>
          </cell>
        </row>
        <row r="20">
          <cell r="B20" t="str">
            <v>6261080000 - Rendas e alugueres - Outros</v>
          </cell>
        </row>
        <row r="21">
          <cell r="B21" t="str">
            <v>6263090000 - Outros Seguros</v>
          </cell>
        </row>
        <row r="22">
          <cell r="B22" t="str">
            <v>6266000000 - Cost of Representation</v>
          </cell>
        </row>
        <row r="23">
          <cell r="B23" t="str">
            <v>6267000000 - Cleaning, hygiene and comfort</v>
          </cell>
        </row>
        <row r="24">
          <cell r="B24" t="str">
            <v>6268000000 - Other Services</v>
          </cell>
        </row>
        <row r="25">
          <cell r="B25" t="str">
            <v>6888080000 - Outros gastos não especificados</v>
          </cell>
        </row>
        <row r="26">
          <cell r="B26" t="str">
            <v>6221080000 - Outros Trabalhos Especializados</v>
          </cell>
        </row>
        <row r="27">
          <cell r="B27" t="str">
            <v>6231000000 - Tools and utensils rapid wear</v>
          </cell>
        </row>
        <row r="28">
          <cell r="B28" t="str">
            <v>6233000000 - Mat office</v>
          </cell>
        </row>
        <row r="29">
          <cell r="B29" t="str">
            <v>6261040000 - Rendas e alugueres - Equipamento</v>
          </cell>
        </row>
        <row r="30">
          <cell r="B30" t="str">
            <v>6267000000 - Cleaning, hygiene and comfort</v>
          </cell>
        </row>
        <row r="31">
          <cell r="B31" t="str">
            <v>6221080000 - Outros Trabalhos Especializados</v>
          </cell>
        </row>
      </sheetData>
      <sheetData sheetId="6"/>
      <sheetData sheetId="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'10"/>
      <sheetName val="Feb'10"/>
      <sheetName val="Mar'10"/>
      <sheetName val="Apr'10"/>
      <sheetName val="May'10"/>
      <sheetName val="Jun'10"/>
      <sheetName val="Jul'10"/>
      <sheetName val="Cost Model2"/>
      <sheetName val="Jun'10_TPT"/>
      <sheetName val="Cost Model_T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Plant Rate</v>
          </cell>
          <cell r="C2" t="str">
            <v>AA</v>
          </cell>
          <cell r="D2" t="str">
            <v>CoAc</v>
          </cell>
          <cell r="E2" t="str">
            <v>MnAc</v>
          </cell>
          <cell r="F2" t="str">
            <v>HBr</v>
          </cell>
          <cell r="G2" t="str">
            <v>Power</v>
          </cell>
          <cell r="H2" t="str">
            <v>Power</v>
          </cell>
          <cell r="I2" t="str">
            <v>NG</v>
          </cell>
          <cell r="J2" t="str">
            <v xml:space="preserve">Methanol </v>
          </cell>
          <cell r="K2" t="str">
            <v>NPA</v>
          </cell>
          <cell r="L2" t="str">
            <v xml:space="preserve">Caustic </v>
          </cell>
          <cell r="M2" t="str">
            <v xml:space="preserve">Raw Water </v>
          </cell>
          <cell r="N2" t="str">
            <v xml:space="preserve">DM Water </v>
          </cell>
          <cell r="O2" t="str">
            <v>Oxalic Acid</v>
          </cell>
          <cell r="P2" t="str">
            <v>Hydrogen</v>
          </cell>
          <cell r="Q2" t="str">
            <v>GAN</v>
          </cell>
          <cell r="R2" t="str">
            <v>LIN</v>
          </cell>
          <cell r="S2" t="str">
            <v>Eff. to AIE</v>
          </cell>
          <cell r="T2" t="str">
            <v>p-X, AA, Cat handling</v>
          </cell>
          <cell r="U2" t="str">
            <v>Cost / Te</v>
          </cell>
          <cell r="V2" t="str">
            <v>Cost / Te</v>
          </cell>
        </row>
        <row r="3">
          <cell r="G3" t="str">
            <v>Nov-Feb</v>
          </cell>
          <cell r="H3" t="str">
            <v>Mar-Oct</v>
          </cell>
          <cell r="M3" t="str">
            <v>(M3/MT)</v>
          </cell>
          <cell r="N3" t="str">
            <v>(M3/MT)</v>
          </cell>
          <cell r="O3" t="str">
            <v>(Kg/MT)</v>
          </cell>
          <cell r="P3" t="str">
            <v>(kg/MT)</v>
          </cell>
          <cell r="Q3" t="str">
            <v>(Kg/MT)</v>
          </cell>
          <cell r="R3" t="str">
            <v>(Kg/MT)</v>
          </cell>
          <cell r="S3" t="str">
            <v>(M3/MT)</v>
          </cell>
          <cell r="U3" t="str">
            <v>Nov-Feb</v>
          </cell>
          <cell r="V3" t="str">
            <v>Mar-Oct</v>
          </cell>
        </row>
        <row r="4">
          <cell r="B4" t="str">
            <v>70-75</v>
          </cell>
          <cell r="C4">
            <v>32.5</v>
          </cell>
          <cell r="D4">
            <v>0.46</v>
          </cell>
          <cell r="E4">
            <v>0.85</v>
          </cell>
          <cell r="F4">
            <v>1.35</v>
          </cell>
          <cell r="G4">
            <v>134</v>
          </cell>
          <cell r="H4">
            <v>143</v>
          </cell>
          <cell r="I4">
            <v>2.2199999999999998</v>
          </cell>
          <cell r="J4">
            <v>12.5</v>
          </cell>
          <cell r="K4">
            <v>0.45</v>
          </cell>
          <cell r="L4">
            <v>15.5</v>
          </cell>
          <cell r="M4">
            <v>7.72</v>
          </cell>
          <cell r="O4">
            <v>0.8</v>
          </cell>
          <cell r="P4">
            <v>0.30599999999999999</v>
          </cell>
          <cell r="Q4">
            <v>1.738</v>
          </cell>
          <cell r="R4">
            <v>0.59</v>
          </cell>
          <cell r="S4">
            <v>3.62</v>
          </cell>
          <cell r="T4">
            <v>6.5</v>
          </cell>
          <cell r="U4">
            <v>63.633473000000002</v>
          </cell>
          <cell r="V4">
            <v>64.403153000000003</v>
          </cell>
        </row>
        <row r="5">
          <cell r="B5" t="str">
            <v>75-80</v>
          </cell>
          <cell r="C5">
            <v>33.5</v>
          </cell>
          <cell r="D5">
            <v>0.48</v>
          </cell>
          <cell r="E5">
            <v>0.9</v>
          </cell>
          <cell r="F5">
            <v>1.4</v>
          </cell>
          <cell r="G5">
            <v>123</v>
          </cell>
          <cell r="H5">
            <v>132</v>
          </cell>
          <cell r="I5">
            <v>2.27</v>
          </cell>
          <cell r="J5">
            <v>12.75</v>
          </cell>
          <cell r="K5">
            <v>0.5</v>
          </cell>
          <cell r="L5">
            <v>16.5</v>
          </cell>
          <cell r="M5">
            <v>7.72</v>
          </cell>
          <cell r="O5">
            <v>0.8</v>
          </cell>
          <cell r="P5">
            <v>0.30599999999999999</v>
          </cell>
          <cell r="Q5">
            <v>1.738</v>
          </cell>
          <cell r="R5">
            <v>0.59</v>
          </cell>
          <cell r="S5">
            <v>3.62</v>
          </cell>
          <cell r="T5">
            <v>6.5</v>
          </cell>
          <cell r="U5">
            <v>63.853442999999992</v>
          </cell>
          <cell r="V5">
            <v>64.623123000000007</v>
          </cell>
        </row>
        <row r="6">
          <cell r="B6" t="str">
            <v>80-84</v>
          </cell>
          <cell r="C6">
            <v>34.5</v>
          </cell>
          <cell r="D6">
            <v>0.5</v>
          </cell>
          <cell r="E6">
            <v>0.95</v>
          </cell>
          <cell r="F6">
            <v>1.45</v>
          </cell>
          <cell r="G6">
            <v>122</v>
          </cell>
          <cell r="H6">
            <v>131</v>
          </cell>
          <cell r="I6">
            <v>2.27</v>
          </cell>
          <cell r="J6">
            <v>12.75</v>
          </cell>
          <cell r="K6">
            <v>0.6</v>
          </cell>
          <cell r="L6">
            <v>17</v>
          </cell>
          <cell r="M6">
            <v>7.72</v>
          </cell>
          <cell r="O6">
            <v>0.8</v>
          </cell>
          <cell r="P6">
            <v>0.30599999999999999</v>
          </cell>
          <cell r="Q6">
            <v>1.738</v>
          </cell>
          <cell r="R6">
            <v>0.59</v>
          </cell>
          <cell r="S6">
            <v>3.62</v>
          </cell>
          <cell r="T6">
            <v>6.5</v>
          </cell>
          <cell r="U6">
            <v>64.503088000000005</v>
          </cell>
          <cell r="V6">
            <v>65.272767999999999</v>
          </cell>
        </row>
        <row r="7">
          <cell r="B7" t="str">
            <v>84-86</v>
          </cell>
          <cell r="C7">
            <v>36</v>
          </cell>
          <cell r="D7">
            <v>0.51</v>
          </cell>
          <cell r="E7">
            <v>1</v>
          </cell>
          <cell r="F7">
            <v>1.5</v>
          </cell>
          <cell r="G7">
            <v>135</v>
          </cell>
          <cell r="H7">
            <v>135</v>
          </cell>
          <cell r="I7">
            <v>2.27</v>
          </cell>
          <cell r="J7">
            <v>12.8</v>
          </cell>
          <cell r="K7">
            <v>0.7</v>
          </cell>
          <cell r="L7">
            <v>17</v>
          </cell>
          <cell r="M7">
            <v>7.72</v>
          </cell>
          <cell r="O7">
            <v>0.8</v>
          </cell>
          <cell r="P7">
            <v>0.30599999999999999</v>
          </cell>
          <cell r="Q7">
            <v>1.738</v>
          </cell>
          <cell r="R7">
            <v>0.59</v>
          </cell>
          <cell r="S7">
            <v>3.62</v>
          </cell>
          <cell r="T7">
            <v>6.5</v>
          </cell>
          <cell r="U7">
            <v>66.508067999999994</v>
          </cell>
          <cell r="V7">
            <v>66.508067999999994</v>
          </cell>
        </row>
        <row r="8">
          <cell r="B8" t="str">
            <v>86-87.5</v>
          </cell>
          <cell r="C8">
            <v>36.5</v>
          </cell>
          <cell r="D8">
            <v>0.51500000000000001</v>
          </cell>
          <cell r="E8">
            <v>1</v>
          </cell>
          <cell r="F8">
            <v>1.5</v>
          </cell>
          <cell r="G8">
            <v>135</v>
          </cell>
          <cell r="H8">
            <v>135</v>
          </cell>
          <cell r="I8">
            <v>2.27</v>
          </cell>
          <cell r="J8">
            <v>12.9</v>
          </cell>
          <cell r="K8">
            <v>0.75</v>
          </cell>
          <cell r="L8">
            <v>17</v>
          </cell>
          <cell r="M8">
            <v>7.72</v>
          </cell>
          <cell r="O8">
            <v>0.8</v>
          </cell>
          <cell r="P8">
            <v>0.30599999999999999</v>
          </cell>
          <cell r="Q8">
            <v>1.738</v>
          </cell>
          <cell r="R8">
            <v>0.59</v>
          </cell>
          <cell r="S8">
            <v>3.62</v>
          </cell>
          <cell r="T8">
            <v>6.5</v>
          </cell>
          <cell r="U8">
            <v>66.835527999999996</v>
          </cell>
          <cell r="V8">
            <v>66.835527999999996</v>
          </cell>
        </row>
        <row r="10">
          <cell r="B10" t="str">
            <v>Budget Cost</v>
          </cell>
          <cell r="C10">
            <v>0.42899999999999999</v>
          </cell>
          <cell r="D10">
            <v>2.6520000000000001</v>
          </cell>
          <cell r="E10">
            <v>0.36699999999999999</v>
          </cell>
          <cell r="F10">
            <v>1</v>
          </cell>
          <cell r="G10">
            <v>8.5519999999999999E-2</v>
          </cell>
          <cell r="H10">
            <v>8.5519999999999999E-2</v>
          </cell>
          <cell r="I10">
            <v>7.53</v>
          </cell>
          <cell r="J10">
            <v>0.29699999999999999</v>
          </cell>
          <cell r="K10">
            <v>1.4</v>
          </cell>
          <cell r="L10">
            <v>8.9550000000000005E-2</v>
          </cell>
          <cell r="M10">
            <v>0.38329999999999997</v>
          </cell>
          <cell r="O10">
            <v>1.05</v>
          </cell>
          <cell r="P10">
            <v>2.3222222222222224</v>
          </cell>
          <cell r="Q10">
            <v>9.9400000000000002E-2</v>
          </cell>
          <cell r="R10">
            <v>0.27672000000000002</v>
          </cell>
          <cell r="S10">
            <v>0.13</v>
          </cell>
        </row>
        <row r="11">
          <cell r="B11" t="str">
            <v>Unit</v>
          </cell>
          <cell r="C11" t="str">
            <v>$ / Kg</v>
          </cell>
          <cell r="D11" t="str">
            <v>$ / Kg</v>
          </cell>
          <cell r="E11" t="str">
            <v>$ / Kg</v>
          </cell>
          <cell r="F11" t="str">
            <v>$ / Kg</v>
          </cell>
          <cell r="G11" t="str">
            <v>$ / kWH</v>
          </cell>
          <cell r="H11" t="str">
            <v>$ / kWH</v>
          </cell>
          <cell r="I11" t="str">
            <v>$ / MMBTU</v>
          </cell>
          <cell r="J11" t="str">
            <v>$ / Kg</v>
          </cell>
          <cell r="K11" t="str">
            <v>$ / Kg</v>
          </cell>
          <cell r="L11" t="str">
            <v>$ / Kg</v>
          </cell>
          <cell r="M11" t="str">
            <v>$/MT</v>
          </cell>
          <cell r="O11" t="str">
            <v>$/kg</v>
          </cell>
          <cell r="P11" t="str">
            <v>$/kg</v>
          </cell>
          <cell r="Q11" t="str">
            <v>$/kg</v>
          </cell>
          <cell r="R11" t="str">
            <v>$/kg</v>
          </cell>
          <cell r="S11" t="str">
            <v>$/MT</v>
          </cell>
        </row>
        <row r="14">
          <cell r="C14">
            <v>0.625</v>
          </cell>
          <cell r="D14">
            <v>1.81</v>
          </cell>
          <cell r="E14">
            <v>0.25</v>
          </cell>
          <cell r="F14">
            <v>1.1499999999999999</v>
          </cell>
          <cell r="G14">
            <v>7.8E-2</v>
          </cell>
          <cell r="H14">
            <v>7.8E-2</v>
          </cell>
          <cell r="I14">
            <v>6</v>
          </cell>
          <cell r="J14">
            <v>0.28999999999999998</v>
          </cell>
          <cell r="K14">
            <v>1.415</v>
          </cell>
          <cell r="L14">
            <v>9.4E-2</v>
          </cell>
          <cell r="M14">
            <v>0.34</v>
          </cell>
          <cell r="O14">
            <v>0.88500000000000001</v>
          </cell>
          <cell r="P14">
            <v>1.9777777777777779</v>
          </cell>
          <cell r="S14">
            <v>0.11</v>
          </cell>
        </row>
      </sheetData>
      <sheetData sheetId="8" refreshError="1"/>
      <sheetData sheetId="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LIA-JUN04"/>
      <sheetName val="LIA_JUN04"/>
      <sheetName val="TABLE"/>
      <sheetName val="PRMT-05"/>
      <sheetName val="SUMM-QTR"/>
      <sheetName val="CP3"/>
      <sheetName val="CP1"/>
      <sheetName val="P_UTL"/>
      <sheetName val="KPI CP123"/>
      <sheetName val="CP2"/>
      <sheetName val="1_O"/>
      <sheetName val="KPI CP2"/>
      <sheetName val="D_CP123"/>
      <sheetName val="List"/>
      <sheetName val="Data2008"/>
      <sheetName val="PRMT_06"/>
      <sheetName val="NBCA_2001_Completed"/>
      <sheetName val="PRMT-13"/>
      <sheetName val="BS Columnar"/>
      <sheetName val="EXPORT"/>
      <sheetName val="DOMESTIC"/>
      <sheetName val="ALL"/>
      <sheetName val="mpi_pet"/>
      <sheetName val="DetailComponentWise"/>
      <sheetName val="_file____E__My_20Documents_Data"/>
      <sheetName val="PRMT_00"/>
      <sheetName val="_file___Pwrbirla_Budget01_NEW_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PRMT-05"/>
      <sheetName val="SUMM-QTR"/>
      <sheetName val="TABLE"/>
      <sheetName val="ALL"/>
      <sheetName val="mpi_pet"/>
      <sheetName val="RM"/>
      <sheetName val="MPI"/>
      <sheetName val="FG_DEC_00"/>
      <sheetName val="_file____E__My_20Documents_Data"/>
      <sheetName val="DetailComponentWise"/>
      <sheetName val="Assmp"/>
      <sheetName val="PRMT_00"/>
      <sheetName val="_file___Pwrbirla_Budget01_NEW_E"/>
      <sheetName val="CP3"/>
      <sheetName val="CP1"/>
      <sheetName val="P_UTL"/>
      <sheetName val="KPI CP123"/>
      <sheetName val="CP2"/>
      <sheetName val="1_O"/>
      <sheetName val="KPI CP2"/>
      <sheetName val="D_CP123"/>
      <sheetName val="LIA-JUN04"/>
      <sheetName val="Data2008"/>
      <sheetName val="MD&amp;A"/>
      <sheetName val="Tal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A Report"/>
      <sheetName val="BM"/>
      <sheetName val="Contracts"/>
      <sheetName val="Credit terms"/>
      <sheetName val="Product Type"/>
      <sheetName val="Entries"/>
      <sheetName val="Films - Auriga Delta File Actua"/>
      <sheetName val="Data2009"/>
      <sheetName val="PX"/>
      <sheetName val="PRODUCT"/>
      <sheetName val="Assumptions"/>
      <sheetName val="LOC"/>
      <sheetName val="manpower"/>
      <sheetName val="land"/>
      <sheetName val="Capex Rev"/>
      <sheetName val="EPCG"/>
    </sheetNames>
    <definedNames>
      <definedName name="ColRangeCredi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Group"/>
      <sheetName val="User Adjustments"/>
      <sheetName val="Group Assessment Calculation"/>
      <sheetName val="GPC%"/>
      <sheetName val="Allocation"/>
      <sheetName val="Group Allocation 07"/>
      <sheetName val="Petro 07"/>
      <sheetName val="table"/>
      <sheetName val="CSXLStore"/>
      <sheetName val="csxlDESheet1"/>
      <sheetName val="csxlDESheet2"/>
      <sheetName val="csxlDESheet3"/>
      <sheetName val="LAPOR"/>
      <sheetName val="Cost Model8"/>
      <sheetName val="Data2011"/>
      <sheetName val="Other Deliverable_SABIC_PBC - 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 MX$"/>
      <sheetName val="PT MX$ Trend"/>
      <sheetName val="DB MX$"/>
      <sheetName val="DB USD"/>
      <sheetName val="PT MX$"/>
      <sheetName val="Data Charts"/>
      <sheetName val="Ch Area"/>
      <sheetName val="Ch Exp"/>
      <sheetName val="Ch %"/>
      <sheetName val="Ch Mnft"/>
      <sheetName val="PT USD Concept"/>
      <sheetName val="PT USD Area"/>
      <sheetName val="PT USD Area 2"/>
      <sheetName val="PT USD CeCo"/>
      <sheetName val="PT USD Account"/>
      <sheetName val="PT USD Warehuosing"/>
      <sheetName val="CatCta"/>
      <sheetName val="CatType"/>
      <sheetName val="CatCC"/>
      <sheetName val="Data2008"/>
      <sheetName val="Data2006"/>
      <sheetName val="LAPOR"/>
      <sheetName val="Tablas %"/>
      <sheetName val="Data2005"/>
      <sheetName val="Data2007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C2" t="str">
            <v>Cl.coste</v>
          </cell>
          <cell r="D2" t="str">
            <v>Concept</v>
          </cell>
        </row>
        <row r="3">
          <cell r="C3">
            <v>711056001</v>
          </cell>
          <cell r="D3" t="str">
            <v>Salary</v>
          </cell>
        </row>
        <row r="4">
          <cell r="C4">
            <v>711056002</v>
          </cell>
          <cell r="D4" t="str">
            <v>Salary</v>
          </cell>
        </row>
        <row r="5">
          <cell r="C5">
            <v>711056003</v>
          </cell>
          <cell r="D5" t="str">
            <v>Salary</v>
          </cell>
        </row>
        <row r="6">
          <cell r="C6">
            <v>711056004</v>
          </cell>
          <cell r="D6" t="str">
            <v>Salary</v>
          </cell>
        </row>
        <row r="7">
          <cell r="C7">
            <v>711056005</v>
          </cell>
          <cell r="D7" t="str">
            <v>Salary</v>
          </cell>
        </row>
        <row r="8">
          <cell r="C8">
            <v>711056006</v>
          </cell>
          <cell r="D8" t="str">
            <v>Salary</v>
          </cell>
        </row>
        <row r="9">
          <cell r="C9">
            <v>711056007</v>
          </cell>
          <cell r="D9" t="str">
            <v>Salary</v>
          </cell>
        </row>
        <row r="10">
          <cell r="C10">
            <v>711056008</v>
          </cell>
          <cell r="D10" t="str">
            <v>Salary</v>
          </cell>
        </row>
        <row r="11">
          <cell r="C11">
            <v>711056010</v>
          </cell>
          <cell r="D11" t="str">
            <v>Salary</v>
          </cell>
        </row>
        <row r="12">
          <cell r="C12">
            <v>711056012</v>
          </cell>
          <cell r="D12" t="str">
            <v>Salary</v>
          </cell>
        </row>
        <row r="13">
          <cell r="C13">
            <v>711056013</v>
          </cell>
          <cell r="D13" t="str">
            <v>Salary</v>
          </cell>
        </row>
        <row r="14">
          <cell r="C14">
            <v>711056019</v>
          </cell>
          <cell r="D14" t="str">
            <v>Salary</v>
          </cell>
        </row>
        <row r="15">
          <cell r="C15">
            <v>711056080</v>
          </cell>
          <cell r="D15" t="str">
            <v>Salary</v>
          </cell>
        </row>
        <row r="16">
          <cell r="C16">
            <v>711056117</v>
          </cell>
          <cell r="D16" t="str">
            <v>Salary</v>
          </cell>
        </row>
        <row r="17">
          <cell r="C17">
            <v>711056118</v>
          </cell>
          <cell r="D17" t="str">
            <v>Labor</v>
          </cell>
        </row>
        <row r="18">
          <cell r="C18">
            <v>711066100</v>
          </cell>
          <cell r="D18" t="str">
            <v>Labor</v>
          </cell>
        </row>
        <row r="19">
          <cell r="C19">
            <v>711066101</v>
          </cell>
          <cell r="D19" t="str">
            <v>Labor</v>
          </cell>
        </row>
        <row r="20">
          <cell r="C20">
            <v>711066102</v>
          </cell>
          <cell r="D20" t="str">
            <v>Labor</v>
          </cell>
        </row>
        <row r="21">
          <cell r="C21">
            <v>711066103</v>
          </cell>
          <cell r="D21" t="str">
            <v>Labor</v>
          </cell>
        </row>
        <row r="22">
          <cell r="C22">
            <v>711066104</v>
          </cell>
          <cell r="D22" t="str">
            <v>Labor</v>
          </cell>
        </row>
        <row r="23">
          <cell r="C23">
            <v>711066105</v>
          </cell>
          <cell r="D23" t="str">
            <v>Labor</v>
          </cell>
        </row>
        <row r="24">
          <cell r="C24">
            <v>711066106</v>
          </cell>
          <cell r="D24" t="str">
            <v>Labor</v>
          </cell>
        </row>
        <row r="25">
          <cell r="C25">
            <v>711066107</v>
          </cell>
          <cell r="D25" t="str">
            <v>Labor</v>
          </cell>
        </row>
        <row r="26">
          <cell r="C26">
            <v>711066108</v>
          </cell>
          <cell r="D26" t="str">
            <v>Labor</v>
          </cell>
        </row>
        <row r="27">
          <cell r="C27">
            <v>711066109</v>
          </cell>
          <cell r="D27" t="str">
            <v>Labor</v>
          </cell>
        </row>
        <row r="28">
          <cell r="C28">
            <v>711066111</v>
          </cell>
          <cell r="D28" t="str">
            <v>Labor</v>
          </cell>
        </row>
        <row r="29">
          <cell r="C29">
            <v>711066119</v>
          </cell>
          <cell r="D29" t="str">
            <v>Labor</v>
          </cell>
        </row>
        <row r="30">
          <cell r="C30">
            <v>711066180</v>
          </cell>
          <cell r="D30" t="str">
            <v>Labor</v>
          </cell>
        </row>
        <row r="31">
          <cell r="C31">
            <v>712126042</v>
          </cell>
          <cell r="D31" t="str">
            <v>Salary</v>
          </cell>
        </row>
        <row r="32">
          <cell r="C32">
            <v>712126148</v>
          </cell>
          <cell r="D32" t="str">
            <v>Labor</v>
          </cell>
        </row>
        <row r="33">
          <cell r="C33">
            <v>712136038</v>
          </cell>
          <cell r="D33" t="str">
            <v>Salary</v>
          </cell>
        </row>
        <row r="34">
          <cell r="C34">
            <v>712136039</v>
          </cell>
          <cell r="D34" t="str">
            <v>Salary</v>
          </cell>
        </row>
        <row r="35">
          <cell r="C35">
            <v>712136145</v>
          </cell>
          <cell r="D35" t="str">
            <v>Labor</v>
          </cell>
        </row>
        <row r="36">
          <cell r="C36">
            <v>712136146</v>
          </cell>
          <cell r="D36" t="str">
            <v>Labor</v>
          </cell>
        </row>
        <row r="37">
          <cell r="C37">
            <v>712146043</v>
          </cell>
          <cell r="D37" t="str">
            <v>Salary</v>
          </cell>
        </row>
        <row r="38">
          <cell r="C38">
            <v>712146149</v>
          </cell>
          <cell r="D38" t="str">
            <v>Labor</v>
          </cell>
        </row>
        <row r="39">
          <cell r="C39">
            <v>712196060</v>
          </cell>
          <cell r="D39" t="str">
            <v>Salary</v>
          </cell>
        </row>
        <row r="40">
          <cell r="C40">
            <v>712196160</v>
          </cell>
          <cell r="D40" t="str">
            <v>Labor</v>
          </cell>
        </row>
        <row r="41">
          <cell r="C41">
            <v>712616032</v>
          </cell>
          <cell r="D41" t="str">
            <v>Salary</v>
          </cell>
        </row>
        <row r="42">
          <cell r="C42">
            <v>712616137</v>
          </cell>
          <cell r="D42" t="str">
            <v>Labor</v>
          </cell>
        </row>
        <row r="43">
          <cell r="C43">
            <v>712626030</v>
          </cell>
          <cell r="D43" t="str">
            <v>Salary</v>
          </cell>
        </row>
        <row r="44">
          <cell r="C44">
            <v>712626031</v>
          </cell>
          <cell r="D44" t="str">
            <v>Salary</v>
          </cell>
        </row>
        <row r="45">
          <cell r="C45">
            <v>712626132</v>
          </cell>
          <cell r="D45" t="str">
            <v>Labor</v>
          </cell>
        </row>
        <row r="46">
          <cell r="C46">
            <v>712626133</v>
          </cell>
          <cell r="D46" t="str">
            <v>Labor</v>
          </cell>
        </row>
        <row r="47">
          <cell r="C47">
            <v>712646033</v>
          </cell>
          <cell r="D47" t="str">
            <v>Salary</v>
          </cell>
        </row>
        <row r="48">
          <cell r="C48">
            <v>712646053</v>
          </cell>
          <cell r="D48" t="str">
            <v>Salary</v>
          </cell>
        </row>
        <row r="49">
          <cell r="C49">
            <v>712646136</v>
          </cell>
          <cell r="D49" t="str">
            <v>Labor</v>
          </cell>
        </row>
        <row r="50">
          <cell r="C50">
            <v>712656040</v>
          </cell>
          <cell r="D50" t="str">
            <v>Salary</v>
          </cell>
        </row>
        <row r="51">
          <cell r="C51">
            <v>712656147</v>
          </cell>
          <cell r="D51" t="str">
            <v>Labor</v>
          </cell>
        </row>
        <row r="52">
          <cell r="C52">
            <v>712652401</v>
          </cell>
          <cell r="D52" t="str">
            <v>Salary</v>
          </cell>
        </row>
        <row r="53">
          <cell r="C53">
            <v>712696018</v>
          </cell>
          <cell r="D53" t="str">
            <v>Salary</v>
          </cell>
        </row>
        <row r="54">
          <cell r="C54">
            <v>712696019</v>
          </cell>
          <cell r="D54" t="str">
            <v>Salary</v>
          </cell>
        </row>
        <row r="55">
          <cell r="C55">
            <v>712696119</v>
          </cell>
          <cell r="D55" t="str">
            <v>Labor</v>
          </cell>
        </row>
        <row r="56">
          <cell r="C56">
            <v>712696037</v>
          </cell>
          <cell r="D56" t="str">
            <v>Salary</v>
          </cell>
        </row>
        <row r="57">
          <cell r="C57">
            <v>712696041</v>
          </cell>
          <cell r="D57" t="str">
            <v>Salary</v>
          </cell>
        </row>
        <row r="58">
          <cell r="C58">
            <v>712696044</v>
          </cell>
          <cell r="D58" t="str">
            <v>Salary</v>
          </cell>
        </row>
        <row r="59">
          <cell r="C59">
            <v>712696045</v>
          </cell>
          <cell r="D59" t="str">
            <v>Salary</v>
          </cell>
        </row>
        <row r="60">
          <cell r="C60">
            <v>712696047</v>
          </cell>
          <cell r="D60" t="str">
            <v>Salary</v>
          </cell>
        </row>
        <row r="61">
          <cell r="C61">
            <v>712696050</v>
          </cell>
          <cell r="D61" t="str">
            <v>Salary</v>
          </cell>
        </row>
        <row r="62">
          <cell r="C62">
            <v>712696060</v>
          </cell>
          <cell r="D62" t="str">
            <v>Salary</v>
          </cell>
        </row>
        <row r="63">
          <cell r="C63">
            <v>712696117</v>
          </cell>
          <cell r="D63" t="str">
            <v>Labor</v>
          </cell>
        </row>
        <row r="64">
          <cell r="C64">
            <v>712696118</v>
          </cell>
          <cell r="D64" t="str">
            <v>Labor</v>
          </cell>
        </row>
        <row r="65">
          <cell r="C65">
            <v>712696129</v>
          </cell>
          <cell r="D65" t="str">
            <v>Labor</v>
          </cell>
        </row>
        <row r="66">
          <cell r="C66">
            <v>712696130</v>
          </cell>
          <cell r="D66" t="str">
            <v>Labor</v>
          </cell>
        </row>
        <row r="67">
          <cell r="C67">
            <v>712696131</v>
          </cell>
          <cell r="D67" t="str">
            <v>Labor</v>
          </cell>
        </row>
        <row r="68">
          <cell r="C68">
            <v>712696133</v>
          </cell>
          <cell r="D68" t="str">
            <v>Labor</v>
          </cell>
        </row>
        <row r="69">
          <cell r="C69">
            <v>712696134</v>
          </cell>
          <cell r="D69" t="str">
            <v>Labor</v>
          </cell>
        </row>
        <row r="70">
          <cell r="C70">
            <v>712696139</v>
          </cell>
          <cell r="D70" t="str">
            <v>Labor</v>
          </cell>
        </row>
        <row r="71">
          <cell r="C71">
            <v>712696140</v>
          </cell>
          <cell r="D71" t="str">
            <v>Labor</v>
          </cell>
        </row>
        <row r="72">
          <cell r="C72">
            <v>712696141</v>
          </cell>
          <cell r="D72" t="str">
            <v>Labor</v>
          </cell>
        </row>
        <row r="73">
          <cell r="C73">
            <v>712696143</v>
          </cell>
          <cell r="D73" t="str">
            <v>Labor</v>
          </cell>
        </row>
        <row r="74">
          <cell r="C74">
            <v>712696144</v>
          </cell>
          <cell r="D74" t="str">
            <v>Labor</v>
          </cell>
        </row>
        <row r="75">
          <cell r="C75">
            <v>712696150</v>
          </cell>
          <cell r="D75" t="str">
            <v>Labor</v>
          </cell>
        </row>
        <row r="76">
          <cell r="C76">
            <v>712696152</v>
          </cell>
          <cell r="D76" t="str">
            <v>Labor</v>
          </cell>
        </row>
        <row r="77">
          <cell r="C77">
            <v>712696515</v>
          </cell>
          <cell r="D77" t="str">
            <v>Other</v>
          </cell>
        </row>
        <row r="78">
          <cell r="C78">
            <v>712916037</v>
          </cell>
          <cell r="D78" t="str">
            <v>Salary</v>
          </cell>
        </row>
        <row r="79">
          <cell r="C79">
            <v>713036302</v>
          </cell>
          <cell r="D79" t="str">
            <v>Maintenance</v>
          </cell>
        </row>
        <row r="80">
          <cell r="C80">
            <v>713036309</v>
          </cell>
          <cell r="D80" t="str">
            <v>Maintenance</v>
          </cell>
        </row>
        <row r="81">
          <cell r="C81">
            <v>713036312</v>
          </cell>
          <cell r="D81" t="str">
            <v>Maintenance</v>
          </cell>
        </row>
        <row r="82">
          <cell r="C82">
            <v>713036322</v>
          </cell>
          <cell r="D82" t="str">
            <v>Project Exp</v>
          </cell>
        </row>
        <row r="83">
          <cell r="C83">
            <v>713316300</v>
          </cell>
          <cell r="D83" t="str">
            <v>Maintenance</v>
          </cell>
        </row>
        <row r="84">
          <cell r="C84">
            <v>713316301</v>
          </cell>
          <cell r="D84" t="str">
            <v>Maintenance</v>
          </cell>
        </row>
        <row r="85">
          <cell r="C85">
            <v>713316303</v>
          </cell>
          <cell r="D85" t="str">
            <v>Maintenance</v>
          </cell>
        </row>
        <row r="86">
          <cell r="C86">
            <v>713316305</v>
          </cell>
          <cell r="D86" t="str">
            <v>Maintenance</v>
          </cell>
        </row>
        <row r="87">
          <cell r="C87">
            <v>713316306</v>
          </cell>
          <cell r="D87" t="str">
            <v>Maintenance</v>
          </cell>
        </row>
        <row r="88">
          <cell r="C88">
            <v>713316310</v>
          </cell>
          <cell r="D88" t="str">
            <v>Maintenance</v>
          </cell>
        </row>
        <row r="89">
          <cell r="C89">
            <v>713316311</v>
          </cell>
          <cell r="D89" t="str">
            <v>Maintenance</v>
          </cell>
        </row>
        <row r="90">
          <cell r="C90">
            <v>713316315</v>
          </cell>
          <cell r="D90" t="str">
            <v>Maintenance</v>
          </cell>
        </row>
        <row r="91">
          <cell r="C91">
            <v>713316320</v>
          </cell>
          <cell r="D91" t="str">
            <v>Project Exp</v>
          </cell>
        </row>
        <row r="92">
          <cell r="C92">
            <v>713316321</v>
          </cell>
          <cell r="D92" t="str">
            <v>Project Exp</v>
          </cell>
        </row>
        <row r="93">
          <cell r="C93">
            <v>713316323</v>
          </cell>
          <cell r="D93" t="str">
            <v>Project Exp</v>
          </cell>
        </row>
        <row r="94">
          <cell r="C94">
            <v>713316324</v>
          </cell>
          <cell r="D94" t="str">
            <v>Project Exp</v>
          </cell>
        </row>
        <row r="95">
          <cell r="C95">
            <v>713316325</v>
          </cell>
          <cell r="D95" t="str">
            <v>Maintenance</v>
          </cell>
        </row>
        <row r="96">
          <cell r="C96">
            <v>713316667</v>
          </cell>
          <cell r="D96" t="str">
            <v>Project Exp</v>
          </cell>
        </row>
        <row r="97">
          <cell r="C97">
            <v>713316668</v>
          </cell>
          <cell r="D97" t="str">
            <v>Project Exp</v>
          </cell>
        </row>
        <row r="98">
          <cell r="C98">
            <v>713316669</v>
          </cell>
          <cell r="D98" t="str">
            <v>Project Exp</v>
          </cell>
        </row>
        <row r="99">
          <cell r="C99">
            <v>713316670</v>
          </cell>
          <cell r="D99" t="str">
            <v>Project Exp</v>
          </cell>
        </row>
        <row r="100">
          <cell r="C100">
            <v>713316671</v>
          </cell>
          <cell r="D100" t="str">
            <v>Project Exp</v>
          </cell>
        </row>
        <row r="101">
          <cell r="C101">
            <v>713316673</v>
          </cell>
          <cell r="D101" t="str">
            <v>Project Exp</v>
          </cell>
        </row>
        <row r="102">
          <cell r="C102">
            <v>713366431</v>
          </cell>
          <cell r="D102" t="str">
            <v>Other</v>
          </cell>
        </row>
        <row r="103">
          <cell r="C103">
            <v>713366506</v>
          </cell>
          <cell r="D103" t="str">
            <v>Other</v>
          </cell>
        </row>
        <row r="104">
          <cell r="C104">
            <v>713366508</v>
          </cell>
          <cell r="D104" t="str">
            <v>Other</v>
          </cell>
        </row>
        <row r="105">
          <cell r="C105">
            <v>713366509</v>
          </cell>
          <cell r="D105" t="str">
            <v>Other</v>
          </cell>
        </row>
        <row r="106">
          <cell r="C106">
            <v>713426420</v>
          </cell>
          <cell r="D106" t="str">
            <v>Professional fee</v>
          </cell>
        </row>
        <row r="107">
          <cell r="C107">
            <v>713446419</v>
          </cell>
          <cell r="D107" t="str">
            <v>Professional fee</v>
          </cell>
        </row>
        <row r="108">
          <cell r="C108">
            <v>713526407</v>
          </cell>
          <cell r="D108" t="str">
            <v>Other</v>
          </cell>
        </row>
        <row r="109">
          <cell r="C109">
            <v>713536428</v>
          </cell>
          <cell r="D109" t="str">
            <v>Other</v>
          </cell>
        </row>
        <row r="110">
          <cell r="C110">
            <v>713606402</v>
          </cell>
          <cell r="D110" t="str">
            <v>Outside services</v>
          </cell>
        </row>
        <row r="111">
          <cell r="C111">
            <v>713606409</v>
          </cell>
          <cell r="D111" t="str">
            <v>Other</v>
          </cell>
        </row>
        <row r="112">
          <cell r="C112">
            <v>713606437</v>
          </cell>
          <cell r="D112" t="str">
            <v>Other</v>
          </cell>
        </row>
        <row r="113">
          <cell r="C113">
            <v>713606471</v>
          </cell>
          <cell r="D113" t="str">
            <v>Customs Duty</v>
          </cell>
        </row>
        <row r="114">
          <cell r="C114">
            <v>713606532</v>
          </cell>
          <cell r="D114" t="str">
            <v>Other</v>
          </cell>
        </row>
        <row r="115">
          <cell r="C115">
            <v>713816516</v>
          </cell>
          <cell r="D115" t="str">
            <v>Other</v>
          </cell>
        </row>
        <row r="116">
          <cell r="C116">
            <v>714026429</v>
          </cell>
          <cell r="D116" t="str">
            <v>Communication</v>
          </cell>
        </row>
        <row r="117">
          <cell r="C117">
            <v>714036432</v>
          </cell>
          <cell r="D117" t="str">
            <v>Other</v>
          </cell>
        </row>
        <row r="118">
          <cell r="C118">
            <v>714069660</v>
          </cell>
          <cell r="D118" t="str">
            <v>Bank commissions</v>
          </cell>
        </row>
        <row r="119">
          <cell r="C119">
            <v>714066519</v>
          </cell>
          <cell r="D119" t="str">
            <v>Commissions</v>
          </cell>
        </row>
        <row r="120">
          <cell r="C120">
            <v>714216410</v>
          </cell>
          <cell r="D120" t="str">
            <v>Freight (No FGI)</v>
          </cell>
        </row>
        <row r="121">
          <cell r="C121">
            <v>714226433</v>
          </cell>
          <cell r="D121" t="str">
            <v>Other</v>
          </cell>
        </row>
        <row r="122">
          <cell r="C122">
            <v>714226434</v>
          </cell>
          <cell r="D122" t="str">
            <v>Other</v>
          </cell>
        </row>
        <row r="123">
          <cell r="C123">
            <v>714236435</v>
          </cell>
          <cell r="D123" t="str">
            <v>Other</v>
          </cell>
        </row>
        <row r="124">
          <cell r="C124">
            <v>714236522</v>
          </cell>
          <cell r="D124" t="str">
            <v>Other</v>
          </cell>
        </row>
        <row r="125">
          <cell r="C125">
            <v>714256540</v>
          </cell>
          <cell r="D125" t="str">
            <v>Other</v>
          </cell>
        </row>
        <row r="126">
          <cell r="C126">
            <v>714256541</v>
          </cell>
          <cell r="D126" t="str">
            <v>Other</v>
          </cell>
        </row>
        <row r="127">
          <cell r="C127">
            <v>714256542</v>
          </cell>
          <cell r="D127" t="str">
            <v>Other</v>
          </cell>
        </row>
        <row r="128">
          <cell r="C128">
            <v>714256543</v>
          </cell>
          <cell r="D128" t="str">
            <v>Other</v>
          </cell>
        </row>
        <row r="129">
          <cell r="C129">
            <v>714256544</v>
          </cell>
          <cell r="D129" t="str">
            <v>Other</v>
          </cell>
        </row>
        <row r="130">
          <cell r="C130">
            <v>714316426</v>
          </cell>
          <cell r="D130" t="str">
            <v>Other</v>
          </cell>
        </row>
        <row r="131">
          <cell r="C131">
            <v>714606419</v>
          </cell>
          <cell r="D131" t="str">
            <v>Travel Exp</v>
          </cell>
        </row>
        <row r="132">
          <cell r="C132">
            <v>714606420</v>
          </cell>
          <cell r="D132" t="str">
            <v>Travel Exp</v>
          </cell>
        </row>
        <row r="133">
          <cell r="C133">
            <v>714606421</v>
          </cell>
          <cell r="D133" t="str">
            <v>Other</v>
          </cell>
        </row>
        <row r="134">
          <cell r="C134">
            <v>714606422</v>
          </cell>
          <cell r="D134" t="str">
            <v>Travel Exp</v>
          </cell>
        </row>
        <row r="135">
          <cell r="C135">
            <v>714606423</v>
          </cell>
          <cell r="D135" t="str">
            <v>Travel Exp</v>
          </cell>
        </row>
        <row r="136">
          <cell r="C136">
            <v>714606424</v>
          </cell>
          <cell r="D136" t="str">
            <v>Travel Exp</v>
          </cell>
        </row>
        <row r="137">
          <cell r="C137">
            <v>714606426</v>
          </cell>
          <cell r="D137" t="str">
            <v>Travel Exp</v>
          </cell>
        </row>
        <row r="138">
          <cell r="C138">
            <v>715026417</v>
          </cell>
          <cell r="D138" t="str">
            <v>Rent</v>
          </cell>
        </row>
        <row r="139">
          <cell r="C139">
            <v>715046417</v>
          </cell>
          <cell r="D139" t="str">
            <v>Rent</v>
          </cell>
        </row>
        <row r="140">
          <cell r="C140">
            <v>715086415</v>
          </cell>
          <cell r="D140" t="str">
            <v>Rent</v>
          </cell>
        </row>
        <row r="141">
          <cell r="C141">
            <v>715216412</v>
          </cell>
          <cell r="D141" t="str">
            <v>Insurance</v>
          </cell>
        </row>
        <row r="142">
          <cell r="C142">
            <v>715316472</v>
          </cell>
          <cell r="D142" t="str">
            <v>Tax Property</v>
          </cell>
        </row>
        <row r="143">
          <cell r="C143">
            <v>715406474</v>
          </cell>
          <cell r="D143" t="str">
            <v>Other</v>
          </cell>
        </row>
        <row r="144">
          <cell r="C144">
            <v>715636491</v>
          </cell>
          <cell r="D144" t="str">
            <v>IT operations</v>
          </cell>
        </row>
        <row r="145">
          <cell r="C145">
            <v>716051809</v>
          </cell>
          <cell r="D145" t="str">
            <v>Other</v>
          </cell>
        </row>
        <row r="146">
          <cell r="C146">
            <v>716051810</v>
          </cell>
          <cell r="D146" t="str">
            <v>Other</v>
          </cell>
        </row>
        <row r="147">
          <cell r="C147">
            <v>716051811</v>
          </cell>
          <cell r="D147" t="str">
            <v>Other</v>
          </cell>
        </row>
        <row r="148">
          <cell r="C148">
            <v>717046408</v>
          </cell>
          <cell r="D148" t="str">
            <v>Other</v>
          </cell>
        </row>
        <row r="149">
          <cell r="C149">
            <v>717090502</v>
          </cell>
          <cell r="D149" t="str">
            <v>Other</v>
          </cell>
        </row>
        <row r="150">
          <cell r="C150">
            <v>717316424</v>
          </cell>
          <cell r="D150" t="str">
            <v>Other</v>
          </cell>
        </row>
        <row r="151">
          <cell r="C151">
            <v>717316430</v>
          </cell>
          <cell r="D151" t="str">
            <v>Other</v>
          </cell>
        </row>
        <row r="152">
          <cell r="C152">
            <v>717316517</v>
          </cell>
          <cell r="D152" t="str">
            <v>Other</v>
          </cell>
        </row>
        <row r="153">
          <cell r="C153">
            <v>717316518</v>
          </cell>
          <cell r="D153" t="str">
            <v>Other</v>
          </cell>
        </row>
        <row r="154">
          <cell r="C154">
            <v>717356202</v>
          </cell>
          <cell r="D154" t="str">
            <v>Operation Mats</v>
          </cell>
        </row>
        <row r="155">
          <cell r="C155">
            <v>717356203</v>
          </cell>
          <cell r="D155" t="str">
            <v>Operation Mats</v>
          </cell>
        </row>
        <row r="156">
          <cell r="C156">
            <v>717356406</v>
          </cell>
          <cell r="D156" t="str">
            <v>Other</v>
          </cell>
        </row>
        <row r="157">
          <cell r="C157">
            <v>717366208</v>
          </cell>
          <cell r="D157" t="str">
            <v>Operation Mats</v>
          </cell>
        </row>
        <row r="158">
          <cell r="C158">
            <v>717366209</v>
          </cell>
          <cell r="D158" t="str">
            <v>Operation Mats</v>
          </cell>
        </row>
        <row r="159">
          <cell r="C159">
            <v>717376200</v>
          </cell>
          <cell r="D159" t="str">
            <v>Operation Mats</v>
          </cell>
        </row>
        <row r="160">
          <cell r="C160">
            <v>717376201</v>
          </cell>
          <cell r="D160" t="str">
            <v>Operation Mats</v>
          </cell>
        </row>
        <row r="161">
          <cell r="C161">
            <v>717376514</v>
          </cell>
          <cell r="D161" t="str">
            <v>Operation Mats</v>
          </cell>
        </row>
        <row r="162">
          <cell r="C162">
            <v>717446204</v>
          </cell>
          <cell r="D162" t="str">
            <v>Operation Mats</v>
          </cell>
        </row>
        <row r="163">
          <cell r="C163">
            <v>717446205</v>
          </cell>
          <cell r="D163" t="str">
            <v>Operation Mats</v>
          </cell>
        </row>
        <row r="164">
          <cell r="C164">
            <v>717446206</v>
          </cell>
          <cell r="D164" t="str">
            <v>Operation Mats</v>
          </cell>
        </row>
        <row r="165">
          <cell r="C165">
            <v>717446207</v>
          </cell>
          <cell r="D165" t="str">
            <v>Operation Mats</v>
          </cell>
        </row>
        <row r="166">
          <cell r="C166">
            <v>717446210</v>
          </cell>
          <cell r="D166" t="str">
            <v>Operation Mats</v>
          </cell>
        </row>
        <row r="167">
          <cell r="C167">
            <v>717446211</v>
          </cell>
          <cell r="D167" t="str">
            <v>Operation Mats</v>
          </cell>
        </row>
        <row r="168">
          <cell r="C168">
            <v>717446212</v>
          </cell>
          <cell r="D168" t="str">
            <v>Operation Mats</v>
          </cell>
        </row>
        <row r="169">
          <cell r="C169">
            <v>717446213</v>
          </cell>
          <cell r="D169" t="str">
            <v>Operation Mats</v>
          </cell>
        </row>
        <row r="170">
          <cell r="C170">
            <v>717446215</v>
          </cell>
          <cell r="D170" t="str">
            <v>Operation Mats</v>
          </cell>
        </row>
        <row r="171">
          <cell r="C171">
            <v>717656500</v>
          </cell>
          <cell r="D171" t="str">
            <v>Other</v>
          </cell>
        </row>
        <row r="172">
          <cell r="C172">
            <v>717666501</v>
          </cell>
          <cell r="D172" t="str">
            <v>Other</v>
          </cell>
        </row>
        <row r="173">
          <cell r="C173">
            <v>717686504</v>
          </cell>
          <cell r="D173" t="str">
            <v>Other</v>
          </cell>
        </row>
        <row r="174">
          <cell r="C174">
            <v>717686503</v>
          </cell>
          <cell r="D174" t="str">
            <v>Gifts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CC"/>
      <sheetName val="Manager"/>
      <sheetName val="CatCta"/>
      <sheetName val="DBase Plan-Actual"/>
      <sheetName val="MIS Total Site"/>
      <sheetName val="DB PET"/>
      <sheetName val="DB FDS"/>
      <sheetName val="DB CP2"/>
      <sheetName val="DB NW"/>
      <sheetName val="MIS Total QRO"/>
      <sheetName val="MISPET"/>
      <sheetName val="MISFDS"/>
      <sheetName val="MISCP2"/>
      <sheetName val="MISNW"/>
      <sheetName val="CeCo"/>
      <sheetName val="Area"/>
      <sheetName val="Account"/>
      <sheetName val="MIS Concept"/>
      <sheetName val="Professional fees"/>
      <sheetName val="MaintPET"/>
      <sheetName val="Consu Alm PET"/>
      <sheetName val="MainteFDS"/>
      <sheetName val="Data2008"/>
    </sheetNames>
    <sheetDataSet>
      <sheetData sheetId="0"/>
      <sheetData sheetId="1"/>
      <sheetData sheetId="2">
        <row r="2">
          <cell r="B2" t="str">
            <v>Account</v>
          </cell>
          <cell r="C2" t="str">
            <v>Concept</v>
          </cell>
          <cell r="D2" t="str">
            <v>Description</v>
          </cell>
          <cell r="E2" t="str">
            <v>Description</v>
          </cell>
        </row>
        <row r="3">
          <cell r="B3">
            <v>711056001</v>
          </cell>
          <cell r="C3" t="str">
            <v>Salary Base</v>
          </cell>
          <cell r="D3" t="str">
            <v>SUELDO NORMAL</v>
          </cell>
          <cell r="E3" t="str">
            <v>Manpower</v>
          </cell>
        </row>
        <row r="4">
          <cell r="B4">
            <v>711056002</v>
          </cell>
          <cell r="C4" t="str">
            <v>Salary Benefits</v>
          </cell>
          <cell r="D4" t="str">
            <v>TIEMPO EXTRA 1/2 HORA</v>
          </cell>
          <cell r="E4" t="str">
            <v>Manpower</v>
          </cell>
        </row>
        <row r="5">
          <cell r="B5">
            <v>711056003</v>
          </cell>
          <cell r="C5" t="str">
            <v>Salary Benefits</v>
          </cell>
          <cell r="D5" t="str">
            <v>TIEMPO EXTRA DOBLE</v>
          </cell>
          <cell r="E5" t="str">
            <v>Manpower</v>
          </cell>
        </row>
        <row r="6">
          <cell r="B6">
            <v>711056004</v>
          </cell>
          <cell r="C6" t="str">
            <v>Salary Benefits</v>
          </cell>
          <cell r="D6" t="str">
            <v>TIEMPO EXTRA TRIPLE</v>
          </cell>
          <cell r="E6" t="str">
            <v>Manpower</v>
          </cell>
        </row>
        <row r="7">
          <cell r="B7">
            <v>711056005</v>
          </cell>
          <cell r="C7" t="str">
            <v>Salary Benefits</v>
          </cell>
          <cell r="D7" t="str">
            <v>DESCANSO TRABAJADO</v>
          </cell>
          <cell r="E7" t="str">
            <v>Manpower</v>
          </cell>
        </row>
        <row r="8">
          <cell r="B8">
            <v>711056006</v>
          </cell>
          <cell r="C8" t="str">
            <v>Salary Benefits</v>
          </cell>
          <cell r="D8" t="str">
            <v>DIA FESTIVO TRABAJADO</v>
          </cell>
          <cell r="E8" t="str">
            <v>Manpower</v>
          </cell>
        </row>
        <row r="9">
          <cell r="B9">
            <v>711056007</v>
          </cell>
          <cell r="C9" t="str">
            <v>Salary Benefits</v>
          </cell>
          <cell r="D9" t="str">
            <v>PRIMA DOMINICAL</v>
          </cell>
          <cell r="E9" t="str">
            <v>Manpower</v>
          </cell>
        </row>
        <row r="10">
          <cell r="B10">
            <v>711056008</v>
          </cell>
          <cell r="C10" t="str">
            <v>Salary Benefits</v>
          </cell>
          <cell r="D10" t="str">
            <v>COMPEN.X ROLAR TURNO</v>
          </cell>
          <cell r="E10" t="str">
            <v>Manpower</v>
          </cell>
        </row>
        <row r="11">
          <cell r="B11">
            <v>711056012</v>
          </cell>
          <cell r="C11" t="str">
            <v>Salary Benefits</v>
          </cell>
          <cell r="D11" t="str">
            <v>OTRAS PERCEPCIONES</v>
          </cell>
          <cell r="E11" t="str">
            <v>Manpower</v>
          </cell>
        </row>
        <row r="12">
          <cell r="B12">
            <v>711056013</v>
          </cell>
          <cell r="C12" t="str">
            <v>Salary Benefits</v>
          </cell>
          <cell r="D12" t="str">
            <v>COMPENS.GTOS INST.X TRANSFCIA.</v>
          </cell>
          <cell r="E12" t="str">
            <v>Manpower</v>
          </cell>
        </row>
        <row r="13">
          <cell r="B13">
            <v>711056019</v>
          </cell>
          <cell r="C13" t="str">
            <v>Salary Benefits</v>
          </cell>
          <cell r="D13" t="str">
            <v>INDEMNIZACIONES REESTRUCTURA EMPLEA</v>
          </cell>
          <cell r="E13" t="str">
            <v>Manpower</v>
          </cell>
        </row>
        <row r="14">
          <cell r="B14">
            <v>711056080</v>
          </cell>
          <cell r="C14" t="str">
            <v>Salary Benefits</v>
          </cell>
          <cell r="D14" t="str">
            <v>SUELDO Y PRESTACS.-TRASPASOS</v>
          </cell>
          <cell r="E14" t="str">
            <v>Manpower</v>
          </cell>
        </row>
        <row r="15">
          <cell r="B15">
            <v>711056117</v>
          </cell>
          <cell r="C15" t="str">
            <v>Salary Benefits</v>
          </cell>
          <cell r="D15" t="str">
            <v>GASTO DE PTU DEL EJERCICIO -EMPLEAD</v>
          </cell>
          <cell r="E15" t="str">
            <v>Manpower</v>
          </cell>
        </row>
        <row r="16">
          <cell r="B16">
            <v>712126042</v>
          </cell>
          <cell r="C16" t="str">
            <v>Salary Benefits</v>
          </cell>
          <cell r="D16" t="str">
            <v>APORTACION INFONAVIT EMPEADOS</v>
          </cell>
          <cell r="E16" t="str">
            <v>Manpower</v>
          </cell>
        </row>
        <row r="17">
          <cell r="B17">
            <v>712136038</v>
          </cell>
          <cell r="C17" t="str">
            <v>Salary Benefits</v>
          </cell>
          <cell r="D17" t="str">
            <v>IMSS CUOTA PATRONAL EMPLEADOS</v>
          </cell>
          <cell r="E17" t="str">
            <v>Manpower</v>
          </cell>
        </row>
        <row r="18">
          <cell r="B18">
            <v>712136039</v>
          </cell>
          <cell r="C18" t="str">
            <v>Salary Benefits</v>
          </cell>
          <cell r="D18" t="str">
            <v>IMSS INCAPACIDADES EMPLEADOS</v>
          </cell>
          <cell r="E18" t="str">
            <v>Manpower</v>
          </cell>
        </row>
        <row r="19">
          <cell r="B19">
            <v>712146043</v>
          </cell>
          <cell r="C19" t="str">
            <v>Salary Benefits</v>
          </cell>
          <cell r="D19" t="str">
            <v>APORTACION S.A.R.</v>
          </cell>
          <cell r="E19" t="str">
            <v>Manpower</v>
          </cell>
        </row>
        <row r="20">
          <cell r="B20">
            <v>712196060</v>
          </cell>
          <cell r="C20" t="str">
            <v>Salary Benefits</v>
          </cell>
          <cell r="D20" t="str">
            <v>2% IMPTO.S/NOMINAS</v>
          </cell>
          <cell r="E20" t="str">
            <v>Manpower</v>
          </cell>
        </row>
        <row r="21">
          <cell r="B21">
            <v>712616032</v>
          </cell>
          <cell r="C21" t="str">
            <v>Salary Benefits</v>
          </cell>
          <cell r="D21" t="str">
            <v>GRATIFICACION ANUAL</v>
          </cell>
          <cell r="E21" t="str">
            <v>Manpower</v>
          </cell>
        </row>
        <row r="22">
          <cell r="B22">
            <v>712626030</v>
          </cell>
          <cell r="C22" t="str">
            <v>Salary Benefits</v>
          </cell>
          <cell r="D22" t="str">
            <v>PRIMA VACACIONAL EMPLEADOS</v>
          </cell>
          <cell r="E22" t="str">
            <v>Manpower</v>
          </cell>
        </row>
        <row r="23">
          <cell r="B23">
            <v>712626031</v>
          </cell>
          <cell r="C23" t="str">
            <v>Salary Benefits</v>
          </cell>
          <cell r="D23" t="str">
            <v>VACACACIONES NO DISFRUTADAS</v>
          </cell>
          <cell r="E23" t="str">
            <v>Manpower</v>
          </cell>
        </row>
        <row r="24">
          <cell r="B24">
            <v>712636047</v>
          </cell>
          <cell r="C24" t="str">
            <v>Salary Benefits</v>
          </cell>
          <cell r="D24" t="str">
            <v>Bono por transición</v>
          </cell>
          <cell r="E24" t="str">
            <v>Manpower</v>
          </cell>
        </row>
        <row r="25">
          <cell r="B25">
            <v>712646033</v>
          </cell>
          <cell r="C25" t="str">
            <v>Salary Benefits</v>
          </cell>
          <cell r="D25" t="str">
            <v>BONO DE ACTUACION</v>
          </cell>
          <cell r="E25" t="str">
            <v>Manpower</v>
          </cell>
        </row>
        <row r="26">
          <cell r="B26">
            <v>712646053</v>
          </cell>
          <cell r="C26" t="str">
            <v>Salary Benefits</v>
          </cell>
          <cell r="D26" t="str">
            <v>PERQUISITE</v>
          </cell>
          <cell r="E26" t="str">
            <v>Manpower</v>
          </cell>
        </row>
        <row r="27">
          <cell r="B27">
            <v>712696019</v>
          </cell>
          <cell r="C27" t="str">
            <v>Salary Benefits</v>
          </cell>
          <cell r="D27" t="str">
            <v>INDEMNIZ EMPL CALCULO ACTUARIAL -D3</v>
          </cell>
          <cell r="E27" t="str">
            <v>Manpower</v>
          </cell>
        </row>
        <row r="28">
          <cell r="B28">
            <v>712696035</v>
          </cell>
          <cell r="C28" t="str">
            <v>Salary Benefits</v>
          </cell>
          <cell r="D28" t="str">
            <v>BENEFICIOS VARIOS</v>
          </cell>
          <cell r="E28" t="str">
            <v>Manpower</v>
          </cell>
        </row>
        <row r="29">
          <cell r="B29">
            <v>712696041</v>
          </cell>
          <cell r="C29" t="str">
            <v>Salary Benefits</v>
          </cell>
          <cell r="D29" t="str">
            <v>SEG DE VIDA -PENSION INVAL./FALLECT</v>
          </cell>
          <cell r="E29" t="str">
            <v>Manpower</v>
          </cell>
        </row>
        <row r="30">
          <cell r="B30">
            <v>712696044</v>
          </cell>
          <cell r="C30" t="str">
            <v>Salary Benefits</v>
          </cell>
          <cell r="D30" t="str">
            <v>PLAN AYUDA MULTIPLE</v>
          </cell>
          <cell r="E30" t="str">
            <v>Manpower</v>
          </cell>
        </row>
        <row r="31">
          <cell r="B31">
            <v>712696045</v>
          </cell>
          <cell r="C31" t="str">
            <v>Salary Benefits</v>
          </cell>
          <cell r="D31" t="str">
            <v>FONDO DE AHORRO EMPLEADOS</v>
          </cell>
          <cell r="E31" t="str">
            <v>Manpower</v>
          </cell>
        </row>
        <row r="32">
          <cell r="B32">
            <v>712696047</v>
          </cell>
          <cell r="C32" t="str">
            <v>Salary Benefits</v>
          </cell>
          <cell r="D32" t="str">
            <v>GASTOS MEDICOS MAYORES</v>
          </cell>
          <cell r="E32" t="str">
            <v>Manpower</v>
          </cell>
        </row>
        <row r="33">
          <cell r="B33">
            <v>712696050</v>
          </cell>
          <cell r="C33" t="str">
            <v>Salary Benefits</v>
          </cell>
          <cell r="D33" t="str">
            <v>COMEDOR INVISTA</v>
          </cell>
          <cell r="E33" t="str">
            <v>Manpower</v>
          </cell>
        </row>
        <row r="34">
          <cell r="B34">
            <v>712916037</v>
          </cell>
          <cell r="C34" t="str">
            <v>Salary Benefits</v>
          </cell>
          <cell r="D34" t="str">
            <v>ENTRENAMIENTO Y CAPACITACION EMPLEA</v>
          </cell>
          <cell r="E34" t="str">
            <v>Manpower</v>
          </cell>
        </row>
        <row r="35">
          <cell r="B35">
            <v>712652401</v>
          </cell>
          <cell r="C35" t="str">
            <v>Salary Benefits</v>
          </cell>
          <cell r="D35" t="str">
            <v>PENSION PLAN PLENITUD</v>
          </cell>
          <cell r="E35" t="str">
            <v>Manpower</v>
          </cell>
        </row>
        <row r="36">
          <cell r="B36">
            <v>712656040</v>
          </cell>
          <cell r="C36" t="str">
            <v>Salary Benefits</v>
          </cell>
          <cell r="D36" t="str">
            <v>PENSION X JUBILACION EMPLEADOS</v>
          </cell>
          <cell r="E36" t="str">
            <v>Manpower</v>
          </cell>
        </row>
        <row r="37">
          <cell r="B37">
            <v>711066100</v>
          </cell>
          <cell r="C37" t="str">
            <v>Labor Base</v>
          </cell>
          <cell r="D37" t="str">
            <v>SALARIO NORMAL</v>
          </cell>
          <cell r="E37" t="str">
            <v>Manpower</v>
          </cell>
        </row>
        <row r="38">
          <cell r="B38">
            <v>711066101</v>
          </cell>
          <cell r="C38" t="str">
            <v>Labor Benefits</v>
          </cell>
          <cell r="D38" t="str">
            <v>CAMBIO DE CATEGORIA</v>
          </cell>
          <cell r="E38" t="str">
            <v>Manpower</v>
          </cell>
        </row>
        <row r="39">
          <cell r="B39">
            <v>711066102</v>
          </cell>
          <cell r="C39" t="str">
            <v>Labor Benefits</v>
          </cell>
          <cell r="D39" t="str">
            <v>COMPL.TURNO 1/2 HORA</v>
          </cell>
          <cell r="E39" t="str">
            <v>Manpower</v>
          </cell>
        </row>
        <row r="40">
          <cell r="B40">
            <v>711066103</v>
          </cell>
          <cell r="C40" t="str">
            <v>Labor Benefits</v>
          </cell>
          <cell r="D40" t="str">
            <v>TIEMPO EXTRA DOBLE</v>
          </cell>
          <cell r="E40" t="str">
            <v>Manpower</v>
          </cell>
        </row>
        <row r="41">
          <cell r="B41">
            <v>711066104</v>
          </cell>
          <cell r="C41" t="str">
            <v>Labor Benefits</v>
          </cell>
          <cell r="D41" t="str">
            <v>TIEMPO EXTRA TRIPLE</v>
          </cell>
          <cell r="E41" t="str">
            <v>Manpower</v>
          </cell>
        </row>
        <row r="42">
          <cell r="B42">
            <v>711066105</v>
          </cell>
          <cell r="C42" t="str">
            <v>Labor Benefits</v>
          </cell>
          <cell r="D42" t="str">
            <v>TI.EX.COMIDA PIE MAQUINA</v>
          </cell>
          <cell r="E42" t="str">
            <v>Manpower</v>
          </cell>
        </row>
        <row r="43">
          <cell r="B43">
            <v>711066107</v>
          </cell>
          <cell r="C43" t="str">
            <v>Labor Benefits</v>
          </cell>
          <cell r="D43" t="str">
            <v>DESCANSO TRABAJADO</v>
          </cell>
          <cell r="E43" t="str">
            <v>Manpower</v>
          </cell>
        </row>
        <row r="44">
          <cell r="B44">
            <v>711066108</v>
          </cell>
          <cell r="C44" t="str">
            <v>Labor Benefits</v>
          </cell>
          <cell r="D44" t="str">
            <v>DIA FESTIVO TRABAJADO</v>
          </cell>
          <cell r="E44" t="str">
            <v>Manpower</v>
          </cell>
        </row>
        <row r="45">
          <cell r="B45">
            <v>711066109</v>
          </cell>
          <cell r="C45" t="str">
            <v>Labor Benefits</v>
          </cell>
          <cell r="D45" t="str">
            <v>PRIMA DOMINICAL</v>
          </cell>
          <cell r="E45" t="str">
            <v>Manpower</v>
          </cell>
        </row>
        <row r="46">
          <cell r="B46">
            <v>711066111</v>
          </cell>
          <cell r="C46" t="str">
            <v>Labor Benefits</v>
          </cell>
          <cell r="D46" t="str">
            <v>OTRAS PERCEPCIONES</v>
          </cell>
          <cell r="E46" t="str">
            <v>Manpower</v>
          </cell>
        </row>
        <row r="47">
          <cell r="B47">
            <v>711066119</v>
          </cell>
          <cell r="C47" t="str">
            <v>Labor Benefits</v>
          </cell>
          <cell r="D47" t="str">
            <v>INDEMNIZACIONES REESTRUCTURA OBRERO</v>
          </cell>
          <cell r="E47" t="str">
            <v>Manpower</v>
          </cell>
        </row>
        <row r="48">
          <cell r="B48">
            <v>711066180</v>
          </cell>
          <cell r="C48" t="str">
            <v>Labor Benefits</v>
          </cell>
          <cell r="D48" t="str">
            <v>TRASPASO COSTO A OTRAS CTAS.</v>
          </cell>
          <cell r="E48" t="str">
            <v>Manpower</v>
          </cell>
        </row>
        <row r="49">
          <cell r="B49">
            <v>712126148</v>
          </cell>
          <cell r="C49" t="str">
            <v>Labor Benefits</v>
          </cell>
          <cell r="D49" t="str">
            <v>APORTACION INFONAVIT OBREROS</v>
          </cell>
          <cell r="E49" t="str">
            <v>Manpower</v>
          </cell>
        </row>
        <row r="50">
          <cell r="B50">
            <v>712136145</v>
          </cell>
          <cell r="C50" t="str">
            <v>Labor Benefits</v>
          </cell>
          <cell r="D50" t="str">
            <v>IMSS CUOTA PATRONAL OBREROS</v>
          </cell>
          <cell r="E50" t="str">
            <v>Manpower</v>
          </cell>
        </row>
        <row r="51">
          <cell r="B51">
            <v>712136146</v>
          </cell>
          <cell r="C51" t="str">
            <v>Labor Benefits</v>
          </cell>
          <cell r="D51" t="str">
            <v>IMSS INCAPACIDADES OBREROS</v>
          </cell>
          <cell r="E51" t="str">
            <v>Manpower</v>
          </cell>
        </row>
        <row r="52">
          <cell r="B52">
            <v>712146149</v>
          </cell>
          <cell r="C52" t="str">
            <v>Labor Benefits</v>
          </cell>
          <cell r="D52" t="str">
            <v>FONDO SAR OBREROS</v>
          </cell>
          <cell r="E52" t="str">
            <v>Manpower</v>
          </cell>
        </row>
        <row r="53">
          <cell r="B53">
            <v>712196160</v>
          </cell>
          <cell r="C53" t="str">
            <v>Labor Benefits</v>
          </cell>
          <cell r="D53" t="str">
            <v>2% IMPTOS. S/RAYAS</v>
          </cell>
          <cell r="E53" t="str">
            <v>Manpower</v>
          </cell>
        </row>
        <row r="54">
          <cell r="B54">
            <v>712616137</v>
          </cell>
          <cell r="C54" t="str">
            <v>Labor Benefits</v>
          </cell>
          <cell r="D54" t="str">
            <v>AGUINALDO</v>
          </cell>
          <cell r="E54" t="str">
            <v>Manpower</v>
          </cell>
        </row>
        <row r="55">
          <cell r="B55">
            <v>712626132</v>
          </cell>
          <cell r="C55" t="str">
            <v>Labor Benefits</v>
          </cell>
          <cell r="D55" t="str">
            <v>PRIMA VACACIONAL OBREROS</v>
          </cell>
          <cell r="E55" t="str">
            <v>Manpower</v>
          </cell>
        </row>
        <row r="56">
          <cell r="B56">
            <v>712646136</v>
          </cell>
          <cell r="C56" t="str">
            <v>Labor Benefits</v>
          </cell>
          <cell r="D56" t="str">
            <v>BONO PRODUCTIVIDAD</v>
          </cell>
          <cell r="E56" t="str">
            <v>Manpower</v>
          </cell>
        </row>
        <row r="57">
          <cell r="B57">
            <v>712696117</v>
          </cell>
          <cell r="C57" t="str">
            <v>Labor Benefits</v>
          </cell>
          <cell r="D57" t="str">
            <v>GASTO DE PTU DEL EJERCICIO -SINDICA</v>
          </cell>
          <cell r="E57" t="str">
            <v>Manpower</v>
          </cell>
        </row>
        <row r="58">
          <cell r="B58">
            <v>712696119</v>
          </cell>
          <cell r="C58" t="str">
            <v>Labor Benefits</v>
          </cell>
          <cell r="D58" t="str">
            <v>INDEMNIZ OBRERO CALCULO ACTUARIAL -</v>
          </cell>
          <cell r="E58" t="str">
            <v>Manpower</v>
          </cell>
        </row>
        <row r="59">
          <cell r="B59">
            <v>712696129</v>
          </cell>
          <cell r="C59" t="str">
            <v>Labor Benefits</v>
          </cell>
          <cell r="D59" t="str">
            <v>PAGOS A SINDICATO</v>
          </cell>
          <cell r="E59" t="str">
            <v>Manpower</v>
          </cell>
        </row>
        <row r="60">
          <cell r="B60">
            <v>712696130</v>
          </cell>
          <cell r="C60" t="str">
            <v>Labor Benefits</v>
          </cell>
          <cell r="D60" t="str">
            <v>FOMENTO DE AHORRO OBREROS</v>
          </cell>
          <cell r="E60" t="str">
            <v>Manpower</v>
          </cell>
        </row>
        <row r="61">
          <cell r="B61">
            <v>712696131</v>
          </cell>
          <cell r="C61" t="str">
            <v>Labor Benefits</v>
          </cell>
          <cell r="D61" t="str">
            <v>SEGURO DE VIDA</v>
          </cell>
          <cell r="E61" t="str">
            <v>Manpower</v>
          </cell>
        </row>
        <row r="62">
          <cell r="B62">
            <v>712696134</v>
          </cell>
          <cell r="C62" t="str">
            <v>Labor Benefits</v>
          </cell>
          <cell r="D62" t="str">
            <v>PREMIO PUNTUALIDAD</v>
          </cell>
          <cell r="E62" t="str">
            <v>Manpower</v>
          </cell>
        </row>
        <row r="63">
          <cell r="B63">
            <v>712696139</v>
          </cell>
          <cell r="C63" t="str">
            <v>Labor Benefits</v>
          </cell>
          <cell r="D63" t="str">
            <v>DESPENSAS</v>
          </cell>
          <cell r="E63" t="str">
            <v>Manpower</v>
          </cell>
        </row>
        <row r="64">
          <cell r="B64">
            <v>712696140</v>
          </cell>
          <cell r="C64" t="str">
            <v>Labor Benefits</v>
          </cell>
          <cell r="D64" t="str">
            <v>ALIMENTOS</v>
          </cell>
          <cell r="E64" t="str">
            <v>Manpower</v>
          </cell>
        </row>
        <row r="65">
          <cell r="B65">
            <v>712696141</v>
          </cell>
          <cell r="C65" t="str">
            <v>Labor Benefits</v>
          </cell>
          <cell r="D65" t="str">
            <v>TRANSPORTACION</v>
          </cell>
          <cell r="E65" t="str">
            <v>Manpower</v>
          </cell>
        </row>
        <row r="66">
          <cell r="B66">
            <v>712696144</v>
          </cell>
          <cell r="C66" t="str">
            <v>Labor Benefits</v>
          </cell>
          <cell r="D66" t="str">
            <v>OTROS BENEFICIOS</v>
          </cell>
          <cell r="E66" t="str">
            <v>Manpower</v>
          </cell>
        </row>
        <row r="67">
          <cell r="B67">
            <v>712696150</v>
          </cell>
          <cell r="C67" t="str">
            <v>Labor Benefits</v>
          </cell>
          <cell r="D67" t="str">
            <v>CUOTA SIND. EMPRESA</v>
          </cell>
          <cell r="E67" t="str">
            <v>Manpower</v>
          </cell>
        </row>
        <row r="68">
          <cell r="B68">
            <v>712696143</v>
          </cell>
          <cell r="C68" t="str">
            <v>Labor Benefits</v>
          </cell>
          <cell r="D68" t="str">
            <v>UNIFORMES DE TRABAJO</v>
          </cell>
          <cell r="E68" t="str">
            <v>Manpower</v>
          </cell>
        </row>
        <row r="69">
          <cell r="B69">
            <v>712656147</v>
          </cell>
          <cell r="C69" t="str">
            <v>Labor Benefits</v>
          </cell>
          <cell r="D69" t="str">
            <v>PLAN DE JUBILACION OBREROS</v>
          </cell>
          <cell r="E69" t="str">
            <v>Manpower</v>
          </cell>
        </row>
        <row r="70">
          <cell r="B70">
            <v>713316300</v>
          </cell>
          <cell r="C70" t="str">
            <v>Maintenance mats</v>
          </cell>
          <cell r="D70" t="str">
            <v>MMTO.MECAN.COMPRA DIRECTA</v>
          </cell>
          <cell r="E70" t="str">
            <v>Maintenance</v>
          </cell>
        </row>
        <row r="71">
          <cell r="B71">
            <v>713316301</v>
          </cell>
          <cell r="C71" t="str">
            <v>Maintenance mats</v>
          </cell>
          <cell r="D71" t="str">
            <v>MMTO.MECAN.CONSUMO ALMACEN</v>
          </cell>
          <cell r="E71" t="str">
            <v>Maintenance</v>
          </cell>
        </row>
        <row r="72">
          <cell r="B72">
            <v>713316305</v>
          </cell>
          <cell r="C72" t="str">
            <v>Maintenance mats</v>
          </cell>
          <cell r="D72" t="str">
            <v>MMTO.ELECT.COMPRA DIRECTA</v>
          </cell>
          <cell r="E72" t="str">
            <v>Maintenance</v>
          </cell>
        </row>
        <row r="73">
          <cell r="B73">
            <v>713316306</v>
          </cell>
          <cell r="C73" t="str">
            <v>Maintenance mats</v>
          </cell>
          <cell r="D73" t="str">
            <v>MMTO.ELECT.CONSUMO ALMACEN</v>
          </cell>
          <cell r="E73" t="str">
            <v>Maintenance</v>
          </cell>
        </row>
        <row r="74">
          <cell r="B74">
            <v>713316310</v>
          </cell>
          <cell r="C74" t="str">
            <v>Maintenance mats</v>
          </cell>
          <cell r="D74" t="str">
            <v>MMTO.INSTR.COMPRA DIRECTA</v>
          </cell>
          <cell r="E74" t="str">
            <v>Maintenance</v>
          </cell>
        </row>
        <row r="75">
          <cell r="B75">
            <v>713316311</v>
          </cell>
          <cell r="C75" t="str">
            <v>Maintenance mats</v>
          </cell>
          <cell r="D75" t="str">
            <v>MMTO.INSTR.CONSUMO ALMACEN</v>
          </cell>
          <cell r="E75" t="str">
            <v>Maintenance</v>
          </cell>
        </row>
        <row r="76">
          <cell r="B76">
            <v>713316315</v>
          </cell>
          <cell r="C76" t="str">
            <v>Maintenance mats</v>
          </cell>
          <cell r="D76" t="str">
            <v>MMTO.ECOLO.COMPRA DIRECTA</v>
          </cell>
          <cell r="E76" t="str">
            <v>Maintenance</v>
          </cell>
        </row>
        <row r="77">
          <cell r="B77">
            <v>713316323</v>
          </cell>
          <cell r="C77" t="str">
            <v>Maintenance mats</v>
          </cell>
          <cell r="D77" t="str">
            <v>PROYECTOS MENORES COMPRA DIRECTA</v>
          </cell>
          <cell r="E77" t="str">
            <v>Maintenance</v>
          </cell>
        </row>
        <row r="78">
          <cell r="B78">
            <v>713316325</v>
          </cell>
          <cell r="C78" t="str">
            <v>Maintenance mats</v>
          </cell>
          <cell r="D78" t="str">
            <v>MMTO.METROL.COMPRA DIRECTA</v>
          </cell>
          <cell r="E78" t="str">
            <v>Maintenance</v>
          </cell>
        </row>
        <row r="79">
          <cell r="B79">
            <v>713316667</v>
          </cell>
          <cell r="C79" t="str">
            <v>Project Exp</v>
          </cell>
          <cell r="D79" t="str">
            <v>PROY -INGENIERIA (Engineering)</v>
          </cell>
          <cell r="E79" t="str">
            <v>Maintenance</v>
          </cell>
        </row>
        <row r="80">
          <cell r="B80">
            <v>713316668</v>
          </cell>
          <cell r="C80" t="str">
            <v>Project Exp</v>
          </cell>
          <cell r="D80" t="str">
            <v>PROY -CONTRATOS (Contracts)</v>
          </cell>
          <cell r="E80" t="str">
            <v>Maintenance</v>
          </cell>
        </row>
        <row r="81">
          <cell r="B81">
            <v>713316669</v>
          </cell>
          <cell r="C81" t="str">
            <v>Project Exp</v>
          </cell>
          <cell r="D81" t="str">
            <v>PROY -SERVICIOS COMPRADOS (Lab)</v>
          </cell>
          <cell r="E81" t="str">
            <v>Maintenance</v>
          </cell>
        </row>
        <row r="82">
          <cell r="B82">
            <v>713316670</v>
          </cell>
          <cell r="C82" t="str">
            <v>Project Exp</v>
          </cell>
          <cell r="D82" t="str">
            <v>PROY -MATERIALES (Materials)</v>
          </cell>
          <cell r="E82" t="str">
            <v>Maintenance</v>
          </cell>
        </row>
        <row r="83">
          <cell r="B83">
            <v>713316671</v>
          </cell>
          <cell r="C83" t="str">
            <v>Project Exp</v>
          </cell>
          <cell r="D83" t="str">
            <v>PROY -MAQUIN Y EQUIPO (Machinery &amp;</v>
          </cell>
          <cell r="E83" t="str">
            <v>Maintenance</v>
          </cell>
        </row>
        <row r="84">
          <cell r="B84">
            <v>713316673</v>
          </cell>
          <cell r="C84" t="str">
            <v>Project Exp</v>
          </cell>
          <cell r="D84" t="str">
            <v>PROY -INFORMATICA (IT related suppo</v>
          </cell>
          <cell r="E84" t="str">
            <v>Maintenance</v>
          </cell>
        </row>
        <row r="85">
          <cell r="B85">
            <v>713316674</v>
          </cell>
          <cell r="C85" t="str">
            <v>Project Exp</v>
          </cell>
          <cell r="D85" t="str">
            <v>PROY -SOPORTE (Non Engineering supp</v>
          </cell>
          <cell r="E85" t="str">
            <v>Maintenance</v>
          </cell>
        </row>
        <row r="86">
          <cell r="B86">
            <v>713316675</v>
          </cell>
          <cell r="C86" t="str">
            <v>Project Exp</v>
          </cell>
          <cell r="D86" t="str">
            <v>Reclasificación Gastos Proyectos</v>
          </cell>
          <cell r="E86" t="str">
            <v>Maintenance</v>
          </cell>
        </row>
        <row r="87">
          <cell r="B87">
            <v>713316680</v>
          </cell>
          <cell r="C87" t="str">
            <v>Project Exp</v>
          </cell>
          <cell r="D87" t="str">
            <v>PROY -LIQUIDACIONES (WBS Settlement</v>
          </cell>
          <cell r="E87" t="str">
            <v>Maintenance</v>
          </cell>
        </row>
        <row r="88">
          <cell r="B88">
            <v>713366508</v>
          </cell>
          <cell r="C88" t="str">
            <v>Other Mats</v>
          </cell>
          <cell r="D88" t="str">
            <v>CONS/MANTTO.EDIFICIO</v>
          </cell>
          <cell r="E88" t="str">
            <v>Maintenance</v>
          </cell>
        </row>
        <row r="89">
          <cell r="B89">
            <v>717090502</v>
          </cell>
          <cell r="C89" t="str">
            <v>Other Mats</v>
          </cell>
          <cell r="D89" t="str">
            <v>MATERIALES DE OPERACION</v>
          </cell>
          <cell r="E89" t="str">
            <v>Maintenance</v>
          </cell>
        </row>
        <row r="90">
          <cell r="B90">
            <v>717356202</v>
          </cell>
          <cell r="C90" t="str">
            <v>Other Mats</v>
          </cell>
          <cell r="D90" t="str">
            <v>COMPRA DIR.-MATLS.SEGURIDAD</v>
          </cell>
          <cell r="E90" t="str">
            <v>Maintenance</v>
          </cell>
        </row>
        <row r="91">
          <cell r="B91">
            <v>717356203</v>
          </cell>
          <cell r="C91" t="str">
            <v>Other Mats</v>
          </cell>
          <cell r="D91" t="str">
            <v>CONSUMO ALM.-MATLS.SEGURIDAD</v>
          </cell>
          <cell r="E91" t="str">
            <v>Maintenance</v>
          </cell>
        </row>
        <row r="92">
          <cell r="B92">
            <v>717366208</v>
          </cell>
          <cell r="C92" t="str">
            <v>Other Mats</v>
          </cell>
          <cell r="D92" t="str">
            <v>COMPRA DIR.-ARTS.LABORATORIO</v>
          </cell>
          <cell r="E92" t="str">
            <v>Maintenance</v>
          </cell>
        </row>
        <row r="93">
          <cell r="B93">
            <v>717366209</v>
          </cell>
          <cell r="C93" t="str">
            <v>Other Mats</v>
          </cell>
          <cell r="D93" t="str">
            <v>CONSUMO ALM.-ARTS.LABORATORIO</v>
          </cell>
          <cell r="E93" t="str">
            <v>Maintenance</v>
          </cell>
        </row>
        <row r="94">
          <cell r="B94">
            <v>717376200</v>
          </cell>
          <cell r="C94" t="str">
            <v>Other Mats</v>
          </cell>
          <cell r="D94" t="str">
            <v>COMPRA DIR.-MATLS.LIMPIEZA</v>
          </cell>
          <cell r="E94" t="str">
            <v>Maintenance</v>
          </cell>
        </row>
        <row r="95">
          <cell r="B95">
            <v>717376201</v>
          </cell>
          <cell r="C95" t="str">
            <v>Other Mats</v>
          </cell>
          <cell r="D95" t="str">
            <v>CONSUMO ALM.-MATLS.LIMPIEZA</v>
          </cell>
          <cell r="E95" t="str">
            <v>Maintenance</v>
          </cell>
        </row>
        <row r="96">
          <cell r="B96">
            <v>717446204</v>
          </cell>
          <cell r="C96" t="str">
            <v>Other Mats</v>
          </cell>
          <cell r="D96" t="str">
            <v>COMPRA DIR.-QUIMI./REACTIVOS</v>
          </cell>
          <cell r="E96" t="str">
            <v>Maintenance</v>
          </cell>
        </row>
        <row r="97">
          <cell r="B97">
            <v>717446205</v>
          </cell>
          <cell r="C97" t="str">
            <v>Other Mats</v>
          </cell>
          <cell r="D97" t="str">
            <v>CONSUMO ALM.-QUIM./REACTIVOS</v>
          </cell>
          <cell r="E97" t="str">
            <v>Maintenance</v>
          </cell>
        </row>
        <row r="98">
          <cell r="B98">
            <v>717446206</v>
          </cell>
          <cell r="C98" t="str">
            <v>Other Mats</v>
          </cell>
          <cell r="D98" t="str">
            <v>COMPRA DIR.-CATALIZADORES</v>
          </cell>
          <cell r="E98" t="str">
            <v>Maintenance</v>
          </cell>
        </row>
        <row r="99">
          <cell r="B99">
            <v>717446207</v>
          </cell>
          <cell r="C99" t="str">
            <v>Other Mats</v>
          </cell>
          <cell r="D99" t="str">
            <v>CONSUMO ALM.CATALIZADORES</v>
          </cell>
          <cell r="E99" t="str">
            <v>Maintenance</v>
          </cell>
        </row>
        <row r="100">
          <cell r="B100">
            <v>717446210</v>
          </cell>
          <cell r="C100" t="str">
            <v>Other Mats</v>
          </cell>
          <cell r="D100" t="str">
            <v>COMPRA DIR.-HERRAMIENTAS</v>
          </cell>
          <cell r="E100" t="str">
            <v>Maintenance</v>
          </cell>
        </row>
        <row r="101">
          <cell r="B101">
            <v>717446211</v>
          </cell>
          <cell r="C101" t="str">
            <v>Other Mats</v>
          </cell>
          <cell r="D101" t="str">
            <v>CONSUMO ALM.-HERRAMIENTAS</v>
          </cell>
          <cell r="E101" t="str">
            <v>Maintenance</v>
          </cell>
        </row>
        <row r="102">
          <cell r="B102">
            <v>717446212</v>
          </cell>
          <cell r="C102" t="str">
            <v>Other Mats</v>
          </cell>
          <cell r="D102" t="str">
            <v>COMPRA DIRECTA-OTROS</v>
          </cell>
          <cell r="E102" t="str">
            <v>Maintenance</v>
          </cell>
        </row>
        <row r="103">
          <cell r="B103">
            <v>717446213</v>
          </cell>
          <cell r="C103" t="str">
            <v>Other Mats</v>
          </cell>
          <cell r="D103" t="str">
            <v>CONSUMO ALMACEN-OTROS</v>
          </cell>
          <cell r="E103" t="str">
            <v>Maintenance</v>
          </cell>
        </row>
        <row r="104">
          <cell r="B104">
            <v>712696515</v>
          </cell>
          <cell r="C104" t="str">
            <v>Uniforms</v>
          </cell>
          <cell r="D104" t="str">
            <v>EQ./UNIFORM.TRABAJO</v>
          </cell>
          <cell r="E104" t="str">
            <v>Manpower</v>
          </cell>
        </row>
        <row r="105">
          <cell r="B105">
            <v>713366431</v>
          </cell>
          <cell r="C105" t="str">
            <v>Office equipment-maintenance</v>
          </cell>
          <cell r="D105" t="str">
            <v>REPAR.Y MANT.EQ.OFIC. Y COMPUTO</v>
          </cell>
          <cell r="E105" t="str">
            <v>Overhead</v>
          </cell>
        </row>
        <row r="106">
          <cell r="B106">
            <v>713366506</v>
          </cell>
          <cell r="C106" t="str">
            <v>Equipment installation</v>
          </cell>
          <cell r="D106" t="str">
            <v>INSTALACION EQUIPO</v>
          </cell>
          <cell r="E106" t="str">
            <v>Overhead</v>
          </cell>
        </row>
        <row r="107">
          <cell r="B107">
            <v>713366509</v>
          </cell>
          <cell r="C107" t="str">
            <v>Company car maintenance</v>
          </cell>
          <cell r="D107" t="str">
            <v>MANTTO.AUTOS UTILITARIOS</v>
          </cell>
          <cell r="E107" t="str">
            <v>Overhead</v>
          </cell>
        </row>
        <row r="108">
          <cell r="B108">
            <v>713426420</v>
          </cell>
          <cell r="C108" t="str">
            <v>Professional fees</v>
          </cell>
          <cell r="D108" t="str">
            <v>HONORARIOS PERSONAS MORALES SIN RET</v>
          </cell>
          <cell r="E108" t="str">
            <v>Overhead</v>
          </cell>
        </row>
        <row r="109">
          <cell r="B109">
            <v>713446419</v>
          </cell>
          <cell r="C109" t="str">
            <v>Professional fees</v>
          </cell>
          <cell r="D109" t="str">
            <v>HONORARIOS PERSONAS FISICAS C/RETEN</v>
          </cell>
          <cell r="E109" t="str">
            <v>Overhead</v>
          </cell>
        </row>
        <row r="110">
          <cell r="B110">
            <v>713526407</v>
          </cell>
          <cell r="C110" t="str">
            <v>Outside services</v>
          </cell>
          <cell r="D110" t="str">
            <v>SERVICIOS MEDICOS</v>
          </cell>
          <cell r="E110" t="str">
            <v>Overhead</v>
          </cell>
        </row>
        <row r="111">
          <cell r="B111">
            <v>713536428</v>
          </cell>
          <cell r="C111" t="str">
            <v>Outside services</v>
          </cell>
          <cell r="D111" t="str">
            <v>SERVICIOS VIGILANCIA</v>
          </cell>
          <cell r="E111" t="str">
            <v>Overhead</v>
          </cell>
        </row>
        <row r="112">
          <cell r="B112">
            <v>713606402</v>
          </cell>
          <cell r="C112" t="str">
            <v>Outside services</v>
          </cell>
          <cell r="D112" t="str">
            <v>SERVICIOS COMPRADOS</v>
          </cell>
          <cell r="E112" t="str">
            <v>Overhead</v>
          </cell>
        </row>
        <row r="113">
          <cell r="B113">
            <v>713606440</v>
          </cell>
          <cell r="C113" t="str">
            <v>Outside services</v>
          </cell>
          <cell r="D113" t="str">
            <v>SERVICIOS DE LIMPIEZA</v>
          </cell>
          <cell r="E113" t="str">
            <v>Overhead</v>
          </cell>
        </row>
        <row r="114">
          <cell r="B114">
            <v>713606409</v>
          </cell>
          <cell r="C114" t="str">
            <v>Rent warehousing</v>
          </cell>
          <cell r="D114" t="str">
            <v>ALMACENAJE</v>
          </cell>
          <cell r="E114" t="str">
            <v>Freight and Distribution</v>
          </cell>
        </row>
        <row r="115">
          <cell r="B115">
            <v>713606437</v>
          </cell>
          <cell r="C115" t="str">
            <v>Hazardous waste confinement</v>
          </cell>
          <cell r="D115" t="str">
            <v>CONFINAMIENTO DE RESIDUOS</v>
          </cell>
          <cell r="E115" t="str">
            <v>Maintenance</v>
          </cell>
        </row>
        <row r="116">
          <cell r="B116">
            <v>713606439</v>
          </cell>
          <cell r="C116" t="str">
            <v>Maintenance Outside serv</v>
          </cell>
          <cell r="D116" t="str">
            <v>SERVICIOS COMPRADOS MANTENIMIENTO</v>
          </cell>
          <cell r="E116" t="str">
            <v>Maintenance</v>
          </cell>
        </row>
        <row r="117">
          <cell r="B117">
            <v>713606471</v>
          </cell>
          <cell r="C117" t="str">
            <v>Customs</v>
          </cell>
          <cell r="D117" t="str">
            <v>GTOS/DERECH.ADUANALES</v>
          </cell>
          <cell r="E117" t="str">
            <v>Maintenance</v>
          </cell>
        </row>
        <row r="118">
          <cell r="B118">
            <v>713606530</v>
          </cell>
          <cell r="C118" t="str">
            <v>IT License</v>
          </cell>
          <cell r="D118" t="str">
            <v>LICENCIAS DE SOFTWARE</v>
          </cell>
          <cell r="E118" t="str">
            <v>Overhead</v>
          </cell>
        </row>
        <row r="119">
          <cell r="B119">
            <v>713816516</v>
          </cell>
          <cell r="C119" t="str">
            <v>Books,Magazines</v>
          </cell>
          <cell r="D119" t="str">
            <v>CUOTAS,SUSCRIPCIONES Y LIBROS</v>
          </cell>
          <cell r="E119" t="str">
            <v>Overhead</v>
          </cell>
        </row>
        <row r="120">
          <cell r="B120">
            <v>714026429</v>
          </cell>
          <cell r="C120" t="str">
            <v>Communication</v>
          </cell>
          <cell r="D120" t="str">
            <v>"TELEF.TELEX,FAX,CORREO )"</v>
          </cell>
          <cell r="E120" t="str">
            <v>Overhead</v>
          </cell>
        </row>
        <row r="121">
          <cell r="B121">
            <v>714036432</v>
          </cell>
          <cell r="C121" t="str">
            <v>Tax fine</v>
          </cell>
          <cell r="D121" t="str">
            <v>RECARGOS Y MULTAS</v>
          </cell>
          <cell r="E121" t="str">
            <v>Overhead</v>
          </cell>
        </row>
        <row r="122">
          <cell r="B122">
            <v>714066519</v>
          </cell>
          <cell r="C122" t="str">
            <v>Commissions</v>
          </cell>
          <cell r="D122" t="str">
            <v>COMISIONES COBRANZA</v>
          </cell>
          <cell r="E122" t="str">
            <v>Finance exp</v>
          </cell>
        </row>
        <row r="123">
          <cell r="B123">
            <v>714069660</v>
          </cell>
          <cell r="C123" t="str">
            <v>Commissions</v>
          </cell>
          <cell r="D123" t="str">
            <v>COMISIONES BANCARIAS</v>
          </cell>
          <cell r="E123" t="str">
            <v>Finance exp</v>
          </cell>
        </row>
        <row r="124">
          <cell r="B124">
            <v>714216410</v>
          </cell>
          <cell r="C124" t="str">
            <v>No FGI freight</v>
          </cell>
          <cell r="D124" t="str">
            <v>FLETES (NO DE PRODUCTOS) - ENVIO DE</v>
          </cell>
          <cell r="E124" t="str">
            <v>Maintenance</v>
          </cell>
        </row>
        <row r="125">
          <cell r="B125">
            <v>714226433</v>
          </cell>
          <cell r="C125" t="str">
            <v>Other income</v>
          </cell>
          <cell r="D125" t="str">
            <v>COSTOS DE RECUPERACION</v>
          </cell>
          <cell r="E125" t="str">
            <v>Manpower</v>
          </cell>
        </row>
        <row r="126">
          <cell r="B126">
            <v>714226434</v>
          </cell>
          <cell r="C126" t="str">
            <v>Other income</v>
          </cell>
          <cell r="D126" t="str">
            <v>RECUPERACION GASTOS POR VENTAS VARI</v>
          </cell>
          <cell r="E126" t="str">
            <v>Other income</v>
          </cell>
        </row>
        <row r="127">
          <cell r="B127">
            <v>714236435</v>
          </cell>
          <cell r="C127" t="str">
            <v>Other</v>
          </cell>
          <cell r="D127" t="str">
            <v>OTROS GASTOS FIJOS</v>
          </cell>
          <cell r="E127" t="str">
            <v>Overhead</v>
          </cell>
        </row>
        <row r="128">
          <cell r="B128">
            <v>714236436</v>
          </cell>
          <cell r="C128" t="str">
            <v>Other</v>
          </cell>
          <cell r="D128" t="str">
            <v>IC Otros Gastos</v>
          </cell>
          <cell r="E128" t="str">
            <v>Overhead</v>
          </cell>
        </row>
        <row r="129">
          <cell r="B129">
            <v>714256541</v>
          </cell>
          <cell r="C129" t="str">
            <v>Canteen Exp</v>
          </cell>
          <cell r="D129" t="str">
            <v>GASTOS OPERACION COMEDOR</v>
          </cell>
          <cell r="E129" t="str">
            <v>Manpower</v>
          </cell>
        </row>
        <row r="130">
          <cell r="B130">
            <v>714256542</v>
          </cell>
          <cell r="C130" t="str">
            <v>Canteen Exp</v>
          </cell>
          <cell r="D130" t="str">
            <v>GASTOS INDIRECTOS COMEDOR</v>
          </cell>
          <cell r="E130" t="str">
            <v>Manpower</v>
          </cell>
        </row>
        <row r="131">
          <cell r="B131">
            <v>714316426</v>
          </cell>
          <cell r="C131" t="str">
            <v>Donations</v>
          </cell>
          <cell r="D131" t="str">
            <v>DONATIVOS DEDUCIBLES</v>
          </cell>
          <cell r="E131" t="str">
            <v>Overhead</v>
          </cell>
        </row>
        <row r="132">
          <cell r="B132">
            <v>714606419</v>
          </cell>
          <cell r="C132" t="str">
            <v>Travel</v>
          </cell>
          <cell r="D132" t="str">
            <v>GASTOS DE ALIMENTACION EN VIAJE</v>
          </cell>
          <cell r="E132" t="str">
            <v>Overhead</v>
          </cell>
        </row>
        <row r="133">
          <cell r="B133">
            <v>714606420</v>
          </cell>
          <cell r="C133" t="str">
            <v>Travel</v>
          </cell>
          <cell r="D133" t="str">
            <v>GTOS.DE HOSPEDAJE</v>
          </cell>
          <cell r="E133" t="str">
            <v>Overhead</v>
          </cell>
        </row>
        <row r="134">
          <cell r="B134">
            <v>714606421</v>
          </cell>
          <cell r="C134" t="str">
            <v>Caffeteria Service</v>
          </cell>
          <cell r="D134" t="str">
            <v>GTOS.DE CAFETERIA</v>
          </cell>
          <cell r="E134" t="str">
            <v>Overhead</v>
          </cell>
        </row>
        <row r="135">
          <cell r="B135">
            <v>714606422</v>
          </cell>
          <cell r="C135" t="str">
            <v>Travel</v>
          </cell>
          <cell r="D135" t="str">
            <v>GTOS.DE VIAJE DEDUCIBLES</v>
          </cell>
          <cell r="E135" t="str">
            <v>Overhead</v>
          </cell>
        </row>
        <row r="136">
          <cell r="B136">
            <v>714606423</v>
          </cell>
          <cell r="C136" t="str">
            <v>Travel</v>
          </cell>
          <cell r="D136" t="str">
            <v>GASTOS DE ALIMENTACION 25% DEDUCIBL</v>
          </cell>
          <cell r="E136" t="str">
            <v>Overhead</v>
          </cell>
        </row>
        <row r="137">
          <cell r="B137">
            <v>714606424</v>
          </cell>
          <cell r="C137" t="str">
            <v>Not deductible</v>
          </cell>
          <cell r="D137" t="str">
            <v>GASTOS NO DEDUCIBLES -SARG</v>
          </cell>
          <cell r="E137" t="str">
            <v>Overhead</v>
          </cell>
        </row>
        <row r="138">
          <cell r="B138">
            <v>715046417</v>
          </cell>
          <cell r="C138" t="str">
            <v>Rent warehousing</v>
          </cell>
          <cell r="D138" t="str">
            <v>RENTA DE BODEGAS</v>
          </cell>
          <cell r="E138" t="str">
            <v>Freight and Distribution</v>
          </cell>
        </row>
        <row r="139">
          <cell r="B139">
            <v>715086415</v>
          </cell>
          <cell r="C139" t="str">
            <v>Rent</v>
          </cell>
          <cell r="D139" t="str">
            <v>RENTA EQUIPO GRAL.</v>
          </cell>
          <cell r="E139" t="str">
            <v>Maintenance</v>
          </cell>
        </row>
        <row r="140">
          <cell r="B140">
            <v>715106416</v>
          </cell>
          <cell r="C140" t="str">
            <v>Rent warehousing</v>
          </cell>
          <cell r="D140" t="str">
            <v>ARREND.PERS.FISICAS C/RETENCION</v>
          </cell>
          <cell r="E140" t="str">
            <v>Freight and Distribution</v>
          </cell>
        </row>
        <row r="141">
          <cell r="B141">
            <v>715216412</v>
          </cell>
          <cell r="C141" t="str">
            <v>Insurance</v>
          </cell>
          <cell r="D141" t="str">
            <v>PRIMAS DE SEGUROS Y FIANZAS</v>
          </cell>
          <cell r="E141" t="str">
            <v>Overhead</v>
          </cell>
        </row>
        <row r="142">
          <cell r="B142">
            <v>715316472</v>
          </cell>
          <cell r="C142" t="str">
            <v>Property Tax</v>
          </cell>
          <cell r="D142" t="str">
            <v>PREDIAL</v>
          </cell>
          <cell r="E142" t="str">
            <v>Overhead</v>
          </cell>
        </row>
        <row r="143">
          <cell r="B143">
            <v>715406474</v>
          </cell>
          <cell r="C143" t="str">
            <v>Other Taxes</v>
          </cell>
          <cell r="D143" t="str">
            <v>OTROS IMPUESTOS</v>
          </cell>
          <cell r="E143" t="str">
            <v>Overhead</v>
          </cell>
        </row>
        <row r="144">
          <cell r="B144">
            <v>717046408</v>
          </cell>
          <cell r="C144" t="str">
            <v>Fuel</v>
          </cell>
          <cell r="D144" t="str">
            <v>COMBUSTIBLE Y COMBUSTOLEO</v>
          </cell>
          <cell r="E144" t="str">
            <v>maintenance</v>
          </cell>
        </row>
        <row r="145">
          <cell r="B145">
            <v>717316424</v>
          </cell>
          <cell r="C145" t="str">
            <v>Not deductible</v>
          </cell>
          <cell r="D145" t="str">
            <v>GASTOS NO DEDUCIBLES VARIOS</v>
          </cell>
          <cell r="E145" t="str">
            <v>Overhead</v>
          </cell>
        </row>
        <row r="146">
          <cell r="B146">
            <v>717316430</v>
          </cell>
          <cell r="C146" t="str">
            <v>Office equipment</v>
          </cell>
          <cell r="D146" t="str">
            <v>MOBILIARIO EQ D OFICINA Y EQ PERIFE</v>
          </cell>
          <cell r="E146" t="str">
            <v>Overhead</v>
          </cell>
        </row>
        <row r="147">
          <cell r="B147">
            <v>717316517</v>
          </cell>
          <cell r="C147" t="str">
            <v>Office Supplies</v>
          </cell>
          <cell r="D147" t="str">
            <v>PAPELERIA/UT.OFICINA</v>
          </cell>
          <cell r="E147" t="str">
            <v>Overhead</v>
          </cell>
        </row>
        <row r="148">
          <cell r="B148">
            <v>717316518</v>
          </cell>
          <cell r="C148" t="str">
            <v>Photocopier</v>
          </cell>
          <cell r="D148" t="str">
            <v>FOTOCOPIADO</v>
          </cell>
          <cell r="E148" t="str">
            <v>Overhead</v>
          </cell>
        </row>
        <row r="149">
          <cell r="B149">
            <v>717656500</v>
          </cell>
          <cell r="C149" t="str">
            <v>Other</v>
          </cell>
          <cell r="D149" t="str">
            <v>CONVENCS./EXHIBICIONES</v>
          </cell>
          <cell r="E149" t="str">
            <v>Overhead</v>
          </cell>
        </row>
        <row r="150">
          <cell r="B150">
            <v>717356406</v>
          </cell>
          <cell r="C150" t="str">
            <v>Safety Mats</v>
          </cell>
          <cell r="D150" t="str">
            <v>MATLS.VS INCEN/SEGUR.</v>
          </cell>
          <cell r="E150" t="str">
            <v>Maintenance</v>
          </cell>
        </row>
        <row r="151">
          <cell r="B151">
            <v>717666501</v>
          </cell>
          <cell r="C151" t="str">
            <v>Adversiting agencies</v>
          </cell>
          <cell r="D151" t="str">
            <v>AGENCIAS PUBLICIDAD</v>
          </cell>
          <cell r="E151" t="str">
            <v>Overhead</v>
          </cell>
        </row>
        <row r="152">
          <cell r="B152">
            <v>717686503</v>
          </cell>
          <cell r="C152" t="str">
            <v>Business Presents</v>
          </cell>
          <cell r="D152" t="str">
            <v>OBSEQ.FOMENTO RELACIONES</v>
          </cell>
          <cell r="E152" t="str">
            <v>Overhead</v>
          </cell>
        </row>
        <row r="153">
          <cell r="B153">
            <v>715516486</v>
          </cell>
          <cell r="C153" t="str">
            <v>Depreciation</v>
          </cell>
          <cell r="D153" t="str">
            <v>DEPRECIACION NORMAL</v>
          </cell>
          <cell r="E153" t="str">
            <v>Depreciation</v>
          </cell>
        </row>
        <row r="154">
          <cell r="B154">
            <v>715526487</v>
          </cell>
          <cell r="C154" t="str">
            <v>Depreciation</v>
          </cell>
          <cell r="D154" t="str">
            <v>DEPRECIACION REVALUADA</v>
          </cell>
          <cell r="E154" t="str">
            <v>Depreciation</v>
          </cell>
        </row>
        <row r="155">
          <cell r="B155">
            <v>716051809</v>
          </cell>
          <cell r="C155" t="str">
            <v>Intercompany services</v>
          </cell>
          <cell r="E155" t="str">
            <v>Intercompany</v>
          </cell>
        </row>
        <row r="156">
          <cell r="B156">
            <v>716051810</v>
          </cell>
          <cell r="C156" t="str">
            <v>Intercompany services</v>
          </cell>
          <cell r="E156" t="str">
            <v>Intercompany</v>
          </cell>
        </row>
        <row r="157">
          <cell r="B157">
            <v>707446701</v>
          </cell>
          <cell r="C157" t="str">
            <v>Operation Variable</v>
          </cell>
          <cell r="D157" t="str">
            <v>MATLS.OPERAC.-COMPRA DIRECTA</v>
          </cell>
          <cell r="E157" t="str">
            <v>Maintenance</v>
          </cell>
        </row>
        <row r="158">
          <cell r="B158">
            <v>707446702</v>
          </cell>
          <cell r="C158" t="str">
            <v>Operation Variable</v>
          </cell>
          <cell r="D158" t="str">
            <v>MATLS.OPERAC.-CONSUMO ALMACEN</v>
          </cell>
          <cell r="E158" t="str">
            <v>Maintenance</v>
          </cell>
        </row>
        <row r="159">
          <cell r="B159">
            <v>707446703</v>
          </cell>
          <cell r="C159" t="str">
            <v>Operation Variable</v>
          </cell>
          <cell r="D159" t="str">
            <v>HILERAS/PUNTOS CONT.-COMP.DIRECTA</v>
          </cell>
          <cell r="E159" t="str">
            <v>Maintenance</v>
          </cell>
        </row>
        <row r="160">
          <cell r="B160">
            <v>707446704</v>
          </cell>
          <cell r="C160" t="str">
            <v>Operation Variable</v>
          </cell>
          <cell r="D160" t="str">
            <v>HILERAS/PUNTOS CONT.-CONSUMO ALMACEN</v>
          </cell>
          <cell r="E160" t="str">
            <v>Maintenance</v>
          </cell>
        </row>
        <row r="161">
          <cell r="B161">
            <v>707096705</v>
          </cell>
          <cell r="C161" t="str">
            <v>Operation Variable</v>
          </cell>
          <cell r="D161" t="str">
            <v>REACTIVOS</v>
          </cell>
          <cell r="E161" t="str">
            <v>Maintenance</v>
          </cell>
        </row>
        <row r="162">
          <cell r="B162">
            <v>822196060</v>
          </cell>
          <cell r="C162" t="str">
            <v>Salary Benefits</v>
          </cell>
          <cell r="D162" t="str">
            <v>2% IMPTO.S/NOMINAS</v>
          </cell>
          <cell r="E162" t="str">
            <v>Manpower</v>
          </cell>
        </row>
        <row r="163">
          <cell r="B163">
            <v>852196060</v>
          </cell>
          <cell r="C163" t="str">
            <v>Salary Benefits</v>
          </cell>
          <cell r="D163" t="str">
            <v>2% IMPTO.S/NOMINAS</v>
          </cell>
          <cell r="E163" t="str">
            <v>Manpower</v>
          </cell>
        </row>
        <row r="164">
          <cell r="B164">
            <v>822126042</v>
          </cell>
          <cell r="C164" t="str">
            <v>Salary Benefits</v>
          </cell>
          <cell r="D164" t="str">
            <v>APORTACION INFONAVIT</v>
          </cell>
          <cell r="E164" t="str">
            <v>Manpower</v>
          </cell>
        </row>
        <row r="165">
          <cell r="B165">
            <v>852126042</v>
          </cell>
          <cell r="C165" t="str">
            <v>Salary Benefits</v>
          </cell>
          <cell r="D165" t="str">
            <v>APORTACION INFONAVIT</v>
          </cell>
          <cell r="E165" t="str">
            <v>Manpower</v>
          </cell>
        </row>
        <row r="166">
          <cell r="B166">
            <v>822146043</v>
          </cell>
          <cell r="C166" t="str">
            <v>Salary Benefits</v>
          </cell>
          <cell r="D166" t="str">
            <v>APORTACION S.A.R.</v>
          </cell>
          <cell r="E166" t="str">
            <v>Manpower</v>
          </cell>
        </row>
        <row r="167">
          <cell r="B167">
            <v>852146043</v>
          </cell>
          <cell r="C167" t="str">
            <v>Salary Benefits</v>
          </cell>
          <cell r="D167" t="str">
            <v>APORTACION S.A.R.</v>
          </cell>
          <cell r="E167" t="str">
            <v>Manpower</v>
          </cell>
        </row>
        <row r="168">
          <cell r="B168">
            <v>822646033</v>
          </cell>
          <cell r="C168" t="str">
            <v>Salary Benefits</v>
          </cell>
          <cell r="D168" t="str">
            <v>BONO DE ACTUACION</v>
          </cell>
          <cell r="E168" t="str">
            <v>Manpower</v>
          </cell>
        </row>
        <row r="169">
          <cell r="B169">
            <v>852646033</v>
          </cell>
          <cell r="C169" t="str">
            <v>Salary Benefits</v>
          </cell>
          <cell r="D169" t="str">
            <v>BONO DE ACTUACION</v>
          </cell>
          <cell r="E169" t="str">
            <v>Manpower</v>
          </cell>
        </row>
        <row r="170">
          <cell r="B170">
            <v>822696050</v>
          </cell>
          <cell r="C170" t="str">
            <v>Salary Benefits</v>
          </cell>
          <cell r="D170" t="str">
            <v>COMEDOR SERVICASAS</v>
          </cell>
          <cell r="E170" t="str">
            <v>Manpower</v>
          </cell>
        </row>
        <row r="171">
          <cell r="B171">
            <v>852696050</v>
          </cell>
          <cell r="C171" t="str">
            <v>Salary Benefits</v>
          </cell>
          <cell r="D171" t="str">
            <v>COMEDOR SERVICASAS</v>
          </cell>
          <cell r="E171" t="str">
            <v>Manpower</v>
          </cell>
        </row>
        <row r="172">
          <cell r="B172">
            <v>851056008</v>
          </cell>
          <cell r="C172" t="str">
            <v>Salary Benefits</v>
          </cell>
          <cell r="D172" t="str">
            <v>COMPEN.X ROLAR TURNO</v>
          </cell>
          <cell r="E172" t="str">
            <v>Manpower</v>
          </cell>
        </row>
        <row r="173">
          <cell r="B173">
            <v>821056013</v>
          </cell>
          <cell r="C173" t="str">
            <v>Salary Benefits</v>
          </cell>
          <cell r="D173" t="str">
            <v>COMPENS.GTOS INST.X TRANSFCIA.</v>
          </cell>
          <cell r="E173" t="str">
            <v>Manpower</v>
          </cell>
        </row>
        <row r="174">
          <cell r="B174">
            <v>851056013</v>
          </cell>
          <cell r="C174" t="str">
            <v>Salary Benefits</v>
          </cell>
          <cell r="D174" t="str">
            <v>COMPENS.GTOS INST.X TRANSFCIA.</v>
          </cell>
          <cell r="E174" t="str">
            <v>Manpower</v>
          </cell>
        </row>
        <row r="175">
          <cell r="B175">
            <v>851056015</v>
          </cell>
          <cell r="C175" t="str">
            <v>Salary Benefits</v>
          </cell>
          <cell r="D175" t="str">
            <v>COMPENSACION HOME OFFICE</v>
          </cell>
          <cell r="E175" t="str">
            <v>Manpower</v>
          </cell>
        </row>
        <row r="176">
          <cell r="B176">
            <v>851056009</v>
          </cell>
          <cell r="C176" t="str">
            <v>Salary Benefits</v>
          </cell>
          <cell r="D176" t="str">
            <v>CONDICIONES DE VIDA</v>
          </cell>
          <cell r="E176" t="str">
            <v>Manpower</v>
          </cell>
        </row>
        <row r="177">
          <cell r="B177">
            <v>851056006</v>
          </cell>
          <cell r="C177" t="str">
            <v>Salary Benefits</v>
          </cell>
          <cell r="D177" t="str">
            <v>DIA FESTIVO TRABAJADO</v>
          </cell>
          <cell r="E177" t="str">
            <v>Manpower</v>
          </cell>
        </row>
        <row r="178">
          <cell r="B178">
            <v>822916037</v>
          </cell>
          <cell r="C178" t="str">
            <v>Salary Benefits</v>
          </cell>
          <cell r="D178" t="str">
            <v>ENTREN.Y CAPACITACION</v>
          </cell>
          <cell r="E178" t="str">
            <v>Manpower</v>
          </cell>
        </row>
        <row r="179">
          <cell r="B179">
            <v>852916037</v>
          </cell>
          <cell r="C179" t="str">
            <v>Salary Benefits</v>
          </cell>
          <cell r="D179" t="str">
            <v>ENTREN.Y CAPACITACION</v>
          </cell>
          <cell r="E179" t="str">
            <v>Manpower</v>
          </cell>
        </row>
        <row r="180">
          <cell r="B180">
            <v>822696045</v>
          </cell>
          <cell r="C180" t="str">
            <v>Salary Benefits</v>
          </cell>
          <cell r="D180" t="str">
            <v>FONDO DE AHORRO</v>
          </cell>
          <cell r="E180" t="str">
            <v>Manpower</v>
          </cell>
        </row>
        <row r="181">
          <cell r="B181">
            <v>852696045</v>
          </cell>
          <cell r="C181" t="str">
            <v>Salary Benefits</v>
          </cell>
          <cell r="D181" t="str">
            <v>FONDO DE AHORRO</v>
          </cell>
          <cell r="E181" t="str">
            <v>Manpower</v>
          </cell>
        </row>
        <row r="182">
          <cell r="B182">
            <v>822696117</v>
          </cell>
          <cell r="C182" t="str">
            <v>Salary Benefits</v>
          </cell>
          <cell r="D182" t="str">
            <v>GASTO DE PTU DEL EJERCICIO</v>
          </cell>
          <cell r="E182" t="str">
            <v>Manpower</v>
          </cell>
        </row>
        <row r="183">
          <cell r="B183">
            <v>852696117</v>
          </cell>
          <cell r="C183" t="str">
            <v>Salary Benefits</v>
          </cell>
          <cell r="D183" t="str">
            <v>GASTO DE PTU DEL EJERCICIO</v>
          </cell>
          <cell r="E183" t="str">
            <v>Manpower</v>
          </cell>
        </row>
        <row r="184">
          <cell r="B184">
            <v>822696047</v>
          </cell>
          <cell r="C184" t="str">
            <v>Salary Benefits</v>
          </cell>
          <cell r="D184" t="str">
            <v>GASTOS MEDICOS MAYORES</v>
          </cell>
          <cell r="E184" t="str">
            <v>Manpower</v>
          </cell>
        </row>
        <row r="185">
          <cell r="B185">
            <v>852696047</v>
          </cell>
          <cell r="C185" t="str">
            <v>Salary Benefits</v>
          </cell>
          <cell r="D185" t="str">
            <v>GASTOS MEDICOS MAYORES</v>
          </cell>
          <cell r="E185" t="str">
            <v>Manpower</v>
          </cell>
        </row>
        <row r="186">
          <cell r="B186">
            <v>822616032</v>
          </cell>
          <cell r="C186" t="str">
            <v>Salary Benefits</v>
          </cell>
          <cell r="D186" t="str">
            <v>GRATIFICACION ANUAL</v>
          </cell>
          <cell r="E186" t="str">
            <v>Manpower</v>
          </cell>
        </row>
        <row r="187">
          <cell r="B187">
            <v>852616032</v>
          </cell>
          <cell r="C187" t="str">
            <v>Salary Benefits</v>
          </cell>
          <cell r="D187" t="str">
            <v>GRATIFICACION ANUAL</v>
          </cell>
          <cell r="E187" t="str">
            <v>Manpower</v>
          </cell>
        </row>
        <row r="188">
          <cell r="B188">
            <v>822136038</v>
          </cell>
          <cell r="C188" t="str">
            <v>Salary Benefits</v>
          </cell>
          <cell r="D188" t="str">
            <v>IMSS CUOTA PATRONAL</v>
          </cell>
          <cell r="E188" t="str">
            <v>Manpower</v>
          </cell>
        </row>
        <row r="189">
          <cell r="B189">
            <v>852136038</v>
          </cell>
          <cell r="C189" t="str">
            <v>Salary Benefits</v>
          </cell>
          <cell r="D189" t="str">
            <v>IMSS CUOTA PATRONAL</v>
          </cell>
          <cell r="E189" t="str">
            <v>Manpower</v>
          </cell>
        </row>
        <row r="190">
          <cell r="B190">
            <v>822136039</v>
          </cell>
          <cell r="C190" t="str">
            <v>Salary Benefits</v>
          </cell>
          <cell r="D190" t="str">
            <v>IMSS INCAPACIDADES</v>
          </cell>
          <cell r="E190" t="str">
            <v>Manpower</v>
          </cell>
        </row>
        <row r="191">
          <cell r="B191">
            <v>852136039</v>
          </cell>
          <cell r="C191" t="str">
            <v>Salary Benefits</v>
          </cell>
          <cell r="D191" t="str">
            <v>IMSS INCAPACIDADES</v>
          </cell>
          <cell r="E191" t="str">
            <v>Manpower</v>
          </cell>
        </row>
        <row r="192">
          <cell r="B192">
            <v>852696019</v>
          </cell>
          <cell r="C192" t="str">
            <v>Salary Benefits</v>
          </cell>
          <cell r="D192" t="str">
            <v>INDEMNIZ ADMON CALCULO ACTUARIAL -D3</v>
          </cell>
          <cell r="E192" t="str">
            <v>Manpower</v>
          </cell>
        </row>
        <row r="193">
          <cell r="B193">
            <v>821056012</v>
          </cell>
          <cell r="C193" t="str">
            <v>Salary Benefits</v>
          </cell>
          <cell r="D193" t="str">
            <v>OTRAS PERCEPCIONES</v>
          </cell>
          <cell r="E193" t="str">
            <v>Manpower</v>
          </cell>
        </row>
        <row r="194">
          <cell r="B194">
            <v>851056012</v>
          </cell>
          <cell r="C194" t="str">
            <v>Salary Benefits</v>
          </cell>
          <cell r="D194" t="str">
            <v>OTRAS PERCEPCIONES</v>
          </cell>
          <cell r="E194" t="str">
            <v>Manpower</v>
          </cell>
        </row>
        <row r="195">
          <cell r="B195">
            <v>822696144</v>
          </cell>
          <cell r="C195" t="str">
            <v>Salary Benefits</v>
          </cell>
          <cell r="D195" t="str">
            <v>OTROS BENEFICIOS</v>
          </cell>
          <cell r="E195" t="str">
            <v>Manpower</v>
          </cell>
        </row>
        <row r="196">
          <cell r="B196">
            <v>822696035</v>
          </cell>
          <cell r="C196" t="str">
            <v>Salary Benefits</v>
          </cell>
          <cell r="D196" t="str">
            <v>BENEFICIOS VARIOS</v>
          </cell>
          <cell r="E196" t="str">
            <v>Manpower</v>
          </cell>
        </row>
        <row r="197">
          <cell r="B197">
            <v>852696035</v>
          </cell>
          <cell r="C197" t="str">
            <v>Salary Benefits</v>
          </cell>
          <cell r="D197" t="str">
            <v>BENEFICIOS VARIOS</v>
          </cell>
          <cell r="E197" t="str">
            <v>Manpower</v>
          </cell>
        </row>
        <row r="198">
          <cell r="B198">
            <v>822696041</v>
          </cell>
          <cell r="C198" t="str">
            <v>Salary Benefits</v>
          </cell>
          <cell r="D198" t="str">
            <v>PENSION INVAL./FALLECTO.</v>
          </cell>
          <cell r="E198" t="str">
            <v>Manpower</v>
          </cell>
        </row>
        <row r="199">
          <cell r="B199">
            <v>852696041</v>
          </cell>
          <cell r="C199" t="str">
            <v>Salary Benefits</v>
          </cell>
          <cell r="D199" t="str">
            <v>PENSION INVAL./FALLECTO.</v>
          </cell>
          <cell r="E199" t="str">
            <v>Manpower</v>
          </cell>
        </row>
        <row r="200">
          <cell r="B200">
            <v>822652401</v>
          </cell>
          <cell r="C200" t="str">
            <v>Salary Benefits</v>
          </cell>
          <cell r="D200" t="str">
            <v>PENSION PLAN PLENITUD</v>
          </cell>
          <cell r="E200" t="str">
            <v>Manpower</v>
          </cell>
        </row>
        <row r="201">
          <cell r="B201">
            <v>852652401</v>
          </cell>
          <cell r="C201" t="str">
            <v>Salary Benefits</v>
          </cell>
          <cell r="D201" t="str">
            <v>PENSION PLAN PLENITUD</v>
          </cell>
          <cell r="E201" t="str">
            <v>Manpower</v>
          </cell>
        </row>
        <row r="202">
          <cell r="B202">
            <v>822656040</v>
          </cell>
          <cell r="C202" t="str">
            <v>Salary Benefits</v>
          </cell>
          <cell r="D202" t="str">
            <v>PENSIONX JUBILACION</v>
          </cell>
          <cell r="E202" t="str">
            <v>Manpower</v>
          </cell>
        </row>
        <row r="203">
          <cell r="B203">
            <v>852656040</v>
          </cell>
          <cell r="C203" t="str">
            <v>Salary Benefits</v>
          </cell>
          <cell r="D203" t="str">
            <v>PENSIONX JUBILACION</v>
          </cell>
          <cell r="E203" t="str">
            <v>Manpower</v>
          </cell>
        </row>
        <row r="204">
          <cell r="B204">
            <v>822636047</v>
          </cell>
          <cell r="C204" t="str">
            <v>Salary Benefits</v>
          </cell>
          <cell r="D204" t="str">
            <v>Bono por transición</v>
          </cell>
          <cell r="E204" t="str">
            <v>Manpower</v>
          </cell>
        </row>
        <row r="205">
          <cell r="B205">
            <v>852636047</v>
          </cell>
          <cell r="C205" t="str">
            <v>Salary Benefits</v>
          </cell>
          <cell r="D205" t="str">
            <v>Bono por transición</v>
          </cell>
          <cell r="E205" t="str">
            <v>Manpower</v>
          </cell>
        </row>
        <row r="206">
          <cell r="B206">
            <v>822646053</v>
          </cell>
          <cell r="C206" t="str">
            <v>Salary Benefits</v>
          </cell>
          <cell r="D206" t="str">
            <v>PERQUISITE</v>
          </cell>
          <cell r="E206" t="str">
            <v>Manpower</v>
          </cell>
        </row>
        <row r="207">
          <cell r="B207">
            <v>852646053</v>
          </cell>
          <cell r="C207" t="str">
            <v>Salary Benefits</v>
          </cell>
          <cell r="D207" t="str">
            <v>PERQUISITE</v>
          </cell>
          <cell r="E207" t="str">
            <v>Manpower</v>
          </cell>
        </row>
        <row r="208">
          <cell r="B208">
            <v>822696044</v>
          </cell>
          <cell r="C208" t="str">
            <v>Salary Benefits</v>
          </cell>
          <cell r="D208" t="str">
            <v>PLAN AYUDA MULTIPLE</v>
          </cell>
          <cell r="E208" t="str">
            <v>Manpower</v>
          </cell>
        </row>
        <row r="209">
          <cell r="B209">
            <v>852696044</v>
          </cell>
          <cell r="C209" t="str">
            <v>Salary Benefits</v>
          </cell>
          <cell r="D209" t="str">
            <v>PLAN AYUDA MULTIPLE</v>
          </cell>
          <cell r="E209" t="str">
            <v>Manpower</v>
          </cell>
        </row>
        <row r="210">
          <cell r="B210">
            <v>851056007</v>
          </cell>
          <cell r="C210" t="str">
            <v>Salary Benefits</v>
          </cell>
          <cell r="D210" t="str">
            <v>PRIMA DOMINICAL</v>
          </cell>
          <cell r="E210" t="str">
            <v>Manpower</v>
          </cell>
        </row>
        <row r="211">
          <cell r="B211">
            <v>851056080</v>
          </cell>
          <cell r="C211" t="str">
            <v>Salary Benefits</v>
          </cell>
          <cell r="D211" t="str">
            <v>SUELDO Y PRESTACS.-TRASPASOS</v>
          </cell>
          <cell r="E211" t="str">
            <v>Manpower</v>
          </cell>
        </row>
        <row r="212">
          <cell r="B212">
            <v>822626030</v>
          </cell>
          <cell r="C212" t="str">
            <v>Salary Benefits</v>
          </cell>
          <cell r="D212" t="str">
            <v>PRIMA VACACIONAL</v>
          </cell>
          <cell r="E212" t="str">
            <v>Manpower</v>
          </cell>
        </row>
        <row r="213">
          <cell r="B213">
            <v>852626030</v>
          </cell>
          <cell r="C213" t="str">
            <v>Salary Benefits</v>
          </cell>
          <cell r="D213" t="str">
            <v>PRIMA VACACIONAL</v>
          </cell>
          <cell r="E213" t="str">
            <v>Manpower</v>
          </cell>
        </row>
        <row r="214">
          <cell r="B214">
            <v>851056002</v>
          </cell>
          <cell r="C214" t="str">
            <v>Salary Benefits</v>
          </cell>
          <cell r="D214" t="str">
            <v>TIEMPO EXTRA 1/2 HORA</v>
          </cell>
          <cell r="E214" t="str">
            <v>Manpower</v>
          </cell>
        </row>
        <row r="215">
          <cell r="B215">
            <v>822626031</v>
          </cell>
          <cell r="C215" t="str">
            <v>Salary Benefits</v>
          </cell>
          <cell r="D215" t="str">
            <v>VACACACIONES NO DISFRUTADAS</v>
          </cell>
          <cell r="E215" t="str">
            <v>Manpower</v>
          </cell>
        </row>
        <row r="216">
          <cell r="B216">
            <v>852626031</v>
          </cell>
          <cell r="C216" t="str">
            <v>Salary Benefits</v>
          </cell>
          <cell r="D216" t="str">
            <v>VACACACIONES NO DISFRUTADAS</v>
          </cell>
          <cell r="E216" t="str">
            <v>Manpower</v>
          </cell>
        </row>
        <row r="217">
          <cell r="B217">
            <v>854026429</v>
          </cell>
          <cell r="C217" t="str">
            <v>Communication</v>
          </cell>
          <cell r="D217" t="str">
            <v>"TELEF.TELEX,FAX,CORREO )"</v>
          </cell>
          <cell r="E217" t="str">
            <v>Overhead</v>
          </cell>
        </row>
        <row r="218">
          <cell r="B218">
            <v>823606471</v>
          </cell>
          <cell r="C218" t="str">
            <v>Customs</v>
          </cell>
          <cell r="D218" t="str">
            <v>GTOS/DERECH.ADUANALES</v>
          </cell>
          <cell r="E218" t="str">
            <v>Freight and Distribution</v>
          </cell>
        </row>
        <row r="219">
          <cell r="B219">
            <v>853606471</v>
          </cell>
          <cell r="C219" t="str">
            <v>Customs</v>
          </cell>
          <cell r="D219" t="str">
            <v>GTOS/DERECH.ADUANALES</v>
          </cell>
          <cell r="E219" t="str">
            <v>Freight and Distribution</v>
          </cell>
        </row>
        <row r="220">
          <cell r="B220">
            <v>857686503</v>
          </cell>
          <cell r="C220" t="str">
            <v>Business Presents</v>
          </cell>
          <cell r="D220" t="str">
            <v>OBSEQ.FOMENTO RELACIONES</v>
          </cell>
          <cell r="E220" t="str">
            <v>Overhead</v>
          </cell>
        </row>
        <row r="221">
          <cell r="B221">
            <v>827676503</v>
          </cell>
          <cell r="C221" t="str">
            <v>Business Presents</v>
          </cell>
          <cell r="D221" t="str">
            <v>OBSEQUIO PARA FOMENTO DE RELACIONES</v>
          </cell>
          <cell r="E221" t="str">
            <v>Overhead</v>
          </cell>
        </row>
        <row r="222">
          <cell r="B222">
            <v>857676503</v>
          </cell>
          <cell r="C222" t="str">
            <v>Business Presents</v>
          </cell>
          <cell r="D222" t="str">
            <v>OBSEQUIO PARA FOMENTO DE RELACIONES</v>
          </cell>
          <cell r="E222" t="str">
            <v>Overhead</v>
          </cell>
        </row>
        <row r="223">
          <cell r="B223">
            <v>855216412</v>
          </cell>
          <cell r="C223" t="str">
            <v>Insurance</v>
          </cell>
          <cell r="D223" t="str">
            <v>PRIMAS DE SEGUROS</v>
          </cell>
          <cell r="E223" t="str">
            <v>Overhead</v>
          </cell>
        </row>
        <row r="224">
          <cell r="B224">
            <v>852696144</v>
          </cell>
          <cell r="C224" t="str">
            <v>Labor Benefits</v>
          </cell>
          <cell r="D224" t="str">
            <v>BENEFICIOS VARIOS</v>
          </cell>
          <cell r="E224" t="str">
            <v>Manpower</v>
          </cell>
        </row>
        <row r="225">
          <cell r="B225">
            <v>852696515</v>
          </cell>
          <cell r="C225" t="str">
            <v>Labor Benefits</v>
          </cell>
          <cell r="E225" t="str">
            <v>Manpower</v>
          </cell>
        </row>
        <row r="226">
          <cell r="B226">
            <v>857036400</v>
          </cell>
          <cell r="C226" t="str">
            <v>Maintenance</v>
          </cell>
          <cell r="D226" t="str">
            <v>ELECTR.DISTR.(DEPTOS.SERVICIO)</v>
          </cell>
          <cell r="E226" t="str">
            <v>Overhead</v>
          </cell>
        </row>
        <row r="227">
          <cell r="B227">
            <v>823316305</v>
          </cell>
          <cell r="C227" t="str">
            <v>Maintenance</v>
          </cell>
          <cell r="D227" t="str">
            <v>MMTO.ELECT.COMPRA DIRECTA</v>
          </cell>
          <cell r="E227" t="str">
            <v>Overhead</v>
          </cell>
        </row>
        <row r="228">
          <cell r="B228">
            <v>853316305</v>
          </cell>
          <cell r="C228" t="str">
            <v>Maintenance</v>
          </cell>
          <cell r="D228" t="str">
            <v>MMTO.ELECT.COMPRA DIRECTA</v>
          </cell>
          <cell r="E228" t="str">
            <v>Overhead</v>
          </cell>
        </row>
        <row r="229">
          <cell r="B229">
            <v>823316310</v>
          </cell>
          <cell r="C229" t="str">
            <v>Maintenance</v>
          </cell>
          <cell r="D229" t="str">
            <v>MMTO.INSTR.COMPRA DIRECTA</v>
          </cell>
          <cell r="E229" t="str">
            <v>Overhead</v>
          </cell>
        </row>
        <row r="230">
          <cell r="B230">
            <v>853316301</v>
          </cell>
          <cell r="C230" t="str">
            <v>Maintenance</v>
          </cell>
          <cell r="D230" t="str">
            <v>MMTO.MECAN.CONSUMO ALMACEN</v>
          </cell>
          <cell r="E230" t="str">
            <v>Overhead</v>
          </cell>
        </row>
        <row r="231">
          <cell r="B231">
            <v>853316310</v>
          </cell>
          <cell r="C231" t="str">
            <v>Maintenance</v>
          </cell>
          <cell r="D231" t="str">
            <v>MMTO.INSTR.COMPRA DIRECTA</v>
          </cell>
          <cell r="E231" t="str">
            <v>Overhead</v>
          </cell>
        </row>
        <row r="232">
          <cell r="B232">
            <v>857356202</v>
          </cell>
          <cell r="C232" t="str">
            <v>Other Mats</v>
          </cell>
          <cell r="D232" t="str">
            <v>COMPRA DIR.-MATLS.SEGURIDAD</v>
          </cell>
          <cell r="E232" t="str">
            <v>Maintenance</v>
          </cell>
        </row>
        <row r="233">
          <cell r="B233">
            <v>857446212</v>
          </cell>
          <cell r="C233" t="str">
            <v>Other Mats</v>
          </cell>
          <cell r="D233" t="str">
            <v>COMPRA DIRECTA-OTROS</v>
          </cell>
          <cell r="E233" t="str">
            <v>Maintenance</v>
          </cell>
        </row>
        <row r="234">
          <cell r="B234">
            <v>857356203</v>
          </cell>
          <cell r="C234" t="str">
            <v>Other Mats</v>
          </cell>
          <cell r="D234" t="str">
            <v>CONSUMO ALM.-MATLS.SEGURIDAD</v>
          </cell>
          <cell r="E234" t="str">
            <v>Maintenance</v>
          </cell>
        </row>
        <row r="235">
          <cell r="B235">
            <v>857446213</v>
          </cell>
          <cell r="C235" t="str">
            <v>Other Mats</v>
          </cell>
          <cell r="D235" t="str">
            <v>CONSUMO ALMACEN-OTROS</v>
          </cell>
          <cell r="E235" t="str">
            <v>Maintenance</v>
          </cell>
        </row>
        <row r="236">
          <cell r="B236">
            <v>857376201</v>
          </cell>
          <cell r="C236" t="str">
            <v>Other Mats</v>
          </cell>
          <cell r="D236" t="str">
            <v>MATERIALES DE LIMPIEZA CONSUMO</v>
          </cell>
          <cell r="E236" t="str">
            <v>Maintenance</v>
          </cell>
        </row>
        <row r="237">
          <cell r="B237">
            <v>857376514</v>
          </cell>
          <cell r="C237" t="str">
            <v>Other Mats</v>
          </cell>
          <cell r="D237" t="str">
            <v>UTILES DE ASEO</v>
          </cell>
          <cell r="E237" t="str">
            <v>Maintenance</v>
          </cell>
        </row>
        <row r="238">
          <cell r="B238">
            <v>857446211</v>
          </cell>
          <cell r="C238" t="str">
            <v>Other Mats</v>
          </cell>
          <cell r="D238" t="str">
            <v>CONSUMO ALM.-HERRAMIENTAS</v>
          </cell>
          <cell r="E238" t="str">
            <v>Maintenance</v>
          </cell>
        </row>
        <row r="239">
          <cell r="B239">
            <v>823816516</v>
          </cell>
          <cell r="C239" t="str">
            <v>Other</v>
          </cell>
          <cell r="D239" t="str">
            <v>"CUOTAS,SUSCRIPCIONES Y LIBROS"</v>
          </cell>
          <cell r="E239" t="str">
            <v>Overhead</v>
          </cell>
        </row>
        <row r="240">
          <cell r="B240">
            <v>853816516</v>
          </cell>
          <cell r="C240" t="str">
            <v>Other</v>
          </cell>
          <cell r="D240" t="str">
            <v>"CUOTAS,SUSCRIPCIONES Y LIBROS"</v>
          </cell>
          <cell r="E240" t="str">
            <v>Overhead</v>
          </cell>
        </row>
        <row r="241">
          <cell r="B241">
            <v>827666501</v>
          </cell>
          <cell r="C241" t="str">
            <v>Other</v>
          </cell>
          <cell r="D241" t="str">
            <v>AGENCIAS PUBLICIDAD</v>
          </cell>
          <cell r="E241" t="str">
            <v>Overhead</v>
          </cell>
        </row>
        <row r="242">
          <cell r="B242">
            <v>857666501</v>
          </cell>
          <cell r="C242" t="str">
            <v>Other</v>
          </cell>
          <cell r="D242" t="str">
            <v>AGENCIAS PUBLICIDAD</v>
          </cell>
          <cell r="E242" t="str">
            <v>Overhead</v>
          </cell>
        </row>
        <row r="243">
          <cell r="B243">
            <v>857046408</v>
          </cell>
          <cell r="C243" t="str">
            <v>Other</v>
          </cell>
          <cell r="D243" t="str">
            <v>COMBUSTIBLE Y COMBUSTOLEO</v>
          </cell>
          <cell r="E243" t="str">
            <v>Overhead</v>
          </cell>
        </row>
        <row r="244">
          <cell r="B244">
            <v>824069660</v>
          </cell>
          <cell r="C244" t="str">
            <v>Commissions</v>
          </cell>
          <cell r="D244" t="str">
            <v>COMISIONES BANCARIAS</v>
          </cell>
          <cell r="E244" t="str">
            <v>Finance exp</v>
          </cell>
        </row>
        <row r="245">
          <cell r="B245">
            <v>854069660</v>
          </cell>
          <cell r="C245" t="str">
            <v>Commissions</v>
          </cell>
          <cell r="D245" t="str">
            <v>COMISIONES BANCARIAS</v>
          </cell>
          <cell r="E245" t="str">
            <v>Finance exp</v>
          </cell>
        </row>
        <row r="246">
          <cell r="B246">
            <v>824066519</v>
          </cell>
          <cell r="C246" t="str">
            <v>Commissions</v>
          </cell>
          <cell r="D246" t="str">
            <v>COMISIONES COBRANZA</v>
          </cell>
          <cell r="E246" t="str">
            <v>Finance exp</v>
          </cell>
        </row>
        <row r="247">
          <cell r="B247">
            <v>854066519</v>
          </cell>
          <cell r="C247" t="str">
            <v>Commissions</v>
          </cell>
          <cell r="D247" t="str">
            <v>COMISIONES COBRANZA</v>
          </cell>
          <cell r="E247" t="str">
            <v>Finance exp</v>
          </cell>
        </row>
        <row r="248">
          <cell r="B248">
            <v>854066520</v>
          </cell>
          <cell r="C248" t="str">
            <v>Commissions</v>
          </cell>
          <cell r="D248" t="str">
            <v>Comisiones X Factoraje GE</v>
          </cell>
          <cell r="E248" t="str">
            <v>Finance exp</v>
          </cell>
        </row>
        <row r="249">
          <cell r="B249">
            <v>854066521</v>
          </cell>
          <cell r="C249" t="str">
            <v>Commissions</v>
          </cell>
          <cell r="D249" t="str">
            <v>Comisiones Factoraje HSBC</v>
          </cell>
          <cell r="E249" t="str">
            <v>Finance exp</v>
          </cell>
        </row>
        <row r="250">
          <cell r="B250">
            <v>827046408</v>
          </cell>
          <cell r="C250" t="str">
            <v>Other</v>
          </cell>
          <cell r="D250" t="str">
            <v>COMBUSTIBLE Y COMBUSTOLEO</v>
          </cell>
          <cell r="E250" t="str">
            <v>Overhead</v>
          </cell>
        </row>
        <row r="251">
          <cell r="B251">
            <v>827366208</v>
          </cell>
          <cell r="C251" t="str">
            <v>Other</v>
          </cell>
          <cell r="D251" t="str">
            <v>COMPRA DIR.-ARTS.LABORATORIO</v>
          </cell>
          <cell r="E251" t="str">
            <v>Maintenance</v>
          </cell>
        </row>
        <row r="252">
          <cell r="B252">
            <v>827446212</v>
          </cell>
          <cell r="C252" t="str">
            <v>Other</v>
          </cell>
          <cell r="D252" t="str">
            <v>COMPRA DIRECTA-OTROS</v>
          </cell>
          <cell r="E252" t="str">
            <v>Maintenance</v>
          </cell>
        </row>
        <row r="253">
          <cell r="B253">
            <v>823366508</v>
          </cell>
          <cell r="C253" t="str">
            <v>Other</v>
          </cell>
          <cell r="D253" t="str">
            <v>CONS/MANTTO.EDIFICIO</v>
          </cell>
          <cell r="E253" t="str">
            <v>Maintenance</v>
          </cell>
        </row>
        <row r="254">
          <cell r="B254">
            <v>853366508</v>
          </cell>
          <cell r="C254" t="str">
            <v>Other</v>
          </cell>
          <cell r="D254" t="str">
            <v>CONS/MANTTO.EDIFICIO</v>
          </cell>
          <cell r="E254" t="str">
            <v>Maintenance</v>
          </cell>
        </row>
        <row r="255">
          <cell r="B255">
            <v>827356203</v>
          </cell>
          <cell r="C255" t="str">
            <v>Other</v>
          </cell>
          <cell r="D255" t="str">
            <v>CONSUMO ALM.-MATLS.SEGURIDAD</v>
          </cell>
          <cell r="E255" t="str">
            <v>Maintenance</v>
          </cell>
        </row>
        <row r="256">
          <cell r="B256">
            <v>827446213</v>
          </cell>
          <cell r="C256" t="str">
            <v>Other</v>
          </cell>
          <cell r="D256" t="str">
            <v>CONSUMO ALMACEN-OTROS</v>
          </cell>
          <cell r="E256" t="str">
            <v>Maintenance</v>
          </cell>
        </row>
        <row r="257">
          <cell r="B257">
            <v>827656500</v>
          </cell>
          <cell r="C257" t="str">
            <v>Other</v>
          </cell>
          <cell r="D257" t="str">
            <v>CONVENCS./EXHIBICIONES</v>
          </cell>
          <cell r="E257" t="str">
            <v>Overhead</v>
          </cell>
        </row>
        <row r="258">
          <cell r="B258">
            <v>857656500</v>
          </cell>
          <cell r="C258" t="str">
            <v>Other</v>
          </cell>
          <cell r="D258" t="str">
            <v>CONVENCS./EXHIBICIONES</v>
          </cell>
          <cell r="E258" t="str">
            <v>Overhead</v>
          </cell>
        </row>
        <row r="259">
          <cell r="B259">
            <v>854236436</v>
          </cell>
          <cell r="C259" t="str">
            <v>Membership dues (PETRA/NAPCOR)</v>
          </cell>
          <cell r="D259" t="str">
            <v>IC Otros Gastos</v>
          </cell>
          <cell r="E259" t="str">
            <v>Overhead</v>
          </cell>
        </row>
        <row r="260">
          <cell r="B260">
            <v>854256540</v>
          </cell>
          <cell r="C260" t="str">
            <v>Salary Benefits</v>
          </cell>
          <cell r="D260" t="str">
            <v>COSTO VARIABLE COMEDOR</v>
          </cell>
          <cell r="E260" t="str">
            <v>Manpower</v>
          </cell>
        </row>
        <row r="261">
          <cell r="B261">
            <v>824256541</v>
          </cell>
          <cell r="C261" t="str">
            <v>Other</v>
          </cell>
          <cell r="D261" t="str">
            <v>MANO DE OBRA CONTRATADA COMEDOR</v>
          </cell>
          <cell r="E261" t="str">
            <v>Overhead</v>
          </cell>
        </row>
        <row r="262">
          <cell r="B262">
            <v>854226433</v>
          </cell>
          <cell r="C262" t="str">
            <v>Salary Benefits</v>
          </cell>
          <cell r="D262" t="str">
            <v>COSTOS DE RECUPERACION</v>
          </cell>
          <cell r="E262" t="str">
            <v>Manpower</v>
          </cell>
        </row>
        <row r="263">
          <cell r="B263">
            <v>857096473</v>
          </cell>
          <cell r="C263" t="str">
            <v>Other</v>
          </cell>
          <cell r="D263" t="str">
            <v>DERECHOS EXTRACC.AGUA</v>
          </cell>
          <cell r="E263" t="str">
            <v>Overhead</v>
          </cell>
        </row>
        <row r="264">
          <cell r="B264">
            <v>824216410</v>
          </cell>
          <cell r="C264" t="str">
            <v>Other</v>
          </cell>
          <cell r="D264" t="str">
            <v>FLETES(NO DE PRODUCTOS)</v>
          </cell>
          <cell r="E264" t="str">
            <v>Maintenance</v>
          </cell>
        </row>
        <row r="265">
          <cell r="B265">
            <v>854216410</v>
          </cell>
          <cell r="C265" t="str">
            <v>Other</v>
          </cell>
          <cell r="D265" t="str">
            <v>FLETES(NO DE PRODUCTOS)</v>
          </cell>
          <cell r="E265" t="str">
            <v>Maintenance</v>
          </cell>
        </row>
        <row r="266">
          <cell r="B266">
            <v>827316518</v>
          </cell>
          <cell r="C266" t="str">
            <v>Other</v>
          </cell>
          <cell r="D266" t="str">
            <v>FOTOCOPIADO</v>
          </cell>
          <cell r="E266" t="str">
            <v>Overhead</v>
          </cell>
        </row>
        <row r="267">
          <cell r="B267">
            <v>857316518</v>
          </cell>
          <cell r="C267" t="str">
            <v>Other</v>
          </cell>
          <cell r="D267" t="str">
            <v>FOTOCOPIADO</v>
          </cell>
          <cell r="E267" t="str">
            <v>Overhead</v>
          </cell>
        </row>
        <row r="268">
          <cell r="B268">
            <v>857316519</v>
          </cell>
          <cell r="C268" t="str">
            <v>IT License</v>
          </cell>
          <cell r="D268" t="str">
            <v>IT License</v>
          </cell>
          <cell r="E268" t="str">
            <v>Overhead</v>
          </cell>
        </row>
        <row r="269">
          <cell r="B269">
            <v>824256540</v>
          </cell>
          <cell r="C269" t="str">
            <v>Salary Benefits</v>
          </cell>
          <cell r="D269" t="str">
            <v>GASTO VARIABLE COMEDOR</v>
          </cell>
          <cell r="E269" t="str">
            <v>Manpower</v>
          </cell>
        </row>
        <row r="270">
          <cell r="B270">
            <v>854256542</v>
          </cell>
          <cell r="C270" t="str">
            <v>Salary Benefits</v>
          </cell>
          <cell r="D270" t="str">
            <v>GASTOS INDIRECTOS COMEDOR</v>
          </cell>
          <cell r="E270" t="str">
            <v>Manpower</v>
          </cell>
        </row>
        <row r="271">
          <cell r="B271">
            <v>824606424</v>
          </cell>
          <cell r="C271" t="str">
            <v>Travel</v>
          </cell>
          <cell r="D271" t="str">
            <v>GASTOS NO DEDUCIBLES ALIMENTACION</v>
          </cell>
          <cell r="E271" t="str">
            <v>Overhead</v>
          </cell>
        </row>
        <row r="272">
          <cell r="B272">
            <v>824606426</v>
          </cell>
          <cell r="C272" t="str">
            <v>Travel</v>
          </cell>
          <cell r="D272" t="str">
            <v>GASTOS NO DEDUCIBLES OTROS</v>
          </cell>
          <cell r="E272" t="str">
            <v>Overhead</v>
          </cell>
        </row>
        <row r="273">
          <cell r="B273">
            <v>854606421</v>
          </cell>
          <cell r="C273" t="str">
            <v>Caffeteria Service</v>
          </cell>
          <cell r="D273" t="str">
            <v>GTOS. CAFETERIA</v>
          </cell>
          <cell r="E273" t="str">
            <v>Overhead</v>
          </cell>
        </row>
        <row r="274">
          <cell r="B274">
            <v>824606421</v>
          </cell>
          <cell r="C274" t="str">
            <v>Caffeteria Service</v>
          </cell>
          <cell r="D274" t="str">
            <v>GTOS.DE CAFETERIA</v>
          </cell>
          <cell r="E274" t="str">
            <v>Overhead</v>
          </cell>
        </row>
        <row r="275">
          <cell r="B275">
            <v>823366506</v>
          </cell>
          <cell r="C275" t="str">
            <v>Other</v>
          </cell>
          <cell r="D275" t="str">
            <v>INSTALACION EQUIPO</v>
          </cell>
          <cell r="E275" t="str">
            <v>Overhead</v>
          </cell>
        </row>
        <row r="276">
          <cell r="B276">
            <v>853366506</v>
          </cell>
          <cell r="C276" t="str">
            <v>Other</v>
          </cell>
          <cell r="D276" t="str">
            <v>INSTALACION EQUIPO</v>
          </cell>
          <cell r="E276" t="str">
            <v>Overhead</v>
          </cell>
        </row>
        <row r="277">
          <cell r="B277">
            <v>854256541</v>
          </cell>
          <cell r="C277" t="str">
            <v>Outside Services</v>
          </cell>
          <cell r="D277" t="str">
            <v>MANO DE OBRA CONTRATADA COMEDOR</v>
          </cell>
          <cell r="E277" t="str">
            <v>Overhead</v>
          </cell>
        </row>
        <row r="278">
          <cell r="B278">
            <v>853606532</v>
          </cell>
          <cell r="C278" t="str">
            <v>Other</v>
          </cell>
          <cell r="D278" t="str">
            <v>MANTENIMIENTO SISTEMAS</v>
          </cell>
          <cell r="E278" t="str">
            <v>Overhead</v>
          </cell>
        </row>
        <row r="279">
          <cell r="B279">
            <v>823366509</v>
          </cell>
          <cell r="C279" t="str">
            <v>Other</v>
          </cell>
          <cell r="D279" t="str">
            <v>MANTTO.AUTOS UTILITARIOS</v>
          </cell>
          <cell r="E279" t="str">
            <v>Overhead</v>
          </cell>
        </row>
        <row r="280">
          <cell r="B280">
            <v>853366509</v>
          </cell>
          <cell r="C280" t="str">
            <v>Other</v>
          </cell>
          <cell r="D280" t="str">
            <v>MANTTO.AUTOS UTILITARIOS</v>
          </cell>
          <cell r="E280" t="str">
            <v>Overhead</v>
          </cell>
        </row>
        <row r="281">
          <cell r="B281">
            <v>827316430</v>
          </cell>
          <cell r="C281" t="str">
            <v>Other</v>
          </cell>
          <cell r="D281" t="str">
            <v>MOBIL.Y EQ. DE OFICINA</v>
          </cell>
          <cell r="E281" t="str">
            <v>Overhead</v>
          </cell>
        </row>
        <row r="282">
          <cell r="B282">
            <v>857316430</v>
          </cell>
          <cell r="C282" t="str">
            <v>Other</v>
          </cell>
          <cell r="D282" t="str">
            <v>MOBIL.Y EQ. DE OFICINA</v>
          </cell>
          <cell r="E282" t="str">
            <v>Overhead</v>
          </cell>
        </row>
        <row r="283">
          <cell r="B283">
            <v>827686503</v>
          </cell>
          <cell r="C283" t="str">
            <v>Business Presents</v>
          </cell>
          <cell r="D283" t="str">
            <v>OBSEQ.FOMENTO RELACIONES</v>
          </cell>
          <cell r="E283" t="str">
            <v>Overhead</v>
          </cell>
        </row>
        <row r="284">
          <cell r="B284">
            <v>824236435</v>
          </cell>
          <cell r="C284" t="str">
            <v>Other</v>
          </cell>
          <cell r="D284" t="str">
            <v>OTROS</v>
          </cell>
          <cell r="E284" t="str">
            <v>Overhead</v>
          </cell>
        </row>
        <row r="285">
          <cell r="B285">
            <v>854236435</v>
          </cell>
          <cell r="C285" t="str">
            <v>Other</v>
          </cell>
          <cell r="D285" t="str">
            <v>OTROS GASTOS FIJOS</v>
          </cell>
          <cell r="E285" t="str">
            <v>Overhead</v>
          </cell>
        </row>
        <row r="286">
          <cell r="B286">
            <v>825406474</v>
          </cell>
          <cell r="C286" t="str">
            <v>Other</v>
          </cell>
          <cell r="D286" t="str">
            <v>OTROS IMPUESTOS</v>
          </cell>
          <cell r="E286" t="str">
            <v>Overhead</v>
          </cell>
        </row>
        <row r="287">
          <cell r="B287">
            <v>855406474</v>
          </cell>
          <cell r="C287" t="str">
            <v>Other</v>
          </cell>
          <cell r="D287" t="str">
            <v>OTROS IMPUESTOS</v>
          </cell>
          <cell r="E287" t="str">
            <v>Overhead</v>
          </cell>
        </row>
        <row r="288">
          <cell r="B288">
            <v>827316517</v>
          </cell>
          <cell r="C288" t="str">
            <v>Other</v>
          </cell>
          <cell r="D288" t="str">
            <v>PAPELERIA/UT.OFICINA</v>
          </cell>
          <cell r="E288" t="str">
            <v>Overhead</v>
          </cell>
        </row>
        <row r="289">
          <cell r="B289">
            <v>857316517</v>
          </cell>
          <cell r="C289" t="str">
            <v>Other</v>
          </cell>
          <cell r="D289" t="str">
            <v>PAPELERIA/UT.OFICINA</v>
          </cell>
          <cell r="E289" t="str">
            <v>Overhead</v>
          </cell>
        </row>
        <row r="290">
          <cell r="B290">
            <v>825216412</v>
          </cell>
          <cell r="C290" t="str">
            <v>Other</v>
          </cell>
          <cell r="D290" t="str">
            <v>PRIMAS DE SEGUROS</v>
          </cell>
          <cell r="E290" t="str">
            <v>Overhead</v>
          </cell>
        </row>
        <row r="291">
          <cell r="B291">
            <v>854036432</v>
          </cell>
          <cell r="C291" t="str">
            <v>Other</v>
          </cell>
          <cell r="D291" t="str">
            <v>RECARGOS Y MULTAS</v>
          </cell>
          <cell r="E291" t="str">
            <v>Overhead</v>
          </cell>
        </row>
        <row r="292">
          <cell r="B292">
            <v>854226434</v>
          </cell>
          <cell r="C292" t="str">
            <v>Other</v>
          </cell>
          <cell r="D292" t="str">
            <v>RECUP.GTOS.XVENTAS VARIAS</v>
          </cell>
          <cell r="E292" t="str">
            <v>Other income</v>
          </cell>
        </row>
        <row r="293">
          <cell r="B293">
            <v>854226602</v>
          </cell>
          <cell r="C293" t="str">
            <v>Other</v>
          </cell>
          <cell r="D293" t="str">
            <v>RECUPERACION OTROS GASTOS</v>
          </cell>
          <cell r="E293" t="str">
            <v>Manpower</v>
          </cell>
        </row>
        <row r="294">
          <cell r="B294">
            <v>854256544</v>
          </cell>
          <cell r="C294" t="str">
            <v>Other</v>
          </cell>
          <cell r="D294" t="str">
            <v>RECUPERACION POR SERVICIO COMEDOR</v>
          </cell>
          <cell r="E294" t="str">
            <v>Manpower</v>
          </cell>
        </row>
        <row r="295">
          <cell r="B295">
            <v>853366431</v>
          </cell>
          <cell r="C295" t="str">
            <v>Other</v>
          </cell>
          <cell r="D295" t="str">
            <v>REPAR.Y MANT.EQ.OFIC.</v>
          </cell>
          <cell r="E295" t="str">
            <v>Overhead</v>
          </cell>
        </row>
        <row r="296">
          <cell r="B296">
            <v>823526407</v>
          </cell>
          <cell r="C296" t="str">
            <v>Outside Services</v>
          </cell>
          <cell r="D296" t="str">
            <v>SERVICIOS MEDICOS</v>
          </cell>
          <cell r="E296" t="str">
            <v>Overhead</v>
          </cell>
        </row>
        <row r="297">
          <cell r="B297">
            <v>853536428</v>
          </cell>
          <cell r="C297" t="str">
            <v>Outside Services</v>
          </cell>
          <cell r="D297" t="str">
            <v>SERVICIOS VIGILANCIA</v>
          </cell>
          <cell r="E297" t="str">
            <v>Overhead</v>
          </cell>
        </row>
        <row r="298">
          <cell r="B298">
            <v>823606530</v>
          </cell>
          <cell r="C298" t="str">
            <v>IT License</v>
          </cell>
          <cell r="D298" t="str">
            <v>LICENCIAS DE SOFTWARE</v>
          </cell>
          <cell r="E298" t="str">
            <v>Overhead</v>
          </cell>
        </row>
        <row r="299">
          <cell r="B299">
            <v>853606530</v>
          </cell>
          <cell r="C299" t="str">
            <v>IT License</v>
          </cell>
          <cell r="D299" t="str">
            <v>LICENCIAS DE SOFTWARE</v>
          </cell>
          <cell r="E299" t="str">
            <v>Overhead</v>
          </cell>
        </row>
        <row r="300">
          <cell r="B300">
            <v>824026429</v>
          </cell>
          <cell r="C300" t="str">
            <v>Communication</v>
          </cell>
          <cell r="D300" t="str">
            <v>"TELEF.TELEX,FAX,CORREO )"</v>
          </cell>
          <cell r="E300" t="str">
            <v>Overhead</v>
          </cell>
        </row>
        <row r="301">
          <cell r="B301">
            <v>854236523</v>
          </cell>
          <cell r="C301" t="str">
            <v>Outside Services</v>
          </cell>
          <cell r="D301" t="str">
            <v>COSTO OPERACION C.D.I.T.</v>
          </cell>
          <cell r="E301" t="str">
            <v>Maintenance</v>
          </cell>
        </row>
        <row r="302">
          <cell r="B302">
            <v>823606402</v>
          </cell>
          <cell r="C302" t="str">
            <v>Outside Services</v>
          </cell>
          <cell r="D302" t="str">
            <v>SERVICIOS COMPRADOS</v>
          </cell>
          <cell r="E302" t="str">
            <v>Overhead</v>
          </cell>
        </row>
        <row r="303">
          <cell r="B303">
            <v>853606402</v>
          </cell>
          <cell r="C303" t="str">
            <v>Outside Services</v>
          </cell>
          <cell r="D303" t="str">
            <v>SERVICIOS COMPRADOS</v>
          </cell>
          <cell r="E303" t="str">
            <v>Overhead</v>
          </cell>
        </row>
        <row r="304">
          <cell r="B304">
            <v>853526407</v>
          </cell>
          <cell r="C304" t="str">
            <v>Outside Services</v>
          </cell>
          <cell r="D304" t="str">
            <v>SERVICIOS MEDICOS</v>
          </cell>
          <cell r="E304" t="str">
            <v>Overhead</v>
          </cell>
        </row>
        <row r="305">
          <cell r="B305">
            <v>823426420</v>
          </cell>
          <cell r="C305" t="str">
            <v>Professional fees</v>
          </cell>
          <cell r="D305" t="str">
            <v>HONORARS PERS.MORALES S/RET.</v>
          </cell>
          <cell r="E305" t="str">
            <v>Overhead</v>
          </cell>
        </row>
        <row r="306">
          <cell r="B306">
            <v>853426442</v>
          </cell>
          <cell r="C306" t="str">
            <v>Professional fees</v>
          </cell>
          <cell r="D306" t="str">
            <v>HONORARIOS A DESPACHO AUDITORIAS VARIAS</v>
          </cell>
          <cell r="E306" t="str">
            <v>Overhead</v>
          </cell>
        </row>
        <row r="307">
          <cell r="B307">
            <v>853426440</v>
          </cell>
          <cell r="C307" t="str">
            <v>Professional fees</v>
          </cell>
          <cell r="D307" t="str">
            <v>HONORARIOS A DESPACHO AUDITORIA EXTERNA</v>
          </cell>
          <cell r="E307" t="str">
            <v>Overhead</v>
          </cell>
        </row>
        <row r="308">
          <cell r="B308">
            <v>853446419</v>
          </cell>
          <cell r="C308" t="str">
            <v>Professional fees</v>
          </cell>
          <cell r="D308" t="str">
            <v>HONORARS PERS.FISICAS C/RET.</v>
          </cell>
          <cell r="E308" t="str">
            <v>Overhead</v>
          </cell>
        </row>
        <row r="309">
          <cell r="B309">
            <v>853446422</v>
          </cell>
          <cell r="C309" t="str">
            <v>Professional fees</v>
          </cell>
          <cell r="D309" t="str">
            <v>HONORARS PERS.FISICAS S/RET.</v>
          </cell>
          <cell r="E309" t="str">
            <v>Overhead</v>
          </cell>
        </row>
        <row r="310">
          <cell r="B310">
            <v>853426420</v>
          </cell>
          <cell r="C310" t="str">
            <v>Professional fees</v>
          </cell>
          <cell r="D310" t="str">
            <v>HONORARS PERS.MORALES S/RET.</v>
          </cell>
          <cell r="E310" t="str">
            <v>Overhead</v>
          </cell>
        </row>
        <row r="311">
          <cell r="B311">
            <v>854026430</v>
          </cell>
          <cell r="C311" t="str">
            <v>Communication</v>
          </cell>
          <cell r="D311" t="str">
            <v>IC Red de area amplia (WAN) Verizon</v>
          </cell>
          <cell r="E311" t="str">
            <v>Overhead</v>
          </cell>
        </row>
        <row r="312">
          <cell r="B312">
            <v>825026417</v>
          </cell>
          <cell r="C312" t="str">
            <v>Rent</v>
          </cell>
          <cell r="D312" t="str">
            <v>ARREND.PERS.MORALES S/RETENCION</v>
          </cell>
          <cell r="E312" t="str">
            <v>Overhead</v>
          </cell>
        </row>
        <row r="313">
          <cell r="B313">
            <v>855026417</v>
          </cell>
          <cell r="C313" t="str">
            <v>Rent</v>
          </cell>
          <cell r="D313" t="str">
            <v>ARREND.PERS.MORALES S/RETENCION</v>
          </cell>
          <cell r="E313" t="str">
            <v>Overhead</v>
          </cell>
        </row>
        <row r="314">
          <cell r="B314">
            <v>825086415</v>
          </cell>
          <cell r="C314" t="str">
            <v>Rent</v>
          </cell>
          <cell r="D314" t="str">
            <v>RENTA EQUIPO GRAL.</v>
          </cell>
          <cell r="E314" t="str">
            <v>Overhead</v>
          </cell>
        </row>
        <row r="315">
          <cell r="B315">
            <v>855086415</v>
          </cell>
          <cell r="C315" t="str">
            <v>Rent</v>
          </cell>
          <cell r="D315" t="str">
            <v>RENTA EQUIPO GRAL.</v>
          </cell>
          <cell r="E315" t="str">
            <v>Overhead</v>
          </cell>
        </row>
        <row r="316">
          <cell r="B316">
            <v>821056001</v>
          </cell>
          <cell r="C316" t="str">
            <v>Salary Base</v>
          </cell>
          <cell r="D316" t="str">
            <v>SUELDO NORMAL</v>
          </cell>
          <cell r="E316" t="str">
            <v>Manpower</v>
          </cell>
        </row>
        <row r="317">
          <cell r="B317">
            <v>851056001</v>
          </cell>
          <cell r="C317" t="str">
            <v>Salary Base</v>
          </cell>
          <cell r="D317" t="str">
            <v>SUELDO NORMAL</v>
          </cell>
          <cell r="E317" t="str">
            <v>Manpower</v>
          </cell>
        </row>
        <row r="318">
          <cell r="B318">
            <v>822696019</v>
          </cell>
          <cell r="C318" t="str">
            <v>Severance</v>
          </cell>
          <cell r="D318" t="str">
            <v>INDEMNIZ VENTA CALCULO ACTUARIAL -D3</v>
          </cell>
          <cell r="E318" t="str">
            <v>Manpower</v>
          </cell>
        </row>
        <row r="319">
          <cell r="B319">
            <v>821056019</v>
          </cell>
          <cell r="C319" t="str">
            <v>Severance</v>
          </cell>
          <cell r="D319" t="str">
            <v>INDEMNIZACIONES</v>
          </cell>
          <cell r="E319" t="str">
            <v>Manpower</v>
          </cell>
        </row>
        <row r="320">
          <cell r="B320">
            <v>851056019</v>
          </cell>
          <cell r="C320" t="str">
            <v>Severance</v>
          </cell>
          <cell r="D320" t="str">
            <v>INDEMNIZACIONES</v>
          </cell>
          <cell r="E320" t="str">
            <v>Manpower</v>
          </cell>
        </row>
        <row r="321">
          <cell r="B321">
            <v>854606424</v>
          </cell>
          <cell r="C321" t="str">
            <v>Travel</v>
          </cell>
          <cell r="D321" t="str">
            <v>GASTOS NO DEDUCIBLES ALIMENTACION</v>
          </cell>
          <cell r="E321" t="str">
            <v>Overhead</v>
          </cell>
        </row>
        <row r="322">
          <cell r="B322">
            <v>854606426</v>
          </cell>
          <cell r="C322" t="str">
            <v>Travel</v>
          </cell>
          <cell r="D322" t="str">
            <v>GASTOS NO DEDUCIBLES OTROS</v>
          </cell>
          <cell r="E322" t="str">
            <v>Overhead</v>
          </cell>
        </row>
        <row r="323">
          <cell r="B323">
            <v>827316424</v>
          </cell>
          <cell r="C323" t="str">
            <v>Travel</v>
          </cell>
          <cell r="D323" t="str">
            <v>GASTOS NO DEDUCIBLES VARIOS</v>
          </cell>
          <cell r="E323" t="str">
            <v>Overhead</v>
          </cell>
        </row>
        <row r="324">
          <cell r="B324">
            <v>857316424</v>
          </cell>
          <cell r="C324" t="str">
            <v>Travel</v>
          </cell>
          <cell r="D324" t="str">
            <v>GASTOS NO DEDUCIBLES VARIOS</v>
          </cell>
          <cell r="E324" t="str">
            <v>Overhead</v>
          </cell>
        </row>
        <row r="325">
          <cell r="B325">
            <v>824606423</v>
          </cell>
          <cell r="C325" t="str">
            <v>Travel</v>
          </cell>
          <cell r="D325" t="str">
            <v>GTOD.DE VIAJE ACUMULABLES</v>
          </cell>
          <cell r="E325" t="str">
            <v>Overhead</v>
          </cell>
        </row>
        <row r="326">
          <cell r="B326">
            <v>854606423</v>
          </cell>
          <cell r="C326" t="str">
            <v>Travel</v>
          </cell>
          <cell r="D326" t="str">
            <v>GTOD.DE VIAJE ACUMULABLES</v>
          </cell>
          <cell r="E326" t="str">
            <v>Overhead</v>
          </cell>
        </row>
        <row r="327">
          <cell r="B327">
            <v>824606419</v>
          </cell>
          <cell r="C327" t="str">
            <v>Travel</v>
          </cell>
          <cell r="D327" t="str">
            <v>GTOS.DE ALIMENTACION</v>
          </cell>
          <cell r="E327" t="str">
            <v>Overhead</v>
          </cell>
        </row>
        <row r="328">
          <cell r="B328">
            <v>854606419</v>
          </cell>
          <cell r="C328" t="str">
            <v>Travel</v>
          </cell>
          <cell r="D328" t="str">
            <v>GTOS.DE ALIMENTACION</v>
          </cell>
          <cell r="E328" t="str">
            <v>Overhead</v>
          </cell>
        </row>
        <row r="329">
          <cell r="B329">
            <v>824606420</v>
          </cell>
          <cell r="C329" t="str">
            <v>Travel</v>
          </cell>
          <cell r="D329" t="str">
            <v>GTOS.DE HOSPEDAJE</v>
          </cell>
          <cell r="E329" t="str">
            <v>Overhead</v>
          </cell>
        </row>
        <row r="330">
          <cell r="B330">
            <v>854606420</v>
          </cell>
          <cell r="C330" t="str">
            <v>Travel</v>
          </cell>
          <cell r="D330" t="str">
            <v>GTOS.DE HOSPEDAJE</v>
          </cell>
          <cell r="E330" t="str">
            <v>Overhead</v>
          </cell>
        </row>
        <row r="331">
          <cell r="B331">
            <v>824606422</v>
          </cell>
          <cell r="C331" t="str">
            <v>Travel</v>
          </cell>
          <cell r="D331" t="str">
            <v>GTOS.DE VIAJE DEDUCIBLES</v>
          </cell>
          <cell r="E331" t="str">
            <v>Overhead</v>
          </cell>
        </row>
        <row r="332">
          <cell r="B332">
            <v>854606422</v>
          </cell>
          <cell r="C332" t="str">
            <v>Travel</v>
          </cell>
          <cell r="D332" t="str">
            <v>GTOS.DE VIAJE DEDUCIBLES</v>
          </cell>
          <cell r="E332" t="str">
            <v>Overhead</v>
          </cell>
        </row>
        <row r="333">
          <cell r="B333">
            <v>823446419</v>
          </cell>
          <cell r="C333" t="str">
            <v>Professional fees</v>
          </cell>
          <cell r="D333" t="str">
            <v>HONORARS PERS.FISICAS C/RET.</v>
          </cell>
          <cell r="E333" t="str">
            <v>Overhead</v>
          </cell>
        </row>
        <row r="334">
          <cell r="B334">
            <v>856051811</v>
          </cell>
          <cell r="C334" t="str">
            <v>Intercompany services</v>
          </cell>
          <cell r="D334" t="str">
            <v>RECUP D GTOS X SERV ADMTIVOS Y ASES A SE</v>
          </cell>
          <cell r="E334" t="str">
            <v>Intercompany</v>
          </cell>
        </row>
        <row r="335">
          <cell r="B335">
            <v>854236354</v>
          </cell>
          <cell r="C335" t="str">
            <v>Intercompany services</v>
          </cell>
          <cell r="D335" t="str">
            <v>CR -INDIRECT EH&amp;S</v>
          </cell>
          <cell r="E335" t="str">
            <v>Intercompany</v>
          </cell>
        </row>
        <row r="336">
          <cell r="B336">
            <v>854236355</v>
          </cell>
          <cell r="C336" t="str">
            <v>Intercompany services</v>
          </cell>
          <cell r="D336" t="str">
            <v>CR -INDIRECT OPS PERFORMANCE</v>
          </cell>
          <cell r="E336" t="str">
            <v>Intercompany</v>
          </cell>
        </row>
        <row r="337">
          <cell r="B337">
            <v>854236359</v>
          </cell>
          <cell r="C337" t="str">
            <v>Intercompany services</v>
          </cell>
          <cell r="D337" t="str">
            <v>CR - LEGAL</v>
          </cell>
          <cell r="E337" t="str">
            <v>Intercompany</v>
          </cell>
        </row>
        <row r="338">
          <cell r="B338">
            <v>854236356</v>
          </cell>
          <cell r="C338" t="str">
            <v>Intercompany services</v>
          </cell>
          <cell r="D338" t="str">
            <v>CR - HRT HR</v>
          </cell>
          <cell r="E338" t="str">
            <v>Intercompany</v>
          </cell>
        </row>
        <row r="339">
          <cell r="B339">
            <v>854236358</v>
          </cell>
          <cell r="C339" t="str">
            <v>Intercompany services</v>
          </cell>
          <cell r="D339" t="str">
            <v>CR - SOURCING</v>
          </cell>
          <cell r="E339" t="str">
            <v>Intercompany</v>
          </cell>
        </row>
        <row r="340">
          <cell r="B340">
            <v>854236344</v>
          </cell>
          <cell r="C340" t="str">
            <v>Intercompany services</v>
          </cell>
          <cell r="D340" t="str">
            <v>INDIRECT EH&amp;S</v>
          </cell>
          <cell r="E340" t="str">
            <v>Intercompany</v>
          </cell>
        </row>
        <row r="341">
          <cell r="B341">
            <v>854236345</v>
          </cell>
          <cell r="C341" t="str">
            <v>Intercompany services</v>
          </cell>
          <cell r="D341" t="str">
            <v>INDIRECT OPS PERFORMANCE</v>
          </cell>
          <cell r="E341" t="str">
            <v>Intercompany</v>
          </cell>
        </row>
        <row r="342">
          <cell r="B342">
            <v>854236349</v>
          </cell>
          <cell r="C342" t="str">
            <v>Intercompany services</v>
          </cell>
          <cell r="D342" t="str">
            <v>INDIRECT LEGAL</v>
          </cell>
          <cell r="E342" t="str">
            <v>Intercompany</v>
          </cell>
        </row>
        <row r="343">
          <cell r="B343">
            <v>823316311</v>
          </cell>
          <cell r="C343" t="str">
            <v>Intercompany services</v>
          </cell>
          <cell r="D343" t="str">
            <v>MMTO.INSTR.CONSUMO ALMACEN</v>
          </cell>
          <cell r="E343" t="str">
            <v>Intercompany</v>
          </cell>
        </row>
        <row r="344">
          <cell r="B344">
            <v>856051802</v>
          </cell>
          <cell r="C344" t="str">
            <v>Intercompany services</v>
          </cell>
          <cell r="D344" t="str">
            <v>RECUP D GTOS X SERV ADMTIVOS Y ASES A PO</v>
          </cell>
          <cell r="E344" t="str">
            <v>Intercompany</v>
          </cell>
        </row>
        <row r="345">
          <cell r="B345">
            <v>856051804</v>
          </cell>
          <cell r="C345" t="str">
            <v>Intercompany services</v>
          </cell>
          <cell r="D345" t="str">
            <v>RECUP D GTOS X SERV ADMTIVOS Y ASES A SP</v>
          </cell>
          <cell r="E345" t="str">
            <v>Intercompany</v>
          </cell>
        </row>
        <row r="346">
          <cell r="B346">
            <v>856051806</v>
          </cell>
          <cell r="C346" t="str">
            <v>Intercompany services</v>
          </cell>
          <cell r="D346" t="str">
            <v>RECUP D GTOS X SERV ADMTIVOS Y ASES A GP</v>
          </cell>
          <cell r="E346" t="str">
            <v>Intercompany</v>
          </cell>
        </row>
        <row r="347">
          <cell r="B347">
            <v>856061801</v>
          </cell>
          <cell r="C347" t="str">
            <v>Intercompany services</v>
          </cell>
          <cell r="D347" t="str">
            <v>SERVICIOS ADMTIVOS Y ASESORIA DE SERCOM</v>
          </cell>
          <cell r="E347" t="str">
            <v>Intercompany</v>
          </cell>
        </row>
        <row r="348">
          <cell r="B348">
            <v>856061804</v>
          </cell>
          <cell r="C348" t="str">
            <v>Intercompany services</v>
          </cell>
          <cell r="D348" t="str">
            <v>SERVICIOS ADMTIVOS Y ASESORIA DE SPECIAL</v>
          </cell>
          <cell r="E348" t="str">
            <v>Intercompany</v>
          </cell>
        </row>
        <row r="349">
          <cell r="B349">
            <v>856051809</v>
          </cell>
          <cell r="C349" t="str">
            <v>Intercompany services</v>
          </cell>
          <cell r="D349" t="str">
            <v>RECUP D GTOS X SERV ADM Y ASES A DUPEK</v>
          </cell>
          <cell r="E349" t="str">
            <v>Intercompany</v>
          </cell>
        </row>
        <row r="350">
          <cell r="B350">
            <v>856051810</v>
          </cell>
          <cell r="C350" t="str">
            <v>Intercompany services</v>
          </cell>
          <cell r="D350" t="str">
            <v>RECUP D GTOS X SERV ADM Y ASES A FIELMEX</v>
          </cell>
          <cell r="E350" t="str">
            <v>Intercompany</v>
          </cell>
        </row>
        <row r="351">
          <cell r="B351">
            <v>856051811</v>
          </cell>
          <cell r="C351" t="str">
            <v>Intercompany services</v>
          </cell>
          <cell r="D351" t="str">
            <v>RECUP D GTOS X SERV ADMTIVOS Y ASES A SE</v>
          </cell>
          <cell r="E351" t="str">
            <v>Intercompany</v>
          </cell>
        </row>
        <row r="352">
          <cell r="B352">
            <v>856051815</v>
          </cell>
          <cell r="C352" t="str">
            <v>IT Exp Billing</v>
          </cell>
          <cell r="D352" t="str">
            <v>RECUP GTOS X SER ADMTIVOS Y ASES AURIGA</v>
          </cell>
          <cell r="E352" t="str">
            <v>Manpower</v>
          </cell>
        </row>
        <row r="353">
          <cell r="B353">
            <v>856051820</v>
          </cell>
          <cell r="C353" t="str">
            <v>IT Exp Billing</v>
          </cell>
          <cell r="D353" t="str">
            <v>RECUP D GTOS X SERV ADM Y ASES A IV OXID</v>
          </cell>
          <cell r="E353" t="str">
            <v>Manpower</v>
          </cell>
        </row>
        <row r="354">
          <cell r="B354">
            <v>854236240</v>
          </cell>
          <cell r="C354" t="str">
            <v>Indorama Head Office</v>
          </cell>
          <cell r="D354" t="str">
            <v>HEAD OFFICE OH INDORAMA POLYMER</v>
          </cell>
          <cell r="E354" t="str">
            <v>Intercompany</v>
          </cell>
        </row>
        <row r="355">
          <cell r="B355">
            <v>854236346</v>
          </cell>
          <cell r="C355" t="str">
            <v>Intercompany services</v>
          </cell>
          <cell r="D355" t="str">
            <v>INDIRECT HR</v>
          </cell>
          <cell r="E355" t="str">
            <v>Intercompany</v>
          </cell>
        </row>
        <row r="356">
          <cell r="B356">
            <v>854236348</v>
          </cell>
          <cell r="C356" t="str">
            <v>Intercompany services</v>
          </cell>
          <cell r="D356" t="str">
            <v>INDIRECT SOURCING</v>
          </cell>
          <cell r="E356" t="str">
            <v>Intercompany</v>
          </cell>
        </row>
        <row r="357">
          <cell r="B357">
            <v>854236340</v>
          </cell>
          <cell r="C357" t="str">
            <v>Intercompany services</v>
          </cell>
          <cell r="D357" t="str">
            <v>INDIRECT IT SG&amp;A</v>
          </cell>
          <cell r="E357" t="str">
            <v>Intercompany</v>
          </cell>
        </row>
        <row r="358">
          <cell r="B358">
            <v>854236350</v>
          </cell>
          <cell r="C358" t="str">
            <v>Intercompany services</v>
          </cell>
          <cell r="D358" t="str">
            <v>CR -INDIRECT IT SG&amp;A</v>
          </cell>
          <cell r="E358" t="str">
            <v>Intercompany</v>
          </cell>
        </row>
        <row r="359">
          <cell r="B359">
            <v>854236360</v>
          </cell>
          <cell r="C359" t="str">
            <v>Intercompany services</v>
          </cell>
          <cell r="D359" t="str">
            <v>INDIRECT  GOV´T-PUBLIC AFFAIRS</v>
          </cell>
          <cell r="E359" t="str">
            <v>Intercompany</v>
          </cell>
        </row>
        <row r="360">
          <cell r="B360">
            <v>854236361</v>
          </cell>
          <cell r="C360" t="str">
            <v>Intercompany services</v>
          </cell>
          <cell r="D360" t="str">
            <v>CR  -GOV´T-PUBLIC AFFAIRS</v>
          </cell>
          <cell r="E360" t="str">
            <v>Intercompany</v>
          </cell>
        </row>
        <row r="361">
          <cell r="B361">
            <v>716051811</v>
          </cell>
          <cell r="C361" t="str">
            <v>Intercompany services</v>
          </cell>
          <cell r="D361" t="str">
            <v>RECUP D GTOS X SERV ADM Y ASES A NYLMEX</v>
          </cell>
          <cell r="E361" t="str">
            <v>Intercompany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chnpe"/>
      <sheetName val="petchnpebw"/>
      <sheetName val="pefchnpe"/>
      <sheetName val="pefchnpebw"/>
      <sheetName val="panchnmnth"/>
      <sheetName val="panchn"/>
      <sheetName val="rfmpryr"/>
      <sheetName val="CONTROLS"/>
      <sheetName val="RFM"/>
      <sheetName val="mxybeqtr"/>
      <sheetName val="mxybemonth"/>
      <sheetName val="mxypromgbw"/>
      <sheetName val="mxyecng"/>
      <sheetName val="mxybvsprd"/>
      <sheetName val="mxysprd"/>
      <sheetName val="mxyqtr"/>
      <sheetName val="mxypryr"/>
      <sheetName val="mxyproyrbw"/>
      <sheetName val="mxy-bv"/>
      <sheetName val="btx"/>
      <sheetName val="btx (yr)"/>
      <sheetName val="b-t"/>
      <sheetName val="mxybeyr"/>
      <sheetName val="MXY"/>
      <sheetName val="oxepromg"/>
      <sheetName val="oxeecng"/>
      <sheetName val="oxeproyr"/>
      <sheetName val="oxpxcmplx"/>
      <sheetName val="oxpxcmplx (2)"/>
      <sheetName val="prcchng"/>
      <sheetName val="ox mx"/>
      <sheetName val="OXE"/>
      <sheetName val="panecng"/>
      <sheetName val="panpryr"/>
      <sheetName val="PAN"/>
      <sheetName val="pxebemo"/>
      <sheetName val="pxepromg"/>
      <sheetName val="pxeprqtr (2)"/>
      <sheetName val="pxesprd"/>
      <sheetName val="pxeecng"/>
      <sheetName val="pxeecng (yr)"/>
      <sheetName val="pxeecng (yr) (2)"/>
      <sheetName val="pxeecng (yr) (3)"/>
      <sheetName val="pxepryrbw"/>
      <sheetName val="pxepryrclr"/>
      <sheetName val="pxeecnyr"/>
      <sheetName val="pxeecnyr (2)"/>
      <sheetName val="pxebeyr"/>
      <sheetName val="pxenetbck"/>
      <sheetName val="pxepromg (2)"/>
      <sheetName val="prc ccomp"/>
      <sheetName val="PXE"/>
      <sheetName val="dmtecng"/>
      <sheetName val="dmtpryr"/>
      <sheetName val="DMT"/>
      <sheetName val="ptaecng"/>
      <sheetName val="ptapryr"/>
      <sheetName val="ptaspreads"/>
      <sheetName val="PTA"/>
      <sheetName val="megqtrly"/>
      <sheetName val="megpryr"/>
      <sheetName val="megpryr (LT)"/>
      <sheetName val="MEG"/>
      <sheetName val="petecng"/>
      <sheetName val="petpryr"/>
      <sheetName val="petspreads"/>
      <sheetName val="petecng (yr)"/>
      <sheetName val="pefecng"/>
      <sheetName val="PET"/>
      <sheetName val="PSF"/>
      <sheetName val="POY"/>
      <sheetName val="TXT"/>
      <sheetName val="UTILIZATIONS"/>
      <sheetName val="CHAIN SUMMARY"/>
      <sheetName val="TER&amp;POLY SUMMARY"/>
      <sheetName val="XYL SUMMARY"/>
      <sheetName val="COSTS"/>
      <sheetName val="BASIS"/>
      <sheetName val="PRICES"/>
      <sheetName val="DI_CONV"/>
      <sheetName val="DI_HUB"/>
      <sheetName val="DI_NAM"/>
      <sheetName val="DI_WEP"/>
      <sheetName val="DI_ASP"/>
      <sheetName val="ChooseRegion"/>
      <sheetName val="REGcap"/>
      <sheetName val="NAMcap"/>
      <sheetName val="WEPcap"/>
      <sheetName val="ASPcap"/>
      <sheetName val="GraphVarData"/>
      <sheetName val="WorkSpace"/>
      <sheetName val="CatCta"/>
      <sheetName val="WS MX$"/>
      <sheetName val="FI BP TOC"/>
      <sheetName val="Data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>
        <row r="2">
          <cell r="B2">
            <v>2204.6</v>
          </cell>
        </row>
        <row r="4">
          <cell r="B4">
            <v>100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ch 2001 ytd"/>
      <sheetName val="April"/>
      <sheetName val="Mai 2001"/>
      <sheetName val="June 2001"/>
      <sheetName val="July 2001"/>
      <sheetName val="August 2001"/>
      <sheetName val="September 2001"/>
      <sheetName val="October 2001"/>
      <sheetName val="December 2001"/>
      <sheetName val="January 2002"/>
      <sheetName val="MARCH 2002"/>
      <sheetName val="APRIL 2002"/>
      <sheetName val="Mai 2002"/>
      <sheetName val="June 2002"/>
      <sheetName val="July 2002"/>
      <sheetName val="August 2002"/>
      <sheetName val="September 2002"/>
      <sheetName val="Decembre 2002"/>
      <sheetName val="Novembre 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BITDA"/>
      <sheetName val="Comparison"/>
      <sheetName val="FS Comparison"/>
      <sheetName val="WC"/>
      <sheetName val="SG&amp;A"/>
      <sheetName val="Conso Recycling"/>
      <sheetName val="Asia"/>
      <sheetName val="EU$"/>
      <sheetName val="NAM"/>
      <sheetName val="NPT"/>
      <sheetName val="NPT_Flakes"/>
      <sheetName val="NPT_rPET"/>
      <sheetName val="PLP"/>
      <sheetName val="PLP_Flakes"/>
      <sheetName val="PLP_rPET"/>
      <sheetName val="Spijk$"/>
      <sheetName val="Spijk_Flakes"/>
      <sheetName val="Spijk_Flakes$"/>
      <sheetName val="Verdun$"/>
      <sheetName val="Verdun_Flakes"/>
      <sheetName val="Verdun_Flakes$"/>
      <sheetName val="France$"/>
      <sheetName val="France_rPET"/>
      <sheetName val="France_rPET$"/>
      <sheetName val="Nfct$"/>
      <sheetName val="Nfct_rPET"/>
      <sheetName val="Nfct_rPET$"/>
      <sheetName val="Nfct_Flakes"/>
      <sheetName val="Nfct_Flakes$"/>
      <sheetName val="IVSS"/>
      <sheetName val="IVSS_Flakes"/>
      <sheetName val="IVSS_rPET"/>
      <sheetName val="Green"/>
      <sheetName val="Green_Flakes"/>
      <sheetName val="Green_rPET"/>
      <sheetName val="Ultre"/>
      <sheetName val="Ultre_Flakes"/>
      <sheetName val="Ultre_rPET"/>
      <sheetName val="EcoMex"/>
      <sheetName val="EcoMex_Flakes"/>
      <sheetName val="Conso_Flakes"/>
      <sheetName val="Asia_Flakes"/>
      <sheetName val="EU_Flakes"/>
      <sheetName val="EU_Flakes$"/>
      <sheetName val="NAM_Flakes"/>
      <sheetName val="Conso_rPET"/>
      <sheetName val="Asia_rPET"/>
      <sheetName val="EU_rPET"/>
      <sheetName val="EU_rPET$"/>
      <sheetName val="NAM_rPET"/>
      <sheetName val="Nfct_Flakes (2)"/>
      <sheetName val="France_rPET (2)"/>
      <sheetName val="SCL_Flakes"/>
      <sheetName val="SCL_Flakes (2)"/>
      <sheetName val="SCL_FlakesEUR"/>
      <sheetName val="SCL_Flakes$"/>
      <sheetName val="Nfct_Flakes$ (2)"/>
      <sheetName val="France_rPET$ (2)"/>
      <sheetName val="SCL_Flakes$ (2)"/>
      <sheetName val="SCL_FlakesEUR (2)"/>
      <sheetName val="Support Data ==&gt;"/>
      <sheetName val="Guidelines"/>
      <sheetName val="Fx &amp; Intt Assumptions"/>
      <sheetName val="FX"/>
      <sheetName val="Data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3">
          <cell r="V3" t="str">
            <v>Q1-20</v>
          </cell>
          <cell r="Z3" t="str">
            <v>USD</v>
          </cell>
        </row>
        <row r="4">
          <cell r="V4" t="str">
            <v>Q2-20</v>
          </cell>
          <cell r="Z4" t="str">
            <v>EUR</v>
          </cell>
        </row>
        <row r="5">
          <cell r="V5" t="str">
            <v>Q3-20</v>
          </cell>
          <cell r="Z5" t="str">
            <v>GBP</v>
          </cell>
        </row>
        <row r="6">
          <cell r="V6" t="str">
            <v>Q4-20</v>
          </cell>
        </row>
        <row r="7">
          <cell r="V7" t="str">
            <v>FY2020</v>
          </cell>
        </row>
        <row r="8">
          <cell r="V8" t="str">
            <v>H1-20</v>
          </cell>
        </row>
        <row r="9">
          <cell r="V9" t="str">
            <v>H2-20</v>
          </cell>
        </row>
        <row r="41">
          <cell r="E41">
            <v>43831</v>
          </cell>
        </row>
        <row r="42">
          <cell r="E42">
            <v>43862</v>
          </cell>
        </row>
        <row r="43">
          <cell r="E43">
            <v>43891</v>
          </cell>
        </row>
        <row r="44">
          <cell r="E44">
            <v>43922</v>
          </cell>
        </row>
        <row r="45">
          <cell r="E45">
            <v>43952</v>
          </cell>
        </row>
        <row r="46">
          <cell r="E46">
            <v>43983</v>
          </cell>
        </row>
        <row r="47">
          <cell r="E47">
            <v>44013</v>
          </cell>
        </row>
        <row r="48">
          <cell r="E48">
            <v>44044</v>
          </cell>
        </row>
        <row r="49">
          <cell r="E49">
            <v>44075</v>
          </cell>
        </row>
        <row r="50">
          <cell r="E50">
            <v>44105</v>
          </cell>
        </row>
        <row r="51">
          <cell r="E51">
            <v>44136</v>
          </cell>
        </row>
        <row r="52">
          <cell r="E52">
            <v>44166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 of changes"/>
      <sheetName val="Info"/>
      <sheetName val="PRELIM"/>
      <sheetName val="FINAL"/>
      <sheetName val="OVERVIEW"/>
      <sheetName val="ACTION"/>
      <sheetName val="CAPEX"/>
      <sheetName val="Acq-Impact"/>
      <sheetName val="FORECAST"/>
      <sheetName val="HISTP&amp;L"/>
      <sheetName val="HISTBS"/>
      <sheetName val="PP-P&amp;L"/>
      <sheetName val="PP-BS"/>
      <sheetName val="OVERHEAD"/>
      <sheetName val="MARKET"/>
      <sheetName val="NET OTHER"/>
      <sheetName val="ACQN-BS"/>
      <sheetName val="Consolidate"/>
      <sheetName val="Import"/>
      <sheetName val="N.A. 7-cu ft"/>
      <sheetName val="March 2001 ytd"/>
    </sheetNames>
    <sheetDataSet>
      <sheetData sheetId="0" refreshError="1"/>
      <sheetData sheetId="1" refreshError="1">
        <row r="5">
          <cell r="B5" t="str">
            <v>Apg</v>
          </cell>
        </row>
        <row r="7">
          <cell r="B7">
            <v>2002</v>
          </cell>
        </row>
        <row r="8">
          <cell r="B8" t="str">
            <v>F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Input"/>
      <sheetName val="Combo Model"/>
      <sheetName val="BASIS"/>
      <sheetName val="Info"/>
      <sheetName val="N.A. 7-cu ft"/>
      <sheetName val="Data2010"/>
      <sheetName val="Data20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bySL"/>
      <sheetName val="Analysis"/>
      <sheetName val="Run As Is"/>
      <sheetName val="Op Base case"/>
      <sheetName val="Scenario 1"/>
      <sheetName val="Summary"/>
      <sheetName val="Summary by SL"/>
      <sheetName val="ChartDatabyPR"/>
      <sheetName val="Summary by Prod Rate"/>
      <sheetName val="Summary by Type"/>
      <sheetName val="ChartDatabyType"/>
      <sheetName val="Summary by Market"/>
      <sheetName val="Pivot"/>
      <sheetName val="Market Summary"/>
      <sheetName val="RM Price Published"/>
      <sheetName val="Chart Data"/>
      <sheetName val="Master"/>
      <sheetName val="Rates"/>
      <sheetName val="Sheet1"/>
      <sheetName val="Dbase"/>
      <sheetName val="Pivot for analysis"/>
      <sheetName val="Sales by Merge - 2011"/>
      <sheetName val="Sales by Merge - 2011.xlsx"/>
      <sheetName val="Home"/>
      <sheetName val="Inputs"/>
      <sheetName val="Sales%20by%20Merge%20-%202011.x"/>
      <sheetName val="LAPOR"/>
      <sheetName val="All Group"/>
      <sheetName val="Sales%20by%20Merge%20-%202011"/>
      <sheetName val="MD&amp;A"/>
      <sheetName val="DAILY_REPORT"/>
      <sheetName val="WWT"/>
      <sheetName val="ValuationInput"/>
      <sheetName val="Variables"/>
      <sheetName val="Info"/>
      <sheetName val="March 2001 ytd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4">
          <cell r="B114">
            <v>2.0000000000000027</v>
          </cell>
        </row>
        <row r="119">
          <cell r="A119" t="str">
            <v>HARVEST CONSUMER INSULATION INC</v>
          </cell>
        </row>
        <row r="120">
          <cell r="A120" t="str">
            <v>SHINIH ENTERPRISES LTD.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W2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otion Effect"/>
      <sheetName val="For calculation"/>
      <sheetName val="All employee"/>
      <sheetName val="Raw"/>
      <sheetName val="for vlookup"/>
      <sheetName val="Format"/>
      <sheetName val="List"/>
      <sheetName val="Promotions 2012"/>
      <sheetName val="Expat Pro &amp; Inc"/>
      <sheetName val="VP pro &amp; Inc"/>
      <sheetName val="JVP pro &amp; Inc"/>
      <sheetName val="AVP Pro &amp; Inc r1"/>
      <sheetName val="Sr Mgr pro &amp; Inc"/>
      <sheetName val="Mgr Pro &amp; Inc"/>
      <sheetName val="Dy Mgr Pro &amp; Inc"/>
      <sheetName val="Asst Mgr Pro &amp; Inc"/>
      <sheetName val="Summary"/>
      <sheetName val="Dbase"/>
      <sheetName val="PMS-10-02-2013"/>
      <sheetName val="MD&amp;A"/>
      <sheetName val="DAILY_REPORT"/>
    </sheetNames>
    <sheetDataSet>
      <sheetData sheetId="0" refreshError="1"/>
      <sheetData sheetId="1" refreshError="1"/>
      <sheetData sheetId="2" refreshError="1">
        <row r="157">
          <cell r="B157">
            <v>40908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SGRAPH"/>
      <sheetName val="APR-2003"/>
      <sheetName val="MAR-2003"/>
      <sheetName val="FEB-2003"/>
      <sheetName val="JAN-2003"/>
      <sheetName val="DEC-2002"/>
      <sheetName val="NOV-2002"/>
      <sheetName val="OCT-2002"/>
      <sheetName val="SEPT-2002"/>
      <sheetName val="AUG-2002"/>
      <sheetName val="JUL-2002"/>
      <sheetName val="JUN-2002"/>
      <sheetName val="MAY-2002"/>
      <sheetName val="APR-2002"/>
      <sheetName val="MAR-2002"/>
      <sheetName val="FEB-2002"/>
      <sheetName val="JAN-2002"/>
      <sheetName val="DEC-2001"/>
      <sheetName val="NOV-2001"/>
      <sheetName val="OCT-2001"/>
      <sheetName val="SEPT-2001"/>
      <sheetName val="AUG-2001"/>
      <sheetName val="JUL-2001"/>
      <sheetName val="JUN-2001"/>
      <sheetName val="MAY-2001"/>
      <sheetName val="APR-2001"/>
      <sheetName val="MAR-2001"/>
      <sheetName val="FEB-2001"/>
      <sheetName val="JAN-2001"/>
      <sheetName val="DEC-2000"/>
      <sheetName val="NOV-2000"/>
      <sheetName val="Oct-2000"/>
      <sheetName val="SEP-2000"/>
      <sheetName val="AUG-2000"/>
      <sheetName val="JUL-2000"/>
      <sheetName val="JUN-2000"/>
      <sheetName val="MAY-2000"/>
      <sheetName val="APRIL-2000"/>
      <sheetName val="FEB-2003 "/>
      <sheetName val="MARCH-2000"/>
      <sheetName val="FEBUARY-2000"/>
      <sheetName val="DAILY"/>
      <sheetName val="JANUARY-2000"/>
      <sheetName val="DECEMBER-99"/>
      <sheetName val="NOVEMBER-99"/>
      <sheetName val="OCTOBER-99 "/>
      <sheetName val="SEPTEMBER-99"/>
      <sheetName val="AUGUST-99"/>
      <sheetName val="JULY-99"/>
      <sheetName val="JUNE-99"/>
      <sheetName val="MAY-99"/>
      <sheetName val="APRIL-99"/>
      <sheetName val="MARCH-99"/>
      <sheetName val="SEPT-2003"/>
      <sheetName val="AUG-2003"/>
      <sheetName val="JULY-2003"/>
      <sheetName val="JUN-2003"/>
      <sheetName val="MAY-2003"/>
      <sheetName val="FEBRUARY-99"/>
      <sheetName val="dec -2003"/>
      <sheetName val="DEC-2003"/>
      <sheetName val="NOV-2003"/>
      <sheetName val="OCT-2003"/>
      <sheetName val="OCT_2001"/>
      <sheetName val="Table"/>
      <sheetName val="Database"/>
      <sheetName val="PRMT-05"/>
      <sheetName val="SUMM-QTR"/>
      <sheetName val="Data"/>
      <sheetName val="Cogen"/>
      <sheetName val="요인분석"/>
      <sheetName val="LIA-JUN04"/>
      <sheetName val="Data2008"/>
      <sheetName val="LAPOR"/>
      <sheetName val="Customers"/>
      <sheetName val="Dashboard"/>
      <sheetName val="Control"/>
      <sheetName val="FIBERSBookedOrders by week"/>
      <sheetName val="DEPR-1"/>
      <sheetName val="PRMT_05"/>
      <sheetName val="SUMM_QTR"/>
      <sheetName val="ALL"/>
      <sheetName val="General Assumptions"/>
      <sheetName val="Cover"/>
      <sheetName val="MD&amp;A"/>
      <sheetName val="CP1"/>
      <sheetName val="CP2"/>
      <sheetName val="OCT-2002 "/>
      <sheetName val="PMIX"/>
      <sheetName val="MC-STAT"/>
      <sheetName val="MASTER"/>
      <sheetName val="Machines_A 8"/>
      <sheetName val="P&amp;L Yrly_ Pg 1"/>
      <sheetName val="AnnexIII"/>
      <sheetName val="POLYCONTRACT"/>
      <sheetName val="Monthly Review"/>
      <sheetName val="RM"/>
      <sheetName val="Assm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power IRP"/>
      <sheetName val="IRP Expat"/>
      <sheetName val="IRP Thai"/>
      <sheetName val="IRP Award"/>
      <sheetName val="MANPOWER BUDGET 2016 IRP"/>
      <sheetName val="Summary"/>
      <sheetName val="Dbase"/>
      <sheetName val="9.30.09 IRR"/>
      <sheetName val="Variables"/>
      <sheetName val="ValuationInput"/>
    </sheetNames>
    <definedNames>
      <definedName name="Data.Top.Left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OCT-2001"/>
    </sheetNames>
    <sheetDataSet>
      <sheetData sheetId="0"/>
      <sheetData sheetId="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"/>
      <sheetName val="OUTSOURCE"/>
      <sheetName val="ItemX"/>
      <sheetName val="MTD"/>
      <sheetName val="YTD"/>
      <sheetName val="Tracy"/>
    </sheetNames>
    <sheetDataSet>
      <sheetData sheetId="0">
        <row r="3">
          <cell r="A3" t="str">
            <v>Stat</v>
          </cell>
          <cell r="B3" t="str">
            <v>Assignment</v>
          </cell>
          <cell r="C3" t="str">
            <v>Doc.no.</v>
          </cell>
          <cell r="D3" t="str">
            <v>BA</v>
          </cell>
          <cell r="E3" t="str">
            <v>Type</v>
          </cell>
          <cell r="F3" t="str">
            <v>PK</v>
          </cell>
          <cell r="G3" t="str">
            <v>Tx</v>
          </cell>
          <cell r="H3" t="str">
            <v>Clrng doc.</v>
          </cell>
          <cell r="I3" t="str">
            <v>Text</v>
          </cell>
        </row>
        <row r="4">
          <cell r="A4" t="str">
            <v>@5C@</v>
          </cell>
          <cell r="B4" t="str">
            <v>20040105</v>
          </cell>
          <cell r="C4" t="str">
            <v>2100000003</v>
          </cell>
          <cell r="D4">
            <v>0</v>
          </cell>
          <cell r="E4" t="str">
            <v>DR</v>
          </cell>
          <cell r="F4" t="str">
            <v>50</v>
          </cell>
          <cell r="G4" t="str">
            <v>D0</v>
          </cell>
          <cell r="H4">
            <v>0</v>
          </cell>
          <cell r="I4" t="str">
            <v>150001-IT2004/003-SAP MA 2004</v>
          </cell>
          <cell r="J4">
            <v>37991</v>
          </cell>
        </row>
        <row r="5">
          <cell r="A5" t="str">
            <v>@5C@</v>
          </cell>
          <cell r="B5" t="str">
            <v>20040131</v>
          </cell>
          <cell r="C5" t="str">
            <v>6100000038</v>
          </cell>
          <cell r="D5">
            <v>0</v>
          </cell>
          <cell r="E5" t="str">
            <v>SA</v>
          </cell>
          <cell r="F5" t="str">
            <v>40</v>
          </cell>
          <cell r="G5" t="str">
            <v>OX</v>
          </cell>
          <cell r="H5">
            <v>0</v>
          </cell>
          <cell r="I5" t="str">
            <v>150001-IT2004/003-SAP MA 2004</v>
          </cell>
          <cell r="J5">
            <v>38017</v>
          </cell>
        </row>
        <row r="6">
          <cell r="A6" t="str">
            <v>@5C@</v>
          </cell>
          <cell r="B6" t="str">
            <v>20040229</v>
          </cell>
          <cell r="C6" t="str">
            <v>6100000140</v>
          </cell>
          <cell r="D6">
            <v>0</v>
          </cell>
          <cell r="E6" t="str">
            <v>SA</v>
          </cell>
          <cell r="F6" t="str">
            <v>40</v>
          </cell>
          <cell r="G6" t="str">
            <v>OX</v>
          </cell>
          <cell r="H6">
            <v>0</v>
          </cell>
          <cell r="I6" t="str">
            <v>150001-IT2004/003-SAP MA 2004</v>
          </cell>
          <cell r="J6">
            <v>38046</v>
          </cell>
        </row>
        <row r="7">
          <cell r="A7" t="str">
            <v>@5C@</v>
          </cell>
          <cell r="B7" t="str">
            <v>20040331</v>
          </cell>
          <cell r="C7" t="str">
            <v>6100000253</v>
          </cell>
          <cell r="D7">
            <v>0</v>
          </cell>
          <cell r="E7" t="str">
            <v>SA</v>
          </cell>
          <cell r="F7" t="str">
            <v>40</v>
          </cell>
          <cell r="G7" t="str">
            <v>OX</v>
          </cell>
          <cell r="H7">
            <v>0</v>
          </cell>
          <cell r="I7" t="str">
            <v>150001-IT2004/003-SAP MA 2004</v>
          </cell>
          <cell r="J7">
            <v>38077</v>
          </cell>
        </row>
        <row r="8">
          <cell r="A8" t="str">
            <v>@5C@</v>
          </cell>
          <cell r="B8" t="str">
            <v>20040430</v>
          </cell>
          <cell r="C8" t="str">
            <v>6100000361</v>
          </cell>
          <cell r="D8">
            <v>0</v>
          </cell>
          <cell r="E8" t="str">
            <v>SA</v>
          </cell>
          <cell r="F8" t="str">
            <v>40</v>
          </cell>
          <cell r="G8" t="str">
            <v>OX</v>
          </cell>
          <cell r="H8">
            <v>0</v>
          </cell>
          <cell r="I8" t="str">
            <v>150001-IT2004/003-SAP MA 2004</v>
          </cell>
          <cell r="J8">
            <v>38107</v>
          </cell>
        </row>
        <row r="9">
          <cell r="A9" t="str">
            <v>@5C@</v>
          </cell>
          <cell r="B9" t="str">
            <v>20040531</v>
          </cell>
          <cell r="C9" t="str">
            <v>6100000486</v>
          </cell>
          <cell r="D9">
            <v>0</v>
          </cell>
          <cell r="E9" t="str">
            <v>SA</v>
          </cell>
          <cell r="F9" t="str">
            <v>40</v>
          </cell>
          <cell r="G9" t="str">
            <v>OX</v>
          </cell>
          <cell r="H9">
            <v>0</v>
          </cell>
          <cell r="I9" t="str">
            <v>150001-IT2004/003-SAP MA 2004</v>
          </cell>
          <cell r="J9">
            <v>38138</v>
          </cell>
        </row>
        <row r="10">
          <cell r="A10" t="str">
            <v>@5C@</v>
          </cell>
          <cell r="B10" t="str">
            <v>20040630</v>
          </cell>
          <cell r="C10" t="str">
            <v>6100000605</v>
          </cell>
          <cell r="D10">
            <v>0</v>
          </cell>
          <cell r="E10" t="str">
            <v>SA</v>
          </cell>
          <cell r="F10" t="str">
            <v>40</v>
          </cell>
          <cell r="G10" t="str">
            <v>OX</v>
          </cell>
          <cell r="H10">
            <v>0</v>
          </cell>
          <cell r="I10" t="str">
            <v>150001-IT2004/003-SAP MA 2004</v>
          </cell>
          <cell r="J10">
            <v>38168</v>
          </cell>
        </row>
        <row r="11">
          <cell r="A11" t="str">
            <v>@5C@</v>
          </cell>
          <cell r="B11" t="str">
            <v>20040731</v>
          </cell>
          <cell r="C11" t="str">
            <v>6100000716</v>
          </cell>
          <cell r="D11">
            <v>0</v>
          </cell>
          <cell r="E11" t="str">
            <v>SA</v>
          </cell>
          <cell r="F11" t="str">
            <v>40</v>
          </cell>
          <cell r="G11" t="str">
            <v>OX</v>
          </cell>
          <cell r="H11">
            <v>0</v>
          </cell>
          <cell r="I11" t="str">
            <v>150001-IT2004/003-SAP MA 2004</v>
          </cell>
          <cell r="J11">
            <v>38199</v>
          </cell>
        </row>
        <row r="12">
          <cell r="A12" t="str">
            <v>@5C@</v>
          </cell>
          <cell r="B12" t="str">
            <v>20040831</v>
          </cell>
          <cell r="C12" t="str">
            <v>6100000856</v>
          </cell>
          <cell r="D12">
            <v>0</v>
          </cell>
          <cell r="E12" t="str">
            <v>SA</v>
          </cell>
          <cell r="F12" t="str">
            <v>40</v>
          </cell>
          <cell r="G12" t="str">
            <v>OX</v>
          </cell>
          <cell r="H12">
            <v>0</v>
          </cell>
          <cell r="I12" t="str">
            <v>150001-IT2004/003-SAP MA 2004</v>
          </cell>
          <cell r="J12">
            <v>38230</v>
          </cell>
        </row>
        <row r="13">
          <cell r="A13" t="str">
            <v>@5C@</v>
          </cell>
          <cell r="B13" t="str">
            <v>20040930</v>
          </cell>
          <cell r="C13" t="str">
            <v>6100000981</v>
          </cell>
          <cell r="D13">
            <v>0</v>
          </cell>
          <cell r="E13" t="str">
            <v>SA</v>
          </cell>
          <cell r="F13" t="str">
            <v>40</v>
          </cell>
          <cell r="G13" t="str">
            <v>OX</v>
          </cell>
          <cell r="H13">
            <v>0</v>
          </cell>
          <cell r="I13" t="str">
            <v>150001-IT2004/003-SAP MA 2004</v>
          </cell>
          <cell r="J13">
            <v>38260</v>
          </cell>
        </row>
        <row r="14">
          <cell r="I14" t="str">
            <v>150001-IT2004/003-SAP MA 2004 Total</v>
          </cell>
        </row>
        <row r="15">
          <cell r="A15" t="str">
            <v>@5C@</v>
          </cell>
          <cell r="B15" t="str">
            <v>20040105</v>
          </cell>
          <cell r="C15" t="str">
            <v>2100000002</v>
          </cell>
          <cell r="D15">
            <v>0</v>
          </cell>
          <cell r="E15" t="str">
            <v>DR</v>
          </cell>
          <cell r="F15" t="str">
            <v>50</v>
          </cell>
          <cell r="G15" t="str">
            <v>D0</v>
          </cell>
          <cell r="H15">
            <v>0</v>
          </cell>
          <cell r="I15" t="str">
            <v>700010-IT2004/002-SAP MA 2004</v>
          </cell>
          <cell r="J15">
            <v>37991</v>
          </cell>
        </row>
        <row r="16">
          <cell r="A16" t="str">
            <v>@5C@</v>
          </cell>
          <cell r="B16" t="str">
            <v>20040131</v>
          </cell>
          <cell r="C16" t="str">
            <v>6100000037</v>
          </cell>
          <cell r="D16">
            <v>0</v>
          </cell>
          <cell r="E16" t="str">
            <v>SA</v>
          </cell>
          <cell r="F16" t="str">
            <v>40</v>
          </cell>
          <cell r="G16" t="str">
            <v>OX</v>
          </cell>
          <cell r="H16">
            <v>0</v>
          </cell>
          <cell r="I16" t="str">
            <v>700010-IT2004/002-SAP MA 2004</v>
          </cell>
          <cell r="J16">
            <v>38017</v>
          </cell>
        </row>
        <row r="17">
          <cell r="A17" t="str">
            <v>@5C@</v>
          </cell>
          <cell r="B17" t="str">
            <v>20040229</v>
          </cell>
          <cell r="C17" t="str">
            <v>6100000139</v>
          </cell>
          <cell r="D17">
            <v>0</v>
          </cell>
          <cell r="E17" t="str">
            <v>SA</v>
          </cell>
          <cell r="F17" t="str">
            <v>40</v>
          </cell>
          <cell r="G17" t="str">
            <v>OX</v>
          </cell>
          <cell r="H17">
            <v>0</v>
          </cell>
          <cell r="I17" t="str">
            <v>700010-IT2004/002-SAP MA 2004</v>
          </cell>
          <cell r="J17">
            <v>38046</v>
          </cell>
        </row>
        <row r="18">
          <cell r="A18" t="str">
            <v>@5C@</v>
          </cell>
          <cell r="B18" t="str">
            <v>20040331</v>
          </cell>
          <cell r="C18" t="str">
            <v>6100000252</v>
          </cell>
          <cell r="D18">
            <v>0</v>
          </cell>
          <cell r="E18" t="str">
            <v>SA</v>
          </cell>
          <cell r="F18" t="str">
            <v>40</v>
          </cell>
          <cell r="G18" t="str">
            <v>OX</v>
          </cell>
          <cell r="H18">
            <v>0</v>
          </cell>
          <cell r="I18" t="str">
            <v>700010-IT2004/002-SAP MA 2004</v>
          </cell>
          <cell r="J18">
            <v>38077</v>
          </cell>
        </row>
        <row r="19">
          <cell r="A19" t="str">
            <v>@5C@</v>
          </cell>
          <cell r="B19" t="str">
            <v>20040430</v>
          </cell>
          <cell r="C19" t="str">
            <v>6100000360</v>
          </cell>
          <cell r="D19">
            <v>0</v>
          </cell>
          <cell r="E19" t="str">
            <v>SA</v>
          </cell>
          <cell r="F19" t="str">
            <v>40</v>
          </cell>
          <cell r="G19" t="str">
            <v>OX</v>
          </cell>
          <cell r="H19">
            <v>0</v>
          </cell>
          <cell r="I19" t="str">
            <v>700010-IT2004/002-SAP MA 2004</v>
          </cell>
          <cell r="J19">
            <v>38107</v>
          </cell>
        </row>
        <row r="20">
          <cell r="A20" t="str">
            <v>@5C@</v>
          </cell>
          <cell r="B20" t="str">
            <v>20040531</v>
          </cell>
          <cell r="C20" t="str">
            <v>6100000485</v>
          </cell>
          <cell r="D20">
            <v>0</v>
          </cell>
          <cell r="E20" t="str">
            <v>SA</v>
          </cell>
          <cell r="F20" t="str">
            <v>40</v>
          </cell>
          <cell r="G20" t="str">
            <v>OX</v>
          </cell>
          <cell r="H20">
            <v>0</v>
          </cell>
          <cell r="I20" t="str">
            <v>700010-IT2004/002-SAP MA 2004</v>
          </cell>
          <cell r="J20">
            <v>38138</v>
          </cell>
        </row>
        <row r="21">
          <cell r="A21" t="str">
            <v>@5C@</v>
          </cell>
          <cell r="B21" t="str">
            <v>20040630</v>
          </cell>
          <cell r="C21" t="str">
            <v>6100000604</v>
          </cell>
          <cell r="D21">
            <v>0</v>
          </cell>
          <cell r="E21" t="str">
            <v>SA</v>
          </cell>
          <cell r="F21" t="str">
            <v>40</v>
          </cell>
          <cell r="G21" t="str">
            <v>OX</v>
          </cell>
          <cell r="H21">
            <v>0</v>
          </cell>
          <cell r="I21" t="str">
            <v>700010-IT2004/002-SAP MA 2004</v>
          </cell>
          <cell r="J21">
            <v>38168</v>
          </cell>
        </row>
        <row r="22">
          <cell r="A22" t="str">
            <v>@5C@</v>
          </cell>
          <cell r="B22" t="str">
            <v>20040731</v>
          </cell>
          <cell r="C22" t="str">
            <v>6100000715</v>
          </cell>
          <cell r="D22">
            <v>0</v>
          </cell>
          <cell r="E22" t="str">
            <v>SA</v>
          </cell>
          <cell r="F22" t="str">
            <v>40</v>
          </cell>
          <cell r="G22" t="str">
            <v>OX</v>
          </cell>
          <cell r="H22">
            <v>0</v>
          </cell>
          <cell r="I22" t="str">
            <v>700010-IT2004/002-SAP MA 2004</v>
          </cell>
          <cell r="J22">
            <v>38199</v>
          </cell>
        </row>
        <row r="23">
          <cell r="A23" t="str">
            <v>@5C@</v>
          </cell>
          <cell r="B23" t="str">
            <v>20040831</v>
          </cell>
          <cell r="C23" t="str">
            <v>6100000855</v>
          </cell>
          <cell r="D23">
            <v>0</v>
          </cell>
          <cell r="E23" t="str">
            <v>SA</v>
          </cell>
          <cell r="F23" t="str">
            <v>40</v>
          </cell>
          <cell r="G23" t="str">
            <v>OX</v>
          </cell>
          <cell r="H23">
            <v>0</v>
          </cell>
          <cell r="I23" t="str">
            <v>700010-IT2004/002-SAP MA 2004</v>
          </cell>
          <cell r="J23">
            <v>38230</v>
          </cell>
        </row>
        <row r="24">
          <cell r="A24" t="str">
            <v>@5C@</v>
          </cell>
          <cell r="B24" t="str">
            <v>20040930</v>
          </cell>
          <cell r="C24" t="str">
            <v>6100000980</v>
          </cell>
          <cell r="D24">
            <v>0</v>
          </cell>
          <cell r="E24" t="str">
            <v>SA</v>
          </cell>
          <cell r="F24" t="str">
            <v>40</v>
          </cell>
          <cell r="G24" t="str">
            <v>OX</v>
          </cell>
          <cell r="H24">
            <v>0</v>
          </cell>
          <cell r="I24" t="str">
            <v>700010-IT2004/002-SAP MA 2004</v>
          </cell>
          <cell r="J24">
            <v>38260</v>
          </cell>
        </row>
        <row r="25">
          <cell r="I25" t="str">
            <v>700010-IT2004/002-SAP MA 2004 Total</v>
          </cell>
        </row>
        <row r="26">
          <cell r="A26" t="str">
            <v>@5C@</v>
          </cell>
          <cell r="B26" t="str">
            <v>20040105</v>
          </cell>
          <cell r="C26" t="str">
            <v>2100000015</v>
          </cell>
          <cell r="D26">
            <v>0</v>
          </cell>
          <cell r="E26" t="str">
            <v>DR</v>
          </cell>
          <cell r="F26" t="str">
            <v>50</v>
          </cell>
          <cell r="G26" t="str">
            <v>D0</v>
          </cell>
          <cell r="H26">
            <v>0</v>
          </cell>
          <cell r="I26" t="str">
            <v>700011-IT2004/004-114 SAP MA 2004</v>
          </cell>
          <cell r="J26">
            <v>37991</v>
          </cell>
        </row>
        <row r="27">
          <cell r="A27" t="str">
            <v>@5C@</v>
          </cell>
          <cell r="B27" t="str">
            <v>20040131</v>
          </cell>
          <cell r="C27" t="str">
            <v>6100000039</v>
          </cell>
          <cell r="D27">
            <v>0</v>
          </cell>
          <cell r="E27" t="str">
            <v>SA</v>
          </cell>
          <cell r="F27" t="str">
            <v>40</v>
          </cell>
          <cell r="G27" t="str">
            <v>OX</v>
          </cell>
          <cell r="H27">
            <v>0</v>
          </cell>
          <cell r="I27" t="str">
            <v>700011-IT2004/004-114 SAP MA 2004</v>
          </cell>
          <cell r="J27">
            <v>38017</v>
          </cell>
        </row>
        <row r="28">
          <cell r="A28" t="str">
            <v>@5C@</v>
          </cell>
          <cell r="B28" t="str">
            <v>20040229</v>
          </cell>
          <cell r="C28" t="str">
            <v>6100000141</v>
          </cell>
          <cell r="D28">
            <v>0</v>
          </cell>
          <cell r="E28" t="str">
            <v>SA</v>
          </cell>
          <cell r="F28" t="str">
            <v>40</v>
          </cell>
          <cell r="G28" t="str">
            <v>OX</v>
          </cell>
          <cell r="H28">
            <v>0</v>
          </cell>
          <cell r="I28" t="str">
            <v>700011-IT2004/004-114 SAP MA 2004</v>
          </cell>
          <cell r="J28">
            <v>38046</v>
          </cell>
        </row>
        <row r="29">
          <cell r="A29" t="str">
            <v>@5C@</v>
          </cell>
          <cell r="B29" t="str">
            <v>20040331</v>
          </cell>
          <cell r="C29" t="str">
            <v>6100000254</v>
          </cell>
          <cell r="D29">
            <v>0</v>
          </cell>
          <cell r="E29" t="str">
            <v>SA</v>
          </cell>
          <cell r="F29" t="str">
            <v>40</v>
          </cell>
          <cell r="G29" t="str">
            <v>OX</v>
          </cell>
          <cell r="H29">
            <v>0</v>
          </cell>
          <cell r="I29" t="str">
            <v>700011-IT2004/004-114 SAP MA 2004</v>
          </cell>
          <cell r="J29">
            <v>38077</v>
          </cell>
        </row>
        <row r="30">
          <cell r="A30" t="str">
            <v>@5C@</v>
          </cell>
          <cell r="B30" t="str">
            <v>20040430</v>
          </cell>
          <cell r="C30" t="str">
            <v>6100000362</v>
          </cell>
          <cell r="D30">
            <v>0</v>
          </cell>
          <cell r="E30" t="str">
            <v>SA</v>
          </cell>
          <cell r="F30" t="str">
            <v>40</v>
          </cell>
          <cell r="G30" t="str">
            <v>OX</v>
          </cell>
          <cell r="H30">
            <v>0</v>
          </cell>
          <cell r="I30" t="str">
            <v>700011-IT2004/004-114 SAP MA 2004</v>
          </cell>
          <cell r="J30">
            <v>38107</v>
          </cell>
        </row>
        <row r="31">
          <cell r="A31" t="str">
            <v>@5C@</v>
          </cell>
          <cell r="B31" t="str">
            <v>20040531</v>
          </cell>
          <cell r="C31" t="str">
            <v>6100000487</v>
          </cell>
          <cell r="D31">
            <v>0</v>
          </cell>
          <cell r="E31" t="str">
            <v>SA</v>
          </cell>
          <cell r="F31" t="str">
            <v>40</v>
          </cell>
          <cell r="G31" t="str">
            <v>OX</v>
          </cell>
          <cell r="H31">
            <v>0</v>
          </cell>
          <cell r="I31" t="str">
            <v>700011-IT2004/004-114 SAP MA 2004</v>
          </cell>
          <cell r="J31">
            <v>38138</v>
          </cell>
        </row>
        <row r="32">
          <cell r="A32" t="str">
            <v>@5C@</v>
          </cell>
          <cell r="B32" t="str">
            <v>20040630</v>
          </cell>
          <cell r="C32" t="str">
            <v>6100000606</v>
          </cell>
          <cell r="D32">
            <v>0</v>
          </cell>
          <cell r="E32" t="str">
            <v>SA</v>
          </cell>
          <cell r="F32" t="str">
            <v>40</v>
          </cell>
          <cell r="G32" t="str">
            <v>OX</v>
          </cell>
          <cell r="H32">
            <v>0</v>
          </cell>
          <cell r="I32" t="str">
            <v>700011-IT2004/004-114 SAP MA 2004</v>
          </cell>
          <cell r="J32">
            <v>38168</v>
          </cell>
        </row>
        <row r="33">
          <cell r="A33" t="str">
            <v>@5C@</v>
          </cell>
          <cell r="B33" t="str">
            <v>20040731</v>
          </cell>
          <cell r="C33" t="str">
            <v>6100000717</v>
          </cell>
          <cell r="D33">
            <v>0</v>
          </cell>
          <cell r="E33" t="str">
            <v>SA</v>
          </cell>
          <cell r="F33" t="str">
            <v>40</v>
          </cell>
          <cell r="G33" t="str">
            <v>OX</v>
          </cell>
          <cell r="H33">
            <v>0</v>
          </cell>
          <cell r="I33" t="str">
            <v>700011-IT2004/004-114 SAP MA 2004</v>
          </cell>
          <cell r="J33">
            <v>38199</v>
          </cell>
        </row>
        <row r="34">
          <cell r="A34" t="str">
            <v>@5C@</v>
          </cell>
          <cell r="B34" t="str">
            <v>20040831</v>
          </cell>
          <cell r="C34" t="str">
            <v>6100000857</v>
          </cell>
          <cell r="D34">
            <v>0</v>
          </cell>
          <cell r="E34" t="str">
            <v>SA</v>
          </cell>
          <cell r="F34" t="str">
            <v>40</v>
          </cell>
          <cell r="G34" t="str">
            <v>OX</v>
          </cell>
          <cell r="H34">
            <v>0</v>
          </cell>
          <cell r="I34" t="str">
            <v>700011-IT2004/004-114 SAP MA 2004</v>
          </cell>
          <cell r="J34">
            <v>38230</v>
          </cell>
        </row>
        <row r="35">
          <cell r="A35" t="str">
            <v>@5C@</v>
          </cell>
          <cell r="B35" t="str">
            <v>20040930</v>
          </cell>
          <cell r="C35" t="str">
            <v>6100000982</v>
          </cell>
          <cell r="D35">
            <v>0</v>
          </cell>
          <cell r="E35" t="str">
            <v>SA</v>
          </cell>
          <cell r="F35" t="str">
            <v>40</v>
          </cell>
          <cell r="G35" t="str">
            <v>OX</v>
          </cell>
          <cell r="H35">
            <v>0</v>
          </cell>
          <cell r="I35" t="str">
            <v>700011-IT2004/004-114 SAP MA 2004</v>
          </cell>
          <cell r="J35">
            <v>38260</v>
          </cell>
        </row>
        <row r="36">
          <cell r="I36" t="str">
            <v>700011-IT2004/004-114 SAP MA 2004 Total</v>
          </cell>
        </row>
        <row r="37">
          <cell r="A37" t="str">
            <v>@5C@</v>
          </cell>
          <cell r="B37" t="str">
            <v>20040114</v>
          </cell>
          <cell r="C37" t="str">
            <v>2100000048</v>
          </cell>
          <cell r="D37">
            <v>0</v>
          </cell>
          <cell r="E37" t="str">
            <v>DR</v>
          </cell>
          <cell r="F37" t="str">
            <v>50</v>
          </cell>
          <cell r="G37" t="str">
            <v>D0</v>
          </cell>
          <cell r="H37">
            <v>0</v>
          </cell>
          <cell r="I37" t="str">
            <v>700100-IT2004/046-3153 Payroll MA 2004</v>
          </cell>
          <cell r="J37">
            <v>38000</v>
          </cell>
        </row>
        <row r="38">
          <cell r="A38" t="str">
            <v>@5C@</v>
          </cell>
          <cell r="B38" t="str">
            <v>20040131</v>
          </cell>
          <cell r="C38" t="str">
            <v>6100000094</v>
          </cell>
          <cell r="D38">
            <v>0</v>
          </cell>
          <cell r="E38" t="str">
            <v>SA</v>
          </cell>
          <cell r="F38" t="str">
            <v>40</v>
          </cell>
          <cell r="G38" t="str">
            <v>OX</v>
          </cell>
          <cell r="H38">
            <v>0</v>
          </cell>
          <cell r="I38" t="str">
            <v>700100-IT2004/046-3153 Payroll MA 2004</v>
          </cell>
          <cell r="J38">
            <v>38017</v>
          </cell>
        </row>
        <row r="39">
          <cell r="A39" t="str">
            <v>@5C@</v>
          </cell>
          <cell r="B39" t="str">
            <v>20040229</v>
          </cell>
          <cell r="C39" t="str">
            <v>6100000196</v>
          </cell>
          <cell r="D39">
            <v>0</v>
          </cell>
          <cell r="E39" t="str">
            <v>SA</v>
          </cell>
          <cell r="F39" t="str">
            <v>40</v>
          </cell>
          <cell r="G39" t="str">
            <v>OX</v>
          </cell>
          <cell r="H39">
            <v>0</v>
          </cell>
          <cell r="I39" t="str">
            <v>700100-IT2004/046-3153 Payroll MA 2004</v>
          </cell>
          <cell r="J39">
            <v>38046</v>
          </cell>
        </row>
        <row r="40">
          <cell r="A40" t="str">
            <v>@5C@</v>
          </cell>
          <cell r="B40" t="str">
            <v>20040331</v>
          </cell>
          <cell r="C40" t="str">
            <v>6100000309</v>
          </cell>
          <cell r="D40">
            <v>0</v>
          </cell>
          <cell r="E40" t="str">
            <v>SA</v>
          </cell>
          <cell r="F40" t="str">
            <v>40</v>
          </cell>
          <cell r="G40" t="str">
            <v>OX</v>
          </cell>
          <cell r="H40">
            <v>0</v>
          </cell>
          <cell r="I40" t="str">
            <v>700100-IT2004/046-3153 Payroll MA 2004</v>
          </cell>
          <cell r="J40">
            <v>38077</v>
          </cell>
        </row>
        <row r="41">
          <cell r="A41" t="str">
            <v>@5C@</v>
          </cell>
          <cell r="B41" t="str">
            <v>20040430</v>
          </cell>
          <cell r="C41" t="str">
            <v>6100000417</v>
          </cell>
          <cell r="D41">
            <v>0</v>
          </cell>
          <cell r="E41" t="str">
            <v>SA</v>
          </cell>
          <cell r="F41" t="str">
            <v>40</v>
          </cell>
          <cell r="G41" t="str">
            <v>OX</v>
          </cell>
          <cell r="H41">
            <v>0</v>
          </cell>
          <cell r="I41" t="str">
            <v>700100-IT2004/046-3153 Payroll MA 2004</v>
          </cell>
          <cell r="J41">
            <v>38107</v>
          </cell>
        </row>
        <row r="42">
          <cell r="A42" t="str">
            <v>@5C@</v>
          </cell>
          <cell r="B42" t="str">
            <v>20040531</v>
          </cell>
          <cell r="C42" t="str">
            <v>6100000541</v>
          </cell>
          <cell r="D42">
            <v>0</v>
          </cell>
          <cell r="E42" t="str">
            <v>SA</v>
          </cell>
          <cell r="F42" t="str">
            <v>40</v>
          </cell>
          <cell r="G42" t="str">
            <v>OX</v>
          </cell>
          <cell r="H42">
            <v>0</v>
          </cell>
          <cell r="I42" t="str">
            <v>700100-IT2004/046-3153 Payroll MA 2004</v>
          </cell>
          <cell r="J42">
            <v>38138</v>
          </cell>
        </row>
        <row r="43">
          <cell r="A43" t="str">
            <v>@5C@</v>
          </cell>
          <cell r="B43" t="str">
            <v>20040630</v>
          </cell>
          <cell r="C43" t="str">
            <v>6100000660</v>
          </cell>
          <cell r="D43">
            <v>0</v>
          </cell>
          <cell r="E43" t="str">
            <v>SA</v>
          </cell>
          <cell r="F43" t="str">
            <v>40</v>
          </cell>
          <cell r="G43" t="str">
            <v>OX</v>
          </cell>
          <cell r="H43">
            <v>0</v>
          </cell>
          <cell r="I43" t="str">
            <v>700100-IT2004/046-3153 Payroll MA 2004</v>
          </cell>
          <cell r="J43">
            <v>38168</v>
          </cell>
        </row>
        <row r="44">
          <cell r="A44" t="str">
            <v>@5C@</v>
          </cell>
          <cell r="B44" t="str">
            <v>20040731</v>
          </cell>
          <cell r="C44" t="str">
            <v>6100000771</v>
          </cell>
          <cell r="D44">
            <v>0</v>
          </cell>
          <cell r="E44" t="str">
            <v>SA</v>
          </cell>
          <cell r="F44" t="str">
            <v>40</v>
          </cell>
          <cell r="G44" t="str">
            <v>OX</v>
          </cell>
          <cell r="H44">
            <v>0</v>
          </cell>
          <cell r="I44" t="str">
            <v>700100-IT2004/046-3153 Payroll MA 2004</v>
          </cell>
          <cell r="J44">
            <v>38199</v>
          </cell>
        </row>
        <row r="45">
          <cell r="A45" t="str">
            <v>@5C@</v>
          </cell>
          <cell r="B45" t="str">
            <v>20040831</v>
          </cell>
          <cell r="C45" t="str">
            <v>6100000911</v>
          </cell>
          <cell r="D45">
            <v>0</v>
          </cell>
          <cell r="E45" t="str">
            <v>SA</v>
          </cell>
          <cell r="F45" t="str">
            <v>40</v>
          </cell>
          <cell r="G45" t="str">
            <v>OX</v>
          </cell>
          <cell r="H45">
            <v>0</v>
          </cell>
          <cell r="I45" t="str">
            <v>700100-IT2004/046-3153 Payroll MA 2004</v>
          </cell>
          <cell r="J45">
            <v>38230</v>
          </cell>
        </row>
        <row r="46">
          <cell r="A46" t="str">
            <v>@5C@</v>
          </cell>
          <cell r="B46" t="str">
            <v>20040930</v>
          </cell>
          <cell r="C46" t="str">
            <v>6100001036</v>
          </cell>
          <cell r="D46">
            <v>0</v>
          </cell>
          <cell r="E46" t="str">
            <v>SA</v>
          </cell>
          <cell r="F46" t="str">
            <v>40</v>
          </cell>
          <cell r="G46" t="str">
            <v>OX</v>
          </cell>
          <cell r="H46">
            <v>0</v>
          </cell>
          <cell r="I46" t="str">
            <v>700100-IT2004/046-3153 Payroll MA 2004</v>
          </cell>
          <cell r="J46">
            <v>38260</v>
          </cell>
        </row>
        <row r="47">
          <cell r="I47" t="str">
            <v>700100-IT2004/046-3153 Payroll MA 2004 Total</v>
          </cell>
        </row>
        <row r="48">
          <cell r="A48" t="str">
            <v>@5C@</v>
          </cell>
          <cell r="B48" t="str">
            <v>20040114</v>
          </cell>
          <cell r="C48" t="str">
            <v>2100000054</v>
          </cell>
          <cell r="D48">
            <v>0</v>
          </cell>
          <cell r="E48" t="str">
            <v>DR</v>
          </cell>
          <cell r="F48" t="str">
            <v>50</v>
          </cell>
          <cell r="G48" t="str">
            <v>D0</v>
          </cell>
          <cell r="H48">
            <v>0</v>
          </cell>
          <cell r="I48" t="str">
            <v>700996-IT2004/052-61 Payroll MA 2004</v>
          </cell>
          <cell r="J48">
            <v>38000</v>
          </cell>
        </row>
        <row r="49">
          <cell r="A49" t="str">
            <v>@5C@</v>
          </cell>
          <cell r="B49" t="str">
            <v>20040131</v>
          </cell>
          <cell r="C49" t="str">
            <v>6100000100</v>
          </cell>
          <cell r="D49">
            <v>0</v>
          </cell>
          <cell r="E49" t="str">
            <v>SA</v>
          </cell>
          <cell r="F49" t="str">
            <v>40</v>
          </cell>
          <cell r="G49" t="str">
            <v>OX</v>
          </cell>
          <cell r="H49">
            <v>0</v>
          </cell>
          <cell r="I49" t="str">
            <v>700996-IT2004/052-61 Payroll MA 2004</v>
          </cell>
          <cell r="J49">
            <v>38017</v>
          </cell>
        </row>
        <row r="50">
          <cell r="A50" t="str">
            <v>@5C@</v>
          </cell>
          <cell r="B50" t="str">
            <v>20040229</v>
          </cell>
          <cell r="C50" t="str">
            <v>6100000202</v>
          </cell>
          <cell r="D50">
            <v>0</v>
          </cell>
          <cell r="E50" t="str">
            <v>SA</v>
          </cell>
          <cell r="F50" t="str">
            <v>40</v>
          </cell>
          <cell r="G50" t="str">
            <v>OX</v>
          </cell>
          <cell r="H50">
            <v>0</v>
          </cell>
          <cell r="I50" t="str">
            <v>700996-IT2004/052-61 Payroll MA 2004</v>
          </cell>
          <cell r="J50">
            <v>38046</v>
          </cell>
        </row>
        <row r="51">
          <cell r="A51" t="str">
            <v>@5C@</v>
          </cell>
          <cell r="B51" t="str">
            <v>20040331</v>
          </cell>
          <cell r="C51" t="str">
            <v>6100000315</v>
          </cell>
          <cell r="D51">
            <v>0</v>
          </cell>
          <cell r="E51" t="str">
            <v>SA</v>
          </cell>
          <cell r="F51" t="str">
            <v>40</v>
          </cell>
          <cell r="G51" t="str">
            <v>OX</v>
          </cell>
          <cell r="H51">
            <v>0</v>
          </cell>
          <cell r="I51" t="str">
            <v>700996-IT2004/052-61 Payroll MA 2004</v>
          </cell>
          <cell r="J51">
            <v>38077</v>
          </cell>
        </row>
        <row r="52">
          <cell r="A52" t="str">
            <v>@5C@</v>
          </cell>
          <cell r="B52" t="str">
            <v>20040430</v>
          </cell>
          <cell r="C52" t="str">
            <v>6100000423</v>
          </cell>
          <cell r="D52">
            <v>0</v>
          </cell>
          <cell r="E52" t="str">
            <v>SA</v>
          </cell>
          <cell r="F52" t="str">
            <v>40</v>
          </cell>
          <cell r="G52" t="str">
            <v>OX</v>
          </cell>
          <cell r="H52">
            <v>0</v>
          </cell>
          <cell r="I52" t="str">
            <v>700996-IT2004/052-61 Payroll MA 2004</v>
          </cell>
          <cell r="J52">
            <v>38107</v>
          </cell>
        </row>
        <row r="53">
          <cell r="A53" t="str">
            <v>@5C@</v>
          </cell>
          <cell r="B53" t="str">
            <v>20040531</v>
          </cell>
          <cell r="C53" t="str">
            <v>6100000547</v>
          </cell>
          <cell r="D53">
            <v>0</v>
          </cell>
          <cell r="E53" t="str">
            <v>SA</v>
          </cell>
          <cell r="F53" t="str">
            <v>40</v>
          </cell>
          <cell r="G53" t="str">
            <v>OX</v>
          </cell>
          <cell r="H53">
            <v>0</v>
          </cell>
          <cell r="I53" t="str">
            <v>700996-IT2004/052-61 Payroll MA 2004</v>
          </cell>
          <cell r="J53">
            <v>38138</v>
          </cell>
        </row>
        <row r="54">
          <cell r="A54" t="str">
            <v>@5C@</v>
          </cell>
          <cell r="B54" t="str">
            <v>20040630</v>
          </cell>
          <cell r="C54" t="str">
            <v>6100000666</v>
          </cell>
          <cell r="D54">
            <v>0</v>
          </cell>
          <cell r="E54" t="str">
            <v>SA</v>
          </cell>
          <cell r="F54" t="str">
            <v>40</v>
          </cell>
          <cell r="G54" t="str">
            <v>OX</v>
          </cell>
          <cell r="H54">
            <v>0</v>
          </cell>
          <cell r="I54" t="str">
            <v>700996-IT2004/052-61 Payroll MA 2004</v>
          </cell>
          <cell r="J54">
            <v>38168</v>
          </cell>
        </row>
        <row r="55">
          <cell r="A55" t="str">
            <v>@5C@</v>
          </cell>
          <cell r="B55" t="str">
            <v>20040731</v>
          </cell>
          <cell r="C55" t="str">
            <v>6100000777</v>
          </cell>
          <cell r="D55">
            <v>0</v>
          </cell>
          <cell r="E55" t="str">
            <v>SA</v>
          </cell>
          <cell r="F55" t="str">
            <v>40</v>
          </cell>
          <cell r="G55" t="str">
            <v>OX</v>
          </cell>
          <cell r="H55">
            <v>0</v>
          </cell>
          <cell r="I55" t="str">
            <v>700996-IT2004/052-61 Payroll MA 2004</v>
          </cell>
          <cell r="J55">
            <v>38199</v>
          </cell>
        </row>
        <row r="56">
          <cell r="A56" t="str">
            <v>@5C@</v>
          </cell>
          <cell r="B56" t="str">
            <v>20040831</v>
          </cell>
          <cell r="C56" t="str">
            <v>6100000917</v>
          </cell>
          <cell r="D56">
            <v>0</v>
          </cell>
          <cell r="E56" t="str">
            <v>SA</v>
          </cell>
          <cell r="F56" t="str">
            <v>40</v>
          </cell>
          <cell r="G56" t="str">
            <v>OX</v>
          </cell>
          <cell r="H56">
            <v>0</v>
          </cell>
          <cell r="I56" t="str">
            <v>700996-IT2004/052-61 Payroll MA 2004</v>
          </cell>
          <cell r="J56">
            <v>38230</v>
          </cell>
        </row>
        <row r="57">
          <cell r="A57" t="str">
            <v>@5C@</v>
          </cell>
          <cell r="B57" t="str">
            <v>20040930</v>
          </cell>
          <cell r="C57" t="str">
            <v>6100001042</v>
          </cell>
          <cell r="D57">
            <v>0</v>
          </cell>
          <cell r="E57" t="str">
            <v>SA</v>
          </cell>
          <cell r="F57" t="str">
            <v>40</v>
          </cell>
          <cell r="G57" t="str">
            <v>OX</v>
          </cell>
          <cell r="H57">
            <v>0</v>
          </cell>
          <cell r="I57" t="str">
            <v>700996-IT2004/052-61 Payroll MA 2004</v>
          </cell>
          <cell r="J57">
            <v>38260</v>
          </cell>
        </row>
        <row r="58">
          <cell r="I58" t="str">
            <v>700996-IT2004/052-61 Payroll MA 2004 Total</v>
          </cell>
        </row>
        <row r="59">
          <cell r="A59" t="str">
            <v>@5C@</v>
          </cell>
          <cell r="B59" t="str">
            <v>20040105</v>
          </cell>
          <cell r="C59" t="str">
            <v>2100000013</v>
          </cell>
          <cell r="D59">
            <v>0</v>
          </cell>
          <cell r="E59" t="str">
            <v>DR</v>
          </cell>
          <cell r="F59" t="str">
            <v>50</v>
          </cell>
          <cell r="G59" t="str">
            <v>D0</v>
          </cell>
          <cell r="H59">
            <v>0</v>
          </cell>
          <cell r="I59" t="str">
            <v>700997-IT2004/013-1 SAP MA 2004</v>
          </cell>
          <cell r="J59">
            <v>37991</v>
          </cell>
        </row>
        <row r="60">
          <cell r="A60" t="str">
            <v>@5C@</v>
          </cell>
          <cell r="B60" t="str">
            <v>20040131</v>
          </cell>
          <cell r="C60" t="str">
            <v>6100000048</v>
          </cell>
          <cell r="D60">
            <v>0</v>
          </cell>
          <cell r="E60" t="str">
            <v>SA</v>
          </cell>
          <cell r="F60" t="str">
            <v>40</v>
          </cell>
          <cell r="G60" t="str">
            <v>OX</v>
          </cell>
          <cell r="H60">
            <v>0</v>
          </cell>
          <cell r="I60" t="str">
            <v>700997-IT2004/013-1 SAP MA 2004</v>
          </cell>
          <cell r="J60">
            <v>38017</v>
          </cell>
        </row>
        <row r="61">
          <cell r="A61" t="str">
            <v>@5C@</v>
          </cell>
          <cell r="B61" t="str">
            <v>20040229</v>
          </cell>
          <cell r="C61" t="str">
            <v>6100000150</v>
          </cell>
          <cell r="D61">
            <v>0</v>
          </cell>
          <cell r="E61" t="str">
            <v>SA</v>
          </cell>
          <cell r="F61" t="str">
            <v>40</v>
          </cell>
          <cell r="G61" t="str">
            <v>OX</v>
          </cell>
          <cell r="H61">
            <v>0</v>
          </cell>
          <cell r="I61" t="str">
            <v>700997-IT2004/013-1 SAP MA 2004</v>
          </cell>
          <cell r="J61">
            <v>38046</v>
          </cell>
        </row>
        <row r="62">
          <cell r="A62" t="str">
            <v>@5C@</v>
          </cell>
          <cell r="B62" t="str">
            <v>20040331</v>
          </cell>
          <cell r="C62" t="str">
            <v>6100000263</v>
          </cell>
          <cell r="D62">
            <v>0</v>
          </cell>
          <cell r="E62" t="str">
            <v>SA</v>
          </cell>
          <cell r="F62" t="str">
            <v>40</v>
          </cell>
          <cell r="G62" t="str">
            <v>OX</v>
          </cell>
          <cell r="H62">
            <v>0</v>
          </cell>
          <cell r="I62" t="str">
            <v>700997-IT2004/013-1 SAP MA 2004</v>
          </cell>
          <cell r="J62">
            <v>38077</v>
          </cell>
        </row>
        <row r="63">
          <cell r="A63" t="str">
            <v>@5C@</v>
          </cell>
          <cell r="B63" t="str">
            <v>20040430</v>
          </cell>
          <cell r="C63" t="str">
            <v>6100000371</v>
          </cell>
          <cell r="D63">
            <v>0</v>
          </cell>
          <cell r="E63" t="str">
            <v>SA</v>
          </cell>
          <cell r="F63" t="str">
            <v>40</v>
          </cell>
          <cell r="G63" t="str">
            <v>OX</v>
          </cell>
          <cell r="H63">
            <v>0</v>
          </cell>
          <cell r="I63" t="str">
            <v>700997-IT2004/013-1 SAP MA 2004</v>
          </cell>
          <cell r="J63">
            <v>38107</v>
          </cell>
        </row>
        <row r="64">
          <cell r="A64" t="str">
            <v>@5C@</v>
          </cell>
          <cell r="B64" t="str">
            <v>20040531</v>
          </cell>
          <cell r="C64" t="str">
            <v>6100000496</v>
          </cell>
          <cell r="D64">
            <v>0</v>
          </cell>
          <cell r="E64" t="str">
            <v>SA</v>
          </cell>
          <cell r="F64" t="str">
            <v>40</v>
          </cell>
          <cell r="G64" t="str">
            <v>OX</v>
          </cell>
          <cell r="H64">
            <v>0</v>
          </cell>
          <cell r="I64" t="str">
            <v>700997-IT2004/013-1 SAP MA 2004</v>
          </cell>
          <cell r="J64">
            <v>38138</v>
          </cell>
        </row>
        <row r="65">
          <cell r="A65" t="str">
            <v>@5C@</v>
          </cell>
          <cell r="B65" t="str">
            <v>20040630</v>
          </cell>
          <cell r="C65" t="str">
            <v>6100000615</v>
          </cell>
          <cell r="D65">
            <v>0</v>
          </cell>
          <cell r="E65" t="str">
            <v>SA</v>
          </cell>
          <cell r="F65" t="str">
            <v>40</v>
          </cell>
          <cell r="G65" t="str">
            <v>OX</v>
          </cell>
          <cell r="H65">
            <v>0</v>
          </cell>
          <cell r="I65" t="str">
            <v>700997-IT2004/013-1 SAP MA 2004</v>
          </cell>
          <cell r="J65">
            <v>38168</v>
          </cell>
        </row>
        <row r="66">
          <cell r="A66" t="str">
            <v>@5C@</v>
          </cell>
          <cell r="B66" t="str">
            <v>20040731</v>
          </cell>
          <cell r="C66" t="str">
            <v>6100000726</v>
          </cell>
          <cell r="D66">
            <v>0</v>
          </cell>
          <cell r="E66" t="str">
            <v>SA</v>
          </cell>
          <cell r="F66" t="str">
            <v>40</v>
          </cell>
          <cell r="G66" t="str">
            <v>OX</v>
          </cell>
          <cell r="H66">
            <v>0</v>
          </cell>
          <cell r="I66" t="str">
            <v>700997-IT2004/013-1 SAP MA 2004</v>
          </cell>
          <cell r="J66">
            <v>38199</v>
          </cell>
        </row>
        <row r="67">
          <cell r="A67" t="str">
            <v>@5C@</v>
          </cell>
          <cell r="B67" t="str">
            <v>20040831</v>
          </cell>
          <cell r="C67" t="str">
            <v>6100000866</v>
          </cell>
          <cell r="D67">
            <v>0</v>
          </cell>
          <cell r="E67" t="str">
            <v>SA</v>
          </cell>
          <cell r="F67" t="str">
            <v>40</v>
          </cell>
          <cell r="G67" t="str">
            <v>OX</v>
          </cell>
          <cell r="H67">
            <v>0</v>
          </cell>
          <cell r="I67" t="str">
            <v>700997-IT2004/013-1 SAP MA 2004</v>
          </cell>
          <cell r="J67">
            <v>38230</v>
          </cell>
        </row>
        <row r="68">
          <cell r="A68" t="str">
            <v>@5C@</v>
          </cell>
          <cell r="B68" t="str">
            <v>20040930</v>
          </cell>
          <cell r="C68" t="str">
            <v>6100000991</v>
          </cell>
          <cell r="D68">
            <v>0</v>
          </cell>
          <cell r="E68" t="str">
            <v>SA</v>
          </cell>
          <cell r="F68" t="str">
            <v>40</v>
          </cell>
          <cell r="G68" t="str">
            <v>OX</v>
          </cell>
          <cell r="H68">
            <v>0</v>
          </cell>
          <cell r="I68" t="str">
            <v>700997-IT2004/013-1 SAP MA 2004</v>
          </cell>
          <cell r="J68">
            <v>38260</v>
          </cell>
        </row>
        <row r="69">
          <cell r="I69" t="str">
            <v>700997-IT2004/013-1 SAP MA 2004 Total</v>
          </cell>
        </row>
        <row r="70">
          <cell r="A70" t="str">
            <v>@5C@</v>
          </cell>
          <cell r="B70" t="str">
            <v>20040114</v>
          </cell>
          <cell r="C70" t="str">
            <v>2100000053</v>
          </cell>
          <cell r="D70">
            <v>0</v>
          </cell>
          <cell r="E70" t="str">
            <v>DR</v>
          </cell>
          <cell r="F70" t="str">
            <v>50</v>
          </cell>
          <cell r="G70" t="str">
            <v>D0</v>
          </cell>
          <cell r="H70">
            <v>0</v>
          </cell>
          <cell r="I70" t="str">
            <v>700997-IT2004/051-183 Payroll MA 2004</v>
          </cell>
          <cell r="J70">
            <v>38000</v>
          </cell>
        </row>
        <row r="71">
          <cell r="A71" t="str">
            <v>@5C@</v>
          </cell>
          <cell r="B71" t="str">
            <v>20040131</v>
          </cell>
          <cell r="C71" t="str">
            <v>6100000099</v>
          </cell>
          <cell r="D71">
            <v>0</v>
          </cell>
          <cell r="E71" t="str">
            <v>SA</v>
          </cell>
          <cell r="F71" t="str">
            <v>40</v>
          </cell>
          <cell r="G71" t="str">
            <v>OX</v>
          </cell>
          <cell r="H71">
            <v>0</v>
          </cell>
          <cell r="I71" t="str">
            <v>700997-IT2004/051-183 Payroll MA 2004</v>
          </cell>
          <cell r="J71">
            <v>38017</v>
          </cell>
        </row>
        <row r="72">
          <cell r="A72" t="str">
            <v>@5C@</v>
          </cell>
          <cell r="B72" t="str">
            <v>20040229</v>
          </cell>
          <cell r="C72" t="str">
            <v>6100000201</v>
          </cell>
          <cell r="D72">
            <v>0</v>
          </cell>
          <cell r="E72" t="str">
            <v>SA</v>
          </cell>
          <cell r="F72" t="str">
            <v>40</v>
          </cell>
          <cell r="G72" t="str">
            <v>OX</v>
          </cell>
          <cell r="H72">
            <v>0</v>
          </cell>
          <cell r="I72" t="str">
            <v>700997-IT2004/051-183 Payroll MA 2004</v>
          </cell>
          <cell r="J72">
            <v>38046</v>
          </cell>
        </row>
        <row r="73">
          <cell r="A73" t="str">
            <v>@5C@</v>
          </cell>
          <cell r="B73" t="str">
            <v>20040331</v>
          </cell>
          <cell r="C73" t="str">
            <v>6100000314</v>
          </cell>
          <cell r="D73">
            <v>0</v>
          </cell>
          <cell r="E73" t="str">
            <v>SA</v>
          </cell>
          <cell r="F73" t="str">
            <v>40</v>
          </cell>
          <cell r="G73" t="str">
            <v>OX</v>
          </cell>
          <cell r="H73">
            <v>0</v>
          </cell>
          <cell r="I73" t="str">
            <v>700997-IT2004/051-183 Payroll MA 2004</v>
          </cell>
          <cell r="J73">
            <v>38077</v>
          </cell>
        </row>
        <row r="74">
          <cell r="A74" t="str">
            <v>@5C@</v>
          </cell>
          <cell r="B74" t="str">
            <v>20040430</v>
          </cell>
          <cell r="C74" t="str">
            <v>6100000422</v>
          </cell>
          <cell r="D74">
            <v>0</v>
          </cell>
          <cell r="E74" t="str">
            <v>SA</v>
          </cell>
          <cell r="F74" t="str">
            <v>40</v>
          </cell>
          <cell r="G74" t="str">
            <v>OX</v>
          </cell>
          <cell r="H74">
            <v>0</v>
          </cell>
          <cell r="I74" t="str">
            <v>700997-IT2004/051-183 Payroll MA 2004</v>
          </cell>
          <cell r="J74">
            <v>38107</v>
          </cell>
        </row>
        <row r="75">
          <cell r="A75" t="str">
            <v>@5C@</v>
          </cell>
          <cell r="B75" t="str">
            <v>20040531</v>
          </cell>
          <cell r="C75" t="str">
            <v>6100000546</v>
          </cell>
          <cell r="D75">
            <v>0</v>
          </cell>
          <cell r="E75" t="str">
            <v>SA</v>
          </cell>
          <cell r="F75" t="str">
            <v>40</v>
          </cell>
          <cell r="G75" t="str">
            <v>OX</v>
          </cell>
          <cell r="H75">
            <v>0</v>
          </cell>
          <cell r="I75" t="str">
            <v>700997-IT2004/051-183 Payroll MA 2004</v>
          </cell>
          <cell r="J75">
            <v>38138</v>
          </cell>
        </row>
        <row r="76">
          <cell r="A76" t="str">
            <v>@5C@</v>
          </cell>
          <cell r="B76" t="str">
            <v>20040630</v>
          </cell>
          <cell r="C76" t="str">
            <v>6100000665</v>
          </cell>
          <cell r="D76">
            <v>0</v>
          </cell>
          <cell r="E76" t="str">
            <v>SA</v>
          </cell>
          <cell r="F76" t="str">
            <v>40</v>
          </cell>
          <cell r="G76" t="str">
            <v>OX</v>
          </cell>
          <cell r="H76">
            <v>0</v>
          </cell>
          <cell r="I76" t="str">
            <v>700997-IT2004/051-183 Payroll MA 2004</v>
          </cell>
          <cell r="J76">
            <v>38168</v>
          </cell>
        </row>
        <row r="77">
          <cell r="A77" t="str">
            <v>@5C@</v>
          </cell>
          <cell r="B77" t="str">
            <v>20040731</v>
          </cell>
          <cell r="C77" t="str">
            <v>6100000776</v>
          </cell>
          <cell r="D77">
            <v>0</v>
          </cell>
          <cell r="E77" t="str">
            <v>SA</v>
          </cell>
          <cell r="F77" t="str">
            <v>40</v>
          </cell>
          <cell r="G77" t="str">
            <v>OX</v>
          </cell>
          <cell r="H77">
            <v>0</v>
          </cell>
          <cell r="I77" t="str">
            <v>700997-IT2004/051-183 Payroll MA 2004</v>
          </cell>
          <cell r="J77">
            <v>38199</v>
          </cell>
        </row>
        <row r="78">
          <cell r="A78" t="str">
            <v>@5C@</v>
          </cell>
          <cell r="B78" t="str">
            <v>20040831</v>
          </cell>
          <cell r="C78" t="str">
            <v>6100000916</v>
          </cell>
          <cell r="D78">
            <v>0</v>
          </cell>
          <cell r="E78" t="str">
            <v>SA</v>
          </cell>
          <cell r="F78" t="str">
            <v>40</v>
          </cell>
          <cell r="G78" t="str">
            <v>OX</v>
          </cell>
          <cell r="H78">
            <v>0</v>
          </cell>
          <cell r="I78" t="str">
            <v>700997-IT2004/051-183 Payroll MA 2004</v>
          </cell>
          <cell r="J78">
            <v>38230</v>
          </cell>
        </row>
        <row r="79">
          <cell r="A79" t="str">
            <v>@5C@</v>
          </cell>
          <cell r="B79" t="str">
            <v>20040930</v>
          </cell>
          <cell r="C79" t="str">
            <v>6100001041</v>
          </cell>
          <cell r="D79">
            <v>0</v>
          </cell>
          <cell r="E79" t="str">
            <v>SA</v>
          </cell>
          <cell r="F79" t="str">
            <v>40</v>
          </cell>
          <cell r="G79" t="str">
            <v>OX</v>
          </cell>
          <cell r="H79">
            <v>0</v>
          </cell>
          <cell r="I79" t="str">
            <v>700997-IT2004/051-183 Payroll MA 2004</v>
          </cell>
          <cell r="J79">
            <v>38260</v>
          </cell>
        </row>
        <row r="80">
          <cell r="I80" t="str">
            <v>700997-IT2004/051-183 Payroll MA 2004 Total</v>
          </cell>
        </row>
        <row r="81">
          <cell r="A81" t="str">
            <v>@5C@</v>
          </cell>
          <cell r="B81" t="str">
            <v>20040105</v>
          </cell>
          <cell r="C81" t="str">
            <v>2100000007</v>
          </cell>
          <cell r="D81">
            <v>0</v>
          </cell>
          <cell r="E81" t="str">
            <v>DR</v>
          </cell>
          <cell r="F81" t="str">
            <v>50</v>
          </cell>
          <cell r="G81" t="str">
            <v>D0</v>
          </cell>
          <cell r="H81">
            <v>0</v>
          </cell>
          <cell r="I81" t="str">
            <v>700998-IT2004/007-1 SAP MA 2004</v>
          </cell>
          <cell r="J81">
            <v>37991</v>
          </cell>
        </row>
        <row r="82">
          <cell r="A82" t="str">
            <v>@5C@</v>
          </cell>
          <cell r="B82" t="str">
            <v>20040131</v>
          </cell>
          <cell r="C82" t="str">
            <v>6100000042</v>
          </cell>
          <cell r="D82">
            <v>0</v>
          </cell>
          <cell r="E82" t="str">
            <v>SA</v>
          </cell>
          <cell r="F82" t="str">
            <v>40</v>
          </cell>
          <cell r="G82" t="str">
            <v>OX</v>
          </cell>
          <cell r="H82">
            <v>0</v>
          </cell>
          <cell r="I82" t="str">
            <v>700998-IT2004/007-1 SAP MA 2004</v>
          </cell>
          <cell r="J82">
            <v>38017</v>
          </cell>
        </row>
        <row r="83">
          <cell r="A83" t="str">
            <v>@5C@</v>
          </cell>
          <cell r="B83" t="str">
            <v>20040229</v>
          </cell>
          <cell r="C83" t="str">
            <v>6100000144</v>
          </cell>
          <cell r="D83">
            <v>0</v>
          </cell>
          <cell r="E83" t="str">
            <v>SA</v>
          </cell>
          <cell r="F83" t="str">
            <v>40</v>
          </cell>
          <cell r="G83" t="str">
            <v>OX</v>
          </cell>
          <cell r="H83">
            <v>0</v>
          </cell>
          <cell r="I83" t="str">
            <v>700998-IT2004/007-1 SAP MA 2004</v>
          </cell>
          <cell r="J83">
            <v>38046</v>
          </cell>
        </row>
        <row r="84">
          <cell r="A84" t="str">
            <v>@5C@</v>
          </cell>
          <cell r="B84" t="str">
            <v>20040331</v>
          </cell>
          <cell r="C84" t="str">
            <v>6100000257</v>
          </cell>
          <cell r="D84">
            <v>0</v>
          </cell>
          <cell r="E84" t="str">
            <v>SA</v>
          </cell>
          <cell r="F84" t="str">
            <v>40</v>
          </cell>
          <cell r="G84" t="str">
            <v>OX</v>
          </cell>
          <cell r="H84">
            <v>0</v>
          </cell>
          <cell r="I84" t="str">
            <v>700998-IT2004/007-1 SAP MA 2004</v>
          </cell>
          <cell r="J84">
            <v>38077</v>
          </cell>
        </row>
        <row r="85">
          <cell r="A85" t="str">
            <v>@5C@</v>
          </cell>
          <cell r="B85" t="str">
            <v>20040430</v>
          </cell>
          <cell r="C85" t="str">
            <v>6100000365</v>
          </cell>
          <cell r="D85">
            <v>0</v>
          </cell>
          <cell r="E85" t="str">
            <v>SA</v>
          </cell>
          <cell r="F85" t="str">
            <v>40</v>
          </cell>
          <cell r="G85" t="str">
            <v>OX</v>
          </cell>
          <cell r="H85">
            <v>0</v>
          </cell>
          <cell r="I85" t="str">
            <v>700998-IT2004/007-1 SAP MA 2004</v>
          </cell>
          <cell r="J85">
            <v>38107</v>
          </cell>
        </row>
        <row r="86">
          <cell r="A86" t="str">
            <v>@5C@</v>
          </cell>
          <cell r="B86" t="str">
            <v>20040531</v>
          </cell>
          <cell r="C86" t="str">
            <v>6100000490</v>
          </cell>
          <cell r="D86">
            <v>0</v>
          </cell>
          <cell r="E86" t="str">
            <v>SA</v>
          </cell>
          <cell r="F86" t="str">
            <v>40</v>
          </cell>
          <cell r="G86" t="str">
            <v>OX</v>
          </cell>
          <cell r="H86">
            <v>0</v>
          </cell>
          <cell r="I86" t="str">
            <v>700998-IT2004/007-1 SAP MA 2004</v>
          </cell>
          <cell r="J86">
            <v>38138</v>
          </cell>
        </row>
        <row r="87">
          <cell r="A87" t="str">
            <v>@5C@</v>
          </cell>
          <cell r="B87" t="str">
            <v>20040630</v>
          </cell>
          <cell r="C87" t="str">
            <v>6100000609</v>
          </cell>
          <cell r="D87">
            <v>0</v>
          </cell>
          <cell r="E87" t="str">
            <v>SA</v>
          </cell>
          <cell r="F87" t="str">
            <v>40</v>
          </cell>
          <cell r="G87" t="str">
            <v>OX</v>
          </cell>
          <cell r="H87">
            <v>0</v>
          </cell>
          <cell r="I87" t="str">
            <v>700998-IT2004/007-1 SAP MA 2004</v>
          </cell>
          <cell r="J87">
            <v>38168</v>
          </cell>
        </row>
        <row r="88">
          <cell r="A88" t="str">
            <v>@5C@</v>
          </cell>
          <cell r="B88" t="str">
            <v>20040731</v>
          </cell>
          <cell r="C88" t="str">
            <v>6100000720</v>
          </cell>
          <cell r="D88">
            <v>0</v>
          </cell>
          <cell r="E88" t="str">
            <v>SA</v>
          </cell>
          <cell r="F88" t="str">
            <v>40</v>
          </cell>
          <cell r="G88" t="str">
            <v>OX</v>
          </cell>
          <cell r="H88">
            <v>0</v>
          </cell>
          <cell r="I88" t="str">
            <v>700998-IT2004/007-1 SAP MA 2004</v>
          </cell>
          <cell r="J88">
            <v>38199</v>
          </cell>
        </row>
        <row r="89">
          <cell r="A89" t="str">
            <v>@5C@</v>
          </cell>
          <cell r="B89" t="str">
            <v>20040831</v>
          </cell>
          <cell r="C89" t="str">
            <v>6100000860</v>
          </cell>
          <cell r="D89">
            <v>0</v>
          </cell>
          <cell r="E89" t="str">
            <v>SA</v>
          </cell>
          <cell r="F89" t="str">
            <v>40</v>
          </cell>
          <cell r="G89" t="str">
            <v>OX</v>
          </cell>
          <cell r="H89">
            <v>0</v>
          </cell>
          <cell r="I89" t="str">
            <v>700998-IT2004/007-1 SAP MA 2004</v>
          </cell>
          <cell r="J89">
            <v>38230</v>
          </cell>
        </row>
        <row r="90">
          <cell r="A90" t="str">
            <v>@5C@</v>
          </cell>
          <cell r="B90" t="str">
            <v>20040930</v>
          </cell>
          <cell r="C90" t="str">
            <v>6100000985</v>
          </cell>
          <cell r="D90">
            <v>0</v>
          </cell>
          <cell r="E90" t="str">
            <v>SA</v>
          </cell>
          <cell r="F90" t="str">
            <v>40</v>
          </cell>
          <cell r="G90" t="str">
            <v>OX</v>
          </cell>
          <cell r="H90">
            <v>0</v>
          </cell>
          <cell r="I90" t="str">
            <v>700998-IT2004/007-1 SAP MA 2004</v>
          </cell>
          <cell r="J90">
            <v>38260</v>
          </cell>
        </row>
        <row r="91">
          <cell r="I91" t="str">
            <v>700998-IT2004/007-1 SAP MA 2004 Total</v>
          </cell>
        </row>
        <row r="92">
          <cell r="A92" t="str">
            <v>@5C@</v>
          </cell>
          <cell r="B92" t="str">
            <v>20040114</v>
          </cell>
          <cell r="C92" t="str">
            <v>2100000047</v>
          </cell>
          <cell r="D92">
            <v>0</v>
          </cell>
          <cell r="E92" t="str">
            <v>DR</v>
          </cell>
          <cell r="F92" t="str">
            <v>50</v>
          </cell>
          <cell r="G92" t="str">
            <v>D0</v>
          </cell>
          <cell r="H92">
            <v>0</v>
          </cell>
          <cell r="I92" t="str">
            <v>700998-IT2004/045-347 Payroll MA 2004</v>
          </cell>
          <cell r="J92">
            <v>38000</v>
          </cell>
        </row>
        <row r="93">
          <cell r="A93" t="str">
            <v>@5C@</v>
          </cell>
          <cell r="B93" t="str">
            <v>20040131</v>
          </cell>
          <cell r="C93" t="str">
            <v>6100000093</v>
          </cell>
          <cell r="D93">
            <v>0</v>
          </cell>
          <cell r="E93" t="str">
            <v>SA</v>
          </cell>
          <cell r="F93" t="str">
            <v>40</v>
          </cell>
          <cell r="G93" t="str">
            <v>OX</v>
          </cell>
          <cell r="H93">
            <v>0</v>
          </cell>
          <cell r="I93" t="str">
            <v>700998-IT2004/045-347 Payroll MA 2004</v>
          </cell>
          <cell r="J93">
            <v>38017</v>
          </cell>
        </row>
        <row r="94">
          <cell r="A94" t="str">
            <v>@5C@</v>
          </cell>
          <cell r="B94" t="str">
            <v>20040229</v>
          </cell>
          <cell r="C94" t="str">
            <v>6100000195</v>
          </cell>
          <cell r="D94">
            <v>0</v>
          </cell>
          <cell r="E94" t="str">
            <v>SA</v>
          </cell>
          <cell r="F94" t="str">
            <v>40</v>
          </cell>
          <cell r="G94" t="str">
            <v>OX</v>
          </cell>
          <cell r="H94">
            <v>0</v>
          </cell>
          <cell r="I94" t="str">
            <v>700998-IT2004/045-347 Payroll MA 2004</v>
          </cell>
          <cell r="J94">
            <v>38046</v>
          </cell>
        </row>
        <row r="95">
          <cell r="A95" t="str">
            <v>@5C@</v>
          </cell>
          <cell r="B95" t="str">
            <v>20040331</v>
          </cell>
          <cell r="C95" t="str">
            <v>6100000308</v>
          </cell>
          <cell r="D95">
            <v>0</v>
          </cell>
          <cell r="E95" t="str">
            <v>SA</v>
          </cell>
          <cell r="F95" t="str">
            <v>40</v>
          </cell>
          <cell r="G95" t="str">
            <v>OX</v>
          </cell>
          <cell r="H95">
            <v>0</v>
          </cell>
          <cell r="I95" t="str">
            <v>700998-IT2004/045-347 Payroll MA 2004</v>
          </cell>
          <cell r="J95">
            <v>38077</v>
          </cell>
        </row>
        <row r="96">
          <cell r="A96" t="str">
            <v>@5C@</v>
          </cell>
          <cell r="B96" t="str">
            <v>20040430</v>
          </cell>
          <cell r="C96" t="str">
            <v>6100000416</v>
          </cell>
          <cell r="D96">
            <v>0</v>
          </cell>
          <cell r="E96" t="str">
            <v>SA</v>
          </cell>
          <cell r="F96" t="str">
            <v>40</v>
          </cell>
          <cell r="G96" t="str">
            <v>OX</v>
          </cell>
          <cell r="H96">
            <v>0</v>
          </cell>
          <cell r="I96" t="str">
            <v>700998-IT2004/045-347 Payroll MA 2004</v>
          </cell>
          <cell r="J96">
            <v>38107</v>
          </cell>
        </row>
        <row r="97">
          <cell r="A97" t="str">
            <v>@5C@</v>
          </cell>
          <cell r="B97" t="str">
            <v>20040531</v>
          </cell>
          <cell r="C97" t="str">
            <v>6100000540</v>
          </cell>
          <cell r="D97">
            <v>0</v>
          </cell>
          <cell r="E97" t="str">
            <v>SA</v>
          </cell>
          <cell r="F97" t="str">
            <v>40</v>
          </cell>
          <cell r="G97" t="str">
            <v>OX</v>
          </cell>
          <cell r="H97">
            <v>0</v>
          </cell>
          <cell r="I97" t="str">
            <v>700998-IT2004/045-347 Payroll MA 2004</v>
          </cell>
          <cell r="J97">
            <v>38138</v>
          </cell>
        </row>
        <row r="98">
          <cell r="A98" t="str">
            <v>@5C@</v>
          </cell>
          <cell r="B98" t="str">
            <v>20040630</v>
          </cell>
          <cell r="C98" t="str">
            <v>6100000659</v>
          </cell>
          <cell r="D98">
            <v>0</v>
          </cell>
          <cell r="E98" t="str">
            <v>SA</v>
          </cell>
          <cell r="F98" t="str">
            <v>40</v>
          </cell>
          <cell r="G98" t="str">
            <v>OX</v>
          </cell>
          <cell r="H98">
            <v>0</v>
          </cell>
          <cell r="I98" t="str">
            <v>700998-IT2004/045-347 Payroll MA 2004</v>
          </cell>
          <cell r="J98">
            <v>38168</v>
          </cell>
        </row>
        <row r="99">
          <cell r="A99" t="str">
            <v>@5C@</v>
          </cell>
          <cell r="B99" t="str">
            <v>20040731</v>
          </cell>
          <cell r="C99" t="str">
            <v>6100000770</v>
          </cell>
          <cell r="D99">
            <v>0</v>
          </cell>
          <cell r="E99" t="str">
            <v>SA</v>
          </cell>
          <cell r="F99" t="str">
            <v>40</v>
          </cell>
          <cell r="G99" t="str">
            <v>OX</v>
          </cell>
          <cell r="H99">
            <v>0</v>
          </cell>
          <cell r="I99" t="str">
            <v>700998-IT2004/045-347 Payroll MA 2004</v>
          </cell>
          <cell r="J99">
            <v>38199</v>
          </cell>
        </row>
        <row r="100">
          <cell r="A100" t="str">
            <v>@5C@</v>
          </cell>
          <cell r="B100" t="str">
            <v>20040831</v>
          </cell>
          <cell r="C100" t="str">
            <v>6100000910</v>
          </cell>
          <cell r="D100">
            <v>0</v>
          </cell>
          <cell r="E100" t="str">
            <v>SA</v>
          </cell>
          <cell r="F100" t="str">
            <v>40</v>
          </cell>
          <cell r="G100" t="str">
            <v>OX</v>
          </cell>
          <cell r="H100">
            <v>0</v>
          </cell>
          <cell r="I100" t="str">
            <v>700998-IT2004/045-347 Payroll MA 2004</v>
          </cell>
          <cell r="J100">
            <v>38230</v>
          </cell>
        </row>
        <row r="101">
          <cell r="A101" t="str">
            <v>@5C@</v>
          </cell>
          <cell r="B101" t="str">
            <v>20040930</v>
          </cell>
          <cell r="C101" t="str">
            <v>6100001035</v>
          </cell>
          <cell r="D101">
            <v>0</v>
          </cell>
          <cell r="E101" t="str">
            <v>SA</v>
          </cell>
          <cell r="F101" t="str">
            <v>40</v>
          </cell>
          <cell r="G101" t="str">
            <v>OX</v>
          </cell>
          <cell r="H101">
            <v>0</v>
          </cell>
          <cell r="I101" t="str">
            <v>700998-IT2004/045-347 Payroll MA 2004</v>
          </cell>
          <cell r="J101">
            <v>38260</v>
          </cell>
        </row>
        <row r="102">
          <cell r="I102" t="str">
            <v>700998-IT2004/045-347 Payroll MA 2004 Total</v>
          </cell>
        </row>
        <row r="103">
          <cell r="A103" t="str">
            <v>@5C@</v>
          </cell>
          <cell r="B103" t="str">
            <v>20040105</v>
          </cell>
          <cell r="C103" t="str">
            <v>2100000009</v>
          </cell>
          <cell r="D103">
            <v>0</v>
          </cell>
          <cell r="E103" t="str">
            <v>DR</v>
          </cell>
          <cell r="F103" t="str">
            <v>50</v>
          </cell>
          <cell r="G103" t="str">
            <v>D0</v>
          </cell>
          <cell r="H103">
            <v>0</v>
          </cell>
          <cell r="I103" t="str">
            <v>700999-IT2004/009-3 SAP MA 2004</v>
          </cell>
          <cell r="J103">
            <v>37991</v>
          </cell>
        </row>
        <row r="104">
          <cell r="A104" t="str">
            <v>@5C@</v>
          </cell>
          <cell r="B104" t="str">
            <v>20040131</v>
          </cell>
          <cell r="C104" t="str">
            <v>6100000044</v>
          </cell>
          <cell r="D104">
            <v>0</v>
          </cell>
          <cell r="E104" t="str">
            <v>SA</v>
          </cell>
          <cell r="F104" t="str">
            <v>40</v>
          </cell>
          <cell r="G104" t="str">
            <v>OX</v>
          </cell>
          <cell r="H104">
            <v>0</v>
          </cell>
          <cell r="I104" t="str">
            <v>700999-IT2004/009-3 SAP MA 2004</v>
          </cell>
          <cell r="J104">
            <v>38017</v>
          </cell>
        </row>
        <row r="105">
          <cell r="A105" t="str">
            <v>@5C@</v>
          </cell>
          <cell r="B105" t="str">
            <v>20040229</v>
          </cell>
          <cell r="C105" t="str">
            <v>6100000146</v>
          </cell>
          <cell r="D105">
            <v>0</v>
          </cell>
          <cell r="E105" t="str">
            <v>SA</v>
          </cell>
          <cell r="F105" t="str">
            <v>40</v>
          </cell>
          <cell r="G105" t="str">
            <v>OX</v>
          </cell>
          <cell r="H105">
            <v>0</v>
          </cell>
          <cell r="I105" t="str">
            <v>700999-IT2004/009-3 SAP MA 2004</v>
          </cell>
          <cell r="J105">
            <v>38046</v>
          </cell>
        </row>
        <row r="106">
          <cell r="A106" t="str">
            <v>@5C@</v>
          </cell>
          <cell r="B106" t="str">
            <v>20040331</v>
          </cell>
          <cell r="C106" t="str">
            <v>6100000259</v>
          </cell>
          <cell r="D106">
            <v>0</v>
          </cell>
          <cell r="E106" t="str">
            <v>SA</v>
          </cell>
          <cell r="F106" t="str">
            <v>40</v>
          </cell>
          <cell r="G106" t="str">
            <v>OX</v>
          </cell>
          <cell r="H106">
            <v>0</v>
          </cell>
          <cell r="I106" t="str">
            <v>700999-IT2004/009-3 SAP MA 2004</v>
          </cell>
          <cell r="J106">
            <v>38077</v>
          </cell>
        </row>
        <row r="107">
          <cell r="A107" t="str">
            <v>@5C@</v>
          </cell>
          <cell r="B107" t="str">
            <v>20040430</v>
          </cell>
          <cell r="C107" t="str">
            <v>6100000367</v>
          </cell>
          <cell r="D107">
            <v>0</v>
          </cell>
          <cell r="E107" t="str">
            <v>SA</v>
          </cell>
          <cell r="F107" t="str">
            <v>40</v>
          </cell>
          <cell r="G107" t="str">
            <v>OX</v>
          </cell>
          <cell r="H107">
            <v>0</v>
          </cell>
          <cell r="I107" t="str">
            <v>700999-IT2004/009-3 SAP MA 2004</v>
          </cell>
          <cell r="J107">
            <v>38107</v>
          </cell>
        </row>
        <row r="108">
          <cell r="A108" t="str">
            <v>@5C@</v>
          </cell>
          <cell r="B108" t="str">
            <v>20040531</v>
          </cell>
          <cell r="C108" t="str">
            <v>6100000492</v>
          </cell>
          <cell r="D108">
            <v>0</v>
          </cell>
          <cell r="E108" t="str">
            <v>SA</v>
          </cell>
          <cell r="F108" t="str">
            <v>40</v>
          </cell>
          <cell r="G108" t="str">
            <v>OX</v>
          </cell>
          <cell r="H108">
            <v>0</v>
          </cell>
          <cell r="I108" t="str">
            <v>700999-IT2004/009-3 SAP MA 2004</v>
          </cell>
          <cell r="J108">
            <v>38138</v>
          </cell>
        </row>
        <row r="109">
          <cell r="A109" t="str">
            <v>@5C@</v>
          </cell>
          <cell r="B109" t="str">
            <v>20040630</v>
          </cell>
          <cell r="C109" t="str">
            <v>6100000611</v>
          </cell>
          <cell r="D109">
            <v>0</v>
          </cell>
          <cell r="E109" t="str">
            <v>SA</v>
          </cell>
          <cell r="F109" t="str">
            <v>40</v>
          </cell>
          <cell r="G109" t="str">
            <v>OX</v>
          </cell>
          <cell r="H109">
            <v>0</v>
          </cell>
          <cell r="I109" t="str">
            <v>700999-IT2004/009-3 SAP MA 2004</v>
          </cell>
          <cell r="J109">
            <v>38168</v>
          </cell>
        </row>
        <row r="110">
          <cell r="A110" t="str">
            <v>@5C@</v>
          </cell>
          <cell r="B110" t="str">
            <v>20040731</v>
          </cell>
          <cell r="C110" t="str">
            <v>6100000722</v>
          </cell>
          <cell r="D110">
            <v>0</v>
          </cell>
          <cell r="E110" t="str">
            <v>SA</v>
          </cell>
          <cell r="F110" t="str">
            <v>40</v>
          </cell>
          <cell r="G110" t="str">
            <v>OX</v>
          </cell>
          <cell r="H110">
            <v>0</v>
          </cell>
          <cell r="I110" t="str">
            <v>700999-IT2004/009-3 SAP MA 2004</v>
          </cell>
          <cell r="J110">
            <v>38199</v>
          </cell>
        </row>
        <row r="111">
          <cell r="A111" t="str">
            <v>@5C@</v>
          </cell>
          <cell r="B111" t="str">
            <v>20040831</v>
          </cell>
          <cell r="C111" t="str">
            <v>6100000862</v>
          </cell>
          <cell r="D111">
            <v>0</v>
          </cell>
          <cell r="E111" t="str">
            <v>SA</v>
          </cell>
          <cell r="F111" t="str">
            <v>40</v>
          </cell>
          <cell r="G111" t="str">
            <v>OX</v>
          </cell>
          <cell r="H111">
            <v>0</v>
          </cell>
          <cell r="I111" t="str">
            <v>700999-IT2004/009-3 SAP MA 2004</v>
          </cell>
          <cell r="J111">
            <v>38230</v>
          </cell>
        </row>
        <row r="112">
          <cell r="A112" t="str">
            <v>@5C@</v>
          </cell>
          <cell r="B112" t="str">
            <v>20040930</v>
          </cell>
          <cell r="C112" t="str">
            <v>6100000987</v>
          </cell>
          <cell r="D112">
            <v>0</v>
          </cell>
          <cell r="E112" t="str">
            <v>SA</v>
          </cell>
          <cell r="F112" t="str">
            <v>40</v>
          </cell>
          <cell r="G112" t="str">
            <v>OX</v>
          </cell>
          <cell r="H112">
            <v>0</v>
          </cell>
          <cell r="I112" t="str">
            <v>700999-IT2004/009-3 SAP MA 2004</v>
          </cell>
          <cell r="J112">
            <v>38260</v>
          </cell>
        </row>
        <row r="113">
          <cell r="I113" t="str">
            <v>700999-IT2004/009-3 SAP MA 2004 Total</v>
          </cell>
        </row>
        <row r="114">
          <cell r="A114" t="str">
            <v>@5C@</v>
          </cell>
          <cell r="B114" t="str">
            <v>20040114</v>
          </cell>
          <cell r="C114" t="str">
            <v>2100000049</v>
          </cell>
          <cell r="D114">
            <v>0</v>
          </cell>
          <cell r="E114" t="str">
            <v>DR</v>
          </cell>
          <cell r="F114" t="str">
            <v>50</v>
          </cell>
          <cell r="G114" t="str">
            <v>D0</v>
          </cell>
          <cell r="H114">
            <v>0</v>
          </cell>
          <cell r="I114" t="str">
            <v>700999-IT2004/047-168 Payroll MA 2004</v>
          </cell>
          <cell r="J114">
            <v>38000</v>
          </cell>
        </row>
        <row r="115">
          <cell r="A115" t="str">
            <v>@5C@</v>
          </cell>
          <cell r="B115" t="str">
            <v>20040131</v>
          </cell>
          <cell r="C115" t="str">
            <v>6100000095</v>
          </cell>
          <cell r="D115">
            <v>0</v>
          </cell>
          <cell r="E115" t="str">
            <v>SA</v>
          </cell>
          <cell r="F115" t="str">
            <v>40</v>
          </cell>
          <cell r="G115" t="str">
            <v>OX</v>
          </cell>
          <cell r="H115">
            <v>0</v>
          </cell>
          <cell r="I115" t="str">
            <v>700999-IT2004/047-168 Payroll MA 2004</v>
          </cell>
          <cell r="J115">
            <v>38017</v>
          </cell>
        </row>
        <row r="116">
          <cell r="A116" t="str">
            <v>@5C@</v>
          </cell>
          <cell r="B116" t="str">
            <v>20040229</v>
          </cell>
          <cell r="C116" t="str">
            <v>6100000197</v>
          </cell>
          <cell r="D116">
            <v>0</v>
          </cell>
          <cell r="E116" t="str">
            <v>SA</v>
          </cell>
          <cell r="F116" t="str">
            <v>40</v>
          </cell>
          <cell r="G116" t="str">
            <v>OX</v>
          </cell>
          <cell r="H116">
            <v>0</v>
          </cell>
          <cell r="I116" t="str">
            <v>700999-IT2004/047-168 Payroll MA 2004</v>
          </cell>
          <cell r="J116">
            <v>38046</v>
          </cell>
        </row>
        <row r="117">
          <cell r="A117" t="str">
            <v>@5C@</v>
          </cell>
          <cell r="B117" t="str">
            <v>20040331</v>
          </cell>
          <cell r="C117" t="str">
            <v>6100000310</v>
          </cell>
          <cell r="D117">
            <v>0</v>
          </cell>
          <cell r="E117" t="str">
            <v>SA</v>
          </cell>
          <cell r="F117" t="str">
            <v>40</v>
          </cell>
          <cell r="G117" t="str">
            <v>OX</v>
          </cell>
          <cell r="H117">
            <v>0</v>
          </cell>
          <cell r="I117" t="str">
            <v>700999-IT2004/047-168 Payroll MA 2004</v>
          </cell>
          <cell r="J117">
            <v>38077</v>
          </cell>
        </row>
        <row r="118">
          <cell r="A118" t="str">
            <v>@5C@</v>
          </cell>
          <cell r="B118" t="str">
            <v>20040430</v>
          </cell>
          <cell r="C118" t="str">
            <v>6100000418</v>
          </cell>
          <cell r="D118">
            <v>0</v>
          </cell>
          <cell r="E118" t="str">
            <v>SA</v>
          </cell>
          <cell r="F118" t="str">
            <v>40</v>
          </cell>
          <cell r="G118" t="str">
            <v>OX</v>
          </cell>
          <cell r="H118">
            <v>0</v>
          </cell>
          <cell r="I118" t="str">
            <v>700999-IT2004/047-168 Payroll MA 2004</v>
          </cell>
          <cell r="J118">
            <v>38107</v>
          </cell>
        </row>
        <row r="119">
          <cell r="A119" t="str">
            <v>@5C@</v>
          </cell>
          <cell r="B119" t="str">
            <v>20040531</v>
          </cell>
          <cell r="C119" t="str">
            <v>6100000542</v>
          </cell>
          <cell r="D119">
            <v>0</v>
          </cell>
          <cell r="E119" t="str">
            <v>SA</v>
          </cell>
          <cell r="F119" t="str">
            <v>40</v>
          </cell>
          <cell r="G119" t="str">
            <v>OX</v>
          </cell>
          <cell r="H119">
            <v>0</v>
          </cell>
          <cell r="I119" t="str">
            <v>700999-IT2004/047-168 Payroll MA 2004</v>
          </cell>
          <cell r="J119">
            <v>38138</v>
          </cell>
        </row>
        <row r="120">
          <cell r="A120" t="str">
            <v>@5C@</v>
          </cell>
          <cell r="B120" t="str">
            <v>20040630</v>
          </cell>
          <cell r="C120" t="str">
            <v>6100000661</v>
          </cell>
          <cell r="D120">
            <v>0</v>
          </cell>
          <cell r="E120" t="str">
            <v>SA</v>
          </cell>
          <cell r="F120" t="str">
            <v>40</v>
          </cell>
          <cell r="G120" t="str">
            <v>OX</v>
          </cell>
          <cell r="H120">
            <v>0</v>
          </cell>
          <cell r="I120" t="str">
            <v>700999-IT2004/047-168 Payroll MA 2004</v>
          </cell>
          <cell r="J120">
            <v>38168</v>
          </cell>
        </row>
        <row r="121">
          <cell r="A121" t="str">
            <v>@5C@</v>
          </cell>
          <cell r="B121" t="str">
            <v>20040731</v>
          </cell>
          <cell r="C121" t="str">
            <v>6100000772</v>
          </cell>
          <cell r="D121">
            <v>0</v>
          </cell>
          <cell r="E121" t="str">
            <v>SA</v>
          </cell>
          <cell r="F121" t="str">
            <v>40</v>
          </cell>
          <cell r="G121" t="str">
            <v>OX</v>
          </cell>
          <cell r="H121">
            <v>0</v>
          </cell>
          <cell r="I121" t="str">
            <v>700999-IT2004/047-168 Payroll MA 2004</v>
          </cell>
          <cell r="J121">
            <v>38199</v>
          </cell>
        </row>
        <row r="122">
          <cell r="A122" t="str">
            <v>@5C@</v>
          </cell>
          <cell r="B122" t="str">
            <v>20040831</v>
          </cell>
          <cell r="C122" t="str">
            <v>6100000912</v>
          </cell>
          <cell r="D122">
            <v>0</v>
          </cell>
          <cell r="E122" t="str">
            <v>SA</v>
          </cell>
          <cell r="F122" t="str">
            <v>40</v>
          </cell>
          <cell r="G122" t="str">
            <v>OX</v>
          </cell>
          <cell r="H122">
            <v>0</v>
          </cell>
          <cell r="I122" t="str">
            <v>700999-IT2004/047-168 Payroll MA 2004</v>
          </cell>
          <cell r="J122">
            <v>38230</v>
          </cell>
        </row>
        <row r="123">
          <cell r="A123" t="str">
            <v>@5C@</v>
          </cell>
          <cell r="B123" t="str">
            <v>20040930</v>
          </cell>
          <cell r="C123" t="str">
            <v>6100001037</v>
          </cell>
          <cell r="D123">
            <v>0</v>
          </cell>
          <cell r="E123" t="str">
            <v>SA</v>
          </cell>
          <cell r="F123" t="str">
            <v>40</v>
          </cell>
          <cell r="G123" t="str">
            <v>OX</v>
          </cell>
          <cell r="H123">
            <v>0</v>
          </cell>
          <cell r="I123" t="str">
            <v>700999-IT2004/047-168 Payroll MA 2004</v>
          </cell>
          <cell r="J123">
            <v>38260</v>
          </cell>
        </row>
        <row r="124">
          <cell r="I124" t="str">
            <v>700999-IT2004/047-168 Payroll MA 2004 Total</v>
          </cell>
        </row>
        <row r="125">
          <cell r="A125" t="str">
            <v>@5C@</v>
          </cell>
          <cell r="B125" t="str">
            <v>20040102</v>
          </cell>
          <cell r="C125" t="str">
            <v>2100000008</v>
          </cell>
          <cell r="D125">
            <v>0</v>
          </cell>
          <cell r="E125" t="str">
            <v>DR</v>
          </cell>
          <cell r="F125" t="str">
            <v>50</v>
          </cell>
          <cell r="G125" t="str">
            <v>D0</v>
          </cell>
          <cell r="H125">
            <v>0</v>
          </cell>
          <cell r="I125" t="str">
            <v>701000-IT2004/008-12 SAP MA 2004</v>
          </cell>
          <cell r="J125">
            <v>37988</v>
          </cell>
        </row>
        <row r="126">
          <cell r="A126" t="str">
            <v>@5C@</v>
          </cell>
          <cell r="B126" t="str">
            <v>20040131</v>
          </cell>
          <cell r="C126" t="str">
            <v>6100000043</v>
          </cell>
          <cell r="D126">
            <v>0</v>
          </cell>
          <cell r="E126" t="str">
            <v>SA</v>
          </cell>
          <cell r="F126" t="str">
            <v>40</v>
          </cell>
          <cell r="G126" t="str">
            <v>OX</v>
          </cell>
          <cell r="H126">
            <v>0</v>
          </cell>
          <cell r="I126" t="str">
            <v>701000-IT2004/008-12 SAP MA 2004</v>
          </cell>
          <cell r="J126">
            <v>38017</v>
          </cell>
        </row>
        <row r="127">
          <cell r="A127" t="str">
            <v>@5C@</v>
          </cell>
          <cell r="B127" t="str">
            <v>20040229</v>
          </cell>
          <cell r="C127" t="str">
            <v>6100000145</v>
          </cell>
          <cell r="D127">
            <v>0</v>
          </cell>
          <cell r="E127" t="str">
            <v>SA</v>
          </cell>
          <cell r="F127" t="str">
            <v>40</v>
          </cell>
          <cell r="G127" t="str">
            <v>OX</v>
          </cell>
          <cell r="H127">
            <v>0</v>
          </cell>
          <cell r="I127" t="str">
            <v>701000-IT2004/008-12 SAP MA 2004</v>
          </cell>
          <cell r="J127">
            <v>38046</v>
          </cell>
        </row>
        <row r="128">
          <cell r="A128" t="str">
            <v>@5C@</v>
          </cell>
          <cell r="B128" t="str">
            <v>20040331</v>
          </cell>
          <cell r="C128" t="str">
            <v>6100000258</v>
          </cell>
          <cell r="D128">
            <v>0</v>
          </cell>
          <cell r="E128" t="str">
            <v>SA</v>
          </cell>
          <cell r="F128" t="str">
            <v>40</v>
          </cell>
          <cell r="G128" t="str">
            <v>OX</v>
          </cell>
          <cell r="H128">
            <v>0</v>
          </cell>
          <cell r="I128" t="str">
            <v>701000-IT2004/008-12 SAP MA 2004</v>
          </cell>
          <cell r="J128">
            <v>38077</v>
          </cell>
        </row>
        <row r="129">
          <cell r="A129" t="str">
            <v>@5C@</v>
          </cell>
          <cell r="B129" t="str">
            <v>20040430</v>
          </cell>
          <cell r="C129" t="str">
            <v>6100000366</v>
          </cell>
          <cell r="D129">
            <v>0</v>
          </cell>
          <cell r="E129" t="str">
            <v>SA</v>
          </cell>
          <cell r="F129" t="str">
            <v>40</v>
          </cell>
          <cell r="G129" t="str">
            <v>OX</v>
          </cell>
          <cell r="H129">
            <v>0</v>
          </cell>
          <cell r="I129" t="str">
            <v>701000-IT2004/008-12 SAP MA 2004</v>
          </cell>
          <cell r="J129">
            <v>38107</v>
          </cell>
        </row>
        <row r="130">
          <cell r="A130" t="str">
            <v>@5C@</v>
          </cell>
          <cell r="B130" t="str">
            <v>20040531</v>
          </cell>
          <cell r="C130" t="str">
            <v>6100000491</v>
          </cell>
          <cell r="D130">
            <v>0</v>
          </cell>
          <cell r="E130" t="str">
            <v>SA</v>
          </cell>
          <cell r="F130" t="str">
            <v>40</v>
          </cell>
          <cell r="G130" t="str">
            <v>OX</v>
          </cell>
          <cell r="H130">
            <v>0</v>
          </cell>
          <cell r="I130" t="str">
            <v>701000-IT2004/008-12 SAP MA 2004</v>
          </cell>
          <cell r="J130">
            <v>38138</v>
          </cell>
        </row>
        <row r="131">
          <cell r="A131" t="str">
            <v>@5C@</v>
          </cell>
          <cell r="B131" t="str">
            <v>20040630</v>
          </cell>
          <cell r="C131" t="str">
            <v>6100000610</v>
          </cell>
          <cell r="D131">
            <v>0</v>
          </cell>
          <cell r="E131" t="str">
            <v>SA</v>
          </cell>
          <cell r="F131" t="str">
            <v>40</v>
          </cell>
          <cell r="G131" t="str">
            <v>OX</v>
          </cell>
          <cell r="H131">
            <v>0</v>
          </cell>
          <cell r="I131" t="str">
            <v>701000-IT2004/008-12 SAP MA 2004</v>
          </cell>
          <cell r="J131">
            <v>38168</v>
          </cell>
        </row>
        <row r="132">
          <cell r="A132" t="str">
            <v>@5C@</v>
          </cell>
          <cell r="B132" t="str">
            <v>20040731</v>
          </cell>
          <cell r="C132" t="str">
            <v>6100000721</v>
          </cell>
          <cell r="D132">
            <v>0</v>
          </cell>
          <cell r="E132" t="str">
            <v>SA</v>
          </cell>
          <cell r="F132" t="str">
            <v>40</v>
          </cell>
          <cell r="G132" t="str">
            <v>OX</v>
          </cell>
          <cell r="H132">
            <v>0</v>
          </cell>
          <cell r="I132" t="str">
            <v>701000-IT2004/008-12 SAP MA 2004</v>
          </cell>
          <cell r="J132">
            <v>38199</v>
          </cell>
        </row>
        <row r="133">
          <cell r="A133" t="str">
            <v>@5C@</v>
          </cell>
          <cell r="B133" t="str">
            <v>20040831</v>
          </cell>
          <cell r="C133" t="str">
            <v>6100000861</v>
          </cell>
          <cell r="D133">
            <v>0</v>
          </cell>
          <cell r="E133" t="str">
            <v>SA</v>
          </cell>
          <cell r="F133" t="str">
            <v>40</v>
          </cell>
          <cell r="G133" t="str">
            <v>OX</v>
          </cell>
          <cell r="H133">
            <v>0</v>
          </cell>
          <cell r="I133" t="str">
            <v>701000-IT2004/008-12 SAP MA 2004</v>
          </cell>
          <cell r="J133">
            <v>38230</v>
          </cell>
        </row>
        <row r="134">
          <cell r="A134" t="str">
            <v>@5C@</v>
          </cell>
          <cell r="B134" t="str">
            <v>20040930</v>
          </cell>
          <cell r="C134" t="str">
            <v>6100000986</v>
          </cell>
          <cell r="D134">
            <v>0</v>
          </cell>
          <cell r="E134" t="str">
            <v>SA</v>
          </cell>
          <cell r="F134" t="str">
            <v>40</v>
          </cell>
          <cell r="G134" t="str">
            <v>OX</v>
          </cell>
          <cell r="H134">
            <v>0</v>
          </cell>
          <cell r="I134" t="str">
            <v>701000-IT2004/008-12 SAP MA 2004</v>
          </cell>
          <cell r="J134">
            <v>38260</v>
          </cell>
        </row>
        <row r="135">
          <cell r="I135" t="str">
            <v>701000-IT2004/008-12 SAP MA 2004 Total</v>
          </cell>
        </row>
        <row r="136">
          <cell r="A136" t="str">
            <v>@5C@</v>
          </cell>
          <cell r="B136" t="str">
            <v>20040105</v>
          </cell>
          <cell r="C136" t="str">
            <v>2100000006</v>
          </cell>
          <cell r="D136">
            <v>0</v>
          </cell>
          <cell r="E136" t="str">
            <v>DR</v>
          </cell>
          <cell r="F136" t="str">
            <v>50</v>
          </cell>
          <cell r="G136" t="str">
            <v>D0</v>
          </cell>
          <cell r="H136">
            <v>0</v>
          </cell>
          <cell r="I136" t="str">
            <v>701001-IT2004/006-7 SAP MA 2004</v>
          </cell>
          <cell r="J136">
            <v>37991</v>
          </cell>
        </row>
        <row r="137">
          <cell r="A137" t="str">
            <v>@5C@</v>
          </cell>
          <cell r="B137" t="str">
            <v>20040131</v>
          </cell>
          <cell r="C137" t="str">
            <v>6100000041</v>
          </cell>
          <cell r="D137">
            <v>0</v>
          </cell>
          <cell r="E137" t="str">
            <v>SA</v>
          </cell>
          <cell r="F137" t="str">
            <v>40</v>
          </cell>
          <cell r="G137" t="str">
            <v>OX</v>
          </cell>
          <cell r="H137">
            <v>0</v>
          </cell>
          <cell r="I137" t="str">
            <v>701001-IT2004/006-7 SAP MA 2004</v>
          </cell>
          <cell r="J137">
            <v>38017</v>
          </cell>
        </row>
        <row r="138">
          <cell r="A138" t="str">
            <v>@5C@</v>
          </cell>
          <cell r="B138" t="str">
            <v>20040229</v>
          </cell>
          <cell r="C138" t="str">
            <v>6100000143</v>
          </cell>
          <cell r="D138">
            <v>0</v>
          </cell>
          <cell r="E138" t="str">
            <v>SA</v>
          </cell>
          <cell r="F138" t="str">
            <v>40</v>
          </cell>
          <cell r="G138" t="str">
            <v>OX</v>
          </cell>
          <cell r="H138">
            <v>0</v>
          </cell>
          <cell r="I138" t="str">
            <v>701001-IT2004/006-7 SAP MA 2004</v>
          </cell>
          <cell r="J138">
            <v>38046</v>
          </cell>
        </row>
        <row r="139">
          <cell r="A139" t="str">
            <v>@5C@</v>
          </cell>
          <cell r="B139" t="str">
            <v>20040331</v>
          </cell>
          <cell r="C139" t="str">
            <v>6100000256</v>
          </cell>
          <cell r="D139">
            <v>0</v>
          </cell>
          <cell r="E139" t="str">
            <v>SA</v>
          </cell>
          <cell r="F139" t="str">
            <v>40</v>
          </cell>
          <cell r="G139" t="str">
            <v>OX</v>
          </cell>
          <cell r="H139">
            <v>0</v>
          </cell>
          <cell r="I139" t="str">
            <v>701001-IT2004/006-7 SAP MA 2004</v>
          </cell>
          <cell r="J139">
            <v>38077</v>
          </cell>
        </row>
        <row r="140">
          <cell r="A140" t="str">
            <v>@5C@</v>
          </cell>
          <cell r="B140" t="str">
            <v>20040430</v>
          </cell>
          <cell r="C140" t="str">
            <v>6100000364</v>
          </cell>
          <cell r="D140">
            <v>0</v>
          </cell>
          <cell r="E140" t="str">
            <v>SA</v>
          </cell>
          <cell r="F140" t="str">
            <v>40</v>
          </cell>
          <cell r="G140" t="str">
            <v>OX</v>
          </cell>
          <cell r="H140">
            <v>0</v>
          </cell>
          <cell r="I140" t="str">
            <v>701001-IT2004/006-7 SAP MA 2004</v>
          </cell>
          <cell r="J140">
            <v>38107</v>
          </cell>
        </row>
        <row r="141">
          <cell r="A141" t="str">
            <v>@5C@</v>
          </cell>
          <cell r="B141" t="str">
            <v>20040531</v>
          </cell>
          <cell r="C141" t="str">
            <v>6100000489</v>
          </cell>
          <cell r="D141">
            <v>0</v>
          </cell>
          <cell r="E141" t="str">
            <v>SA</v>
          </cell>
          <cell r="F141" t="str">
            <v>40</v>
          </cell>
          <cell r="G141" t="str">
            <v>OX</v>
          </cell>
          <cell r="H141">
            <v>0</v>
          </cell>
          <cell r="I141" t="str">
            <v>701001-IT2004/006-7 SAP MA 2004</v>
          </cell>
          <cell r="J141">
            <v>38138</v>
          </cell>
        </row>
        <row r="142">
          <cell r="A142" t="str">
            <v>@5C@</v>
          </cell>
          <cell r="B142" t="str">
            <v>20040630</v>
          </cell>
          <cell r="C142" t="str">
            <v>6100000608</v>
          </cell>
          <cell r="D142">
            <v>0</v>
          </cell>
          <cell r="E142" t="str">
            <v>SA</v>
          </cell>
          <cell r="F142" t="str">
            <v>40</v>
          </cell>
          <cell r="G142" t="str">
            <v>OX</v>
          </cell>
          <cell r="H142">
            <v>0</v>
          </cell>
          <cell r="I142" t="str">
            <v>701001-IT2004/006-7 SAP MA 2004</v>
          </cell>
          <cell r="J142">
            <v>38168</v>
          </cell>
        </row>
        <row r="143">
          <cell r="A143" t="str">
            <v>@5C@</v>
          </cell>
          <cell r="B143" t="str">
            <v>20040731</v>
          </cell>
          <cell r="C143" t="str">
            <v>6100000719</v>
          </cell>
          <cell r="D143">
            <v>0</v>
          </cell>
          <cell r="E143" t="str">
            <v>SA</v>
          </cell>
          <cell r="F143" t="str">
            <v>40</v>
          </cell>
          <cell r="G143" t="str">
            <v>OX</v>
          </cell>
          <cell r="H143">
            <v>0</v>
          </cell>
          <cell r="I143" t="str">
            <v>701001-IT2004/006-7 SAP MA 2004</v>
          </cell>
          <cell r="J143">
            <v>38199</v>
          </cell>
        </row>
        <row r="144">
          <cell r="A144" t="str">
            <v>@5C@</v>
          </cell>
          <cell r="B144" t="str">
            <v>20040831</v>
          </cell>
          <cell r="C144" t="str">
            <v>6100000859</v>
          </cell>
          <cell r="D144">
            <v>0</v>
          </cell>
          <cell r="E144" t="str">
            <v>SA</v>
          </cell>
          <cell r="F144" t="str">
            <v>40</v>
          </cell>
          <cell r="G144" t="str">
            <v>OX</v>
          </cell>
          <cell r="H144">
            <v>0</v>
          </cell>
          <cell r="I144" t="str">
            <v>701001-IT2004/006-7 SAP MA 2004</v>
          </cell>
          <cell r="J144">
            <v>38230</v>
          </cell>
        </row>
        <row r="145">
          <cell r="A145" t="str">
            <v>@5C@</v>
          </cell>
          <cell r="B145" t="str">
            <v>20040930</v>
          </cell>
          <cell r="C145" t="str">
            <v>6100000984</v>
          </cell>
          <cell r="D145">
            <v>0</v>
          </cell>
          <cell r="E145" t="str">
            <v>SA</v>
          </cell>
          <cell r="F145" t="str">
            <v>40</v>
          </cell>
          <cell r="G145" t="str">
            <v>OX</v>
          </cell>
          <cell r="H145">
            <v>0</v>
          </cell>
          <cell r="I145" t="str">
            <v>701001-IT2004/006-7 SAP MA 2004</v>
          </cell>
          <cell r="J145">
            <v>38260</v>
          </cell>
        </row>
        <row r="146">
          <cell r="I146" t="str">
            <v>701001-IT2004/006-7 SAP MA 2004 Total</v>
          </cell>
        </row>
        <row r="147">
          <cell r="A147" t="str">
            <v>@5C@</v>
          </cell>
          <cell r="B147" t="str">
            <v>20040114</v>
          </cell>
          <cell r="C147" t="str">
            <v>2100000046</v>
          </cell>
          <cell r="D147">
            <v>0</v>
          </cell>
          <cell r="E147" t="str">
            <v>DR</v>
          </cell>
          <cell r="F147" t="str">
            <v>50</v>
          </cell>
          <cell r="G147" t="str">
            <v>D0</v>
          </cell>
          <cell r="H147">
            <v>0</v>
          </cell>
          <cell r="I147" t="str">
            <v>701001-IT2004/044-514 Payroll MA 2004</v>
          </cell>
          <cell r="J147">
            <v>38000</v>
          </cell>
        </row>
        <row r="148">
          <cell r="A148" t="str">
            <v>@5C@</v>
          </cell>
          <cell r="B148" t="str">
            <v>20040131</v>
          </cell>
          <cell r="C148" t="str">
            <v>6100000092</v>
          </cell>
          <cell r="D148">
            <v>0</v>
          </cell>
          <cell r="E148" t="str">
            <v>SA</v>
          </cell>
          <cell r="F148" t="str">
            <v>40</v>
          </cell>
          <cell r="G148" t="str">
            <v>OX</v>
          </cell>
          <cell r="H148">
            <v>0</v>
          </cell>
          <cell r="I148" t="str">
            <v>701001-IT2004/044-514 Payroll MA 2004</v>
          </cell>
          <cell r="J148">
            <v>38017</v>
          </cell>
        </row>
        <row r="149">
          <cell r="A149" t="str">
            <v>@5C@</v>
          </cell>
          <cell r="B149" t="str">
            <v>20040229</v>
          </cell>
          <cell r="C149" t="str">
            <v>6100000194</v>
          </cell>
          <cell r="D149">
            <v>0</v>
          </cell>
          <cell r="E149" t="str">
            <v>SA</v>
          </cell>
          <cell r="F149" t="str">
            <v>40</v>
          </cell>
          <cell r="G149" t="str">
            <v>OX</v>
          </cell>
          <cell r="H149">
            <v>0</v>
          </cell>
          <cell r="I149" t="str">
            <v>701001-IT2004/044-514 Payroll MA 2004</v>
          </cell>
          <cell r="J149">
            <v>38046</v>
          </cell>
        </row>
        <row r="150">
          <cell r="A150" t="str">
            <v>@5C@</v>
          </cell>
          <cell r="B150" t="str">
            <v>20040331</v>
          </cell>
          <cell r="C150" t="str">
            <v>6100000307</v>
          </cell>
          <cell r="D150">
            <v>0</v>
          </cell>
          <cell r="E150" t="str">
            <v>SA</v>
          </cell>
          <cell r="F150" t="str">
            <v>40</v>
          </cell>
          <cell r="G150" t="str">
            <v>OX</v>
          </cell>
          <cell r="H150">
            <v>0</v>
          </cell>
          <cell r="I150" t="str">
            <v>701001-IT2004/044-514 Payroll MA 2004</v>
          </cell>
          <cell r="J150">
            <v>38077</v>
          </cell>
        </row>
        <row r="151">
          <cell r="A151" t="str">
            <v>@5C@</v>
          </cell>
          <cell r="B151" t="str">
            <v>20040430</v>
          </cell>
          <cell r="C151" t="str">
            <v>6100000415</v>
          </cell>
          <cell r="D151">
            <v>0</v>
          </cell>
          <cell r="E151" t="str">
            <v>SA</v>
          </cell>
          <cell r="F151" t="str">
            <v>40</v>
          </cell>
          <cell r="G151" t="str">
            <v>OX</v>
          </cell>
          <cell r="H151">
            <v>0</v>
          </cell>
          <cell r="I151" t="str">
            <v>701001-IT2004/044-514 Payroll MA 2004</v>
          </cell>
          <cell r="J151">
            <v>38107</v>
          </cell>
        </row>
        <row r="152">
          <cell r="A152" t="str">
            <v>@5C@</v>
          </cell>
          <cell r="B152" t="str">
            <v>20040531</v>
          </cell>
          <cell r="C152" t="str">
            <v>6100000539</v>
          </cell>
          <cell r="D152">
            <v>0</v>
          </cell>
          <cell r="E152" t="str">
            <v>SA</v>
          </cell>
          <cell r="F152" t="str">
            <v>40</v>
          </cell>
          <cell r="G152" t="str">
            <v>OX</v>
          </cell>
          <cell r="H152">
            <v>0</v>
          </cell>
          <cell r="I152" t="str">
            <v>701001-IT2004/044-514 Payroll MA 2004</v>
          </cell>
          <cell r="J152">
            <v>38138</v>
          </cell>
        </row>
        <row r="153">
          <cell r="A153" t="str">
            <v>@5C@</v>
          </cell>
          <cell r="B153" t="str">
            <v>20040630</v>
          </cell>
          <cell r="C153" t="str">
            <v>6100000658</v>
          </cell>
          <cell r="D153">
            <v>0</v>
          </cell>
          <cell r="E153" t="str">
            <v>SA</v>
          </cell>
          <cell r="F153" t="str">
            <v>40</v>
          </cell>
          <cell r="G153" t="str">
            <v>OX</v>
          </cell>
          <cell r="H153">
            <v>0</v>
          </cell>
          <cell r="I153" t="str">
            <v>701001-IT2004/044-514 Payroll MA 2004</v>
          </cell>
          <cell r="J153">
            <v>38168</v>
          </cell>
        </row>
        <row r="154">
          <cell r="A154" t="str">
            <v>@5C@</v>
          </cell>
          <cell r="B154" t="str">
            <v>20040731</v>
          </cell>
          <cell r="C154" t="str">
            <v>6100000769</v>
          </cell>
          <cell r="D154">
            <v>0</v>
          </cell>
          <cell r="E154" t="str">
            <v>SA</v>
          </cell>
          <cell r="F154" t="str">
            <v>40</v>
          </cell>
          <cell r="G154" t="str">
            <v>OX</v>
          </cell>
          <cell r="H154">
            <v>0</v>
          </cell>
          <cell r="I154" t="str">
            <v>701001-IT2004/044-514 Payroll MA 2004</v>
          </cell>
          <cell r="J154">
            <v>38199</v>
          </cell>
        </row>
        <row r="155">
          <cell r="A155" t="str">
            <v>@5C@</v>
          </cell>
          <cell r="B155" t="str">
            <v>20040831</v>
          </cell>
          <cell r="C155" t="str">
            <v>6100000909</v>
          </cell>
          <cell r="D155">
            <v>0</v>
          </cell>
          <cell r="E155" t="str">
            <v>SA</v>
          </cell>
          <cell r="F155" t="str">
            <v>40</v>
          </cell>
          <cell r="G155" t="str">
            <v>OX</v>
          </cell>
          <cell r="H155">
            <v>0</v>
          </cell>
          <cell r="I155" t="str">
            <v>701001-IT2004/044-514 Payroll MA 2004</v>
          </cell>
          <cell r="J155">
            <v>38230</v>
          </cell>
        </row>
        <row r="156">
          <cell r="A156" t="str">
            <v>@5C@</v>
          </cell>
          <cell r="B156" t="str">
            <v>20040930</v>
          </cell>
          <cell r="C156" t="str">
            <v>6100001034</v>
          </cell>
          <cell r="D156">
            <v>0</v>
          </cell>
          <cell r="E156" t="str">
            <v>SA</v>
          </cell>
          <cell r="F156" t="str">
            <v>40</v>
          </cell>
          <cell r="G156" t="str">
            <v>OX</v>
          </cell>
          <cell r="H156">
            <v>0</v>
          </cell>
          <cell r="I156" t="str">
            <v>701001-IT2004/044-514 Payroll MA 2004</v>
          </cell>
          <cell r="J156">
            <v>38260</v>
          </cell>
        </row>
        <row r="157">
          <cell r="I157" t="str">
            <v>701001-IT2004/044-514 Payroll MA 2004 Total</v>
          </cell>
        </row>
        <row r="158">
          <cell r="A158" t="str">
            <v>@5C@</v>
          </cell>
          <cell r="B158" t="str">
            <v>20040105</v>
          </cell>
          <cell r="C158" t="str">
            <v>2100000030</v>
          </cell>
          <cell r="D158">
            <v>0</v>
          </cell>
          <cell r="E158" t="str">
            <v>DR</v>
          </cell>
          <cell r="F158" t="str">
            <v>50</v>
          </cell>
          <cell r="G158" t="str">
            <v>D0</v>
          </cell>
          <cell r="H158">
            <v>0</v>
          </cell>
          <cell r="I158" t="str">
            <v>701002-IT2004/028-1435 Payroll MA 2004</v>
          </cell>
          <cell r="J158">
            <v>37991</v>
          </cell>
        </row>
        <row r="159">
          <cell r="A159" t="str">
            <v>@5C@</v>
          </cell>
          <cell r="B159" t="str">
            <v>20040131</v>
          </cell>
          <cell r="C159" t="str">
            <v>6100000077</v>
          </cell>
          <cell r="D159">
            <v>0</v>
          </cell>
          <cell r="E159" t="str">
            <v>SA</v>
          </cell>
          <cell r="F159" t="str">
            <v>40</v>
          </cell>
          <cell r="G159" t="str">
            <v>OX</v>
          </cell>
          <cell r="H159">
            <v>0</v>
          </cell>
          <cell r="I159" t="str">
            <v>701002-IT2004/028-1435 Payroll MA 2004</v>
          </cell>
          <cell r="J159">
            <v>38017</v>
          </cell>
        </row>
        <row r="160">
          <cell r="A160" t="str">
            <v>@5C@</v>
          </cell>
          <cell r="B160" t="str">
            <v>20040229</v>
          </cell>
          <cell r="C160" t="str">
            <v>6100000179</v>
          </cell>
          <cell r="D160">
            <v>0</v>
          </cell>
          <cell r="E160" t="str">
            <v>SA</v>
          </cell>
          <cell r="F160" t="str">
            <v>40</v>
          </cell>
          <cell r="G160" t="str">
            <v>OX</v>
          </cell>
          <cell r="H160">
            <v>0</v>
          </cell>
          <cell r="I160" t="str">
            <v>701002-IT2004/028-1435 Payroll MA 2004</v>
          </cell>
          <cell r="J160">
            <v>38046</v>
          </cell>
        </row>
        <row r="161">
          <cell r="A161" t="str">
            <v>@5C@</v>
          </cell>
          <cell r="B161" t="str">
            <v>20040331</v>
          </cell>
          <cell r="C161" t="str">
            <v>6100000292</v>
          </cell>
          <cell r="D161">
            <v>0</v>
          </cell>
          <cell r="E161" t="str">
            <v>SA</v>
          </cell>
          <cell r="F161" t="str">
            <v>40</v>
          </cell>
          <cell r="G161" t="str">
            <v>OX</v>
          </cell>
          <cell r="H161">
            <v>0</v>
          </cell>
          <cell r="I161" t="str">
            <v>701002-IT2004/028-1435 Payroll MA 2004</v>
          </cell>
          <cell r="J161">
            <v>38077</v>
          </cell>
        </row>
        <row r="162">
          <cell r="A162" t="str">
            <v>@5C@</v>
          </cell>
          <cell r="B162" t="str">
            <v>20040430</v>
          </cell>
          <cell r="C162" t="str">
            <v>6100000400</v>
          </cell>
          <cell r="D162">
            <v>0</v>
          </cell>
          <cell r="E162" t="str">
            <v>SA</v>
          </cell>
          <cell r="F162" t="str">
            <v>40</v>
          </cell>
          <cell r="G162" t="str">
            <v>OX</v>
          </cell>
          <cell r="H162">
            <v>0</v>
          </cell>
          <cell r="I162" t="str">
            <v>701002-IT2004/028-1435 Payroll MA 2004</v>
          </cell>
          <cell r="J162">
            <v>38107</v>
          </cell>
        </row>
        <row r="163">
          <cell r="A163" t="str">
            <v>@5C@</v>
          </cell>
          <cell r="B163" t="str">
            <v>20040531</v>
          </cell>
          <cell r="C163" t="str">
            <v>6100000525</v>
          </cell>
          <cell r="D163">
            <v>0</v>
          </cell>
          <cell r="E163" t="str">
            <v>SA</v>
          </cell>
          <cell r="F163" t="str">
            <v>40</v>
          </cell>
          <cell r="G163" t="str">
            <v>OX</v>
          </cell>
          <cell r="H163">
            <v>0</v>
          </cell>
          <cell r="I163" t="str">
            <v>701002-IT2004/028-1435 Payroll MA 2004</v>
          </cell>
          <cell r="J163">
            <v>38138</v>
          </cell>
        </row>
        <row r="164">
          <cell r="A164" t="str">
            <v>@5C@</v>
          </cell>
          <cell r="B164" t="str">
            <v>20040630</v>
          </cell>
          <cell r="C164" t="str">
            <v>6100000644</v>
          </cell>
          <cell r="D164">
            <v>0</v>
          </cell>
          <cell r="E164" t="str">
            <v>SA</v>
          </cell>
          <cell r="F164" t="str">
            <v>40</v>
          </cell>
          <cell r="G164" t="str">
            <v>OX</v>
          </cell>
          <cell r="H164">
            <v>0</v>
          </cell>
          <cell r="I164" t="str">
            <v>701002-IT2004/028-1435 Payroll MA 2004</v>
          </cell>
          <cell r="J164">
            <v>38168</v>
          </cell>
        </row>
        <row r="165">
          <cell r="A165" t="str">
            <v>@5C@</v>
          </cell>
          <cell r="B165" t="str">
            <v>20040731</v>
          </cell>
          <cell r="C165" t="str">
            <v>6100000755</v>
          </cell>
          <cell r="D165">
            <v>0</v>
          </cell>
          <cell r="E165" t="str">
            <v>SA</v>
          </cell>
          <cell r="F165" t="str">
            <v>40</v>
          </cell>
          <cell r="G165" t="str">
            <v>OX</v>
          </cell>
          <cell r="H165">
            <v>0</v>
          </cell>
          <cell r="I165" t="str">
            <v>701002-IT2004/028-1435 Payroll MA 2004</v>
          </cell>
          <cell r="J165">
            <v>38199</v>
          </cell>
        </row>
        <row r="166">
          <cell r="A166" t="str">
            <v>@5C@</v>
          </cell>
          <cell r="B166" t="str">
            <v>20040831</v>
          </cell>
          <cell r="C166" t="str">
            <v>6100000895</v>
          </cell>
          <cell r="D166">
            <v>0</v>
          </cell>
          <cell r="E166" t="str">
            <v>SA</v>
          </cell>
          <cell r="F166" t="str">
            <v>40</v>
          </cell>
          <cell r="G166" t="str">
            <v>OX</v>
          </cell>
          <cell r="H166">
            <v>0</v>
          </cell>
          <cell r="I166" t="str">
            <v>701002-IT2004/028-1435 Payroll MA 2004</v>
          </cell>
          <cell r="J166">
            <v>38230</v>
          </cell>
        </row>
        <row r="167">
          <cell r="A167" t="str">
            <v>@5C@</v>
          </cell>
          <cell r="B167" t="str">
            <v>20040930</v>
          </cell>
          <cell r="C167" t="str">
            <v>6100001020</v>
          </cell>
          <cell r="D167">
            <v>0</v>
          </cell>
          <cell r="E167" t="str">
            <v>SA</v>
          </cell>
          <cell r="F167" t="str">
            <v>40</v>
          </cell>
          <cell r="G167" t="str">
            <v>OX</v>
          </cell>
          <cell r="H167">
            <v>0</v>
          </cell>
          <cell r="I167" t="str">
            <v>701002-IT2004/028-1435 Payroll MA 2004</v>
          </cell>
          <cell r="J167">
            <v>38260</v>
          </cell>
        </row>
        <row r="168">
          <cell r="I168" t="str">
            <v>701002-IT2004/028-1435 Payroll MA 2004 Total</v>
          </cell>
        </row>
        <row r="169">
          <cell r="A169" t="str">
            <v>@5C@</v>
          </cell>
          <cell r="B169" t="str">
            <v>20040105</v>
          </cell>
          <cell r="C169" t="str">
            <v>2100000031</v>
          </cell>
          <cell r="D169">
            <v>0</v>
          </cell>
          <cell r="E169" t="str">
            <v>DR</v>
          </cell>
          <cell r="F169" t="str">
            <v>50</v>
          </cell>
          <cell r="G169" t="str">
            <v>D0</v>
          </cell>
          <cell r="H169">
            <v>0</v>
          </cell>
          <cell r="I169" t="str">
            <v>701003-IT2004/029-413 Payroll MA 2004</v>
          </cell>
          <cell r="J169">
            <v>37991</v>
          </cell>
        </row>
        <row r="170">
          <cell r="A170" t="str">
            <v>@5C@</v>
          </cell>
          <cell r="B170" t="str">
            <v>20040131</v>
          </cell>
          <cell r="C170" t="str">
            <v>6100000078</v>
          </cell>
          <cell r="D170">
            <v>0</v>
          </cell>
          <cell r="E170" t="str">
            <v>SA</v>
          </cell>
          <cell r="F170" t="str">
            <v>40</v>
          </cell>
          <cell r="G170" t="str">
            <v>OX</v>
          </cell>
          <cell r="H170">
            <v>0</v>
          </cell>
          <cell r="I170" t="str">
            <v>701003-IT2004/029-413 Payroll MA 2004</v>
          </cell>
          <cell r="J170">
            <v>38017</v>
          </cell>
        </row>
        <row r="171">
          <cell r="A171" t="str">
            <v>@5C@</v>
          </cell>
          <cell r="B171" t="str">
            <v>20040229</v>
          </cell>
          <cell r="C171" t="str">
            <v>6100000180</v>
          </cell>
          <cell r="D171">
            <v>0</v>
          </cell>
          <cell r="E171" t="str">
            <v>SA</v>
          </cell>
          <cell r="F171" t="str">
            <v>40</v>
          </cell>
          <cell r="G171" t="str">
            <v>OX</v>
          </cell>
          <cell r="H171">
            <v>0</v>
          </cell>
          <cell r="I171" t="str">
            <v>701003-IT2004/029-413 Payroll MA 2004</v>
          </cell>
          <cell r="J171">
            <v>38046</v>
          </cell>
        </row>
        <row r="172">
          <cell r="A172" t="str">
            <v>@5C@</v>
          </cell>
          <cell r="B172" t="str">
            <v>20040331</v>
          </cell>
          <cell r="C172" t="str">
            <v>6100000293</v>
          </cell>
          <cell r="D172">
            <v>0</v>
          </cell>
          <cell r="E172" t="str">
            <v>SA</v>
          </cell>
          <cell r="F172" t="str">
            <v>40</v>
          </cell>
          <cell r="G172" t="str">
            <v>OX</v>
          </cell>
          <cell r="H172">
            <v>0</v>
          </cell>
          <cell r="I172" t="str">
            <v>701003-IT2004/029-413 Payroll MA 2004</v>
          </cell>
          <cell r="J172">
            <v>38077</v>
          </cell>
        </row>
        <row r="173">
          <cell r="A173" t="str">
            <v>@5C@</v>
          </cell>
          <cell r="B173" t="str">
            <v>20040430</v>
          </cell>
          <cell r="C173" t="str">
            <v>6100000401</v>
          </cell>
          <cell r="D173">
            <v>0</v>
          </cell>
          <cell r="E173" t="str">
            <v>SA</v>
          </cell>
          <cell r="F173" t="str">
            <v>40</v>
          </cell>
          <cell r="G173" t="str">
            <v>OX</v>
          </cell>
          <cell r="H173">
            <v>0</v>
          </cell>
          <cell r="I173" t="str">
            <v>701003-IT2004/029-413 Payroll MA 2004</v>
          </cell>
          <cell r="J173">
            <v>38107</v>
          </cell>
        </row>
        <row r="174">
          <cell r="A174" t="str">
            <v>@5C@</v>
          </cell>
          <cell r="B174" t="str">
            <v>20040531</v>
          </cell>
          <cell r="C174" t="str">
            <v>6100000526</v>
          </cell>
          <cell r="D174">
            <v>0</v>
          </cell>
          <cell r="E174" t="str">
            <v>SA</v>
          </cell>
          <cell r="F174" t="str">
            <v>40</v>
          </cell>
          <cell r="G174" t="str">
            <v>OX</v>
          </cell>
          <cell r="H174">
            <v>0</v>
          </cell>
          <cell r="I174" t="str">
            <v>701003-IT2004/029-413 Payroll MA 2004</v>
          </cell>
          <cell r="J174">
            <v>38138</v>
          </cell>
        </row>
        <row r="175">
          <cell r="A175" t="str">
            <v>@5C@</v>
          </cell>
          <cell r="B175" t="str">
            <v>20040630</v>
          </cell>
          <cell r="C175" t="str">
            <v>6100000645</v>
          </cell>
          <cell r="D175">
            <v>0</v>
          </cell>
          <cell r="E175" t="str">
            <v>SA</v>
          </cell>
          <cell r="F175" t="str">
            <v>40</v>
          </cell>
          <cell r="G175" t="str">
            <v>OX</v>
          </cell>
          <cell r="H175">
            <v>0</v>
          </cell>
          <cell r="I175" t="str">
            <v>701003-IT2004/029-413 Payroll MA 2004</v>
          </cell>
          <cell r="J175">
            <v>38168</v>
          </cell>
        </row>
        <row r="176">
          <cell r="A176" t="str">
            <v>@5C@</v>
          </cell>
          <cell r="B176" t="str">
            <v>20040731</v>
          </cell>
          <cell r="C176" t="str">
            <v>6100000756</v>
          </cell>
          <cell r="D176">
            <v>0</v>
          </cell>
          <cell r="E176" t="str">
            <v>SA</v>
          </cell>
          <cell r="F176" t="str">
            <v>40</v>
          </cell>
          <cell r="G176" t="str">
            <v>OX</v>
          </cell>
          <cell r="H176">
            <v>0</v>
          </cell>
          <cell r="I176" t="str">
            <v>701003-IT2004/029-413 Payroll MA 2004</v>
          </cell>
          <cell r="J176">
            <v>38199</v>
          </cell>
        </row>
        <row r="177">
          <cell r="A177" t="str">
            <v>@5C@</v>
          </cell>
          <cell r="B177" t="str">
            <v>20040831</v>
          </cell>
          <cell r="C177" t="str">
            <v>6100000896</v>
          </cell>
          <cell r="D177">
            <v>0</v>
          </cell>
          <cell r="E177" t="str">
            <v>SA</v>
          </cell>
          <cell r="F177" t="str">
            <v>40</v>
          </cell>
          <cell r="G177" t="str">
            <v>OX</v>
          </cell>
          <cell r="H177">
            <v>0</v>
          </cell>
          <cell r="I177" t="str">
            <v>701003-IT2004/029-413 Payroll MA 2004</v>
          </cell>
          <cell r="J177">
            <v>38230</v>
          </cell>
        </row>
        <row r="178">
          <cell r="A178" t="str">
            <v>@5C@</v>
          </cell>
          <cell r="B178" t="str">
            <v>20040930</v>
          </cell>
          <cell r="C178" t="str">
            <v>6100001021</v>
          </cell>
          <cell r="D178">
            <v>0</v>
          </cell>
          <cell r="E178" t="str">
            <v>SA</v>
          </cell>
          <cell r="F178" t="str">
            <v>40</v>
          </cell>
          <cell r="G178" t="str">
            <v>OX</v>
          </cell>
          <cell r="H178">
            <v>0</v>
          </cell>
          <cell r="I178" t="str">
            <v>701003-IT2004/029-413 Payroll MA 2004</v>
          </cell>
          <cell r="J178">
            <v>38260</v>
          </cell>
        </row>
        <row r="179">
          <cell r="I179" t="str">
            <v>701003-IT2004/029-413 Payroll MA 2004 Total</v>
          </cell>
        </row>
        <row r="180">
          <cell r="A180" t="str">
            <v>@5C@</v>
          </cell>
          <cell r="B180" t="str">
            <v>20040105</v>
          </cell>
          <cell r="C180" t="str">
            <v>2100000044</v>
          </cell>
          <cell r="D180">
            <v>0</v>
          </cell>
          <cell r="E180" t="str">
            <v>DR</v>
          </cell>
          <cell r="F180" t="str">
            <v>50</v>
          </cell>
          <cell r="G180" t="str">
            <v>D0</v>
          </cell>
          <cell r="H180">
            <v>0</v>
          </cell>
          <cell r="I180" t="str">
            <v>701003-IT2004/042-2773 Payroll MA 2004</v>
          </cell>
          <cell r="J180">
            <v>38000</v>
          </cell>
        </row>
        <row r="181">
          <cell r="A181" t="str">
            <v>@5C@</v>
          </cell>
          <cell r="B181" t="str">
            <v>20040131</v>
          </cell>
          <cell r="C181" t="str">
            <v>6100000090</v>
          </cell>
          <cell r="D181">
            <v>0</v>
          </cell>
          <cell r="E181" t="str">
            <v>SA</v>
          </cell>
          <cell r="F181" t="str">
            <v>40</v>
          </cell>
          <cell r="G181" t="str">
            <v>OX</v>
          </cell>
          <cell r="H181">
            <v>0</v>
          </cell>
          <cell r="I181" t="str">
            <v>701003-IT2004/042-2773 Payroll MA 2004</v>
          </cell>
          <cell r="J181">
            <v>38017</v>
          </cell>
        </row>
        <row r="182">
          <cell r="A182" t="str">
            <v>@5C@</v>
          </cell>
          <cell r="B182" t="str">
            <v>20040229</v>
          </cell>
          <cell r="C182" t="str">
            <v>6100000192</v>
          </cell>
          <cell r="D182">
            <v>0</v>
          </cell>
          <cell r="E182" t="str">
            <v>SA</v>
          </cell>
          <cell r="F182" t="str">
            <v>40</v>
          </cell>
          <cell r="G182" t="str">
            <v>OX</v>
          </cell>
          <cell r="H182">
            <v>0</v>
          </cell>
          <cell r="I182" t="str">
            <v>701003-IT2004/042-2773 Payroll MA 2004</v>
          </cell>
          <cell r="J182">
            <v>38046</v>
          </cell>
        </row>
        <row r="183">
          <cell r="A183" t="str">
            <v>@5C@</v>
          </cell>
          <cell r="B183" t="str">
            <v>20040331</v>
          </cell>
          <cell r="C183" t="str">
            <v>6100000305</v>
          </cell>
          <cell r="D183">
            <v>0</v>
          </cell>
          <cell r="E183" t="str">
            <v>SA</v>
          </cell>
          <cell r="F183" t="str">
            <v>40</v>
          </cell>
          <cell r="G183" t="str">
            <v>OX</v>
          </cell>
          <cell r="H183">
            <v>0</v>
          </cell>
          <cell r="I183" t="str">
            <v>701003-IT2004/042-2773 Payroll MA 2004</v>
          </cell>
          <cell r="J183">
            <v>38077</v>
          </cell>
        </row>
        <row r="184">
          <cell r="A184" t="str">
            <v>@5C@</v>
          </cell>
          <cell r="B184" t="str">
            <v>20040430</v>
          </cell>
          <cell r="C184" t="str">
            <v>6100000413</v>
          </cell>
          <cell r="D184">
            <v>0</v>
          </cell>
          <cell r="E184" t="str">
            <v>SA</v>
          </cell>
          <cell r="F184" t="str">
            <v>40</v>
          </cell>
          <cell r="G184" t="str">
            <v>OX</v>
          </cell>
          <cell r="H184">
            <v>0</v>
          </cell>
          <cell r="I184" t="str">
            <v>701003-IT2004/042-2773 Payroll MA 2004</v>
          </cell>
          <cell r="J184">
            <v>38107</v>
          </cell>
        </row>
        <row r="185">
          <cell r="A185" t="str">
            <v>@5C@</v>
          </cell>
          <cell r="B185" t="str">
            <v>20040531</v>
          </cell>
          <cell r="C185" t="str">
            <v>6100000537</v>
          </cell>
          <cell r="D185">
            <v>0</v>
          </cell>
          <cell r="E185" t="str">
            <v>SA</v>
          </cell>
          <cell r="F185" t="str">
            <v>40</v>
          </cell>
          <cell r="G185" t="str">
            <v>OX</v>
          </cell>
          <cell r="H185">
            <v>0</v>
          </cell>
          <cell r="I185" t="str">
            <v>701003-IT2004/042-2773 Payroll MA 2004</v>
          </cell>
          <cell r="J185">
            <v>38138</v>
          </cell>
        </row>
        <row r="186">
          <cell r="A186" t="str">
            <v>@5C@</v>
          </cell>
          <cell r="B186" t="str">
            <v>20040630</v>
          </cell>
          <cell r="C186" t="str">
            <v>6100000656</v>
          </cell>
          <cell r="D186">
            <v>0</v>
          </cell>
          <cell r="E186" t="str">
            <v>SA</v>
          </cell>
          <cell r="F186" t="str">
            <v>40</v>
          </cell>
          <cell r="G186" t="str">
            <v>OX</v>
          </cell>
          <cell r="H186">
            <v>0</v>
          </cell>
          <cell r="I186" t="str">
            <v>701003-IT2004/042-2773 Payroll MA 2004</v>
          </cell>
          <cell r="J186">
            <v>38168</v>
          </cell>
        </row>
        <row r="187">
          <cell r="A187" t="str">
            <v>@5C@</v>
          </cell>
          <cell r="B187" t="str">
            <v>20040731</v>
          </cell>
          <cell r="C187" t="str">
            <v>6100000767</v>
          </cell>
          <cell r="D187">
            <v>0</v>
          </cell>
          <cell r="E187" t="str">
            <v>SA</v>
          </cell>
          <cell r="F187" t="str">
            <v>40</v>
          </cell>
          <cell r="G187" t="str">
            <v>OX</v>
          </cell>
          <cell r="H187">
            <v>0</v>
          </cell>
          <cell r="I187" t="str">
            <v>701003-IT2004/042-2773 Payroll MA 2004</v>
          </cell>
          <cell r="J187">
            <v>38199</v>
          </cell>
        </row>
        <row r="188">
          <cell r="A188" t="str">
            <v>@5C@</v>
          </cell>
          <cell r="B188" t="str">
            <v>20040831</v>
          </cell>
          <cell r="C188" t="str">
            <v>6100000907</v>
          </cell>
          <cell r="D188">
            <v>0</v>
          </cell>
          <cell r="E188" t="str">
            <v>SA</v>
          </cell>
          <cell r="F188" t="str">
            <v>40</v>
          </cell>
          <cell r="G188" t="str">
            <v>OX</v>
          </cell>
          <cell r="H188">
            <v>0</v>
          </cell>
          <cell r="I188" t="str">
            <v>701003-IT2004/042-2773 Payroll MA 2004</v>
          </cell>
          <cell r="J188">
            <v>38230</v>
          </cell>
        </row>
        <row r="189">
          <cell r="A189" t="str">
            <v>@5C@</v>
          </cell>
          <cell r="B189" t="str">
            <v>20040930</v>
          </cell>
          <cell r="C189" t="str">
            <v>6100001032</v>
          </cell>
          <cell r="D189">
            <v>0</v>
          </cell>
          <cell r="E189" t="str">
            <v>SA</v>
          </cell>
          <cell r="F189" t="str">
            <v>40</v>
          </cell>
          <cell r="G189" t="str">
            <v>OX</v>
          </cell>
          <cell r="H189">
            <v>0</v>
          </cell>
          <cell r="I189" t="str">
            <v>701003-IT2004/042-2773 Payroll MA 2004</v>
          </cell>
          <cell r="J189">
            <v>38260</v>
          </cell>
        </row>
        <row r="190">
          <cell r="I190" t="str">
            <v>701003-IT2004/042-2773 Payroll MA 2004 Total</v>
          </cell>
        </row>
        <row r="191">
          <cell r="A191" t="str">
            <v>@5C@</v>
          </cell>
          <cell r="B191" t="str">
            <v>20040105</v>
          </cell>
          <cell r="C191" t="str">
            <v>2100000011</v>
          </cell>
          <cell r="D191">
            <v>0</v>
          </cell>
          <cell r="E191" t="str">
            <v>DR</v>
          </cell>
          <cell r="F191" t="str">
            <v>50</v>
          </cell>
          <cell r="G191" t="str">
            <v>D0</v>
          </cell>
          <cell r="H191">
            <v>0</v>
          </cell>
          <cell r="I191" t="str">
            <v>701004-IT2004/011-10 SAP MA 2004</v>
          </cell>
          <cell r="J191">
            <v>37991</v>
          </cell>
        </row>
        <row r="192">
          <cell r="A192" t="str">
            <v>@5C@</v>
          </cell>
          <cell r="B192" t="str">
            <v>20040131</v>
          </cell>
          <cell r="C192" t="str">
            <v>6100000046</v>
          </cell>
          <cell r="D192">
            <v>0</v>
          </cell>
          <cell r="E192" t="str">
            <v>SA</v>
          </cell>
          <cell r="F192" t="str">
            <v>40</v>
          </cell>
          <cell r="G192" t="str">
            <v>OX</v>
          </cell>
          <cell r="H192">
            <v>0</v>
          </cell>
          <cell r="I192" t="str">
            <v>701004-IT2004/011-10 SAP MA 2004</v>
          </cell>
          <cell r="J192">
            <v>38017</v>
          </cell>
        </row>
        <row r="193">
          <cell r="A193" t="str">
            <v>@5C@</v>
          </cell>
          <cell r="B193" t="str">
            <v>20040229</v>
          </cell>
          <cell r="C193" t="str">
            <v>6100000148</v>
          </cell>
          <cell r="D193">
            <v>0</v>
          </cell>
          <cell r="E193" t="str">
            <v>SA</v>
          </cell>
          <cell r="F193" t="str">
            <v>40</v>
          </cell>
          <cell r="G193" t="str">
            <v>OX</v>
          </cell>
          <cell r="H193">
            <v>0</v>
          </cell>
          <cell r="I193" t="str">
            <v>701004-IT2004/011-10 SAP MA 2004</v>
          </cell>
          <cell r="J193">
            <v>38046</v>
          </cell>
        </row>
        <row r="194">
          <cell r="A194" t="str">
            <v>@5C@</v>
          </cell>
          <cell r="B194" t="str">
            <v>20040331</v>
          </cell>
          <cell r="C194" t="str">
            <v>6100000261</v>
          </cell>
          <cell r="D194">
            <v>0</v>
          </cell>
          <cell r="E194" t="str">
            <v>SA</v>
          </cell>
          <cell r="F194" t="str">
            <v>40</v>
          </cell>
          <cell r="G194" t="str">
            <v>OX</v>
          </cell>
          <cell r="H194">
            <v>0</v>
          </cell>
          <cell r="I194" t="str">
            <v>701004-IT2004/011-10 SAP MA 2004</v>
          </cell>
          <cell r="J194">
            <v>38077</v>
          </cell>
        </row>
        <row r="195">
          <cell r="A195" t="str">
            <v>@5C@</v>
          </cell>
          <cell r="B195" t="str">
            <v>20040430</v>
          </cell>
          <cell r="C195" t="str">
            <v>6100000369</v>
          </cell>
          <cell r="D195">
            <v>0</v>
          </cell>
          <cell r="E195" t="str">
            <v>SA</v>
          </cell>
          <cell r="F195" t="str">
            <v>40</v>
          </cell>
          <cell r="G195" t="str">
            <v>OX</v>
          </cell>
          <cell r="H195">
            <v>0</v>
          </cell>
          <cell r="I195" t="str">
            <v>701004-IT2004/011-10 SAP MA 2004</v>
          </cell>
          <cell r="J195">
            <v>38107</v>
          </cell>
        </row>
        <row r="196">
          <cell r="A196" t="str">
            <v>@5C@</v>
          </cell>
          <cell r="B196" t="str">
            <v>20040531</v>
          </cell>
          <cell r="C196" t="str">
            <v>6100000494</v>
          </cell>
          <cell r="D196">
            <v>0</v>
          </cell>
          <cell r="E196" t="str">
            <v>SA</v>
          </cell>
          <cell r="F196" t="str">
            <v>40</v>
          </cell>
          <cell r="G196" t="str">
            <v>OX</v>
          </cell>
          <cell r="H196">
            <v>0</v>
          </cell>
          <cell r="I196" t="str">
            <v>701004-IT2004/011-10 SAP MA 2004</v>
          </cell>
          <cell r="J196">
            <v>38138</v>
          </cell>
        </row>
        <row r="197">
          <cell r="A197" t="str">
            <v>@5C@</v>
          </cell>
          <cell r="B197" t="str">
            <v>20040630</v>
          </cell>
          <cell r="C197" t="str">
            <v>6100000613</v>
          </cell>
          <cell r="D197">
            <v>0</v>
          </cell>
          <cell r="E197" t="str">
            <v>SA</v>
          </cell>
          <cell r="F197" t="str">
            <v>40</v>
          </cell>
          <cell r="G197" t="str">
            <v>OX</v>
          </cell>
          <cell r="H197">
            <v>0</v>
          </cell>
          <cell r="I197" t="str">
            <v>701004-IT2004/011-10 SAP MA 2004</v>
          </cell>
          <cell r="J197">
            <v>38168</v>
          </cell>
        </row>
        <row r="198">
          <cell r="A198" t="str">
            <v>@5C@</v>
          </cell>
          <cell r="B198" t="str">
            <v>20040731</v>
          </cell>
          <cell r="C198" t="str">
            <v>6100000724</v>
          </cell>
          <cell r="D198">
            <v>0</v>
          </cell>
          <cell r="E198" t="str">
            <v>SA</v>
          </cell>
          <cell r="F198" t="str">
            <v>40</v>
          </cell>
          <cell r="G198" t="str">
            <v>OX</v>
          </cell>
          <cell r="H198">
            <v>0</v>
          </cell>
          <cell r="I198" t="str">
            <v>701004-IT2004/011-10 SAP MA 2004</v>
          </cell>
          <cell r="J198">
            <v>38199</v>
          </cell>
        </row>
        <row r="199">
          <cell r="A199" t="str">
            <v>@5C@</v>
          </cell>
          <cell r="B199" t="str">
            <v>20040831</v>
          </cell>
          <cell r="C199" t="str">
            <v>6100000864</v>
          </cell>
          <cell r="D199">
            <v>0</v>
          </cell>
          <cell r="E199" t="str">
            <v>SA</v>
          </cell>
          <cell r="F199" t="str">
            <v>40</v>
          </cell>
          <cell r="G199" t="str">
            <v>OX</v>
          </cell>
          <cell r="H199">
            <v>0</v>
          </cell>
          <cell r="I199" t="str">
            <v>701004-IT2004/011-10 SAP MA 2004</v>
          </cell>
          <cell r="J199">
            <v>38230</v>
          </cell>
        </row>
        <row r="200">
          <cell r="A200" t="str">
            <v>@5C@</v>
          </cell>
          <cell r="B200" t="str">
            <v>20040930</v>
          </cell>
          <cell r="C200" t="str">
            <v>6100000989</v>
          </cell>
          <cell r="D200">
            <v>0</v>
          </cell>
          <cell r="E200" t="str">
            <v>SA</v>
          </cell>
          <cell r="F200" t="str">
            <v>40</v>
          </cell>
          <cell r="G200" t="str">
            <v>OX</v>
          </cell>
          <cell r="H200">
            <v>0</v>
          </cell>
          <cell r="I200" t="str">
            <v>701004-IT2004/011-10 SAP MA 2004</v>
          </cell>
          <cell r="J200">
            <v>38260</v>
          </cell>
        </row>
        <row r="201">
          <cell r="I201" t="str">
            <v>701004-IT2004/011-10 SAP MA 2004 Total</v>
          </cell>
        </row>
        <row r="202">
          <cell r="A202" t="str">
            <v>@5C@</v>
          </cell>
          <cell r="B202" t="str">
            <v>20040105</v>
          </cell>
          <cell r="C202" t="str">
            <v>2100000032</v>
          </cell>
          <cell r="D202">
            <v>0</v>
          </cell>
          <cell r="E202" t="str">
            <v>DR</v>
          </cell>
          <cell r="F202" t="str">
            <v>50</v>
          </cell>
          <cell r="G202" t="str">
            <v>D0</v>
          </cell>
          <cell r="H202">
            <v>0</v>
          </cell>
          <cell r="I202" t="str">
            <v>701004-IT2004/030-102 Payroll MA 2004</v>
          </cell>
          <cell r="J202">
            <v>37991</v>
          </cell>
        </row>
        <row r="203">
          <cell r="A203" t="str">
            <v>@5C@</v>
          </cell>
          <cell r="B203" t="str">
            <v>20040131</v>
          </cell>
          <cell r="C203" t="str">
            <v>6100000079</v>
          </cell>
          <cell r="D203">
            <v>0</v>
          </cell>
          <cell r="E203" t="str">
            <v>SA</v>
          </cell>
          <cell r="F203" t="str">
            <v>40</v>
          </cell>
          <cell r="G203" t="str">
            <v>OX</v>
          </cell>
          <cell r="H203">
            <v>0</v>
          </cell>
          <cell r="I203" t="str">
            <v>701004-IT2004/030-102 Payroll MA 2004</v>
          </cell>
          <cell r="J203">
            <v>38017</v>
          </cell>
        </row>
        <row r="204">
          <cell r="A204" t="str">
            <v>@5C@</v>
          </cell>
          <cell r="B204" t="str">
            <v>20040229</v>
          </cell>
          <cell r="C204" t="str">
            <v>6100000181</v>
          </cell>
          <cell r="D204">
            <v>0</v>
          </cell>
          <cell r="E204" t="str">
            <v>SA</v>
          </cell>
          <cell r="F204" t="str">
            <v>40</v>
          </cell>
          <cell r="G204" t="str">
            <v>OX</v>
          </cell>
          <cell r="H204">
            <v>0</v>
          </cell>
          <cell r="I204" t="str">
            <v>701004-IT2004/030-102 Payroll MA 2004</v>
          </cell>
          <cell r="J204">
            <v>38046</v>
          </cell>
        </row>
        <row r="205">
          <cell r="A205" t="str">
            <v>@5C@</v>
          </cell>
          <cell r="B205" t="str">
            <v>20040331</v>
          </cell>
          <cell r="C205" t="str">
            <v>6100000294</v>
          </cell>
          <cell r="D205">
            <v>0</v>
          </cell>
          <cell r="E205" t="str">
            <v>SA</v>
          </cell>
          <cell r="F205" t="str">
            <v>40</v>
          </cell>
          <cell r="G205" t="str">
            <v>OX</v>
          </cell>
          <cell r="H205">
            <v>0</v>
          </cell>
          <cell r="I205" t="str">
            <v>701004-IT2004/030-102 Payroll MA 2004</v>
          </cell>
          <cell r="J205">
            <v>38077</v>
          </cell>
        </row>
        <row r="206">
          <cell r="A206" t="str">
            <v>@5C@</v>
          </cell>
          <cell r="B206" t="str">
            <v>20040430</v>
          </cell>
          <cell r="C206" t="str">
            <v>6100000402</v>
          </cell>
          <cell r="D206">
            <v>0</v>
          </cell>
          <cell r="E206" t="str">
            <v>SA</v>
          </cell>
          <cell r="F206" t="str">
            <v>40</v>
          </cell>
          <cell r="G206" t="str">
            <v>OX</v>
          </cell>
          <cell r="H206">
            <v>0</v>
          </cell>
          <cell r="I206" t="str">
            <v>701004-IT2004/030-102 Payroll MA 2004</v>
          </cell>
          <cell r="J206">
            <v>38107</v>
          </cell>
        </row>
        <row r="207">
          <cell r="A207" t="str">
            <v>@5C@</v>
          </cell>
          <cell r="B207" t="str">
            <v>20040531</v>
          </cell>
          <cell r="C207" t="str">
            <v>6100000527</v>
          </cell>
          <cell r="D207">
            <v>0</v>
          </cell>
          <cell r="E207" t="str">
            <v>SA</v>
          </cell>
          <cell r="F207" t="str">
            <v>40</v>
          </cell>
          <cell r="G207" t="str">
            <v>OX</v>
          </cell>
          <cell r="H207">
            <v>0</v>
          </cell>
          <cell r="I207" t="str">
            <v>701004-IT2004/030-102 Payroll MA 2004</v>
          </cell>
          <cell r="J207">
            <v>38138</v>
          </cell>
        </row>
        <row r="208">
          <cell r="A208" t="str">
            <v>@5C@</v>
          </cell>
          <cell r="B208" t="str">
            <v>20040630</v>
          </cell>
          <cell r="C208" t="str">
            <v>6100000646</v>
          </cell>
          <cell r="D208">
            <v>0</v>
          </cell>
          <cell r="E208" t="str">
            <v>SA</v>
          </cell>
          <cell r="F208" t="str">
            <v>40</v>
          </cell>
          <cell r="G208" t="str">
            <v>OX</v>
          </cell>
          <cell r="H208">
            <v>0</v>
          </cell>
          <cell r="I208" t="str">
            <v>701004-IT2004/030-102 Payroll MA 2004</v>
          </cell>
          <cell r="J208">
            <v>38168</v>
          </cell>
        </row>
        <row r="209">
          <cell r="A209" t="str">
            <v>@5C@</v>
          </cell>
          <cell r="B209" t="str">
            <v>20040731</v>
          </cell>
          <cell r="C209" t="str">
            <v>6100000757</v>
          </cell>
          <cell r="D209">
            <v>0</v>
          </cell>
          <cell r="E209" t="str">
            <v>SA</v>
          </cell>
          <cell r="F209" t="str">
            <v>40</v>
          </cell>
          <cell r="G209" t="str">
            <v>OX</v>
          </cell>
          <cell r="H209">
            <v>0</v>
          </cell>
          <cell r="I209" t="str">
            <v>701004-IT2004/030-102 Payroll MA 2004</v>
          </cell>
          <cell r="J209">
            <v>38199</v>
          </cell>
        </row>
        <row r="210">
          <cell r="A210" t="str">
            <v>@5C@</v>
          </cell>
          <cell r="B210" t="str">
            <v>20040831</v>
          </cell>
          <cell r="C210" t="str">
            <v>6100000897</v>
          </cell>
          <cell r="D210">
            <v>0</v>
          </cell>
          <cell r="E210" t="str">
            <v>SA</v>
          </cell>
          <cell r="F210" t="str">
            <v>40</v>
          </cell>
          <cell r="G210" t="str">
            <v>OX</v>
          </cell>
          <cell r="H210">
            <v>0</v>
          </cell>
          <cell r="I210" t="str">
            <v>701004-IT2004/030-102 Payroll MA 2004</v>
          </cell>
          <cell r="J210">
            <v>38230</v>
          </cell>
        </row>
        <row r="211">
          <cell r="A211" t="str">
            <v>@5C@</v>
          </cell>
          <cell r="B211" t="str">
            <v>20040930</v>
          </cell>
          <cell r="C211" t="str">
            <v>6100001022</v>
          </cell>
          <cell r="D211">
            <v>0</v>
          </cell>
          <cell r="E211" t="str">
            <v>SA</v>
          </cell>
          <cell r="F211" t="str">
            <v>40</v>
          </cell>
          <cell r="G211" t="str">
            <v>OX</v>
          </cell>
          <cell r="H211">
            <v>0</v>
          </cell>
          <cell r="I211" t="str">
            <v>701004-IT2004/030-102 Payroll MA 2004</v>
          </cell>
          <cell r="J211">
            <v>38260</v>
          </cell>
        </row>
        <row r="212">
          <cell r="I212" t="str">
            <v>701004-IT2004/030-102 Payroll MA 2004 Total</v>
          </cell>
        </row>
        <row r="213">
          <cell r="A213" t="str">
            <v>@5C@</v>
          </cell>
          <cell r="B213" t="str">
            <v>20040114</v>
          </cell>
          <cell r="C213" t="str">
            <v>2100000051</v>
          </cell>
          <cell r="D213">
            <v>0</v>
          </cell>
          <cell r="E213" t="str">
            <v>DR</v>
          </cell>
          <cell r="F213" t="str">
            <v>50</v>
          </cell>
          <cell r="G213" t="str">
            <v>D0</v>
          </cell>
          <cell r="H213">
            <v>0</v>
          </cell>
          <cell r="I213" t="str">
            <v>701004-IT2004/049-2375 Payroll MA 2004</v>
          </cell>
          <cell r="J213">
            <v>38000</v>
          </cell>
        </row>
        <row r="214">
          <cell r="A214" t="str">
            <v>@5C@</v>
          </cell>
          <cell r="B214" t="str">
            <v>20040131</v>
          </cell>
          <cell r="C214" t="str">
            <v>6100000097</v>
          </cell>
          <cell r="D214">
            <v>0</v>
          </cell>
          <cell r="E214" t="str">
            <v>SA</v>
          </cell>
          <cell r="F214" t="str">
            <v>40</v>
          </cell>
          <cell r="G214" t="str">
            <v>OX</v>
          </cell>
          <cell r="H214">
            <v>0</v>
          </cell>
          <cell r="I214" t="str">
            <v>701004-IT2004/049-2375 Payroll MA 2004</v>
          </cell>
          <cell r="J214">
            <v>38017</v>
          </cell>
        </row>
        <row r="215">
          <cell r="A215" t="str">
            <v>@5C@</v>
          </cell>
          <cell r="B215" t="str">
            <v>20040229</v>
          </cell>
          <cell r="C215" t="str">
            <v>6100000199</v>
          </cell>
          <cell r="D215">
            <v>0</v>
          </cell>
          <cell r="E215" t="str">
            <v>SA</v>
          </cell>
          <cell r="F215" t="str">
            <v>40</v>
          </cell>
          <cell r="G215" t="str">
            <v>OX</v>
          </cell>
          <cell r="H215">
            <v>0</v>
          </cell>
          <cell r="I215" t="str">
            <v>701004-IT2004/049-2375 Payroll MA 2004</v>
          </cell>
          <cell r="J215">
            <v>38046</v>
          </cell>
        </row>
        <row r="216">
          <cell r="A216" t="str">
            <v>@5C@</v>
          </cell>
          <cell r="B216" t="str">
            <v>20040331</v>
          </cell>
          <cell r="C216" t="str">
            <v>6100000312</v>
          </cell>
          <cell r="D216">
            <v>0</v>
          </cell>
          <cell r="E216" t="str">
            <v>SA</v>
          </cell>
          <cell r="F216" t="str">
            <v>40</v>
          </cell>
          <cell r="G216" t="str">
            <v>OX</v>
          </cell>
          <cell r="H216">
            <v>0</v>
          </cell>
          <cell r="I216" t="str">
            <v>701004-IT2004/049-2375 Payroll MA 2004</v>
          </cell>
          <cell r="J216">
            <v>38077</v>
          </cell>
        </row>
        <row r="217">
          <cell r="A217" t="str">
            <v>@5C@</v>
          </cell>
          <cell r="B217" t="str">
            <v>20040430</v>
          </cell>
          <cell r="C217" t="str">
            <v>6100000420</v>
          </cell>
          <cell r="D217">
            <v>0</v>
          </cell>
          <cell r="E217" t="str">
            <v>SA</v>
          </cell>
          <cell r="F217" t="str">
            <v>40</v>
          </cell>
          <cell r="G217" t="str">
            <v>OX</v>
          </cell>
          <cell r="H217">
            <v>0</v>
          </cell>
          <cell r="I217" t="str">
            <v>701004-IT2004/049-2375 Payroll MA 2004</v>
          </cell>
          <cell r="J217">
            <v>38107</v>
          </cell>
        </row>
        <row r="218">
          <cell r="A218" t="str">
            <v>@5C@</v>
          </cell>
          <cell r="B218" t="str">
            <v>20040531</v>
          </cell>
          <cell r="C218" t="str">
            <v>6100000544</v>
          </cell>
          <cell r="D218">
            <v>0</v>
          </cell>
          <cell r="E218" t="str">
            <v>SA</v>
          </cell>
          <cell r="F218" t="str">
            <v>40</v>
          </cell>
          <cell r="G218" t="str">
            <v>OX</v>
          </cell>
          <cell r="H218">
            <v>0</v>
          </cell>
          <cell r="I218" t="str">
            <v>701004-IT2004/049-2375 Payroll MA 2004</v>
          </cell>
          <cell r="J218">
            <v>38138</v>
          </cell>
        </row>
        <row r="219">
          <cell r="A219" t="str">
            <v>@5C@</v>
          </cell>
          <cell r="B219" t="str">
            <v>20040630</v>
          </cell>
          <cell r="C219" t="str">
            <v>6100000663</v>
          </cell>
          <cell r="D219">
            <v>0</v>
          </cell>
          <cell r="E219" t="str">
            <v>SA</v>
          </cell>
          <cell r="F219" t="str">
            <v>40</v>
          </cell>
          <cell r="G219" t="str">
            <v>OX</v>
          </cell>
          <cell r="H219">
            <v>0</v>
          </cell>
          <cell r="I219" t="str">
            <v>701004-IT2004/049-2375 Payroll MA 2004</v>
          </cell>
          <cell r="J219">
            <v>38168</v>
          </cell>
        </row>
        <row r="220">
          <cell r="A220" t="str">
            <v>@5C@</v>
          </cell>
          <cell r="B220" t="str">
            <v>20040731</v>
          </cell>
          <cell r="C220" t="str">
            <v>6100000774</v>
          </cell>
          <cell r="D220">
            <v>0</v>
          </cell>
          <cell r="E220" t="str">
            <v>SA</v>
          </cell>
          <cell r="F220" t="str">
            <v>40</v>
          </cell>
          <cell r="G220" t="str">
            <v>OX</v>
          </cell>
          <cell r="H220">
            <v>0</v>
          </cell>
          <cell r="I220" t="str">
            <v>701004-IT2004/049-2375 Payroll MA 2004</v>
          </cell>
          <cell r="J220">
            <v>38199</v>
          </cell>
        </row>
        <row r="221">
          <cell r="A221" t="str">
            <v>@5C@</v>
          </cell>
          <cell r="B221" t="str">
            <v>20040831</v>
          </cell>
          <cell r="C221" t="str">
            <v>6100000914</v>
          </cell>
          <cell r="D221">
            <v>0</v>
          </cell>
          <cell r="E221" t="str">
            <v>SA</v>
          </cell>
          <cell r="F221" t="str">
            <v>40</v>
          </cell>
          <cell r="G221" t="str">
            <v>OX</v>
          </cell>
          <cell r="H221">
            <v>0</v>
          </cell>
          <cell r="I221" t="str">
            <v>701004-IT2004/049-2375 Payroll MA 2004</v>
          </cell>
          <cell r="J221">
            <v>38230</v>
          </cell>
        </row>
        <row r="222">
          <cell r="A222" t="str">
            <v>@5C@</v>
          </cell>
          <cell r="B222" t="str">
            <v>20040930</v>
          </cell>
          <cell r="C222" t="str">
            <v>6100001039</v>
          </cell>
          <cell r="D222">
            <v>0</v>
          </cell>
          <cell r="E222" t="str">
            <v>SA</v>
          </cell>
          <cell r="F222" t="str">
            <v>40</v>
          </cell>
          <cell r="G222" t="str">
            <v>OX</v>
          </cell>
          <cell r="H222">
            <v>0</v>
          </cell>
          <cell r="I222" t="str">
            <v>701004-IT2004/049-2375 Payroll MA 2004</v>
          </cell>
          <cell r="J222">
            <v>38260</v>
          </cell>
        </row>
        <row r="223">
          <cell r="I223" t="str">
            <v>701004-IT2004/049-2375 Payroll MA 2004 Total</v>
          </cell>
        </row>
        <row r="224">
          <cell r="A224" t="str">
            <v>@5C@</v>
          </cell>
          <cell r="B224" t="str">
            <v>20040105</v>
          </cell>
          <cell r="C224" t="str">
            <v>2100000010</v>
          </cell>
          <cell r="D224">
            <v>0</v>
          </cell>
          <cell r="E224" t="str">
            <v>DR</v>
          </cell>
          <cell r="F224" t="str">
            <v>50</v>
          </cell>
          <cell r="G224" t="str">
            <v>D0</v>
          </cell>
          <cell r="H224">
            <v>0</v>
          </cell>
          <cell r="I224" t="str">
            <v>701005-IT2004/010-1 SAP MA 2004</v>
          </cell>
          <cell r="J224">
            <v>37991</v>
          </cell>
        </row>
        <row r="225">
          <cell r="A225" t="str">
            <v>@5C@</v>
          </cell>
          <cell r="B225" t="str">
            <v>20040131</v>
          </cell>
          <cell r="C225" t="str">
            <v>6100000045</v>
          </cell>
          <cell r="D225">
            <v>0</v>
          </cell>
          <cell r="E225" t="str">
            <v>SA</v>
          </cell>
          <cell r="F225" t="str">
            <v>40</v>
          </cell>
          <cell r="G225" t="str">
            <v>OX</v>
          </cell>
          <cell r="H225">
            <v>0</v>
          </cell>
          <cell r="I225" t="str">
            <v>701005-IT2004/010-1 SAP MA 2004</v>
          </cell>
          <cell r="J225">
            <v>38017</v>
          </cell>
        </row>
        <row r="226">
          <cell r="A226" t="str">
            <v>@5C@</v>
          </cell>
          <cell r="B226" t="str">
            <v>20040229</v>
          </cell>
          <cell r="C226" t="str">
            <v>6100000147</v>
          </cell>
          <cell r="D226">
            <v>0</v>
          </cell>
          <cell r="E226" t="str">
            <v>SA</v>
          </cell>
          <cell r="F226" t="str">
            <v>40</v>
          </cell>
          <cell r="G226" t="str">
            <v>OX</v>
          </cell>
          <cell r="H226">
            <v>0</v>
          </cell>
          <cell r="I226" t="str">
            <v>701005-IT2004/010-1 SAP MA 2004</v>
          </cell>
          <cell r="J226">
            <v>38046</v>
          </cell>
        </row>
        <row r="227">
          <cell r="A227" t="str">
            <v>@5C@</v>
          </cell>
          <cell r="B227" t="str">
            <v>20040331</v>
          </cell>
          <cell r="C227" t="str">
            <v>6100000260</v>
          </cell>
          <cell r="D227">
            <v>0</v>
          </cell>
          <cell r="E227" t="str">
            <v>SA</v>
          </cell>
          <cell r="F227" t="str">
            <v>40</v>
          </cell>
          <cell r="G227" t="str">
            <v>OX</v>
          </cell>
          <cell r="H227">
            <v>0</v>
          </cell>
          <cell r="I227" t="str">
            <v>701005-IT2004/010-1 SAP MA 2004</v>
          </cell>
          <cell r="J227">
            <v>38077</v>
          </cell>
        </row>
        <row r="228">
          <cell r="A228" t="str">
            <v>@5C@</v>
          </cell>
          <cell r="B228" t="str">
            <v>20040430</v>
          </cell>
          <cell r="C228" t="str">
            <v>6100000368</v>
          </cell>
          <cell r="D228">
            <v>0</v>
          </cell>
          <cell r="E228" t="str">
            <v>SA</v>
          </cell>
          <cell r="F228" t="str">
            <v>40</v>
          </cell>
          <cell r="G228" t="str">
            <v>OX</v>
          </cell>
          <cell r="H228">
            <v>0</v>
          </cell>
          <cell r="I228" t="str">
            <v>701005-IT2004/010-1 SAP MA 2004</v>
          </cell>
          <cell r="J228">
            <v>38107</v>
          </cell>
        </row>
        <row r="229">
          <cell r="A229" t="str">
            <v>@5C@</v>
          </cell>
          <cell r="B229" t="str">
            <v>20040531</v>
          </cell>
          <cell r="C229" t="str">
            <v>6100000493</v>
          </cell>
          <cell r="D229">
            <v>0</v>
          </cell>
          <cell r="E229" t="str">
            <v>SA</v>
          </cell>
          <cell r="F229" t="str">
            <v>40</v>
          </cell>
          <cell r="G229" t="str">
            <v>OX</v>
          </cell>
          <cell r="H229">
            <v>0</v>
          </cell>
          <cell r="I229" t="str">
            <v>701005-IT2004/010-1 SAP MA 2004</v>
          </cell>
          <cell r="J229">
            <v>38138</v>
          </cell>
        </row>
        <row r="230">
          <cell r="A230" t="str">
            <v>@5C@</v>
          </cell>
          <cell r="B230" t="str">
            <v>20040630</v>
          </cell>
          <cell r="C230" t="str">
            <v>6100000612</v>
          </cell>
          <cell r="D230">
            <v>0</v>
          </cell>
          <cell r="E230" t="str">
            <v>SA</v>
          </cell>
          <cell r="F230" t="str">
            <v>40</v>
          </cell>
          <cell r="G230" t="str">
            <v>OX</v>
          </cell>
          <cell r="H230">
            <v>0</v>
          </cell>
          <cell r="I230" t="str">
            <v>701005-IT2004/010-1 SAP MA 2004</v>
          </cell>
          <cell r="J230">
            <v>38168</v>
          </cell>
        </row>
        <row r="231">
          <cell r="A231" t="str">
            <v>@5C@</v>
          </cell>
          <cell r="B231" t="str">
            <v>20040731</v>
          </cell>
          <cell r="C231" t="str">
            <v>6100000723</v>
          </cell>
          <cell r="D231">
            <v>0</v>
          </cell>
          <cell r="E231" t="str">
            <v>SA</v>
          </cell>
          <cell r="F231" t="str">
            <v>40</v>
          </cell>
          <cell r="G231" t="str">
            <v>OX</v>
          </cell>
          <cell r="H231">
            <v>0</v>
          </cell>
          <cell r="I231" t="str">
            <v>701005-IT2004/010-1 SAP MA 2004</v>
          </cell>
          <cell r="J231">
            <v>38199</v>
          </cell>
        </row>
        <row r="232">
          <cell r="A232" t="str">
            <v>@5C@</v>
          </cell>
          <cell r="B232" t="str">
            <v>20040831</v>
          </cell>
          <cell r="C232" t="str">
            <v>6100000863</v>
          </cell>
          <cell r="D232">
            <v>0</v>
          </cell>
          <cell r="E232" t="str">
            <v>SA</v>
          </cell>
          <cell r="F232" t="str">
            <v>40</v>
          </cell>
          <cell r="G232" t="str">
            <v>OX</v>
          </cell>
          <cell r="H232">
            <v>0</v>
          </cell>
          <cell r="I232" t="str">
            <v>701005-IT2004/010-1 SAP MA 2004</v>
          </cell>
          <cell r="J232">
            <v>38230</v>
          </cell>
        </row>
        <row r="233">
          <cell r="A233" t="str">
            <v>@5C@</v>
          </cell>
          <cell r="B233" t="str">
            <v>20040930</v>
          </cell>
          <cell r="C233" t="str">
            <v>6100000988</v>
          </cell>
          <cell r="D233">
            <v>0</v>
          </cell>
          <cell r="E233" t="str">
            <v>SA</v>
          </cell>
          <cell r="F233" t="str">
            <v>40</v>
          </cell>
          <cell r="G233" t="str">
            <v>OX</v>
          </cell>
          <cell r="H233">
            <v>0</v>
          </cell>
          <cell r="I233" t="str">
            <v>701005-IT2004/010-1 SAP MA 2004</v>
          </cell>
          <cell r="J233">
            <v>38260</v>
          </cell>
        </row>
        <row r="234">
          <cell r="I234" t="str">
            <v>701005-IT2004/010-1 SAP MA 2004 Total</v>
          </cell>
        </row>
        <row r="235">
          <cell r="A235" t="str">
            <v>@5C@</v>
          </cell>
          <cell r="B235" t="str">
            <v>20040114</v>
          </cell>
          <cell r="C235" t="str">
            <v>2100000050</v>
          </cell>
          <cell r="D235">
            <v>0</v>
          </cell>
          <cell r="E235" t="str">
            <v>DR</v>
          </cell>
          <cell r="F235" t="str">
            <v>50</v>
          </cell>
          <cell r="G235" t="str">
            <v>D0</v>
          </cell>
          <cell r="H235">
            <v>0</v>
          </cell>
          <cell r="I235" t="str">
            <v>701005-IT2004/048-80 Payroll MA 2004</v>
          </cell>
          <cell r="J235">
            <v>38000</v>
          </cell>
        </row>
        <row r="236">
          <cell r="A236" t="str">
            <v>@5C@</v>
          </cell>
          <cell r="B236" t="str">
            <v>20040131</v>
          </cell>
          <cell r="C236" t="str">
            <v>6100000096</v>
          </cell>
          <cell r="D236">
            <v>0</v>
          </cell>
          <cell r="E236" t="str">
            <v>SA</v>
          </cell>
          <cell r="F236" t="str">
            <v>40</v>
          </cell>
          <cell r="G236" t="str">
            <v>OX</v>
          </cell>
          <cell r="H236">
            <v>0</v>
          </cell>
          <cell r="I236" t="str">
            <v>701005-IT2004/048-80 Payroll MA 2004</v>
          </cell>
          <cell r="J236">
            <v>38017</v>
          </cell>
        </row>
        <row r="237">
          <cell r="A237" t="str">
            <v>@5C@</v>
          </cell>
          <cell r="B237" t="str">
            <v>20040229</v>
          </cell>
          <cell r="C237" t="str">
            <v>6100000198</v>
          </cell>
          <cell r="D237">
            <v>0</v>
          </cell>
          <cell r="E237" t="str">
            <v>SA</v>
          </cell>
          <cell r="F237" t="str">
            <v>40</v>
          </cell>
          <cell r="G237" t="str">
            <v>OX</v>
          </cell>
          <cell r="H237">
            <v>0</v>
          </cell>
          <cell r="I237" t="str">
            <v>701005-IT2004/048-80 Payroll MA 2004</v>
          </cell>
          <cell r="J237">
            <v>38046</v>
          </cell>
        </row>
        <row r="238">
          <cell r="A238" t="str">
            <v>@5C@</v>
          </cell>
          <cell r="B238" t="str">
            <v>20040331</v>
          </cell>
          <cell r="C238" t="str">
            <v>6100000311</v>
          </cell>
          <cell r="D238">
            <v>0</v>
          </cell>
          <cell r="E238" t="str">
            <v>SA</v>
          </cell>
          <cell r="F238" t="str">
            <v>40</v>
          </cell>
          <cell r="G238" t="str">
            <v>OX</v>
          </cell>
          <cell r="H238">
            <v>0</v>
          </cell>
          <cell r="I238" t="str">
            <v>701005-IT2004/048-80 Payroll MA 2004</v>
          </cell>
          <cell r="J238">
            <v>38077</v>
          </cell>
        </row>
        <row r="239">
          <cell r="A239" t="str">
            <v>@5C@</v>
          </cell>
          <cell r="B239" t="str">
            <v>20040430</v>
          </cell>
          <cell r="C239" t="str">
            <v>6100000419</v>
          </cell>
          <cell r="D239">
            <v>0</v>
          </cell>
          <cell r="E239" t="str">
            <v>SA</v>
          </cell>
          <cell r="F239" t="str">
            <v>40</v>
          </cell>
          <cell r="G239" t="str">
            <v>OX</v>
          </cell>
          <cell r="H239">
            <v>0</v>
          </cell>
          <cell r="I239" t="str">
            <v>701005-IT2004/048-80 Payroll MA 2004</v>
          </cell>
          <cell r="J239">
            <v>38107</v>
          </cell>
        </row>
        <row r="240">
          <cell r="A240" t="str">
            <v>@5C@</v>
          </cell>
          <cell r="B240" t="str">
            <v>20040531</v>
          </cell>
          <cell r="C240" t="str">
            <v>6100000543</v>
          </cell>
          <cell r="D240">
            <v>0</v>
          </cell>
          <cell r="E240" t="str">
            <v>SA</v>
          </cell>
          <cell r="F240" t="str">
            <v>40</v>
          </cell>
          <cell r="G240" t="str">
            <v>OX</v>
          </cell>
          <cell r="H240">
            <v>0</v>
          </cell>
          <cell r="I240" t="str">
            <v>701005-IT2004/048-80 Payroll MA 2004</v>
          </cell>
          <cell r="J240">
            <v>38138</v>
          </cell>
        </row>
        <row r="241">
          <cell r="A241" t="str">
            <v>@5C@</v>
          </cell>
          <cell r="B241" t="str">
            <v>20040630</v>
          </cell>
          <cell r="C241" t="str">
            <v>6100000662</v>
          </cell>
          <cell r="D241">
            <v>0</v>
          </cell>
          <cell r="E241" t="str">
            <v>SA</v>
          </cell>
          <cell r="F241" t="str">
            <v>40</v>
          </cell>
          <cell r="G241" t="str">
            <v>OX</v>
          </cell>
          <cell r="H241">
            <v>0</v>
          </cell>
          <cell r="I241" t="str">
            <v>701005-IT2004/048-80 Payroll MA 2004</v>
          </cell>
          <cell r="J241">
            <v>38168</v>
          </cell>
        </row>
        <row r="242">
          <cell r="A242" t="str">
            <v>@5C@</v>
          </cell>
          <cell r="B242" t="str">
            <v>20040731</v>
          </cell>
          <cell r="C242" t="str">
            <v>6100000773</v>
          </cell>
          <cell r="D242">
            <v>0</v>
          </cell>
          <cell r="E242" t="str">
            <v>SA</v>
          </cell>
          <cell r="F242" t="str">
            <v>40</v>
          </cell>
          <cell r="G242" t="str">
            <v>OX</v>
          </cell>
          <cell r="H242">
            <v>0</v>
          </cell>
          <cell r="I242" t="str">
            <v>701005-IT2004/048-80 Payroll MA 2004</v>
          </cell>
          <cell r="J242">
            <v>38199</v>
          </cell>
        </row>
        <row r="243">
          <cell r="A243" t="str">
            <v>@5C@</v>
          </cell>
          <cell r="B243" t="str">
            <v>20040831</v>
          </cell>
          <cell r="C243" t="str">
            <v>6100000913</v>
          </cell>
          <cell r="D243">
            <v>0</v>
          </cell>
          <cell r="E243" t="str">
            <v>SA</v>
          </cell>
          <cell r="F243" t="str">
            <v>40</v>
          </cell>
          <cell r="G243" t="str">
            <v>OX</v>
          </cell>
          <cell r="H243">
            <v>0</v>
          </cell>
          <cell r="I243" t="str">
            <v>701005-IT2004/048-80 Payroll MA 2004</v>
          </cell>
          <cell r="J243">
            <v>38230</v>
          </cell>
        </row>
        <row r="244">
          <cell r="A244" t="str">
            <v>@5C@</v>
          </cell>
          <cell r="B244" t="str">
            <v>20040930</v>
          </cell>
          <cell r="C244" t="str">
            <v>6100001038</v>
          </cell>
          <cell r="D244">
            <v>0</v>
          </cell>
          <cell r="E244" t="str">
            <v>SA</v>
          </cell>
          <cell r="F244" t="str">
            <v>40</v>
          </cell>
          <cell r="G244" t="str">
            <v>OX</v>
          </cell>
          <cell r="H244">
            <v>0</v>
          </cell>
          <cell r="I244" t="str">
            <v>701005-IT2004/048-80 Payroll MA 2004</v>
          </cell>
          <cell r="J244">
            <v>38260</v>
          </cell>
        </row>
        <row r="245">
          <cell r="I245" t="str">
            <v>701005-IT2004/048-80 Payroll MA 2004 Total</v>
          </cell>
        </row>
        <row r="246">
          <cell r="A246" t="str">
            <v>@5C@</v>
          </cell>
          <cell r="B246" t="str">
            <v>20040105</v>
          </cell>
          <cell r="C246" t="str">
            <v>2100000016</v>
          </cell>
          <cell r="D246">
            <v>0</v>
          </cell>
          <cell r="E246" t="str">
            <v>DR</v>
          </cell>
          <cell r="F246" t="str">
            <v>50</v>
          </cell>
          <cell r="G246" t="str">
            <v>D0</v>
          </cell>
          <cell r="H246">
            <v>0</v>
          </cell>
          <cell r="I246" t="str">
            <v>701006-IT2004/014-1 SAP Prof. MA 2004</v>
          </cell>
          <cell r="J246">
            <v>37991</v>
          </cell>
        </row>
        <row r="247">
          <cell r="A247" t="str">
            <v>@5C@</v>
          </cell>
          <cell r="B247" t="str">
            <v>20040131</v>
          </cell>
          <cell r="C247" t="str">
            <v>6100000049</v>
          </cell>
          <cell r="D247">
            <v>0</v>
          </cell>
          <cell r="E247" t="str">
            <v>SA</v>
          </cell>
          <cell r="F247" t="str">
            <v>40</v>
          </cell>
          <cell r="G247" t="str">
            <v>OX</v>
          </cell>
          <cell r="H247">
            <v>0</v>
          </cell>
          <cell r="I247" t="str">
            <v>701006-IT2004/014-1 SAP Prof. MA 2004</v>
          </cell>
          <cell r="J247">
            <v>38017</v>
          </cell>
        </row>
        <row r="248">
          <cell r="A248" t="str">
            <v>@5C@</v>
          </cell>
          <cell r="B248" t="str">
            <v>20040229</v>
          </cell>
          <cell r="C248" t="str">
            <v>6100000151</v>
          </cell>
          <cell r="D248">
            <v>0</v>
          </cell>
          <cell r="E248" t="str">
            <v>SA</v>
          </cell>
          <cell r="F248" t="str">
            <v>40</v>
          </cell>
          <cell r="G248" t="str">
            <v>OX</v>
          </cell>
          <cell r="H248">
            <v>0</v>
          </cell>
          <cell r="I248" t="str">
            <v>701006-IT2004/014-1 SAP Prof. MA 2004</v>
          </cell>
          <cell r="J248">
            <v>38046</v>
          </cell>
        </row>
        <row r="249">
          <cell r="A249" t="str">
            <v>@5C@</v>
          </cell>
          <cell r="B249" t="str">
            <v>20040331</v>
          </cell>
          <cell r="C249" t="str">
            <v>6100000264</v>
          </cell>
          <cell r="D249">
            <v>0</v>
          </cell>
          <cell r="E249" t="str">
            <v>SA</v>
          </cell>
          <cell r="F249" t="str">
            <v>40</v>
          </cell>
          <cell r="G249" t="str">
            <v>OX</v>
          </cell>
          <cell r="H249">
            <v>0</v>
          </cell>
          <cell r="I249" t="str">
            <v>701006-IT2004/014-1 SAP Prof. MA 2004</v>
          </cell>
          <cell r="J249">
            <v>38077</v>
          </cell>
        </row>
        <row r="250">
          <cell r="A250" t="str">
            <v>@5C@</v>
          </cell>
          <cell r="B250" t="str">
            <v>20040430</v>
          </cell>
          <cell r="C250" t="str">
            <v>6100000372</v>
          </cell>
          <cell r="D250">
            <v>0</v>
          </cell>
          <cell r="E250" t="str">
            <v>SA</v>
          </cell>
          <cell r="F250" t="str">
            <v>40</v>
          </cell>
          <cell r="G250" t="str">
            <v>OX</v>
          </cell>
          <cell r="H250">
            <v>0</v>
          </cell>
          <cell r="I250" t="str">
            <v>701006-IT2004/014-1 SAP Prof. MA 2004</v>
          </cell>
          <cell r="J250">
            <v>38107</v>
          </cell>
        </row>
        <row r="251">
          <cell r="A251" t="str">
            <v>@5C@</v>
          </cell>
          <cell r="B251" t="str">
            <v>20040531</v>
          </cell>
          <cell r="C251" t="str">
            <v>6100000497</v>
          </cell>
          <cell r="D251">
            <v>0</v>
          </cell>
          <cell r="E251" t="str">
            <v>SA</v>
          </cell>
          <cell r="F251" t="str">
            <v>40</v>
          </cell>
          <cell r="G251" t="str">
            <v>OX</v>
          </cell>
          <cell r="H251">
            <v>0</v>
          </cell>
          <cell r="I251" t="str">
            <v>701006-IT2004/014-1 SAP Prof. MA 2004</v>
          </cell>
          <cell r="J251">
            <v>38138</v>
          </cell>
        </row>
        <row r="252">
          <cell r="A252" t="str">
            <v>@5C@</v>
          </cell>
          <cell r="B252" t="str">
            <v>20040630</v>
          </cell>
          <cell r="C252" t="str">
            <v>6100000616</v>
          </cell>
          <cell r="D252">
            <v>0</v>
          </cell>
          <cell r="E252" t="str">
            <v>SA</v>
          </cell>
          <cell r="F252" t="str">
            <v>40</v>
          </cell>
          <cell r="G252" t="str">
            <v>OX</v>
          </cell>
          <cell r="H252">
            <v>0</v>
          </cell>
          <cell r="I252" t="str">
            <v>701006-IT2004/014-1 SAP Prof. MA 2004</v>
          </cell>
          <cell r="J252">
            <v>38168</v>
          </cell>
        </row>
        <row r="253">
          <cell r="A253" t="str">
            <v>@5C@</v>
          </cell>
          <cell r="B253" t="str">
            <v>20040731</v>
          </cell>
          <cell r="C253" t="str">
            <v>6100000727</v>
          </cell>
          <cell r="D253">
            <v>0</v>
          </cell>
          <cell r="E253" t="str">
            <v>SA</v>
          </cell>
          <cell r="F253" t="str">
            <v>40</v>
          </cell>
          <cell r="G253" t="str">
            <v>OX</v>
          </cell>
          <cell r="H253">
            <v>0</v>
          </cell>
          <cell r="I253" t="str">
            <v>701006-IT2004/014-1 SAP Prof. MA 2004</v>
          </cell>
          <cell r="J253">
            <v>38199</v>
          </cell>
        </row>
        <row r="254">
          <cell r="A254" t="str">
            <v>@5C@</v>
          </cell>
          <cell r="B254" t="str">
            <v>20040831</v>
          </cell>
          <cell r="C254" t="str">
            <v>6100000867</v>
          </cell>
          <cell r="D254">
            <v>0</v>
          </cell>
          <cell r="E254" t="str">
            <v>SA</v>
          </cell>
          <cell r="F254" t="str">
            <v>40</v>
          </cell>
          <cell r="G254" t="str">
            <v>OX</v>
          </cell>
          <cell r="H254">
            <v>0</v>
          </cell>
          <cell r="I254" t="str">
            <v>701006-IT2004/014-1 SAP Prof. MA 2004</v>
          </cell>
          <cell r="J254">
            <v>38230</v>
          </cell>
        </row>
        <row r="255">
          <cell r="A255" t="str">
            <v>@5C@</v>
          </cell>
          <cell r="B255" t="str">
            <v>20040930</v>
          </cell>
          <cell r="C255" t="str">
            <v>6100000992</v>
          </cell>
          <cell r="D255">
            <v>0</v>
          </cell>
          <cell r="E255" t="str">
            <v>SA</v>
          </cell>
          <cell r="F255" t="str">
            <v>40</v>
          </cell>
          <cell r="G255" t="str">
            <v>OX</v>
          </cell>
          <cell r="H255">
            <v>0</v>
          </cell>
          <cell r="I255" t="str">
            <v>701006-IT2004/014-1 SAP Prof. MA 2004</v>
          </cell>
          <cell r="J255">
            <v>38260</v>
          </cell>
        </row>
        <row r="256">
          <cell r="I256" t="str">
            <v>701006-IT2004/014-1 SAP Prof. MA 2004 Total</v>
          </cell>
        </row>
        <row r="257">
          <cell r="A257" t="str">
            <v>@5C@</v>
          </cell>
          <cell r="B257" t="str">
            <v>20040105</v>
          </cell>
          <cell r="C257" t="str">
            <v>2100000016</v>
          </cell>
          <cell r="D257">
            <v>0</v>
          </cell>
          <cell r="E257" t="str">
            <v>DR</v>
          </cell>
          <cell r="F257" t="str">
            <v>50</v>
          </cell>
          <cell r="G257" t="str">
            <v>D0</v>
          </cell>
          <cell r="H257">
            <v>0</v>
          </cell>
          <cell r="I257" t="str">
            <v>701006-IT2004/014-75 Payroll MA 2004</v>
          </cell>
          <cell r="J257">
            <v>37991</v>
          </cell>
        </row>
        <row r="258">
          <cell r="A258" t="str">
            <v>@5C@</v>
          </cell>
          <cell r="B258" t="str">
            <v>20040131</v>
          </cell>
          <cell r="C258" t="str">
            <v>6100000063</v>
          </cell>
          <cell r="D258">
            <v>0</v>
          </cell>
          <cell r="E258" t="str">
            <v>SA</v>
          </cell>
          <cell r="F258" t="str">
            <v>40</v>
          </cell>
          <cell r="G258" t="str">
            <v>OX</v>
          </cell>
          <cell r="H258">
            <v>0</v>
          </cell>
          <cell r="I258" t="str">
            <v>701006-IT2004/014-75 Payroll MA 2004</v>
          </cell>
          <cell r="J258">
            <v>38017</v>
          </cell>
        </row>
        <row r="259">
          <cell r="A259" t="str">
            <v>@5C@</v>
          </cell>
          <cell r="B259" t="str">
            <v>20040229</v>
          </cell>
          <cell r="C259" t="str">
            <v>6100000165</v>
          </cell>
          <cell r="D259">
            <v>0</v>
          </cell>
          <cell r="E259" t="str">
            <v>SA</v>
          </cell>
          <cell r="F259" t="str">
            <v>40</v>
          </cell>
          <cell r="G259" t="str">
            <v>OX</v>
          </cell>
          <cell r="H259">
            <v>0</v>
          </cell>
          <cell r="I259" t="str">
            <v>701006-IT2004/014-75 Payroll MA 2004</v>
          </cell>
          <cell r="J259">
            <v>38046</v>
          </cell>
        </row>
        <row r="260">
          <cell r="A260" t="str">
            <v>@5C@</v>
          </cell>
          <cell r="B260" t="str">
            <v>20040331</v>
          </cell>
          <cell r="C260" t="str">
            <v>6100000278</v>
          </cell>
          <cell r="D260">
            <v>0</v>
          </cell>
          <cell r="E260" t="str">
            <v>SA</v>
          </cell>
          <cell r="F260" t="str">
            <v>40</v>
          </cell>
          <cell r="G260" t="str">
            <v>OX</v>
          </cell>
          <cell r="H260">
            <v>0</v>
          </cell>
          <cell r="I260" t="str">
            <v>701006-IT2004/014-75 Payroll MA 2004</v>
          </cell>
          <cell r="J260">
            <v>38077</v>
          </cell>
        </row>
        <row r="261">
          <cell r="A261" t="str">
            <v>@5C@</v>
          </cell>
          <cell r="B261" t="str">
            <v>20040430</v>
          </cell>
          <cell r="C261" t="str">
            <v>6100000386</v>
          </cell>
          <cell r="D261">
            <v>0</v>
          </cell>
          <cell r="E261" t="str">
            <v>SA</v>
          </cell>
          <cell r="F261" t="str">
            <v>40</v>
          </cell>
          <cell r="G261" t="str">
            <v>OX</v>
          </cell>
          <cell r="H261">
            <v>0</v>
          </cell>
          <cell r="I261" t="str">
            <v>701006-IT2004/014-75 Payroll MA 2004</v>
          </cell>
          <cell r="J261">
            <v>38107</v>
          </cell>
        </row>
        <row r="262">
          <cell r="A262" t="str">
            <v>@5C@</v>
          </cell>
          <cell r="B262" t="str">
            <v>20040531</v>
          </cell>
          <cell r="C262" t="str">
            <v>6100000511</v>
          </cell>
          <cell r="D262">
            <v>0</v>
          </cell>
          <cell r="E262" t="str">
            <v>SA</v>
          </cell>
          <cell r="F262" t="str">
            <v>40</v>
          </cell>
          <cell r="G262" t="str">
            <v>OX</v>
          </cell>
          <cell r="H262">
            <v>0</v>
          </cell>
          <cell r="I262" t="str">
            <v>701006-IT2004/014-75 Payroll MA 2004</v>
          </cell>
          <cell r="J262">
            <v>38138</v>
          </cell>
        </row>
        <row r="263">
          <cell r="A263" t="str">
            <v>@5C@</v>
          </cell>
          <cell r="B263" t="str">
            <v>20040630</v>
          </cell>
          <cell r="C263" t="str">
            <v>6100000630</v>
          </cell>
          <cell r="D263">
            <v>0</v>
          </cell>
          <cell r="E263" t="str">
            <v>SA</v>
          </cell>
          <cell r="F263" t="str">
            <v>40</v>
          </cell>
          <cell r="G263" t="str">
            <v>OX</v>
          </cell>
          <cell r="H263">
            <v>0</v>
          </cell>
          <cell r="I263" t="str">
            <v>701006-IT2004/014-75 Payroll MA 2004</v>
          </cell>
          <cell r="J263">
            <v>38168</v>
          </cell>
        </row>
        <row r="264">
          <cell r="A264" t="str">
            <v>@5C@</v>
          </cell>
          <cell r="B264" t="str">
            <v>20040731</v>
          </cell>
          <cell r="C264" t="str">
            <v>6100000741</v>
          </cell>
          <cell r="D264">
            <v>0</v>
          </cell>
          <cell r="E264" t="str">
            <v>SA</v>
          </cell>
          <cell r="F264" t="str">
            <v>40</v>
          </cell>
          <cell r="G264" t="str">
            <v>OX</v>
          </cell>
          <cell r="H264">
            <v>0</v>
          </cell>
          <cell r="I264" t="str">
            <v>701006-IT2004/014-75 Payroll MA 2004</v>
          </cell>
          <cell r="J264">
            <v>38199</v>
          </cell>
        </row>
        <row r="265">
          <cell r="A265" t="str">
            <v>@5C@</v>
          </cell>
          <cell r="B265" t="str">
            <v>20040831</v>
          </cell>
          <cell r="C265" t="str">
            <v>6100000881</v>
          </cell>
          <cell r="D265">
            <v>0</v>
          </cell>
          <cell r="E265" t="str">
            <v>SA</v>
          </cell>
          <cell r="F265" t="str">
            <v>40</v>
          </cell>
          <cell r="G265" t="str">
            <v>OX</v>
          </cell>
          <cell r="H265">
            <v>0</v>
          </cell>
          <cell r="I265" t="str">
            <v>701006-IT2004/014-75 Payroll MA 2004</v>
          </cell>
          <cell r="J265">
            <v>38230</v>
          </cell>
        </row>
        <row r="266">
          <cell r="A266" t="str">
            <v>@5C@</v>
          </cell>
          <cell r="B266" t="str">
            <v>20040930</v>
          </cell>
          <cell r="C266" t="str">
            <v>6100001006</v>
          </cell>
          <cell r="D266">
            <v>0</v>
          </cell>
          <cell r="E266" t="str">
            <v>SA</v>
          </cell>
          <cell r="F266" t="str">
            <v>40</v>
          </cell>
          <cell r="G266" t="str">
            <v>OX</v>
          </cell>
          <cell r="H266">
            <v>0</v>
          </cell>
          <cell r="I266" t="str">
            <v>701006-IT2004/014-75 Payroll MA 2004</v>
          </cell>
          <cell r="J266">
            <v>38260</v>
          </cell>
        </row>
        <row r="267">
          <cell r="I267" t="str">
            <v>701006-IT2004/014-75 Payroll MA 2004 Total</v>
          </cell>
        </row>
        <row r="268">
          <cell r="A268" t="str">
            <v>@5C@</v>
          </cell>
          <cell r="B268" t="str">
            <v>20040105</v>
          </cell>
          <cell r="C268" t="str">
            <v>2100000017</v>
          </cell>
          <cell r="D268">
            <v>0</v>
          </cell>
          <cell r="E268" t="str">
            <v>DR</v>
          </cell>
          <cell r="F268" t="str">
            <v>50</v>
          </cell>
          <cell r="G268" t="str">
            <v>D0</v>
          </cell>
          <cell r="H268">
            <v>0</v>
          </cell>
          <cell r="I268" t="str">
            <v>701007-IT2004/015-1 SAP Prof. MA 2004</v>
          </cell>
          <cell r="J268">
            <v>37991</v>
          </cell>
        </row>
        <row r="269">
          <cell r="A269" t="str">
            <v>@5C@</v>
          </cell>
          <cell r="B269" t="str">
            <v>20040131</v>
          </cell>
          <cell r="C269" t="str">
            <v>6100000050</v>
          </cell>
          <cell r="D269">
            <v>0</v>
          </cell>
          <cell r="E269" t="str">
            <v>SA</v>
          </cell>
          <cell r="F269" t="str">
            <v>40</v>
          </cell>
          <cell r="G269" t="str">
            <v>OX</v>
          </cell>
          <cell r="H269">
            <v>0</v>
          </cell>
          <cell r="I269" t="str">
            <v>701007-IT2004/015-1 SAP Prof. MA 2004</v>
          </cell>
          <cell r="J269">
            <v>38017</v>
          </cell>
        </row>
        <row r="270">
          <cell r="A270" t="str">
            <v>@5C@</v>
          </cell>
          <cell r="B270" t="str">
            <v>20040229</v>
          </cell>
          <cell r="C270" t="str">
            <v>6100000152</v>
          </cell>
          <cell r="D270">
            <v>0</v>
          </cell>
          <cell r="E270" t="str">
            <v>SA</v>
          </cell>
          <cell r="F270" t="str">
            <v>40</v>
          </cell>
          <cell r="G270" t="str">
            <v>OX</v>
          </cell>
          <cell r="H270">
            <v>0</v>
          </cell>
          <cell r="I270" t="str">
            <v>701007-IT2004/015-1 SAP Prof. MA 2004</v>
          </cell>
          <cell r="J270">
            <v>38046</v>
          </cell>
        </row>
        <row r="271">
          <cell r="A271" t="str">
            <v>@5C@</v>
          </cell>
          <cell r="B271" t="str">
            <v>20040331</v>
          </cell>
          <cell r="C271" t="str">
            <v>6100000265</v>
          </cell>
          <cell r="D271">
            <v>0</v>
          </cell>
          <cell r="E271" t="str">
            <v>SA</v>
          </cell>
          <cell r="F271" t="str">
            <v>40</v>
          </cell>
          <cell r="G271" t="str">
            <v>OX</v>
          </cell>
          <cell r="H271">
            <v>0</v>
          </cell>
          <cell r="I271" t="str">
            <v>701007-IT2004/015-1 SAP Prof. MA 2004</v>
          </cell>
          <cell r="J271">
            <v>38077</v>
          </cell>
        </row>
        <row r="272">
          <cell r="A272" t="str">
            <v>@5C@</v>
          </cell>
          <cell r="B272" t="str">
            <v>20040430</v>
          </cell>
          <cell r="C272" t="str">
            <v>6100000373</v>
          </cell>
          <cell r="D272">
            <v>0</v>
          </cell>
          <cell r="E272" t="str">
            <v>SA</v>
          </cell>
          <cell r="F272" t="str">
            <v>40</v>
          </cell>
          <cell r="G272" t="str">
            <v>OX</v>
          </cell>
          <cell r="H272">
            <v>0</v>
          </cell>
          <cell r="I272" t="str">
            <v>701007-IT2004/015-1 SAP Prof. MA 2004</v>
          </cell>
          <cell r="J272">
            <v>38107</v>
          </cell>
        </row>
        <row r="273">
          <cell r="A273" t="str">
            <v>@5C@</v>
          </cell>
          <cell r="B273" t="str">
            <v>20040531</v>
          </cell>
          <cell r="C273" t="str">
            <v>6100000498</v>
          </cell>
          <cell r="D273">
            <v>0</v>
          </cell>
          <cell r="E273" t="str">
            <v>SA</v>
          </cell>
          <cell r="F273" t="str">
            <v>40</v>
          </cell>
          <cell r="G273" t="str">
            <v>OX</v>
          </cell>
          <cell r="H273">
            <v>0</v>
          </cell>
          <cell r="I273" t="str">
            <v>701007-IT2004/015-1 SAP Prof. MA 2004</v>
          </cell>
          <cell r="J273">
            <v>38138</v>
          </cell>
        </row>
        <row r="274">
          <cell r="A274" t="str">
            <v>@5C@</v>
          </cell>
          <cell r="B274" t="str">
            <v>20040630</v>
          </cell>
          <cell r="C274" t="str">
            <v>6100000617</v>
          </cell>
          <cell r="D274">
            <v>0</v>
          </cell>
          <cell r="E274" t="str">
            <v>SA</v>
          </cell>
          <cell r="F274" t="str">
            <v>40</v>
          </cell>
          <cell r="G274" t="str">
            <v>OX</v>
          </cell>
          <cell r="H274">
            <v>0</v>
          </cell>
          <cell r="I274" t="str">
            <v>701007-IT2004/015-1 SAP Prof. MA 2004</v>
          </cell>
          <cell r="J274">
            <v>38168</v>
          </cell>
        </row>
        <row r="275">
          <cell r="A275" t="str">
            <v>@5C@</v>
          </cell>
          <cell r="B275" t="str">
            <v>20040731</v>
          </cell>
          <cell r="C275" t="str">
            <v>6100000728</v>
          </cell>
          <cell r="D275">
            <v>0</v>
          </cell>
          <cell r="E275" t="str">
            <v>SA</v>
          </cell>
          <cell r="F275" t="str">
            <v>40</v>
          </cell>
          <cell r="G275" t="str">
            <v>OX</v>
          </cell>
          <cell r="H275">
            <v>0</v>
          </cell>
          <cell r="I275" t="str">
            <v>701007-IT2004/015-1 SAP Prof. MA 2004</v>
          </cell>
          <cell r="J275">
            <v>38199</v>
          </cell>
        </row>
        <row r="276">
          <cell r="A276" t="str">
            <v>@5C@</v>
          </cell>
          <cell r="B276" t="str">
            <v>20040831</v>
          </cell>
          <cell r="C276" t="str">
            <v>6100000868</v>
          </cell>
          <cell r="D276">
            <v>0</v>
          </cell>
          <cell r="E276" t="str">
            <v>SA</v>
          </cell>
          <cell r="F276" t="str">
            <v>40</v>
          </cell>
          <cell r="G276" t="str">
            <v>OX</v>
          </cell>
          <cell r="H276">
            <v>0</v>
          </cell>
          <cell r="I276" t="str">
            <v>701007-IT2004/015-1 SAP Prof. MA 2004</v>
          </cell>
          <cell r="J276">
            <v>38230</v>
          </cell>
        </row>
        <row r="277">
          <cell r="A277" t="str">
            <v>@5C@</v>
          </cell>
          <cell r="B277" t="str">
            <v>20040930</v>
          </cell>
          <cell r="C277" t="str">
            <v>6100000993</v>
          </cell>
          <cell r="D277">
            <v>0</v>
          </cell>
          <cell r="E277" t="str">
            <v>SA</v>
          </cell>
          <cell r="F277" t="str">
            <v>40</v>
          </cell>
          <cell r="G277" t="str">
            <v>OX</v>
          </cell>
          <cell r="H277">
            <v>0</v>
          </cell>
          <cell r="I277" t="str">
            <v>701007-IT2004/015-1 SAP Prof. MA 2004</v>
          </cell>
          <cell r="J277">
            <v>38260</v>
          </cell>
        </row>
        <row r="278">
          <cell r="I278" t="str">
            <v>701007-IT2004/015-1 SAP Prof. MA 2004 Total</v>
          </cell>
        </row>
        <row r="279">
          <cell r="A279" t="str">
            <v>@5C@</v>
          </cell>
          <cell r="B279" t="str">
            <v>20040105</v>
          </cell>
          <cell r="C279" t="str">
            <v>2100000017</v>
          </cell>
          <cell r="D279">
            <v>0</v>
          </cell>
          <cell r="E279" t="str">
            <v>DR</v>
          </cell>
          <cell r="F279" t="str">
            <v>50</v>
          </cell>
          <cell r="G279" t="str">
            <v>D0</v>
          </cell>
          <cell r="H279">
            <v>0</v>
          </cell>
          <cell r="I279" t="str">
            <v>701007-IT2004/015-125 Payroll MA 2004</v>
          </cell>
          <cell r="J279">
            <v>37991</v>
          </cell>
        </row>
        <row r="280">
          <cell r="A280" t="str">
            <v>@5C@</v>
          </cell>
          <cell r="B280" t="str">
            <v>20040131</v>
          </cell>
          <cell r="C280" t="str">
            <v>6100000064</v>
          </cell>
          <cell r="D280">
            <v>0</v>
          </cell>
          <cell r="E280" t="str">
            <v>SA</v>
          </cell>
          <cell r="F280" t="str">
            <v>40</v>
          </cell>
          <cell r="G280" t="str">
            <v>OX</v>
          </cell>
          <cell r="H280">
            <v>0</v>
          </cell>
          <cell r="I280" t="str">
            <v>701007-IT2004/015-125 Payroll MA 2004</v>
          </cell>
          <cell r="J280">
            <v>38017</v>
          </cell>
        </row>
        <row r="281">
          <cell r="A281" t="str">
            <v>@5C@</v>
          </cell>
          <cell r="B281" t="str">
            <v>20040229</v>
          </cell>
          <cell r="C281" t="str">
            <v>6100000166</v>
          </cell>
          <cell r="D281">
            <v>0</v>
          </cell>
          <cell r="E281" t="str">
            <v>SA</v>
          </cell>
          <cell r="F281" t="str">
            <v>40</v>
          </cell>
          <cell r="G281" t="str">
            <v>OX</v>
          </cell>
          <cell r="H281">
            <v>0</v>
          </cell>
          <cell r="I281" t="str">
            <v>701007-IT2004/015-125 Payroll MA 2004</v>
          </cell>
          <cell r="J281">
            <v>38046</v>
          </cell>
        </row>
        <row r="282">
          <cell r="A282" t="str">
            <v>@5C@</v>
          </cell>
          <cell r="B282" t="str">
            <v>20040331</v>
          </cell>
          <cell r="C282" t="str">
            <v>6100000279</v>
          </cell>
          <cell r="D282">
            <v>0</v>
          </cell>
          <cell r="E282" t="str">
            <v>SA</v>
          </cell>
          <cell r="F282" t="str">
            <v>40</v>
          </cell>
          <cell r="G282" t="str">
            <v>OX</v>
          </cell>
          <cell r="H282">
            <v>0</v>
          </cell>
          <cell r="I282" t="str">
            <v>701007-IT2004/015-125 Payroll MA 2004</v>
          </cell>
          <cell r="J282">
            <v>38077</v>
          </cell>
        </row>
        <row r="283">
          <cell r="A283" t="str">
            <v>@5C@</v>
          </cell>
          <cell r="B283" t="str">
            <v>20040430</v>
          </cell>
          <cell r="C283" t="str">
            <v>6100000387</v>
          </cell>
          <cell r="D283">
            <v>0</v>
          </cell>
          <cell r="E283" t="str">
            <v>SA</v>
          </cell>
          <cell r="F283" t="str">
            <v>40</v>
          </cell>
          <cell r="G283" t="str">
            <v>OX</v>
          </cell>
          <cell r="H283">
            <v>0</v>
          </cell>
          <cell r="I283" t="str">
            <v>701007-IT2004/015-125 Payroll MA 2004</v>
          </cell>
          <cell r="J283">
            <v>38107</v>
          </cell>
        </row>
        <row r="284">
          <cell r="A284" t="str">
            <v>@5C@</v>
          </cell>
          <cell r="B284" t="str">
            <v>20040531</v>
          </cell>
          <cell r="C284" t="str">
            <v>6100000512</v>
          </cell>
          <cell r="D284">
            <v>0</v>
          </cell>
          <cell r="E284" t="str">
            <v>SA</v>
          </cell>
          <cell r="F284" t="str">
            <v>40</v>
          </cell>
          <cell r="G284" t="str">
            <v>OX</v>
          </cell>
          <cell r="H284">
            <v>0</v>
          </cell>
          <cell r="I284" t="str">
            <v>701007-IT2004/015-125 Payroll MA 2004</v>
          </cell>
          <cell r="J284">
            <v>38138</v>
          </cell>
        </row>
        <row r="285">
          <cell r="A285" t="str">
            <v>@5C@</v>
          </cell>
          <cell r="B285" t="str">
            <v>20040630</v>
          </cell>
          <cell r="C285" t="str">
            <v>6100000631</v>
          </cell>
          <cell r="D285">
            <v>0</v>
          </cell>
          <cell r="E285" t="str">
            <v>SA</v>
          </cell>
          <cell r="F285" t="str">
            <v>40</v>
          </cell>
          <cell r="G285" t="str">
            <v>OX</v>
          </cell>
          <cell r="H285">
            <v>0</v>
          </cell>
          <cell r="I285" t="str">
            <v>701007-IT2004/015-125 Payroll MA 2004</v>
          </cell>
          <cell r="J285">
            <v>38168</v>
          </cell>
        </row>
        <row r="286">
          <cell r="A286" t="str">
            <v>@5C@</v>
          </cell>
          <cell r="B286" t="str">
            <v>20040731</v>
          </cell>
          <cell r="C286" t="str">
            <v>6100000742</v>
          </cell>
          <cell r="D286">
            <v>0</v>
          </cell>
          <cell r="E286" t="str">
            <v>SA</v>
          </cell>
          <cell r="F286" t="str">
            <v>40</v>
          </cell>
          <cell r="G286" t="str">
            <v>OX</v>
          </cell>
          <cell r="H286">
            <v>0</v>
          </cell>
          <cell r="I286" t="str">
            <v>701007-IT2004/015-125 Payroll MA 2004</v>
          </cell>
          <cell r="J286">
            <v>38199</v>
          </cell>
        </row>
        <row r="287">
          <cell r="A287" t="str">
            <v>@5C@</v>
          </cell>
          <cell r="B287" t="str">
            <v>20040831</v>
          </cell>
          <cell r="C287" t="str">
            <v>6100000882</v>
          </cell>
          <cell r="D287">
            <v>0</v>
          </cell>
          <cell r="E287" t="str">
            <v>SA</v>
          </cell>
          <cell r="F287" t="str">
            <v>40</v>
          </cell>
          <cell r="G287" t="str">
            <v>OX</v>
          </cell>
          <cell r="H287">
            <v>0</v>
          </cell>
          <cell r="I287" t="str">
            <v>701007-IT2004/015-125 Payroll MA 2004</v>
          </cell>
          <cell r="J287">
            <v>38230</v>
          </cell>
        </row>
        <row r="288">
          <cell r="A288" t="str">
            <v>@5C@</v>
          </cell>
          <cell r="B288" t="str">
            <v>20040930</v>
          </cell>
          <cell r="C288" t="str">
            <v>6100001007</v>
          </cell>
          <cell r="D288">
            <v>0</v>
          </cell>
          <cell r="E288" t="str">
            <v>SA</v>
          </cell>
          <cell r="F288" t="str">
            <v>40</v>
          </cell>
          <cell r="G288" t="str">
            <v>OX</v>
          </cell>
          <cell r="H288">
            <v>0</v>
          </cell>
          <cell r="I288" t="str">
            <v>701007-IT2004/015-125 Payroll MA 2004</v>
          </cell>
          <cell r="J288">
            <v>38260</v>
          </cell>
        </row>
        <row r="289">
          <cell r="I289" t="str">
            <v>701007-IT2004/015-125 Payroll MA 2004 Total</v>
          </cell>
        </row>
        <row r="290">
          <cell r="A290" t="str">
            <v>@5C@</v>
          </cell>
          <cell r="B290" t="str">
            <v>20040105</v>
          </cell>
          <cell r="C290" t="str">
            <v>2100000012</v>
          </cell>
          <cell r="D290">
            <v>0</v>
          </cell>
          <cell r="E290" t="str">
            <v>DR</v>
          </cell>
          <cell r="F290" t="str">
            <v>50</v>
          </cell>
          <cell r="G290" t="str">
            <v>D0</v>
          </cell>
          <cell r="H290">
            <v>0</v>
          </cell>
          <cell r="I290" t="str">
            <v>701008-IT2004/012-1 SAP MA 2004</v>
          </cell>
          <cell r="J290">
            <v>37991</v>
          </cell>
        </row>
        <row r="291">
          <cell r="A291" t="str">
            <v>@5C@</v>
          </cell>
          <cell r="B291" t="str">
            <v>20040131</v>
          </cell>
          <cell r="C291" t="str">
            <v>6100000047</v>
          </cell>
          <cell r="D291">
            <v>0</v>
          </cell>
          <cell r="E291" t="str">
            <v>SA</v>
          </cell>
          <cell r="F291" t="str">
            <v>40</v>
          </cell>
          <cell r="G291" t="str">
            <v>OX</v>
          </cell>
          <cell r="H291">
            <v>0</v>
          </cell>
          <cell r="I291" t="str">
            <v>701008-IT2004/012-1 SAP MA 2004</v>
          </cell>
          <cell r="J291">
            <v>38017</v>
          </cell>
        </row>
        <row r="292">
          <cell r="A292" t="str">
            <v>@5C@</v>
          </cell>
          <cell r="B292" t="str">
            <v>20040229</v>
          </cell>
          <cell r="C292" t="str">
            <v>6100000149</v>
          </cell>
          <cell r="D292">
            <v>0</v>
          </cell>
          <cell r="E292" t="str">
            <v>SA</v>
          </cell>
          <cell r="F292" t="str">
            <v>40</v>
          </cell>
          <cell r="G292" t="str">
            <v>OX</v>
          </cell>
          <cell r="H292">
            <v>0</v>
          </cell>
          <cell r="I292" t="str">
            <v>701008-IT2004/012-1 SAP MA 2004</v>
          </cell>
          <cell r="J292">
            <v>38046</v>
          </cell>
        </row>
        <row r="293">
          <cell r="A293" t="str">
            <v>@5C@</v>
          </cell>
          <cell r="B293" t="str">
            <v>20040331</v>
          </cell>
          <cell r="C293" t="str">
            <v>6100000262</v>
          </cell>
          <cell r="D293">
            <v>0</v>
          </cell>
          <cell r="E293" t="str">
            <v>SA</v>
          </cell>
          <cell r="F293" t="str">
            <v>40</v>
          </cell>
          <cell r="G293" t="str">
            <v>OX</v>
          </cell>
          <cell r="H293">
            <v>0</v>
          </cell>
          <cell r="I293" t="str">
            <v>701008-IT2004/012-1 SAP MA 2004</v>
          </cell>
          <cell r="J293">
            <v>38077</v>
          </cell>
        </row>
        <row r="294">
          <cell r="A294" t="str">
            <v>@5C@</v>
          </cell>
          <cell r="B294" t="str">
            <v>20040430</v>
          </cell>
          <cell r="C294" t="str">
            <v>6100000370</v>
          </cell>
          <cell r="D294">
            <v>0</v>
          </cell>
          <cell r="E294" t="str">
            <v>SA</v>
          </cell>
          <cell r="F294" t="str">
            <v>40</v>
          </cell>
          <cell r="G294" t="str">
            <v>OX</v>
          </cell>
          <cell r="H294">
            <v>0</v>
          </cell>
          <cell r="I294" t="str">
            <v>701008-IT2004/012-1 SAP MA 2004</v>
          </cell>
          <cell r="J294">
            <v>38107</v>
          </cell>
        </row>
        <row r="295">
          <cell r="A295" t="str">
            <v>@5C@</v>
          </cell>
          <cell r="B295" t="str">
            <v>20040531</v>
          </cell>
          <cell r="C295" t="str">
            <v>6100000495</v>
          </cell>
          <cell r="D295">
            <v>0</v>
          </cell>
          <cell r="E295" t="str">
            <v>SA</v>
          </cell>
          <cell r="F295" t="str">
            <v>40</v>
          </cell>
          <cell r="G295" t="str">
            <v>OX</v>
          </cell>
          <cell r="H295">
            <v>0</v>
          </cell>
          <cell r="I295" t="str">
            <v>701008-IT2004/012-1 SAP MA 2004</v>
          </cell>
          <cell r="J295">
            <v>38138</v>
          </cell>
        </row>
        <row r="296">
          <cell r="A296" t="str">
            <v>@5C@</v>
          </cell>
          <cell r="B296" t="str">
            <v>20040630</v>
          </cell>
          <cell r="C296" t="str">
            <v>6100000614</v>
          </cell>
          <cell r="D296">
            <v>0</v>
          </cell>
          <cell r="E296" t="str">
            <v>SA</v>
          </cell>
          <cell r="F296" t="str">
            <v>40</v>
          </cell>
          <cell r="G296" t="str">
            <v>OX</v>
          </cell>
          <cell r="H296">
            <v>0</v>
          </cell>
          <cell r="I296" t="str">
            <v>701008-IT2004/012-1 SAP MA 2004</v>
          </cell>
          <cell r="J296">
            <v>38168</v>
          </cell>
        </row>
        <row r="297">
          <cell r="A297" t="str">
            <v>@5C@</v>
          </cell>
          <cell r="B297" t="str">
            <v>20040731</v>
          </cell>
          <cell r="C297" t="str">
            <v>6100000725</v>
          </cell>
          <cell r="D297">
            <v>0</v>
          </cell>
          <cell r="E297" t="str">
            <v>SA</v>
          </cell>
          <cell r="F297" t="str">
            <v>40</v>
          </cell>
          <cell r="G297" t="str">
            <v>OX</v>
          </cell>
          <cell r="H297">
            <v>0</v>
          </cell>
          <cell r="I297" t="str">
            <v>701008-IT2004/012-1 SAP MA 2004</v>
          </cell>
          <cell r="J297">
            <v>38199</v>
          </cell>
        </row>
        <row r="298">
          <cell r="A298" t="str">
            <v>@5C@</v>
          </cell>
          <cell r="B298" t="str">
            <v>20040831</v>
          </cell>
          <cell r="C298" t="str">
            <v>6100000865</v>
          </cell>
          <cell r="D298">
            <v>0</v>
          </cell>
          <cell r="E298" t="str">
            <v>SA</v>
          </cell>
          <cell r="F298" t="str">
            <v>40</v>
          </cell>
          <cell r="G298" t="str">
            <v>OX</v>
          </cell>
          <cell r="H298">
            <v>0</v>
          </cell>
          <cell r="I298" t="str">
            <v>701008-IT2004/012-1 SAP MA 2004</v>
          </cell>
          <cell r="J298">
            <v>38230</v>
          </cell>
        </row>
        <row r="299">
          <cell r="A299" t="str">
            <v>@5C@</v>
          </cell>
          <cell r="B299" t="str">
            <v>20040930</v>
          </cell>
          <cell r="C299" t="str">
            <v>6100000990</v>
          </cell>
          <cell r="D299">
            <v>0</v>
          </cell>
          <cell r="E299" t="str">
            <v>SA</v>
          </cell>
          <cell r="F299" t="str">
            <v>40</v>
          </cell>
          <cell r="G299" t="str">
            <v>OX</v>
          </cell>
          <cell r="H299">
            <v>0</v>
          </cell>
          <cell r="I299" t="str">
            <v>701008-IT2004/012-1 SAP MA 2004</v>
          </cell>
          <cell r="J299">
            <v>38260</v>
          </cell>
        </row>
        <row r="300">
          <cell r="I300" t="str">
            <v>701008-IT2004/012-1 SAP MA 2004 Total</v>
          </cell>
        </row>
        <row r="301">
          <cell r="A301" t="str">
            <v>@5C@</v>
          </cell>
          <cell r="B301" t="str">
            <v>20040114</v>
          </cell>
          <cell r="C301" t="str">
            <v>2100000052</v>
          </cell>
          <cell r="D301">
            <v>0</v>
          </cell>
          <cell r="E301" t="str">
            <v>DR</v>
          </cell>
          <cell r="F301" t="str">
            <v>50</v>
          </cell>
          <cell r="G301" t="str">
            <v>D0</v>
          </cell>
          <cell r="H301">
            <v>0</v>
          </cell>
          <cell r="I301" t="str">
            <v>701008-IT2004/050-133 payroll MA 2004</v>
          </cell>
          <cell r="J301">
            <v>38000</v>
          </cell>
        </row>
        <row r="302">
          <cell r="A302" t="str">
            <v>@5C@</v>
          </cell>
          <cell r="B302" t="str">
            <v>20040131</v>
          </cell>
          <cell r="C302" t="str">
            <v>6100000098</v>
          </cell>
          <cell r="D302">
            <v>0</v>
          </cell>
          <cell r="E302" t="str">
            <v>SA</v>
          </cell>
          <cell r="F302" t="str">
            <v>40</v>
          </cell>
          <cell r="G302" t="str">
            <v>OX</v>
          </cell>
          <cell r="H302">
            <v>0</v>
          </cell>
          <cell r="I302" t="str">
            <v>701008-IT2004/050-133 payroll MA 2004</v>
          </cell>
          <cell r="J302">
            <v>38017</v>
          </cell>
        </row>
        <row r="303">
          <cell r="A303" t="str">
            <v>@5C@</v>
          </cell>
          <cell r="B303" t="str">
            <v>20040229</v>
          </cell>
          <cell r="C303" t="str">
            <v>6100000200</v>
          </cell>
          <cell r="D303">
            <v>0</v>
          </cell>
          <cell r="E303" t="str">
            <v>SA</v>
          </cell>
          <cell r="F303" t="str">
            <v>40</v>
          </cell>
          <cell r="G303" t="str">
            <v>OX</v>
          </cell>
          <cell r="H303">
            <v>0</v>
          </cell>
          <cell r="I303" t="str">
            <v>701008-IT2004/050-133 payroll MA 2004</v>
          </cell>
          <cell r="J303">
            <v>38046</v>
          </cell>
        </row>
        <row r="304">
          <cell r="A304" t="str">
            <v>@5C@</v>
          </cell>
          <cell r="B304" t="str">
            <v>20040331</v>
          </cell>
          <cell r="C304" t="str">
            <v>6100000313</v>
          </cell>
          <cell r="D304">
            <v>0</v>
          </cell>
          <cell r="E304" t="str">
            <v>SA</v>
          </cell>
          <cell r="F304" t="str">
            <v>40</v>
          </cell>
          <cell r="G304" t="str">
            <v>OX</v>
          </cell>
          <cell r="H304">
            <v>0</v>
          </cell>
          <cell r="I304" t="str">
            <v>701008-IT2004/050-133 payroll MA 2004</v>
          </cell>
          <cell r="J304">
            <v>38077</v>
          </cell>
        </row>
        <row r="305">
          <cell r="A305" t="str">
            <v>@5C@</v>
          </cell>
          <cell r="B305" t="str">
            <v>20040430</v>
          </cell>
          <cell r="C305" t="str">
            <v>6100000421</v>
          </cell>
          <cell r="D305">
            <v>0</v>
          </cell>
          <cell r="E305" t="str">
            <v>SA</v>
          </cell>
          <cell r="F305" t="str">
            <v>40</v>
          </cell>
          <cell r="G305" t="str">
            <v>OX</v>
          </cell>
          <cell r="H305">
            <v>0</v>
          </cell>
          <cell r="I305" t="str">
            <v>701008-IT2004/050-133 payroll MA 2004</v>
          </cell>
          <cell r="J305">
            <v>38107</v>
          </cell>
        </row>
        <row r="306">
          <cell r="A306" t="str">
            <v>@5C@</v>
          </cell>
          <cell r="B306" t="str">
            <v>20040531</v>
          </cell>
          <cell r="C306" t="str">
            <v>6100000545</v>
          </cell>
          <cell r="D306">
            <v>0</v>
          </cell>
          <cell r="E306" t="str">
            <v>SA</v>
          </cell>
          <cell r="F306" t="str">
            <v>40</v>
          </cell>
          <cell r="G306" t="str">
            <v>OX</v>
          </cell>
          <cell r="H306">
            <v>0</v>
          </cell>
          <cell r="I306" t="str">
            <v>701008-IT2004/050-133 payroll MA 2004</v>
          </cell>
          <cell r="J306">
            <v>38138</v>
          </cell>
        </row>
        <row r="307">
          <cell r="A307" t="str">
            <v>@5C@</v>
          </cell>
          <cell r="B307" t="str">
            <v>20040630</v>
          </cell>
          <cell r="C307" t="str">
            <v>6100000664</v>
          </cell>
          <cell r="D307">
            <v>0</v>
          </cell>
          <cell r="E307" t="str">
            <v>SA</v>
          </cell>
          <cell r="F307" t="str">
            <v>40</v>
          </cell>
          <cell r="G307" t="str">
            <v>OX</v>
          </cell>
          <cell r="H307">
            <v>0</v>
          </cell>
          <cell r="I307" t="str">
            <v>701008-IT2004/050-133 payroll MA 2004</v>
          </cell>
          <cell r="J307">
            <v>38168</v>
          </cell>
        </row>
        <row r="308">
          <cell r="A308" t="str">
            <v>@5C@</v>
          </cell>
          <cell r="B308" t="str">
            <v>20040731</v>
          </cell>
          <cell r="C308" t="str">
            <v>6100000775</v>
          </cell>
          <cell r="D308">
            <v>0</v>
          </cell>
          <cell r="E308" t="str">
            <v>SA</v>
          </cell>
          <cell r="F308" t="str">
            <v>40</v>
          </cell>
          <cell r="G308" t="str">
            <v>OX</v>
          </cell>
          <cell r="H308">
            <v>0</v>
          </cell>
          <cell r="I308" t="str">
            <v>701008-IT2004/050-133 payroll MA 2004</v>
          </cell>
          <cell r="J308">
            <v>38199</v>
          </cell>
        </row>
        <row r="309">
          <cell r="A309" t="str">
            <v>@5C@</v>
          </cell>
          <cell r="B309" t="str">
            <v>20040831</v>
          </cell>
          <cell r="C309" t="str">
            <v>6100000915</v>
          </cell>
          <cell r="D309">
            <v>0</v>
          </cell>
          <cell r="E309" t="str">
            <v>SA</v>
          </cell>
          <cell r="F309" t="str">
            <v>40</v>
          </cell>
          <cell r="G309" t="str">
            <v>OX</v>
          </cell>
          <cell r="H309">
            <v>0</v>
          </cell>
          <cell r="I309" t="str">
            <v>701008-IT2004/050-133 payroll MA 2004</v>
          </cell>
          <cell r="J309">
            <v>38230</v>
          </cell>
        </row>
        <row r="310">
          <cell r="A310" t="str">
            <v>@5C@</v>
          </cell>
          <cell r="B310" t="str">
            <v>20040930</v>
          </cell>
          <cell r="C310" t="str">
            <v>6100001040</v>
          </cell>
          <cell r="D310">
            <v>0</v>
          </cell>
          <cell r="E310" t="str">
            <v>SA</v>
          </cell>
          <cell r="F310" t="str">
            <v>40</v>
          </cell>
          <cell r="G310" t="str">
            <v>OX</v>
          </cell>
          <cell r="H310">
            <v>0</v>
          </cell>
          <cell r="I310" t="str">
            <v>701008-IT2004/050-133 payroll MA 2004</v>
          </cell>
          <cell r="J310">
            <v>38260</v>
          </cell>
        </row>
        <row r="311">
          <cell r="I311" t="str">
            <v>701008-IT2004/050-133 payroll MA 2004 Total</v>
          </cell>
        </row>
        <row r="312">
          <cell r="A312" t="str">
            <v>@5C@</v>
          </cell>
          <cell r="B312" t="str">
            <v>20040105</v>
          </cell>
          <cell r="C312" t="str">
            <v>2100000018</v>
          </cell>
          <cell r="D312">
            <v>0</v>
          </cell>
          <cell r="E312" t="str">
            <v>DR</v>
          </cell>
          <cell r="F312" t="str">
            <v>50</v>
          </cell>
          <cell r="G312" t="str">
            <v>D0</v>
          </cell>
          <cell r="H312">
            <v>0</v>
          </cell>
          <cell r="I312" t="str">
            <v>701009-IT2004/016-165 Payroll MA 2004</v>
          </cell>
          <cell r="J312">
            <v>37991</v>
          </cell>
        </row>
        <row r="313">
          <cell r="A313" t="str">
            <v>@5C@</v>
          </cell>
          <cell r="B313" t="str">
            <v>20040131</v>
          </cell>
          <cell r="C313" t="str">
            <v>6100000065</v>
          </cell>
          <cell r="D313">
            <v>0</v>
          </cell>
          <cell r="E313" t="str">
            <v>SA</v>
          </cell>
          <cell r="F313" t="str">
            <v>40</v>
          </cell>
          <cell r="G313" t="str">
            <v>OX</v>
          </cell>
          <cell r="H313">
            <v>0</v>
          </cell>
          <cell r="I313" t="str">
            <v>701009-IT2004/016-165 Payroll MA 2004</v>
          </cell>
          <cell r="J313">
            <v>38017</v>
          </cell>
        </row>
        <row r="314">
          <cell r="A314" t="str">
            <v>@5C@</v>
          </cell>
          <cell r="B314" t="str">
            <v>20040229</v>
          </cell>
          <cell r="C314" t="str">
            <v>6100000167</v>
          </cell>
          <cell r="D314">
            <v>0</v>
          </cell>
          <cell r="E314" t="str">
            <v>SA</v>
          </cell>
          <cell r="F314" t="str">
            <v>40</v>
          </cell>
          <cell r="G314" t="str">
            <v>OX</v>
          </cell>
          <cell r="H314">
            <v>0</v>
          </cell>
          <cell r="I314" t="str">
            <v>701009-IT2004/016-165 Payroll MA 2004</v>
          </cell>
          <cell r="J314">
            <v>38046</v>
          </cell>
        </row>
        <row r="315">
          <cell r="A315" t="str">
            <v>@5C@</v>
          </cell>
          <cell r="B315" t="str">
            <v>20040331</v>
          </cell>
          <cell r="C315" t="str">
            <v>6100000280</v>
          </cell>
          <cell r="D315">
            <v>0</v>
          </cell>
          <cell r="E315" t="str">
            <v>SA</v>
          </cell>
          <cell r="F315" t="str">
            <v>40</v>
          </cell>
          <cell r="G315" t="str">
            <v>OX</v>
          </cell>
          <cell r="H315">
            <v>0</v>
          </cell>
          <cell r="I315" t="str">
            <v>701009-IT2004/016-165 Payroll MA 2004</v>
          </cell>
          <cell r="J315">
            <v>38077</v>
          </cell>
        </row>
        <row r="316">
          <cell r="A316" t="str">
            <v>@5C@</v>
          </cell>
          <cell r="B316" t="str">
            <v>20040430</v>
          </cell>
          <cell r="C316" t="str">
            <v>6100000388</v>
          </cell>
          <cell r="D316">
            <v>0</v>
          </cell>
          <cell r="E316" t="str">
            <v>SA</v>
          </cell>
          <cell r="F316" t="str">
            <v>40</v>
          </cell>
          <cell r="G316" t="str">
            <v>OX</v>
          </cell>
          <cell r="H316">
            <v>0</v>
          </cell>
          <cell r="I316" t="str">
            <v>701009-IT2004/016-165 Payroll MA 2004</v>
          </cell>
          <cell r="J316">
            <v>38107</v>
          </cell>
        </row>
        <row r="317">
          <cell r="A317" t="str">
            <v>@5C@</v>
          </cell>
          <cell r="B317" t="str">
            <v>20040531</v>
          </cell>
          <cell r="C317" t="str">
            <v>6100000513</v>
          </cell>
          <cell r="D317">
            <v>0</v>
          </cell>
          <cell r="E317" t="str">
            <v>SA</v>
          </cell>
          <cell r="F317" t="str">
            <v>40</v>
          </cell>
          <cell r="G317" t="str">
            <v>OX</v>
          </cell>
          <cell r="H317">
            <v>0</v>
          </cell>
          <cell r="I317" t="str">
            <v>701009-IT2004/016-165 Payroll MA 2004</v>
          </cell>
          <cell r="J317">
            <v>38138</v>
          </cell>
        </row>
        <row r="318">
          <cell r="A318" t="str">
            <v>@5C@</v>
          </cell>
          <cell r="B318" t="str">
            <v>20040630</v>
          </cell>
          <cell r="C318" t="str">
            <v>6100000632</v>
          </cell>
          <cell r="D318">
            <v>0</v>
          </cell>
          <cell r="E318" t="str">
            <v>SA</v>
          </cell>
          <cell r="F318" t="str">
            <v>40</v>
          </cell>
          <cell r="G318" t="str">
            <v>OX</v>
          </cell>
          <cell r="H318">
            <v>0</v>
          </cell>
          <cell r="I318" t="str">
            <v>701009-IT2004/016-165 Payroll MA 2004</v>
          </cell>
          <cell r="J318">
            <v>38168</v>
          </cell>
        </row>
        <row r="319">
          <cell r="A319" t="str">
            <v>@5C@</v>
          </cell>
          <cell r="B319" t="str">
            <v>20040731</v>
          </cell>
          <cell r="C319" t="str">
            <v>6100000743</v>
          </cell>
          <cell r="D319">
            <v>0</v>
          </cell>
          <cell r="E319" t="str">
            <v>SA</v>
          </cell>
          <cell r="F319" t="str">
            <v>40</v>
          </cell>
          <cell r="G319" t="str">
            <v>OX</v>
          </cell>
          <cell r="H319">
            <v>0</v>
          </cell>
          <cell r="I319" t="str">
            <v>701009-IT2004/016-165 Payroll MA 2004</v>
          </cell>
          <cell r="J319">
            <v>38199</v>
          </cell>
        </row>
        <row r="320">
          <cell r="A320" t="str">
            <v>@5C@</v>
          </cell>
          <cell r="B320" t="str">
            <v>20040831</v>
          </cell>
          <cell r="C320" t="str">
            <v>6100000883</v>
          </cell>
          <cell r="D320">
            <v>0</v>
          </cell>
          <cell r="E320" t="str">
            <v>SA</v>
          </cell>
          <cell r="F320" t="str">
            <v>40</v>
          </cell>
          <cell r="G320" t="str">
            <v>OX</v>
          </cell>
          <cell r="H320">
            <v>0</v>
          </cell>
          <cell r="I320" t="str">
            <v>701009-IT2004/016-165 Payroll MA 2004</v>
          </cell>
          <cell r="J320">
            <v>38230</v>
          </cell>
        </row>
        <row r="321">
          <cell r="A321" t="str">
            <v>@5C@</v>
          </cell>
          <cell r="B321" t="str">
            <v>20040930</v>
          </cell>
          <cell r="C321" t="str">
            <v>6100001008</v>
          </cell>
          <cell r="D321">
            <v>0</v>
          </cell>
          <cell r="E321" t="str">
            <v>SA</v>
          </cell>
          <cell r="F321" t="str">
            <v>40</v>
          </cell>
          <cell r="G321" t="str">
            <v>OX</v>
          </cell>
          <cell r="H321">
            <v>0</v>
          </cell>
          <cell r="I321" t="str">
            <v>701009-IT2004/016-165 Payroll MA 2004</v>
          </cell>
          <cell r="J321">
            <v>38260</v>
          </cell>
        </row>
        <row r="322">
          <cell r="I322" t="str">
            <v>701009-IT2004/016-165 Payroll MA 2004 Total</v>
          </cell>
        </row>
        <row r="323">
          <cell r="A323" t="str">
            <v>@5C@</v>
          </cell>
          <cell r="B323" t="str">
            <v>20040105</v>
          </cell>
          <cell r="C323" t="str">
            <v>2100000018</v>
          </cell>
          <cell r="D323">
            <v>0</v>
          </cell>
          <cell r="E323" t="str">
            <v>DR</v>
          </cell>
          <cell r="F323" t="str">
            <v>50</v>
          </cell>
          <cell r="G323" t="str">
            <v>D0</v>
          </cell>
          <cell r="H323">
            <v>0</v>
          </cell>
          <cell r="I323" t="str">
            <v>701009-IT2004/016-3 SAP Prof. MA 2004</v>
          </cell>
          <cell r="J323">
            <v>37991</v>
          </cell>
        </row>
        <row r="324">
          <cell r="A324" t="str">
            <v>@5C@</v>
          </cell>
          <cell r="B324" t="str">
            <v>20040131</v>
          </cell>
          <cell r="C324" t="str">
            <v>6100000051</v>
          </cell>
          <cell r="D324">
            <v>0</v>
          </cell>
          <cell r="E324" t="str">
            <v>SA</v>
          </cell>
          <cell r="F324" t="str">
            <v>40</v>
          </cell>
          <cell r="G324" t="str">
            <v>OX</v>
          </cell>
          <cell r="H324">
            <v>0</v>
          </cell>
          <cell r="I324" t="str">
            <v>701009-IT2004/016-3 SAP Prof. MA 2004</v>
          </cell>
          <cell r="J324">
            <v>38017</v>
          </cell>
        </row>
        <row r="325">
          <cell r="A325" t="str">
            <v>@5C@</v>
          </cell>
          <cell r="B325" t="str">
            <v>20040229</v>
          </cell>
          <cell r="C325" t="str">
            <v>6100000153</v>
          </cell>
          <cell r="D325">
            <v>0</v>
          </cell>
          <cell r="E325" t="str">
            <v>SA</v>
          </cell>
          <cell r="F325" t="str">
            <v>40</v>
          </cell>
          <cell r="G325" t="str">
            <v>OX</v>
          </cell>
          <cell r="H325">
            <v>0</v>
          </cell>
          <cell r="I325" t="str">
            <v>701009-IT2004/016-3 SAP Prof. MA 2004</v>
          </cell>
          <cell r="J325">
            <v>38046</v>
          </cell>
        </row>
        <row r="326">
          <cell r="A326" t="str">
            <v>@5C@</v>
          </cell>
          <cell r="B326" t="str">
            <v>20040331</v>
          </cell>
          <cell r="C326" t="str">
            <v>6100000266</v>
          </cell>
          <cell r="D326">
            <v>0</v>
          </cell>
          <cell r="E326" t="str">
            <v>SA</v>
          </cell>
          <cell r="F326" t="str">
            <v>40</v>
          </cell>
          <cell r="G326" t="str">
            <v>OX</v>
          </cell>
          <cell r="H326">
            <v>0</v>
          </cell>
          <cell r="I326" t="str">
            <v>701009-IT2004/016-3 SAP Prof. MA 2004</v>
          </cell>
          <cell r="J326">
            <v>38077</v>
          </cell>
        </row>
        <row r="327">
          <cell r="A327" t="str">
            <v>@5C@</v>
          </cell>
          <cell r="B327" t="str">
            <v>20040430</v>
          </cell>
          <cell r="C327" t="str">
            <v>6100000374</v>
          </cell>
          <cell r="D327">
            <v>0</v>
          </cell>
          <cell r="E327" t="str">
            <v>SA</v>
          </cell>
          <cell r="F327" t="str">
            <v>40</v>
          </cell>
          <cell r="G327" t="str">
            <v>OX</v>
          </cell>
          <cell r="H327">
            <v>0</v>
          </cell>
          <cell r="I327" t="str">
            <v>701009-IT2004/016-3 SAP Prof. MA 2004</v>
          </cell>
          <cell r="J327">
            <v>38107</v>
          </cell>
        </row>
        <row r="328">
          <cell r="A328" t="str">
            <v>@5C@</v>
          </cell>
          <cell r="B328" t="str">
            <v>20040531</v>
          </cell>
          <cell r="C328" t="str">
            <v>6100000499</v>
          </cell>
          <cell r="D328">
            <v>0</v>
          </cell>
          <cell r="E328" t="str">
            <v>SA</v>
          </cell>
          <cell r="F328" t="str">
            <v>40</v>
          </cell>
          <cell r="G328" t="str">
            <v>OX</v>
          </cell>
          <cell r="H328">
            <v>0</v>
          </cell>
          <cell r="I328" t="str">
            <v>701009-IT2004/016-3 SAP Prof. MA 2004</v>
          </cell>
          <cell r="J328">
            <v>38138</v>
          </cell>
        </row>
        <row r="329">
          <cell r="A329" t="str">
            <v>@5C@</v>
          </cell>
          <cell r="B329" t="str">
            <v>20040630</v>
          </cell>
          <cell r="C329" t="str">
            <v>6100000618</v>
          </cell>
          <cell r="D329">
            <v>0</v>
          </cell>
          <cell r="E329" t="str">
            <v>SA</v>
          </cell>
          <cell r="F329" t="str">
            <v>40</v>
          </cell>
          <cell r="G329" t="str">
            <v>OX</v>
          </cell>
          <cell r="H329">
            <v>0</v>
          </cell>
          <cell r="I329" t="str">
            <v>701009-IT2004/016-3 SAP Prof. MA 2004</v>
          </cell>
          <cell r="J329">
            <v>38168</v>
          </cell>
        </row>
        <row r="330">
          <cell r="A330" t="str">
            <v>@5C@</v>
          </cell>
          <cell r="B330" t="str">
            <v>20040731</v>
          </cell>
          <cell r="C330" t="str">
            <v>6100000729</v>
          </cell>
          <cell r="D330">
            <v>0</v>
          </cell>
          <cell r="E330" t="str">
            <v>SA</v>
          </cell>
          <cell r="F330" t="str">
            <v>40</v>
          </cell>
          <cell r="G330" t="str">
            <v>OX</v>
          </cell>
          <cell r="H330">
            <v>0</v>
          </cell>
          <cell r="I330" t="str">
            <v>701009-IT2004/016-3 SAP Prof. MA 2004</v>
          </cell>
          <cell r="J330">
            <v>38199</v>
          </cell>
        </row>
        <row r="331">
          <cell r="A331" t="str">
            <v>@5C@</v>
          </cell>
          <cell r="B331" t="str">
            <v>20040831</v>
          </cell>
          <cell r="C331" t="str">
            <v>6100000869</v>
          </cell>
          <cell r="D331">
            <v>0</v>
          </cell>
          <cell r="E331" t="str">
            <v>SA</v>
          </cell>
          <cell r="F331" t="str">
            <v>40</v>
          </cell>
          <cell r="G331" t="str">
            <v>OX</v>
          </cell>
          <cell r="H331">
            <v>0</v>
          </cell>
          <cell r="I331" t="str">
            <v>701009-IT2004/016-3 SAP Prof. MA 2004</v>
          </cell>
          <cell r="J331">
            <v>38230</v>
          </cell>
        </row>
        <row r="332">
          <cell r="A332" t="str">
            <v>@5C@</v>
          </cell>
          <cell r="B332" t="str">
            <v>20040930</v>
          </cell>
          <cell r="C332" t="str">
            <v>6100000994</v>
          </cell>
          <cell r="D332">
            <v>0</v>
          </cell>
          <cell r="E332" t="str">
            <v>SA</v>
          </cell>
          <cell r="F332" t="str">
            <v>40</v>
          </cell>
          <cell r="G332" t="str">
            <v>OX</v>
          </cell>
          <cell r="H332">
            <v>0</v>
          </cell>
          <cell r="I332" t="str">
            <v>701009-IT2004/016-3 SAP Prof. MA 2004</v>
          </cell>
          <cell r="J332">
            <v>38260</v>
          </cell>
        </row>
        <row r="333">
          <cell r="I333" t="str">
            <v>701009-IT2004/016-3 SAP Prof. MA 2004 Total</v>
          </cell>
        </row>
        <row r="334">
          <cell r="A334" t="str">
            <v>@5C@</v>
          </cell>
          <cell r="B334" t="str">
            <v>20040105</v>
          </cell>
          <cell r="C334" t="str">
            <v>2100000019</v>
          </cell>
          <cell r="D334">
            <v>0</v>
          </cell>
          <cell r="E334" t="str">
            <v>DR</v>
          </cell>
          <cell r="F334" t="str">
            <v>50</v>
          </cell>
          <cell r="G334" t="str">
            <v>D0</v>
          </cell>
          <cell r="H334">
            <v>0</v>
          </cell>
          <cell r="I334" t="str">
            <v>701010-IT2004/017-2 SAP Prof. MA 2004</v>
          </cell>
          <cell r="J334">
            <v>37991</v>
          </cell>
        </row>
        <row r="335">
          <cell r="A335" t="str">
            <v>@5C@</v>
          </cell>
          <cell r="B335" t="str">
            <v>20040131</v>
          </cell>
          <cell r="C335" t="str">
            <v>6100000052</v>
          </cell>
          <cell r="D335">
            <v>0</v>
          </cell>
          <cell r="E335" t="str">
            <v>SA</v>
          </cell>
          <cell r="F335" t="str">
            <v>40</v>
          </cell>
          <cell r="G335" t="str">
            <v>OX</v>
          </cell>
          <cell r="H335">
            <v>0</v>
          </cell>
          <cell r="I335" t="str">
            <v>701010-IT2004/017-2 SAP Prof. MA 2004</v>
          </cell>
          <cell r="J335">
            <v>38017</v>
          </cell>
        </row>
        <row r="336">
          <cell r="A336" t="str">
            <v>@5C@</v>
          </cell>
          <cell r="B336" t="str">
            <v>20040229</v>
          </cell>
          <cell r="C336" t="str">
            <v>6100000154</v>
          </cell>
          <cell r="D336">
            <v>0</v>
          </cell>
          <cell r="E336" t="str">
            <v>SA</v>
          </cell>
          <cell r="F336" t="str">
            <v>40</v>
          </cell>
          <cell r="G336" t="str">
            <v>OX</v>
          </cell>
          <cell r="H336">
            <v>0</v>
          </cell>
          <cell r="I336" t="str">
            <v>701010-IT2004/017-2 SAP Prof. MA 2004</v>
          </cell>
          <cell r="J336">
            <v>38046</v>
          </cell>
        </row>
        <row r="337">
          <cell r="A337" t="str">
            <v>@5C@</v>
          </cell>
          <cell r="B337" t="str">
            <v>20040331</v>
          </cell>
          <cell r="C337" t="str">
            <v>6100000267</v>
          </cell>
          <cell r="D337">
            <v>0</v>
          </cell>
          <cell r="E337" t="str">
            <v>SA</v>
          </cell>
          <cell r="F337" t="str">
            <v>40</v>
          </cell>
          <cell r="G337" t="str">
            <v>OX</v>
          </cell>
          <cell r="H337">
            <v>0</v>
          </cell>
          <cell r="I337" t="str">
            <v>701010-IT2004/017-2 SAP Prof. MA 2004</v>
          </cell>
          <cell r="J337">
            <v>38077</v>
          </cell>
        </row>
        <row r="338">
          <cell r="A338" t="str">
            <v>@5C@</v>
          </cell>
          <cell r="B338" t="str">
            <v>20040430</v>
          </cell>
          <cell r="C338" t="str">
            <v>6100000375</v>
          </cell>
          <cell r="D338">
            <v>0</v>
          </cell>
          <cell r="E338" t="str">
            <v>SA</v>
          </cell>
          <cell r="F338" t="str">
            <v>40</v>
          </cell>
          <cell r="G338" t="str">
            <v>OX</v>
          </cell>
          <cell r="H338">
            <v>0</v>
          </cell>
          <cell r="I338" t="str">
            <v>701010-IT2004/017-2 SAP Prof. MA 2004</v>
          </cell>
          <cell r="J338">
            <v>38107</v>
          </cell>
        </row>
        <row r="339">
          <cell r="A339" t="str">
            <v>@5C@</v>
          </cell>
          <cell r="B339" t="str">
            <v>20040531</v>
          </cell>
          <cell r="C339" t="str">
            <v>6100000500</v>
          </cell>
          <cell r="D339">
            <v>0</v>
          </cell>
          <cell r="E339" t="str">
            <v>SA</v>
          </cell>
          <cell r="F339" t="str">
            <v>40</v>
          </cell>
          <cell r="G339" t="str">
            <v>OX</v>
          </cell>
          <cell r="H339">
            <v>0</v>
          </cell>
          <cell r="I339" t="str">
            <v>701010-IT2004/017-2 SAP Prof. MA 2004</v>
          </cell>
          <cell r="J339">
            <v>38138</v>
          </cell>
        </row>
        <row r="340">
          <cell r="A340" t="str">
            <v>@5C@</v>
          </cell>
          <cell r="B340" t="str">
            <v>20040630</v>
          </cell>
          <cell r="C340" t="str">
            <v>6100000619</v>
          </cell>
          <cell r="D340">
            <v>0</v>
          </cell>
          <cell r="E340" t="str">
            <v>SA</v>
          </cell>
          <cell r="F340" t="str">
            <v>40</v>
          </cell>
          <cell r="G340" t="str">
            <v>OX</v>
          </cell>
          <cell r="H340">
            <v>0</v>
          </cell>
          <cell r="I340" t="str">
            <v>701010-IT2004/017-2 SAP Prof. MA 2004</v>
          </cell>
          <cell r="J340">
            <v>38168</v>
          </cell>
        </row>
        <row r="341">
          <cell r="A341" t="str">
            <v>@5C@</v>
          </cell>
          <cell r="B341" t="str">
            <v>20040731</v>
          </cell>
          <cell r="C341" t="str">
            <v>6100000730</v>
          </cell>
          <cell r="D341">
            <v>0</v>
          </cell>
          <cell r="E341" t="str">
            <v>SA</v>
          </cell>
          <cell r="F341" t="str">
            <v>40</v>
          </cell>
          <cell r="G341" t="str">
            <v>OX</v>
          </cell>
          <cell r="H341">
            <v>0</v>
          </cell>
          <cell r="I341" t="str">
            <v>701010-IT2004/017-2 SAP Prof. MA 2004</v>
          </cell>
          <cell r="J341">
            <v>38199</v>
          </cell>
        </row>
        <row r="342">
          <cell r="A342" t="str">
            <v>@5C@</v>
          </cell>
          <cell r="B342" t="str">
            <v>20040831</v>
          </cell>
          <cell r="C342" t="str">
            <v>6100000870</v>
          </cell>
          <cell r="D342">
            <v>0</v>
          </cell>
          <cell r="E342" t="str">
            <v>SA</v>
          </cell>
          <cell r="F342" t="str">
            <v>40</v>
          </cell>
          <cell r="G342" t="str">
            <v>OX</v>
          </cell>
          <cell r="H342">
            <v>0</v>
          </cell>
          <cell r="I342" t="str">
            <v>701010-IT2004/017-2 SAP Prof. MA 2004</v>
          </cell>
          <cell r="J342">
            <v>38230</v>
          </cell>
        </row>
        <row r="343">
          <cell r="A343" t="str">
            <v>@5C@</v>
          </cell>
          <cell r="B343" t="str">
            <v>20040930</v>
          </cell>
          <cell r="C343" t="str">
            <v>6100000995</v>
          </cell>
          <cell r="D343">
            <v>0</v>
          </cell>
          <cell r="E343" t="str">
            <v>SA</v>
          </cell>
          <cell r="F343" t="str">
            <v>40</v>
          </cell>
          <cell r="G343" t="str">
            <v>OX</v>
          </cell>
          <cell r="H343">
            <v>0</v>
          </cell>
          <cell r="I343" t="str">
            <v>701010-IT2004/017-2 SAP Prof. MA 2004</v>
          </cell>
          <cell r="J343">
            <v>38260</v>
          </cell>
        </row>
        <row r="344">
          <cell r="I344" t="str">
            <v>701010-IT2004/017-2 SAP Prof. MA 2004 Total</v>
          </cell>
        </row>
        <row r="345">
          <cell r="A345" t="str">
            <v>@5C@</v>
          </cell>
          <cell r="B345" t="str">
            <v>20040105</v>
          </cell>
          <cell r="C345" t="str">
            <v>2100000019</v>
          </cell>
          <cell r="D345">
            <v>0</v>
          </cell>
          <cell r="E345" t="str">
            <v>DR</v>
          </cell>
          <cell r="F345" t="str">
            <v>50</v>
          </cell>
          <cell r="G345" t="str">
            <v>D0</v>
          </cell>
          <cell r="H345">
            <v>0</v>
          </cell>
          <cell r="I345" t="str">
            <v>701010-IT2004/017-430 Payroll MA 2004</v>
          </cell>
          <cell r="J345">
            <v>37991</v>
          </cell>
        </row>
        <row r="346">
          <cell r="A346" t="str">
            <v>@5C@</v>
          </cell>
          <cell r="B346" t="str">
            <v>20040131</v>
          </cell>
          <cell r="C346" t="str">
            <v>6100000066</v>
          </cell>
          <cell r="D346">
            <v>0</v>
          </cell>
          <cell r="E346" t="str">
            <v>SA</v>
          </cell>
          <cell r="F346" t="str">
            <v>40</v>
          </cell>
          <cell r="G346" t="str">
            <v>OX</v>
          </cell>
          <cell r="H346">
            <v>0</v>
          </cell>
          <cell r="I346" t="str">
            <v>701010-IT2004/017-430 Payroll MA 2004</v>
          </cell>
          <cell r="J346">
            <v>38017</v>
          </cell>
        </row>
        <row r="347">
          <cell r="A347" t="str">
            <v>@5C@</v>
          </cell>
          <cell r="B347" t="str">
            <v>20040229</v>
          </cell>
          <cell r="C347" t="str">
            <v>6100000168</v>
          </cell>
          <cell r="D347">
            <v>0</v>
          </cell>
          <cell r="E347" t="str">
            <v>SA</v>
          </cell>
          <cell r="F347" t="str">
            <v>40</v>
          </cell>
          <cell r="G347" t="str">
            <v>OX</v>
          </cell>
          <cell r="H347">
            <v>0</v>
          </cell>
          <cell r="I347" t="str">
            <v>701010-IT2004/017-430 Payroll MA 2004</v>
          </cell>
          <cell r="J347">
            <v>38046</v>
          </cell>
        </row>
        <row r="348">
          <cell r="A348" t="str">
            <v>@5C@</v>
          </cell>
          <cell r="B348" t="str">
            <v>20040331</v>
          </cell>
          <cell r="C348" t="str">
            <v>6100000281</v>
          </cell>
          <cell r="D348">
            <v>0</v>
          </cell>
          <cell r="E348" t="str">
            <v>SA</v>
          </cell>
          <cell r="F348" t="str">
            <v>40</v>
          </cell>
          <cell r="G348" t="str">
            <v>OX</v>
          </cell>
          <cell r="H348">
            <v>0</v>
          </cell>
          <cell r="I348" t="str">
            <v>701010-IT2004/017-430 Payroll MA 2004</v>
          </cell>
          <cell r="J348">
            <v>38077</v>
          </cell>
        </row>
        <row r="349">
          <cell r="A349" t="str">
            <v>@5C@</v>
          </cell>
          <cell r="B349" t="str">
            <v>20040430</v>
          </cell>
          <cell r="C349" t="str">
            <v>6100000389</v>
          </cell>
          <cell r="D349">
            <v>0</v>
          </cell>
          <cell r="E349" t="str">
            <v>SA</v>
          </cell>
          <cell r="F349" t="str">
            <v>40</v>
          </cell>
          <cell r="G349" t="str">
            <v>OX</v>
          </cell>
          <cell r="H349">
            <v>0</v>
          </cell>
          <cell r="I349" t="str">
            <v>701010-IT2004/017-430 Payroll MA 2004</v>
          </cell>
          <cell r="J349">
            <v>38107</v>
          </cell>
        </row>
        <row r="350">
          <cell r="A350" t="str">
            <v>@5C@</v>
          </cell>
          <cell r="B350" t="str">
            <v>20040531</v>
          </cell>
          <cell r="C350" t="str">
            <v>6100000514</v>
          </cell>
          <cell r="D350">
            <v>0</v>
          </cell>
          <cell r="E350" t="str">
            <v>SA</v>
          </cell>
          <cell r="F350" t="str">
            <v>40</v>
          </cell>
          <cell r="G350" t="str">
            <v>OX</v>
          </cell>
          <cell r="H350">
            <v>0</v>
          </cell>
          <cell r="I350" t="str">
            <v>701010-IT2004/017-430 Payroll MA 2004</v>
          </cell>
          <cell r="J350">
            <v>38138</v>
          </cell>
        </row>
        <row r="351">
          <cell r="A351" t="str">
            <v>@5C@</v>
          </cell>
          <cell r="B351" t="str">
            <v>20040630</v>
          </cell>
          <cell r="C351" t="str">
            <v>6100000633</v>
          </cell>
          <cell r="D351">
            <v>0</v>
          </cell>
          <cell r="E351" t="str">
            <v>SA</v>
          </cell>
          <cell r="F351" t="str">
            <v>40</v>
          </cell>
          <cell r="G351" t="str">
            <v>OX</v>
          </cell>
          <cell r="H351">
            <v>0</v>
          </cell>
          <cell r="I351" t="str">
            <v>701010-IT2004/017-430 Payroll MA 2004</v>
          </cell>
          <cell r="J351">
            <v>38168</v>
          </cell>
        </row>
        <row r="352">
          <cell r="A352" t="str">
            <v>@5C@</v>
          </cell>
          <cell r="B352" t="str">
            <v>20040731</v>
          </cell>
          <cell r="C352" t="str">
            <v>6100000744</v>
          </cell>
          <cell r="D352">
            <v>0</v>
          </cell>
          <cell r="E352" t="str">
            <v>SA</v>
          </cell>
          <cell r="F352" t="str">
            <v>40</v>
          </cell>
          <cell r="G352" t="str">
            <v>OX</v>
          </cell>
          <cell r="H352">
            <v>0</v>
          </cell>
          <cell r="I352" t="str">
            <v>701010-IT2004/017-430 Payroll MA 2004</v>
          </cell>
          <cell r="J352">
            <v>38199</v>
          </cell>
        </row>
        <row r="353">
          <cell r="A353" t="str">
            <v>@5C@</v>
          </cell>
          <cell r="B353" t="str">
            <v>20040831</v>
          </cell>
          <cell r="C353" t="str">
            <v>6100000884</v>
          </cell>
          <cell r="D353">
            <v>0</v>
          </cell>
          <cell r="E353" t="str">
            <v>SA</v>
          </cell>
          <cell r="F353" t="str">
            <v>40</v>
          </cell>
          <cell r="G353" t="str">
            <v>OX</v>
          </cell>
          <cell r="H353">
            <v>0</v>
          </cell>
          <cell r="I353" t="str">
            <v>701010-IT2004/017-430 Payroll MA 2004</v>
          </cell>
          <cell r="J353">
            <v>38230</v>
          </cell>
        </row>
        <row r="354">
          <cell r="A354" t="str">
            <v>@5C@</v>
          </cell>
          <cell r="B354" t="str">
            <v>20040930</v>
          </cell>
          <cell r="C354" t="str">
            <v>6100001009</v>
          </cell>
          <cell r="D354">
            <v>0</v>
          </cell>
          <cell r="E354" t="str">
            <v>SA</v>
          </cell>
          <cell r="F354" t="str">
            <v>40</v>
          </cell>
          <cell r="G354" t="str">
            <v>OX</v>
          </cell>
          <cell r="H354">
            <v>0</v>
          </cell>
          <cell r="I354" t="str">
            <v>701010-IT2004/017-430 Payroll MA 2004</v>
          </cell>
          <cell r="J354">
            <v>38260</v>
          </cell>
        </row>
        <row r="355">
          <cell r="I355" t="str">
            <v>701010-IT2004/017-430 Payroll MA 2004 Total</v>
          </cell>
        </row>
        <row r="356">
          <cell r="A356" t="str">
            <v>@5C@</v>
          </cell>
          <cell r="B356" t="str">
            <v>20040105</v>
          </cell>
          <cell r="C356" t="str">
            <v>2100000043</v>
          </cell>
          <cell r="D356">
            <v>0</v>
          </cell>
          <cell r="E356" t="str">
            <v>DR</v>
          </cell>
          <cell r="F356" t="str">
            <v>50</v>
          </cell>
          <cell r="G356" t="str">
            <v>D0</v>
          </cell>
          <cell r="H356">
            <v>0</v>
          </cell>
          <cell r="I356" t="str">
            <v>701011-IT2004/005-32 SAP MA 2004</v>
          </cell>
          <cell r="J356">
            <v>37991</v>
          </cell>
        </row>
        <row r="357">
          <cell r="A357" t="str">
            <v>@5C@</v>
          </cell>
          <cell r="B357" t="str">
            <v>20040131</v>
          </cell>
          <cell r="C357" t="str">
            <v>6100000040</v>
          </cell>
          <cell r="D357">
            <v>0</v>
          </cell>
          <cell r="E357" t="str">
            <v>SA</v>
          </cell>
          <cell r="F357" t="str">
            <v>40</v>
          </cell>
          <cell r="G357" t="str">
            <v>OX</v>
          </cell>
          <cell r="H357">
            <v>0</v>
          </cell>
          <cell r="I357" t="str">
            <v>701011-IT2004/005-32 SAP MA 2004</v>
          </cell>
          <cell r="J357">
            <v>38017</v>
          </cell>
        </row>
        <row r="358">
          <cell r="A358" t="str">
            <v>@5C@</v>
          </cell>
          <cell r="B358" t="str">
            <v>20040229</v>
          </cell>
          <cell r="C358" t="str">
            <v>6100000142</v>
          </cell>
          <cell r="D358">
            <v>0</v>
          </cell>
          <cell r="E358" t="str">
            <v>SA</v>
          </cell>
          <cell r="F358" t="str">
            <v>40</v>
          </cell>
          <cell r="G358" t="str">
            <v>OX</v>
          </cell>
          <cell r="H358">
            <v>0</v>
          </cell>
          <cell r="I358" t="str">
            <v>701011-IT2004/005-32 SAP MA 2004</v>
          </cell>
          <cell r="J358">
            <v>38046</v>
          </cell>
        </row>
        <row r="359">
          <cell r="A359" t="str">
            <v>@5C@</v>
          </cell>
          <cell r="B359" t="str">
            <v>20040331</v>
          </cell>
          <cell r="C359" t="str">
            <v>6100000255</v>
          </cell>
          <cell r="D359">
            <v>0</v>
          </cell>
          <cell r="E359" t="str">
            <v>SA</v>
          </cell>
          <cell r="F359" t="str">
            <v>40</v>
          </cell>
          <cell r="G359" t="str">
            <v>OX</v>
          </cell>
          <cell r="H359">
            <v>0</v>
          </cell>
          <cell r="I359" t="str">
            <v>701011-IT2004/005-32 SAP MA 2004</v>
          </cell>
          <cell r="J359">
            <v>38077</v>
          </cell>
        </row>
        <row r="360">
          <cell r="A360" t="str">
            <v>@5C@</v>
          </cell>
          <cell r="B360" t="str">
            <v>20040430</v>
          </cell>
          <cell r="C360" t="str">
            <v>6100000363</v>
          </cell>
          <cell r="D360">
            <v>0</v>
          </cell>
          <cell r="E360" t="str">
            <v>SA</v>
          </cell>
          <cell r="F360" t="str">
            <v>40</v>
          </cell>
          <cell r="G360" t="str">
            <v>OX</v>
          </cell>
          <cell r="H360">
            <v>0</v>
          </cell>
          <cell r="I360" t="str">
            <v>701011-IT2004/005-32 SAP MA 2004</v>
          </cell>
          <cell r="J360">
            <v>38107</v>
          </cell>
        </row>
        <row r="361">
          <cell r="A361" t="str">
            <v>@5C@</v>
          </cell>
          <cell r="B361" t="str">
            <v>20040531</v>
          </cell>
          <cell r="C361" t="str">
            <v>6100000488</v>
          </cell>
          <cell r="D361">
            <v>0</v>
          </cell>
          <cell r="E361" t="str">
            <v>SA</v>
          </cell>
          <cell r="F361" t="str">
            <v>40</v>
          </cell>
          <cell r="G361" t="str">
            <v>OX</v>
          </cell>
          <cell r="H361">
            <v>0</v>
          </cell>
          <cell r="I361" t="str">
            <v>701011-IT2004/005-32 SAP MA 2004</v>
          </cell>
          <cell r="J361">
            <v>38138</v>
          </cell>
        </row>
        <row r="362">
          <cell r="A362" t="str">
            <v>@5C@</v>
          </cell>
          <cell r="B362" t="str">
            <v>20040630</v>
          </cell>
          <cell r="C362" t="str">
            <v>6100000607</v>
          </cell>
          <cell r="D362">
            <v>0</v>
          </cell>
          <cell r="E362" t="str">
            <v>SA</v>
          </cell>
          <cell r="F362" t="str">
            <v>40</v>
          </cell>
          <cell r="G362" t="str">
            <v>OX</v>
          </cell>
          <cell r="H362">
            <v>0</v>
          </cell>
          <cell r="I362" t="str">
            <v>701011-IT2004/005-32 SAP MA 2004</v>
          </cell>
          <cell r="J362">
            <v>38168</v>
          </cell>
        </row>
        <row r="363">
          <cell r="A363" t="str">
            <v>@5C@</v>
          </cell>
          <cell r="B363" t="str">
            <v>20040731</v>
          </cell>
          <cell r="C363" t="str">
            <v>6100000718</v>
          </cell>
          <cell r="D363">
            <v>0</v>
          </cell>
          <cell r="E363" t="str">
            <v>SA</v>
          </cell>
          <cell r="F363" t="str">
            <v>40</v>
          </cell>
          <cell r="G363" t="str">
            <v>OX</v>
          </cell>
          <cell r="H363">
            <v>0</v>
          </cell>
          <cell r="I363" t="str">
            <v>701011-IT2004/005-32 SAP MA 2004</v>
          </cell>
          <cell r="J363">
            <v>38199</v>
          </cell>
        </row>
        <row r="364">
          <cell r="A364" t="str">
            <v>@5C@</v>
          </cell>
          <cell r="B364" t="str">
            <v>20040831</v>
          </cell>
          <cell r="C364" t="str">
            <v>6100000858</v>
          </cell>
          <cell r="D364">
            <v>0</v>
          </cell>
          <cell r="E364" t="str">
            <v>SA</v>
          </cell>
          <cell r="F364" t="str">
            <v>40</v>
          </cell>
          <cell r="G364" t="str">
            <v>OX</v>
          </cell>
          <cell r="H364">
            <v>0</v>
          </cell>
          <cell r="I364" t="str">
            <v>701011-IT2004/005-32 SAP MA 2004</v>
          </cell>
          <cell r="J364">
            <v>38230</v>
          </cell>
        </row>
        <row r="365">
          <cell r="A365" t="str">
            <v>@5C@</v>
          </cell>
          <cell r="B365" t="str">
            <v>20040930</v>
          </cell>
          <cell r="C365" t="str">
            <v>6100000983</v>
          </cell>
          <cell r="D365">
            <v>0</v>
          </cell>
          <cell r="E365" t="str">
            <v>SA</v>
          </cell>
          <cell r="F365" t="str">
            <v>40</v>
          </cell>
          <cell r="G365" t="str">
            <v>OX</v>
          </cell>
          <cell r="H365">
            <v>0</v>
          </cell>
          <cell r="I365" t="str">
            <v>701011-IT2004/005-32 SAP MA 2004</v>
          </cell>
          <cell r="J365">
            <v>38260</v>
          </cell>
        </row>
        <row r="366">
          <cell r="I366" t="str">
            <v>701011-IT2004/005-32 SAP MA 2004 Total</v>
          </cell>
        </row>
        <row r="367">
          <cell r="A367" t="str">
            <v>@5C@</v>
          </cell>
          <cell r="B367" t="str">
            <v>20040105</v>
          </cell>
          <cell r="C367" t="str">
            <v>2100000045</v>
          </cell>
          <cell r="D367">
            <v>0</v>
          </cell>
          <cell r="E367" t="str">
            <v>DR</v>
          </cell>
          <cell r="F367" t="str">
            <v>50</v>
          </cell>
          <cell r="G367" t="str">
            <v>D0</v>
          </cell>
          <cell r="H367">
            <v>0</v>
          </cell>
          <cell r="I367" t="str">
            <v>701011-IT2004/043-213 Payroll MA 2004</v>
          </cell>
          <cell r="J367">
            <v>38000</v>
          </cell>
        </row>
        <row r="368">
          <cell r="A368" t="str">
            <v>@5C@</v>
          </cell>
          <cell r="B368" t="str">
            <v>20040131</v>
          </cell>
          <cell r="C368" t="str">
            <v>6100000091</v>
          </cell>
          <cell r="D368">
            <v>0</v>
          </cell>
          <cell r="E368" t="str">
            <v>SA</v>
          </cell>
          <cell r="F368" t="str">
            <v>40</v>
          </cell>
          <cell r="G368" t="str">
            <v>OX</v>
          </cell>
          <cell r="H368">
            <v>0</v>
          </cell>
          <cell r="I368" t="str">
            <v>701011-IT2004/043-213 Payroll MA 2004</v>
          </cell>
          <cell r="J368">
            <v>38017</v>
          </cell>
        </row>
        <row r="369">
          <cell r="A369" t="str">
            <v>@5C@</v>
          </cell>
          <cell r="B369" t="str">
            <v>20040229</v>
          </cell>
          <cell r="C369" t="str">
            <v>6100000193</v>
          </cell>
          <cell r="D369">
            <v>0</v>
          </cell>
          <cell r="E369" t="str">
            <v>SA</v>
          </cell>
          <cell r="F369" t="str">
            <v>40</v>
          </cell>
          <cell r="G369" t="str">
            <v>OX</v>
          </cell>
          <cell r="H369">
            <v>0</v>
          </cell>
          <cell r="I369" t="str">
            <v>701011-IT2004/043-213 Payroll MA 2004</v>
          </cell>
          <cell r="J369">
            <v>38046</v>
          </cell>
        </row>
        <row r="370">
          <cell r="A370" t="str">
            <v>@5C@</v>
          </cell>
          <cell r="B370" t="str">
            <v>20040331</v>
          </cell>
          <cell r="C370" t="str">
            <v>6100000306</v>
          </cell>
          <cell r="D370">
            <v>0</v>
          </cell>
          <cell r="E370" t="str">
            <v>SA</v>
          </cell>
          <cell r="F370" t="str">
            <v>40</v>
          </cell>
          <cell r="G370" t="str">
            <v>OX</v>
          </cell>
          <cell r="H370">
            <v>0</v>
          </cell>
          <cell r="I370" t="str">
            <v>701011-IT2004/043-213 Payroll MA 2004</v>
          </cell>
          <cell r="J370">
            <v>38077</v>
          </cell>
        </row>
        <row r="371">
          <cell r="A371" t="str">
            <v>@5C@</v>
          </cell>
          <cell r="B371" t="str">
            <v>20040430</v>
          </cell>
          <cell r="C371" t="str">
            <v>6100000414</v>
          </cell>
          <cell r="D371">
            <v>0</v>
          </cell>
          <cell r="E371" t="str">
            <v>SA</v>
          </cell>
          <cell r="F371" t="str">
            <v>40</v>
          </cell>
          <cell r="G371" t="str">
            <v>OX</v>
          </cell>
          <cell r="H371">
            <v>0</v>
          </cell>
          <cell r="I371" t="str">
            <v>701011-IT2004/043-213 Payroll MA 2004</v>
          </cell>
          <cell r="J371">
            <v>38107</v>
          </cell>
        </row>
        <row r="372">
          <cell r="A372" t="str">
            <v>@5C@</v>
          </cell>
          <cell r="B372" t="str">
            <v>20040531</v>
          </cell>
          <cell r="C372" t="str">
            <v>6100000538</v>
          </cell>
          <cell r="D372">
            <v>0</v>
          </cell>
          <cell r="E372" t="str">
            <v>SA</v>
          </cell>
          <cell r="F372" t="str">
            <v>40</v>
          </cell>
          <cell r="G372" t="str">
            <v>OX</v>
          </cell>
          <cell r="H372">
            <v>0</v>
          </cell>
          <cell r="I372" t="str">
            <v>701011-IT2004/043-213 Payroll MA 2004</v>
          </cell>
          <cell r="J372">
            <v>38138</v>
          </cell>
        </row>
        <row r="373">
          <cell r="A373" t="str">
            <v>@5C@</v>
          </cell>
          <cell r="B373" t="str">
            <v>20040630</v>
          </cell>
          <cell r="C373" t="str">
            <v>6100000657</v>
          </cell>
          <cell r="D373">
            <v>0</v>
          </cell>
          <cell r="E373" t="str">
            <v>SA</v>
          </cell>
          <cell r="F373" t="str">
            <v>40</v>
          </cell>
          <cell r="G373" t="str">
            <v>OX</v>
          </cell>
          <cell r="H373">
            <v>0</v>
          </cell>
          <cell r="I373" t="str">
            <v>701011-IT2004/043-213 Payroll MA 2004</v>
          </cell>
          <cell r="J373">
            <v>38168</v>
          </cell>
        </row>
        <row r="374">
          <cell r="A374" t="str">
            <v>@5C@</v>
          </cell>
          <cell r="B374" t="str">
            <v>20040731</v>
          </cell>
          <cell r="C374" t="str">
            <v>6100000768</v>
          </cell>
          <cell r="D374">
            <v>0</v>
          </cell>
          <cell r="E374" t="str">
            <v>SA</v>
          </cell>
          <cell r="F374" t="str">
            <v>40</v>
          </cell>
          <cell r="G374" t="str">
            <v>OX</v>
          </cell>
          <cell r="H374">
            <v>0</v>
          </cell>
          <cell r="I374" t="str">
            <v>701011-IT2004/043-213 Payroll MA 2004</v>
          </cell>
          <cell r="J374">
            <v>38199</v>
          </cell>
        </row>
        <row r="375">
          <cell r="A375" t="str">
            <v>@5C@</v>
          </cell>
          <cell r="B375" t="str">
            <v>20040831</v>
          </cell>
          <cell r="C375" t="str">
            <v>6100000908</v>
          </cell>
          <cell r="D375">
            <v>0</v>
          </cell>
          <cell r="E375" t="str">
            <v>SA</v>
          </cell>
          <cell r="F375" t="str">
            <v>40</v>
          </cell>
          <cell r="G375" t="str">
            <v>OX</v>
          </cell>
          <cell r="H375">
            <v>0</v>
          </cell>
          <cell r="I375" t="str">
            <v>701011-IT2004/043-213 Payroll MA 2004</v>
          </cell>
          <cell r="J375">
            <v>38230</v>
          </cell>
        </row>
        <row r="376">
          <cell r="A376" t="str">
            <v>@5C@</v>
          </cell>
          <cell r="B376" t="str">
            <v>20040930</v>
          </cell>
          <cell r="C376" t="str">
            <v>6100001033</v>
          </cell>
          <cell r="D376">
            <v>0</v>
          </cell>
          <cell r="E376" t="str">
            <v>SA</v>
          </cell>
          <cell r="F376" t="str">
            <v>40</v>
          </cell>
          <cell r="G376" t="str">
            <v>OX</v>
          </cell>
          <cell r="H376">
            <v>0</v>
          </cell>
          <cell r="I376" t="str">
            <v>701011-IT2004/043-213 Payroll MA 2004</v>
          </cell>
          <cell r="J376">
            <v>38260</v>
          </cell>
        </row>
        <row r="377">
          <cell r="I377" t="str">
            <v>701011-IT2004/043-213 Payroll MA 2004 Total</v>
          </cell>
        </row>
        <row r="378">
          <cell r="A378" t="str">
            <v>@5C@</v>
          </cell>
          <cell r="B378" t="str">
            <v>20040105</v>
          </cell>
          <cell r="C378" t="str">
            <v>2100000020</v>
          </cell>
          <cell r="D378">
            <v>0</v>
          </cell>
          <cell r="E378" t="str">
            <v>DR</v>
          </cell>
          <cell r="F378" t="str">
            <v>50</v>
          </cell>
          <cell r="G378" t="str">
            <v>D0</v>
          </cell>
          <cell r="H378">
            <v>0</v>
          </cell>
          <cell r="I378" t="str">
            <v>701012-IT2004/018-185 Payroll MA 2004</v>
          </cell>
          <cell r="J378">
            <v>37991</v>
          </cell>
        </row>
        <row r="379">
          <cell r="A379" t="str">
            <v>@5C@</v>
          </cell>
          <cell r="B379" t="str">
            <v>20040131</v>
          </cell>
          <cell r="C379" t="str">
            <v>6100000067</v>
          </cell>
          <cell r="D379">
            <v>0</v>
          </cell>
          <cell r="E379" t="str">
            <v>SA</v>
          </cell>
          <cell r="F379" t="str">
            <v>40</v>
          </cell>
          <cell r="G379" t="str">
            <v>OX</v>
          </cell>
          <cell r="H379">
            <v>0</v>
          </cell>
          <cell r="I379" t="str">
            <v>701012-IT2004/018-185 Payroll MA 2004</v>
          </cell>
          <cell r="J379">
            <v>38017</v>
          </cell>
        </row>
        <row r="380">
          <cell r="A380" t="str">
            <v>@5C@</v>
          </cell>
          <cell r="B380" t="str">
            <v>20040229</v>
          </cell>
          <cell r="C380" t="str">
            <v>6100000169</v>
          </cell>
          <cell r="D380">
            <v>0</v>
          </cell>
          <cell r="E380" t="str">
            <v>SA</v>
          </cell>
          <cell r="F380" t="str">
            <v>40</v>
          </cell>
          <cell r="G380" t="str">
            <v>OX</v>
          </cell>
          <cell r="H380">
            <v>0</v>
          </cell>
          <cell r="I380" t="str">
            <v>701012-IT2004/018-185 Payroll MA 2004</v>
          </cell>
          <cell r="J380">
            <v>38046</v>
          </cell>
        </row>
        <row r="381">
          <cell r="A381" t="str">
            <v>@5C@</v>
          </cell>
          <cell r="B381" t="str">
            <v>20040331</v>
          </cell>
          <cell r="C381" t="str">
            <v>6100000282</v>
          </cell>
          <cell r="D381">
            <v>0</v>
          </cell>
          <cell r="E381" t="str">
            <v>SA</v>
          </cell>
          <cell r="F381" t="str">
            <v>40</v>
          </cell>
          <cell r="G381" t="str">
            <v>OX</v>
          </cell>
          <cell r="H381">
            <v>0</v>
          </cell>
          <cell r="I381" t="str">
            <v>701012-IT2004/018-185 Payroll MA 2004</v>
          </cell>
          <cell r="J381">
            <v>38077</v>
          </cell>
        </row>
        <row r="382">
          <cell r="A382" t="str">
            <v>@5C@</v>
          </cell>
          <cell r="B382" t="str">
            <v>20040430</v>
          </cell>
          <cell r="C382" t="str">
            <v>6100000390</v>
          </cell>
          <cell r="D382">
            <v>0</v>
          </cell>
          <cell r="E382" t="str">
            <v>SA</v>
          </cell>
          <cell r="F382" t="str">
            <v>40</v>
          </cell>
          <cell r="G382" t="str">
            <v>OX</v>
          </cell>
          <cell r="H382">
            <v>0</v>
          </cell>
          <cell r="I382" t="str">
            <v>701012-IT2004/018-185 Payroll MA 2004</v>
          </cell>
          <cell r="J382">
            <v>38107</v>
          </cell>
        </row>
        <row r="383">
          <cell r="A383" t="str">
            <v>@5C@</v>
          </cell>
          <cell r="B383" t="str">
            <v>20040531</v>
          </cell>
          <cell r="C383" t="str">
            <v>6100000515</v>
          </cell>
          <cell r="D383">
            <v>0</v>
          </cell>
          <cell r="E383" t="str">
            <v>SA</v>
          </cell>
          <cell r="F383" t="str">
            <v>40</v>
          </cell>
          <cell r="G383" t="str">
            <v>OX</v>
          </cell>
          <cell r="H383">
            <v>0</v>
          </cell>
          <cell r="I383" t="str">
            <v>701012-IT2004/018-185 Payroll MA 2004</v>
          </cell>
          <cell r="J383">
            <v>38138</v>
          </cell>
        </row>
        <row r="384">
          <cell r="A384" t="str">
            <v>@5C@</v>
          </cell>
          <cell r="B384" t="str">
            <v>20040630</v>
          </cell>
          <cell r="C384" t="str">
            <v>6100000634</v>
          </cell>
          <cell r="D384">
            <v>0</v>
          </cell>
          <cell r="E384" t="str">
            <v>SA</v>
          </cell>
          <cell r="F384" t="str">
            <v>40</v>
          </cell>
          <cell r="G384" t="str">
            <v>OX</v>
          </cell>
          <cell r="H384">
            <v>0</v>
          </cell>
          <cell r="I384" t="str">
            <v>701012-IT2004/018-185 Payroll MA 2004</v>
          </cell>
          <cell r="J384">
            <v>38168</v>
          </cell>
        </row>
        <row r="385">
          <cell r="A385" t="str">
            <v>@5C@</v>
          </cell>
          <cell r="B385" t="str">
            <v>20040731</v>
          </cell>
          <cell r="C385" t="str">
            <v>6100000745</v>
          </cell>
          <cell r="D385">
            <v>0</v>
          </cell>
          <cell r="E385" t="str">
            <v>SA</v>
          </cell>
          <cell r="F385" t="str">
            <v>40</v>
          </cell>
          <cell r="G385" t="str">
            <v>OX</v>
          </cell>
          <cell r="H385">
            <v>0</v>
          </cell>
          <cell r="I385" t="str">
            <v>701012-IT2004/018-185 Payroll MA 2004</v>
          </cell>
          <cell r="J385">
            <v>38199</v>
          </cell>
        </row>
        <row r="386">
          <cell r="A386" t="str">
            <v>@5C@</v>
          </cell>
          <cell r="B386" t="str">
            <v>20040831</v>
          </cell>
          <cell r="C386" t="str">
            <v>6100000885</v>
          </cell>
          <cell r="D386">
            <v>0</v>
          </cell>
          <cell r="E386" t="str">
            <v>SA</v>
          </cell>
          <cell r="F386" t="str">
            <v>40</v>
          </cell>
          <cell r="G386" t="str">
            <v>OX</v>
          </cell>
          <cell r="H386">
            <v>0</v>
          </cell>
          <cell r="I386" t="str">
            <v>701012-IT2004/018-185 Payroll MA 2004</v>
          </cell>
          <cell r="J386">
            <v>38230</v>
          </cell>
        </row>
        <row r="387">
          <cell r="A387" t="str">
            <v>@5C@</v>
          </cell>
          <cell r="B387" t="str">
            <v>20040930</v>
          </cell>
          <cell r="C387" t="str">
            <v>6100001010</v>
          </cell>
          <cell r="D387">
            <v>0</v>
          </cell>
          <cell r="E387" t="str">
            <v>SA</v>
          </cell>
          <cell r="F387" t="str">
            <v>40</v>
          </cell>
          <cell r="G387" t="str">
            <v>OX</v>
          </cell>
          <cell r="H387">
            <v>0</v>
          </cell>
          <cell r="I387" t="str">
            <v>701012-IT2004/018-185 Payroll MA 2004</v>
          </cell>
          <cell r="J387">
            <v>38260</v>
          </cell>
        </row>
        <row r="388">
          <cell r="I388" t="str">
            <v>701012-IT2004/018-185 Payroll MA 2004 Total</v>
          </cell>
        </row>
        <row r="389">
          <cell r="A389" t="str">
            <v>@5C@</v>
          </cell>
          <cell r="B389" t="str">
            <v>20040105</v>
          </cell>
          <cell r="C389" t="str">
            <v>2100000020</v>
          </cell>
          <cell r="D389">
            <v>0</v>
          </cell>
          <cell r="E389" t="str">
            <v>DR</v>
          </cell>
          <cell r="F389" t="str">
            <v>50</v>
          </cell>
          <cell r="G389" t="str">
            <v>D0</v>
          </cell>
          <cell r="H389">
            <v>0</v>
          </cell>
          <cell r="I389" t="str">
            <v>701012-IT2004/018-2 SAP Prof. MA 2004</v>
          </cell>
          <cell r="J389">
            <v>37991</v>
          </cell>
        </row>
        <row r="390">
          <cell r="A390" t="str">
            <v>@5C@</v>
          </cell>
          <cell r="B390" t="str">
            <v>20040131</v>
          </cell>
          <cell r="C390" t="str">
            <v>6100000053</v>
          </cell>
          <cell r="D390">
            <v>0</v>
          </cell>
          <cell r="E390" t="str">
            <v>SA</v>
          </cell>
          <cell r="F390" t="str">
            <v>40</v>
          </cell>
          <cell r="G390" t="str">
            <v>OX</v>
          </cell>
          <cell r="H390">
            <v>0</v>
          </cell>
          <cell r="I390" t="str">
            <v>701012-IT2004/018-2 SAP Prof. MA 2004</v>
          </cell>
          <cell r="J390">
            <v>38017</v>
          </cell>
        </row>
        <row r="391">
          <cell r="A391" t="str">
            <v>@5C@</v>
          </cell>
          <cell r="B391" t="str">
            <v>20040229</v>
          </cell>
          <cell r="C391" t="str">
            <v>6100000155</v>
          </cell>
          <cell r="D391">
            <v>0</v>
          </cell>
          <cell r="E391" t="str">
            <v>SA</v>
          </cell>
          <cell r="F391" t="str">
            <v>40</v>
          </cell>
          <cell r="G391" t="str">
            <v>OX</v>
          </cell>
          <cell r="H391">
            <v>0</v>
          </cell>
          <cell r="I391" t="str">
            <v>701012-IT2004/018-2 SAP Prof. MA 2004</v>
          </cell>
          <cell r="J391">
            <v>38046</v>
          </cell>
        </row>
        <row r="392">
          <cell r="A392" t="str">
            <v>@5C@</v>
          </cell>
          <cell r="B392" t="str">
            <v>20040331</v>
          </cell>
          <cell r="C392" t="str">
            <v>6100000268</v>
          </cell>
          <cell r="D392">
            <v>0</v>
          </cell>
          <cell r="E392" t="str">
            <v>SA</v>
          </cell>
          <cell r="F392" t="str">
            <v>40</v>
          </cell>
          <cell r="G392" t="str">
            <v>OX</v>
          </cell>
          <cell r="H392">
            <v>0</v>
          </cell>
          <cell r="I392" t="str">
            <v>701012-IT2004/018-2 SAP Prof. MA 2004</v>
          </cell>
          <cell r="J392">
            <v>38077</v>
          </cell>
        </row>
        <row r="393">
          <cell r="A393" t="str">
            <v>@5C@</v>
          </cell>
          <cell r="B393" t="str">
            <v>20040430</v>
          </cell>
          <cell r="C393" t="str">
            <v>6100000376</v>
          </cell>
          <cell r="D393">
            <v>0</v>
          </cell>
          <cell r="E393" t="str">
            <v>SA</v>
          </cell>
          <cell r="F393" t="str">
            <v>40</v>
          </cell>
          <cell r="G393" t="str">
            <v>OX</v>
          </cell>
          <cell r="H393">
            <v>0</v>
          </cell>
          <cell r="I393" t="str">
            <v>701012-IT2004/018-2 SAP Prof. MA 2004</v>
          </cell>
          <cell r="J393">
            <v>38107</v>
          </cell>
        </row>
        <row r="394">
          <cell r="A394" t="str">
            <v>@5C@</v>
          </cell>
          <cell r="B394" t="str">
            <v>20040531</v>
          </cell>
          <cell r="C394" t="str">
            <v>6100000501</v>
          </cell>
          <cell r="D394">
            <v>0</v>
          </cell>
          <cell r="E394" t="str">
            <v>SA</v>
          </cell>
          <cell r="F394" t="str">
            <v>40</v>
          </cell>
          <cell r="G394" t="str">
            <v>OX</v>
          </cell>
          <cell r="H394">
            <v>0</v>
          </cell>
          <cell r="I394" t="str">
            <v>701012-IT2004/018-2 SAP Prof. MA 2004</v>
          </cell>
          <cell r="J394">
            <v>38138</v>
          </cell>
        </row>
        <row r="395">
          <cell r="A395" t="str">
            <v>@5C@</v>
          </cell>
          <cell r="B395" t="str">
            <v>20040630</v>
          </cell>
          <cell r="C395" t="str">
            <v>6100000620</v>
          </cell>
          <cell r="D395">
            <v>0</v>
          </cell>
          <cell r="E395" t="str">
            <v>SA</v>
          </cell>
          <cell r="F395" t="str">
            <v>40</v>
          </cell>
          <cell r="G395" t="str">
            <v>OX</v>
          </cell>
          <cell r="H395">
            <v>0</v>
          </cell>
          <cell r="I395" t="str">
            <v>701012-IT2004/018-2 SAP Prof. MA 2004</v>
          </cell>
          <cell r="J395">
            <v>38168</v>
          </cell>
        </row>
        <row r="396">
          <cell r="A396" t="str">
            <v>@5C@</v>
          </cell>
          <cell r="B396" t="str">
            <v>20040731</v>
          </cell>
          <cell r="C396" t="str">
            <v>6100000731</v>
          </cell>
          <cell r="D396">
            <v>0</v>
          </cell>
          <cell r="E396" t="str">
            <v>SA</v>
          </cell>
          <cell r="F396" t="str">
            <v>40</v>
          </cell>
          <cell r="G396" t="str">
            <v>OX</v>
          </cell>
          <cell r="H396">
            <v>0</v>
          </cell>
          <cell r="I396" t="str">
            <v>701012-IT2004/018-2 SAP Prof. MA 2004</v>
          </cell>
          <cell r="J396">
            <v>38199</v>
          </cell>
        </row>
        <row r="397">
          <cell r="A397" t="str">
            <v>@5C@</v>
          </cell>
          <cell r="B397" t="str">
            <v>20040831</v>
          </cell>
          <cell r="C397" t="str">
            <v>6100000871</v>
          </cell>
          <cell r="D397">
            <v>0</v>
          </cell>
          <cell r="E397" t="str">
            <v>SA</v>
          </cell>
          <cell r="F397" t="str">
            <v>40</v>
          </cell>
          <cell r="G397" t="str">
            <v>OX</v>
          </cell>
          <cell r="H397">
            <v>0</v>
          </cell>
          <cell r="I397" t="str">
            <v>701012-IT2004/018-2 SAP Prof. MA 2004</v>
          </cell>
          <cell r="J397">
            <v>38230</v>
          </cell>
        </row>
        <row r="398">
          <cell r="A398" t="str">
            <v>@5C@</v>
          </cell>
          <cell r="B398" t="str">
            <v>20040930</v>
          </cell>
          <cell r="C398" t="str">
            <v>6100000996</v>
          </cell>
          <cell r="D398">
            <v>0</v>
          </cell>
          <cell r="E398" t="str">
            <v>SA</v>
          </cell>
          <cell r="F398" t="str">
            <v>40</v>
          </cell>
          <cell r="G398" t="str">
            <v>OX</v>
          </cell>
          <cell r="H398">
            <v>0</v>
          </cell>
          <cell r="I398" t="str">
            <v>701012-IT2004/018-2 SAP Prof. MA 2004</v>
          </cell>
          <cell r="J398">
            <v>38260</v>
          </cell>
        </row>
        <row r="399">
          <cell r="I399" t="str">
            <v>701012-IT2004/018-2 SAP Prof. MA 2004 Total</v>
          </cell>
        </row>
        <row r="400">
          <cell r="A400" t="str">
            <v>@5C@</v>
          </cell>
          <cell r="B400" t="str">
            <v>20040105</v>
          </cell>
          <cell r="C400" t="str">
            <v>2100000021</v>
          </cell>
          <cell r="D400">
            <v>0</v>
          </cell>
          <cell r="E400" t="str">
            <v>DR</v>
          </cell>
          <cell r="F400" t="str">
            <v>50</v>
          </cell>
          <cell r="G400" t="str">
            <v>D0</v>
          </cell>
          <cell r="H400">
            <v>0</v>
          </cell>
          <cell r="I400" t="str">
            <v>701013-IT2004/019-290 Payroll MA 2004</v>
          </cell>
          <cell r="J400">
            <v>37991</v>
          </cell>
        </row>
        <row r="401">
          <cell r="A401" t="str">
            <v>@5C@</v>
          </cell>
          <cell r="B401" t="str">
            <v>20040131</v>
          </cell>
          <cell r="C401" t="str">
            <v>6100000068</v>
          </cell>
          <cell r="D401">
            <v>0</v>
          </cell>
          <cell r="E401" t="str">
            <v>SA</v>
          </cell>
          <cell r="F401" t="str">
            <v>40</v>
          </cell>
          <cell r="G401" t="str">
            <v>OX</v>
          </cell>
          <cell r="H401">
            <v>0</v>
          </cell>
          <cell r="I401" t="str">
            <v>701013-IT2004/019-290 Payroll MA 2004</v>
          </cell>
          <cell r="J401">
            <v>38017</v>
          </cell>
        </row>
        <row r="402">
          <cell r="A402" t="str">
            <v>@5C@</v>
          </cell>
          <cell r="B402" t="str">
            <v>20040229</v>
          </cell>
          <cell r="C402" t="str">
            <v>6100000170</v>
          </cell>
          <cell r="D402">
            <v>0</v>
          </cell>
          <cell r="E402" t="str">
            <v>SA</v>
          </cell>
          <cell r="F402" t="str">
            <v>40</v>
          </cell>
          <cell r="G402" t="str">
            <v>OX</v>
          </cell>
          <cell r="H402">
            <v>0</v>
          </cell>
          <cell r="I402" t="str">
            <v>701013-IT2004/019-290 Payroll MA 2004</v>
          </cell>
          <cell r="J402">
            <v>38046</v>
          </cell>
        </row>
        <row r="403">
          <cell r="A403" t="str">
            <v>@5C@</v>
          </cell>
          <cell r="B403" t="str">
            <v>20040331</v>
          </cell>
          <cell r="C403" t="str">
            <v>6100000283</v>
          </cell>
          <cell r="D403">
            <v>0</v>
          </cell>
          <cell r="E403" t="str">
            <v>SA</v>
          </cell>
          <cell r="F403" t="str">
            <v>40</v>
          </cell>
          <cell r="G403" t="str">
            <v>OX</v>
          </cell>
          <cell r="H403">
            <v>0</v>
          </cell>
          <cell r="I403" t="str">
            <v>701013-IT2004/019-290 Payroll MA 2004</v>
          </cell>
          <cell r="J403">
            <v>38077</v>
          </cell>
        </row>
        <row r="404">
          <cell r="A404" t="str">
            <v>@5C@</v>
          </cell>
          <cell r="B404" t="str">
            <v>20040430</v>
          </cell>
          <cell r="C404" t="str">
            <v>6100000391</v>
          </cell>
          <cell r="D404">
            <v>0</v>
          </cell>
          <cell r="E404" t="str">
            <v>SA</v>
          </cell>
          <cell r="F404" t="str">
            <v>40</v>
          </cell>
          <cell r="G404" t="str">
            <v>OX</v>
          </cell>
          <cell r="H404">
            <v>0</v>
          </cell>
          <cell r="I404" t="str">
            <v>701013-IT2004/019-290 Payroll MA 2004</v>
          </cell>
          <cell r="J404">
            <v>38107</v>
          </cell>
        </row>
        <row r="405">
          <cell r="A405" t="str">
            <v>@5C@</v>
          </cell>
          <cell r="B405" t="str">
            <v>20040531</v>
          </cell>
          <cell r="C405" t="str">
            <v>6100000516</v>
          </cell>
          <cell r="D405">
            <v>0</v>
          </cell>
          <cell r="E405" t="str">
            <v>SA</v>
          </cell>
          <cell r="F405" t="str">
            <v>40</v>
          </cell>
          <cell r="G405" t="str">
            <v>OX</v>
          </cell>
          <cell r="H405">
            <v>0</v>
          </cell>
          <cell r="I405" t="str">
            <v>701013-IT2004/019-290 Payroll MA 2004</v>
          </cell>
          <cell r="J405">
            <v>38138</v>
          </cell>
        </row>
        <row r="406">
          <cell r="A406" t="str">
            <v>@5C@</v>
          </cell>
          <cell r="B406" t="str">
            <v>20040630</v>
          </cell>
          <cell r="C406" t="str">
            <v>6100000635</v>
          </cell>
          <cell r="D406">
            <v>0</v>
          </cell>
          <cell r="E406" t="str">
            <v>SA</v>
          </cell>
          <cell r="F406" t="str">
            <v>40</v>
          </cell>
          <cell r="G406" t="str">
            <v>OX</v>
          </cell>
          <cell r="H406">
            <v>0</v>
          </cell>
          <cell r="I406" t="str">
            <v>701013-IT2004/019-290 Payroll MA 2004</v>
          </cell>
          <cell r="J406">
            <v>38168</v>
          </cell>
        </row>
        <row r="407">
          <cell r="A407" t="str">
            <v>@5C@</v>
          </cell>
          <cell r="B407" t="str">
            <v>20040731</v>
          </cell>
          <cell r="C407" t="str">
            <v>6100000746</v>
          </cell>
          <cell r="D407">
            <v>0</v>
          </cell>
          <cell r="E407" t="str">
            <v>SA</v>
          </cell>
          <cell r="F407" t="str">
            <v>40</v>
          </cell>
          <cell r="G407" t="str">
            <v>OX</v>
          </cell>
          <cell r="H407">
            <v>0</v>
          </cell>
          <cell r="I407" t="str">
            <v>701013-IT2004/019-290 Payroll MA 2004</v>
          </cell>
          <cell r="J407">
            <v>38199</v>
          </cell>
        </row>
        <row r="408">
          <cell r="A408" t="str">
            <v>@5C@</v>
          </cell>
          <cell r="B408" t="str">
            <v>20040831</v>
          </cell>
          <cell r="C408" t="str">
            <v>6100000886</v>
          </cell>
          <cell r="D408">
            <v>0</v>
          </cell>
          <cell r="E408" t="str">
            <v>SA</v>
          </cell>
          <cell r="F408" t="str">
            <v>40</v>
          </cell>
          <cell r="G408" t="str">
            <v>OX</v>
          </cell>
          <cell r="H408">
            <v>0</v>
          </cell>
          <cell r="I408" t="str">
            <v>701013-IT2004/019-290 Payroll MA 2004</v>
          </cell>
          <cell r="J408">
            <v>38230</v>
          </cell>
        </row>
        <row r="409">
          <cell r="A409" t="str">
            <v>@5C@</v>
          </cell>
          <cell r="B409" t="str">
            <v>20040930</v>
          </cell>
          <cell r="C409" t="str">
            <v>6100001011</v>
          </cell>
          <cell r="D409">
            <v>0</v>
          </cell>
          <cell r="E409" t="str">
            <v>SA</v>
          </cell>
          <cell r="F409" t="str">
            <v>40</v>
          </cell>
          <cell r="G409" t="str">
            <v>OX</v>
          </cell>
          <cell r="H409">
            <v>0</v>
          </cell>
          <cell r="I409" t="str">
            <v>701013-IT2004/019-290 Payroll MA 2004</v>
          </cell>
          <cell r="J409">
            <v>38260</v>
          </cell>
        </row>
        <row r="410">
          <cell r="I410" t="str">
            <v>701013-IT2004/019-290 Payroll MA 2004 Total</v>
          </cell>
        </row>
        <row r="411">
          <cell r="A411" t="str">
            <v>@5C@</v>
          </cell>
          <cell r="B411" t="str">
            <v>20040105</v>
          </cell>
          <cell r="C411" t="str">
            <v>2100000021</v>
          </cell>
          <cell r="D411">
            <v>0</v>
          </cell>
          <cell r="E411" t="str">
            <v>DR</v>
          </cell>
          <cell r="F411" t="str">
            <v>50</v>
          </cell>
          <cell r="G411" t="str">
            <v>D0</v>
          </cell>
          <cell r="H411">
            <v>0</v>
          </cell>
          <cell r="I411" t="str">
            <v>701013-IT2004/019-3 SAP Prof. MA 2004</v>
          </cell>
          <cell r="J411">
            <v>37991</v>
          </cell>
        </row>
        <row r="412">
          <cell r="A412" t="str">
            <v>@5C@</v>
          </cell>
          <cell r="B412" t="str">
            <v>20040131</v>
          </cell>
          <cell r="C412" t="str">
            <v>6100000054</v>
          </cell>
          <cell r="D412">
            <v>0</v>
          </cell>
          <cell r="E412" t="str">
            <v>SA</v>
          </cell>
          <cell r="F412" t="str">
            <v>40</v>
          </cell>
          <cell r="G412" t="str">
            <v>OX</v>
          </cell>
          <cell r="H412">
            <v>0</v>
          </cell>
          <cell r="I412" t="str">
            <v>701013-IT2004/019-3 SAP Prof. MA 2004</v>
          </cell>
          <cell r="J412">
            <v>38017</v>
          </cell>
        </row>
        <row r="413">
          <cell r="A413" t="str">
            <v>@5C@</v>
          </cell>
          <cell r="B413" t="str">
            <v>20040229</v>
          </cell>
          <cell r="C413" t="str">
            <v>6100000156</v>
          </cell>
          <cell r="D413">
            <v>0</v>
          </cell>
          <cell r="E413" t="str">
            <v>SA</v>
          </cell>
          <cell r="F413" t="str">
            <v>40</v>
          </cell>
          <cell r="G413" t="str">
            <v>OX</v>
          </cell>
          <cell r="H413">
            <v>0</v>
          </cell>
          <cell r="I413" t="str">
            <v>701013-IT2004/019-3 SAP Prof. MA 2004</v>
          </cell>
          <cell r="J413">
            <v>38046</v>
          </cell>
        </row>
        <row r="414">
          <cell r="A414" t="str">
            <v>@5C@</v>
          </cell>
          <cell r="B414" t="str">
            <v>20040331</v>
          </cell>
          <cell r="C414" t="str">
            <v>6100000269</v>
          </cell>
          <cell r="D414">
            <v>0</v>
          </cell>
          <cell r="E414" t="str">
            <v>SA</v>
          </cell>
          <cell r="F414" t="str">
            <v>40</v>
          </cell>
          <cell r="G414" t="str">
            <v>OX</v>
          </cell>
          <cell r="H414">
            <v>0</v>
          </cell>
          <cell r="I414" t="str">
            <v>701013-IT2004/019-3 SAP Prof. MA 2004</v>
          </cell>
          <cell r="J414">
            <v>38077</v>
          </cell>
        </row>
        <row r="415">
          <cell r="A415" t="str">
            <v>@5C@</v>
          </cell>
          <cell r="B415" t="str">
            <v>20040430</v>
          </cell>
          <cell r="C415" t="str">
            <v>6100000377</v>
          </cell>
          <cell r="D415">
            <v>0</v>
          </cell>
          <cell r="E415" t="str">
            <v>SA</v>
          </cell>
          <cell r="F415" t="str">
            <v>40</v>
          </cell>
          <cell r="G415" t="str">
            <v>OX</v>
          </cell>
          <cell r="H415">
            <v>0</v>
          </cell>
          <cell r="I415" t="str">
            <v>701013-IT2004/019-3 SAP Prof. MA 2004</v>
          </cell>
          <cell r="J415">
            <v>38107</v>
          </cell>
        </row>
        <row r="416">
          <cell r="A416" t="str">
            <v>@5C@</v>
          </cell>
          <cell r="B416" t="str">
            <v>20040531</v>
          </cell>
          <cell r="C416" t="str">
            <v>6100000502</v>
          </cell>
          <cell r="D416">
            <v>0</v>
          </cell>
          <cell r="E416" t="str">
            <v>SA</v>
          </cell>
          <cell r="F416" t="str">
            <v>40</v>
          </cell>
          <cell r="G416" t="str">
            <v>OX</v>
          </cell>
          <cell r="H416">
            <v>0</v>
          </cell>
          <cell r="I416" t="str">
            <v>701013-IT2004/019-3 SAP Prof. MA 2004</v>
          </cell>
          <cell r="J416">
            <v>38138</v>
          </cell>
        </row>
        <row r="417">
          <cell r="A417" t="str">
            <v>@5C@</v>
          </cell>
          <cell r="B417" t="str">
            <v>20040630</v>
          </cell>
          <cell r="C417" t="str">
            <v>6100000621</v>
          </cell>
          <cell r="D417">
            <v>0</v>
          </cell>
          <cell r="E417" t="str">
            <v>SA</v>
          </cell>
          <cell r="F417" t="str">
            <v>40</v>
          </cell>
          <cell r="G417" t="str">
            <v>OX</v>
          </cell>
          <cell r="H417">
            <v>0</v>
          </cell>
          <cell r="I417" t="str">
            <v>701013-IT2004/019-3 SAP Prof. MA 2004</v>
          </cell>
          <cell r="J417">
            <v>38168</v>
          </cell>
        </row>
        <row r="418">
          <cell r="A418" t="str">
            <v>@5C@</v>
          </cell>
          <cell r="B418" t="str">
            <v>20040731</v>
          </cell>
          <cell r="C418" t="str">
            <v>6100000732</v>
          </cell>
          <cell r="D418">
            <v>0</v>
          </cell>
          <cell r="E418" t="str">
            <v>SA</v>
          </cell>
          <cell r="F418" t="str">
            <v>40</v>
          </cell>
          <cell r="G418" t="str">
            <v>OX</v>
          </cell>
          <cell r="H418">
            <v>0</v>
          </cell>
          <cell r="I418" t="str">
            <v>701013-IT2004/019-3 SAP Prof. MA 2004</v>
          </cell>
          <cell r="J418">
            <v>38199</v>
          </cell>
        </row>
        <row r="419">
          <cell r="A419" t="str">
            <v>@5C@</v>
          </cell>
          <cell r="B419" t="str">
            <v>20040831</v>
          </cell>
          <cell r="C419" t="str">
            <v>6100000872</v>
          </cell>
          <cell r="D419">
            <v>0</v>
          </cell>
          <cell r="E419" t="str">
            <v>SA</v>
          </cell>
          <cell r="F419" t="str">
            <v>40</v>
          </cell>
          <cell r="G419" t="str">
            <v>OX</v>
          </cell>
          <cell r="H419">
            <v>0</v>
          </cell>
          <cell r="I419" t="str">
            <v>701013-IT2004/019-3 SAP Prof. MA 2004</v>
          </cell>
          <cell r="J419">
            <v>38230</v>
          </cell>
        </row>
        <row r="420">
          <cell r="A420" t="str">
            <v>@5C@</v>
          </cell>
          <cell r="B420" t="str">
            <v>20040930</v>
          </cell>
          <cell r="C420" t="str">
            <v>6100000997</v>
          </cell>
          <cell r="D420">
            <v>0</v>
          </cell>
          <cell r="E420" t="str">
            <v>SA</v>
          </cell>
          <cell r="F420" t="str">
            <v>40</v>
          </cell>
          <cell r="G420" t="str">
            <v>OX</v>
          </cell>
          <cell r="H420">
            <v>0</v>
          </cell>
          <cell r="I420" t="str">
            <v>701013-IT2004/019-3 SAP Prof. MA 2004</v>
          </cell>
          <cell r="J420">
            <v>38260</v>
          </cell>
        </row>
        <row r="421">
          <cell r="I421" t="str">
            <v>701013-IT2004/019-3 SAP Prof. MA 2004 Total</v>
          </cell>
        </row>
        <row r="422">
          <cell r="A422" t="str">
            <v>@5C@</v>
          </cell>
          <cell r="B422" t="str">
            <v>20040105</v>
          </cell>
          <cell r="C422" t="str">
            <v>2100000022</v>
          </cell>
          <cell r="D422">
            <v>0</v>
          </cell>
          <cell r="E422" t="str">
            <v>DR</v>
          </cell>
          <cell r="F422" t="str">
            <v>50</v>
          </cell>
          <cell r="G422" t="str">
            <v>D0</v>
          </cell>
          <cell r="H422">
            <v>0</v>
          </cell>
          <cell r="I422" t="str">
            <v>701014-IT2004/020-1 SAP Prof. MA 2004</v>
          </cell>
          <cell r="J422">
            <v>37991</v>
          </cell>
        </row>
        <row r="423">
          <cell r="A423" t="str">
            <v>@5C@</v>
          </cell>
          <cell r="B423" t="str">
            <v>20040131</v>
          </cell>
          <cell r="C423" t="str">
            <v>6100000055</v>
          </cell>
          <cell r="D423">
            <v>0</v>
          </cell>
          <cell r="E423" t="str">
            <v>SA</v>
          </cell>
          <cell r="F423" t="str">
            <v>40</v>
          </cell>
          <cell r="G423" t="str">
            <v>OX</v>
          </cell>
          <cell r="H423">
            <v>0</v>
          </cell>
          <cell r="I423" t="str">
            <v>701014-IT2004/020-1 SAP Prof. MA 2004</v>
          </cell>
          <cell r="J423">
            <v>38017</v>
          </cell>
        </row>
        <row r="424">
          <cell r="A424" t="str">
            <v>@5C@</v>
          </cell>
          <cell r="B424" t="str">
            <v>20040229</v>
          </cell>
          <cell r="C424" t="str">
            <v>6100000157</v>
          </cell>
          <cell r="D424">
            <v>0</v>
          </cell>
          <cell r="E424" t="str">
            <v>SA</v>
          </cell>
          <cell r="F424" t="str">
            <v>40</v>
          </cell>
          <cell r="G424" t="str">
            <v>OX</v>
          </cell>
          <cell r="H424">
            <v>0</v>
          </cell>
          <cell r="I424" t="str">
            <v>701014-IT2004/020-1 SAP Prof. MA 2004</v>
          </cell>
          <cell r="J424">
            <v>38046</v>
          </cell>
        </row>
        <row r="425">
          <cell r="A425" t="str">
            <v>@5C@</v>
          </cell>
          <cell r="B425" t="str">
            <v>20040331</v>
          </cell>
          <cell r="C425" t="str">
            <v>6100000270</v>
          </cell>
          <cell r="D425">
            <v>0</v>
          </cell>
          <cell r="E425" t="str">
            <v>SA</v>
          </cell>
          <cell r="F425" t="str">
            <v>40</v>
          </cell>
          <cell r="G425" t="str">
            <v>OX</v>
          </cell>
          <cell r="H425">
            <v>0</v>
          </cell>
          <cell r="I425" t="str">
            <v>701014-IT2004/020-1 SAP Prof. MA 2004</v>
          </cell>
          <cell r="J425">
            <v>38077</v>
          </cell>
        </row>
        <row r="426">
          <cell r="A426" t="str">
            <v>@5C@</v>
          </cell>
          <cell r="B426" t="str">
            <v>20040430</v>
          </cell>
          <cell r="C426" t="str">
            <v>6100000378</v>
          </cell>
          <cell r="D426">
            <v>0</v>
          </cell>
          <cell r="E426" t="str">
            <v>SA</v>
          </cell>
          <cell r="F426" t="str">
            <v>40</v>
          </cell>
          <cell r="G426" t="str">
            <v>OX</v>
          </cell>
          <cell r="H426">
            <v>0</v>
          </cell>
          <cell r="I426" t="str">
            <v>701014-IT2004/020-1 SAP Prof. MA 2004</v>
          </cell>
          <cell r="J426">
            <v>38107</v>
          </cell>
        </row>
        <row r="427">
          <cell r="A427" t="str">
            <v>@5C@</v>
          </cell>
          <cell r="B427" t="str">
            <v>20040531</v>
          </cell>
          <cell r="C427" t="str">
            <v>6100000503</v>
          </cell>
          <cell r="D427">
            <v>0</v>
          </cell>
          <cell r="E427" t="str">
            <v>SA</v>
          </cell>
          <cell r="F427" t="str">
            <v>40</v>
          </cell>
          <cell r="G427" t="str">
            <v>OX</v>
          </cell>
          <cell r="H427">
            <v>0</v>
          </cell>
          <cell r="I427" t="str">
            <v>701014-IT2004/020-1 SAP Prof. MA 2004</v>
          </cell>
          <cell r="J427">
            <v>38138</v>
          </cell>
        </row>
        <row r="428">
          <cell r="A428" t="str">
            <v>@5C@</v>
          </cell>
          <cell r="B428" t="str">
            <v>20040630</v>
          </cell>
          <cell r="C428" t="str">
            <v>6100000622</v>
          </cell>
          <cell r="D428">
            <v>0</v>
          </cell>
          <cell r="E428" t="str">
            <v>SA</v>
          </cell>
          <cell r="F428" t="str">
            <v>40</v>
          </cell>
          <cell r="G428" t="str">
            <v>OX</v>
          </cell>
          <cell r="H428">
            <v>0</v>
          </cell>
          <cell r="I428" t="str">
            <v>701014-IT2004/020-1 SAP Prof. MA 2004</v>
          </cell>
          <cell r="J428">
            <v>38168</v>
          </cell>
        </row>
        <row r="429">
          <cell r="A429" t="str">
            <v>@5C@</v>
          </cell>
          <cell r="B429" t="str">
            <v>20040731</v>
          </cell>
          <cell r="C429" t="str">
            <v>6100000733</v>
          </cell>
          <cell r="D429">
            <v>0</v>
          </cell>
          <cell r="E429" t="str">
            <v>SA</v>
          </cell>
          <cell r="F429" t="str">
            <v>40</v>
          </cell>
          <cell r="G429" t="str">
            <v>OX</v>
          </cell>
          <cell r="H429">
            <v>0</v>
          </cell>
          <cell r="I429" t="str">
            <v>701014-IT2004/020-1 SAP Prof. MA 2004</v>
          </cell>
          <cell r="J429">
            <v>38199</v>
          </cell>
        </row>
        <row r="430">
          <cell r="A430" t="str">
            <v>@5C@</v>
          </cell>
          <cell r="B430" t="str">
            <v>20040831</v>
          </cell>
          <cell r="C430" t="str">
            <v>6100000873</v>
          </cell>
          <cell r="D430">
            <v>0</v>
          </cell>
          <cell r="E430" t="str">
            <v>SA</v>
          </cell>
          <cell r="F430" t="str">
            <v>40</v>
          </cell>
          <cell r="G430" t="str">
            <v>OX</v>
          </cell>
          <cell r="H430">
            <v>0</v>
          </cell>
          <cell r="I430" t="str">
            <v>701014-IT2004/020-1 SAP Prof. MA 2004</v>
          </cell>
          <cell r="J430">
            <v>38230</v>
          </cell>
        </row>
        <row r="431">
          <cell r="A431" t="str">
            <v>@5C@</v>
          </cell>
          <cell r="B431" t="str">
            <v>20040930</v>
          </cell>
          <cell r="C431" t="str">
            <v>6100000998</v>
          </cell>
          <cell r="D431">
            <v>0</v>
          </cell>
          <cell r="E431" t="str">
            <v>SA</v>
          </cell>
          <cell r="F431" t="str">
            <v>40</v>
          </cell>
          <cell r="G431" t="str">
            <v>OX</v>
          </cell>
          <cell r="H431">
            <v>0</v>
          </cell>
          <cell r="I431" t="str">
            <v>701014-IT2004/020-1 SAP Prof. MA 2004</v>
          </cell>
          <cell r="J431">
            <v>38260</v>
          </cell>
        </row>
        <row r="432">
          <cell r="I432" t="str">
            <v>701014-IT2004/020-1 SAP Prof. MA 2004 Total</v>
          </cell>
        </row>
        <row r="433">
          <cell r="A433" t="str">
            <v>@5C@</v>
          </cell>
          <cell r="B433" t="str">
            <v>20040105</v>
          </cell>
          <cell r="C433" t="str">
            <v>2100000022</v>
          </cell>
          <cell r="D433">
            <v>0</v>
          </cell>
          <cell r="E433" t="str">
            <v>DR</v>
          </cell>
          <cell r="F433" t="str">
            <v>50</v>
          </cell>
          <cell r="G433" t="str">
            <v>D0</v>
          </cell>
          <cell r="H433">
            <v>0</v>
          </cell>
          <cell r="I433" t="str">
            <v>701014-IT2004/020-195 Payroll MA 2004</v>
          </cell>
          <cell r="J433">
            <v>37991</v>
          </cell>
        </row>
        <row r="434">
          <cell r="A434" t="str">
            <v>@5C@</v>
          </cell>
          <cell r="B434" t="str">
            <v>20040131</v>
          </cell>
          <cell r="C434" t="str">
            <v>6100000069</v>
          </cell>
          <cell r="D434">
            <v>0</v>
          </cell>
          <cell r="E434" t="str">
            <v>SA</v>
          </cell>
          <cell r="F434" t="str">
            <v>40</v>
          </cell>
          <cell r="G434" t="str">
            <v>OX</v>
          </cell>
          <cell r="H434">
            <v>0</v>
          </cell>
          <cell r="I434" t="str">
            <v>701014-IT2004/020-195 Payroll MA 2004</v>
          </cell>
          <cell r="J434">
            <v>38017</v>
          </cell>
        </row>
        <row r="435">
          <cell r="A435" t="str">
            <v>@5C@</v>
          </cell>
          <cell r="B435" t="str">
            <v>20040229</v>
          </cell>
          <cell r="C435" t="str">
            <v>6100000171</v>
          </cell>
          <cell r="D435">
            <v>0</v>
          </cell>
          <cell r="E435" t="str">
            <v>SA</v>
          </cell>
          <cell r="F435" t="str">
            <v>40</v>
          </cell>
          <cell r="G435" t="str">
            <v>OX</v>
          </cell>
          <cell r="H435">
            <v>0</v>
          </cell>
          <cell r="I435" t="str">
            <v>701014-IT2004/020-195 Payroll MA 2004</v>
          </cell>
          <cell r="J435">
            <v>38046</v>
          </cell>
        </row>
        <row r="436">
          <cell r="A436" t="str">
            <v>@5C@</v>
          </cell>
          <cell r="B436" t="str">
            <v>20040331</v>
          </cell>
          <cell r="C436" t="str">
            <v>6100000284</v>
          </cell>
          <cell r="D436">
            <v>0</v>
          </cell>
          <cell r="E436" t="str">
            <v>SA</v>
          </cell>
          <cell r="F436" t="str">
            <v>40</v>
          </cell>
          <cell r="G436" t="str">
            <v>OX</v>
          </cell>
          <cell r="H436">
            <v>0</v>
          </cell>
          <cell r="I436" t="str">
            <v>701014-IT2004/020-195 Payroll MA 2004</v>
          </cell>
          <cell r="J436">
            <v>38077</v>
          </cell>
        </row>
        <row r="437">
          <cell r="A437" t="str">
            <v>@5C@</v>
          </cell>
          <cell r="B437" t="str">
            <v>20040430</v>
          </cell>
          <cell r="C437" t="str">
            <v>6100000392</v>
          </cell>
          <cell r="D437">
            <v>0</v>
          </cell>
          <cell r="E437" t="str">
            <v>SA</v>
          </cell>
          <cell r="F437" t="str">
            <v>40</v>
          </cell>
          <cell r="G437" t="str">
            <v>OX</v>
          </cell>
          <cell r="H437">
            <v>0</v>
          </cell>
          <cell r="I437" t="str">
            <v>701014-IT2004/020-195 Payroll MA 2004</v>
          </cell>
          <cell r="J437">
            <v>38107</v>
          </cell>
        </row>
        <row r="438">
          <cell r="A438" t="str">
            <v>@5C@</v>
          </cell>
          <cell r="B438" t="str">
            <v>20040531</v>
          </cell>
          <cell r="C438" t="str">
            <v>6100000517</v>
          </cell>
          <cell r="D438">
            <v>0</v>
          </cell>
          <cell r="E438" t="str">
            <v>SA</v>
          </cell>
          <cell r="F438" t="str">
            <v>40</v>
          </cell>
          <cell r="G438" t="str">
            <v>OX</v>
          </cell>
          <cell r="H438">
            <v>0</v>
          </cell>
          <cell r="I438" t="str">
            <v>701014-IT2004/020-195 Payroll MA 2004</v>
          </cell>
          <cell r="J438">
            <v>38138</v>
          </cell>
        </row>
        <row r="439">
          <cell r="A439" t="str">
            <v>@5C@</v>
          </cell>
          <cell r="B439" t="str">
            <v>20040630</v>
          </cell>
          <cell r="C439" t="str">
            <v>6100000636</v>
          </cell>
          <cell r="D439">
            <v>0</v>
          </cell>
          <cell r="E439" t="str">
            <v>SA</v>
          </cell>
          <cell r="F439" t="str">
            <v>40</v>
          </cell>
          <cell r="G439" t="str">
            <v>OX</v>
          </cell>
          <cell r="H439">
            <v>0</v>
          </cell>
          <cell r="I439" t="str">
            <v>701014-IT2004/020-195 Payroll MA 2004</v>
          </cell>
          <cell r="J439">
            <v>38168</v>
          </cell>
        </row>
        <row r="440">
          <cell r="A440" t="str">
            <v>@5C@</v>
          </cell>
          <cell r="B440" t="str">
            <v>20040731</v>
          </cell>
          <cell r="C440" t="str">
            <v>6100000747</v>
          </cell>
          <cell r="D440">
            <v>0</v>
          </cell>
          <cell r="E440" t="str">
            <v>SA</v>
          </cell>
          <cell r="F440" t="str">
            <v>40</v>
          </cell>
          <cell r="G440" t="str">
            <v>OX</v>
          </cell>
          <cell r="H440">
            <v>0</v>
          </cell>
          <cell r="I440" t="str">
            <v>701014-IT2004/020-195 Payroll MA 2004</v>
          </cell>
          <cell r="J440">
            <v>38199</v>
          </cell>
        </row>
        <row r="441">
          <cell r="A441" t="str">
            <v>@5C@</v>
          </cell>
          <cell r="B441" t="str">
            <v>20040831</v>
          </cell>
          <cell r="C441" t="str">
            <v>6100000887</v>
          </cell>
          <cell r="D441">
            <v>0</v>
          </cell>
          <cell r="E441" t="str">
            <v>SA</v>
          </cell>
          <cell r="F441" t="str">
            <v>40</v>
          </cell>
          <cell r="G441" t="str">
            <v>OX</v>
          </cell>
          <cell r="H441">
            <v>0</v>
          </cell>
          <cell r="I441" t="str">
            <v>701014-IT2004/020-195 Payroll MA 2004</v>
          </cell>
          <cell r="J441">
            <v>38230</v>
          </cell>
        </row>
        <row r="442">
          <cell r="A442" t="str">
            <v>@5C@</v>
          </cell>
          <cell r="B442" t="str">
            <v>20040930</v>
          </cell>
          <cell r="C442" t="str">
            <v>6100001012</v>
          </cell>
          <cell r="D442">
            <v>0</v>
          </cell>
          <cell r="E442" t="str">
            <v>SA</v>
          </cell>
          <cell r="F442" t="str">
            <v>40</v>
          </cell>
          <cell r="G442" t="str">
            <v>OX</v>
          </cell>
          <cell r="H442">
            <v>0</v>
          </cell>
          <cell r="I442" t="str">
            <v>701014-IT2004/020-195 Payroll MA 2004</v>
          </cell>
          <cell r="J442">
            <v>38260</v>
          </cell>
        </row>
        <row r="443">
          <cell r="I443" t="str">
            <v>701014-IT2004/020-195 Payroll MA 2004 Total</v>
          </cell>
        </row>
        <row r="444">
          <cell r="A444" t="str">
            <v>@5C@</v>
          </cell>
          <cell r="B444" t="str">
            <v>20040105</v>
          </cell>
          <cell r="C444" t="str">
            <v>2100000023</v>
          </cell>
          <cell r="D444">
            <v>0</v>
          </cell>
          <cell r="E444" t="str">
            <v>DR</v>
          </cell>
          <cell r="F444" t="str">
            <v>50</v>
          </cell>
          <cell r="G444" t="str">
            <v>D0</v>
          </cell>
          <cell r="H444">
            <v>0</v>
          </cell>
          <cell r="I444" t="str">
            <v>701015-IT2004/021-1 SAP Prof. MA 2004</v>
          </cell>
          <cell r="J444">
            <v>37991</v>
          </cell>
        </row>
        <row r="445">
          <cell r="A445" t="str">
            <v>@5C@</v>
          </cell>
          <cell r="B445" t="str">
            <v>20040131</v>
          </cell>
          <cell r="C445" t="str">
            <v>6100000056</v>
          </cell>
          <cell r="D445">
            <v>0</v>
          </cell>
          <cell r="E445" t="str">
            <v>SA</v>
          </cell>
          <cell r="F445" t="str">
            <v>40</v>
          </cell>
          <cell r="G445" t="str">
            <v>OX</v>
          </cell>
          <cell r="H445">
            <v>0</v>
          </cell>
          <cell r="I445" t="str">
            <v>701015-IT2004/021-1 SAP Prof. MA 2004</v>
          </cell>
          <cell r="J445">
            <v>38017</v>
          </cell>
        </row>
        <row r="446">
          <cell r="A446" t="str">
            <v>@5C@</v>
          </cell>
          <cell r="B446" t="str">
            <v>20040229</v>
          </cell>
          <cell r="C446" t="str">
            <v>6100000158</v>
          </cell>
          <cell r="D446">
            <v>0</v>
          </cell>
          <cell r="E446" t="str">
            <v>SA</v>
          </cell>
          <cell r="F446" t="str">
            <v>40</v>
          </cell>
          <cell r="G446" t="str">
            <v>OX</v>
          </cell>
          <cell r="H446">
            <v>0</v>
          </cell>
          <cell r="I446" t="str">
            <v>701015-IT2004/021-1 SAP Prof. MA 2004</v>
          </cell>
          <cell r="J446">
            <v>38046</v>
          </cell>
        </row>
        <row r="447">
          <cell r="A447" t="str">
            <v>@5C@</v>
          </cell>
          <cell r="B447" t="str">
            <v>20040331</v>
          </cell>
          <cell r="C447" t="str">
            <v>6100000271</v>
          </cell>
          <cell r="D447">
            <v>0</v>
          </cell>
          <cell r="E447" t="str">
            <v>SA</v>
          </cell>
          <cell r="F447" t="str">
            <v>40</v>
          </cell>
          <cell r="G447" t="str">
            <v>OX</v>
          </cell>
          <cell r="H447">
            <v>0</v>
          </cell>
          <cell r="I447" t="str">
            <v>701015-IT2004/021-1 SAP Prof. MA 2004</v>
          </cell>
          <cell r="J447">
            <v>38077</v>
          </cell>
        </row>
        <row r="448">
          <cell r="A448" t="str">
            <v>@5C@</v>
          </cell>
          <cell r="B448" t="str">
            <v>20040430</v>
          </cell>
          <cell r="C448" t="str">
            <v>6100000379</v>
          </cell>
          <cell r="D448">
            <v>0</v>
          </cell>
          <cell r="E448" t="str">
            <v>SA</v>
          </cell>
          <cell r="F448" t="str">
            <v>40</v>
          </cell>
          <cell r="G448" t="str">
            <v>OX</v>
          </cell>
          <cell r="H448">
            <v>0</v>
          </cell>
          <cell r="I448" t="str">
            <v>701015-IT2004/021-1 SAP Prof. MA 2004</v>
          </cell>
          <cell r="J448">
            <v>38107</v>
          </cell>
        </row>
        <row r="449">
          <cell r="A449" t="str">
            <v>@5C@</v>
          </cell>
          <cell r="B449" t="str">
            <v>20040531</v>
          </cell>
          <cell r="C449" t="str">
            <v>6100000504</v>
          </cell>
          <cell r="D449">
            <v>0</v>
          </cell>
          <cell r="E449" t="str">
            <v>SA</v>
          </cell>
          <cell r="F449" t="str">
            <v>40</v>
          </cell>
          <cell r="G449" t="str">
            <v>OX</v>
          </cell>
          <cell r="H449">
            <v>0</v>
          </cell>
          <cell r="I449" t="str">
            <v>701015-IT2004/021-1 SAP Prof. MA 2004</v>
          </cell>
          <cell r="J449">
            <v>38138</v>
          </cell>
        </row>
        <row r="450">
          <cell r="A450" t="str">
            <v>@5C@</v>
          </cell>
          <cell r="B450" t="str">
            <v>20040630</v>
          </cell>
          <cell r="C450" t="str">
            <v>6100000623</v>
          </cell>
          <cell r="D450">
            <v>0</v>
          </cell>
          <cell r="E450" t="str">
            <v>SA</v>
          </cell>
          <cell r="F450" t="str">
            <v>40</v>
          </cell>
          <cell r="G450" t="str">
            <v>OX</v>
          </cell>
          <cell r="H450">
            <v>0</v>
          </cell>
          <cell r="I450" t="str">
            <v>701015-IT2004/021-1 SAP Prof. MA 2004</v>
          </cell>
          <cell r="J450">
            <v>38168</v>
          </cell>
        </row>
        <row r="451">
          <cell r="A451" t="str">
            <v>@5C@</v>
          </cell>
          <cell r="B451" t="str">
            <v>20040731</v>
          </cell>
          <cell r="C451" t="str">
            <v>6100000734</v>
          </cell>
          <cell r="D451">
            <v>0</v>
          </cell>
          <cell r="E451" t="str">
            <v>SA</v>
          </cell>
          <cell r="F451" t="str">
            <v>40</v>
          </cell>
          <cell r="G451" t="str">
            <v>OX</v>
          </cell>
          <cell r="H451">
            <v>0</v>
          </cell>
          <cell r="I451" t="str">
            <v>701015-IT2004/021-1 SAP Prof. MA 2004</v>
          </cell>
          <cell r="J451">
            <v>38199</v>
          </cell>
        </row>
        <row r="452">
          <cell r="A452" t="str">
            <v>@5C@</v>
          </cell>
          <cell r="B452" t="str">
            <v>20040831</v>
          </cell>
          <cell r="C452" t="str">
            <v>6100000874</v>
          </cell>
          <cell r="D452">
            <v>0</v>
          </cell>
          <cell r="E452" t="str">
            <v>SA</v>
          </cell>
          <cell r="F452" t="str">
            <v>40</v>
          </cell>
          <cell r="G452" t="str">
            <v>OX</v>
          </cell>
          <cell r="H452">
            <v>0</v>
          </cell>
          <cell r="I452" t="str">
            <v>701015-IT2004/021-1 SAP Prof. MA 2004</v>
          </cell>
          <cell r="J452">
            <v>38230</v>
          </cell>
        </row>
        <row r="453">
          <cell r="A453" t="str">
            <v>@5C@</v>
          </cell>
          <cell r="B453" t="str">
            <v>20040930</v>
          </cell>
          <cell r="C453" t="str">
            <v>6100000999</v>
          </cell>
          <cell r="D453">
            <v>0</v>
          </cell>
          <cell r="E453" t="str">
            <v>SA</v>
          </cell>
          <cell r="F453" t="str">
            <v>40</v>
          </cell>
          <cell r="G453" t="str">
            <v>OX</v>
          </cell>
          <cell r="H453">
            <v>0</v>
          </cell>
          <cell r="I453" t="str">
            <v>701015-IT2004/021-1 SAP Prof. MA 2004</v>
          </cell>
          <cell r="J453">
            <v>38260</v>
          </cell>
        </row>
        <row r="454">
          <cell r="I454" t="str">
            <v>701015-IT2004/021-1 SAP Prof. MA 2004 Total</v>
          </cell>
        </row>
        <row r="455">
          <cell r="A455" t="str">
            <v>@5C@</v>
          </cell>
          <cell r="B455" t="str">
            <v>20040105</v>
          </cell>
          <cell r="C455" t="str">
            <v>2100000023</v>
          </cell>
          <cell r="D455">
            <v>0</v>
          </cell>
          <cell r="E455" t="str">
            <v>DR</v>
          </cell>
          <cell r="F455" t="str">
            <v>50</v>
          </cell>
          <cell r="G455" t="str">
            <v>D0</v>
          </cell>
          <cell r="H455">
            <v>0</v>
          </cell>
          <cell r="I455" t="str">
            <v>701015-IT2004/021-70 Payroll MA 2004</v>
          </cell>
          <cell r="J455">
            <v>37991</v>
          </cell>
        </row>
        <row r="456">
          <cell r="A456" t="str">
            <v>@5C@</v>
          </cell>
          <cell r="B456" t="str">
            <v>20040131</v>
          </cell>
          <cell r="C456" t="str">
            <v>6100000070</v>
          </cell>
          <cell r="D456">
            <v>0</v>
          </cell>
          <cell r="E456" t="str">
            <v>SA</v>
          </cell>
          <cell r="F456" t="str">
            <v>40</v>
          </cell>
          <cell r="G456" t="str">
            <v>OX</v>
          </cell>
          <cell r="H456">
            <v>0</v>
          </cell>
          <cell r="I456" t="str">
            <v>701015-IT2004/021-70 Payroll MA 2004</v>
          </cell>
          <cell r="J456">
            <v>38017</v>
          </cell>
        </row>
        <row r="457">
          <cell r="A457" t="str">
            <v>@5C@</v>
          </cell>
          <cell r="B457" t="str">
            <v>20040229</v>
          </cell>
          <cell r="C457" t="str">
            <v>6100000172</v>
          </cell>
          <cell r="D457">
            <v>0</v>
          </cell>
          <cell r="E457" t="str">
            <v>SA</v>
          </cell>
          <cell r="F457" t="str">
            <v>40</v>
          </cell>
          <cell r="G457" t="str">
            <v>OX</v>
          </cell>
          <cell r="H457">
            <v>0</v>
          </cell>
          <cell r="I457" t="str">
            <v>701015-IT2004/021-70 Payroll MA 2004</v>
          </cell>
          <cell r="J457">
            <v>38046</v>
          </cell>
        </row>
        <row r="458">
          <cell r="A458" t="str">
            <v>@5C@</v>
          </cell>
          <cell r="B458" t="str">
            <v>20040331</v>
          </cell>
          <cell r="C458" t="str">
            <v>6100000285</v>
          </cell>
          <cell r="D458">
            <v>0</v>
          </cell>
          <cell r="E458" t="str">
            <v>SA</v>
          </cell>
          <cell r="F458" t="str">
            <v>40</v>
          </cell>
          <cell r="G458" t="str">
            <v>OX</v>
          </cell>
          <cell r="H458">
            <v>0</v>
          </cell>
          <cell r="I458" t="str">
            <v>701015-IT2004/021-70 Payroll MA 2004</v>
          </cell>
          <cell r="J458">
            <v>38077</v>
          </cell>
        </row>
        <row r="459">
          <cell r="A459" t="str">
            <v>@5C@</v>
          </cell>
          <cell r="B459" t="str">
            <v>20040430</v>
          </cell>
          <cell r="C459" t="str">
            <v>6100000393</v>
          </cell>
          <cell r="D459">
            <v>0</v>
          </cell>
          <cell r="E459" t="str">
            <v>SA</v>
          </cell>
          <cell r="F459" t="str">
            <v>40</v>
          </cell>
          <cell r="G459" t="str">
            <v>OX</v>
          </cell>
          <cell r="H459">
            <v>0</v>
          </cell>
          <cell r="I459" t="str">
            <v>701015-IT2004/021-70 Payroll MA 2004</v>
          </cell>
          <cell r="J459">
            <v>38107</v>
          </cell>
        </row>
        <row r="460">
          <cell r="A460" t="str">
            <v>@5C@</v>
          </cell>
          <cell r="B460" t="str">
            <v>20040531</v>
          </cell>
          <cell r="C460" t="str">
            <v>6100000518</v>
          </cell>
          <cell r="D460">
            <v>0</v>
          </cell>
          <cell r="E460" t="str">
            <v>SA</v>
          </cell>
          <cell r="F460" t="str">
            <v>40</v>
          </cell>
          <cell r="G460" t="str">
            <v>OX</v>
          </cell>
          <cell r="H460">
            <v>0</v>
          </cell>
          <cell r="I460" t="str">
            <v>701015-IT2004/021-70 Payroll MA 2004</v>
          </cell>
          <cell r="J460">
            <v>38138</v>
          </cell>
        </row>
        <row r="461">
          <cell r="A461" t="str">
            <v>@5C@</v>
          </cell>
          <cell r="B461" t="str">
            <v>20040630</v>
          </cell>
          <cell r="C461" t="str">
            <v>6100000637</v>
          </cell>
          <cell r="D461">
            <v>0</v>
          </cell>
          <cell r="E461" t="str">
            <v>SA</v>
          </cell>
          <cell r="F461" t="str">
            <v>40</v>
          </cell>
          <cell r="G461" t="str">
            <v>OX</v>
          </cell>
          <cell r="H461">
            <v>0</v>
          </cell>
          <cell r="I461" t="str">
            <v>701015-IT2004/021-70 Payroll MA 2004</v>
          </cell>
          <cell r="J461">
            <v>38168</v>
          </cell>
        </row>
        <row r="462">
          <cell r="A462" t="str">
            <v>@5C@</v>
          </cell>
          <cell r="B462" t="str">
            <v>20040731</v>
          </cell>
          <cell r="C462" t="str">
            <v>6100000748</v>
          </cell>
          <cell r="D462">
            <v>0</v>
          </cell>
          <cell r="E462" t="str">
            <v>SA</v>
          </cell>
          <cell r="F462" t="str">
            <v>40</v>
          </cell>
          <cell r="G462" t="str">
            <v>OX</v>
          </cell>
          <cell r="H462">
            <v>0</v>
          </cell>
          <cell r="I462" t="str">
            <v>701015-IT2004/021-70 Payroll MA 2004</v>
          </cell>
          <cell r="J462">
            <v>38199</v>
          </cell>
        </row>
        <row r="463">
          <cell r="A463" t="str">
            <v>@5C@</v>
          </cell>
          <cell r="B463" t="str">
            <v>20040831</v>
          </cell>
          <cell r="C463" t="str">
            <v>6100000888</v>
          </cell>
          <cell r="D463">
            <v>0</v>
          </cell>
          <cell r="E463" t="str">
            <v>SA</v>
          </cell>
          <cell r="F463" t="str">
            <v>40</v>
          </cell>
          <cell r="G463" t="str">
            <v>OX</v>
          </cell>
          <cell r="H463">
            <v>0</v>
          </cell>
          <cell r="I463" t="str">
            <v>701015-IT2004/021-70 Payroll MA 2004</v>
          </cell>
          <cell r="J463">
            <v>38230</v>
          </cell>
        </row>
        <row r="464">
          <cell r="A464" t="str">
            <v>@5C@</v>
          </cell>
          <cell r="B464" t="str">
            <v>20040930</v>
          </cell>
          <cell r="C464" t="str">
            <v>6100001013</v>
          </cell>
          <cell r="D464">
            <v>0</v>
          </cell>
          <cell r="E464" t="str">
            <v>SA</v>
          </cell>
          <cell r="F464" t="str">
            <v>40</v>
          </cell>
          <cell r="G464" t="str">
            <v>OX</v>
          </cell>
          <cell r="H464">
            <v>0</v>
          </cell>
          <cell r="I464" t="str">
            <v>701015-IT2004/021-70 Payroll MA 2004</v>
          </cell>
          <cell r="J464">
            <v>38260</v>
          </cell>
        </row>
        <row r="465">
          <cell r="I465" t="str">
            <v>701015-IT2004/021-70 Payroll MA 2004 Total</v>
          </cell>
        </row>
        <row r="466">
          <cell r="A466" t="str">
            <v>@5C@</v>
          </cell>
          <cell r="B466" t="str">
            <v>20040105</v>
          </cell>
          <cell r="C466" t="str">
            <v>2100000034</v>
          </cell>
          <cell r="D466">
            <v>0</v>
          </cell>
          <cell r="E466" t="str">
            <v>DR</v>
          </cell>
          <cell r="F466" t="str">
            <v>50</v>
          </cell>
          <cell r="G466" t="str">
            <v>D0</v>
          </cell>
          <cell r="H466">
            <v>0</v>
          </cell>
          <cell r="I466" t="str">
            <v>701016-IT2004/032-40 Payroll MA 2004</v>
          </cell>
          <cell r="J466">
            <v>37991</v>
          </cell>
        </row>
        <row r="467">
          <cell r="A467" t="str">
            <v>@5C@</v>
          </cell>
          <cell r="B467" t="str">
            <v>20040131</v>
          </cell>
          <cell r="C467" t="str">
            <v>6100000081</v>
          </cell>
          <cell r="D467">
            <v>0</v>
          </cell>
          <cell r="E467" t="str">
            <v>SA</v>
          </cell>
          <cell r="F467" t="str">
            <v>40</v>
          </cell>
          <cell r="G467" t="str">
            <v>OX</v>
          </cell>
          <cell r="H467">
            <v>0</v>
          </cell>
          <cell r="I467" t="str">
            <v>701016-IT2004/032-40 Payroll MA 2004</v>
          </cell>
          <cell r="J467">
            <v>38017</v>
          </cell>
        </row>
        <row r="468">
          <cell r="A468" t="str">
            <v>@5C@</v>
          </cell>
          <cell r="B468" t="str">
            <v>20040229</v>
          </cell>
          <cell r="C468" t="str">
            <v>6100000183</v>
          </cell>
          <cell r="D468">
            <v>0</v>
          </cell>
          <cell r="E468" t="str">
            <v>SA</v>
          </cell>
          <cell r="F468" t="str">
            <v>40</v>
          </cell>
          <cell r="G468" t="str">
            <v>OX</v>
          </cell>
          <cell r="H468">
            <v>0</v>
          </cell>
          <cell r="I468" t="str">
            <v>701016-IT2004/032-40 Payroll MA 2004</v>
          </cell>
          <cell r="J468">
            <v>38046</v>
          </cell>
        </row>
        <row r="469">
          <cell r="A469" t="str">
            <v>@5C@</v>
          </cell>
          <cell r="B469" t="str">
            <v>20040331</v>
          </cell>
          <cell r="C469" t="str">
            <v>6100000296</v>
          </cell>
          <cell r="D469">
            <v>0</v>
          </cell>
          <cell r="E469" t="str">
            <v>SA</v>
          </cell>
          <cell r="F469" t="str">
            <v>40</v>
          </cell>
          <cell r="G469" t="str">
            <v>OX</v>
          </cell>
          <cell r="H469">
            <v>0</v>
          </cell>
          <cell r="I469" t="str">
            <v>701016-IT2004/032-40 Payroll MA 2004</v>
          </cell>
          <cell r="J469">
            <v>38077</v>
          </cell>
        </row>
        <row r="470">
          <cell r="A470" t="str">
            <v>@5C@</v>
          </cell>
          <cell r="B470" t="str">
            <v>20040430</v>
          </cell>
          <cell r="C470" t="str">
            <v>6100000404</v>
          </cell>
          <cell r="D470">
            <v>0</v>
          </cell>
          <cell r="E470" t="str">
            <v>SA</v>
          </cell>
          <cell r="F470" t="str">
            <v>40</v>
          </cell>
          <cell r="G470" t="str">
            <v>OX</v>
          </cell>
          <cell r="H470">
            <v>0</v>
          </cell>
          <cell r="I470" t="str">
            <v>701016-IT2004/032-40 Payroll MA 2004</v>
          </cell>
          <cell r="J470">
            <v>38107</v>
          </cell>
        </row>
        <row r="471">
          <cell r="A471" t="str">
            <v>@5C@</v>
          </cell>
          <cell r="B471" t="str">
            <v>20040531</v>
          </cell>
          <cell r="C471" t="str">
            <v>6100000529</v>
          </cell>
          <cell r="D471">
            <v>0</v>
          </cell>
          <cell r="E471" t="str">
            <v>SA</v>
          </cell>
          <cell r="F471" t="str">
            <v>40</v>
          </cell>
          <cell r="G471" t="str">
            <v>OX</v>
          </cell>
          <cell r="H471">
            <v>0</v>
          </cell>
          <cell r="I471" t="str">
            <v>701016-IT2004/032-40 Payroll MA 2004</v>
          </cell>
          <cell r="J471">
            <v>38138</v>
          </cell>
        </row>
        <row r="472">
          <cell r="A472" t="str">
            <v>@5C@</v>
          </cell>
          <cell r="B472" t="str">
            <v>20040630</v>
          </cell>
          <cell r="C472" t="str">
            <v>6100000648</v>
          </cell>
          <cell r="D472">
            <v>0</v>
          </cell>
          <cell r="E472" t="str">
            <v>SA</v>
          </cell>
          <cell r="F472" t="str">
            <v>40</v>
          </cell>
          <cell r="G472" t="str">
            <v>OX</v>
          </cell>
          <cell r="H472">
            <v>0</v>
          </cell>
          <cell r="I472" t="str">
            <v>701016-IT2004/032-40 Payroll MA 2004</v>
          </cell>
          <cell r="J472">
            <v>38168</v>
          </cell>
        </row>
        <row r="473">
          <cell r="A473" t="str">
            <v>@5C@</v>
          </cell>
          <cell r="B473" t="str">
            <v>20040731</v>
          </cell>
          <cell r="C473" t="str">
            <v>6100000759</v>
          </cell>
          <cell r="D473">
            <v>0</v>
          </cell>
          <cell r="E473" t="str">
            <v>SA</v>
          </cell>
          <cell r="F473" t="str">
            <v>40</v>
          </cell>
          <cell r="G473" t="str">
            <v>OX</v>
          </cell>
          <cell r="H473">
            <v>0</v>
          </cell>
          <cell r="I473" t="str">
            <v>701016-IT2004/032-40 Payroll MA 2004</v>
          </cell>
          <cell r="J473">
            <v>38199</v>
          </cell>
        </row>
        <row r="474">
          <cell r="A474" t="str">
            <v>@5C@</v>
          </cell>
          <cell r="B474" t="str">
            <v>20040831</v>
          </cell>
          <cell r="C474" t="str">
            <v>6100000899</v>
          </cell>
          <cell r="D474">
            <v>0</v>
          </cell>
          <cell r="E474" t="str">
            <v>SA</v>
          </cell>
          <cell r="F474" t="str">
            <v>40</v>
          </cell>
          <cell r="G474" t="str">
            <v>OX</v>
          </cell>
          <cell r="H474">
            <v>0</v>
          </cell>
          <cell r="I474" t="str">
            <v>701016-IT2004/032-40 Payroll MA 2004</v>
          </cell>
          <cell r="J474">
            <v>38230</v>
          </cell>
        </row>
        <row r="475">
          <cell r="A475" t="str">
            <v>@5C@</v>
          </cell>
          <cell r="B475" t="str">
            <v>20040930</v>
          </cell>
          <cell r="C475" t="str">
            <v>6100001024</v>
          </cell>
          <cell r="D475">
            <v>0</v>
          </cell>
          <cell r="E475" t="str">
            <v>SA</v>
          </cell>
          <cell r="F475" t="str">
            <v>40</v>
          </cell>
          <cell r="G475" t="str">
            <v>OX</v>
          </cell>
          <cell r="H475">
            <v>0</v>
          </cell>
          <cell r="I475" t="str">
            <v>701016-IT2004/032-40 Payroll MA 2004</v>
          </cell>
          <cell r="J475">
            <v>38260</v>
          </cell>
        </row>
        <row r="476">
          <cell r="I476" t="str">
            <v>701016-IT2004/032-40 Payroll MA 2004 Total</v>
          </cell>
        </row>
        <row r="477">
          <cell r="A477" t="str">
            <v>@5C@</v>
          </cell>
          <cell r="B477" t="str">
            <v>20040105</v>
          </cell>
          <cell r="C477" t="str">
            <v>2100000024</v>
          </cell>
          <cell r="D477">
            <v>0</v>
          </cell>
          <cell r="E477" t="str">
            <v>DR</v>
          </cell>
          <cell r="F477" t="str">
            <v>50</v>
          </cell>
          <cell r="G477" t="str">
            <v>D0</v>
          </cell>
          <cell r="H477">
            <v>0</v>
          </cell>
          <cell r="I477" t="str">
            <v>701018-IT2004/022-1 SAP Prof. MA 2004</v>
          </cell>
          <cell r="J477">
            <v>37991</v>
          </cell>
        </row>
        <row r="478">
          <cell r="A478" t="str">
            <v>@5C@</v>
          </cell>
          <cell r="B478" t="str">
            <v>20040131</v>
          </cell>
          <cell r="C478" t="str">
            <v>6100000057</v>
          </cell>
          <cell r="D478">
            <v>0</v>
          </cell>
          <cell r="E478" t="str">
            <v>SA</v>
          </cell>
          <cell r="F478" t="str">
            <v>40</v>
          </cell>
          <cell r="G478" t="str">
            <v>OX</v>
          </cell>
          <cell r="H478">
            <v>0</v>
          </cell>
          <cell r="I478" t="str">
            <v>701018-IT2004/022-1 SAP Prof. MA 2004</v>
          </cell>
          <cell r="J478">
            <v>38017</v>
          </cell>
        </row>
        <row r="479">
          <cell r="A479" t="str">
            <v>@5C@</v>
          </cell>
          <cell r="B479" t="str">
            <v>20040229</v>
          </cell>
          <cell r="C479" t="str">
            <v>6100000159</v>
          </cell>
          <cell r="D479">
            <v>0</v>
          </cell>
          <cell r="E479" t="str">
            <v>SA</v>
          </cell>
          <cell r="F479" t="str">
            <v>40</v>
          </cell>
          <cell r="G479" t="str">
            <v>OX</v>
          </cell>
          <cell r="H479">
            <v>0</v>
          </cell>
          <cell r="I479" t="str">
            <v>701018-IT2004/022-1 SAP Prof. MA 2004</v>
          </cell>
          <cell r="J479">
            <v>38046</v>
          </cell>
        </row>
        <row r="480">
          <cell r="A480" t="str">
            <v>@5C@</v>
          </cell>
          <cell r="B480" t="str">
            <v>20040331</v>
          </cell>
          <cell r="C480" t="str">
            <v>6100000272</v>
          </cell>
          <cell r="D480">
            <v>0</v>
          </cell>
          <cell r="E480" t="str">
            <v>SA</v>
          </cell>
          <cell r="F480" t="str">
            <v>40</v>
          </cell>
          <cell r="G480" t="str">
            <v>OX</v>
          </cell>
          <cell r="H480">
            <v>0</v>
          </cell>
          <cell r="I480" t="str">
            <v>701018-IT2004/022-1 SAP Prof. MA 2004</v>
          </cell>
          <cell r="J480">
            <v>38077</v>
          </cell>
        </row>
        <row r="481">
          <cell r="A481" t="str">
            <v>@5C@</v>
          </cell>
          <cell r="B481" t="str">
            <v>20040430</v>
          </cell>
          <cell r="C481" t="str">
            <v>6100000380</v>
          </cell>
          <cell r="D481">
            <v>0</v>
          </cell>
          <cell r="E481" t="str">
            <v>SA</v>
          </cell>
          <cell r="F481" t="str">
            <v>40</v>
          </cell>
          <cell r="G481" t="str">
            <v>OX</v>
          </cell>
          <cell r="H481">
            <v>0</v>
          </cell>
          <cell r="I481" t="str">
            <v>701018-IT2004/022-1 SAP Prof. MA 2004</v>
          </cell>
          <cell r="J481">
            <v>38107</v>
          </cell>
        </row>
        <row r="482">
          <cell r="A482" t="str">
            <v>@5C@</v>
          </cell>
          <cell r="B482" t="str">
            <v>20040531</v>
          </cell>
          <cell r="C482" t="str">
            <v>6100000505</v>
          </cell>
          <cell r="D482">
            <v>0</v>
          </cell>
          <cell r="E482" t="str">
            <v>SA</v>
          </cell>
          <cell r="F482" t="str">
            <v>40</v>
          </cell>
          <cell r="G482" t="str">
            <v>OX</v>
          </cell>
          <cell r="H482">
            <v>0</v>
          </cell>
          <cell r="I482" t="str">
            <v>701018-IT2004/022-1 SAP Prof. MA 2004</v>
          </cell>
          <cell r="J482">
            <v>38138</v>
          </cell>
        </row>
        <row r="483">
          <cell r="A483" t="str">
            <v>@5C@</v>
          </cell>
          <cell r="B483" t="str">
            <v>20040630</v>
          </cell>
          <cell r="C483" t="str">
            <v>6100000624</v>
          </cell>
          <cell r="D483">
            <v>0</v>
          </cell>
          <cell r="E483" t="str">
            <v>SA</v>
          </cell>
          <cell r="F483" t="str">
            <v>40</v>
          </cell>
          <cell r="G483" t="str">
            <v>OX</v>
          </cell>
          <cell r="H483">
            <v>0</v>
          </cell>
          <cell r="I483" t="str">
            <v>701018-IT2004/022-1 SAP Prof. MA 2004</v>
          </cell>
          <cell r="J483">
            <v>38168</v>
          </cell>
        </row>
        <row r="484">
          <cell r="A484" t="str">
            <v>@5C@</v>
          </cell>
          <cell r="B484" t="str">
            <v>20040731</v>
          </cell>
          <cell r="C484" t="str">
            <v>6100000735</v>
          </cell>
          <cell r="D484">
            <v>0</v>
          </cell>
          <cell r="E484" t="str">
            <v>SA</v>
          </cell>
          <cell r="F484" t="str">
            <v>40</v>
          </cell>
          <cell r="G484" t="str">
            <v>OX</v>
          </cell>
          <cell r="H484">
            <v>0</v>
          </cell>
          <cell r="I484" t="str">
            <v>701018-IT2004/022-1 SAP Prof. MA 2004</v>
          </cell>
          <cell r="J484">
            <v>38199</v>
          </cell>
        </row>
        <row r="485">
          <cell r="A485" t="str">
            <v>@5C@</v>
          </cell>
          <cell r="B485" t="str">
            <v>20040831</v>
          </cell>
          <cell r="C485" t="str">
            <v>6100000875</v>
          </cell>
          <cell r="D485">
            <v>0</v>
          </cell>
          <cell r="E485" t="str">
            <v>SA</v>
          </cell>
          <cell r="F485" t="str">
            <v>40</v>
          </cell>
          <cell r="G485" t="str">
            <v>OX</v>
          </cell>
          <cell r="H485">
            <v>0</v>
          </cell>
          <cell r="I485" t="str">
            <v>701018-IT2004/022-1 SAP Prof. MA 2004</v>
          </cell>
          <cell r="J485">
            <v>38230</v>
          </cell>
        </row>
        <row r="486">
          <cell r="A486" t="str">
            <v>@5C@</v>
          </cell>
          <cell r="B486" t="str">
            <v>20040930</v>
          </cell>
          <cell r="C486" t="str">
            <v>6100001000</v>
          </cell>
          <cell r="D486">
            <v>0</v>
          </cell>
          <cell r="E486" t="str">
            <v>SA</v>
          </cell>
          <cell r="F486" t="str">
            <v>40</v>
          </cell>
          <cell r="G486" t="str">
            <v>OX</v>
          </cell>
          <cell r="H486">
            <v>0</v>
          </cell>
          <cell r="I486" t="str">
            <v>701018-IT2004/022-1 SAP Prof. MA 2004</v>
          </cell>
          <cell r="J486">
            <v>38260</v>
          </cell>
        </row>
        <row r="487">
          <cell r="I487" t="str">
            <v>701018-IT2004/022-1 SAP Prof. MA 2004 Total</v>
          </cell>
        </row>
        <row r="488">
          <cell r="A488" t="str">
            <v>@5C@</v>
          </cell>
          <cell r="B488" t="str">
            <v>20040105</v>
          </cell>
          <cell r="C488" t="str">
            <v>2100000024</v>
          </cell>
          <cell r="D488">
            <v>0</v>
          </cell>
          <cell r="E488" t="str">
            <v>DR</v>
          </cell>
          <cell r="F488" t="str">
            <v>50</v>
          </cell>
          <cell r="G488" t="str">
            <v>D0</v>
          </cell>
          <cell r="H488">
            <v>0</v>
          </cell>
          <cell r="I488" t="str">
            <v>701018-IT2004/022-40 Payroll MA 2004</v>
          </cell>
          <cell r="J488">
            <v>37991</v>
          </cell>
        </row>
        <row r="489">
          <cell r="A489" t="str">
            <v>@5C@</v>
          </cell>
          <cell r="B489" t="str">
            <v>20040131</v>
          </cell>
          <cell r="C489" t="str">
            <v>6100000071</v>
          </cell>
          <cell r="D489">
            <v>0</v>
          </cell>
          <cell r="E489" t="str">
            <v>SA</v>
          </cell>
          <cell r="F489" t="str">
            <v>40</v>
          </cell>
          <cell r="G489" t="str">
            <v>OX</v>
          </cell>
          <cell r="H489">
            <v>0</v>
          </cell>
          <cell r="I489" t="str">
            <v>701018-IT2004/022-40 Payroll MA 2004</v>
          </cell>
          <cell r="J489">
            <v>38017</v>
          </cell>
        </row>
        <row r="490">
          <cell r="A490" t="str">
            <v>@5C@</v>
          </cell>
          <cell r="B490" t="str">
            <v>20040229</v>
          </cell>
          <cell r="C490" t="str">
            <v>6100000173</v>
          </cell>
          <cell r="D490">
            <v>0</v>
          </cell>
          <cell r="E490" t="str">
            <v>SA</v>
          </cell>
          <cell r="F490" t="str">
            <v>40</v>
          </cell>
          <cell r="G490" t="str">
            <v>OX</v>
          </cell>
          <cell r="H490">
            <v>0</v>
          </cell>
          <cell r="I490" t="str">
            <v>701018-IT2004/022-40 Payroll MA 2004</v>
          </cell>
          <cell r="J490">
            <v>38046</v>
          </cell>
        </row>
        <row r="491">
          <cell r="A491" t="str">
            <v>@5C@</v>
          </cell>
          <cell r="B491" t="str">
            <v>20040331</v>
          </cell>
          <cell r="C491" t="str">
            <v>6100000286</v>
          </cell>
          <cell r="D491">
            <v>0</v>
          </cell>
          <cell r="E491" t="str">
            <v>SA</v>
          </cell>
          <cell r="F491" t="str">
            <v>40</v>
          </cell>
          <cell r="G491" t="str">
            <v>OX</v>
          </cell>
          <cell r="H491">
            <v>0</v>
          </cell>
          <cell r="I491" t="str">
            <v>701018-IT2004/022-40 Payroll MA 2004</v>
          </cell>
          <cell r="J491">
            <v>38077</v>
          </cell>
        </row>
        <row r="492">
          <cell r="A492" t="str">
            <v>@5C@</v>
          </cell>
          <cell r="B492" t="str">
            <v>20040430</v>
          </cell>
          <cell r="C492" t="str">
            <v>6100000394</v>
          </cell>
          <cell r="D492">
            <v>0</v>
          </cell>
          <cell r="E492" t="str">
            <v>SA</v>
          </cell>
          <cell r="F492" t="str">
            <v>40</v>
          </cell>
          <cell r="G492" t="str">
            <v>OX</v>
          </cell>
          <cell r="H492">
            <v>0</v>
          </cell>
          <cell r="I492" t="str">
            <v>701018-IT2004/022-40 Payroll MA 2004</v>
          </cell>
          <cell r="J492">
            <v>38107</v>
          </cell>
        </row>
        <row r="493">
          <cell r="A493" t="str">
            <v>@5C@</v>
          </cell>
          <cell r="B493" t="str">
            <v>20040531</v>
          </cell>
          <cell r="C493" t="str">
            <v>6100000519</v>
          </cell>
          <cell r="D493">
            <v>0</v>
          </cell>
          <cell r="E493" t="str">
            <v>SA</v>
          </cell>
          <cell r="F493" t="str">
            <v>40</v>
          </cell>
          <cell r="G493" t="str">
            <v>OX</v>
          </cell>
          <cell r="H493">
            <v>0</v>
          </cell>
          <cell r="I493" t="str">
            <v>701018-IT2004/022-40 Payroll MA 2004</v>
          </cell>
          <cell r="J493">
            <v>38138</v>
          </cell>
        </row>
        <row r="494">
          <cell r="A494" t="str">
            <v>@5C@</v>
          </cell>
          <cell r="B494" t="str">
            <v>20040630</v>
          </cell>
          <cell r="C494" t="str">
            <v>6100000638</v>
          </cell>
          <cell r="D494">
            <v>0</v>
          </cell>
          <cell r="E494" t="str">
            <v>SA</v>
          </cell>
          <cell r="F494" t="str">
            <v>40</v>
          </cell>
          <cell r="G494" t="str">
            <v>OX</v>
          </cell>
          <cell r="H494">
            <v>0</v>
          </cell>
          <cell r="I494" t="str">
            <v>701018-IT2004/022-40 Payroll MA 2004</v>
          </cell>
          <cell r="J494">
            <v>38168</v>
          </cell>
        </row>
        <row r="495">
          <cell r="A495" t="str">
            <v>@5C@</v>
          </cell>
          <cell r="B495" t="str">
            <v>20040731</v>
          </cell>
          <cell r="C495" t="str">
            <v>6100000749</v>
          </cell>
          <cell r="D495">
            <v>0</v>
          </cell>
          <cell r="E495" t="str">
            <v>SA</v>
          </cell>
          <cell r="F495" t="str">
            <v>40</v>
          </cell>
          <cell r="G495" t="str">
            <v>OX</v>
          </cell>
          <cell r="H495">
            <v>0</v>
          </cell>
          <cell r="I495" t="str">
            <v>701018-IT2004/022-40 Payroll MA 2004</v>
          </cell>
          <cell r="J495">
            <v>38199</v>
          </cell>
        </row>
        <row r="496">
          <cell r="A496" t="str">
            <v>@5C@</v>
          </cell>
          <cell r="B496" t="str">
            <v>20040831</v>
          </cell>
          <cell r="C496" t="str">
            <v>6100000889</v>
          </cell>
          <cell r="D496">
            <v>0</v>
          </cell>
          <cell r="E496" t="str">
            <v>SA</v>
          </cell>
          <cell r="F496" t="str">
            <v>40</v>
          </cell>
          <cell r="G496" t="str">
            <v>OX</v>
          </cell>
          <cell r="H496">
            <v>0</v>
          </cell>
          <cell r="I496" t="str">
            <v>701018-IT2004/022-40 Payroll MA 2004</v>
          </cell>
          <cell r="J496">
            <v>38230</v>
          </cell>
        </row>
        <row r="497">
          <cell r="A497" t="str">
            <v>@5C@</v>
          </cell>
          <cell r="B497" t="str">
            <v>20040930</v>
          </cell>
          <cell r="C497" t="str">
            <v>6100001014</v>
          </cell>
          <cell r="D497">
            <v>0</v>
          </cell>
          <cell r="E497" t="str">
            <v>SA</v>
          </cell>
          <cell r="F497" t="str">
            <v>40</v>
          </cell>
          <cell r="G497" t="str">
            <v>OX</v>
          </cell>
          <cell r="H497">
            <v>0</v>
          </cell>
          <cell r="I497" t="str">
            <v>701018-IT2004/022-40 Payroll MA 2004</v>
          </cell>
          <cell r="J497">
            <v>38260</v>
          </cell>
        </row>
        <row r="498">
          <cell r="I498" t="str">
            <v>701018-IT2004/022-40 Payroll MA 2004 Total</v>
          </cell>
        </row>
        <row r="499">
          <cell r="A499" t="str">
            <v>@5C@</v>
          </cell>
          <cell r="B499" t="str">
            <v>20040105</v>
          </cell>
          <cell r="C499" t="str">
            <v>2100000025</v>
          </cell>
          <cell r="D499">
            <v>0</v>
          </cell>
          <cell r="E499" t="str">
            <v>DR</v>
          </cell>
          <cell r="F499" t="str">
            <v>50</v>
          </cell>
          <cell r="G499" t="str">
            <v>D0</v>
          </cell>
          <cell r="H499">
            <v>0</v>
          </cell>
          <cell r="I499" t="str">
            <v>701019-IT2004/023-1 SAP Prof. MA 2004</v>
          </cell>
          <cell r="J499">
            <v>37991</v>
          </cell>
        </row>
        <row r="500">
          <cell r="A500" t="str">
            <v>@5C@</v>
          </cell>
          <cell r="B500" t="str">
            <v>20040131</v>
          </cell>
          <cell r="C500" t="str">
            <v>6100000058</v>
          </cell>
          <cell r="D500">
            <v>0</v>
          </cell>
          <cell r="E500" t="str">
            <v>SA</v>
          </cell>
          <cell r="F500" t="str">
            <v>40</v>
          </cell>
          <cell r="G500" t="str">
            <v>OX</v>
          </cell>
          <cell r="H500">
            <v>0</v>
          </cell>
          <cell r="I500" t="str">
            <v>701019-IT2004/023-1 SAP Prof. MA 2004</v>
          </cell>
          <cell r="J500">
            <v>38017</v>
          </cell>
        </row>
        <row r="501">
          <cell r="A501" t="str">
            <v>@5C@</v>
          </cell>
          <cell r="B501" t="str">
            <v>20040229</v>
          </cell>
          <cell r="C501" t="str">
            <v>6100000160</v>
          </cell>
          <cell r="D501">
            <v>0</v>
          </cell>
          <cell r="E501" t="str">
            <v>SA</v>
          </cell>
          <cell r="F501" t="str">
            <v>40</v>
          </cell>
          <cell r="G501" t="str">
            <v>OX</v>
          </cell>
          <cell r="H501">
            <v>0</v>
          </cell>
          <cell r="I501" t="str">
            <v>701019-IT2004/023-1 SAP Prof. MA 2004</v>
          </cell>
          <cell r="J501">
            <v>38046</v>
          </cell>
        </row>
        <row r="502">
          <cell r="A502" t="str">
            <v>@5C@</v>
          </cell>
          <cell r="B502" t="str">
            <v>20040331</v>
          </cell>
          <cell r="C502" t="str">
            <v>6100000273</v>
          </cell>
          <cell r="D502">
            <v>0</v>
          </cell>
          <cell r="E502" t="str">
            <v>SA</v>
          </cell>
          <cell r="F502" t="str">
            <v>40</v>
          </cell>
          <cell r="G502" t="str">
            <v>OX</v>
          </cell>
          <cell r="H502">
            <v>0</v>
          </cell>
          <cell r="I502" t="str">
            <v>701019-IT2004/023-1 SAP Prof. MA 2004</v>
          </cell>
          <cell r="J502">
            <v>38077</v>
          </cell>
        </row>
        <row r="503">
          <cell r="A503" t="str">
            <v>@5C@</v>
          </cell>
          <cell r="B503" t="str">
            <v>20040430</v>
          </cell>
          <cell r="C503" t="str">
            <v>6100000381</v>
          </cell>
          <cell r="D503">
            <v>0</v>
          </cell>
          <cell r="E503" t="str">
            <v>SA</v>
          </cell>
          <cell r="F503" t="str">
            <v>40</v>
          </cell>
          <cell r="G503" t="str">
            <v>OX</v>
          </cell>
          <cell r="H503">
            <v>0</v>
          </cell>
          <cell r="I503" t="str">
            <v>701019-IT2004/023-1 SAP Prof. MA 2004</v>
          </cell>
          <cell r="J503">
            <v>38107</v>
          </cell>
        </row>
        <row r="504">
          <cell r="A504" t="str">
            <v>@5C@</v>
          </cell>
          <cell r="B504" t="str">
            <v>20040531</v>
          </cell>
          <cell r="C504" t="str">
            <v>6100000506</v>
          </cell>
          <cell r="D504">
            <v>0</v>
          </cell>
          <cell r="E504" t="str">
            <v>SA</v>
          </cell>
          <cell r="F504" t="str">
            <v>40</v>
          </cell>
          <cell r="G504" t="str">
            <v>OX</v>
          </cell>
          <cell r="H504">
            <v>0</v>
          </cell>
          <cell r="I504" t="str">
            <v>701019-IT2004/023-1 SAP Prof. MA 2004</v>
          </cell>
          <cell r="J504">
            <v>38138</v>
          </cell>
        </row>
        <row r="505">
          <cell r="A505" t="str">
            <v>@5C@</v>
          </cell>
          <cell r="B505" t="str">
            <v>20040630</v>
          </cell>
          <cell r="C505" t="str">
            <v>6100000625</v>
          </cell>
          <cell r="D505">
            <v>0</v>
          </cell>
          <cell r="E505" t="str">
            <v>SA</v>
          </cell>
          <cell r="F505" t="str">
            <v>40</v>
          </cell>
          <cell r="G505" t="str">
            <v>OX</v>
          </cell>
          <cell r="H505">
            <v>0</v>
          </cell>
          <cell r="I505" t="str">
            <v>701019-IT2004/023-1 SAP Prof. MA 2004</v>
          </cell>
          <cell r="J505">
            <v>38168</v>
          </cell>
        </row>
        <row r="506">
          <cell r="A506" t="str">
            <v>@5C@</v>
          </cell>
          <cell r="B506" t="str">
            <v>20040731</v>
          </cell>
          <cell r="C506" t="str">
            <v>6100000736</v>
          </cell>
          <cell r="D506">
            <v>0</v>
          </cell>
          <cell r="E506" t="str">
            <v>SA</v>
          </cell>
          <cell r="F506" t="str">
            <v>40</v>
          </cell>
          <cell r="G506" t="str">
            <v>OX</v>
          </cell>
          <cell r="H506">
            <v>0</v>
          </cell>
          <cell r="I506" t="str">
            <v>701019-IT2004/023-1 SAP Prof. MA 2004</v>
          </cell>
          <cell r="J506">
            <v>38199</v>
          </cell>
        </row>
        <row r="507">
          <cell r="A507" t="str">
            <v>@5C@</v>
          </cell>
          <cell r="B507" t="str">
            <v>20040831</v>
          </cell>
          <cell r="C507" t="str">
            <v>6100000876</v>
          </cell>
          <cell r="D507">
            <v>0</v>
          </cell>
          <cell r="E507" t="str">
            <v>SA</v>
          </cell>
          <cell r="F507" t="str">
            <v>40</v>
          </cell>
          <cell r="G507" t="str">
            <v>OX</v>
          </cell>
          <cell r="H507">
            <v>0</v>
          </cell>
          <cell r="I507" t="str">
            <v>701019-IT2004/023-1 SAP Prof. MA 2004</v>
          </cell>
          <cell r="J507">
            <v>38230</v>
          </cell>
        </row>
        <row r="508">
          <cell r="A508" t="str">
            <v>@5C@</v>
          </cell>
          <cell r="B508" t="str">
            <v>20040930</v>
          </cell>
          <cell r="C508" t="str">
            <v>6100001001</v>
          </cell>
          <cell r="D508">
            <v>0</v>
          </cell>
          <cell r="E508" t="str">
            <v>SA</v>
          </cell>
          <cell r="F508" t="str">
            <v>40</v>
          </cell>
          <cell r="G508" t="str">
            <v>OX</v>
          </cell>
          <cell r="H508">
            <v>0</v>
          </cell>
          <cell r="I508" t="str">
            <v>701019-IT2004/023-1 SAP Prof. MA 2004</v>
          </cell>
          <cell r="J508">
            <v>38260</v>
          </cell>
        </row>
        <row r="509">
          <cell r="I509" t="str">
            <v>701019-IT2004/023-1 SAP Prof. MA 2004 Total</v>
          </cell>
        </row>
        <row r="510">
          <cell r="A510" t="str">
            <v>@5C@</v>
          </cell>
          <cell r="B510" t="str">
            <v>20040105</v>
          </cell>
          <cell r="C510" t="str">
            <v>2100000025</v>
          </cell>
          <cell r="D510">
            <v>0</v>
          </cell>
          <cell r="E510" t="str">
            <v>DR</v>
          </cell>
          <cell r="F510" t="str">
            <v>50</v>
          </cell>
          <cell r="G510" t="str">
            <v>D0</v>
          </cell>
          <cell r="H510">
            <v>0</v>
          </cell>
          <cell r="I510" t="str">
            <v>701019-IT2004/023-400 Payroll MA 2004</v>
          </cell>
          <cell r="J510">
            <v>37991</v>
          </cell>
        </row>
        <row r="511">
          <cell r="A511" t="str">
            <v>@5C@</v>
          </cell>
          <cell r="B511" t="str">
            <v>20040131</v>
          </cell>
          <cell r="C511" t="str">
            <v>6100000072</v>
          </cell>
          <cell r="D511">
            <v>0</v>
          </cell>
          <cell r="E511" t="str">
            <v>SA</v>
          </cell>
          <cell r="F511" t="str">
            <v>40</v>
          </cell>
          <cell r="G511" t="str">
            <v>OX</v>
          </cell>
          <cell r="H511">
            <v>0</v>
          </cell>
          <cell r="I511" t="str">
            <v>701019-IT2004/023-400 Payroll MA 2004</v>
          </cell>
          <cell r="J511">
            <v>38017</v>
          </cell>
        </row>
        <row r="512">
          <cell r="A512" t="str">
            <v>@5C@</v>
          </cell>
          <cell r="B512" t="str">
            <v>20040229</v>
          </cell>
          <cell r="C512" t="str">
            <v>6100000174</v>
          </cell>
          <cell r="D512">
            <v>0</v>
          </cell>
          <cell r="E512" t="str">
            <v>SA</v>
          </cell>
          <cell r="F512" t="str">
            <v>40</v>
          </cell>
          <cell r="G512" t="str">
            <v>OX</v>
          </cell>
          <cell r="H512">
            <v>0</v>
          </cell>
          <cell r="I512" t="str">
            <v>701019-IT2004/023-400 Payroll MA 2004</v>
          </cell>
          <cell r="J512">
            <v>38046</v>
          </cell>
        </row>
        <row r="513">
          <cell r="A513" t="str">
            <v>@5C@</v>
          </cell>
          <cell r="B513" t="str">
            <v>20040331</v>
          </cell>
          <cell r="C513" t="str">
            <v>6100000287</v>
          </cell>
          <cell r="D513">
            <v>0</v>
          </cell>
          <cell r="E513" t="str">
            <v>SA</v>
          </cell>
          <cell r="F513" t="str">
            <v>40</v>
          </cell>
          <cell r="G513" t="str">
            <v>OX</v>
          </cell>
          <cell r="H513">
            <v>0</v>
          </cell>
          <cell r="I513" t="str">
            <v>701019-IT2004/023-400 Payroll MA 2004</v>
          </cell>
          <cell r="J513">
            <v>38077</v>
          </cell>
        </row>
        <row r="514">
          <cell r="A514" t="str">
            <v>@5C@</v>
          </cell>
          <cell r="B514" t="str">
            <v>20040430</v>
          </cell>
          <cell r="C514" t="str">
            <v>6100000395</v>
          </cell>
          <cell r="D514">
            <v>0</v>
          </cell>
          <cell r="E514" t="str">
            <v>SA</v>
          </cell>
          <cell r="F514" t="str">
            <v>40</v>
          </cell>
          <cell r="G514" t="str">
            <v>OX</v>
          </cell>
          <cell r="H514">
            <v>0</v>
          </cell>
          <cell r="I514" t="str">
            <v>701019-IT2004/023-400 Payroll MA 2004</v>
          </cell>
          <cell r="J514">
            <v>38107</v>
          </cell>
        </row>
        <row r="515">
          <cell r="A515" t="str">
            <v>@5C@</v>
          </cell>
          <cell r="B515" t="str">
            <v>20040531</v>
          </cell>
          <cell r="C515" t="str">
            <v>6100000520</v>
          </cell>
          <cell r="D515">
            <v>0</v>
          </cell>
          <cell r="E515" t="str">
            <v>SA</v>
          </cell>
          <cell r="F515" t="str">
            <v>40</v>
          </cell>
          <cell r="G515" t="str">
            <v>OX</v>
          </cell>
          <cell r="H515">
            <v>0</v>
          </cell>
          <cell r="I515" t="str">
            <v>701019-IT2004/023-400 Payroll MA 2004</v>
          </cell>
          <cell r="J515">
            <v>38138</v>
          </cell>
        </row>
        <row r="516">
          <cell r="A516" t="str">
            <v>@5C@</v>
          </cell>
          <cell r="B516" t="str">
            <v>20040630</v>
          </cell>
          <cell r="C516" t="str">
            <v>6100000639</v>
          </cell>
          <cell r="D516">
            <v>0</v>
          </cell>
          <cell r="E516" t="str">
            <v>SA</v>
          </cell>
          <cell r="F516" t="str">
            <v>40</v>
          </cell>
          <cell r="G516" t="str">
            <v>OX</v>
          </cell>
          <cell r="H516">
            <v>0</v>
          </cell>
          <cell r="I516" t="str">
            <v>701019-IT2004/023-400 Payroll MA 2004</v>
          </cell>
          <cell r="J516">
            <v>38168</v>
          </cell>
        </row>
        <row r="517">
          <cell r="A517" t="str">
            <v>@5C@</v>
          </cell>
          <cell r="B517" t="str">
            <v>20040731</v>
          </cell>
          <cell r="C517" t="str">
            <v>6100000750</v>
          </cell>
          <cell r="D517">
            <v>0</v>
          </cell>
          <cell r="E517" t="str">
            <v>SA</v>
          </cell>
          <cell r="F517" t="str">
            <v>40</v>
          </cell>
          <cell r="G517" t="str">
            <v>OX</v>
          </cell>
          <cell r="H517">
            <v>0</v>
          </cell>
          <cell r="I517" t="str">
            <v>701019-IT2004/023-400 Payroll MA 2004</v>
          </cell>
          <cell r="J517">
            <v>38199</v>
          </cell>
        </row>
        <row r="518">
          <cell r="A518" t="str">
            <v>@5C@</v>
          </cell>
          <cell r="B518" t="str">
            <v>20040831</v>
          </cell>
          <cell r="C518" t="str">
            <v>6100000890</v>
          </cell>
          <cell r="D518">
            <v>0</v>
          </cell>
          <cell r="E518" t="str">
            <v>SA</v>
          </cell>
          <cell r="F518" t="str">
            <v>40</v>
          </cell>
          <cell r="G518" t="str">
            <v>OX</v>
          </cell>
          <cell r="H518">
            <v>0</v>
          </cell>
          <cell r="I518" t="str">
            <v>701019-IT2004/023-400 Payroll MA 2004</v>
          </cell>
          <cell r="J518">
            <v>38230</v>
          </cell>
        </row>
        <row r="519">
          <cell r="A519" t="str">
            <v>@5C@</v>
          </cell>
          <cell r="B519" t="str">
            <v>20040930</v>
          </cell>
          <cell r="C519" t="str">
            <v>6100001015</v>
          </cell>
          <cell r="D519">
            <v>0</v>
          </cell>
          <cell r="E519" t="str">
            <v>SA</v>
          </cell>
          <cell r="F519" t="str">
            <v>40</v>
          </cell>
          <cell r="G519" t="str">
            <v>OX</v>
          </cell>
          <cell r="H519">
            <v>0</v>
          </cell>
          <cell r="I519" t="str">
            <v>701019-IT2004/023-400 Payroll MA 2004</v>
          </cell>
          <cell r="J519">
            <v>38260</v>
          </cell>
        </row>
        <row r="520">
          <cell r="I520" t="str">
            <v>701019-IT2004/023-400 Payroll MA 2004 Total</v>
          </cell>
        </row>
        <row r="521">
          <cell r="A521" t="str">
            <v>@5C@</v>
          </cell>
          <cell r="B521" t="str">
            <v>20040105</v>
          </cell>
          <cell r="C521" t="str">
            <v>2100000026</v>
          </cell>
          <cell r="D521">
            <v>0</v>
          </cell>
          <cell r="E521" t="str">
            <v>DR</v>
          </cell>
          <cell r="F521" t="str">
            <v>50</v>
          </cell>
          <cell r="G521" t="str">
            <v>D0</v>
          </cell>
          <cell r="H521">
            <v>0</v>
          </cell>
          <cell r="I521" t="str">
            <v>701022-IT2004/024-1 SAP Prof. MA 2004</v>
          </cell>
          <cell r="J521">
            <v>37991</v>
          </cell>
        </row>
        <row r="522">
          <cell r="A522" t="str">
            <v>@5C@</v>
          </cell>
          <cell r="B522" t="str">
            <v>20040131</v>
          </cell>
          <cell r="C522" t="str">
            <v>6100000059</v>
          </cell>
          <cell r="D522">
            <v>0</v>
          </cell>
          <cell r="E522" t="str">
            <v>SA</v>
          </cell>
          <cell r="F522" t="str">
            <v>40</v>
          </cell>
          <cell r="G522" t="str">
            <v>OX</v>
          </cell>
          <cell r="H522">
            <v>0</v>
          </cell>
          <cell r="I522" t="str">
            <v>701022-IT2004/024-1 SAP Prof. MA 2004</v>
          </cell>
          <cell r="J522">
            <v>38017</v>
          </cell>
        </row>
        <row r="523">
          <cell r="A523" t="str">
            <v>@5C@</v>
          </cell>
          <cell r="B523" t="str">
            <v>20040229</v>
          </cell>
          <cell r="C523" t="str">
            <v>6100000161</v>
          </cell>
          <cell r="D523">
            <v>0</v>
          </cell>
          <cell r="E523" t="str">
            <v>SA</v>
          </cell>
          <cell r="F523" t="str">
            <v>40</v>
          </cell>
          <cell r="G523" t="str">
            <v>OX</v>
          </cell>
          <cell r="H523">
            <v>0</v>
          </cell>
          <cell r="I523" t="str">
            <v>701022-IT2004/024-1 SAP Prof. MA 2004</v>
          </cell>
          <cell r="J523">
            <v>38046</v>
          </cell>
        </row>
        <row r="524">
          <cell r="A524" t="str">
            <v>@5C@</v>
          </cell>
          <cell r="B524" t="str">
            <v>20040331</v>
          </cell>
          <cell r="C524" t="str">
            <v>6100000274</v>
          </cell>
          <cell r="D524">
            <v>0</v>
          </cell>
          <cell r="E524" t="str">
            <v>SA</v>
          </cell>
          <cell r="F524" t="str">
            <v>40</v>
          </cell>
          <cell r="G524" t="str">
            <v>OX</v>
          </cell>
          <cell r="H524">
            <v>0</v>
          </cell>
          <cell r="I524" t="str">
            <v>701022-IT2004/024-1 SAP Prof. MA 2004</v>
          </cell>
          <cell r="J524">
            <v>38077</v>
          </cell>
        </row>
        <row r="525">
          <cell r="A525" t="str">
            <v>@5C@</v>
          </cell>
          <cell r="B525" t="str">
            <v>20040430</v>
          </cell>
          <cell r="C525" t="str">
            <v>6100000382</v>
          </cell>
          <cell r="D525">
            <v>0</v>
          </cell>
          <cell r="E525" t="str">
            <v>SA</v>
          </cell>
          <cell r="F525" t="str">
            <v>40</v>
          </cell>
          <cell r="G525" t="str">
            <v>OX</v>
          </cell>
          <cell r="H525">
            <v>0</v>
          </cell>
          <cell r="I525" t="str">
            <v>701022-IT2004/024-1 SAP Prof. MA 2004</v>
          </cell>
          <cell r="J525">
            <v>38107</v>
          </cell>
        </row>
        <row r="526">
          <cell r="A526" t="str">
            <v>@5C@</v>
          </cell>
          <cell r="B526" t="str">
            <v>20040531</v>
          </cell>
          <cell r="C526" t="str">
            <v>6100000507</v>
          </cell>
          <cell r="D526">
            <v>0</v>
          </cell>
          <cell r="E526" t="str">
            <v>SA</v>
          </cell>
          <cell r="F526" t="str">
            <v>40</v>
          </cell>
          <cell r="G526" t="str">
            <v>OX</v>
          </cell>
          <cell r="H526">
            <v>0</v>
          </cell>
          <cell r="I526" t="str">
            <v>701022-IT2004/024-1 SAP Prof. MA 2004</v>
          </cell>
          <cell r="J526">
            <v>38138</v>
          </cell>
        </row>
        <row r="527">
          <cell r="A527" t="str">
            <v>@5C@</v>
          </cell>
          <cell r="B527" t="str">
            <v>20040630</v>
          </cell>
          <cell r="C527" t="str">
            <v>6100000626</v>
          </cell>
          <cell r="D527">
            <v>0</v>
          </cell>
          <cell r="E527" t="str">
            <v>SA</v>
          </cell>
          <cell r="F527" t="str">
            <v>40</v>
          </cell>
          <cell r="G527" t="str">
            <v>OX</v>
          </cell>
          <cell r="H527">
            <v>0</v>
          </cell>
          <cell r="I527" t="str">
            <v>701022-IT2004/024-1 SAP Prof. MA 2004</v>
          </cell>
          <cell r="J527">
            <v>38168</v>
          </cell>
        </row>
        <row r="528">
          <cell r="A528" t="str">
            <v>@5C@</v>
          </cell>
          <cell r="B528" t="str">
            <v>20040731</v>
          </cell>
          <cell r="C528" t="str">
            <v>6100000737</v>
          </cell>
          <cell r="D528">
            <v>0</v>
          </cell>
          <cell r="E528" t="str">
            <v>SA</v>
          </cell>
          <cell r="F528" t="str">
            <v>40</v>
          </cell>
          <cell r="G528" t="str">
            <v>OX</v>
          </cell>
          <cell r="H528">
            <v>0</v>
          </cell>
          <cell r="I528" t="str">
            <v>701022-IT2004/024-1 SAP Prof. MA 2004</v>
          </cell>
          <cell r="J528">
            <v>38199</v>
          </cell>
        </row>
        <row r="529">
          <cell r="A529" t="str">
            <v>@5C@</v>
          </cell>
          <cell r="B529" t="str">
            <v>20040831</v>
          </cell>
          <cell r="C529" t="str">
            <v>6100000877</v>
          </cell>
          <cell r="D529">
            <v>0</v>
          </cell>
          <cell r="E529" t="str">
            <v>SA</v>
          </cell>
          <cell r="F529" t="str">
            <v>40</v>
          </cell>
          <cell r="G529" t="str">
            <v>OX</v>
          </cell>
          <cell r="H529">
            <v>0</v>
          </cell>
          <cell r="I529" t="str">
            <v>701022-IT2004/024-1 SAP Prof. MA 2004</v>
          </cell>
          <cell r="J529">
            <v>38230</v>
          </cell>
        </row>
        <row r="530">
          <cell r="A530" t="str">
            <v>@5C@</v>
          </cell>
          <cell r="B530" t="str">
            <v>20040930</v>
          </cell>
          <cell r="C530" t="str">
            <v>6100001002</v>
          </cell>
          <cell r="D530">
            <v>0</v>
          </cell>
          <cell r="E530" t="str">
            <v>SA</v>
          </cell>
          <cell r="F530" t="str">
            <v>40</v>
          </cell>
          <cell r="G530" t="str">
            <v>OX</v>
          </cell>
          <cell r="H530">
            <v>0</v>
          </cell>
          <cell r="I530" t="str">
            <v>701022-IT2004/024-1 SAP Prof. MA 2004</v>
          </cell>
          <cell r="J530">
            <v>38260</v>
          </cell>
        </row>
        <row r="531">
          <cell r="I531" t="str">
            <v>701022-IT2004/024-1 SAP Prof. MA 2004 Total</v>
          </cell>
        </row>
        <row r="532">
          <cell r="A532" t="str">
            <v>@5C@</v>
          </cell>
          <cell r="B532" t="str">
            <v>20040105</v>
          </cell>
          <cell r="C532" t="str">
            <v>2100000026</v>
          </cell>
          <cell r="D532">
            <v>0</v>
          </cell>
          <cell r="E532" t="str">
            <v>DR</v>
          </cell>
          <cell r="F532" t="str">
            <v>50</v>
          </cell>
          <cell r="G532" t="str">
            <v>D0</v>
          </cell>
          <cell r="H532">
            <v>0</v>
          </cell>
          <cell r="I532" t="str">
            <v>701022-IT2004/024-30 Payroll MA 2004</v>
          </cell>
          <cell r="J532">
            <v>37991</v>
          </cell>
        </row>
        <row r="533">
          <cell r="A533" t="str">
            <v>@5C@</v>
          </cell>
          <cell r="B533" t="str">
            <v>20040131</v>
          </cell>
          <cell r="C533" t="str">
            <v>6100000073</v>
          </cell>
          <cell r="D533">
            <v>0</v>
          </cell>
          <cell r="E533" t="str">
            <v>SA</v>
          </cell>
          <cell r="F533" t="str">
            <v>40</v>
          </cell>
          <cell r="G533" t="str">
            <v>OX</v>
          </cell>
          <cell r="H533">
            <v>0</v>
          </cell>
          <cell r="I533" t="str">
            <v>701022-IT2004/024-30 Payroll MA 2004</v>
          </cell>
          <cell r="J533">
            <v>38017</v>
          </cell>
        </row>
        <row r="534">
          <cell r="A534" t="str">
            <v>@5C@</v>
          </cell>
          <cell r="B534" t="str">
            <v>20040229</v>
          </cell>
          <cell r="C534" t="str">
            <v>6100000175</v>
          </cell>
          <cell r="D534">
            <v>0</v>
          </cell>
          <cell r="E534" t="str">
            <v>SA</v>
          </cell>
          <cell r="F534" t="str">
            <v>40</v>
          </cell>
          <cell r="G534" t="str">
            <v>OX</v>
          </cell>
          <cell r="H534">
            <v>0</v>
          </cell>
          <cell r="I534" t="str">
            <v>701022-IT2004/024-30 Payroll MA 2004</v>
          </cell>
          <cell r="J534">
            <v>38046</v>
          </cell>
        </row>
        <row r="535">
          <cell r="A535" t="str">
            <v>@5C@</v>
          </cell>
          <cell r="B535" t="str">
            <v>20040331</v>
          </cell>
          <cell r="C535" t="str">
            <v>6100000288</v>
          </cell>
          <cell r="D535">
            <v>0</v>
          </cell>
          <cell r="E535" t="str">
            <v>SA</v>
          </cell>
          <cell r="F535" t="str">
            <v>40</v>
          </cell>
          <cell r="G535" t="str">
            <v>OX</v>
          </cell>
          <cell r="H535">
            <v>0</v>
          </cell>
          <cell r="I535" t="str">
            <v>701022-IT2004/024-30 Payroll MA 2004</v>
          </cell>
          <cell r="J535">
            <v>38077</v>
          </cell>
        </row>
        <row r="536">
          <cell r="A536" t="str">
            <v>@5C@</v>
          </cell>
          <cell r="B536" t="str">
            <v>20040430</v>
          </cell>
          <cell r="C536" t="str">
            <v>6100000396</v>
          </cell>
          <cell r="D536">
            <v>0</v>
          </cell>
          <cell r="E536" t="str">
            <v>SA</v>
          </cell>
          <cell r="F536" t="str">
            <v>40</v>
          </cell>
          <cell r="G536" t="str">
            <v>OX</v>
          </cell>
          <cell r="H536">
            <v>0</v>
          </cell>
          <cell r="I536" t="str">
            <v>701022-IT2004/024-30 Payroll MA 2004</v>
          </cell>
          <cell r="J536">
            <v>38107</v>
          </cell>
        </row>
        <row r="537">
          <cell r="A537" t="str">
            <v>@5C@</v>
          </cell>
          <cell r="B537" t="str">
            <v>20040531</v>
          </cell>
          <cell r="C537" t="str">
            <v>6100000521</v>
          </cell>
          <cell r="D537">
            <v>0</v>
          </cell>
          <cell r="E537" t="str">
            <v>SA</v>
          </cell>
          <cell r="F537" t="str">
            <v>40</v>
          </cell>
          <cell r="G537" t="str">
            <v>OX</v>
          </cell>
          <cell r="H537">
            <v>0</v>
          </cell>
          <cell r="I537" t="str">
            <v>701022-IT2004/024-30 Payroll MA 2004</v>
          </cell>
          <cell r="J537">
            <v>38138</v>
          </cell>
        </row>
        <row r="538">
          <cell r="A538" t="str">
            <v>@5C@</v>
          </cell>
          <cell r="B538" t="str">
            <v>20040630</v>
          </cell>
          <cell r="C538" t="str">
            <v>6100000640</v>
          </cell>
          <cell r="D538">
            <v>0</v>
          </cell>
          <cell r="E538" t="str">
            <v>SA</v>
          </cell>
          <cell r="F538" t="str">
            <v>40</v>
          </cell>
          <cell r="G538" t="str">
            <v>OX</v>
          </cell>
          <cell r="H538">
            <v>0</v>
          </cell>
          <cell r="I538" t="str">
            <v>701022-IT2004/024-30 Payroll MA 2004</v>
          </cell>
          <cell r="J538">
            <v>38168</v>
          </cell>
        </row>
        <row r="539">
          <cell r="A539" t="str">
            <v>@5C@</v>
          </cell>
          <cell r="B539" t="str">
            <v>20040731</v>
          </cell>
          <cell r="C539" t="str">
            <v>6100000751</v>
          </cell>
          <cell r="D539">
            <v>0</v>
          </cell>
          <cell r="E539" t="str">
            <v>SA</v>
          </cell>
          <cell r="F539" t="str">
            <v>40</v>
          </cell>
          <cell r="G539" t="str">
            <v>OX</v>
          </cell>
          <cell r="H539">
            <v>0</v>
          </cell>
          <cell r="I539" t="str">
            <v>701022-IT2004/024-30 Payroll MA 2004</v>
          </cell>
          <cell r="J539">
            <v>38199</v>
          </cell>
        </row>
        <row r="540">
          <cell r="A540" t="str">
            <v>@5C@</v>
          </cell>
          <cell r="B540" t="str">
            <v>20040831</v>
          </cell>
          <cell r="C540" t="str">
            <v>6100000891</v>
          </cell>
          <cell r="D540">
            <v>0</v>
          </cell>
          <cell r="E540" t="str">
            <v>SA</v>
          </cell>
          <cell r="F540" t="str">
            <v>40</v>
          </cell>
          <cell r="G540" t="str">
            <v>OX</v>
          </cell>
          <cell r="H540">
            <v>0</v>
          </cell>
          <cell r="I540" t="str">
            <v>701022-IT2004/024-30 Payroll MA 2004</v>
          </cell>
          <cell r="J540">
            <v>38230</v>
          </cell>
        </row>
        <row r="541">
          <cell r="A541" t="str">
            <v>@5C@</v>
          </cell>
          <cell r="B541" t="str">
            <v>20040930</v>
          </cell>
          <cell r="C541" t="str">
            <v>6100001016</v>
          </cell>
          <cell r="D541">
            <v>0</v>
          </cell>
          <cell r="E541" t="str">
            <v>SA</v>
          </cell>
          <cell r="F541" t="str">
            <v>40</v>
          </cell>
          <cell r="G541" t="str">
            <v>OX</v>
          </cell>
          <cell r="H541">
            <v>0</v>
          </cell>
          <cell r="I541" t="str">
            <v>701022-IT2004/024-30 Payroll MA 2004</v>
          </cell>
          <cell r="J541">
            <v>38260</v>
          </cell>
        </row>
        <row r="542">
          <cell r="I542" t="str">
            <v>701022-IT2004/024-30 Payroll MA 2004 Total</v>
          </cell>
        </row>
        <row r="543">
          <cell r="A543" t="str">
            <v>@5C@</v>
          </cell>
          <cell r="B543" t="str">
            <v>20040105</v>
          </cell>
          <cell r="C543" t="str">
            <v>2100000037</v>
          </cell>
          <cell r="D543">
            <v>0</v>
          </cell>
          <cell r="E543" t="str">
            <v>DR</v>
          </cell>
          <cell r="F543" t="str">
            <v>50</v>
          </cell>
          <cell r="G543" t="str">
            <v>D0</v>
          </cell>
          <cell r="H543">
            <v>0</v>
          </cell>
          <cell r="I543" t="str">
            <v>701031-IT2004/035-46 Payroll MA 2004</v>
          </cell>
          <cell r="J543">
            <v>37991</v>
          </cell>
        </row>
        <row r="544">
          <cell r="A544" t="str">
            <v>@5C@</v>
          </cell>
          <cell r="B544" t="str">
            <v>20040131</v>
          </cell>
          <cell r="C544" t="str">
            <v>6100000084</v>
          </cell>
          <cell r="D544">
            <v>0</v>
          </cell>
          <cell r="E544" t="str">
            <v>SA</v>
          </cell>
          <cell r="F544" t="str">
            <v>40</v>
          </cell>
          <cell r="G544" t="str">
            <v>OX</v>
          </cell>
          <cell r="H544">
            <v>0</v>
          </cell>
          <cell r="I544" t="str">
            <v>701031-IT2004/035-46 Payroll MA 2004</v>
          </cell>
          <cell r="J544">
            <v>38017</v>
          </cell>
        </row>
        <row r="545">
          <cell r="A545" t="str">
            <v>@5C@</v>
          </cell>
          <cell r="B545" t="str">
            <v>20040229</v>
          </cell>
          <cell r="C545" t="str">
            <v>6100000186</v>
          </cell>
          <cell r="D545">
            <v>0</v>
          </cell>
          <cell r="E545" t="str">
            <v>SA</v>
          </cell>
          <cell r="F545" t="str">
            <v>40</v>
          </cell>
          <cell r="G545" t="str">
            <v>OX</v>
          </cell>
          <cell r="H545">
            <v>0</v>
          </cell>
          <cell r="I545" t="str">
            <v>701031-IT2004/035-46 Payroll MA 2004</v>
          </cell>
          <cell r="J545">
            <v>38046</v>
          </cell>
        </row>
        <row r="546">
          <cell r="A546" t="str">
            <v>@5C@</v>
          </cell>
          <cell r="B546" t="str">
            <v>20040331</v>
          </cell>
          <cell r="C546" t="str">
            <v>6100000299</v>
          </cell>
          <cell r="D546">
            <v>0</v>
          </cell>
          <cell r="E546" t="str">
            <v>SA</v>
          </cell>
          <cell r="F546" t="str">
            <v>40</v>
          </cell>
          <cell r="G546" t="str">
            <v>OX</v>
          </cell>
          <cell r="H546">
            <v>0</v>
          </cell>
          <cell r="I546" t="str">
            <v>701031-IT2004/035-46 Payroll MA 2004</v>
          </cell>
          <cell r="J546">
            <v>38077</v>
          </cell>
        </row>
        <row r="547">
          <cell r="A547" t="str">
            <v>@5C@</v>
          </cell>
          <cell r="B547" t="str">
            <v>20040430</v>
          </cell>
          <cell r="C547" t="str">
            <v>6100000407</v>
          </cell>
          <cell r="D547">
            <v>0</v>
          </cell>
          <cell r="E547" t="str">
            <v>SA</v>
          </cell>
          <cell r="F547" t="str">
            <v>40</v>
          </cell>
          <cell r="G547" t="str">
            <v>OX</v>
          </cell>
          <cell r="H547">
            <v>0</v>
          </cell>
          <cell r="I547" t="str">
            <v>701031-IT2004/035-46 Payroll MA 2004</v>
          </cell>
          <cell r="J547">
            <v>38107</v>
          </cell>
        </row>
        <row r="548">
          <cell r="A548" t="str">
            <v>@5C@</v>
          </cell>
          <cell r="B548" t="str">
            <v>20040531</v>
          </cell>
          <cell r="C548" t="str">
            <v>6100000532</v>
          </cell>
          <cell r="D548">
            <v>0</v>
          </cell>
          <cell r="E548" t="str">
            <v>SA</v>
          </cell>
          <cell r="F548" t="str">
            <v>40</v>
          </cell>
          <cell r="G548" t="str">
            <v>OX</v>
          </cell>
          <cell r="H548">
            <v>0</v>
          </cell>
          <cell r="I548" t="str">
            <v>701031-IT2004/035-46 Payroll MA 2004</v>
          </cell>
          <cell r="J548">
            <v>38138</v>
          </cell>
        </row>
        <row r="549">
          <cell r="A549" t="str">
            <v>@5C@</v>
          </cell>
          <cell r="B549" t="str">
            <v>20040630</v>
          </cell>
          <cell r="C549" t="str">
            <v>6100000651</v>
          </cell>
          <cell r="D549">
            <v>0</v>
          </cell>
          <cell r="E549" t="str">
            <v>SA</v>
          </cell>
          <cell r="F549" t="str">
            <v>40</v>
          </cell>
          <cell r="G549" t="str">
            <v>OX</v>
          </cell>
          <cell r="H549">
            <v>0</v>
          </cell>
          <cell r="I549" t="str">
            <v>701031-IT2004/035-46 Payroll MA 2004</v>
          </cell>
          <cell r="J549">
            <v>38168</v>
          </cell>
        </row>
        <row r="550">
          <cell r="A550" t="str">
            <v>@5C@</v>
          </cell>
          <cell r="B550" t="str">
            <v>20040731</v>
          </cell>
          <cell r="C550" t="str">
            <v>6100000762</v>
          </cell>
          <cell r="D550">
            <v>0</v>
          </cell>
          <cell r="E550" t="str">
            <v>SA</v>
          </cell>
          <cell r="F550" t="str">
            <v>40</v>
          </cell>
          <cell r="G550" t="str">
            <v>OX</v>
          </cell>
          <cell r="H550">
            <v>0</v>
          </cell>
          <cell r="I550" t="str">
            <v>701031-IT2004/035-46 Payroll MA 2004</v>
          </cell>
          <cell r="J550">
            <v>38199</v>
          </cell>
        </row>
        <row r="551">
          <cell r="A551" t="str">
            <v>@5C@</v>
          </cell>
          <cell r="B551" t="str">
            <v>20040831</v>
          </cell>
          <cell r="C551" t="str">
            <v>6100000902</v>
          </cell>
          <cell r="D551">
            <v>0</v>
          </cell>
          <cell r="E551" t="str">
            <v>SA</v>
          </cell>
          <cell r="F551" t="str">
            <v>40</v>
          </cell>
          <cell r="G551" t="str">
            <v>OX</v>
          </cell>
          <cell r="H551">
            <v>0</v>
          </cell>
          <cell r="I551" t="str">
            <v>701031-IT2004/035-46 Payroll MA 2004</v>
          </cell>
          <cell r="J551">
            <v>38230</v>
          </cell>
        </row>
        <row r="552">
          <cell r="A552" t="str">
            <v>@5C@</v>
          </cell>
          <cell r="B552" t="str">
            <v>20040930</v>
          </cell>
          <cell r="C552" t="str">
            <v>6100001027</v>
          </cell>
          <cell r="D552">
            <v>0</v>
          </cell>
          <cell r="E552" t="str">
            <v>SA</v>
          </cell>
          <cell r="F552" t="str">
            <v>40</v>
          </cell>
          <cell r="G552" t="str">
            <v>OX</v>
          </cell>
          <cell r="H552">
            <v>0</v>
          </cell>
          <cell r="I552" t="str">
            <v>701031-IT2004/035-46 Payroll MA 2004</v>
          </cell>
          <cell r="J552">
            <v>38260</v>
          </cell>
        </row>
        <row r="553">
          <cell r="I553" t="str">
            <v>701031-IT2004/035-46 Payroll MA 2004 Total</v>
          </cell>
        </row>
        <row r="554">
          <cell r="A554" t="str">
            <v>@5C@</v>
          </cell>
          <cell r="B554" t="str">
            <v>20040105</v>
          </cell>
          <cell r="C554" t="str">
            <v>2100000027</v>
          </cell>
          <cell r="D554">
            <v>0</v>
          </cell>
          <cell r="E554" t="str">
            <v>DR</v>
          </cell>
          <cell r="F554" t="str">
            <v>50</v>
          </cell>
          <cell r="G554" t="str">
            <v>D0</v>
          </cell>
          <cell r="H554">
            <v>0</v>
          </cell>
          <cell r="I554" t="str">
            <v>701033-IT2004/025-1 SAP Prof. MA 2004</v>
          </cell>
          <cell r="J554">
            <v>37991</v>
          </cell>
        </row>
        <row r="555">
          <cell r="A555" t="str">
            <v>@5C@</v>
          </cell>
          <cell r="B555" t="str">
            <v>20040131</v>
          </cell>
          <cell r="C555" t="str">
            <v>6100000060</v>
          </cell>
          <cell r="D555">
            <v>0</v>
          </cell>
          <cell r="E555" t="str">
            <v>SA</v>
          </cell>
          <cell r="F555" t="str">
            <v>40</v>
          </cell>
          <cell r="G555" t="str">
            <v>OX</v>
          </cell>
          <cell r="H555">
            <v>0</v>
          </cell>
          <cell r="I555" t="str">
            <v>701033-IT2004/025-1 SAP Prof. MA 2004</v>
          </cell>
          <cell r="J555">
            <v>38017</v>
          </cell>
        </row>
        <row r="556">
          <cell r="A556" t="str">
            <v>@5C@</v>
          </cell>
          <cell r="B556" t="str">
            <v>20040229</v>
          </cell>
          <cell r="C556" t="str">
            <v>6100000162</v>
          </cell>
          <cell r="D556">
            <v>0</v>
          </cell>
          <cell r="E556" t="str">
            <v>SA</v>
          </cell>
          <cell r="F556" t="str">
            <v>40</v>
          </cell>
          <cell r="G556" t="str">
            <v>OX</v>
          </cell>
          <cell r="H556">
            <v>0</v>
          </cell>
          <cell r="I556" t="str">
            <v>701033-IT2004/025-1 SAP Prof. MA 2004</v>
          </cell>
          <cell r="J556">
            <v>38046</v>
          </cell>
        </row>
        <row r="557">
          <cell r="A557" t="str">
            <v>@5C@</v>
          </cell>
          <cell r="B557" t="str">
            <v>20040331</v>
          </cell>
          <cell r="C557" t="str">
            <v>6100000275</v>
          </cell>
          <cell r="D557">
            <v>0</v>
          </cell>
          <cell r="E557" t="str">
            <v>SA</v>
          </cell>
          <cell r="F557" t="str">
            <v>40</v>
          </cell>
          <cell r="G557" t="str">
            <v>OX</v>
          </cell>
          <cell r="H557">
            <v>0</v>
          </cell>
          <cell r="I557" t="str">
            <v>701033-IT2004/025-1 SAP Prof. MA 2004</v>
          </cell>
          <cell r="J557">
            <v>38077</v>
          </cell>
        </row>
        <row r="558">
          <cell r="A558" t="str">
            <v>@5C@</v>
          </cell>
          <cell r="B558" t="str">
            <v>20040430</v>
          </cell>
          <cell r="C558" t="str">
            <v>6100000383</v>
          </cell>
          <cell r="D558">
            <v>0</v>
          </cell>
          <cell r="E558" t="str">
            <v>SA</v>
          </cell>
          <cell r="F558" t="str">
            <v>40</v>
          </cell>
          <cell r="G558" t="str">
            <v>OX</v>
          </cell>
          <cell r="H558">
            <v>0</v>
          </cell>
          <cell r="I558" t="str">
            <v>701033-IT2004/025-1 SAP Prof. MA 2004</v>
          </cell>
          <cell r="J558">
            <v>38107</v>
          </cell>
        </row>
        <row r="559">
          <cell r="A559" t="str">
            <v>@5C@</v>
          </cell>
          <cell r="B559" t="str">
            <v>20040531</v>
          </cell>
          <cell r="C559" t="str">
            <v>6100000508</v>
          </cell>
          <cell r="D559">
            <v>0</v>
          </cell>
          <cell r="E559" t="str">
            <v>SA</v>
          </cell>
          <cell r="F559" t="str">
            <v>40</v>
          </cell>
          <cell r="G559" t="str">
            <v>OX</v>
          </cell>
          <cell r="H559">
            <v>0</v>
          </cell>
          <cell r="I559" t="str">
            <v>701033-IT2004/025-1 SAP Prof. MA 2004</v>
          </cell>
          <cell r="J559">
            <v>38138</v>
          </cell>
        </row>
        <row r="560">
          <cell r="A560" t="str">
            <v>@5C@</v>
          </cell>
          <cell r="B560" t="str">
            <v>20040630</v>
          </cell>
          <cell r="C560" t="str">
            <v>6100000627</v>
          </cell>
          <cell r="D560">
            <v>0</v>
          </cell>
          <cell r="E560" t="str">
            <v>SA</v>
          </cell>
          <cell r="F560" t="str">
            <v>40</v>
          </cell>
          <cell r="G560" t="str">
            <v>OX</v>
          </cell>
          <cell r="H560">
            <v>0</v>
          </cell>
          <cell r="I560" t="str">
            <v>701033-IT2004/025-1 SAP Prof. MA 2004</v>
          </cell>
          <cell r="J560">
            <v>38168</v>
          </cell>
        </row>
        <row r="561">
          <cell r="A561" t="str">
            <v>@5C@</v>
          </cell>
          <cell r="B561" t="str">
            <v>20040731</v>
          </cell>
          <cell r="C561" t="str">
            <v>6100000738</v>
          </cell>
          <cell r="D561">
            <v>0</v>
          </cell>
          <cell r="E561" t="str">
            <v>SA</v>
          </cell>
          <cell r="F561" t="str">
            <v>40</v>
          </cell>
          <cell r="G561" t="str">
            <v>OX</v>
          </cell>
          <cell r="H561">
            <v>0</v>
          </cell>
          <cell r="I561" t="str">
            <v>701033-IT2004/025-1 SAP Prof. MA 2004</v>
          </cell>
          <cell r="J561">
            <v>38199</v>
          </cell>
        </row>
        <row r="562">
          <cell r="A562" t="str">
            <v>@5C@</v>
          </cell>
          <cell r="B562" t="str">
            <v>20040831</v>
          </cell>
          <cell r="C562" t="str">
            <v>6100000878</v>
          </cell>
          <cell r="D562">
            <v>0</v>
          </cell>
          <cell r="E562" t="str">
            <v>SA</v>
          </cell>
          <cell r="F562" t="str">
            <v>40</v>
          </cell>
          <cell r="G562" t="str">
            <v>OX</v>
          </cell>
          <cell r="H562">
            <v>0</v>
          </cell>
          <cell r="I562" t="str">
            <v>701033-IT2004/025-1 SAP Prof. MA 2004</v>
          </cell>
          <cell r="J562">
            <v>38230</v>
          </cell>
        </row>
        <row r="563">
          <cell r="A563" t="str">
            <v>@5C@</v>
          </cell>
          <cell r="B563" t="str">
            <v>20040930</v>
          </cell>
          <cell r="C563" t="str">
            <v>6100001003</v>
          </cell>
          <cell r="D563">
            <v>0</v>
          </cell>
          <cell r="E563" t="str">
            <v>SA</v>
          </cell>
          <cell r="F563" t="str">
            <v>40</v>
          </cell>
          <cell r="G563" t="str">
            <v>OX</v>
          </cell>
          <cell r="H563">
            <v>0</v>
          </cell>
          <cell r="I563" t="str">
            <v>701033-IT2004/025-1 SAP Prof. MA 2004</v>
          </cell>
          <cell r="J563">
            <v>38260</v>
          </cell>
        </row>
        <row r="564">
          <cell r="I564" t="str">
            <v>701033-IT2004/025-1 SAP Prof. MA 2004 Total</v>
          </cell>
        </row>
        <row r="565">
          <cell r="A565" t="str">
            <v>@5C@</v>
          </cell>
          <cell r="B565" t="str">
            <v>20040105</v>
          </cell>
          <cell r="C565" t="str">
            <v>2100000027</v>
          </cell>
          <cell r="D565">
            <v>0</v>
          </cell>
          <cell r="E565" t="str">
            <v>DR</v>
          </cell>
          <cell r="F565" t="str">
            <v>50</v>
          </cell>
          <cell r="G565" t="str">
            <v>D0</v>
          </cell>
          <cell r="H565">
            <v>0</v>
          </cell>
          <cell r="I565" t="str">
            <v>701033-IT2004/025-100 Payroll MA 2004</v>
          </cell>
          <cell r="J565">
            <v>37991</v>
          </cell>
        </row>
        <row r="566">
          <cell r="A566" t="str">
            <v>@5C@</v>
          </cell>
          <cell r="B566" t="str">
            <v>20040131</v>
          </cell>
          <cell r="C566" t="str">
            <v>6100000074</v>
          </cell>
          <cell r="D566">
            <v>0</v>
          </cell>
          <cell r="E566" t="str">
            <v>SA</v>
          </cell>
          <cell r="F566" t="str">
            <v>40</v>
          </cell>
          <cell r="G566" t="str">
            <v>OX</v>
          </cell>
          <cell r="H566">
            <v>0</v>
          </cell>
          <cell r="I566" t="str">
            <v>701033-IT2004/025-100 Payroll MA 2004</v>
          </cell>
          <cell r="J566">
            <v>38017</v>
          </cell>
        </row>
        <row r="567">
          <cell r="A567" t="str">
            <v>@5C@</v>
          </cell>
          <cell r="B567" t="str">
            <v>20040229</v>
          </cell>
          <cell r="C567" t="str">
            <v>6100000176</v>
          </cell>
          <cell r="D567">
            <v>0</v>
          </cell>
          <cell r="E567" t="str">
            <v>SA</v>
          </cell>
          <cell r="F567" t="str">
            <v>40</v>
          </cell>
          <cell r="G567" t="str">
            <v>OX</v>
          </cell>
          <cell r="H567">
            <v>0</v>
          </cell>
          <cell r="I567" t="str">
            <v>701033-IT2004/025-100 Payroll MA 2004</v>
          </cell>
          <cell r="J567">
            <v>38046</v>
          </cell>
        </row>
        <row r="568">
          <cell r="A568" t="str">
            <v>@5C@</v>
          </cell>
          <cell r="B568" t="str">
            <v>20040331</v>
          </cell>
          <cell r="C568" t="str">
            <v>6100000289</v>
          </cell>
          <cell r="D568">
            <v>0</v>
          </cell>
          <cell r="E568" t="str">
            <v>SA</v>
          </cell>
          <cell r="F568" t="str">
            <v>40</v>
          </cell>
          <cell r="G568" t="str">
            <v>OX</v>
          </cell>
          <cell r="H568">
            <v>0</v>
          </cell>
          <cell r="I568" t="str">
            <v>701033-IT2004/025-100 Payroll MA 2004</v>
          </cell>
          <cell r="J568">
            <v>38077</v>
          </cell>
        </row>
        <row r="569">
          <cell r="A569" t="str">
            <v>@5C@</v>
          </cell>
          <cell r="B569" t="str">
            <v>20040430</v>
          </cell>
          <cell r="C569" t="str">
            <v>6100000397</v>
          </cell>
          <cell r="D569">
            <v>0</v>
          </cell>
          <cell r="E569" t="str">
            <v>SA</v>
          </cell>
          <cell r="F569" t="str">
            <v>40</v>
          </cell>
          <cell r="G569" t="str">
            <v>OX</v>
          </cell>
          <cell r="H569">
            <v>0</v>
          </cell>
          <cell r="I569" t="str">
            <v>701033-IT2004/025-100 Payroll MA 2004</v>
          </cell>
          <cell r="J569">
            <v>38107</v>
          </cell>
        </row>
        <row r="570">
          <cell r="A570" t="str">
            <v>@5C@</v>
          </cell>
          <cell r="B570" t="str">
            <v>20040531</v>
          </cell>
          <cell r="C570" t="str">
            <v>6100000522</v>
          </cell>
          <cell r="D570">
            <v>0</v>
          </cell>
          <cell r="E570" t="str">
            <v>SA</v>
          </cell>
          <cell r="F570" t="str">
            <v>40</v>
          </cell>
          <cell r="G570" t="str">
            <v>OX</v>
          </cell>
          <cell r="H570">
            <v>0</v>
          </cell>
          <cell r="I570" t="str">
            <v>701033-IT2004/025-100 Payroll MA 2004</v>
          </cell>
          <cell r="J570">
            <v>38138</v>
          </cell>
        </row>
        <row r="571">
          <cell r="A571" t="str">
            <v>@5C@</v>
          </cell>
          <cell r="B571" t="str">
            <v>20040630</v>
          </cell>
          <cell r="C571" t="str">
            <v>6100000641</v>
          </cell>
          <cell r="D571">
            <v>0</v>
          </cell>
          <cell r="E571" t="str">
            <v>SA</v>
          </cell>
          <cell r="F571" t="str">
            <v>40</v>
          </cell>
          <cell r="G571" t="str">
            <v>OX</v>
          </cell>
          <cell r="H571">
            <v>0</v>
          </cell>
          <cell r="I571" t="str">
            <v>701033-IT2004/025-100 Payroll MA 2004</v>
          </cell>
          <cell r="J571">
            <v>38168</v>
          </cell>
        </row>
        <row r="572">
          <cell r="A572" t="str">
            <v>@5C@</v>
          </cell>
          <cell r="B572" t="str">
            <v>20040731</v>
          </cell>
          <cell r="C572" t="str">
            <v>6100000752</v>
          </cell>
          <cell r="D572">
            <v>0</v>
          </cell>
          <cell r="E572" t="str">
            <v>SA</v>
          </cell>
          <cell r="F572" t="str">
            <v>40</v>
          </cell>
          <cell r="G572" t="str">
            <v>OX</v>
          </cell>
          <cell r="H572">
            <v>0</v>
          </cell>
          <cell r="I572" t="str">
            <v>701033-IT2004/025-100 Payroll MA 2004</v>
          </cell>
          <cell r="J572">
            <v>38199</v>
          </cell>
        </row>
        <row r="573">
          <cell r="A573" t="str">
            <v>@5C@</v>
          </cell>
          <cell r="B573" t="str">
            <v>20040831</v>
          </cell>
          <cell r="C573" t="str">
            <v>6100000892</v>
          </cell>
          <cell r="D573">
            <v>0</v>
          </cell>
          <cell r="E573" t="str">
            <v>SA</v>
          </cell>
          <cell r="F573" t="str">
            <v>40</v>
          </cell>
          <cell r="G573" t="str">
            <v>OX</v>
          </cell>
          <cell r="H573">
            <v>0</v>
          </cell>
          <cell r="I573" t="str">
            <v>701033-IT2004/025-100 Payroll MA 2004</v>
          </cell>
          <cell r="J573">
            <v>38230</v>
          </cell>
        </row>
        <row r="574">
          <cell r="A574" t="str">
            <v>@5C@</v>
          </cell>
          <cell r="B574" t="str">
            <v>20040930</v>
          </cell>
          <cell r="C574" t="str">
            <v>6100001017</v>
          </cell>
          <cell r="D574">
            <v>0</v>
          </cell>
          <cell r="E574" t="str">
            <v>SA</v>
          </cell>
          <cell r="F574" t="str">
            <v>40</v>
          </cell>
          <cell r="G574" t="str">
            <v>OX</v>
          </cell>
          <cell r="H574">
            <v>0</v>
          </cell>
          <cell r="I574" t="str">
            <v>701033-IT2004/025-100 Payroll MA 2004</v>
          </cell>
          <cell r="J574">
            <v>38260</v>
          </cell>
        </row>
        <row r="575">
          <cell r="I575" t="str">
            <v>701033-IT2004/025-100 Payroll MA 2004 Total</v>
          </cell>
        </row>
        <row r="576">
          <cell r="A576" t="str">
            <v>@5C@</v>
          </cell>
          <cell r="B576" t="str">
            <v>20040105</v>
          </cell>
          <cell r="C576" t="str">
            <v>2100000029</v>
          </cell>
          <cell r="D576">
            <v>0</v>
          </cell>
          <cell r="E576" t="str">
            <v>DR</v>
          </cell>
          <cell r="F576" t="str">
            <v>50</v>
          </cell>
          <cell r="G576" t="str">
            <v>D0</v>
          </cell>
          <cell r="H576">
            <v>0</v>
          </cell>
          <cell r="I576" t="str">
            <v>701036-IT2004/027-1 SAP Prof. MA 2004</v>
          </cell>
          <cell r="J576">
            <v>37991</v>
          </cell>
        </row>
        <row r="577">
          <cell r="A577" t="str">
            <v>@5C@</v>
          </cell>
          <cell r="B577" t="str">
            <v>20040131</v>
          </cell>
          <cell r="C577" t="str">
            <v>6100000062</v>
          </cell>
          <cell r="D577">
            <v>0</v>
          </cell>
          <cell r="E577" t="str">
            <v>SA</v>
          </cell>
          <cell r="F577" t="str">
            <v>40</v>
          </cell>
          <cell r="G577" t="str">
            <v>OX</v>
          </cell>
          <cell r="H577">
            <v>0</v>
          </cell>
          <cell r="I577" t="str">
            <v>701036-IT2004/027-1 SAP Prof. MA 2004</v>
          </cell>
          <cell r="J577">
            <v>38017</v>
          </cell>
        </row>
        <row r="578">
          <cell r="A578" t="str">
            <v>@5C@</v>
          </cell>
          <cell r="B578" t="str">
            <v>20040229</v>
          </cell>
          <cell r="C578" t="str">
            <v>6100000164</v>
          </cell>
          <cell r="D578">
            <v>0</v>
          </cell>
          <cell r="E578" t="str">
            <v>SA</v>
          </cell>
          <cell r="F578" t="str">
            <v>40</v>
          </cell>
          <cell r="G578" t="str">
            <v>OX</v>
          </cell>
          <cell r="H578">
            <v>0</v>
          </cell>
          <cell r="I578" t="str">
            <v>701036-IT2004/027-1 SAP Prof. MA 2004</v>
          </cell>
          <cell r="J578">
            <v>38046</v>
          </cell>
        </row>
        <row r="579">
          <cell r="A579" t="str">
            <v>@5C@</v>
          </cell>
          <cell r="B579" t="str">
            <v>20040331</v>
          </cell>
          <cell r="C579" t="str">
            <v>6100000277</v>
          </cell>
          <cell r="D579">
            <v>0</v>
          </cell>
          <cell r="E579" t="str">
            <v>SA</v>
          </cell>
          <cell r="F579" t="str">
            <v>40</v>
          </cell>
          <cell r="G579" t="str">
            <v>OX</v>
          </cell>
          <cell r="H579">
            <v>0</v>
          </cell>
          <cell r="I579" t="str">
            <v>701036-IT2004/027-1 SAP Prof. MA 2004</v>
          </cell>
          <cell r="J579">
            <v>38077</v>
          </cell>
        </row>
        <row r="580">
          <cell r="A580" t="str">
            <v>@5C@</v>
          </cell>
          <cell r="B580" t="str">
            <v>20040430</v>
          </cell>
          <cell r="C580" t="str">
            <v>6100000385</v>
          </cell>
          <cell r="D580">
            <v>0</v>
          </cell>
          <cell r="E580" t="str">
            <v>SA</v>
          </cell>
          <cell r="F580" t="str">
            <v>40</v>
          </cell>
          <cell r="G580" t="str">
            <v>OX</v>
          </cell>
          <cell r="H580">
            <v>0</v>
          </cell>
          <cell r="I580" t="str">
            <v>701036-IT2004/027-1 SAP Prof. MA 2004</v>
          </cell>
          <cell r="J580">
            <v>38107</v>
          </cell>
        </row>
        <row r="581">
          <cell r="A581" t="str">
            <v>@5C@</v>
          </cell>
          <cell r="B581" t="str">
            <v>20040531</v>
          </cell>
          <cell r="C581" t="str">
            <v>6100000510</v>
          </cell>
          <cell r="D581">
            <v>0</v>
          </cell>
          <cell r="E581" t="str">
            <v>SA</v>
          </cell>
          <cell r="F581" t="str">
            <v>40</v>
          </cell>
          <cell r="G581" t="str">
            <v>OX</v>
          </cell>
          <cell r="H581">
            <v>0</v>
          </cell>
          <cell r="I581" t="str">
            <v>701036-IT2004/027-1 SAP Prof. MA 2004</v>
          </cell>
          <cell r="J581">
            <v>38138</v>
          </cell>
        </row>
        <row r="582">
          <cell r="A582" t="str">
            <v>@5C@</v>
          </cell>
          <cell r="B582" t="str">
            <v>20040630</v>
          </cell>
          <cell r="C582" t="str">
            <v>6100000629</v>
          </cell>
          <cell r="D582">
            <v>0</v>
          </cell>
          <cell r="E582" t="str">
            <v>SA</v>
          </cell>
          <cell r="F582" t="str">
            <v>40</v>
          </cell>
          <cell r="G582" t="str">
            <v>OX</v>
          </cell>
          <cell r="H582">
            <v>0</v>
          </cell>
          <cell r="I582" t="str">
            <v>701036-IT2004/027-1 SAP Prof. MA 2004</v>
          </cell>
          <cell r="J582">
            <v>38168</v>
          </cell>
        </row>
        <row r="583">
          <cell r="A583" t="str">
            <v>@5C@</v>
          </cell>
          <cell r="B583" t="str">
            <v>20040731</v>
          </cell>
          <cell r="C583" t="str">
            <v>6100000740</v>
          </cell>
          <cell r="D583">
            <v>0</v>
          </cell>
          <cell r="E583" t="str">
            <v>SA</v>
          </cell>
          <cell r="F583" t="str">
            <v>40</v>
          </cell>
          <cell r="G583" t="str">
            <v>OX</v>
          </cell>
          <cell r="H583">
            <v>0</v>
          </cell>
          <cell r="I583" t="str">
            <v>701036-IT2004/027-1 SAP Prof. MA 2004</v>
          </cell>
          <cell r="J583">
            <v>38199</v>
          </cell>
        </row>
        <row r="584">
          <cell r="A584" t="str">
            <v>@5C@</v>
          </cell>
          <cell r="B584" t="str">
            <v>20040831</v>
          </cell>
          <cell r="C584" t="str">
            <v>6100000880</v>
          </cell>
          <cell r="D584">
            <v>0</v>
          </cell>
          <cell r="E584" t="str">
            <v>SA</v>
          </cell>
          <cell r="F584" t="str">
            <v>40</v>
          </cell>
          <cell r="G584" t="str">
            <v>OX</v>
          </cell>
          <cell r="H584">
            <v>0</v>
          </cell>
          <cell r="I584" t="str">
            <v>701036-IT2004/027-1 SAP Prof. MA 2004</v>
          </cell>
          <cell r="J584">
            <v>38230</v>
          </cell>
        </row>
        <row r="585">
          <cell r="A585" t="str">
            <v>@5C@</v>
          </cell>
          <cell r="B585" t="str">
            <v>20040930</v>
          </cell>
          <cell r="C585" t="str">
            <v>6100001005</v>
          </cell>
          <cell r="D585">
            <v>0</v>
          </cell>
          <cell r="E585" t="str">
            <v>SA</v>
          </cell>
          <cell r="F585" t="str">
            <v>40</v>
          </cell>
          <cell r="G585" t="str">
            <v>OX</v>
          </cell>
          <cell r="H585">
            <v>0</v>
          </cell>
          <cell r="I585" t="str">
            <v>701036-IT2004/027-1 SAP Prof. MA 2004</v>
          </cell>
          <cell r="J585">
            <v>38260</v>
          </cell>
        </row>
        <row r="586">
          <cell r="I586" t="str">
            <v>701036-IT2004/027-1 SAP Prof. MA 2004 Total</v>
          </cell>
        </row>
        <row r="587">
          <cell r="A587" t="str">
            <v>@5C@</v>
          </cell>
          <cell r="B587" t="str">
            <v>20040105</v>
          </cell>
          <cell r="C587" t="str">
            <v>2100000029</v>
          </cell>
          <cell r="D587">
            <v>0</v>
          </cell>
          <cell r="E587" t="str">
            <v>DR</v>
          </cell>
          <cell r="F587" t="str">
            <v>50</v>
          </cell>
          <cell r="G587" t="str">
            <v>D0</v>
          </cell>
          <cell r="H587">
            <v>0</v>
          </cell>
          <cell r="I587" t="str">
            <v>701036-IT2004/027-125 Payroll MA 2004</v>
          </cell>
          <cell r="J587">
            <v>37991</v>
          </cell>
        </row>
        <row r="588">
          <cell r="A588" t="str">
            <v>@5C@</v>
          </cell>
          <cell r="B588" t="str">
            <v>20040131</v>
          </cell>
          <cell r="C588" t="str">
            <v>6100000076</v>
          </cell>
          <cell r="D588">
            <v>0</v>
          </cell>
          <cell r="E588" t="str">
            <v>SA</v>
          </cell>
          <cell r="F588" t="str">
            <v>40</v>
          </cell>
          <cell r="G588" t="str">
            <v>OX</v>
          </cell>
          <cell r="H588">
            <v>0</v>
          </cell>
          <cell r="I588" t="str">
            <v>701036-IT2004/027-125 Payroll MA 2004</v>
          </cell>
          <cell r="J588">
            <v>38017</v>
          </cell>
        </row>
        <row r="589">
          <cell r="A589" t="str">
            <v>@5C@</v>
          </cell>
          <cell r="B589" t="str">
            <v>20040229</v>
          </cell>
          <cell r="C589" t="str">
            <v>6100000178</v>
          </cell>
          <cell r="D589">
            <v>0</v>
          </cell>
          <cell r="E589" t="str">
            <v>SA</v>
          </cell>
          <cell r="F589" t="str">
            <v>40</v>
          </cell>
          <cell r="G589" t="str">
            <v>OX</v>
          </cell>
          <cell r="H589">
            <v>0</v>
          </cell>
          <cell r="I589" t="str">
            <v>701036-IT2004/027-125 Payroll MA 2004</v>
          </cell>
          <cell r="J589">
            <v>38046</v>
          </cell>
        </row>
        <row r="590">
          <cell r="A590" t="str">
            <v>@5C@</v>
          </cell>
          <cell r="B590" t="str">
            <v>20040331</v>
          </cell>
          <cell r="C590" t="str">
            <v>6100000291</v>
          </cell>
          <cell r="D590">
            <v>0</v>
          </cell>
          <cell r="E590" t="str">
            <v>SA</v>
          </cell>
          <cell r="F590" t="str">
            <v>40</v>
          </cell>
          <cell r="G590" t="str">
            <v>OX</v>
          </cell>
          <cell r="H590">
            <v>0</v>
          </cell>
          <cell r="I590" t="str">
            <v>701036-IT2004/027-125 Payroll MA 2004</v>
          </cell>
          <cell r="J590">
            <v>38077</v>
          </cell>
        </row>
        <row r="591">
          <cell r="A591" t="str">
            <v>@5C@</v>
          </cell>
          <cell r="B591" t="str">
            <v>20040430</v>
          </cell>
          <cell r="C591" t="str">
            <v>6100000399</v>
          </cell>
          <cell r="D591">
            <v>0</v>
          </cell>
          <cell r="E591" t="str">
            <v>SA</v>
          </cell>
          <cell r="F591" t="str">
            <v>40</v>
          </cell>
          <cell r="G591" t="str">
            <v>OX</v>
          </cell>
          <cell r="H591">
            <v>0</v>
          </cell>
          <cell r="I591" t="str">
            <v>701036-IT2004/027-125 Payroll MA 2004</v>
          </cell>
          <cell r="J591">
            <v>38107</v>
          </cell>
        </row>
        <row r="592">
          <cell r="A592" t="str">
            <v>@5C@</v>
          </cell>
          <cell r="B592" t="str">
            <v>20040531</v>
          </cell>
          <cell r="C592" t="str">
            <v>6100000524</v>
          </cell>
          <cell r="D592">
            <v>0</v>
          </cell>
          <cell r="E592" t="str">
            <v>SA</v>
          </cell>
          <cell r="F592" t="str">
            <v>40</v>
          </cell>
          <cell r="G592" t="str">
            <v>OX</v>
          </cell>
          <cell r="H592">
            <v>0</v>
          </cell>
          <cell r="I592" t="str">
            <v>701036-IT2004/027-125 Payroll MA 2004</v>
          </cell>
          <cell r="J592">
            <v>38138</v>
          </cell>
        </row>
        <row r="593">
          <cell r="A593" t="str">
            <v>@5C@</v>
          </cell>
          <cell r="B593" t="str">
            <v>20040630</v>
          </cell>
          <cell r="C593" t="str">
            <v>6100000643</v>
          </cell>
          <cell r="D593">
            <v>0</v>
          </cell>
          <cell r="E593" t="str">
            <v>SA</v>
          </cell>
          <cell r="F593" t="str">
            <v>40</v>
          </cell>
          <cell r="G593" t="str">
            <v>OX</v>
          </cell>
          <cell r="H593">
            <v>0</v>
          </cell>
          <cell r="I593" t="str">
            <v>701036-IT2004/027-125 Payroll MA 2004</v>
          </cell>
          <cell r="J593">
            <v>38168</v>
          </cell>
        </row>
        <row r="594">
          <cell r="A594" t="str">
            <v>@5C@</v>
          </cell>
          <cell r="B594" t="str">
            <v>20040731</v>
          </cell>
          <cell r="C594" t="str">
            <v>6100000754</v>
          </cell>
          <cell r="D594">
            <v>0</v>
          </cell>
          <cell r="E594" t="str">
            <v>SA</v>
          </cell>
          <cell r="F594" t="str">
            <v>40</v>
          </cell>
          <cell r="G594" t="str">
            <v>OX</v>
          </cell>
          <cell r="H594">
            <v>0</v>
          </cell>
          <cell r="I594" t="str">
            <v>701036-IT2004/027-125 Payroll MA 2004</v>
          </cell>
          <cell r="J594">
            <v>38199</v>
          </cell>
        </row>
        <row r="595">
          <cell r="A595" t="str">
            <v>@5C@</v>
          </cell>
          <cell r="B595" t="str">
            <v>20040831</v>
          </cell>
          <cell r="C595" t="str">
            <v>6100000894</v>
          </cell>
          <cell r="D595">
            <v>0</v>
          </cell>
          <cell r="E595" t="str">
            <v>SA</v>
          </cell>
          <cell r="F595" t="str">
            <v>40</v>
          </cell>
          <cell r="G595" t="str">
            <v>OX</v>
          </cell>
          <cell r="H595">
            <v>0</v>
          </cell>
          <cell r="I595" t="str">
            <v>701036-IT2004/027-125 Payroll MA 2004</v>
          </cell>
          <cell r="J595">
            <v>38230</v>
          </cell>
        </row>
        <row r="596">
          <cell r="A596" t="str">
            <v>@5C@</v>
          </cell>
          <cell r="B596" t="str">
            <v>20040930</v>
          </cell>
          <cell r="C596" t="str">
            <v>6100001019</v>
          </cell>
          <cell r="D596">
            <v>0</v>
          </cell>
          <cell r="E596" t="str">
            <v>SA</v>
          </cell>
          <cell r="F596" t="str">
            <v>40</v>
          </cell>
          <cell r="G596" t="str">
            <v>OX</v>
          </cell>
          <cell r="H596">
            <v>0</v>
          </cell>
          <cell r="I596" t="str">
            <v>701036-IT2004/027-125 Payroll MA 2004</v>
          </cell>
          <cell r="J596">
            <v>38260</v>
          </cell>
        </row>
        <row r="597">
          <cell r="I597" t="str">
            <v>701036-IT2004/027-125 Payroll MA 2004 Total</v>
          </cell>
        </row>
        <row r="598">
          <cell r="A598" t="str">
            <v>@5C@</v>
          </cell>
          <cell r="B598" t="str">
            <v>20040105</v>
          </cell>
          <cell r="C598" t="str">
            <v>2100000038</v>
          </cell>
          <cell r="D598">
            <v>0</v>
          </cell>
          <cell r="E598" t="str">
            <v>DR</v>
          </cell>
          <cell r="F598" t="str">
            <v>50</v>
          </cell>
          <cell r="G598" t="str">
            <v>D0</v>
          </cell>
          <cell r="H598">
            <v>0</v>
          </cell>
          <cell r="I598" t="str">
            <v>701041-IT2004/036-82 Payroll MA 2004</v>
          </cell>
          <cell r="J598">
            <v>37991</v>
          </cell>
        </row>
        <row r="599">
          <cell r="A599" t="str">
            <v>@5C@</v>
          </cell>
          <cell r="B599" t="str">
            <v>20040131</v>
          </cell>
          <cell r="C599" t="str">
            <v>6100000085</v>
          </cell>
          <cell r="D599">
            <v>0</v>
          </cell>
          <cell r="E599" t="str">
            <v>SA</v>
          </cell>
          <cell r="F599" t="str">
            <v>40</v>
          </cell>
          <cell r="G599" t="str">
            <v>OX</v>
          </cell>
          <cell r="H599">
            <v>0</v>
          </cell>
          <cell r="I599" t="str">
            <v>701041-IT2004/036-82 Payroll MA 2004</v>
          </cell>
          <cell r="J599">
            <v>38017</v>
          </cell>
        </row>
        <row r="600">
          <cell r="A600" t="str">
            <v>@5C@</v>
          </cell>
          <cell r="B600" t="str">
            <v>20040229</v>
          </cell>
          <cell r="C600" t="str">
            <v>6100000187</v>
          </cell>
          <cell r="D600">
            <v>0</v>
          </cell>
          <cell r="E600" t="str">
            <v>SA</v>
          </cell>
          <cell r="F600" t="str">
            <v>40</v>
          </cell>
          <cell r="G600" t="str">
            <v>OX</v>
          </cell>
          <cell r="H600">
            <v>0</v>
          </cell>
          <cell r="I600" t="str">
            <v>701041-IT2004/036-82 Payroll MA 2004</v>
          </cell>
          <cell r="J600">
            <v>38046</v>
          </cell>
        </row>
        <row r="601">
          <cell r="A601" t="str">
            <v>@5C@</v>
          </cell>
          <cell r="B601" t="str">
            <v>20040331</v>
          </cell>
          <cell r="C601" t="str">
            <v>6100000300</v>
          </cell>
          <cell r="D601">
            <v>0</v>
          </cell>
          <cell r="E601" t="str">
            <v>SA</v>
          </cell>
          <cell r="F601" t="str">
            <v>40</v>
          </cell>
          <cell r="G601" t="str">
            <v>OX</v>
          </cell>
          <cell r="H601">
            <v>0</v>
          </cell>
          <cell r="I601" t="str">
            <v>701041-IT2004/036-82 Payroll MA 2004</v>
          </cell>
          <cell r="J601">
            <v>38077</v>
          </cell>
        </row>
        <row r="602">
          <cell r="A602" t="str">
            <v>@5C@</v>
          </cell>
          <cell r="B602" t="str">
            <v>20040430</v>
          </cell>
          <cell r="C602" t="str">
            <v>6100000408</v>
          </cell>
          <cell r="D602">
            <v>0</v>
          </cell>
          <cell r="E602" t="str">
            <v>SA</v>
          </cell>
          <cell r="F602" t="str">
            <v>40</v>
          </cell>
          <cell r="G602" t="str">
            <v>OX</v>
          </cell>
          <cell r="H602">
            <v>0</v>
          </cell>
          <cell r="I602" t="str">
            <v>701041-IT2004/036-82 Payroll MA 2004</v>
          </cell>
          <cell r="J602">
            <v>38107</v>
          </cell>
        </row>
        <row r="603">
          <cell r="A603" t="str">
            <v>@5C@</v>
          </cell>
          <cell r="B603" t="str">
            <v>20040531</v>
          </cell>
          <cell r="C603" t="str">
            <v>6100000533</v>
          </cell>
          <cell r="D603">
            <v>0</v>
          </cell>
          <cell r="E603" t="str">
            <v>SA</v>
          </cell>
          <cell r="F603" t="str">
            <v>40</v>
          </cell>
          <cell r="G603" t="str">
            <v>OX</v>
          </cell>
          <cell r="H603">
            <v>0</v>
          </cell>
          <cell r="I603" t="str">
            <v>701041-IT2004/036-82 Payroll MA 2004</v>
          </cell>
          <cell r="J603">
            <v>38138</v>
          </cell>
        </row>
        <row r="604">
          <cell r="A604" t="str">
            <v>@5C@</v>
          </cell>
          <cell r="B604" t="str">
            <v>20040630</v>
          </cell>
          <cell r="C604" t="str">
            <v>6100000652</v>
          </cell>
          <cell r="D604">
            <v>0</v>
          </cell>
          <cell r="E604" t="str">
            <v>SA</v>
          </cell>
          <cell r="F604" t="str">
            <v>40</v>
          </cell>
          <cell r="G604" t="str">
            <v>OX</v>
          </cell>
          <cell r="H604">
            <v>0</v>
          </cell>
          <cell r="I604" t="str">
            <v>701041-IT2004/036-82 Payroll MA 2004</v>
          </cell>
          <cell r="J604">
            <v>38168</v>
          </cell>
        </row>
        <row r="605">
          <cell r="A605" t="str">
            <v>@5C@</v>
          </cell>
          <cell r="B605" t="str">
            <v>20040731</v>
          </cell>
          <cell r="C605" t="str">
            <v>6100000763</v>
          </cell>
          <cell r="D605">
            <v>0</v>
          </cell>
          <cell r="E605" t="str">
            <v>SA</v>
          </cell>
          <cell r="F605" t="str">
            <v>40</v>
          </cell>
          <cell r="G605" t="str">
            <v>OX</v>
          </cell>
          <cell r="H605">
            <v>0</v>
          </cell>
          <cell r="I605" t="str">
            <v>701041-IT2004/036-82 Payroll MA 2004</v>
          </cell>
          <cell r="J605">
            <v>38199</v>
          </cell>
        </row>
        <row r="606">
          <cell r="A606" t="str">
            <v>@5C@</v>
          </cell>
          <cell r="B606" t="str">
            <v>20040831</v>
          </cell>
          <cell r="C606" t="str">
            <v>6100000903</v>
          </cell>
          <cell r="D606">
            <v>0</v>
          </cell>
          <cell r="E606" t="str">
            <v>SA</v>
          </cell>
          <cell r="F606" t="str">
            <v>40</v>
          </cell>
          <cell r="G606" t="str">
            <v>OX</v>
          </cell>
          <cell r="H606">
            <v>0</v>
          </cell>
          <cell r="I606" t="str">
            <v>701041-IT2004/036-82 Payroll MA 2004</v>
          </cell>
          <cell r="J606">
            <v>38230</v>
          </cell>
        </row>
        <row r="607">
          <cell r="A607" t="str">
            <v>@5C@</v>
          </cell>
          <cell r="B607" t="str">
            <v>20040930</v>
          </cell>
          <cell r="C607" t="str">
            <v>6100001028</v>
          </cell>
          <cell r="D607">
            <v>0</v>
          </cell>
          <cell r="E607" t="str">
            <v>SA</v>
          </cell>
          <cell r="F607" t="str">
            <v>40</v>
          </cell>
          <cell r="G607" t="str">
            <v>OX</v>
          </cell>
          <cell r="H607">
            <v>0</v>
          </cell>
          <cell r="I607" t="str">
            <v>701041-IT2004/036-82 Payroll MA 2004</v>
          </cell>
          <cell r="J607">
            <v>38260</v>
          </cell>
        </row>
        <row r="608">
          <cell r="I608" t="str">
            <v>701041-IT2004/036-82 Payroll MA 2004 Total</v>
          </cell>
        </row>
        <row r="609">
          <cell r="A609" t="str">
            <v>@5C@</v>
          </cell>
          <cell r="B609" t="str">
            <v>20040105</v>
          </cell>
          <cell r="C609" t="str">
            <v>2100000041</v>
          </cell>
          <cell r="D609">
            <v>0</v>
          </cell>
          <cell r="E609" t="str">
            <v>DR</v>
          </cell>
          <cell r="F609" t="str">
            <v>50</v>
          </cell>
          <cell r="G609" t="str">
            <v>D0</v>
          </cell>
          <cell r="H609">
            <v>0</v>
          </cell>
          <cell r="I609" t="str">
            <v>701043-IT2004/039-53 Payroll MA 2004</v>
          </cell>
          <cell r="J609">
            <v>37991</v>
          </cell>
        </row>
        <row r="610">
          <cell r="A610" t="str">
            <v>@5C@</v>
          </cell>
          <cell r="B610" t="str">
            <v>20040131</v>
          </cell>
          <cell r="C610" t="str">
            <v>6100000088</v>
          </cell>
          <cell r="D610">
            <v>0</v>
          </cell>
          <cell r="E610" t="str">
            <v>SA</v>
          </cell>
          <cell r="F610" t="str">
            <v>40</v>
          </cell>
          <cell r="G610" t="str">
            <v>OX</v>
          </cell>
          <cell r="H610">
            <v>0</v>
          </cell>
          <cell r="I610" t="str">
            <v>701043-IT2004/039-53 Payroll MA 2004</v>
          </cell>
          <cell r="J610">
            <v>38017</v>
          </cell>
        </row>
        <row r="611">
          <cell r="A611" t="str">
            <v>@5C@</v>
          </cell>
          <cell r="B611" t="str">
            <v>20040229</v>
          </cell>
          <cell r="C611" t="str">
            <v>6100000190</v>
          </cell>
          <cell r="D611">
            <v>0</v>
          </cell>
          <cell r="E611" t="str">
            <v>SA</v>
          </cell>
          <cell r="F611" t="str">
            <v>40</v>
          </cell>
          <cell r="G611" t="str">
            <v>OX</v>
          </cell>
          <cell r="H611">
            <v>0</v>
          </cell>
          <cell r="I611" t="str">
            <v>701043-IT2004/039-53 Payroll MA 2004</v>
          </cell>
          <cell r="J611">
            <v>38046</v>
          </cell>
        </row>
        <row r="612">
          <cell r="A612" t="str">
            <v>@5C@</v>
          </cell>
          <cell r="B612" t="str">
            <v>20040331</v>
          </cell>
          <cell r="C612" t="str">
            <v>6100000303</v>
          </cell>
          <cell r="D612">
            <v>0</v>
          </cell>
          <cell r="E612" t="str">
            <v>SA</v>
          </cell>
          <cell r="F612" t="str">
            <v>40</v>
          </cell>
          <cell r="G612" t="str">
            <v>OX</v>
          </cell>
          <cell r="H612">
            <v>0</v>
          </cell>
          <cell r="I612" t="str">
            <v>701043-IT2004/039-53 Payroll MA 2004</v>
          </cell>
          <cell r="J612">
            <v>38077</v>
          </cell>
        </row>
        <row r="613">
          <cell r="A613" t="str">
            <v>@5C@</v>
          </cell>
          <cell r="B613" t="str">
            <v>20040430</v>
          </cell>
          <cell r="C613" t="str">
            <v>6100000411</v>
          </cell>
          <cell r="D613">
            <v>0</v>
          </cell>
          <cell r="E613" t="str">
            <v>SA</v>
          </cell>
          <cell r="F613" t="str">
            <v>40</v>
          </cell>
          <cell r="G613" t="str">
            <v>OX</v>
          </cell>
          <cell r="H613">
            <v>0</v>
          </cell>
          <cell r="I613" t="str">
            <v>701043-IT2004/039-53 Payroll MA 2004</v>
          </cell>
          <cell r="J613">
            <v>38107</v>
          </cell>
        </row>
        <row r="614">
          <cell r="A614" t="str">
            <v>@5C@</v>
          </cell>
          <cell r="B614" t="str">
            <v>20040531</v>
          </cell>
          <cell r="C614" t="str">
            <v>6100000536</v>
          </cell>
          <cell r="D614">
            <v>0</v>
          </cell>
          <cell r="E614" t="str">
            <v>SA</v>
          </cell>
          <cell r="F614" t="str">
            <v>40</v>
          </cell>
          <cell r="G614" t="str">
            <v>OX</v>
          </cell>
          <cell r="H614">
            <v>0</v>
          </cell>
          <cell r="I614" t="str">
            <v>701043-IT2004/039-53 Payroll MA 2004</v>
          </cell>
          <cell r="J614">
            <v>38138</v>
          </cell>
        </row>
        <row r="615">
          <cell r="A615" t="str">
            <v>@5C@</v>
          </cell>
          <cell r="B615" t="str">
            <v>20040630</v>
          </cell>
          <cell r="C615" t="str">
            <v>6100000655</v>
          </cell>
          <cell r="D615">
            <v>0</v>
          </cell>
          <cell r="E615" t="str">
            <v>SA</v>
          </cell>
          <cell r="F615" t="str">
            <v>40</v>
          </cell>
          <cell r="G615" t="str">
            <v>OX</v>
          </cell>
          <cell r="H615">
            <v>0</v>
          </cell>
          <cell r="I615" t="str">
            <v>701043-IT2004/039-53 Payroll MA 2004</v>
          </cell>
          <cell r="J615">
            <v>38168</v>
          </cell>
        </row>
        <row r="616">
          <cell r="A616" t="str">
            <v>@5C@</v>
          </cell>
          <cell r="B616" t="str">
            <v>20040731</v>
          </cell>
          <cell r="C616" t="str">
            <v>6100000766</v>
          </cell>
          <cell r="D616">
            <v>0</v>
          </cell>
          <cell r="E616" t="str">
            <v>SA</v>
          </cell>
          <cell r="F616" t="str">
            <v>40</v>
          </cell>
          <cell r="G616" t="str">
            <v>OX</v>
          </cell>
          <cell r="H616">
            <v>0</v>
          </cell>
          <cell r="I616" t="str">
            <v>701043-IT2004/039-53 Payroll MA 2004</v>
          </cell>
          <cell r="J616">
            <v>38199</v>
          </cell>
        </row>
        <row r="617">
          <cell r="A617" t="str">
            <v>@5C@</v>
          </cell>
          <cell r="B617" t="str">
            <v>20040831</v>
          </cell>
          <cell r="C617" t="str">
            <v>6100000906</v>
          </cell>
          <cell r="D617">
            <v>0</v>
          </cell>
          <cell r="E617" t="str">
            <v>SA</v>
          </cell>
          <cell r="F617" t="str">
            <v>40</v>
          </cell>
          <cell r="G617" t="str">
            <v>OX</v>
          </cell>
          <cell r="H617">
            <v>0</v>
          </cell>
          <cell r="I617" t="str">
            <v>701043-IT2004/039-53 Payroll MA 2004</v>
          </cell>
          <cell r="J617">
            <v>38230</v>
          </cell>
        </row>
        <row r="618">
          <cell r="A618" t="str">
            <v>@5C@</v>
          </cell>
          <cell r="B618" t="str">
            <v>20040930</v>
          </cell>
          <cell r="C618" t="str">
            <v>6100001031</v>
          </cell>
          <cell r="D618">
            <v>0</v>
          </cell>
          <cell r="E618" t="str">
            <v>SA</v>
          </cell>
          <cell r="F618" t="str">
            <v>40</v>
          </cell>
          <cell r="G618" t="str">
            <v>OX</v>
          </cell>
          <cell r="H618">
            <v>0</v>
          </cell>
          <cell r="I618" t="str">
            <v>701043-IT2004/039-53 Payroll MA 2004</v>
          </cell>
          <cell r="J618">
            <v>38260</v>
          </cell>
        </row>
        <row r="619">
          <cell r="I619" t="str">
            <v>701043-IT2004/039-53 Payroll MA 2004 Total</v>
          </cell>
        </row>
        <row r="620">
          <cell r="A620" t="str">
            <v>@5C@</v>
          </cell>
          <cell r="B620" t="str">
            <v>20040105</v>
          </cell>
          <cell r="C620" t="str">
            <v>2100000028</v>
          </cell>
          <cell r="D620">
            <v>0</v>
          </cell>
          <cell r="E620" t="str">
            <v>DR</v>
          </cell>
          <cell r="F620" t="str">
            <v>50</v>
          </cell>
          <cell r="G620" t="str">
            <v>D0</v>
          </cell>
          <cell r="H620">
            <v>0</v>
          </cell>
          <cell r="I620" t="str">
            <v>701052-IT2004/026-2 SAP Prof. MA 2004</v>
          </cell>
          <cell r="J620">
            <v>37991</v>
          </cell>
        </row>
        <row r="621">
          <cell r="A621" t="str">
            <v>@5C@</v>
          </cell>
          <cell r="B621" t="str">
            <v>20040131</v>
          </cell>
          <cell r="C621" t="str">
            <v>6100000061</v>
          </cell>
          <cell r="D621">
            <v>0</v>
          </cell>
          <cell r="E621" t="str">
            <v>SA</v>
          </cell>
          <cell r="F621" t="str">
            <v>40</v>
          </cell>
          <cell r="G621" t="str">
            <v>OX</v>
          </cell>
          <cell r="H621">
            <v>0</v>
          </cell>
          <cell r="I621" t="str">
            <v>701052-IT2004/026-2 SAP Prof. MA 2004</v>
          </cell>
          <cell r="J621">
            <v>38017</v>
          </cell>
        </row>
        <row r="622">
          <cell r="A622" t="str">
            <v>@5C@</v>
          </cell>
          <cell r="B622" t="str">
            <v>20040229</v>
          </cell>
          <cell r="C622" t="str">
            <v>6100000163</v>
          </cell>
          <cell r="D622">
            <v>0</v>
          </cell>
          <cell r="E622" t="str">
            <v>SA</v>
          </cell>
          <cell r="F622" t="str">
            <v>40</v>
          </cell>
          <cell r="G622" t="str">
            <v>OX</v>
          </cell>
          <cell r="H622">
            <v>0</v>
          </cell>
          <cell r="I622" t="str">
            <v>701052-IT2004/026-2 SAP Prof. MA 2004</v>
          </cell>
          <cell r="J622">
            <v>38046</v>
          </cell>
        </row>
        <row r="623">
          <cell r="A623" t="str">
            <v>@5C@</v>
          </cell>
          <cell r="B623" t="str">
            <v>20040331</v>
          </cell>
          <cell r="C623" t="str">
            <v>6100000276</v>
          </cell>
          <cell r="D623">
            <v>0</v>
          </cell>
          <cell r="E623" t="str">
            <v>SA</v>
          </cell>
          <cell r="F623" t="str">
            <v>40</v>
          </cell>
          <cell r="G623" t="str">
            <v>OX</v>
          </cell>
          <cell r="H623">
            <v>0</v>
          </cell>
          <cell r="I623" t="str">
            <v>701052-IT2004/026-2 SAP Prof. MA 2004</v>
          </cell>
          <cell r="J623">
            <v>38077</v>
          </cell>
        </row>
        <row r="624">
          <cell r="A624" t="str">
            <v>@5C@</v>
          </cell>
          <cell r="B624" t="str">
            <v>20040430</v>
          </cell>
          <cell r="C624" t="str">
            <v>6100000384</v>
          </cell>
          <cell r="D624">
            <v>0</v>
          </cell>
          <cell r="E624" t="str">
            <v>SA</v>
          </cell>
          <cell r="F624" t="str">
            <v>40</v>
          </cell>
          <cell r="G624" t="str">
            <v>OX</v>
          </cell>
          <cell r="H624">
            <v>0</v>
          </cell>
          <cell r="I624" t="str">
            <v>701052-IT2004/026-2 SAP Prof. MA 2004</v>
          </cell>
          <cell r="J624">
            <v>38107</v>
          </cell>
        </row>
        <row r="625">
          <cell r="A625" t="str">
            <v>@5C@</v>
          </cell>
          <cell r="B625" t="str">
            <v>20040531</v>
          </cell>
          <cell r="C625" t="str">
            <v>6100000509</v>
          </cell>
          <cell r="D625">
            <v>0</v>
          </cell>
          <cell r="E625" t="str">
            <v>SA</v>
          </cell>
          <cell r="F625" t="str">
            <v>40</v>
          </cell>
          <cell r="G625" t="str">
            <v>OX</v>
          </cell>
          <cell r="H625">
            <v>0</v>
          </cell>
          <cell r="I625" t="str">
            <v>701052-IT2004/026-2 SAP Prof. MA 2004</v>
          </cell>
          <cell r="J625">
            <v>38138</v>
          </cell>
        </row>
        <row r="626">
          <cell r="A626" t="str">
            <v>@5C@</v>
          </cell>
          <cell r="B626" t="str">
            <v>20040630</v>
          </cell>
          <cell r="C626" t="str">
            <v>6100000628</v>
          </cell>
          <cell r="D626">
            <v>0</v>
          </cell>
          <cell r="E626" t="str">
            <v>SA</v>
          </cell>
          <cell r="F626" t="str">
            <v>40</v>
          </cell>
          <cell r="G626" t="str">
            <v>OX</v>
          </cell>
          <cell r="H626">
            <v>0</v>
          </cell>
          <cell r="I626" t="str">
            <v>701052-IT2004/026-2 SAP Prof. MA 2004</v>
          </cell>
          <cell r="J626">
            <v>38168</v>
          </cell>
        </row>
        <row r="627">
          <cell r="A627" t="str">
            <v>@5C@</v>
          </cell>
          <cell r="B627" t="str">
            <v>20040731</v>
          </cell>
          <cell r="C627" t="str">
            <v>6100000739</v>
          </cell>
          <cell r="D627">
            <v>0</v>
          </cell>
          <cell r="E627" t="str">
            <v>SA</v>
          </cell>
          <cell r="F627" t="str">
            <v>40</v>
          </cell>
          <cell r="G627" t="str">
            <v>OX</v>
          </cell>
          <cell r="H627">
            <v>0</v>
          </cell>
          <cell r="I627" t="str">
            <v>701052-IT2004/026-2 SAP Prof. MA 2004</v>
          </cell>
          <cell r="J627">
            <v>38199</v>
          </cell>
        </row>
        <row r="628">
          <cell r="A628" t="str">
            <v>@5C@</v>
          </cell>
          <cell r="B628" t="str">
            <v>20040831</v>
          </cell>
          <cell r="C628" t="str">
            <v>6100000879</v>
          </cell>
          <cell r="D628">
            <v>0</v>
          </cell>
          <cell r="E628" t="str">
            <v>SA</v>
          </cell>
          <cell r="F628" t="str">
            <v>40</v>
          </cell>
          <cell r="G628" t="str">
            <v>OX</v>
          </cell>
          <cell r="H628">
            <v>0</v>
          </cell>
          <cell r="I628" t="str">
            <v>701052-IT2004/026-2 SAP Prof. MA 2004</v>
          </cell>
          <cell r="J628">
            <v>38230</v>
          </cell>
        </row>
        <row r="629">
          <cell r="A629" t="str">
            <v>@5C@</v>
          </cell>
          <cell r="B629" t="str">
            <v>20040930</v>
          </cell>
          <cell r="C629" t="str">
            <v>6100001004</v>
          </cell>
          <cell r="D629">
            <v>0</v>
          </cell>
          <cell r="E629" t="str">
            <v>SA</v>
          </cell>
          <cell r="F629" t="str">
            <v>40</v>
          </cell>
          <cell r="G629" t="str">
            <v>OX</v>
          </cell>
          <cell r="H629">
            <v>0</v>
          </cell>
          <cell r="I629" t="str">
            <v>701052-IT2004/026-2 SAP Prof. MA 2004</v>
          </cell>
          <cell r="J629">
            <v>38260</v>
          </cell>
        </row>
        <row r="630">
          <cell r="I630" t="str">
            <v>701052-IT2004/026-2 SAP Prof. MA 2004 Total</v>
          </cell>
        </row>
        <row r="631">
          <cell r="A631" t="str">
            <v>@5C@</v>
          </cell>
          <cell r="B631" t="str">
            <v>20040105</v>
          </cell>
          <cell r="C631" t="str">
            <v>2100000028</v>
          </cell>
          <cell r="D631">
            <v>0</v>
          </cell>
          <cell r="E631" t="str">
            <v>DR</v>
          </cell>
          <cell r="F631" t="str">
            <v>50</v>
          </cell>
          <cell r="G631" t="str">
            <v>D0</v>
          </cell>
          <cell r="H631">
            <v>0</v>
          </cell>
          <cell r="I631" t="str">
            <v>701052-IT2004/026-250 Payroll MA 2004</v>
          </cell>
          <cell r="J631">
            <v>37991</v>
          </cell>
        </row>
        <row r="632">
          <cell r="A632" t="str">
            <v>@5C@</v>
          </cell>
          <cell r="B632" t="str">
            <v>20040131</v>
          </cell>
          <cell r="C632" t="str">
            <v>6100000075</v>
          </cell>
          <cell r="D632">
            <v>0</v>
          </cell>
          <cell r="E632" t="str">
            <v>SA</v>
          </cell>
          <cell r="F632" t="str">
            <v>40</v>
          </cell>
          <cell r="G632" t="str">
            <v>OX</v>
          </cell>
          <cell r="H632">
            <v>0</v>
          </cell>
          <cell r="I632" t="str">
            <v>701052-IT2004/026-250 Payroll MA 2004</v>
          </cell>
          <cell r="J632">
            <v>38017</v>
          </cell>
        </row>
        <row r="633">
          <cell r="A633" t="str">
            <v>@5C@</v>
          </cell>
          <cell r="B633" t="str">
            <v>20040229</v>
          </cell>
          <cell r="C633" t="str">
            <v>6100000177</v>
          </cell>
          <cell r="D633">
            <v>0</v>
          </cell>
          <cell r="E633" t="str">
            <v>SA</v>
          </cell>
          <cell r="F633" t="str">
            <v>40</v>
          </cell>
          <cell r="G633" t="str">
            <v>OX</v>
          </cell>
          <cell r="H633">
            <v>0</v>
          </cell>
          <cell r="I633" t="str">
            <v>701052-IT2004/026-250 Payroll MA 2004</v>
          </cell>
          <cell r="J633">
            <v>38046</v>
          </cell>
        </row>
        <row r="634">
          <cell r="A634" t="str">
            <v>@5C@</v>
          </cell>
          <cell r="B634" t="str">
            <v>20040331</v>
          </cell>
          <cell r="C634" t="str">
            <v>6100000290</v>
          </cell>
          <cell r="D634">
            <v>0</v>
          </cell>
          <cell r="E634" t="str">
            <v>SA</v>
          </cell>
          <cell r="F634" t="str">
            <v>40</v>
          </cell>
          <cell r="G634" t="str">
            <v>OX</v>
          </cell>
          <cell r="H634">
            <v>0</v>
          </cell>
          <cell r="I634" t="str">
            <v>701052-IT2004/026-250 Payroll MA 2004</v>
          </cell>
          <cell r="J634">
            <v>38077</v>
          </cell>
        </row>
        <row r="635">
          <cell r="A635" t="str">
            <v>@5C@</v>
          </cell>
          <cell r="B635" t="str">
            <v>20040430</v>
          </cell>
          <cell r="C635" t="str">
            <v>6100000398</v>
          </cell>
          <cell r="D635">
            <v>0</v>
          </cell>
          <cell r="E635" t="str">
            <v>SA</v>
          </cell>
          <cell r="F635" t="str">
            <v>40</v>
          </cell>
          <cell r="G635" t="str">
            <v>OX</v>
          </cell>
          <cell r="H635">
            <v>0</v>
          </cell>
          <cell r="I635" t="str">
            <v>701052-IT2004/026-250 Payroll MA 2004</v>
          </cell>
          <cell r="J635">
            <v>38107</v>
          </cell>
        </row>
        <row r="636">
          <cell r="A636" t="str">
            <v>@5C@</v>
          </cell>
          <cell r="B636" t="str">
            <v>20040531</v>
          </cell>
          <cell r="C636" t="str">
            <v>6100000523</v>
          </cell>
          <cell r="D636">
            <v>0</v>
          </cell>
          <cell r="E636" t="str">
            <v>SA</v>
          </cell>
          <cell r="F636" t="str">
            <v>40</v>
          </cell>
          <cell r="G636" t="str">
            <v>OX</v>
          </cell>
          <cell r="H636">
            <v>0</v>
          </cell>
          <cell r="I636" t="str">
            <v>701052-IT2004/026-250 Payroll MA 2004</v>
          </cell>
          <cell r="J636">
            <v>38138</v>
          </cell>
        </row>
        <row r="637">
          <cell r="A637" t="str">
            <v>@5C@</v>
          </cell>
          <cell r="B637" t="str">
            <v>20040630</v>
          </cell>
          <cell r="C637" t="str">
            <v>6100000642</v>
          </cell>
          <cell r="D637">
            <v>0</v>
          </cell>
          <cell r="E637" t="str">
            <v>SA</v>
          </cell>
          <cell r="F637" t="str">
            <v>40</v>
          </cell>
          <cell r="G637" t="str">
            <v>OX</v>
          </cell>
          <cell r="H637">
            <v>0</v>
          </cell>
          <cell r="I637" t="str">
            <v>701052-IT2004/026-250 Payroll MA 2004</v>
          </cell>
          <cell r="J637">
            <v>38168</v>
          </cell>
        </row>
        <row r="638">
          <cell r="A638" t="str">
            <v>@5C@</v>
          </cell>
          <cell r="B638" t="str">
            <v>20040731</v>
          </cell>
          <cell r="C638" t="str">
            <v>6100000753</v>
          </cell>
          <cell r="D638">
            <v>0</v>
          </cell>
          <cell r="E638" t="str">
            <v>SA</v>
          </cell>
          <cell r="F638" t="str">
            <v>40</v>
          </cell>
          <cell r="G638" t="str">
            <v>OX</v>
          </cell>
          <cell r="H638">
            <v>0</v>
          </cell>
          <cell r="I638" t="str">
            <v>701052-IT2004/026-250 Payroll MA 2004</v>
          </cell>
          <cell r="J638">
            <v>38199</v>
          </cell>
        </row>
        <row r="639">
          <cell r="A639" t="str">
            <v>@5C@</v>
          </cell>
          <cell r="B639" t="str">
            <v>20040831</v>
          </cell>
          <cell r="C639" t="str">
            <v>6100000893</v>
          </cell>
          <cell r="D639">
            <v>0</v>
          </cell>
          <cell r="E639" t="str">
            <v>SA</v>
          </cell>
          <cell r="F639" t="str">
            <v>40</v>
          </cell>
          <cell r="G639" t="str">
            <v>OX</v>
          </cell>
          <cell r="H639">
            <v>0</v>
          </cell>
          <cell r="I639" t="str">
            <v>701052-IT2004/026-250 Payroll MA 2004</v>
          </cell>
          <cell r="J639">
            <v>38230</v>
          </cell>
        </row>
        <row r="640">
          <cell r="A640" t="str">
            <v>@5C@</v>
          </cell>
          <cell r="B640" t="str">
            <v>20040930</v>
          </cell>
          <cell r="C640" t="str">
            <v>6100001018</v>
          </cell>
          <cell r="D640">
            <v>0</v>
          </cell>
          <cell r="E640" t="str">
            <v>SA</v>
          </cell>
          <cell r="F640" t="str">
            <v>40</v>
          </cell>
          <cell r="G640" t="str">
            <v>OX</v>
          </cell>
          <cell r="H640">
            <v>0</v>
          </cell>
          <cell r="I640" t="str">
            <v>701052-IT2004/026-250 Payroll MA 2004</v>
          </cell>
          <cell r="J640">
            <v>38260</v>
          </cell>
        </row>
        <row r="641">
          <cell r="I641" t="str">
            <v>701052-IT2004/026-250 Payroll MA 2004 Total</v>
          </cell>
        </row>
        <row r="642">
          <cell r="A642" t="str">
            <v>@5C@</v>
          </cell>
          <cell r="B642" t="str">
            <v>20040105</v>
          </cell>
          <cell r="C642" t="str">
            <v>2100000035</v>
          </cell>
          <cell r="D642">
            <v>0</v>
          </cell>
          <cell r="E642" t="str">
            <v>DR</v>
          </cell>
          <cell r="F642" t="str">
            <v>50</v>
          </cell>
          <cell r="G642" t="str">
            <v>D0</v>
          </cell>
          <cell r="H642">
            <v>0</v>
          </cell>
          <cell r="I642" t="str">
            <v>701054-IT2004/033-55 Payroll MA 2004</v>
          </cell>
          <cell r="J642">
            <v>37991</v>
          </cell>
        </row>
        <row r="643">
          <cell r="A643" t="str">
            <v>@5C@</v>
          </cell>
          <cell r="B643" t="str">
            <v>20040131</v>
          </cell>
          <cell r="C643" t="str">
            <v>6100000082</v>
          </cell>
          <cell r="D643">
            <v>0</v>
          </cell>
          <cell r="E643" t="str">
            <v>SA</v>
          </cell>
          <cell r="F643" t="str">
            <v>40</v>
          </cell>
          <cell r="G643" t="str">
            <v>OX</v>
          </cell>
          <cell r="H643">
            <v>0</v>
          </cell>
          <cell r="I643" t="str">
            <v>701054-IT2004/033-55 Payroll MA 2004</v>
          </cell>
          <cell r="J643">
            <v>38017</v>
          </cell>
        </row>
        <row r="644">
          <cell r="A644" t="str">
            <v>@5C@</v>
          </cell>
          <cell r="B644" t="str">
            <v>20040229</v>
          </cell>
          <cell r="C644" t="str">
            <v>6100000184</v>
          </cell>
          <cell r="D644">
            <v>0</v>
          </cell>
          <cell r="E644" t="str">
            <v>SA</v>
          </cell>
          <cell r="F644" t="str">
            <v>40</v>
          </cell>
          <cell r="G644" t="str">
            <v>OX</v>
          </cell>
          <cell r="H644">
            <v>0</v>
          </cell>
          <cell r="I644" t="str">
            <v>701054-IT2004/033-55 Payroll MA 2004</v>
          </cell>
          <cell r="J644">
            <v>38046</v>
          </cell>
        </row>
        <row r="645">
          <cell r="A645" t="str">
            <v>@5C@</v>
          </cell>
          <cell r="B645" t="str">
            <v>20040331</v>
          </cell>
          <cell r="C645" t="str">
            <v>6100000297</v>
          </cell>
          <cell r="D645">
            <v>0</v>
          </cell>
          <cell r="E645" t="str">
            <v>SA</v>
          </cell>
          <cell r="F645" t="str">
            <v>40</v>
          </cell>
          <cell r="G645" t="str">
            <v>OX</v>
          </cell>
          <cell r="H645">
            <v>0</v>
          </cell>
          <cell r="I645" t="str">
            <v>701054-IT2004/033-55 Payroll MA 2004</v>
          </cell>
          <cell r="J645">
            <v>38077</v>
          </cell>
        </row>
        <row r="646">
          <cell r="A646" t="str">
            <v>@5C@</v>
          </cell>
          <cell r="B646" t="str">
            <v>20040430</v>
          </cell>
          <cell r="C646" t="str">
            <v>6100000405</v>
          </cell>
          <cell r="D646">
            <v>0</v>
          </cell>
          <cell r="E646" t="str">
            <v>SA</v>
          </cell>
          <cell r="F646" t="str">
            <v>40</v>
          </cell>
          <cell r="G646" t="str">
            <v>OX</v>
          </cell>
          <cell r="H646">
            <v>0</v>
          </cell>
          <cell r="I646" t="str">
            <v>701054-IT2004/033-55 Payroll MA 2004</v>
          </cell>
          <cell r="J646">
            <v>38107</v>
          </cell>
        </row>
        <row r="647">
          <cell r="A647" t="str">
            <v>@5C@</v>
          </cell>
          <cell r="B647" t="str">
            <v>20040531</v>
          </cell>
          <cell r="C647" t="str">
            <v>6100000530</v>
          </cell>
          <cell r="D647">
            <v>0</v>
          </cell>
          <cell r="E647" t="str">
            <v>SA</v>
          </cell>
          <cell r="F647" t="str">
            <v>40</v>
          </cell>
          <cell r="G647" t="str">
            <v>OX</v>
          </cell>
          <cell r="H647">
            <v>0</v>
          </cell>
          <cell r="I647" t="str">
            <v>701054-IT2004/033-55 Payroll MA 2004</v>
          </cell>
          <cell r="J647">
            <v>38138</v>
          </cell>
        </row>
        <row r="648">
          <cell r="A648" t="str">
            <v>@5C@</v>
          </cell>
          <cell r="B648" t="str">
            <v>20040630</v>
          </cell>
          <cell r="C648" t="str">
            <v>6100000649</v>
          </cell>
          <cell r="D648">
            <v>0</v>
          </cell>
          <cell r="E648" t="str">
            <v>SA</v>
          </cell>
          <cell r="F648" t="str">
            <v>40</v>
          </cell>
          <cell r="G648" t="str">
            <v>OX</v>
          </cell>
          <cell r="H648">
            <v>0</v>
          </cell>
          <cell r="I648" t="str">
            <v>701054-IT2004/033-55 Payroll MA 2004</v>
          </cell>
          <cell r="J648">
            <v>38168</v>
          </cell>
        </row>
        <row r="649">
          <cell r="A649" t="str">
            <v>@5C@</v>
          </cell>
          <cell r="B649" t="str">
            <v>20040731</v>
          </cell>
          <cell r="C649" t="str">
            <v>6100000760</v>
          </cell>
          <cell r="D649">
            <v>0</v>
          </cell>
          <cell r="E649" t="str">
            <v>SA</v>
          </cell>
          <cell r="F649" t="str">
            <v>40</v>
          </cell>
          <cell r="G649" t="str">
            <v>OX</v>
          </cell>
          <cell r="H649">
            <v>0</v>
          </cell>
          <cell r="I649" t="str">
            <v>701054-IT2004/033-55 Payroll MA 2004</v>
          </cell>
          <cell r="J649">
            <v>38199</v>
          </cell>
        </row>
        <row r="650">
          <cell r="A650" t="str">
            <v>@5C@</v>
          </cell>
          <cell r="B650" t="str">
            <v>20040831</v>
          </cell>
          <cell r="C650" t="str">
            <v>6100000900</v>
          </cell>
          <cell r="D650">
            <v>0</v>
          </cell>
          <cell r="E650" t="str">
            <v>SA</v>
          </cell>
          <cell r="F650" t="str">
            <v>40</v>
          </cell>
          <cell r="G650" t="str">
            <v>OX</v>
          </cell>
          <cell r="H650">
            <v>0</v>
          </cell>
          <cell r="I650" t="str">
            <v>701054-IT2004/033-55 Payroll MA 2004</v>
          </cell>
          <cell r="J650">
            <v>38230</v>
          </cell>
        </row>
        <row r="651">
          <cell r="A651" t="str">
            <v>@5C@</v>
          </cell>
          <cell r="B651" t="str">
            <v>20040930</v>
          </cell>
          <cell r="C651" t="str">
            <v>6100001025</v>
          </cell>
          <cell r="D651">
            <v>0</v>
          </cell>
          <cell r="E651" t="str">
            <v>SA</v>
          </cell>
          <cell r="F651" t="str">
            <v>40</v>
          </cell>
          <cell r="G651" t="str">
            <v>OX</v>
          </cell>
          <cell r="H651">
            <v>0</v>
          </cell>
          <cell r="I651" t="str">
            <v>701054-IT2004/033-55 Payroll MA 2004</v>
          </cell>
          <cell r="J651">
            <v>38260</v>
          </cell>
        </row>
        <row r="652">
          <cell r="I652" t="str">
            <v>701054-IT2004/033-55 Payroll MA 2004 Total</v>
          </cell>
        </row>
        <row r="653">
          <cell r="A653" t="str">
            <v>@5C@</v>
          </cell>
          <cell r="B653" t="str">
            <v>20040105</v>
          </cell>
          <cell r="C653" t="str">
            <v>2100000033</v>
          </cell>
          <cell r="D653">
            <v>0</v>
          </cell>
          <cell r="E653" t="str">
            <v>DR</v>
          </cell>
          <cell r="F653" t="str">
            <v>50</v>
          </cell>
          <cell r="G653" t="str">
            <v>D0</v>
          </cell>
          <cell r="H653">
            <v>0</v>
          </cell>
          <cell r="I653" t="str">
            <v>701055-IT2004/031-77 Payroll MA 2004</v>
          </cell>
          <cell r="J653">
            <v>37991</v>
          </cell>
        </row>
        <row r="654">
          <cell r="A654" t="str">
            <v>@5C@</v>
          </cell>
          <cell r="B654" t="str">
            <v>20040131</v>
          </cell>
          <cell r="C654" t="str">
            <v>6100000080</v>
          </cell>
          <cell r="D654">
            <v>0</v>
          </cell>
          <cell r="E654" t="str">
            <v>SA</v>
          </cell>
          <cell r="F654" t="str">
            <v>40</v>
          </cell>
          <cell r="G654" t="str">
            <v>OX</v>
          </cell>
          <cell r="H654">
            <v>0</v>
          </cell>
          <cell r="I654" t="str">
            <v>701055-IT2004/031-77 Payroll MA 2004</v>
          </cell>
          <cell r="J654">
            <v>38017</v>
          </cell>
        </row>
        <row r="655">
          <cell r="A655" t="str">
            <v>@5C@</v>
          </cell>
          <cell r="B655" t="str">
            <v>20040229</v>
          </cell>
          <cell r="C655" t="str">
            <v>6100000182</v>
          </cell>
          <cell r="D655">
            <v>0</v>
          </cell>
          <cell r="E655" t="str">
            <v>SA</v>
          </cell>
          <cell r="F655" t="str">
            <v>40</v>
          </cell>
          <cell r="G655" t="str">
            <v>OX</v>
          </cell>
          <cell r="H655">
            <v>0</v>
          </cell>
          <cell r="I655" t="str">
            <v>701055-IT2004/031-77 Payroll MA 2004</v>
          </cell>
          <cell r="J655">
            <v>38046</v>
          </cell>
        </row>
        <row r="656">
          <cell r="A656" t="str">
            <v>@5C@</v>
          </cell>
          <cell r="B656" t="str">
            <v>20040331</v>
          </cell>
          <cell r="C656" t="str">
            <v>6100000295</v>
          </cell>
          <cell r="D656">
            <v>0</v>
          </cell>
          <cell r="E656" t="str">
            <v>SA</v>
          </cell>
          <cell r="F656" t="str">
            <v>40</v>
          </cell>
          <cell r="G656" t="str">
            <v>OX</v>
          </cell>
          <cell r="H656">
            <v>0</v>
          </cell>
          <cell r="I656" t="str">
            <v>701055-IT2004/031-77 Payroll MA 2004</v>
          </cell>
          <cell r="J656">
            <v>38077</v>
          </cell>
        </row>
        <row r="657">
          <cell r="A657" t="str">
            <v>@5C@</v>
          </cell>
          <cell r="B657" t="str">
            <v>20040430</v>
          </cell>
          <cell r="C657" t="str">
            <v>6100000403</v>
          </cell>
          <cell r="D657">
            <v>0</v>
          </cell>
          <cell r="E657" t="str">
            <v>SA</v>
          </cell>
          <cell r="F657" t="str">
            <v>40</v>
          </cell>
          <cell r="G657" t="str">
            <v>OX</v>
          </cell>
          <cell r="H657">
            <v>0</v>
          </cell>
          <cell r="I657" t="str">
            <v>701055-IT2004/031-77 Payroll MA 2004</v>
          </cell>
          <cell r="J657">
            <v>38107</v>
          </cell>
        </row>
        <row r="658">
          <cell r="A658" t="str">
            <v>@5C@</v>
          </cell>
          <cell r="B658" t="str">
            <v>20040531</v>
          </cell>
          <cell r="C658" t="str">
            <v>6100000528</v>
          </cell>
          <cell r="D658">
            <v>0</v>
          </cell>
          <cell r="E658" t="str">
            <v>SA</v>
          </cell>
          <cell r="F658" t="str">
            <v>40</v>
          </cell>
          <cell r="G658" t="str">
            <v>OX</v>
          </cell>
          <cell r="H658">
            <v>0</v>
          </cell>
          <cell r="I658" t="str">
            <v>701055-IT2004/031-77 Payroll MA 2004</v>
          </cell>
          <cell r="J658">
            <v>38138</v>
          </cell>
        </row>
        <row r="659">
          <cell r="A659" t="str">
            <v>@5C@</v>
          </cell>
          <cell r="B659" t="str">
            <v>20040630</v>
          </cell>
          <cell r="C659" t="str">
            <v>6100000647</v>
          </cell>
          <cell r="D659">
            <v>0</v>
          </cell>
          <cell r="E659" t="str">
            <v>SA</v>
          </cell>
          <cell r="F659" t="str">
            <v>40</v>
          </cell>
          <cell r="G659" t="str">
            <v>OX</v>
          </cell>
          <cell r="H659">
            <v>0</v>
          </cell>
          <cell r="I659" t="str">
            <v>701055-IT2004/031-77 Payroll MA 2004</v>
          </cell>
          <cell r="J659">
            <v>38168</v>
          </cell>
        </row>
        <row r="660">
          <cell r="A660" t="str">
            <v>@5C@</v>
          </cell>
          <cell r="B660" t="str">
            <v>20040731</v>
          </cell>
          <cell r="C660" t="str">
            <v>6100000758</v>
          </cell>
          <cell r="D660">
            <v>0</v>
          </cell>
          <cell r="E660" t="str">
            <v>SA</v>
          </cell>
          <cell r="F660" t="str">
            <v>40</v>
          </cell>
          <cell r="G660" t="str">
            <v>OX</v>
          </cell>
          <cell r="H660">
            <v>0</v>
          </cell>
          <cell r="I660" t="str">
            <v>701055-IT2004/031-77 Payroll MA 2004</v>
          </cell>
          <cell r="J660">
            <v>38199</v>
          </cell>
        </row>
        <row r="661">
          <cell r="A661" t="str">
            <v>@5C@</v>
          </cell>
          <cell r="B661" t="str">
            <v>20040831</v>
          </cell>
          <cell r="C661" t="str">
            <v>6100000898</v>
          </cell>
          <cell r="D661">
            <v>0</v>
          </cell>
          <cell r="E661" t="str">
            <v>SA</v>
          </cell>
          <cell r="F661" t="str">
            <v>40</v>
          </cell>
          <cell r="G661" t="str">
            <v>OX</v>
          </cell>
          <cell r="H661">
            <v>0</v>
          </cell>
          <cell r="I661" t="str">
            <v>701055-IT2004/031-77 Payroll MA 2004</v>
          </cell>
          <cell r="J661">
            <v>38230</v>
          </cell>
        </row>
        <row r="662">
          <cell r="A662" t="str">
            <v>@5C@</v>
          </cell>
          <cell r="B662" t="str">
            <v>20040930</v>
          </cell>
          <cell r="C662" t="str">
            <v>6100001023</v>
          </cell>
          <cell r="D662">
            <v>0</v>
          </cell>
          <cell r="E662" t="str">
            <v>SA</v>
          </cell>
          <cell r="F662" t="str">
            <v>40</v>
          </cell>
          <cell r="G662" t="str">
            <v>OX</v>
          </cell>
          <cell r="H662">
            <v>0</v>
          </cell>
          <cell r="I662" t="str">
            <v>701055-IT2004/031-77 Payroll MA 2004</v>
          </cell>
          <cell r="J662">
            <v>38260</v>
          </cell>
        </row>
        <row r="663">
          <cell r="I663" t="str">
            <v>701055-IT2004/031-77 Payroll MA 2004 Total</v>
          </cell>
        </row>
        <row r="664">
          <cell r="A664" t="str">
            <v>@5C@</v>
          </cell>
          <cell r="B664" t="str">
            <v>20040105</v>
          </cell>
          <cell r="C664" t="str">
            <v>2100000040</v>
          </cell>
          <cell r="D664">
            <v>0</v>
          </cell>
          <cell r="E664" t="str">
            <v>DR</v>
          </cell>
          <cell r="F664" t="str">
            <v>50</v>
          </cell>
          <cell r="G664" t="str">
            <v>D0</v>
          </cell>
          <cell r="H664">
            <v>0</v>
          </cell>
          <cell r="I664" t="str">
            <v>701056-IT2004/038-94 Payroll MA 2004</v>
          </cell>
          <cell r="J664">
            <v>37991</v>
          </cell>
        </row>
        <row r="665">
          <cell r="A665" t="str">
            <v>@5C@</v>
          </cell>
          <cell r="B665" t="str">
            <v>20040131</v>
          </cell>
          <cell r="C665" t="str">
            <v>6100000087</v>
          </cell>
          <cell r="D665">
            <v>0</v>
          </cell>
          <cell r="E665" t="str">
            <v>SA</v>
          </cell>
          <cell r="F665" t="str">
            <v>40</v>
          </cell>
          <cell r="G665" t="str">
            <v>OX</v>
          </cell>
          <cell r="H665">
            <v>0</v>
          </cell>
          <cell r="I665" t="str">
            <v>701056-IT2004/038-94 Payroll MA 2004</v>
          </cell>
          <cell r="J665">
            <v>38017</v>
          </cell>
        </row>
        <row r="666">
          <cell r="A666" t="str">
            <v>@5C@</v>
          </cell>
          <cell r="B666" t="str">
            <v>20040229</v>
          </cell>
          <cell r="C666" t="str">
            <v>6100000189</v>
          </cell>
          <cell r="D666">
            <v>0</v>
          </cell>
          <cell r="E666" t="str">
            <v>SA</v>
          </cell>
          <cell r="F666" t="str">
            <v>40</v>
          </cell>
          <cell r="G666" t="str">
            <v>OX</v>
          </cell>
          <cell r="H666">
            <v>0</v>
          </cell>
          <cell r="I666" t="str">
            <v>701056-IT2004/038-94 Payroll MA 2004</v>
          </cell>
          <cell r="J666">
            <v>38046</v>
          </cell>
        </row>
        <row r="667">
          <cell r="A667" t="str">
            <v>@5C@</v>
          </cell>
          <cell r="B667" t="str">
            <v>20040331</v>
          </cell>
          <cell r="C667" t="str">
            <v>6100000302</v>
          </cell>
          <cell r="D667">
            <v>0</v>
          </cell>
          <cell r="E667" t="str">
            <v>SA</v>
          </cell>
          <cell r="F667" t="str">
            <v>40</v>
          </cell>
          <cell r="G667" t="str">
            <v>OX</v>
          </cell>
          <cell r="H667">
            <v>0</v>
          </cell>
          <cell r="I667" t="str">
            <v>701056-IT2004/038-94 Payroll MA 2004</v>
          </cell>
          <cell r="J667">
            <v>38077</v>
          </cell>
        </row>
        <row r="668">
          <cell r="A668" t="str">
            <v>@5C@</v>
          </cell>
          <cell r="B668" t="str">
            <v>20040430</v>
          </cell>
          <cell r="C668" t="str">
            <v>6100000410</v>
          </cell>
          <cell r="D668">
            <v>0</v>
          </cell>
          <cell r="E668" t="str">
            <v>SA</v>
          </cell>
          <cell r="F668" t="str">
            <v>40</v>
          </cell>
          <cell r="G668" t="str">
            <v>OX</v>
          </cell>
          <cell r="H668">
            <v>0</v>
          </cell>
          <cell r="I668" t="str">
            <v>701056-IT2004/038-94 Payroll MA 2004</v>
          </cell>
          <cell r="J668">
            <v>38107</v>
          </cell>
        </row>
        <row r="669">
          <cell r="A669" t="str">
            <v>@5C@</v>
          </cell>
          <cell r="B669" t="str">
            <v>20040531</v>
          </cell>
          <cell r="C669" t="str">
            <v>6100000535</v>
          </cell>
          <cell r="D669">
            <v>0</v>
          </cell>
          <cell r="E669" t="str">
            <v>SA</v>
          </cell>
          <cell r="F669" t="str">
            <v>40</v>
          </cell>
          <cell r="G669" t="str">
            <v>OX</v>
          </cell>
          <cell r="H669">
            <v>0</v>
          </cell>
          <cell r="I669" t="str">
            <v>701056-IT2004/038-94 Payroll MA 2004</v>
          </cell>
          <cell r="J669">
            <v>38138</v>
          </cell>
        </row>
        <row r="670">
          <cell r="A670" t="str">
            <v>@5C@</v>
          </cell>
          <cell r="B670" t="str">
            <v>20040630</v>
          </cell>
          <cell r="C670" t="str">
            <v>6100000654</v>
          </cell>
          <cell r="D670">
            <v>0</v>
          </cell>
          <cell r="E670" t="str">
            <v>SA</v>
          </cell>
          <cell r="F670" t="str">
            <v>40</v>
          </cell>
          <cell r="G670" t="str">
            <v>OX</v>
          </cell>
          <cell r="H670">
            <v>0</v>
          </cell>
          <cell r="I670" t="str">
            <v>701056-IT2004/038-94 Payroll MA 2004</v>
          </cell>
          <cell r="J670">
            <v>38168</v>
          </cell>
        </row>
        <row r="671">
          <cell r="A671" t="str">
            <v>@5C@</v>
          </cell>
          <cell r="B671" t="str">
            <v>20040731</v>
          </cell>
          <cell r="C671" t="str">
            <v>6100000765</v>
          </cell>
          <cell r="D671">
            <v>0</v>
          </cell>
          <cell r="E671" t="str">
            <v>SA</v>
          </cell>
          <cell r="F671" t="str">
            <v>40</v>
          </cell>
          <cell r="G671" t="str">
            <v>OX</v>
          </cell>
          <cell r="H671">
            <v>0</v>
          </cell>
          <cell r="I671" t="str">
            <v>701056-IT2004/038-94 Payroll MA 2004</v>
          </cell>
          <cell r="J671">
            <v>38199</v>
          </cell>
        </row>
        <row r="672">
          <cell r="A672" t="str">
            <v>@5C@</v>
          </cell>
          <cell r="B672" t="str">
            <v>20040831</v>
          </cell>
          <cell r="C672" t="str">
            <v>6100000905</v>
          </cell>
          <cell r="D672">
            <v>0</v>
          </cell>
          <cell r="E672" t="str">
            <v>SA</v>
          </cell>
          <cell r="F672" t="str">
            <v>40</v>
          </cell>
          <cell r="G672" t="str">
            <v>OX</v>
          </cell>
          <cell r="H672">
            <v>0</v>
          </cell>
          <cell r="I672" t="str">
            <v>701056-IT2004/038-94 Payroll MA 2004</v>
          </cell>
          <cell r="J672">
            <v>38230</v>
          </cell>
        </row>
        <row r="673">
          <cell r="A673" t="str">
            <v>@5C@</v>
          </cell>
          <cell r="B673" t="str">
            <v>20040930</v>
          </cell>
          <cell r="C673" t="str">
            <v>6100001030</v>
          </cell>
          <cell r="D673">
            <v>0</v>
          </cell>
          <cell r="E673" t="str">
            <v>SA</v>
          </cell>
          <cell r="F673" t="str">
            <v>40</v>
          </cell>
          <cell r="G673" t="str">
            <v>OX</v>
          </cell>
          <cell r="H673">
            <v>0</v>
          </cell>
          <cell r="I673" t="str">
            <v>701056-IT2004/038-94 Payroll MA 2004</v>
          </cell>
          <cell r="J673">
            <v>38260</v>
          </cell>
        </row>
        <row r="674">
          <cell r="I674" t="str">
            <v>701056-IT2004/038-94 Payroll MA 2004 Total</v>
          </cell>
        </row>
        <row r="675">
          <cell r="A675" t="str">
            <v>@5C@</v>
          </cell>
          <cell r="B675" t="str">
            <v>20040105</v>
          </cell>
          <cell r="C675" t="str">
            <v>2100000039</v>
          </cell>
          <cell r="D675">
            <v>0</v>
          </cell>
          <cell r="E675" t="str">
            <v>DR</v>
          </cell>
          <cell r="F675" t="str">
            <v>50</v>
          </cell>
          <cell r="G675" t="str">
            <v>D0</v>
          </cell>
          <cell r="H675">
            <v>0</v>
          </cell>
          <cell r="I675" t="str">
            <v>701057-IT2004/037-64 Payroll MA 2004</v>
          </cell>
          <cell r="J675">
            <v>37991</v>
          </cell>
        </row>
        <row r="676">
          <cell r="A676" t="str">
            <v>@5C@</v>
          </cell>
          <cell r="B676" t="str">
            <v>20040131</v>
          </cell>
          <cell r="C676" t="str">
            <v>6100000086</v>
          </cell>
          <cell r="D676">
            <v>0</v>
          </cell>
          <cell r="E676" t="str">
            <v>SA</v>
          </cell>
          <cell r="F676" t="str">
            <v>40</v>
          </cell>
          <cell r="G676" t="str">
            <v>OX</v>
          </cell>
          <cell r="H676">
            <v>0</v>
          </cell>
          <cell r="I676" t="str">
            <v>701057-IT2004/037-64 Payroll MA 2004</v>
          </cell>
          <cell r="J676">
            <v>38017</v>
          </cell>
        </row>
        <row r="677">
          <cell r="A677" t="str">
            <v>@5C@</v>
          </cell>
          <cell r="B677" t="str">
            <v>20040229</v>
          </cell>
          <cell r="C677" t="str">
            <v>6100000188</v>
          </cell>
          <cell r="D677">
            <v>0</v>
          </cell>
          <cell r="E677" t="str">
            <v>SA</v>
          </cell>
          <cell r="F677" t="str">
            <v>40</v>
          </cell>
          <cell r="G677" t="str">
            <v>OX</v>
          </cell>
          <cell r="H677">
            <v>0</v>
          </cell>
          <cell r="I677" t="str">
            <v>701057-IT2004/037-64 Payroll MA 2004</v>
          </cell>
          <cell r="J677">
            <v>38046</v>
          </cell>
        </row>
        <row r="678">
          <cell r="A678" t="str">
            <v>@5C@</v>
          </cell>
          <cell r="B678" t="str">
            <v>20040331</v>
          </cell>
          <cell r="C678" t="str">
            <v>6100000301</v>
          </cell>
          <cell r="D678">
            <v>0</v>
          </cell>
          <cell r="E678" t="str">
            <v>SA</v>
          </cell>
          <cell r="F678" t="str">
            <v>40</v>
          </cell>
          <cell r="G678" t="str">
            <v>OX</v>
          </cell>
          <cell r="H678">
            <v>0</v>
          </cell>
          <cell r="I678" t="str">
            <v>701057-IT2004/037-64 Payroll MA 2004</v>
          </cell>
          <cell r="J678">
            <v>38077</v>
          </cell>
        </row>
        <row r="679">
          <cell r="A679" t="str">
            <v>@5C@</v>
          </cell>
          <cell r="B679" t="str">
            <v>20040430</v>
          </cell>
          <cell r="C679" t="str">
            <v>6100000409</v>
          </cell>
          <cell r="D679">
            <v>0</v>
          </cell>
          <cell r="E679" t="str">
            <v>SA</v>
          </cell>
          <cell r="F679" t="str">
            <v>40</v>
          </cell>
          <cell r="G679" t="str">
            <v>OX</v>
          </cell>
          <cell r="H679">
            <v>0</v>
          </cell>
          <cell r="I679" t="str">
            <v>701057-IT2004/037-64 Payroll MA 2004</v>
          </cell>
          <cell r="J679">
            <v>38107</v>
          </cell>
        </row>
        <row r="680">
          <cell r="A680" t="str">
            <v>@5C@</v>
          </cell>
          <cell r="B680" t="str">
            <v>20040531</v>
          </cell>
          <cell r="C680" t="str">
            <v>6100000534</v>
          </cell>
          <cell r="D680">
            <v>0</v>
          </cell>
          <cell r="E680" t="str">
            <v>SA</v>
          </cell>
          <cell r="F680" t="str">
            <v>40</v>
          </cell>
          <cell r="G680" t="str">
            <v>OX</v>
          </cell>
          <cell r="H680">
            <v>0</v>
          </cell>
          <cell r="I680" t="str">
            <v>701057-IT2004/037-64 Payroll MA 2004</v>
          </cell>
          <cell r="J680">
            <v>38138</v>
          </cell>
        </row>
        <row r="681">
          <cell r="A681" t="str">
            <v>@5C@</v>
          </cell>
          <cell r="B681" t="str">
            <v>20040630</v>
          </cell>
          <cell r="C681" t="str">
            <v>6100000653</v>
          </cell>
          <cell r="D681">
            <v>0</v>
          </cell>
          <cell r="E681" t="str">
            <v>SA</v>
          </cell>
          <cell r="F681" t="str">
            <v>40</v>
          </cell>
          <cell r="G681" t="str">
            <v>OX</v>
          </cell>
          <cell r="H681">
            <v>0</v>
          </cell>
          <cell r="I681" t="str">
            <v>701057-IT2004/037-64 Payroll MA 2004</v>
          </cell>
          <cell r="J681">
            <v>38168</v>
          </cell>
        </row>
        <row r="682">
          <cell r="A682" t="str">
            <v>@5C@</v>
          </cell>
          <cell r="B682" t="str">
            <v>20040731</v>
          </cell>
          <cell r="C682" t="str">
            <v>6100000764</v>
          </cell>
          <cell r="D682">
            <v>0</v>
          </cell>
          <cell r="E682" t="str">
            <v>SA</v>
          </cell>
          <cell r="F682" t="str">
            <v>40</v>
          </cell>
          <cell r="G682" t="str">
            <v>OX</v>
          </cell>
          <cell r="H682">
            <v>0</v>
          </cell>
          <cell r="I682" t="str">
            <v>701057-IT2004/037-64 Payroll MA 2004</v>
          </cell>
          <cell r="J682">
            <v>38199</v>
          </cell>
        </row>
        <row r="683">
          <cell r="A683" t="str">
            <v>@5C@</v>
          </cell>
          <cell r="B683" t="str">
            <v>20040831</v>
          </cell>
          <cell r="C683" t="str">
            <v>6100000904</v>
          </cell>
          <cell r="D683">
            <v>0</v>
          </cell>
          <cell r="E683" t="str">
            <v>SA</v>
          </cell>
          <cell r="F683" t="str">
            <v>40</v>
          </cell>
          <cell r="G683" t="str">
            <v>OX</v>
          </cell>
          <cell r="H683">
            <v>0</v>
          </cell>
          <cell r="I683" t="str">
            <v>701057-IT2004/037-64 Payroll MA 2004</v>
          </cell>
          <cell r="J683">
            <v>38230</v>
          </cell>
        </row>
        <row r="684">
          <cell r="A684" t="str">
            <v>@5C@</v>
          </cell>
          <cell r="B684" t="str">
            <v>20040930</v>
          </cell>
          <cell r="C684" t="str">
            <v>6100001029</v>
          </cell>
          <cell r="D684">
            <v>0</v>
          </cell>
          <cell r="E684" t="str">
            <v>SA</v>
          </cell>
          <cell r="F684" t="str">
            <v>40</v>
          </cell>
          <cell r="G684" t="str">
            <v>OX</v>
          </cell>
          <cell r="H684">
            <v>0</v>
          </cell>
          <cell r="I684" t="str">
            <v>701057-IT2004/037-64 Payroll MA 2004</v>
          </cell>
          <cell r="J684">
            <v>38260</v>
          </cell>
        </row>
        <row r="685">
          <cell r="I685" t="str">
            <v>701057-IT2004/037-64 Payroll MA 2004 Total</v>
          </cell>
        </row>
        <row r="686">
          <cell r="A686" t="str">
            <v>@5C@</v>
          </cell>
          <cell r="B686" t="str">
            <v>20040105</v>
          </cell>
          <cell r="C686" t="str">
            <v>2100000036</v>
          </cell>
          <cell r="D686">
            <v>0</v>
          </cell>
          <cell r="E686" t="str">
            <v>DR</v>
          </cell>
          <cell r="F686" t="str">
            <v>50</v>
          </cell>
          <cell r="G686" t="str">
            <v>D0</v>
          </cell>
          <cell r="H686">
            <v>0</v>
          </cell>
          <cell r="I686" t="str">
            <v>70701053-IT2004/034-39 Payroll MA 2004</v>
          </cell>
          <cell r="J686">
            <v>37991</v>
          </cell>
        </row>
        <row r="687">
          <cell r="A687" t="str">
            <v>@5C@</v>
          </cell>
          <cell r="B687" t="str">
            <v>20040131</v>
          </cell>
          <cell r="C687" t="str">
            <v>6100000083</v>
          </cell>
          <cell r="D687">
            <v>0</v>
          </cell>
          <cell r="E687" t="str">
            <v>SA</v>
          </cell>
          <cell r="F687" t="str">
            <v>40</v>
          </cell>
          <cell r="G687" t="str">
            <v>OX</v>
          </cell>
          <cell r="H687">
            <v>0</v>
          </cell>
          <cell r="I687" t="str">
            <v>70701053-IT2004/034-39 Payroll MA 2004</v>
          </cell>
          <cell r="J687">
            <v>38017</v>
          </cell>
        </row>
        <row r="688">
          <cell r="A688" t="str">
            <v>@5C@</v>
          </cell>
          <cell r="B688" t="str">
            <v>20040229</v>
          </cell>
          <cell r="C688" t="str">
            <v>6100000185</v>
          </cell>
          <cell r="D688">
            <v>0</v>
          </cell>
          <cell r="E688" t="str">
            <v>SA</v>
          </cell>
          <cell r="F688" t="str">
            <v>40</v>
          </cell>
          <cell r="G688" t="str">
            <v>OX</v>
          </cell>
          <cell r="H688">
            <v>0</v>
          </cell>
          <cell r="I688" t="str">
            <v>70701053-IT2004/034-39 Payroll MA 2004</v>
          </cell>
          <cell r="J688">
            <v>38046</v>
          </cell>
        </row>
        <row r="689">
          <cell r="A689" t="str">
            <v>@5C@</v>
          </cell>
          <cell r="B689" t="str">
            <v>20040331</v>
          </cell>
          <cell r="C689" t="str">
            <v>6100000298</v>
          </cell>
          <cell r="D689">
            <v>0</v>
          </cell>
          <cell r="E689" t="str">
            <v>SA</v>
          </cell>
          <cell r="F689" t="str">
            <v>40</v>
          </cell>
          <cell r="G689" t="str">
            <v>OX</v>
          </cell>
          <cell r="H689">
            <v>0</v>
          </cell>
          <cell r="I689" t="str">
            <v>70701053-IT2004/034-39 Payroll MA 2004</v>
          </cell>
          <cell r="J689">
            <v>38077</v>
          </cell>
        </row>
        <row r="690">
          <cell r="A690" t="str">
            <v>@5C@</v>
          </cell>
          <cell r="B690" t="str">
            <v>20040430</v>
          </cell>
          <cell r="C690" t="str">
            <v>6100000406</v>
          </cell>
          <cell r="D690">
            <v>0</v>
          </cell>
          <cell r="E690" t="str">
            <v>SA</v>
          </cell>
          <cell r="F690" t="str">
            <v>40</v>
          </cell>
          <cell r="G690" t="str">
            <v>OX</v>
          </cell>
          <cell r="H690">
            <v>0</v>
          </cell>
          <cell r="I690" t="str">
            <v>70701053-IT2004/034-39 Payroll MA 2004</v>
          </cell>
          <cell r="J690">
            <v>38107</v>
          </cell>
        </row>
        <row r="691">
          <cell r="A691" t="str">
            <v>@5C@</v>
          </cell>
          <cell r="B691" t="str">
            <v>20040531</v>
          </cell>
          <cell r="C691" t="str">
            <v>6100000531</v>
          </cell>
          <cell r="D691">
            <v>0</v>
          </cell>
          <cell r="E691" t="str">
            <v>SA</v>
          </cell>
          <cell r="F691" t="str">
            <v>40</v>
          </cell>
          <cell r="G691" t="str">
            <v>OX</v>
          </cell>
          <cell r="H691">
            <v>0</v>
          </cell>
          <cell r="I691" t="str">
            <v>70701053-IT2004/034-39 Payroll MA 2004</v>
          </cell>
          <cell r="J691">
            <v>38138</v>
          </cell>
        </row>
        <row r="692">
          <cell r="A692" t="str">
            <v>@5C@</v>
          </cell>
          <cell r="B692" t="str">
            <v>20040630</v>
          </cell>
          <cell r="C692" t="str">
            <v>6100000650</v>
          </cell>
          <cell r="D692">
            <v>0</v>
          </cell>
          <cell r="E692" t="str">
            <v>SA</v>
          </cell>
          <cell r="F692" t="str">
            <v>40</v>
          </cell>
          <cell r="G692" t="str">
            <v>OX</v>
          </cell>
          <cell r="H692">
            <v>0</v>
          </cell>
          <cell r="I692" t="str">
            <v>70701053-IT2004/034-39 Payroll MA 2004</v>
          </cell>
          <cell r="J692">
            <v>38168</v>
          </cell>
        </row>
        <row r="693">
          <cell r="A693" t="str">
            <v>@5C@</v>
          </cell>
          <cell r="B693" t="str">
            <v>20040731</v>
          </cell>
          <cell r="C693" t="str">
            <v>6100000761</v>
          </cell>
          <cell r="D693">
            <v>0</v>
          </cell>
          <cell r="E693" t="str">
            <v>SA</v>
          </cell>
          <cell r="F693" t="str">
            <v>40</v>
          </cell>
          <cell r="G693" t="str">
            <v>OX</v>
          </cell>
          <cell r="H693">
            <v>0</v>
          </cell>
          <cell r="I693" t="str">
            <v>70701053-IT2004/034-39 Payroll MA 2004</v>
          </cell>
          <cell r="J693">
            <v>38199</v>
          </cell>
        </row>
        <row r="694">
          <cell r="A694" t="str">
            <v>@5C@</v>
          </cell>
          <cell r="B694" t="str">
            <v>20040831</v>
          </cell>
          <cell r="C694" t="str">
            <v>6100000901</v>
          </cell>
          <cell r="D694">
            <v>0</v>
          </cell>
          <cell r="E694" t="str">
            <v>SA</v>
          </cell>
          <cell r="F694" t="str">
            <v>40</v>
          </cell>
          <cell r="G694" t="str">
            <v>OX</v>
          </cell>
          <cell r="H694">
            <v>0</v>
          </cell>
          <cell r="I694" t="str">
            <v>70701053-IT2004/034-39 Payroll MA 2004</v>
          </cell>
          <cell r="J694">
            <v>38230</v>
          </cell>
        </row>
        <row r="695">
          <cell r="A695" t="str">
            <v>@5C@</v>
          </cell>
          <cell r="B695" t="str">
            <v>20040930</v>
          </cell>
          <cell r="C695" t="str">
            <v>6100001026</v>
          </cell>
          <cell r="D695">
            <v>0</v>
          </cell>
          <cell r="E695" t="str">
            <v>SA</v>
          </cell>
          <cell r="F695" t="str">
            <v>40</v>
          </cell>
          <cell r="G695" t="str">
            <v>OX</v>
          </cell>
          <cell r="H695">
            <v>0</v>
          </cell>
          <cell r="I695" t="str">
            <v>70701053-IT2004/034-39 Payroll MA 2004</v>
          </cell>
          <cell r="J695">
            <v>38260</v>
          </cell>
        </row>
        <row r="696">
          <cell r="I696" t="str">
            <v>70701053-IT2004/034-39 Payroll MA 2004 Total</v>
          </cell>
        </row>
        <row r="697">
          <cell r="A697" t="str">
            <v>@5C@</v>
          </cell>
          <cell r="B697" t="str">
            <v>20040218</v>
          </cell>
          <cell r="C697" t="str">
            <v>2100000065</v>
          </cell>
          <cell r="D697">
            <v>0</v>
          </cell>
          <cell r="E697" t="str">
            <v>DR</v>
          </cell>
          <cell r="F697" t="str">
            <v>50</v>
          </cell>
          <cell r="G697" t="str">
            <v>DS</v>
          </cell>
          <cell r="H697">
            <v>0</v>
          </cell>
          <cell r="I697" t="str">
            <v>TAO - SAP 17% MA-2004</v>
          </cell>
          <cell r="J697">
            <v>38035</v>
          </cell>
        </row>
        <row r="698">
          <cell r="A698" t="str">
            <v>@5C@</v>
          </cell>
          <cell r="B698" t="str">
            <v>20040229</v>
          </cell>
          <cell r="C698" t="str">
            <v>6100000215</v>
          </cell>
          <cell r="D698">
            <v>0</v>
          </cell>
          <cell r="E698" t="str">
            <v>SA</v>
          </cell>
          <cell r="F698" t="str">
            <v>40</v>
          </cell>
          <cell r="G698" t="str">
            <v>OX</v>
          </cell>
          <cell r="H698">
            <v>0</v>
          </cell>
          <cell r="I698" t="str">
            <v>TAO - SAP 17% MA-2004</v>
          </cell>
          <cell r="J698">
            <v>38046</v>
          </cell>
        </row>
        <row r="699">
          <cell r="A699" t="str">
            <v>@5C@</v>
          </cell>
          <cell r="B699" t="str">
            <v>20040331</v>
          </cell>
          <cell r="C699" t="str">
            <v>6100000323</v>
          </cell>
          <cell r="D699">
            <v>0</v>
          </cell>
          <cell r="E699" t="str">
            <v>SA</v>
          </cell>
          <cell r="F699" t="str">
            <v>40</v>
          </cell>
          <cell r="G699" t="str">
            <v>OX</v>
          </cell>
          <cell r="H699">
            <v>0</v>
          </cell>
          <cell r="I699" t="str">
            <v>TAO - SAP 17% MA-2004</v>
          </cell>
          <cell r="J699">
            <v>38077</v>
          </cell>
        </row>
        <row r="700">
          <cell r="A700" t="str">
            <v>@5C@</v>
          </cell>
          <cell r="B700" t="str">
            <v>20040430</v>
          </cell>
          <cell r="C700" t="str">
            <v>6100000431</v>
          </cell>
          <cell r="D700">
            <v>0</v>
          </cell>
          <cell r="E700" t="str">
            <v>SA</v>
          </cell>
          <cell r="F700" t="str">
            <v>40</v>
          </cell>
          <cell r="G700" t="str">
            <v>OX</v>
          </cell>
          <cell r="H700">
            <v>0</v>
          </cell>
          <cell r="I700" t="str">
            <v>TAO - SAP 17% MA-2004</v>
          </cell>
          <cell r="J700">
            <v>38107</v>
          </cell>
        </row>
        <row r="701">
          <cell r="A701" t="str">
            <v>@5C@</v>
          </cell>
          <cell r="B701" t="str">
            <v>20040531</v>
          </cell>
          <cell r="C701" t="str">
            <v>6100000557</v>
          </cell>
          <cell r="D701">
            <v>0</v>
          </cell>
          <cell r="E701" t="str">
            <v>SA</v>
          </cell>
          <cell r="F701" t="str">
            <v>40</v>
          </cell>
          <cell r="G701" t="str">
            <v>OX</v>
          </cell>
          <cell r="H701">
            <v>0</v>
          </cell>
          <cell r="I701" t="str">
            <v>TAO - SAP 17% MA-2004</v>
          </cell>
          <cell r="J701">
            <v>38138</v>
          </cell>
        </row>
        <row r="702">
          <cell r="A702" t="str">
            <v>@5C@</v>
          </cell>
          <cell r="B702" t="str">
            <v>20040630</v>
          </cell>
          <cell r="C702" t="str">
            <v>6100000675</v>
          </cell>
          <cell r="D702">
            <v>0</v>
          </cell>
          <cell r="E702" t="str">
            <v>SA</v>
          </cell>
          <cell r="F702" t="str">
            <v>40</v>
          </cell>
          <cell r="G702" t="str">
            <v>OX</v>
          </cell>
          <cell r="H702">
            <v>0</v>
          </cell>
          <cell r="I702" t="str">
            <v>TAO - SAP 17% MA-2004</v>
          </cell>
          <cell r="J702">
            <v>38168</v>
          </cell>
        </row>
        <row r="703">
          <cell r="A703" t="str">
            <v>@5C@</v>
          </cell>
          <cell r="B703" t="str">
            <v>20040731</v>
          </cell>
          <cell r="C703" t="str">
            <v>6100000784</v>
          </cell>
          <cell r="D703">
            <v>0</v>
          </cell>
          <cell r="E703" t="str">
            <v>SA</v>
          </cell>
          <cell r="F703" t="str">
            <v>40</v>
          </cell>
          <cell r="G703" t="str">
            <v>OX</v>
          </cell>
          <cell r="H703">
            <v>0</v>
          </cell>
          <cell r="I703" t="str">
            <v>TAO - SAP 17% MA-2004</v>
          </cell>
          <cell r="J703">
            <v>38199</v>
          </cell>
        </row>
        <row r="704">
          <cell r="A704" t="str">
            <v>@5C@</v>
          </cell>
          <cell r="B704" t="str">
            <v>20040831</v>
          </cell>
          <cell r="C704" t="str">
            <v>6100000924</v>
          </cell>
          <cell r="D704">
            <v>0</v>
          </cell>
          <cell r="E704" t="str">
            <v>SA</v>
          </cell>
          <cell r="F704" t="str">
            <v>40</v>
          </cell>
          <cell r="G704" t="str">
            <v>OX</v>
          </cell>
          <cell r="H704">
            <v>0</v>
          </cell>
          <cell r="I704" t="str">
            <v>TAO - SAP 17% MA-2004</v>
          </cell>
          <cell r="J704">
            <v>38230</v>
          </cell>
        </row>
        <row r="705">
          <cell r="A705" t="str">
            <v>@5C@</v>
          </cell>
          <cell r="B705" t="str">
            <v>20040930</v>
          </cell>
          <cell r="C705" t="str">
            <v>6100001049</v>
          </cell>
          <cell r="D705">
            <v>0</v>
          </cell>
          <cell r="E705" t="str">
            <v>SA</v>
          </cell>
          <cell r="F705" t="str">
            <v>40</v>
          </cell>
          <cell r="G705" t="str">
            <v>OX</v>
          </cell>
          <cell r="H705">
            <v>0</v>
          </cell>
          <cell r="I705" t="str">
            <v>TAO - SAP 17% MA-2004</v>
          </cell>
          <cell r="J705">
            <v>38260</v>
          </cell>
        </row>
        <row r="706">
          <cell r="I706" t="str">
            <v>TAO - SAP 17% MA-2004 Total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B 1 - Current"/>
      <sheetName val="SCB 2 - Current"/>
      <sheetName val="SCB 1 _ Current"/>
      <sheetName val="SCB 2 _ Current"/>
      <sheetName val="Bงบต้นทุนC"/>
      <sheetName val="2.DL "/>
      <sheetName val="2.2 IDL"/>
      <sheetName val="TrialBalance Q3-2002"/>
      <sheetName val="SKA"/>
      <sheetName val="เขตการค้าย่อย"/>
      <sheetName val="Seal 1-07-04"/>
      <sheetName val="1149"/>
      <sheetName val="BALANCE SHEET "/>
      <sheetName val="03中"/>
      <sheetName val="เงินกู้ธนชาติ"/>
      <sheetName val="เงินกู้ MGC"/>
      <sheetName val="ตั๋วเงินรับ"/>
      <sheetName val="CIPA"/>
      <sheetName val="Reftable"/>
      <sheetName val="Disposal"/>
      <sheetName val="FP Friends Other"/>
      <sheetName val="Accts_ET"/>
      <sheetName val="BANK"/>
      <sheetName val="BS"/>
      <sheetName val="HPL"/>
      <sheetName val="HBS"/>
      <sheetName val="ข้อมูล PM"/>
      <sheetName val="oresreqsum"/>
      <sheetName val="Sal"/>
      <sheetName val="ชื่อหุ้น"/>
      <sheetName val="BUILD95"/>
      <sheetName val="N-4 Patent right"/>
      <sheetName val="Allocate96-98"/>
      <sheetName val="desc"/>
      <sheetName val="Invoice"/>
      <sheetName val="type"/>
      <sheetName val="B&amp;S 1999"/>
      <sheetName val="คชจ.ดำเนินงาน6-43"/>
      <sheetName val="ACS Revenue"/>
      <sheetName val="관세"/>
      <sheetName val="TB-2001-Apr'01"/>
      <sheetName val="Budgets"/>
      <sheetName val="Update_041110"/>
      <sheetName val="sub-mat2011"/>
      <sheetName val="Sheet1"/>
      <sheetName val="Sheet2"/>
      <sheetName val="Sheet3"/>
      <sheetName val="10-1 Media"/>
      <sheetName val="10-cut"/>
      <sheetName val="TB Worksheet"/>
      <sheetName val="DealerData"/>
      <sheetName val="TB_2001_Apr_01"/>
      <sheetName val="P&amp;L Rates"/>
      <sheetName val="PRICE LIST"/>
      <sheetName val="data"/>
      <sheetName val="FG Joint"/>
      <sheetName val="Non Movement"/>
      <sheetName val="สรุปรวม"/>
      <sheetName val="Exp"/>
      <sheetName val="ยอดkill1005"/>
      <sheetName val="Master"/>
      <sheetName val="Assumptions"/>
      <sheetName val="Sap_927_Vdr"/>
      <sheetName val="DEP12"/>
      <sheetName val="เครื่องตกแต่ง"/>
      <sheetName val="อาคาร"/>
      <sheetName val="part-import"/>
      <sheetName val="GLTable"/>
      <sheetName val="M1,2"/>
      <sheetName val="Item Code - Machine"/>
      <sheetName val="M9"/>
      <sheetName val="SCB_1_-_Current"/>
      <sheetName val="SCB_2_-_Current"/>
      <sheetName val="SCB_1___Current"/>
      <sheetName val="SCB_2___Current"/>
      <sheetName val="IncidentsEAP"/>
      <sheetName val="Rate"/>
      <sheetName val="Jun 06"/>
      <sheetName val="Mkt Dev 1291 ONL 1290 - 1010"/>
      <sheetName val="DataInput1"/>
      <sheetName val="Detail-Sep"/>
      <sheetName val="REVENUE"/>
      <sheetName val="MA"/>
      <sheetName val="B053 (990701)공정실적PP%계산"/>
      <sheetName val="recon"/>
      <sheetName val="S33"/>
      <sheetName val="141010"/>
      <sheetName val="ap"/>
      <sheetName val="Compare"/>
      <sheetName val="ELEC45-01"/>
      <sheetName val="ADJ - RATE"/>
      <sheetName val="cc Nov08"/>
      <sheetName val="2003 Growth"/>
      <sheetName val="[BANK.XLS뉮׾_x0003_㌏Joint"/>
      <sheetName val="CST1198"/>
      <sheetName val="BS-SCH"/>
      <sheetName val="Front"/>
      <sheetName val="Other_Sch"/>
      <sheetName val="MPT 07 Sale Forecast"/>
      <sheetName val="MPT 08 Sale Forecast"/>
      <sheetName val="TL Scrap rate"/>
      <sheetName val="065005s"/>
      <sheetName val="Juta"/>
      <sheetName val="DLD Query Query Query"/>
      <sheetName val="หักกลบ-ลบหนี้"/>
      <sheetName val="19"/>
      <sheetName val="Header"/>
      <sheetName val="Lead"/>
      <sheetName val="RANK"/>
      <sheetName val="FA"/>
      <sheetName val="見積表紙原紙"/>
      <sheetName val="_BANK.XLS뉮׾_x005f_x0003_㌏Joint"/>
      <sheetName val="BS-Thai"/>
      <sheetName val="IBASE"/>
      <sheetName val=" Direct load "/>
      <sheetName val="ProductData"/>
      <sheetName val="Seal_1-07-04"/>
      <sheetName val="BALANCE_SHEET_"/>
      <sheetName val="เงินกู้_MGC"/>
      <sheetName val="ข้อมูล_PM"/>
      <sheetName val="FG_Joint"/>
      <sheetName val="Non_Movement"/>
      <sheetName val="สมมติฐาน"/>
      <sheetName val="TB SAP"/>
      <sheetName val="130709"/>
      <sheetName val="Cover2"/>
      <sheetName val="Selling and Admins (DONE)"/>
      <sheetName val="SCB_1_-_Current1"/>
      <sheetName val="SCB_2_-_Current1"/>
      <sheetName val="SCB_1___Current1"/>
      <sheetName val="SCB_2___Current1"/>
      <sheetName val="2_DL_"/>
      <sheetName val="2_2_IDL"/>
      <sheetName val="TrialBalance_Q3-2002"/>
      <sheetName val="FP_Friends_Other"/>
      <sheetName val="ACS_Revenue"/>
      <sheetName val="N-4_Patent_right"/>
      <sheetName val="B&amp;S_1999"/>
      <sheetName val="คชจ_ดำเนินงาน6-43"/>
      <sheetName val="P&amp;L_Rates"/>
      <sheetName val="PRICE_LIST"/>
      <sheetName val="Jun_06"/>
      <sheetName val="Mkt_Dev_1291_ONL_1290_-_1010"/>
      <sheetName val="TB_Worksheet"/>
      <sheetName val="ADJ_-_RATE"/>
      <sheetName val="Item_Code_-_Machine"/>
      <sheetName val="B053_(990701)공정실적PP%계산"/>
      <sheetName val="cc_Nov08"/>
      <sheetName val="2003_Growth"/>
      <sheetName val="03?"/>
      <sheetName val="ops tb"/>
      <sheetName val="Nonmove"/>
      <sheetName val="Standing Data"/>
      <sheetName val="SCB_1_-_Current2"/>
      <sheetName val="SCB_2_-_Current2"/>
      <sheetName val="SCB_1___Current2"/>
      <sheetName val="SCB_2___Current2"/>
      <sheetName val="Seal_1-07-042"/>
      <sheetName val="BALANCE_SHEET_2"/>
      <sheetName val="เงินกู้_MGC2"/>
      <sheetName val="ข้อมูล_PM2"/>
      <sheetName val="FG_Joint2"/>
      <sheetName val="Non_Movement2"/>
      <sheetName val="_Direct_load_1"/>
      <sheetName val="2_DL_1"/>
      <sheetName val="2_2_IDL1"/>
      <sheetName val="TrialBalance_Q3-20021"/>
      <sheetName val="FP_Friends_Other1"/>
      <sheetName val="ACS_Revenue1"/>
      <sheetName val="N-4_Patent_right1"/>
      <sheetName val="B&amp;S_19991"/>
      <sheetName val="คชจ_ดำเนินงาน6-431"/>
      <sheetName val="P&amp;L_Rates1"/>
      <sheetName val="PRICE_LIST1"/>
      <sheetName val="TB_SAP1"/>
      <sheetName val="Jun_061"/>
      <sheetName val="Seal_1-07-041"/>
      <sheetName val="BALANCE_SHEET_1"/>
      <sheetName val="เงินกู้_MGC1"/>
      <sheetName val="ข้อมูล_PM1"/>
      <sheetName val="FG_Joint1"/>
      <sheetName val="Non_Movement1"/>
      <sheetName val="_Direct_load_"/>
      <sheetName val="TB_SAP"/>
      <sheetName val="CUSTOMER"/>
      <sheetName val="pa group"/>
      <sheetName val="F1 Log On"/>
      <sheetName val="43"/>
      <sheetName val="REC GROUP"/>
      <sheetName val="Write off"/>
      <sheetName val="JV"/>
      <sheetName val="Clientes"/>
      <sheetName val="Op_Produccion"/>
      <sheetName val="MMRR"/>
      <sheetName val="Details"/>
      <sheetName val="List"/>
      <sheetName val="Unrecorded Misstatement"/>
      <sheetName val="Main"/>
      <sheetName val="INV(未作成)"/>
      <sheetName val="N-2"/>
      <sheetName val="Spa Sales"/>
      <sheetName val="FF-3"/>
      <sheetName val="CRITERIA1"/>
      <sheetName val="Parameters"/>
      <sheetName val="ADVANCE-STAFF"/>
      <sheetName val="Links"/>
      <sheetName val="SCB_1_-_Current3"/>
      <sheetName val="SCB_2_-_Current3"/>
      <sheetName val="SCB_1___Current3"/>
      <sheetName val="SCB_2___Current3"/>
      <sheetName val="2_DL_2"/>
      <sheetName val="2_2_IDL2"/>
      <sheetName val="Seal_1-07-043"/>
      <sheetName val="BALANCE_SHEET_3"/>
      <sheetName val="TrialBalance_Q3-20022"/>
      <sheetName val="เงินกู้_MGC3"/>
      <sheetName val="FP_Friends_Other2"/>
      <sheetName val="ข้อมูล_PM3"/>
      <sheetName val="ACS_Revenue2"/>
      <sheetName val="N-4_Patent_right2"/>
      <sheetName val="B&amp;S_19992"/>
      <sheetName val="คชจ_ดำเนินงาน6-432"/>
      <sheetName val="P&amp;L_Rates2"/>
      <sheetName val="PRICE_LIST2"/>
      <sheetName val="FG_Joint3"/>
      <sheetName val="Non_Movement3"/>
      <sheetName val="Jun_062"/>
      <sheetName val="10-1_Media"/>
      <sheetName val="MPT_07_Sale_Forecast"/>
      <sheetName val="MPT_08_Sale_Forecast"/>
      <sheetName val="TL_Scrap_rate"/>
      <sheetName val="Selling_and_Admins_(DONE)"/>
      <sheetName val="_Direct_load_2"/>
      <sheetName val="TB_SAP2"/>
      <sheetName val="Standing_Data"/>
      <sheetName val="ops_tb"/>
      <sheetName val="Sale 0502"/>
      <sheetName val="AP-FAsb"/>
      <sheetName val="PLL"/>
      <sheetName val="PP"/>
      <sheetName val="SCB_1_-_Current4"/>
      <sheetName val="SCB_2_-_Current4"/>
      <sheetName val="SCB_1___Current4"/>
      <sheetName val="SCB_2___Current4"/>
      <sheetName val="2_DL_3"/>
      <sheetName val="2_2_IDL3"/>
      <sheetName val="Seal_1-07-044"/>
      <sheetName val="BALANCE_SHEET_4"/>
      <sheetName val="TrialBalance_Q3-20023"/>
      <sheetName val="เงินกู้_MGC4"/>
      <sheetName val="FP_Friends_Other3"/>
      <sheetName val="ข้อมูล_PM4"/>
      <sheetName val="ACS_Revenue3"/>
      <sheetName val="N-4_Patent_right3"/>
      <sheetName val="B&amp;S_19993"/>
      <sheetName val="คชจ_ดำเนินงาน6-433"/>
      <sheetName val="P&amp;L_Rates3"/>
      <sheetName val="PRICE_LIST3"/>
      <sheetName val="FG_Joint4"/>
      <sheetName val="Non_Movement4"/>
      <sheetName val="Jun_063"/>
      <sheetName val="Mkt_Dev_1291_ONL_1290_-_10101"/>
      <sheetName val="TB_Worksheet1"/>
      <sheetName val="ADJ_-_RATE1"/>
      <sheetName val="Item_Code_-_Machine1"/>
      <sheetName val="B053_(990701)공정실적PP%계산1"/>
      <sheetName val="cc_Nov081"/>
      <sheetName val="2003_Growth1"/>
      <sheetName val="10-1_Media1"/>
      <sheetName val="MPT_07_Sale_Forecast1"/>
      <sheetName val="MPT_08_Sale_Forecast1"/>
      <sheetName val="TL_Scrap_rate1"/>
      <sheetName val="Selling_and_Admins_(DONE)1"/>
      <sheetName val="_Direct_load_3"/>
      <sheetName val="TB_SAP3"/>
      <sheetName val="Standing_Data1"/>
      <sheetName val="ops_tb1"/>
      <sheetName val="pa_group"/>
      <sheetName val="F1_Log_On"/>
      <sheetName val="DLD_Query_Query_Query"/>
      <sheetName val="Unrecorded_Misstatement"/>
      <sheetName val="[BANK_XLS뉮׾㌏Joint"/>
      <sheetName val="REC_GROUP"/>
      <sheetName val="Sale_0502"/>
      <sheetName val="03_"/>
      <sheetName val="U-5.2"/>
      <sheetName val="TB12-42"/>
      <sheetName val="Write_off"/>
      <sheetName val="Spa_Sales"/>
      <sheetName val="#REF"/>
      <sheetName val="RPR3050"/>
      <sheetName val="Seagate _share_in_units"/>
      <sheetName val="total"/>
      <sheetName val="STATEMENT"/>
      <sheetName val="Menu"/>
      <sheetName val="Detail_เงินให้กู้"/>
      <sheetName val="TB"/>
      <sheetName val=""/>
      <sheetName val="pa_group1"/>
      <sheetName val="F1_Log_On1"/>
      <sheetName val="Write_off1"/>
      <sheetName val="ctTBA"/>
      <sheetName val="gVL"/>
      <sheetName val="SCB_1_-_Current5"/>
      <sheetName val="SCB_2_-_Current5"/>
      <sheetName val="SCB_1___Current5"/>
      <sheetName val="SCB_2___Current5"/>
      <sheetName val="2_DL_4"/>
      <sheetName val="2_2_IDL4"/>
      <sheetName val="Seal_1-07-045"/>
      <sheetName val="BALANCE_SHEET_5"/>
      <sheetName val="TrialBalance_Q3-20024"/>
      <sheetName val="FP_Friends_Other4"/>
      <sheetName val="เงินกู้_MGC5"/>
      <sheetName val="ข้อมูล_PM5"/>
      <sheetName val="ACS_Revenue4"/>
      <sheetName val="N-4_Patent_right4"/>
      <sheetName val="B&amp;S_19994"/>
      <sheetName val="คชจ_ดำเนินงาน6-434"/>
      <sheetName val="P&amp;L_Rates4"/>
      <sheetName val="PRICE_LIST4"/>
      <sheetName val="FG_Joint5"/>
      <sheetName val="Non_Movement5"/>
      <sheetName val="Jun_064"/>
      <sheetName val="Mkt_Dev_1291_ONL_1290_-_10102"/>
      <sheetName val="TB_Worksheet2"/>
      <sheetName val="ADJ_-_RATE2"/>
      <sheetName val="Item_Code_-_Machine2"/>
      <sheetName val="B053_(990701)공정실적PP%계산2"/>
      <sheetName val="cc_Nov082"/>
      <sheetName val="2003_Growth2"/>
      <sheetName val="10-1_Media2"/>
      <sheetName val="_Direct_load_4"/>
      <sheetName val="TB_SAP4"/>
      <sheetName val="ops_tb2"/>
      <sheetName val="pa_group2"/>
      <sheetName val="F1_Log_On2"/>
      <sheetName val="MPT_07_Sale_Forecast2"/>
      <sheetName val="MPT_08_Sale_Forecast2"/>
      <sheetName val="TL_Scrap_rate2"/>
      <sheetName val="Selling_and_Admins_(DONE)2"/>
      <sheetName val="Standing_Data2"/>
      <sheetName val="Sale_05021"/>
      <sheetName val="DLD_Query_Query_Query1"/>
      <sheetName val="Unrecorded_Misstatement1"/>
      <sheetName val="Write_off2"/>
      <sheetName val="REC_GROUP1"/>
      <sheetName val="SCB_1_-_Current6"/>
      <sheetName val="SCB_2_-_Current6"/>
      <sheetName val="SCB_1___Current6"/>
      <sheetName val="SCB_2___Current6"/>
      <sheetName val="2_DL_5"/>
      <sheetName val="2_2_IDL5"/>
      <sheetName val="Seal_1-07-046"/>
      <sheetName val="BALANCE_SHEET_6"/>
      <sheetName val="TrialBalance_Q3-20025"/>
      <sheetName val="FP_Friends_Other5"/>
      <sheetName val="เงินกู้_MGC6"/>
      <sheetName val="ข้อมูล_PM6"/>
      <sheetName val="ACS_Revenue5"/>
      <sheetName val="N-4_Patent_right5"/>
      <sheetName val="B&amp;S_19995"/>
      <sheetName val="คชจ_ดำเนินงาน6-435"/>
      <sheetName val="P&amp;L_Rates5"/>
      <sheetName val="PRICE_LIST5"/>
      <sheetName val="FG_Joint6"/>
      <sheetName val="Non_Movement6"/>
      <sheetName val="Jun_065"/>
      <sheetName val="Mkt_Dev_1291_ONL_1290_-_10103"/>
      <sheetName val="TB_Worksheet3"/>
      <sheetName val="ADJ_-_RATE3"/>
      <sheetName val="Item_Code_-_Machine3"/>
      <sheetName val="B053_(990701)공정실적PP%계산3"/>
      <sheetName val="cc_Nov083"/>
      <sheetName val="2003_Growth3"/>
      <sheetName val="10-1_Media3"/>
      <sheetName val="_Direct_load_5"/>
      <sheetName val="TB_SAP5"/>
      <sheetName val="ops_tb3"/>
      <sheetName val="pa_group3"/>
      <sheetName val="F1_Log_On3"/>
      <sheetName val="MPT_07_Sale_Forecast3"/>
      <sheetName val="MPT_08_Sale_Forecast3"/>
      <sheetName val="TL_Scrap_rate3"/>
      <sheetName val="Selling_and_Admins_(DONE)3"/>
      <sheetName val="Standing_Data3"/>
      <sheetName val="Sale_05022"/>
      <sheetName val="DLD_Query_Query_Query2"/>
      <sheetName val="Unrecorded_Misstatement2"/>
      <sheetName val="Write_off3"/>
      <sheetName val="REC_GROUP2"/>
      <sheetName val="Spa_Sales1"/>
      <sheetName val="Drop down list"/>
      <sheetName val="LRA"/>
      <sheetName val="Controller"/>
      <sheetName val="BANESCO"/>
      <sheetName val="C2C"/>
      <sheetName val="Bill No. 2 - Carpark"/>
      <sheetName val="AM_COST"/>
      <sheetName val="LOOSECHKLIST"/>
      <sheetName val="Newspaper"/>
      <sheetName val="P&amp;LFINAL - 44"/>
      <sheetName val="Pd01 vsl sked"/>
      <sheetName val="B1"/>
      <sheetName val="IE UPS"/>
      <sheetName val="_BANK.XLS뉮׾_x0003_㌏Joint"/>
      <sheetName val="RA-Grouping"/>
      <sheetName val="רכוש קבוע "/>
      <sheetName val="PRɉCE_LIST4"/>
      <sheetName val="February-17"/>
      <sheetName val="Prm"/>
      <sheetName val="Tax"/>
      <sheetName val="SCB_1_-_Current7"/>
      <sheetName val="SCB_2_-_Current7"/>
      <sheetName val="SCB_1___Current7"/>
      <sheetName val="SCB_2___Current7"/>
      <sheetName val="Seal_1-07-047"/>
      <sheetName val="BALANCE_SHEET_7"/>
      <sheetName val="2_DL_6"/>
      <sheetName val="2_2_IDL6"/>
      <sheetName val="TrialBalance_Q3-20026"/>
      <sheetName val="เงินกู้_MGC7"/>
      <sheetName val="FP_Friends_Other6"/>
      <sheetName val="ข้อมูล_PM7"/>
      <sheetName val="ACS_Revenue6"/>
      <sheetName val="N-4_Patent_right6"/>
      <sheetName val="B&amp;S_19996"/>
      <sheetName val="คชจ_ดำเนินงาน6-436"/>
      <sheetName val="P&amp;L_Rates6"/>
      <sheetName val="PRICE_LIST6"/>
      <sheetName val="FG_Joint7"/>
      <sheetName val="Non_Movement7"/>
      <sheetName val="Jun_066"/>
      <sheetName val="Mkt_Dev_1291_ONL_1290_-_10104"/>
      <sheetName val="TB_Worksheet4"/>
      <sheetName val="ADJ_-_RATE4"/>
      <sheetName val="Item_Code_-_Machine4"/>
      <sheetName val="B053_(990701)공정실적PP%계산4"/>
      <sheetName val="cc_Nov084"/>
      <sheetName val="2003_Growth4"/>
      <sheetName val="10-1_Media4"/>
      <sheetName val="MPT_07_Sale_Forecast4"/>
      <sheetName val="MPT_08_Sale_Forecast4"/>
      <sheetName val="TL_Scrap_rate4"/>
      <sheetName val="_Direct_load_6"/>
      <sheetName val="ops_tb4"/>
      <sheetName val="Selling_and_Admins_(DONE)4"/>
      <sheetName val="TB_SAP6"/>
      <sheetName val="pa_group4"/>
      <sheetName val="F1_Log_On4"/>
      <sheetName val="Standing_Data4"/>
      <sheetName val="DLD_Query_Query_Query3"/>
      <sheetName val="REC_GROUP3"/>
      <sheetName val="Write_off4"/>
      <sheetName val="Unrecorded_Misstatement3"/>
      <sheetName val="Spa_Sales2"/>
      <sheetName val="Sale_05023"/>
      <sheetName val="U-5_2"/>
      <sheetName val="Seagate__share_in_units"/>
      <sheetName val="IE_UPS"/>
      <sheetName val="_BANK_XLS뉮׾_x005f_x0003_㌏Joint"/>
      <sheetName val="SCB_1_-_Current8"/>
      <sheetName val="SCB_2_-_Current8"/>
      <sheetName val="SCB_1___Current8"/>
      <sheetName val="SCB_2___Current8"/>
      <sheetName val="Seal_1-07-048"/>
      <sheetName val="BALANCE_SHEET_8"/>
      <sheetName val="2_DL_7"/>
      <sheetName val="2_2_IDL7"/>
      <sheetName val="TrialBalance_Q3-20027"/>
      <sheetName val="เงินกู้_MGC8"/>
      <sheetName val="FP_Friends_Other7"/>
      <sheetName val="ข้อมูล_PM8"/>
      <sheetName val="ACS_Revenue7"/>
      <sheetName val="N-4_Patent_right7"/>
      <sheetName val="B&amp;S_19997"/>
      <sheetName val="คชจ_ดำเนินงาน6-437"/>
      <sheetName val="P&amp;L_Rates7"/>
      <sheetName val="PRICE_LIST7"/>
      <sheetName val="FG_Joint8"/>
      <sheetName val="Non_Movement8"/>
      <sheetName val="Jun_067"/>
      <sheetName val="Mkt_Dev_1291_ONL_1290_-_10105"/>
      <sheetName val="TB_Worksheet5"/>
      <sheetName val="ADJ_-_RATE5"/>
      <sheetName val="Item_Code_-_Machine5"/>
      <sheetName val="B053_(990701)공정실적PP%계산5"/>
      <sheetName val="cc_Nov085"/>
      <sheetName val="2003_Growth5"/>
      <sheetName val="10-1_Media5"/>
      <sheetName val="MPT_07_Sale_Forecast5"/>
      <sheetName val="MPT_08_Sale_Forecast5"/>
      <sheetName val="TL_Scrap_rate5"/>
      <sheetName val="_Direct_load_7"/>
      <sheetName val="ops_tb5"/>
      <sheetName val="Selling_and_Admins_(DONE)5"/>
      <sheetName val="TB_SAP7"/>
      <sheetName val="pa_group5"/>
      <sheetName val="F1_Log_On5"/>
      <sheetName val="Standing_Data5"/>
      <sheetName val="DLD_Query_Query_Query4"/>
      <sheetName val="REC_GROUP4"/>
      <sheetName val="Write_off5"/>
      <sheetName val="Unrecorded_Misstatement4"/>
      <sheetName val="Spa_Sales3"/>
      <sheetName val="Sale_05024"/>
      <sheetName val="U-5_21"/>
      <sheetName val="Seagate__share_in_units1"/>
      <sheetName val="IE_UPS1"/>
      <sheetName val="_BANK_XLS뉮׾_x005f_x0003_㌏Joint1"/>
      <sheetName val="K110_NFS"/>
      <sheetName val="411and431sum"/>
      <sheetName val="InvPlan_NI and WIN 2017"/>
      <sheetName val="สัญญาบริการอื่น"/>
      <sheetName val="ค่าที่ปรึกษา"/>
      <sheetName val="สัญญาเช่าสนง"/>
      <sheetName val="MISC"/>
      <sheetName val="1"/>
      <sheetName val="GiaVL"/>
      <sheetName val="IS"/>
      <sheetName val="Trial Balance"/>
      <sheetName val="B131 "/>
      <sheetName val="Setup"/>
      <sheetName val="Tables"/>
      <sheetName val="Assets"/>
      <sheetName val="XBSUP"/>
      <sheetName val="ForCorpUse"/>
      <sheetName val="IncomeStmt"/>
      <sheetName val="Instructions"/>
      <sheetName val="XISUP"/>
      <sheetName val="Liabilities"/>
      <sheetName val="Supplemental"/>
      <sheetName val="XBS"/>
      <sheetName val="XCASHFLW"/>
      <sheetName val="XIS"/>
      <sheetName val="XISQTR"/>
      <sheetName val="acc.depre-report-old"/>
      <sheetName val="Calculations"/>
      <sheetName val="summary"/>
      <sheetName val="pl"/>
      <sheetName val="EAS"/>
      <sheetName val="SAN REDUCED 1"/>
      <sheetName val="BS&amp;PL"/>
      <sheetName val="page1"/>
      <sheetName val="Gen Info"/>
      <sheetName val="sum_amt_mount"/>
      <sheetName val="Oct"/>
      <sheetName val="ตารางลูกหนี้สัญญาเช่า. "/>
      <sheetName val=" IBPL0001"/>
      <sheetName val="COVER"/>
      <sheetName val=" IB-PL-YTD"/>
      <sheetName val="SUMSCHED"/>
      <sheetName val="FOREC1"/>
      <sheetName val="HEADC"/>
      <sheetName val="INVENT"/>
      <sheetName val="INVEST"/>
      <sheetName val="AIS"/>
      <sheetName val="Analysis"/>
      <sheetName val="GROSSM"/>
      <sheetName val="YSS31"/>
      <sheetName val="Balance Sheet"/>
      <sheetName val="DPLA"/>
      <sheetName val="M_Maincomp"/>
      <sheetName val="StandingData"/>
      <sheetName val="gl"/>
      <sheetName val="BSI"/>
      <sheetName val="Pd01_vsl_sked"/>
      <sheetName val="_BANK_XLS뉮׾㌏Joint"/>
      <sheetName val="Estimation - 2018"/>
      <sheetName val="[BANK.XLS뉮׾_x005f_x0003_㌏Joint"/>
    </sheetNames>
    <sheetDataSet>
      <sheetData sheetId="0" refreshError="1">
        <row r="10">
          <cell r="F10">
            <v>1746.43</v>
          </cell>
        </row>
      </sheetData>
      <sheetData sheetId="1" refreshError="1">
        <row r="10">
          <cell r="F10">
            <v>1746.43</v>
          </cell>
        </row>
        <row r="11">
          <cell r="F11">
            <v>-3312240.22</v>
          </cell>
        </row>
      </sheetData>
      <sheetData sheetId="2">
        <row r="10">
          <cell r="F10">
            <v>115</v>
          </cell>
        </row>
      </sheetData>
      <sheetData sheetId="3">
        <row r="10">
          <cell r="F10">
            <v>115</v>
          </cell>
        </row>
      </sheetData>
      <sheetData sheetId="4" refreshError="1"/>
      <sheetData sheetId="5">
        <row r="10">
          <cell r="F10">
            <v>1746.43</v>
          </cell>
        </row>
      </sheetData>
      <sheetData sheetId="6">
        <row r="10">
          <cell r="F10">
            <v>1746.43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0">
          <cell r="F10">
            <v>115</v>
          </cell>
        </row>
      </sheetData>
      <sheetData sheetId="41" refreshError="1"/>
      <sheetData sheetId="42">
        <row r="10">
          <cell r="F10">
            <v>115</v>
          </cell>
        </row>
      </sheetData>
      <sheetData sheetId="43">
        <row r="10">
          <cell r="F10">
            <v>115</v>
          </cell>
        </row>
      </sheetData>
      <sheetData sheetId="44">
        <row r="10">
          <cell r="F10">
            <v>115</v>
          </cell>
        </row>
      </sheetData>
      <sheetData sheetId="45">
        <row r="10">
          <cell r="F10">
            <v>115</v>
          </cell>
        </row>
      </sheetData>
      <sheetData sheetId="46">
        <row r="10">
          <cell r="F10">
            <v>115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0">
          <cell r="F10">
            <v>1746.43</v>
          </cell>
        </row>
      </sheetData>
      <sheetData sheetId="106">
        <row r="10">
          <cell r="F10">
            <v>1746.43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10">
          <cell r="F10">
            <v>1746.43</v>
          </cell>
        </row>
      </sheetData>
      <sheetData sheetId="154">
        <row r="10">
          <cell r="F10">
            <v>1746.43</v>
          </cell>
        </row>
      </sheetData>
      <sheetData sheetId="155">
        <row r="10">
          <cell r="F10">
            <v>1746.43</v>
          </cell>
        </row>
      </sheetData>
      <sheetData sheetId="156">
        <row r="10">
          <cell r="F10">
            <v>1746.43</v>
          </cell>
        </row>
      </sheetData>
      <sheetData sheetId="157">
        <row r="10">
          <cell r="F10">
            <v>1746.43</v>
          </cell>
        </row>
      </sheetData>
      <sheetData sheetId="158">
        <row r="10">
          <cell r="F10">
            <v>1746.43</v>
          </cell>
        </row>
      </sheetData>
      <sheetData sheetId="159">
        <row r="10">
          <cell r="F10">
            <v>1746.43</v>
          </cell>
        </row>
      </sheetData>
      <sheetData sheetId="160">
        <row r="10">
          <cell r="F10">
            <v>1746.43</v>
          </cell>
        </row>
      </sheetData>
      <sheetData sheetId="161">
        <row r="10">
          <cell r="F10">
            <v>1746.43</v>
          </cell>
        </row>
      </sheetData>
      <sheetData sheetId="162">
        <row r="10">
          <cell r="F10">
            <v>1746.43</v>
          </cell>
        </row>
      </sheetData>
      <sheetData sheetId="163">
        <row r="10">
          <cell r="F10">
            <v>1746.43</v>
          </cell>
        </row>
      </sheetData>
      <sheetData sheetId="164">
        <row r="10">
          <cell r="F10">
            <v>1746.43</v>
          </cell>
        </row>
      </sheetData>
      <sheetData sheetId="165">
        <row r="10">
          <cell r="F10">
            <v>1746.43</v>
          </cell>
        </row>
      </sheetData>
      <sheetData sheetId="166">
        <row r="10">
          <cell r="F10">
            <v>1746.43</v>
          </cell>
        </row>
      </sheetData>
      <sheetData sheetId="167">
        <row r="10">
          <cell r="F10">
            <v>1746.43</v>
          </cell>
        </row>
      </sheetData>
      <sheetData sheetId="168">
        <row r="10">
          <cell r="F10">
            <v>1746.43</v>
          </cell>
        </row>
      </sheetData>
      <sheetData sheetId="169">
        <row r="10">
          <cell r="F10">
            <v>1746.43</v>
          </cell>
        </row>
      </sheetData>
      <sheetData sheetId="170">
        <row r="10">
          <cell r="F10">
            <v>1746.43</v>
          </cell>
        </row>
      </sheetData>
      <sheetData sheetId="171">
        <row r="10">
          <cell r="F10">
            <v>1746.43</v>
          </cell>
        </row>
      </sheetData>
      <sheetData sheetId="172">
        <row r="10">
          <cell r="F10">
            <v>1746.43</v>
          </cell>
        </row>
      </sheetData>
      <sheetData sheetId="173">
        <row r="10">
          <cell r="F10">
            <v>1746.43</v>
          </cell>
        </row>
      </sheetData>
      <sheetData sheetId="174">
        <row r="10">
          <cell r="F10">
            <v>1746.43</v>
          </cell>
        </row>
      </sheetData>
      <sheetData sheetId="175">
        <row r="10">
          <cell r="F10">
            <v>1746.43</v>
          </cell>
        </row>
      </sheetData>
      <sheetData sheetId="176">
        <row r="10">
          <cell r="F10">
            <v>1746.43</v>
          </cell>
        </row>
      </sheetData>
      <sheetData sheetId="177">
        <row r="10">
          <cell r="F10">
            <v>1746.43</v>
          </cell>
        </row>
      </sheetData>
      <sheetData sheetId="178">
        <row r="10">
          <cell r="F10">
            <v>1746.43</v>
          </cell>
        </row>
      </sheetData>
      <sheetData sheetId="179">
        <row r="10">
          <cell r="F10">
            <v>1746.43</v>
          </cell>
        </row>
      </sheetData>
      <sheetData sheetId="180">
        <row r="10">
          <cell r="F10">
            <v>1746.43</v>
          </cell>
        </row>
      </sheetData>
      <sheetData sheetId="181">
        <row r="10">
          <cell r="F10">
            <v>1746.43</v>
          </cell>
        </row>
      </sheetData>
      <sheetData sheetId="182">
        <row r="10">
          <cell r="F10">
            <v>1746.43</v>
          </cell>
        </row>
      </sheetData>
      <sheetData sheetId="183">
        <row r="10">
          <cell r="F10">
            <v>1746.43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>
        <row r="10">
          <cell r="F10">
            <v>1746.43</v>
          </cell>
        </row>
      </sheetData>
      <sheetData sheetId="207">
        <row r="10">
          <cell r="F10">
            <v>1746.43</v>
          </cell>
        </row>
      </sheetData>
      <sheetData sheetId="208">
        <row r="10">
          <cell r="F10">
            <v>1746.43</v>
          </cell>
        </row>
      </sheetData>
      <sheetData sheetId="209">
        <row r="10">
          <cell r="F10">
            <v>1746.43</v>
          </cell>
        </row>
      </sheetData>
      <sheetData sheetId="210">
        <row r="10">
          <cell r="F10">
            <v>1746.43</v>
          </cell>
        </row>
      </sheetData>
      <sheetData sheetId="211">
        <row r="10">
          <cell r="F10">
            <v>1746.43</v>
          </cell>
        </row>
      </sheetData>
      <sheetData sheetId="212">
        <row r="10">
          <cell r="F10">
            <v>1746.43</v>
          </cell>
        </row>
      </sheetData>
      <sheetData sheetId="213">
        <row r="10">
          <cell r="F10">
            <v>1746.43</v>
          </cell>
        </row>
      </sheetData>
      <sheetData sheetId="214">
        <row r="10">
          <cell r="F10">
            <v>1746.43</v>
          </cell>
        </row>
      </sheetData>
      <sheetData sheetId="215">
        <row r="10">
          <cell r="F10">
            <v>1746.43</v>
          </cell>
        </row>
      </sheetData>
      <sheetData sheetId="216">
        <row r="10">
          <cell r="F10">
            <v>1746.43</v>
          </cell>
        </row>
      </sheetData>
      <sheetData sheetId="217">
        <row r="10">
          <cell r="F10">
            <v>1746.43</v>
          </cell>
        </row>
      </sheetData>
      <sheetData sheetId="218">
        <row r="10">
          <cell r="F10">
            <v>1746.43</v>
          </cell>
        </row>
      </sheetData>
      <sheetData sheetId="219">
        <row r="10">
          <cell r="F10">
            <v>1746.43</v>
          </cell>
        </row>
      </sheetData>
      <sheetData sheetId="220">
        <row r="10">
          <cell r="F10">
            <v>1746.43</v>
          </cell>
        </row>
      </sheetData>
      <sheetData sheetId="221">
        <row r="10">
          <cell r="F10">
            <v>1746.43</v>
          </cell>
        </row>
      </sheetData>
      <sheetData sheetId="222">
        <row r="10">
          <cell r="F10">
            <v>1746.43</v>
          </cell>
        </row>
      </sheetData>
      <sheetData sheetId="223">
        <row r="10">
          <cell r="F10">
            <v>1746.43</v>
          </cell>
        </row>
      </sheetData>
      <sheetData sheetId="224">
        <row r="10">
          <cell r="F10">
            <v>1746.43</v>
          </cell>
        </row>
      </sheetData>
      <sheetData sheetId="225">
        <row r="10">
          <cell r="F10">
            <v>1746.43</v>
          </cell>
        </row>
      </sheetData>
      <sheetData sheetId="226">
        <row r="10">
          <cell r="F10">
            <v>1746.43</v>
          </cell>
        </row>
      </sheetData>
      <sheetData sheetId="227">
        <row r="10">
          <cell r="F10">
            <v>1746.43</v>
          </cell>
        </row>
      </sheetData>
      <sheetData sheetId="228">
        <row r="10">
          <cell r="F10">
            <v>1746.43</v>
          </cell>
        </row>
      </sheetData>
      <sheetData sheetId="229">
        <row r="10">
          <cell r="F10">
            <v>1746.43</v>
          </cell>
        </row>
      </sheetData>
      <sheetData sheetId="230">
        <row r="10">
          <cell r="F10">
            <v>1746.43</v>
          </cell>
        </row>
      </sheetData>
      <sheetData sheetId="231">
        <row r="10">
          <cell r="F10">
            <v>1746.43</v>
          </cell>
        </row>
      </sheetData>
      <sheetData sheetId="232">
        <row r="10">
          <cell r="F10">
            <v>1746.43</v>
          </cell>
        </row>
      </sheetData>
      <sheetData sheetId="233">
        <row r="10">
          <cell r="F10">
            <v>1746.43</v>
          </cell>
        </row>
      </sheetData>
      <sheetData sheetId="234">
        <row r="10">
          <cell r="F10">
            <v>1746.43</v>
          </cell>
        </row>
      </sheetData>
      <sheetData sheetId="235">
        <row r="10">
          <cell r="F10">
            <v>1746.43</v>
          </cell>
        </row>
      </sheetData>
      <sheetData sheetId="236" refreshError="1"/>
      <sheetData sheetId="237" refreshError="1"/>
      <sheetData sheetId="238" refreshError="1"/>
      <sheetData sheetId="239" refreshError="1"/>
      <sheetData sheetId="240">
        <row r="10">
          <cell r="F10">
            <v>1746.43</v>
          </cell>
        </row>
      </sheetData>
      <sheetData sheetId="241">
        <row r="10">
          <cell r="F10">
            <v>1746.43</v>
          </cell>
        </row>
      </sheetData>
      <sheetData sheetId="242">
        <row r="10">
          <cell r="F10">
            <v>1746.43</v>
          </cell>
        </row>
      </sheetData>
      <sheetData sheetId="243">
        <row r="10">
          <cell r="F10">
            <v>1746.43</v>
          </cell>
        </row>
      </sheetData>
      <sheetData sheetId="244">
        <row r="10">
          <cell r="F10">
            <v>1746.43</v>
          </cell>
        </row>
      </sheetData>
      <sheetData sheetId="245">
        <row r="10">
          <cell r="F10">
            <v>1746.43</v>
          </cell>
        </row>
      </sheetData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>
        <row r="10">
          <cell r="F10">
            <v>1746.43</v>
          </cell>
        </row>
      </sheetData>
      <sheetData sheetId="253">
        <row r="10">
          <cell r="F10">
            <v>1746.43</v>
          </cell>
        </row>
      </sheetData>
      <sheetData sheetId="254">
        <row r="10">
          <cell r="F10">
            <v>1746.43</v>
          </cell>
        </row>
      </sheetData>
      <sheetData sheetId="255">
        <row r="10">
          <cell r="F10">
            <v>1746.43</v>
          </cell>
        </row>
      </sheetData>
      <sheetData sheetId="256">
        <row r="10">
          <cell r="F10">
            <v>1746.43</v>
          </cell>
        </row>
      </sheetData>
      <sheetData sheetId="257">
        <row r="10">
          <cell r="F10">
            <v>1746.43</v>
          </cell>
        </row>
      </sheetData>
      <sheetData sheetId="258">
        <row r="10">
          <cell r="F10">
            <v>1746.43</v>
          </cell>
        </row>
      </sheetData>
      <sheetData sheetId="259">
        <row r="10">
          <cell r="F10">
            <v>1746.43</v>
          </cell>
        </row>
      </sheetData>
      <sheetData sheetId="260">
        <row r="10">
          <cell r="F10">
            <v>1746.43</v>
          </cell>
        </row>
      </sheetData>
      <sheetData sheetId="261">
        <row r="10">
          <cell r="F10">
            <v>1746.43</v>
          </cell>
        </row>
      </sheetData>
      <sheetData sheetId="262">
        <row r="10">
          <cell r="F10">
            <v>1746.43</v>
          </cell>
        </row>
      </sheetData>
      <sheetData sheetId="263">
        <row r="10">
          <cell r="F10">
            <v>1746.43</v>
          </cell>
        </row>
      </sheetData>
      <sheetData sheetId="264">
        <row r="10">
          <cell r="F10">
            <v>1746.43</v>
          </cell>
        </row>
      </sheetData>
      <sheetData sheetId="265">
        <row r="10">
          <cell r="F10">
            <v>1746.43</v>
          </cell>
        </row>
      </sheetData>
      <sheetData sheetId="266">
        <row r="10">
          <cell r="F10">
            <v>1746.43</v>
          </cell>
        </row>
      </sheetData>
      <sheetData sheetId="267">
        <row r="10">
          <cell r="F10">
            <v>1746.43</v>
          </cell>
        </row>
      </sheetData>
      <sheetData sheetId="268">
        <row r="10">
          <cell r="F10">
            <v>1746.43</v>
          </cell>
        </row>
      </sheetData>
      <sheetData sheetId="269">
        <row r="10">
          <cell r="F10">
            <v>1746.43</v>
          </cell>
        </row>
      </sheetData>
      <sheetData sheetId="270">
        <row r="10">
          <cell r="F10">
            <v>1746.43</v>
          </cell>
        </row>
      </sheetData>
      <sheetData sheetId="271">
        <row r="10">
          <cell r="F10">
            <v>1746.43</v>
          </cell>
        </row>
      </sheetData>
      <sheetData sheetId="272">
        <row r="10">
          <cell r="F10">
            <v>1746.43</v>
          </cell>
        </row>
      </sheetData>
      <sheetData sheetId="273">
        <row r="10">
          <cell r="F10">
            <v>1746.43</v>
          </cell>
        </row>
      </sheetData>
      <sheetData sheetId="274">
        <row r="10">
          <cell r="F10">
            <v>1746.43</v>
          </cell>
        </row>
      </sheetData>
      <sheetData sheetId="275">
        <row r="10">
          <cell r="F10">
            <v>1746.43</v>
          </cell>
        </row>
      </sheetData>
      <sheetData sheetId="276">
        <row r="10">
          <cell r="F10">
            <v>1746.43</v>
          </cell>
        </row>
      </sheetData>
      <sheetData sheetId="277">
        <row r="10">
          <cell r="F10">
            <v>1746.43</v>
          </cell>
        </row>
      </sheetData>
      <sheetData sheetId="278">
        <row r="10">
          <cell r="F10">
            <v>1746.43</v>
          </cell>
        </row>
      </sheetData>
      <sheetData sheetId="279">
        <row r="10">
          <cell r="F10">
            <v>1746.43</v>
          </cell>
        </row>
      </sheetData>
      <sheetData sheetId="280">
        <row r="10">
          <cell r="F10">
            <v>1746.43</v>
          </cell>
        </row>
      </sheetData>
      <sheetData sheetId="281">
        <row r="10">
          <cell r="F10">
            <v>1746.43</v>
          </cell>
        </row>
      </sheetData>
      <sheetData sheetId="282">
        <row r="10">
          <cell r="F10">
            <v>1746.43</v>
          </cell>
        </row>
      </sheetData>
      <sheetData sheetId="283">
        <row r="10">
          <cell r="F10">
            <v>1746.43</v>
          </cell>
        </row>
      </sheetData>
      <sheetData sheetId="284" refreshError="1"/>
      <sheetData sheetId="285" refreshError="1"/>
      <sheetData sheetId="286" refreshError="1"/>
      <sheetData sheetId="287">
        <row r="4">
          <cell r="B4">
            <v>111874</v>
          </cell>
        </row>
      </sheetData>
      <sheetData sheetId="288">
        <row r="4">
          <cell r="B4">
            <v>111874</v>
          </cell>
        </row>
      </sheetData>
      <sheetData sheetId="289" refreshError="1"/>
      <sheetData sheetId="290">
        <row r="4">
          <cell r="B4">
            <v>111874</v>
          </cell>
        </row>
      </sheetData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>
        <row r="4">
          <cell r="B4">
            <v>111874</v>
          </cell>
        </row>
      </sheetData>
      <sheetData sheetId="299">
        <row r="4">
          <cell r="B4">
            <v>111874</v>
          </cell>
        </row>
      </sheetData>
      <sheetData sheetId="300">
        <row r="4">
          <cell r="B4">
            <v>111874</v>
          </cell>
        </row>
      </sheetData>
      <sheetData sheetId="301" refreshError="1"/>
      <sheetData sheetId="302" refreshError="1"/>
      <sheetData sheetId="303">
        <row r="4">
          <cell r="B4">
            <v>111874</v>
          </cell>
        </row>
      </sheetData>
      <sheetData sheetId="304">
        <row r="4">
          <cell r="B4">
            <v>111874</v>
          </cell>
        </row>
      </sheetData>
      <sheetData sheetId="305">
        <row r="4">
          <cell r="B4">
            <v>111874</v>
          </cell>
        </row>
      </sheetData>
      <sheetData sheetId="306">
        <row r="4">
          <cell r="B4">
            <v>111874</v>
          </cell>
        </row>
      </sheetData>
      <sheetData sheetId="307">
        <row r="4">
          <cell r="B4">
            <v>111874</v>
          </cell>
        </row>
      </sheetData>
      <sheetData sheetId="308">
        <row r="10">
          <cell r="F10">
            <v>1746.43</v>
          </cell>
        </row>
      </sheetData>
      <sheetData sheetId="309">
        <row r="4">
          <cell r="B4">
            <v>111874</v>
          </cell>
        </row>
      </sheetData>
      <sheetData sheetId="310">
        <row r="10">
          <cell r="F10">
            <v>1746.43</v>
          </cell>
        </row>
      </sheetData>
      <sheetData sheetId="311">
        <row r="4">
          <cell r="B4">
            <v>111874</v>
          </cell>
        </row>
      </sheetData>
      <sheetData sheetId="312">
        <row r="4">
          <cell r="B4">
            <v>111874</v>
          </cell>
        </row>
      </sheetData>
      <sheetData sheetId="313">
        <row r="4">
          <cell r="B4">
            <v>111874</v>
          </cell>
        </row>
      </sheetData>
      <sheetData sheetId="314">
        <row r="4">
          <cell r="B4">
            <v>111874</v>
          </cell>
        </row>
      </sheetData>
      <sheetData sheetId="315">
        <row r="10">
          <cell r="F10">
            <v>1746.43</v>
          </cell>
        </row>
      </sheetData>
      <sheetData sheetId="316">
        <row r="10">
          <cell r="F10">
            <v>1746.43</v>
          </cell>
        </row>
      </sheetData>
      <sheetData sheetId="317">
        <row r="4">
          <cell r="B4">
            <v>111874</v>
          </cell>
        </row>
      </sheetData>
      <sheetData sheetId="318">
        <row r="10">
          <cell r="F10">
            <v>1746.43</v>
          </cell>
        </row>
      </sheetData>
      <sheetData sheetId="319">
        <row r="4">
          <cell r="B4">
            <v>111874</v>
          </cell>
        </row>
      </sheetData>
      <sheetData sheetId="320">
        <row r="4">
          <cell r="B4">
            <v>111874</v>
          </cell>
        </row>
      </sheetData>
      <sheetData sheetId="321">
        <row r="4">
          <cell r="B4">
            <v>111874</v>
          </cell>
        </row>
      </sheetData>
      <sheetData sheetId="322">
        <row r="4">
          <cell r="B4">
            <v>111874</v>
          </cell>
        </row>
      </sheetData>
      <sheetData sheetId="323">
        <row r="4">
          <cell r="B4">
            <v>111874</v>
          </cell>
        </row>
      </sheetData>
      <sheetData sheetId="324">
        <row r="10">
          <cell r="F10">
            <v>1746.43</v>
          </cell>
        </row>
      </sheetData>
      <sheetData sheetId="325">
        <row r="4">
          <cell r="B4">
            <v>111874</v>
          </cell>
        </row>
      </sheetData>
      <sheetData sheetId="326">
        <row r="10">
          <cell r="F10">
            <v>1746.43</v>
          </cell>
        </row>
      </sheetData>
      <sheetData sheetId="327">
        <row r="10">
          <cell r="F10">
            <v>1746.43</v>
          </cell>
        </row>
      </sheetData>
      <sheetData sheetId="328">
        <row r="10">
          <cell r="F10">
            <v>1746.43</v>
          </cell>
        </row>
      </sheetData>
      <sheetData sheetId="329">
        <row r="10">
          <cell r="F10">
            <v>1746.43</v>
          </cell>
        </row>
      </sheetData>
      <sheetData sheetId="330">
        <row r="10">
          <cell r="F10">
            <v>1746.43</v>
          </cell>
        </row>
      </sheetData>
      <sheetData sheetId="331">
        <row r="10">
          <cell r="F10">
            <v>1746.43</v>
          </cell>
        </row>
      </sheetData>
      <sheetData sheetId="332">
        <row r="10">
          <cell r="F10">
            <v>1746.43</v>
          </cell>
        </row>
      </sheetData>
      <sheetData sheetId="333">
        <row r="4">
          <cell r="B4">
            <v>111874</v>
          </cell>
        </row>
      </sheetData>
      <sheetData sheetId="334">
        <row r="10">
          <cell r="F10">
            <v>1746.43</v>
          </cell>
        </row>
      </sheetData>
      <sheetData sheetId="335">
        <row r="4">
          <cell r="B4">
            <v>111874</v>
          </cell>
        </row>
      </sheetData>
      <sheetData sheetId="336">
        <row r="4">
          <cell r="B4">
            <v>111874</v>
          </cell>
        </row>
      </sheetData>
      <sheetData sheetId="337">
        <row r="4">
          <cell r="B4">
            <v>111874</v>
          </cell>
        </row>
      </sheetData>
      <sheetData sheetId="338">
        <row r="10">
          <cell r="F10">
            <v>1746.43</v>
          </cell>
        </row>
      </sheetData>
      <sheetData sheetId="339">
        <row r="10">
          <cell r="F10">
            <v>1746.43</v>
          </cell>
        </row>
      </sheetData>
      <sheetData sheetId="340">
        <row r="10">
          <cell r="F10">
            <v>1746.43</v>
          </cell>
        </row>
      </sheetData>
      <sheetData sheetId="341">
        <row r="10">
          <cell r="F10">
            <v>1746.43</v>
          </cell>
        </row>
      </sheetData>
      <sheetData sheetId="342">
        <row r="10">
          <cell r="F10">
            <v>1746.43</v>
          </cell>
        </row>
      </sheetData>
      <sheetData sheetId="343">
        <row r="10">
          <cell r="F10">
            <v>1746.43</v>
          </cell>
        </row>
      </sheetData>
      <sheetData sheetId="344">
        <row r="10">
          <cell r="F10">
            <v>1746.43</v>
          </cell>
        </row>
      </sheetData>
      <sheetData sheetId="345">
        <row r="10">
          <cell r="F10">
            <v>1746.43</v>
          </cell>
        </row>
      </sheetData>
      <sheetData sheetId="346">
        <row r="4">
          <cell r="B4">
            <v>111874</v>
          </cell>
        </row>
      </sheetData>
      <sheetData sheetId="347">
        <row r="4">
          <cell r="B4">
            <v>111874</v>
          </cell>
        </row>
      </sheetData>
      <sheetData sheetId="348">
        <row r="10">
          <cell r="F10">
            <v>1746.43</v>
          </cell>
        </row>
      </sheetData>
      <sheetData sheetId="349">
        <row r="10">
          <cell r="F10">
            <v>1746.43</v>
          </cell>
        </row>
      </sheetData>
      <sheetData sheetId="350">
        <row r="10">
          <cell r="F10">
            <v>1746.43</v>
          </cell>
        </row>
      </sheetData>
      <sheetData sheetId="351">
        <row r="10">
          <cell r="F10">
            <v>1746.43</v>
          </cell>
        </row>
      </sheetData>
      <sheetData sheetId="352">
        <row r="10">
          <cell r="F10">
            <v>1746.43</v>
          </cell>
        </row>
      </sheetData>
      <sheetData sheetId="353">
        <row r="10">
          <cell r="F10">
            <v>1746.43</v>
          </cell>
        </row>
      </sheetData>
      <sheetData sheetId="354">
        <row r="10">
          <cell r="F10">
            <v>1746.43</v>
          </cell>
        </row>
      </sheetData>
      <sheetData sheetId="355">
        <row r="10">
          <cell r="F10">
            <v>1746.43</v>
          </cell>
        </row>
      </sheetData>
      <sheetData sheetId="356">
        <row r="10">
          <cell r="F10">
            <v>1746.43</v>
          </cell>
        </row>
      </sheetData>
      <sheetData sheetId="357">
        <row r="10">
          <cell r="F10">
            <v>1746.43</v>
          </cell>
        </row>
      </sheetData>
      <sheetData sheetId="358">
        <row r="10">
          <cell r="F10">
            <v>1746.43</v>
          </cell>
        </row>
      </sheetData>
      <sheetData sheetId="359">
        <row r="10">
          <cell r="F10">
            <v>1746.43</v>
          </cell>
        </row>
      </sheetData>
      <sheetData sheetId="360">
        <row r="10">
          <cell r="F10">
            <v>1746.43</v>
          </cell>
        </row>
      </sheetData>
      <sheetData sheetId="361">
        <row r="10">
          <cell r="F10">
            <v>1746.43</v>
          </cell>
        </row>
      </sheetData>
      <sheetData sheetId="362">
        <row r="10">
          <cell r="F10">
            <v>1746.43</v>
          </cell>
        </row>
      </sheetData>
      <sheetData sheetId="363">
        <row r="10">
          <cell r="F10">
            <v>1746.43</v>
          </cell>
        </row>
      </sheetData>
      <sheetData sheetId="364">
        <row r="10">
          <cell r="F10">
            <v>1746.43</v>
          </cell>
        </row>
      </sheetData>
      <sheetData sheetId="365">
        <row r="10">
          <cell r="F10">
            <v>1746.43</v>
          </cell>
        </row>
      </sheetData>
      <sheetData sheetId="366">
        <row r="10">
          <cell r="F10">
            <v>1746.43</v>
          </cell>
        </row>
      </sheetData>
      <sheetData sheetId="367">
        <row r="10">
          <cell r="F10">
            <v>1746.43</v>
          </cell>
        </row>
      </sheetData>
      <sheetData sheetId="368">
        <row r="10">
          <cell r="F10">
            <v>1746.43</v>
          </cell>
        </row>
      </sheetData>
      <sheetData sheetId="369">
        <row r="10">
          <cell r="F10">
            <v>1746.43</v>
          </cell>
        </row>
      </sheetData>
      <sheetData sheetId="370">
        <row r="10">
          <cell r="F10">
            <v>1746.43</v>
          </cell>
        </row>
      </sheetData>
      <sheetData sheetId="371">
        <row r="10">
          <cell r="F10">
            <v>1746.43</v>
          </cell>
        </row>
      </sheetData>
      <sheetData sheetId="372">
        <row r="10">
          <cell r="F10">
            <v>1746.43</v>
          </cell>
        </row>
      </sheetData>
      <sheetData sheetId="373">
        <row r="10">
          <cell r="F10">
            <v>1746.43</v>
          </cell>
        </row>
      </sheetData>
      <sheetData sheetId="374">
        <row r="10">
          <cell r="F10">
            <v>1746.43</v>
          </cell>
        </row>
      </sheetData>
      <sheetData sheetId="375">
        <row r="10">
          <cell r="F10">
            <v>1746.43</v>
          </cell>
        </row>
      </sheetData>
      <sheetData sheetId="376">
        <row r="10">
          <cell r="F10">
            <v>1746.43</v>
          </cell>
        </row>
      </sheetData>
      <sheetData sheetId="377">
        <row r="10">
          <cell r="F10">
            <v>1746.43</v>
          </cell>
        </row>
      </sheetData>
      <sheetData sheetId="378">
        <row r="10">
          <cell r="F10">
            <v>1746.43</v>
          </cell>
        </row>
      </sheetData>
      <sheetData sheetId="379">
        <row r="4">
          <cell r="B4">
            <v>111874</v>
          </cell>
        </row>
      </sheetData>
      <sheetData sheetId="380">
        <row r="10">
          <cell r="F10">
            <v>1746.43</v>
          </cell>
        </row>
      </sheetData>
      <sheetData sheetId="381">
        <row r="10">
          <cell r="F10">
            <v>1746.43</v>
          </cell>
        </row>
      </sheetData>
      <sheetData sheetId="382">
        <row r="10">
          <cell r="F10">
            <v>1746.43</v>
          </cell>
        </row>
      </sheetData>
      <sheetData sheetId="383">
        <row r="10">
          <cell r="F10">
            <v>1746.43</v>
          </cell>
        </row>
      </sheetData>
      <sheetData sheetId="384">
        <row r="10">
          <cell r="F10">
            <v>1746.43</v>
          </cell>
        </row>
      </sheetData>
      <sheetData sheetId="385">
        <row r="4">
          <cell r="B4">
            <v>111874</v>
          </cell>
        </row>
      </sheetData>
      <sheetData sheetId="386">
        <row r="10">
          <cell r="F10">
            <v>1746.43</v>
          </cell>
        </row>
      </sheetData>
      <sheetData sheetId="387">
        <row r="10">
          <cell r="F10">
            <v>1746.43</v>
          </cell>
        </row>
      </sheetData>
      <sheetData sheetId="388">
        <row r="10">
          <cell r="F10">
            <v>1746.43</v>
          </cell>
        </row>
      </sheetData>
      <sheetData sheetId="389">
        <row r="4">
          <cell r="B4">
            <v>111874</v>
          </cell>
        </row>
      </sheetData>
      <sheetData sheetId="390">
        <row r="10">
          <cell r="F10">
            <v>1746.43</v>
          </cell>
        </row>
      </sheetData>
      <sheetData sheetId="391">
        <row r="4">
          <cell r="B4">
            <v>111874</v>
          </cell>
        </row>
      </sheetData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>
        <row r="10">
          <cell r="F10">
            <v>1746.43</v>
          </cell>
        </row>
      </sheetData>
      <sheetData sheetId="413">
        <row r="10">
          <cell r="F10">
            <v>1746.43</v>
          </cell>
        </row>
      </sheetData>
      <sheetData sheetId="414">
        <row r="10">
          <cell r="F10">
            <v>1746.43</v>
          </cell>
        </row>
      </sheetData>
      <sheetData sheetId="415">
        <row r="10">
          <cell r="F10">
            <v>1746.43</v>
          </cell>
        </row>
      </sheetData>
      <sheetData sheetId="416">
        <row r="10">
          <cell r="F10">
            <v>1746.43</v>
          </cell>
        </row>
      </sheetData>
      <sheetData sheetId="417">
        <row r="10">
          <cell r="F10">
            <v>1746.43</v>
          </cell>
        </row>
      </sheetData>
      <sheetData sheetId="418">
        <row r="10">
          <cell r="F10">
            <v>1746.43</v>
          </cell>
        </row>
      </sheetData>
      <sheetData sheetId="419">
        <row r="10">
          <cell r="F10">
            <v>1746.43</v>
          </cell>
        </row>
      </sheetData>
      <sheetData sheetId="420">
        <row r="10">
          <cell r="F10">
            <v>1746.43</v>
          </cell>
        </row>
      </sheetData>
      <sheetData sheetId="421">
        <row r="10">
          <cell r="F10">
            <v>1746.43</v>
          </cell>
        </row>
      </sheetData>
      <sheetData sheetId="422">
        <row r="10">
          <cell r="F10">
            <v>1746.43</v>
          </cell>
        </row>
      </sheetData>
      <sheetData sheetId="423">
        <row r="10">
          <cell r="F10">
            <v>1746.43</v>
          </cell>
        </row>
      </sheetData>
      <sheetData sheetId="424">
        <row r="10">
          <cell r="F10">
            <v>1746.43</v>
          </cell>
        </row>
      </sheetData>
      <sheetData sheetId="425">
        <row r="10">
          <cell r="F10">
            <v>1746.43</v>
          </cell>
        </row>
      </sheetData>
      <sheetData sheetId="426">
        <row r="10">
          <cell r="F10">
            <v>1746.43</v>
          </cell>
        </row>
      </sheetData>
      <sheetData sheetId="427">
        <row r="10">
          <cell r="F10">
            <v>1746.43</v>
          </cell>
        </row>
      </sheetData>
      <sheetData sheetId="428">
        <row r="10">
          <cell r="F10">
            <v>1746.43</v>
          </cell>
        </row>
      </sheetData>
      <sheetData sheetId="429">
        <row r="10">
          <cell r="F10">
            <v>1746.43</v>
          </cell>
        </row>
      </sheetData>
      <sheetData sheetId="430">
        <row r="10">
          <cell r="F10">
            <v>1746.43</v>
          </cell>
        </row>
      </sheetData>
      <sheetData sheetId="431">
        <row r="10">
          <cell r="F10">
            <v>1746.43</v>
          </cell>
        </row>
      </sheetData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>
        <row r="11">
          <cell r="F11">
            <v>0</v>
          </cell>
        </row>
      </sheetData>
      <sheetData sheetId="514">
        <row r="10">
          <cell r="F10">
            <v>0</v>
          </cell>
        </row>
      </sheetData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11 Fcst"/>
      <sheetName val="Sales  (2)"/>
      <sheetName val="Mar'11 Actual"/>
      <sheetName val="Apr11Actual"/>
      <sheetName val="May Actual"/>
      <sheetName val="May Forecast"/>
      <sheetName val="Jun Actual"/>
      <sheetName val="Jul Actual"/>
      <sheetName val="Aug Actual"/>
      <sheetName val="Sep Actual"/>
      <sheetName val="Oct Actual"/>
      <sheetName val="Nov Actual"/>
      <sheetName val="Dec Fcst"/>
      <sheetName val="CustomerData"/>
      <sheetName val="Sheet2"/>
      <sheetName val="Sheet1 (2)"/>
      <sheetName val="CustomerData (2)"/>
      <sheetName val="EBITDA 2012"/>
      <sheetName val="ValuationInput"/>
      <sheetName val="MA"/>
      <sheetName val="CatCta"/>
      <sheetName val="WS MX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sa"/>
      <sheetName val="ValuationInput"/>
      <sheetName val="Jun Actual"/>
      <sheetName val="Flow of funds"/>
      <sheetName val="Tables"/>
      <sheetName val="Input"/>
      <sheetName val="ตั๋วเงินรับ"/>
      <sheetName val="ZAMALKDATA"/>
      <sheetName val="CatC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_MIS Format_"/>
      <sheetName val="FINFEB"/>
      <sheetName val="Power kwh"/>
      <sheetName val="Power kw"/>
      <sheetName val="Production"/>
      <sheetName val="Prm"/>
    </sheetNames>
    <sheetDataSet>
      <sheetData sheetId="0" refreshError="1"/>
      <sheetData sheetId="1"/>
      <sheetData sheetId="2"/>
      <sheetData sheetId="3"/>
      <sheetData sheetId="4"/>
      <sheetData sheetId="5" refreshError="1">
        <row r="2">
          <cell r="O2">
            <v>31</v>
          </cell>
        </row>
        <row r="7">
          <cell r="O7">
            <v>30</v>
          </cell>
        </row>
        <row r="13">
          <cell r="O13">
            <v>31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Corrected"/>
      <sheetName val="Index"/>
      <sheetName val="Assumptions"/>
      <sheetName val="2012"/>
      <sheetName val="2012 Textile"/>
      <sheetName val="MIS  MAIN TAB"/>
      <sheetName val="BUDGET-MIS_Commodity"/>
      <sheetName val="BUDGET-MIS_Recycle"/>
      <sheetName val="SalesVolume"/>
      <sheetName val="ChangeInventory"/>
      <sheetName val="Production"/>
      <sheetName val="Inventory Report"/>
      <sheetName val="PB Pet"/>
      <sheetName val="Books vs MIS"/>
      <sheetName val="MIS_Total Textile"/>
      <sheetName val="MIS_Textile CP2"/>
      <sheetName val="MIS_Textile CP11"/>
      <sheetName val="MIS_Textile Trading"/>
      <sheetName val="PLSAPTextile"/>
      <sheetName val="PLSAPPET+Fibers"/>
      <sheetName val="MIS2013"/>
      <sheetName val="MIS2013 Detail"/>
      <sheetName val="HFMUSD"/>
      <sheetName val="RM$MX"/>
      <sheetName val="RM USD"/>
      <sheetName val="MeltCost"/>
      <sheetName val="Summary"/>
      <sheetName val="WCapital"/>
      <sheetName val="WCsheet"/>
      <sheetName val="Fx gain loss-2013"/>
      <sheetName val="FX GL"/>
      <sheetName val="Fx "/>
      <sheetName val="ProductionLost"/>
      <sheetName val="Shutdown"/>
      <sheetName val="Commissions"/>
      <sheetName val="Sales volume"/>
      <sheetName val="Trading PET"/>
      <sheetName val="Sales Plan"/>
      <sheetName val="Delta"/>
      <sheetName val="Capex"/>
      <sheetName val="Melt CostBgt"/>
      <sheetName val="Inter-Co Transactions"/>
      <sheetName val="Inter-Co Fin"/>
      <sheetName val="Selling Exp"/>
      <sheetName val="Packing Cost"/>
      <sheetName val="Chemical &amp; Add"/>
      <sheetName val="Utilities"/>
      <sheetName val="Utilities 2013"/>
      <sheetName val="MIS Var+Fix "/>
      <sheetName val="Repairs and maintenence"/>
      <sheetName val="PET Maintenance"/>
      <sheetName val="Manpower"/>
      <sheetName val="F_Oheads"/>
      <sheetName val="Outside services"/>
      <sheetName val="Selling &amp; Admin"/>
      <sheetName val="Other Inc Exp"/>
      <sheetName val="Depreciation"/>
      <sheetName val="Int Orgnl curncy"/>
      <sheetName val="Finance expenses"/>
      <sheetName val="Bank Chg &amp; Factoring"/>
      <sheetName val="FX BS Exposure"/>
      <sheetName val="Covenant Compliance"/>
      <sheetName val="Current Tax"/>
      <sheetName val="Deferred Tax"/>
      <sheetName val="Fx &amp; Int Rates"/>
      <sheetName val="IVL Rated Capacities"/>
      <sheetName val="PB CP2"/>
      <sheetName val="PB FDS"/>
      <sheetName val="Minor_RM"/>
      <sheetName val="Packing"/>
      <sheetName val="Total Vtas 2013"/>
      <sheetName val="WS CP2"/>
      <sheetName val="WS CP11"/>
      <sheetName val="Nonwoven"/>
      <sheetName val="PolFil"/>
      <sheetName val="CP2 Budget assumtion "/>
      <sheetName val="CP11 Budget 2013 Assumption"/>
      <sheetName val="Nwoven and Pol Fil"/>
      <sheetName val="Insurance"/>
      <sheetName val="BS310113"/>
      <sheetName val="BS280213"/>
      <sheetName val="BS310313"/>
      <sheetName val="Mapping"/>
      <sheetName val="Sheet1"/>
      <sheetName val="BA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I2" t="str">
            <v>Customer</v>
          </cell>
          <cell r="J2" t="str">
            <v>Country</v>
          </cell>
          <cell r="K2" t="str">
            <v>Jan'12</v>
          </cell>
          <cell r="L2" t="str">
            <v>Feb'12</v>
          </cell>
          <cell r="M2" t="str">
            <v>Mar'12</v>
          </cell>
          <cell r="N2" t="str">
            <v>Apr'12</v>
          </cell>
          <cell r="O2" t="str">
            <v>May'12</v>
          </cell>
          <cell r="P2" t="str">
            <v>Jun'12</v>
          </cell>
          <cell r="Q2" t="str">
            <v>Jul'12</v>
          </cell>
          <cell r="R2" t="str">
            <v>Aug'12</v>
          </cell>
          <cell r="S2" t="str">
            <v>Sep'12</v>
          </cell>
          <cell r="T2" t="str">
            <v>Oct'12</v>
          </cell>
          <cell r="U2" t="str">
            <v>Grand Total</v>
          </cell>
          <cell r="V2">
            <v>2013</v>
          </cell>
        </row>
        <row r="3">
          <cell r="I3" t="str">
            <v>4 E DE MEXICO, S.A. de C.V.</v>
          </cell>
          <cell r="J3" t="str">
            <v>Mexico</v>
          </cell>
          <cell r="K3">
            <v>416.40336943516581</v>
          </cell>
          <cell r="L3">
            <v>0</v>
          </cell>
          <cell r="M3">
            <v>0</v>
          </cell>
          <cell r="N3">
            <v>1784.1552313753439</v>
          </cell>
          <cell r="O3">
            <v>0</v>
          </cell>
          <cell r="P3">
            <v>318.02177747092355</v>
          </cell>
          <cell r="Q3">
            <v>354.72981565644363</v>
          </cell>
          <cell r="R3">
            <v>328.55272064586165</v>
          </cell>
          <cell r="S3">
            <v>0</v>
          </cell>
          <cell r="T3">
            <v>0</v>
          </cell>
          <cell r="U3">
            <v>437.6036204703085</v>
          </cell>
          <cell r="V3">
            <v>405.6036204703085</v>
          </cell>
        </row>
        <row r="4">
          <cell r="I4" t="str">
            <v>ACEITES GRASAS Y DERIVADOS, S.A. DE</v>
          </cell>
          <cell r="J4" t="str">
            <v>Mexico</v>
          </cell>
          <cell r="K4">
            <v>457.51559826168022</v>
          </cell>
          <cell r="L4">
            <v>419.66407749656605</v>
          </cell>
          <cell r="M4">
            <v>507.83064456059037</v>
          </cell>
          <cell r="N4">
            <v>584.15966651102008</v>
          </cell>
          <cell r="O4">
            <v>532.91579312145996</v>
          </cell>
          <cell r="P4">
            <v>446.88124353516423</v>
          </cell>
          <cell r="Q4">
            <v>335.5694345558386</v>
          </cell>
          <cell r="R4">
            <v>506.66945337753032</v>
          </cell>
          <cell r="S4">
            <v>498.98356108293547</v>
          </cell>
          <cell r="T4">
            <v>538.26743042832732</v>
          </cell>
          <cell r="U4">
            <v>483.58617870809275</v>
          </cell>
          <cell r="V4">
            <v>451.58617870809275</v>
          </cell>
        </row>
        <row r="5">
          <cell r="I5" t="str">
            <v>AGUA CRYSTAL DEL BAJÍO,</v>
          </cell>
          <cell r="J5" t="str">
            <v>Mexico</v>
          </cell>
          <cell r="K5">
            <v>409.92100223108218</v>
          </cell>
          <cell r="L5">
            <v>0</v>
          </cell>
          <cell r="M5">
            <v>268.05780400935691</v>
          </cell>
          <cell r="N5">
            <v>363.66542713941425</v>
          </cell>
          <cell r="O5">
            <v>387.15400506616703</v>
          </cell>
          <cell r="P5">
            <v>298.08348556385499</v>
          </cell>
          <cell r="Q5">
            <v>0</v>
          </cell>
          <cell r="R5">
            <v>303.26917180688042</v>
          </cell>
          <cell r="S5">
            <v>0</v>
          </cell>
          <cell r="T5">
            <v>184.21865699219984</v>
          </cell>
          <cell r="U5">
            <v>316.33850754413658</v>
          </cell>
          <cell r="V5">
            <v>284.33850754413658</v>
          </cell>
        </row>
        <row r="6">
          <cell r="I6" t="str">
            <v>AGUA MANANTIAL DEL PACIFICO, S.A.</v>
          </cell>
          <cell r="J6" t="str">
            <v>Mexico</v>
          </cell>
          <cell r="K6">
            <v>227.12131604174533</v>
          </cell>
          <cell r="L6">
            <v>0</v>
          </cell>
          <cell r="M6">
            <v>194.18197037303253</v>
          </cell>
          <cell r="N6">
            <v>206.05361746981066</v>
          </cell>
          <cell r="O6">
            <v>196.77320835674826</v>
          </cell>
          <cell r="P6">
            <v>182.81467568179801</v>
          </cell>
          <cell r="Q6">
            <v>195.80309999488986</v>
          </cell>
          <cell r="R6">
            <v>-195.83069185200566</v>
          </cell>
          <cell r="S6">
            <v>150.4918799865375</v>
          </cell>
          <cell r="T6">
            <v>138.67323017858439</v>
          </cell>
          <cell r="U6">
            <v>167.18401572027648</v>
          </cell>
          <cell r="V6">
            <v>135.18401572027648</v>
          </cell>
        </row>
        <row r="7">
          <cell r="I7" t="str">
            <v>AGUA PURIFICADA LA PEÑITA S.A.</v>
          </cell>
          <cell r="J7" t="str">
            <v>Mexico</v>
          </cell>
          <cell r="K7">
            <v>637.65542522176406</v>
          </cell>
          <cell r="L7">
            <v>599.90015188349639</v>
          </cell>
          <cell r="M7">
            <v>617.29957523715893</v>
          </cell>
          <cell r="N7">
            <v>0</v>
          </cell>
          <cell r="O7">
            <v>0</v>
          </cell>
          <cell r="P7">
            <v>0</v>
          </cell>
          <cell r="Q7">
            <v>620.56026573362874</v>
          </cell>
          <cell r="R7">
            <v>0</v>
          </cell>
          <cell r="S7">
            <v>393.303716248</v>
          </cell>
          <cell r="T7">
            <v>0</v>
          </cell>
          <cell r="U7">
            <v>559.57738653380784</v>
          </cell>
          <cell r="V7">
            <v>527.57738653380784</v>
          </cell>
        </row>
        <row r="8">
          <cell r="I8" t="str">
            <v>AJEMEX, S.A. DE C.V.</v>
          </cell>
          <cell r="J8" t="str">
            <v>Mexico</v>
          </cell>
          <cell r="K8">
            <v>0</v>
          </cell>
          <cell r="L8">
            <v>0</v>
          </cell>
          <cell r="M8">
            <v>209.75293845950023</v>
          </cell>
          <cell r="N8">
            <v>282.40497665596558</v>
          </cell>
          <cell r="O8">
            <v>356.86437065730252</v>
          </cell>
          <cell r="P8">
            <v>292.4408466678176</v>
          </cell>
          <cell r="Q8">
            <v>186.58299983652842</v>
          </cell>
          <cell r="R8">
            <v>239.71537323932105</v>
          </cell>
          <cell r="S8">
            <v>171.45762061506412</v>
          </cell>
          <cell r="T8">
            <v>0</v>
          </cell>
          <cell r="U8">
            <v>266.35685063424194</v>
          </cell>
          <cell r="V8">
            <v>234.35685063424194</v>
          </cell>
        </row>
        <row r="9">
          <cell r="I9" t="str">
            <v>ALPLA MEXICO, S.A. DE C.V.</v>
          </cell>
          <cell r="J9" t="str">
            <v>Mexico</v>
          </cell>
          <cell r="K9">
            <v>256.85937434570224</v>
          </cell>
          <cell r="L9">
            <v>224.35586367014162</v>
          </cell>
          <cell r="M9">
            <v>212.10121922430082</v>
          </cell>
          <cell r="N9">
            <v>235.73350566753172</v>
          </cell>
          <cell r="O9">
            <v>267.26096129207781</v>
          </cell>
          <cell r="P9">
            <v>262.35657909535621</v>
          </cell>
          <cell r="Q9">
            <v>198.7122212418742</v>
          </cell>
          <cell r="R9">
            <v>190.5567754730564</v>
          </cell>
          <cell r="S9">
            <v>139.59855375234042</v>
          </cell>
          <cell r="T9">
            <v>200.26600950508305</v>
          </cell>
          <cell r="U9">
            <v>214.30170770444468</v>
          </cell>
          <cell r="V9">
            <v>182.30170770444468</v>
          </cell>
        </row>
        <row r="10">
          <cell r="I10" t="str">
            <v>AMCOR RIGID PLASTICS DE MEXICO</v>
          </cell>
          <cell r="J10" t="str">
            <v>Mexico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I11" t="str">
            <v>Bamberger Polymers de Mexico,</v>
          </cell>
          <cell r="J11" t="str">
            <v>Mexico</v>
          </cell>
          <cell r="K11">
            <v>252.95813107797062</v>
          </cell>
          <cell r="L11">
            <v>255.51535093520147</v>
          </cell>
          <cell r="M11">
            <v>458.51273590843857</v>
          </cell>
          <cell r="N11">
            <v>218.61883673541274</v>
          </cell>
          <cell r="O11">
            <v>185.44358941548424</v>
          </cell>
          <cell r="P11">
            <v>153.98434329025599</v>
          </cell>
          <cell r="Q11">
            <v>168.30534681235216</v>
          </cell>
          <cell r="R11">
            <v>186.45344834181515</v>
          </cell>
          <cell r="S11">
            <v>140.28939653317138</v>
          </cell>
          <cell r="T11">
            <v>183.11271619079616</v>
          </cell>
          <cell r="U11">
            <v>199.81730814986599</v>
          </cell>
          <cell r="V11">
            <v>167.81730814986599</v>
          </cell>
        </row>
        <row r="12">
          <cell r="I12" t="str">
            <v>BARCEL SA DE CV</v>
          </cell>
          <cell r="J12" t="str">
            <v>Mexico</v>
          </cell>
          <cell r="K12">
            <v>740.68350495648042</v>
          </cell>
          <cell r="L12">
            <v>0</v>
          </cell>
          <cell r="M12">
            <v>0</v>
          </cell>
          <cell r="N12">
            <v>0</v>
          </cell>
          <cell r="O12">
            <v>777.56361452549891</v>
          </cell>
          <cell r="P12">
            <v>829.48727613492429</v>
          </cell>
          <cell r="Q12">
            <v>926.60422074361122</v>
          </cell>
          <cell r="R12">
            <v>833.06326685260365</v>
          </cell>
          <cell r="S12">
            <v>789.22651922565524</v>
          </cell>
          <cell r="T12">
            <v>712.10806341669513</v>
          </cell>
          <cell r="U12">
            <v>795.64556729993433</v>
          </cell>
          <cell r="V12">
            <v>763.64556729993433</v>
          </cell>
        </row>
        <row r="13">
          <cell r="I13" t="str">
            <v>Big Plastics S de RL de CV</v>
          </cell>
          <cell r="J13" t="str">
            <v>Mexico</v>
          </cell>
          <cell r="K13">
            <v>0</v>
          </cell>
          <cell r="L13">
            <v>0</v>
          </cell>
          <cell r="M13">
            <v>530.23348980199171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530.23348980199171</v>
          </cell>
          <cell r="V13">
            <v>498.23348980199171</v>
          </cell>
        </row>
        <row r="14">
          <cell r="I14" t="str">
            <v>CAJAPLAX, S.A DE C.V.</v>
          </cell>
          <cell r="J14" t="str">
            <v>Mexico</v>
          </cell>
          <cell r="K14">
            <v>449.65186778815843</v>
          </cell>
          <cell r="L14">
            <v>342.89073567423543</v>
          </cell>
          <cell r="M14">
            <v>352.47694358801573</v>
          </cell>
          <cell r="N14">
            <v>420.82977601020093</v>
          </cell>
          <cell r="O14">
            <v>422.26443277206653</v>
          </cell>
          <cell r="P14">
            <v>292.084193741641</v>
          </cell>
          <cell r="Q14">
            <v>340.2853769753915</v>
          </cell>
          <cell r="R14">
            <v>348.91796001455918</v>
          </cell>
          <cell r="S14">
            <v>338.81793537979161</v>
          </cell>
          <cell r="T14">
            <v>325.9263755653044</v>
          </cell>
          <cell r="U14">
            <v>360.0613393255241</v>
          </cell>
          <cell r="V14">
            <v>328.0613393255241</v>
          </cell>
        </row>
        <row r="15">
          <cell r="I15" t="str">
            <v>COLORBATCH,S.A. DE C.V.</v>
          </cell>
          <cell r="J15" t="str">
            <v>Mexico</v>
          </cell>
          <cell r="K15">
            <v>0</v>
          </cell>
          <cell r="L15">
            <v>821.02453712109514</v>
          </cell>
          <cell r="M15">
            <v>809.53694530340454</v>
          </cell>
          <cell r="N15">
            <v>0</v>
          </cell>
          <cell r="O15">
            <v>0</v>
          </cell>
          <cell r="P15">
            <v>0</v>
          </cell>
          <cell r="Q15">
            <v>835.61731432388342</v>
          </cell>
          <cell r="R15">
            <v>746.83895091453542</v>
          </cell>
          <cell r="S15">
            <v>669.81564924456757</v>
          </cell>
          <cell r="T15">
            <v>718.42615828935732</v>
          </cell>
          <cell r="U15">
            <v>755.46998573611904</v>
          </cell>
          <cell r="V15">
            <v>723.46998573611904</v>
          </cell>
        </row>
        <row r="16">
          <cell r="I16" t="str">
            <v>Comercializadora Eloro, S.A.</v>
          </cell>
          <cell r="J16" t="str">
            <v>Mexico</v>
          </cell>
          <cell r="K16">
            <v>0</v>
          </cell>
          <cell r="L16">
            <v>0</v>
          </cell>
          <cell r="M16">
            <v>0</v>
          </cell>
          <cell r="N16">
            <v>375.50734408253606</v>
          </cell>
          <cell r="O16">
            <v>368.86630204374433</v>
          </cell>
          <cell r="P16">
            <v>244.9397585112047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327.07514536851289</v>
          </cell>
          <cell r="V16">
            <v>295.07514536851289</v>
          </cell>
        </row>
        <row r="17">
          <cell r="I17" t="str">
            <v>Compañía Embotelladora</v>
          </cell>
          <cell r="J17" t="str">
            <v>Mexico</v>
          </cell>
          <cell r="K17">
            <v>247.89873549844469</v>
          </cell>
          <cell r="L17">
            <v>219.96694838054941</v>
          </cell>
          <cell r="M17">
            <v>217.11262708071015</v>
          </cell>
          <cell r="N17">
            <v>227.17558458700319</v>
          </cell>
          <cell r="O17">
            <v>209.79563560120732</v>
          </cell>
          <cell r="P17">
            <v>208.49723061307668</v>
          </cell>
          <cell r="Q17">
            <v>237.31983253724459</v>
          </cell>
          <cell r="R17">
            <v>205.91140960144935</v>
          </cell>
          <cell r="S17">
            <v>233.60983261312711</v>
          </cell>
          <cell r="T17">
            <v>262.1593890403899</v>
          </cell>
          <cell r="U17">
            <v>226.31208447216133</v>
          </cell>
          <cell r="V17">
            <v>194.31208447216133</v>
          </cell>
        </row>
        <row r="18">
          <cell r="I18" t="str">
            <v>CONSERVAS LA COSTEÑA S.A. DE C.V.</v>
          </cell>
          <cell r="J18" t="str">
            <v>Mexico</v>
          </cell>
          <cell r="K18">
            <v>0</v>
          </cell>
          <cell r="L18">
            <v>0</v>
          </cell>
          <cell r="M18">
            <v>383.2261971871863</v>
          </cell>
          <cell r="N18">
            <v>360.00197803442302</v>
          </cell>
          <cell r="O18">
            <v>357.41233916228316</v>
          </cell>
          <cell r="P18">
            <v>465.42825032324055</v>
          </cell>
          <cell r="Q18">
            <v>323.23590985253441</v>
          </cell>
          <cell r="R18">
            <v>355.24089870786452</v>
          </cell>
          <cell r="S18">
            <v>259.48851931408535</v>
          </cell>
          <cell r="T18">
            <v>345.58367804008253</v>
          </cell>
          <cell r="U18">
            <v>357.22737733150529</v>
          </cell>
          <cell r="V18">
            <v>325.22737733150529</v>
          </cell>
        </row>
        <row r="19">
          <cell r="I19" t="str">
            <v>CONSORCIO FLEXY PACK S.A. DE C.V.</v>
          </cell>
          <cell r="J19" t="str">
            <v>Mexico</v>
          </cell>
          <cell r="K19">
            <v>0</v>
          </cell>
          <cell r="L19">
            <v>646.28551339547698</v>
          </cell>
          <cell r="M19">
            <v>0</v>
          </cell>
          <cell r="N19">
            <v>0</v>
          </cell>
          <cell r="O19">
            <v>507.63672402372794</v>
          </cell>
          <cell r="P19">
            <v>0</v>
          </cell>
          <cell r="Q19">
            <v>0</v>
          </cell>
          <cell r="R19">
            <v>599.84878567425062</v>
          </cell>
          <cell r="S19">
            <v>504.64021025951274</v>
          </cell>
          <cell r="T19">
            <v>0</v>
          </cell>
          <cell r="U19">
            <v>559.88495747837851</v>
          </cell>
          <cell r="V19">
            <v>527.88495747837851</v>
          </cell>
        </row>
        <row r="20">
          <cell r="I20" t="str">
            <v>CORAL INTERNACIONAL SA DE CV</v>
          </cell>
          <cell r="J20" t="str">
            <v>Mexico</v>
          </cell>
          <cell r="K20">
            <v>576.73462260882275</v>
          </cell>
          <cell r="L20">
            <v>383.93839705028427</v>
          </cell>
          <cell r="M20">
            <v>0</v>
          </cell>
          <cell r="N20">
            <v>368.51369414808732</v>
          </cell>
          <cell r="O20">
            <v>0</v>
          </cell>
          <cell r="P20">
            <v>260.52286472853507</v>
          </cell>
          <cell r="Q20">
            <v>344.82164331629707</v>
          </cell>
          <cell r="R20">
            <v>276.97482020347525</v>
          </cell>
          <cell r="S20">
            <v>0</v>
          </cell>
          <cell r="T20">
            <v>207.50581840072232</v>
          </cell>
          <cell r="U20">
            <v>346.59359748433849</v>
          </cell>
          <cell r="V20">
            <v>314.59359748433849</v>
          </cell>
        </row>
        <row r="21">
          <cell r="I21" t="str">
            <v>COSMEDYM SA DE CV</v>
          </cell>
          <cell r="J21" t="str">
            <v>Mexico</v>
          </cell>
          <cell r="K21">
            <v>809.71121482081821</v>
          </cell>
          <cell r="L21">
            <v>729.72491574195487</v>
          </cell>
          <cell r="M21">
            <v>776.38112628802855</v>
          </cell>
          <cell r="N21">
            <v>827.64851648950889</v>
          </cell>
          <cell r="O21">
            <v>716.54155084534978</v>
          </cell>
          <cell r="P21">
            <v>788.26672728545236</v>
          </cell>
          <cell r="Q21">
            <v>772.20270997440912</v>
          </cell>
          <cell r="R21">
            <v>675.73929546347608</v>
          </cell>
          <cell r="S21">
            <v>603.15104951664011</v>
          </cell>
          <cell r="T21">
            <v>645.40271238557261</v>
          </cell>
          <cell r="U21">
            <v>746.08857014150158</v>
          </cell>
          <cell r="V21">
            <v>714.08857014150158</v>
          </cell>
        </row>
        <row r="22">
          <cell r="I22" t="str">
            <v>Cutberto Morales Martínez</v>
          </cell>
          <cell r="J22" t="str">
            <v>Mexico</v>
          </cell>
          <cell r="K22">
            <v>0</v>
          </cell>
          <cell r="L22">
            <v>0</v>
          </cell>
          <cell r="M22">
            <v>532.96634342432753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532.96634342432753</v>
          </cell>
          <cell r="V22">
            <v>500.96634342432753</v>
          </cell>
        </row>
        <row r="23">
          <cell r="I23" t="str">
            <v>DESARROLLO TECNOLÓGICO LASER.</v>
          </cell>
          <cell r="J23" t="str">
            <v>Mexico</v>
          </cell>
          <cell r="K23">
            <v>555.31420628773549</v>
          </cell>
          <cell r="L23">
            <v>514.17148981280729</v>
          </cell>
          <cell r="M23">
            <v>530.25031893835649</v>
          </cell>
          <cell r="N23">
            <v>489.90589560931403</v>
          </cell>
          <cell r="O23">
            <v>457.30048983165875</v>
          </cell>
          <cell r="P23">
            <v>421.65009343172619</v>
          </cell>
          <cell r="Q23">
            <v>354.37286235400143</v>
          </cell>
          <cell r="R23">
            <v>252.15524222361361</v>
          </cell>
          <cell r="S23">
            <v>271.62222209808397</v>
          </cell>
          <cell r="T23">
            <v>260.03769589308627</v>
          </cell>
          <cell r="U23">
            <v>421.17879168024399</v>
          </cell>
          <cell r="V23">
            <v>389.17879168024399</v>
          </cell>
        </row>
        <row r="24">
          <cell r="I24" t="str">
            <v>DESTER PETS S.A. DE C.V.</v>
          </cell>
          <cell r="J24" t="str">
            <v>Mexico</v>
          </cell>
          <cell r="K24">
            <v>0</v>
          </cell>
          <cell r="L24">
            <v>504.33487099833275</v>
          </cell>
          <cell r="M24">
            <v>0</v>
          </cell>
          <cell r="N24">
            <v>0</v>
          </cell>
          <cell r="O24">
            <v>369.41780631523966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436.87633865678617</v>
          </cell>
          <cell r="V24">
            <v>404.87633865678617</v>
          </cell>
        </row>
        <row r="25">
          <cell r="I25" t="str">
            <v>DISTRIBUIDORA GUGAR, S.A. DE C.V.</v>
          </cell>
          <cell r="J25" t="str">
            <v>Mexico</v>
          </cell>
          <cell r="K25">
            <v>199.0918038524685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199.0918038524685</v>
          </cell>
          <cell r="V25">
            <v>167.0918038524685</v>
          </cell>
        </row>
        <row r="26">
          <cell r="I26" t="str">
            <v>EDIPLAST, S.A. DE C.V.</v>
          </cell>
          <cell r="J26" t="str">
            <v>Mexico</v>
          </cell>
          <cell r="K26">
            <v>0</v>
          </cell>
          <cell r="L26">
            <v>269.89180716449277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157.16955587657753</v>
          </cell>
          <cell r="R26">
            <v>0</v>
          </cell>
          <cell r="S26">
            <v>0</v>
          </cell>
          <cell r="T26">
            <v>0</v>
          </cell>
          <cell r="U26">
            <v>228.23358386243711</v>
          </cell>
          <cell r="V26">
            <v>196.23358386243711</v>
          </cell>
        </row>
        <row r="27">
          <cell r="I27" t="str">
            <v>EMBALAJES DUNA S.A. DE C.V.</v>
          </cell>
          <cell r="J27" t="str">
            <v>Mexico</v>
          </cell>
          <cell r="K27">
            <v>280.74395206824408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280.74395206824408</v>
          </cell>
          <cell r="V27">
            <v>248.74395206824408</v>
          </cell>
        </row>
        <row r="28">
          <cell r="I28" t="str">
            <v>EMBOTELLADORA AGA, S.A. DE C.V.</v>
          </cell>
          <cell r="J28" t="str">
            <v>Mexico</v>
          </cell>
          <cell r="K28">
            <v>255.0180718600825</v>
          </cell>
          <cell r="L28">
            <v>135.18891796699609</v>
          </cell>
          <cell r="M28">
            <v>197.29172276120133</v>
          </cell>
          <cell r="N28">
            <v>253.0709185120038</v>
          </cell>
          <cell r="O28">
            <v>214.61425886878897</v>
          </cell>
          <cell r="P28">
            <v>184.95520334694515</v>
          </cell>
          <cell r="Q28">
            <v>125.05337432476723</v>
          </cell>
          <cell r="R28">
            <v>107.2562444170096</v>
          </cell>
          <cell r="S28">
            <v>92.832709581982726</v>
          </cell>
          <cell r="T28">
            <v>178.90227832334287</v>
          </cell>
          <cell r="U28">
            <v>172.61537886679471</v>
          </cell>
          <cell r="V28">
            <v>140.61537886679471</v>
          </cell>
        </row>
        <row r="29">
          <cell r="I29" t="str">
            <v>EMBOTELLADORA LAS MARGARITAS, S.A.</v>
          </cell>
          <cell r="J29" t="str">
            <v>Mexico</v>
          </cell>
          <cell r="K29">
            <v>220.66233955649594</v>
          </cell>
          <cell r="L29">
            <v>213.71148389010477</v>
          </cell>
          <cell r="M29">
            <v>204.94697236895968</v>
          </cell>
          <cell r="N29">
            <v>200.9837729372698</v>
          </cell>
          <cell r="O29">
            <v>207.15377318648189</v>
          </cell>
          <cell r="P29">
            <v>182.34710996341846</v>
          </cell>
          <cell r="Q29">
            <v>225.24181282540189</v>
          </cell>
          <cell r="R29">
            <v>161.55746543668511</v>
          </cell>
          <cell r="S29">
            <v>167.6117734597874</v>
          </cell>
          <cell r="T29">
            <v>185.89187185033481</v>
          </cell>
          <cell r="U29">
            <v>191.41444139719343</v>
          </cell>
          <cell r="V29">
            <v>159.41444139719343</v>
          </cell>
        </row>
        <row r="30">
          <cell r="I30" t="str">
            <v>EMBOTELLADORA MEXICANA S.A. DE C.V.</v>
          </cell>
          <cell r="J30" t="str">
            <v>Mexico</v>
          </cell>
          <cell r="K30">
            <v>353.31198076108376</v>
          </cell>
          <cell r="L30">
            <v>286.38560942145614</v>
          </cell>
          <cell r="M30">
            <v>283.42768677916774</v>
          </cell>
          <cell r="N30">
            <v>291.97861970965369</v>
          </cell>
          <cell r="O30">
            <v>276.21189135105578</v>
          </cell>
          <cell r="P30">
            <v>288.82677883889824</v>
          </cell>
          <cell r="Q30">
            <v>234.49371012204935</v>
          </cell>
          <cell r="R30">
            <v>243.79067833807088</v>
          </cell>
          <cell r="S30">
            <v>238.87484333699604</v>
          </cell>
          <cell r="T30">
            <v>240.28325575619078</v>
          </cell>
          <cell r="U30">
            <v>272.64116470570281</v>
          </cell>
          <cell r="V30">
            <v>240.64116470570281</v>
          </cell>
        </row>
        <row r="31">
          <cell r="I31" t="str">
            <v>ENLACES PLASTICOS, S.A. DE C.V.</v>
          </cell>
          <cell r="J31" t="str">
            <v>Mexico</v>
          </cell>
          <cell r="K31">
            <v>0</v>
          </cell>
          <cell r="L31">
            <v>0</v>
          </cell>
          <cell r="M31">
            <v>0</v>
          </cell>
          <cell r="N31">
            <v>321.53306417981685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321.53306417981685</v>
          </cell>
          <cell r="V31">
            <v>289.53306417981685</v>
          </cell>
        </row>
        <row r="32">
          <cell r="I32" t="str">
            <v>Enriquez Hernandez Eugenio</v>
          </cell>
          <cell r="J32" t="str">
            <v>Mexico</v>
          </cell>
          <cell r="K32">
            <v>667.95484711242557</v>
          </cell>
          <cell r="L32">
            <v>683.83753247454683</v>
          </cell>
          <cell r="M32">
            <v>702.08102802155145</v>
          </cell>
          <cell r="N32">
            <v>746.06638338419316</v>
          </cell>
          <cell r="O32">
            <v>781.50306389494972</v>
          </cell>
          <cell r="P32">
            <v>758.44402776085599</v>
          </cell>
          <cell r="Q32">
            <v>0</v>
          </cell>
          <cell r="R32">
            <v>0</v>
          </cell>
          <cell r="S32">
            <v>0</v>
          </cell>
          <cell r="T32">
            <v>405.09330515901502</v>
          </cell>
          <cell r="U32">
            <v>666.0432608988009</v>
          </cell>
          <cell r="V32">
            <v>634.0432608988009</v>
          </cell>
        </row>
        <row r="33">
          <cell r="I33" t="str">
            <v>Envasadoras de Aguas en México</v>
          </cell>
          <cell r="J33" t="str">
            <v>Mexico</v>
          </cell>
          <cell r="K33">
            <v>536.50471542243235</v>
          </cell>
          <cell r="L33">
            <v>344.91253947693372</v>
          </cell>
          <cell r="M33">
            <v>349.95861901045305</v>
          </cell>
          <cell r="N33">
            <v>454.37550667507389</v>
          </cell>
          <cell r="O33">
            <v>401.42786938728887</v>
          </cell>
          <cell r="P33">
            <v>505.49272122188358</v>
          </cell>
          <cell r="Q33">
            <v>380.85324777094365</v>
          </cell>
          <cell r="R33">
            <v>371.72095940766053</v>
          </cell>
          <cell r="S33">
            <v>350.63649346147872</v>
          </cell>
          <cell r="T33">
            <v>373.98419331412492</v>
          </cell>
          <cell r="U33">
            <v>399.65768579996916</v>
          </cell>
          <cell r="V33">
            <v>367.65768579996916</v>
          </cell>
        </row>
        <row r="34">
          <cell r="I34" t="str">
            <v>ENVASES INNOVATIVOS DE MEXICO,</v>
          </cell>
          <cell r="J34" t="str">
            <v>Mexico</v>
          </cell>
          <cell r="K34">
            <v>195.91225895214436</v>
          </cell>
          <cell r="L34">
            <v>0</v>
          </cell>
          <cell r="M34">
            <v>90.088065007225623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186.27385209313493</v>
          </cell>
          <cell r="V34">
            <v>154.27385209313493</v>
          </cell>
        </row>
        <row r="35">
          <cell r="I35" t="str">
            <v>ENVASES THERMOPLASTICOS DEL SURESTE</v>
          </cell>
          <cell r="J35" t="str">
            <v>Mexico</v>
          </cell>
          <cell r="K35">
            <v>0</v>
          </cell>
          <cell r="L35">
            <v>366.90182303495317</v>
          </cell>
          <cell r="M35">
            <v>170.15619387452148</v>
          </cell>
          <cell r="N35">
            <v>375.72196114840813</v>
          </cell>
          <cell r="O35">
            <v>409.17186616933168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327.23474506586706</v>
          </cell>
          <cell r="V35">
            <v>295.23474506586706</v>
          </cell>
        </row>
        <row r="36">
          <cell r="I36" t="str">
            <v>ENVASES UNIVERSALES DE MEXICO, S.A.P.I.</v>
          </cell>
          <cell r="J36" t="str">
            <v>Mexico</v>
          </cell>
          <cell r="K36">
            <v>202.0380555496788</v>
          </cell>
          <cell r="L36">
            <v>164.43856004512168</v>
          </cell>
          <cell r="M36">
            <v>170.53573398000299</v>
          </cell>
          <cell r="N36">
            <v>199.77943783751198</v>
          </cell>
          <cell r="O36">
            <v>200.13112150895108</v>
          </cell>
          <cell r="P36">
            <v>219.44414405594534</v>
          </cell>
          <cell r="Q36">
            <v>141.14372347289577</v>
          </cell>
          <cell r="R36">
            <v>122.19712216739867</v>
          </cell>
          <cell r="S36">
            <v>105.48351894830148</v>
          </cell>
          <cell r="T36">
            <v>147.45790954148993</v>
          </cell>
          <cell r="U36">
            <v>162.02545889082188</v>
          </cell>
          <cell r="V36">
            <v>130.02545889082188</v>
          </cell>
        </row>
        <row r="37">
          <cell r="I37" t="str">
            <v>FABRICA DE JABON LA CORONA, S.A DE</v>
          </cell>
          <cell r="J37" t="str">
            <v>Mexico</v>
          </cell>
          <cell r="K37">
            <v>495.86450418602476</v>
          </cell>
          <cell r="L37">
            <v>415.51573989857343</v>
          </cell>
          <cell r="M37">
            <v>401.67025210662541</v>
          </cell>
          <cell r="N37">
            <v>478.89268856391044</v>
          </cell>
          <cell r="O37">
            <v>455.56034244939542</v>
          </cell>
          <cell r="P37">
            <v>413.34619118701221</v>
          </cell>
          <cell r="Q37">
            <v>369.58979428373959</v>
          </cell>
          <cell r="R37">
            <v>325.5867540002364</v>
          </cell>
          <cell r="S37">
            <v>269.97093614310143</v>
          </cell>
          <cell r="T37">
            <v>291.27309578446102</v>
          </cell>
          <cell r="U37">
            <v>387.05330187908345</v>
          </cell>
          <cell r="V37">
            <v>355.05330187908345</v>
          </cell>
        </row>
        <row r="38">
          <cell r="I38" t="str">
            <v>FARMA ENVASES S.A. DE C.V.</v>
          </cell>
          <cell r="J38" t="str">
            <v>Mexico</v>
          </cell>
          <cell r="K38">
            <v>0</v>
          </cell>
          <cell r="L38">
            <v>481.32128533988612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362.47444970139327</v>
          </cell>
          <cell r="S38">
            <v>325.90607642095324</v>
          </cell>
          <cell r="T38">
            <v>346.75925446556067</v>
          </cell>
          <cell r="U38">
            <v>393.49459571146508</v>
          </cell>
          <cell r="V38">
            <v>361.49459571146508</v>
          </cell>
        </row>
        <row r="39">
          <cell r="I39" t="str">
            <v>Global Containers SA de CV</v>
          </cell>
          <cell r="J39" t="str">
            <v>Mexico</v>
          </cell>
          <cell r="K39">
            <v>532.01308611245304</v>
          </cell>
          <cell r="L39">
            <v>405.86635964841844</v>
          </cell>
          <cell r="M39">
            <v>365.26550354773326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431.1515389507851</v>
          </cell>
          <cell r="V39">
            <v>399.1515389507851</v>
          </cell>
        </row>
        <row r="40">
          <cell r="I40" t="str">
            <v>Graham Packaging Plastic Products</v>
          </cell>
          <cell r="J40" t="str">
            <v>Mexico</v>
          </cell>
          <cell r="K40">
            <v>449.90856677357874</v>
          </cell>
          <cell r="L40">
            <v>449.9706758376567</v>
          </cell>
          <cell r="M40">
            <v>461.46511309868174</v>
          </cell>
          <cell r="N40">
            <v>488.04005796820229</v>
          </cell>
          <cell r="O40">
            <v>457.34431463620172</v>
          </cell>
          <cell r="P40">
            <v>396.72410720447965</v>
          </cell>
          <cell r="Q40">
            <v>392.2197662130859</v>
          </cell>
          <cell r="R40">
            <v>380.63046560759608</v>
          </cell>
          <cell r="S40">
            <v>369.90722331899786</v>
          </cell>
          <cell r="T40">
            <v>409.66157350209113</v>
          </cell>
          <cell r="U40">
            <v>424.74082159692512</v>
          </cell>
          <cell r="V40">
            <v>392.74082159692512</v>
          </cell>
        </row>
        <row r="41">
          <cell r="I41" t="str">
            <v>GRUPO LUIN S. DE R.L. DE C.V.</v>
          </cell>
          <cell r="J41" t="str">
            <v>Mexico</v>
          </cell>
          <cell r="K41">
            <v>335.4590011065718</v>
          </cell>
          <cell r="L41">
            <v>320.77856781361493</v>
          </cell>
          <cell r="M41">
            <v>351.98245907703517</v>
          </cell>
          <cell r="N41">
            <v>372.41581817759379</v>
          </cell>
          <cell r="O41">
            <v>327.19685461165346</v>
          </cell>
          <cell r="P41">
            <v>347.99193073255037</v>
          </cell>
          <cell r="Q41">
            <v>427.82846824003695</v>
          </cell>
          <cell r="R41">
            <v>342.89910019432591</v>
          </cell>
          <cell r="S41">
            <v>268.73254909741604</v>
          </cell>
          <cell r="T41">
            <v>243.0567052111619</v>
          </cell>
          <cell r="U41">
            <v>325.92786765991156</v>
          </cell>
          <cell r="V41">
            <v>293.92786765991156</v>
          </cell>
        </row>
        <row r="42">
          <cell r="I42" t="str">
            <v>INDUSTRIAL ESCO-WILL, S.A. de C.V.</v>
          </cell>
          <cell r="J42" t="str">
            <v>Mexico</v>
          </cell>
          <cell r="K42">
            <v>580.63388427125733</v>
          </cell>
          <cell r="L42">
            <v>348.62523287046895</v>
          </cell>
          <cell r="M42">
            <v>467.35086380428675</v>
          </cell>
          <cell r="N42">
            <v>389.21378100042057</v>
          </cell>
          <cell r="O42">
            <v>335.04535108669074</v>
          </cell>
          <cell r="P42">
            <v>360.57710028959673</v>
          </cell>
          <cell r="Q42">
            <v>336.09011402326587</v>
          </cell>
          <cell r="R42">
            <v>243.83566520254931</v>
          </cell>
          <cell r="S42">
            <v>192.0879518637112</v>
          </cell>
          <cell r="T42">
            <v>271.33288341670141</v>
          </cell>
          <cell r="U42">
            <v>330.44506988713806</v>
          </cell>
          <cell r="V42">
            <v>298.44506988713806</v>
          </cell>
        </row>
        <row r="43">
          <cell r="I43" t="str">
            <v>INDUSTRIAL PATRONA, S.A. DE C.V.</v>
          </cell>
          <cell r="J43" t="str">
            <v>Mexico</v>
          </cell>
          <cell r="K43">
            <v>521.02385688263075</v>
          </cell>
          <cell r="L43">
            <v>454.4356519029887</v>
          </cell>
          <cell r="M43">
            <v>485.62145991001984</v>
          </cell>
          <cell r="N43">
            <v>528.60062211711329</v>
          </cell>
          <cell r="O43">
            <v>416.52060903626534</v>
          </cell>
          <cell r="P43">
            <v>371.90213812639968</v>
          </cell>
          <cell r="Q43">
            <v>455.49025681640137</v>
          </cell>
          <cell r="R43">
            <v>501.05578044008439</v>
          </cell>
          <cell r="S43">
            <v>499.52677724261912</v>
          </cell>
          <cell r="T43">
            <v>505.36104732275544</v>
          </cell>
          <cell r="U43">
            <v>473.59178312699959</v>
          </cell>
          <cell r="V43">
            <v>441.59178312699959</v>
          </cell>
        </row>
        <row r="44">
          <cell r="I44" t="str">
            <v>LIDERPLAST, S.A. DE C.V.</v>
          </cell>
          <cell r="J44" t="str">
            <v>Mexico</v>
          </cell>
          <cell r="K44">
            <v>471.03904398475652</v>
          </cell>
          <cell r="L44">
            <v>492.5235188395252</v>
          </cell>
          <cell r="M44">
            <v>351.82351668255842</v>
          </cell>
          <cell r="N44">
            <v>405.63646670351841</v>
          </cell>
          <cell r="O44">
            <v>285.15544396083055</v>
          </cell>
          <cell r="P44">
            <v>308.88048952311283</v>
          </cell>
          <cell r="Q44">
            <v>479.42781196838587</v>
          </cell>
          <cell r="R44">
            <v>0</v>
          </cell>
          <cell r="S44">
            <v>0</v>
          </cell>
          <cell r="T44">
            <v>71.353613507034424</v>
          </cell>
          <cell r="U44">
            <v>349.24888352459084</v>
          </cell>
          <cell r="V44">
            <v>317.24888352459084</v>
          </cell>
        </row>
        <row r="45">
          <cell r="I45" t="str">
            <v>LIQUIMEX, S.A. DE C.V.</v>
          </cell>
          <cell r="J45" t="str">
            <v>Mexico</v>
          </cell>
          <cell r="K45">
            <v>241.25147444826393</v>
          </cell>
          <cell r="L45">
            <v>168.48558368401018</v>
          </cell>
          <cell r="M45">
            <v>180.12041427697068</v>
          </cell>
          <cell r="N45">
            <v>262.76304715905871</v>
          </cell>
          <cell r="O45">
            <v>309.62233390996516</v>
          </cell>
          <cell r="P45">
            <v>0</v>
          </cell>
          <cell r="Q45">
            <v>0</v>
          </cell>
          <cell r="R45">
            <v>161.22487564822677</v>
          </cell>
          <cell r="S45">
            <v>0</v>
          </cell>
          <cell r="T45">
            <v>0</v>
          </cell>
          <cell r="U45">
            <v>205.86477045111272</v>
          </cell>
          <cell r="V45">
            <v>173.86477045111272</v>
          </cell>
        </row>
        <row r="46">
          <cell r="I46" t="str">
            <v>LUXOR, S. DE R.L. MI.</v>
          </cell>
          <cell r="J46" t="str">
            <v>Mexico</v>
          </cell>
          <cell r="K46">
            <v>0</v>
          </cell>
          <cell r="L46">
            <v>615.45620448602381</v>
          </cell>
          <cell r="M46">
            <v>0</v>
          </cell>
          <cell r="N46">
            <v>0</v>
          </cell>
          <cell r="O46">
            <v>0</v>
          </cell>
          <cell r="P46">
            <v>751.12645307863704</v>
          </cell>
          <cell r="Q46">
            <v>0</v>
          </cell>
          <cell r="R46">
            <v>0</v>
          </cell>
          <cell r="S46">
            <v>344.6072516366221</v>
          </cell>
          <cell r="T46">
            <v>0</v>
          </cell>
          <cell r="U46">
            <v>569.32654452950908</v>
          </cell>
          <cell r="V46">
            <v>537.32654452950908</v>
          </cell>
        </row>
        <row r="47">
          <cell r="I47" t="str">
            <v>MANANTIALES LA ASUNCION S.A.P.I. DE C.V.</v>
          </cell>
          <cell r="J47" t="str">
            <v>Mexico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147.24777428893753</v>
          </cell>
          <cell r="R47">
            <v>0</v>
          </cell>
          <cell r="S47">
            <v>0</v>
          </cell>
          <cell r="T47">
            <v>0</v>
          </cell>
          <cell r="U47">
            <v>147.24777428893753</v>
          </cell>
          <cell r="V47">
            <v>115.24777428893753</v>
          </cell>
        </row>
        <row r="48">
          <cell r="I48" t="str">
            <v>MANANTIALES PEÑAFIEL, S.A. DE C.V.</v>
          </cell>
          <cell r="J48" t="str">
            <v>Mexico</v>
          </cell>
          <cell r="K48">
            <v>294.85221144522166</v>
          </cell>
          <cell r="L48">
            <v>226.39348538463921</v>
          </cell>
          <cell r="M48">
            <v>0</v>
          </cell>
          <cell r="N48">
            <v>286.56078731620482</v>
          </cell>
          <cell r="O48">
            <v>274.96901257220475</v>
          </cell>
          <cell r="P48">
            <v>162.50471337740373</v>
          </cell>
          <cell r="Q48">
            <v>116.72132289101751</v>
          </cell>
          <cell r="R48">
            <v>154.25207155566954</v>
          </cell>
          <cell r="S48">
            <v>146.02623852518286</v>
          </cell>
          <cell r="T48">
            <v>154.78648077705475</v>
          </cell>
          <cell r="U48">
            <v>193.95540123900597</v>
          </cell>
          <cell r="V48">
            <v>161.95540123900597</v>
          </cell>
        </row>
        <row r="49">
          <cell r="I49" t="str">
            <v>MAXIPET SA DE CV</v>
          </cell>
          <cell r="J49" t="str">
            <v>Mexico</v>
          </cell>
          <cell r="K49">
            <v>550.74032014862541</v>
          </cell>
          <cell r="L49">
            <v>0</v>
          </cell>
          <cell r="M49">
            <v>0</v>
          </cell>
          <cell r="N49">
            <v>357.59303526150592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240.95783574979055</v>
          </cell>
          <cell r="T49">
            <v>0</v>
          </cell>
          <cell r="U49">
            <v>378.09278740867092</v>
          </cell>
          <cell r="V49">
            <v>346.09278740867092</v>
          </cell>
        </row>
        <row r="50">
          <cell r="I50" t="str">
            <v>MAXI-PET, S.A. DE C.V.</v>
          </cell>
          <cell r="J50" t="str">
            <v>Mexico</v>
          </cell>
          <cell r="K50">
            <v>515.68313862108926</v>
          </cell>
          <cell r="L50">
            <v>385.4654443464035</v>
          </cell>
          <cell r="M50">
            <v>0</v>
          </cell>
          <cell r="N50">
            <v>386.16547967681868</v>
          </cell>
          <cell r="O50">
            <v>415.41720641587858</v>
          </cell>
          <cell r="P50">
            <v>272.16929374249889</v>
          </cell>
          <cell r="Q50">
            <v>314.49659562545753</v>
          </cell>
          <cell r="R50">
            <v>334.33526655206788</v>
          </cell>
          <cell r="S50">
            <v>220.88262135694617</v>
          </cell>
          <cell r="T50">
            <v>0</v>
          </cell>
          <cell r="U50">
            <v>342.67222380797426</v>
          </cell>
          <cell r="V50">
            <v>310.67222380797426</v>
          </cell>
        </row>
        <row r="51">
          <cell r="I51" t="str">
            <v>MCCORMICK DE MEXICO, S.A. DE C.V.</v>
          </cell>
          <cell r="J51" t="str">
            <v>Mexico</v>
          </cell>
          <cell r="K51">
            <v>0</v>
          </cell>
          <cell r="L51">
            <v>0</v>
          </cell>
          <cell r="M51">
            <v>399.77940818022165</v>
          </cell>
          <cell r="N51">
            <v>515.40213808526551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457.59077313274361</v>
          </cell>
          <cell r="V51">
            <v>425.59077313274361</v>
          </cell>
        </row>
        <row r="52">
          <cell r="I52" t="str">
            <v>MEGA EMPACK, S.A. DE C.V.</v>
          </cell>
          <cell r="J52" t="str">
            <v>Mexico</v>
          </cell>
          <cell r="K52">
            <v>233.01418874324645</v>
          </cell>
          <cell r="L52">
            <v>233.74795266132674</v>
          </cell>
          <cell r="M52">
            <v>197.10016950863107</v>
          </cell>
          <cell r="N52">
            <v>208.93002246227775</v>
          </cell>
          <cell r="O52">
            <v>198.7426694412834</v>
          </cell>
          <cell r="P52">
            <v>178.84402246766831</v>
          </cell>
          <cell r="Q52">
            <v>208.70456926052748</v>
          </cell>
          <cell r="R52">
            <v>177.97725104908045</v>
          </cell>
          <cell r="S52">
            <v>192.25778481442853</v>
          </cell>
          <cell r="T52">
            <v>0</v>
          </cell>
          <cell r="U52">
            <v>199.95724544203622</v>
          </cell>
          <cell r="V52">
            <v>167.95724544203622</v>
          </cell>
        </row>
        <row r="53">
          <cell r="I53" t="str">
            <v>NESTLE MEXICO, S.A DE C.V.</v>
          </cell>
          <cell r="J53" t="str">
            <v>Mexico</v>
          </cell>
          <cell r="K53">
            <v>240.6507064657967</v>
          </cell>
          <cell r="L53">
            <v>70.694617768868966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191.26642067367629</v>
          </cell>
          <cell r="U53">
            <v>186.85531084481011</v>
          </cell>
          <cell r="V53">
            <v>154.85531084481011</v>
          </cell>
        </row>
        <row r="54">
          <cell r="I54" t="str">
            <v>NUTRIGO, S.A. DE C.V.</v>
          </cell>
          <cell r="J54" t="str">
            <v>Mexico</v>
          </cell>
          <cell r="K54">
            <v>496.90209113046467</v>
          </cell>
          <cell r="L54">
            <v>476.21452851278104</v>
          </cell>
          <cell r="M54">
            <v>413.75867238082947</v>
          </cell>
          <cell r="N54">
            <v>474.54203845346456</v>
          </cell>
          <cell r="O54">
            <v>473.08526651020651</v>
          </cell>
          <cell r="P54">
            <v>461.3688140313314</v>
          </cell>
          <cell r="Q54">
            <v>470.29714027191881</v>
          </cell>
          <cell r="R54">
            <v>480.14363702708528</v>
          </cell>
          <cell r="S54">
            <v>469.4399157823409</v>
          </cell>
          <cell r="T54">
            <v>432.92330154062665</v>
          </cell>
          <cell r="U54">
            <v>463.51805201445194</v>
          </cell>
          <cell r="V54">
            <v>431.51805201445194</v>
          </cell>
        </row>
        <row r="55">
          <cell r="I55" t="str">
            <v>OPFAPLAST Y METALES S DE RL DE CV</v>
          </cell>
          <cell r="J55" t="str">
            <v>Mexico</v>
          </cell>
          <cell r="K55">
            <v>603.64238874002535</v>
          </cell>
          <cell r="L55">
            <v>6.2718408570315205</v>
          </cell>
          <cell r="M55">
            <v>0</v>
          </cell>
          <cell r="N55">
            <v>511.69023907277273</v>
          </cell>
          <cell r="O55">
            <v>245.11240715160147</v>
          </cell>
          <cell r="P55">
            <v>0</v>
          </cell>
          <cell r="Q55">
            <v>395.58173866860147</v>
          </cell>
          <cell r="R55">
            <v>281.36724891935069</v>
          </cell>
          <cell r="S55">
            <v>255.06446754528721</v>
          </cell>
          <cell r="T55">
            <v>0</v>
          </cell>
          <cell r="U55">
            <v>328.67139611620865</v>
          </cell>
          <cell r="V55">
            <v>296.67139611620865</v>
          </cell>
        </row>
        <row r="56">
          <cell r="I56" t="str">
            <v>PET DE OCCIDENTE, S.A. DE C.V.</v>
          </cell>
          <cell r="J56" t="str">
            <v>Mexico</v>
          </cell>
          <cell r="K56">
            <v>252.47634446037205</v>
          </cell>
          <cell r="L56">
            <v>144.21835999741961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212.63670368474962</v>
          </cell>
          <cell r="V56">
            <v>180.63670368474962</v>
          </cell>
        </row>
        <row r="57">
          <cell r="I57" t="str">
            <v>PLASTICOS DEL FUTURO, S.A. DE C.V.</v>
          </cell>
          <cell r="J57" t="str">
            <v>Mexico</v>
          </cell>
          <cell r="K57">
            <v>-237.9572434842521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-237.9572434842521</v>
          </cell>
          <cell r="V57">
            <v>-269.9572434842521</v>
          </cell>
        </row>
        <row r="58">
          <cell r="I58" t="str">
            <v>Plasticos Newton S de RL de CV</v>
          </cell>
          <cell r="J58" t="str">
            <v>Mexico</v>
          </cell>
          <cell r="K58">
            <v>542.7410090616047</v>
          </cell>
          <cell r="L58">
            <v>510.02321833462133</v>
          </cell>
          <cell r="M58">
            <v>494.44406094506166</v>
          </cell>
          <cell r="N58">
            <v>582.50235849068849</v>
          </cell>
          <cell r="O58">
            <v>595.93964961869233</v>
          </cell>
          <cell r="P58">
            <v>572.92859829401573</v>
          </cell>
          <cell r="Q58">
            <v>569.41659002500819</v>
          </cell>
          <cell r="R58">
            <v>534.0957770673424</v>
          </cell>
          <cell r="S58">
            <v>473.04738793509233</v>
          </cell>
          <cell r="T58">
            <v>0</v>
          </cell>
          <cell r="U58">
            <v>549.5276440880649</v>
          </cell>
          <cell r="V58">
            <v>517.5276440880649</v>
          </cell>
        </row>
        <row r="59">
          <cell r="I59" t="str">
            <v>PLASTICOS RESAL, S.A. DE C.V.</v>
          </cell>
          <cell r="J59" t="str">
            <v>Mexico</v>
          </cell>
          <cell r="K59">
            <v>612.39157679810364</v>
          </cell>
          <cell r="L59">
            <v>528.2923724062141</v>
          </cell>
          <cell r="M59">
            <v>546.32237610277434</v>
          </cell>
          <cell r="N59">
            <v>499.69849329531189</v>
          </cell>
          <cell r="O59">
            <v>465.50137194682429</v>
          </cell>
          <cell r="P59">
            <v>431.12728941412365</v>
          </cell>
          <cell r="Q59">
            <v>419.12071988624257</v>
          </cell>
          <cell r="R59">
            <v>286.51932434458899</v>
          </cell>
          <cell r="S59">
            <v>286.00892384959275</v>
          </cell>
          <cell r="T59">
            <v>271.81837732827444</v>
          </cell>
          <cell r="U59">
            <v>395.4979190882944</v>
          </cell>
          <cell r="V59">
            <v>363.4979190882944</v>
          </cell>
        </row>
        <row r="60">
          <cell r="I60" t="str">
            <v>PLÁSTICOS Y DERIVADOS PM,</v>
          </cell>
          <cell r="J60" t="str">
            <v>Mexico</v>
          </cell>
          <cell r="K60">
            <v>560.51304579412476</v>
          </cell>
          <cell r="L60">
            <v>531.61091967592142</v>
          </cell>
          <cell r="M60">
            <v>547.75533605801547</v>
          </cell>
          <cell r="N60">
            <v>631.71336792657439</v>
          </cell>
          <cell r="O60">
            <v>562.03531106982382</v>
          </cell>
          <cell r="P60">
            <v>472.30382748951496</v>
          </cell>
          <cell r="Q60">
            <v>485.41255508421688</v>
          </cell>
          <cell r="R60">
            <v>0</v>
          </cell>
          <cell r="S60">
            <v>269.33870427048578</v>
          </cell>
          <cell r="T60">
            <v>361.37207547922822</v>
          </cell>
          <cell r="U60">
            <v>498.12773947013187</v>
          </cell>
          <cell r="V60">
            <v>466.12773947013187</v>
          </cell>
        </row>
        <row r="61">
          <cell r="I61" t="str">
            <v>PLASTMEN S.A. de C.V.</v>
          </cell>
          <cell r="J61" t="str">
            <v>Mexico</v>
          </cell>
          <cell r="K61">
            <v>0</v>
          </cell>
          <cell r="L61">
            <v>678.18029768271276</v>
          </cell>
          <cell r="M61">
            <v>0</v>
          </cell>
          <cell r="N61">
            <v>737.95819647066173</v>
          </cell>
          <cell r="O61">
            <v>729.49636862876241</v>
          </cell>
          <cell r="P61">
            <v>419.62234468715769</v>
          </cell>
          <cell r="Q61">
            <v>550.70104378001156</v>
          </cell>
          <cell r="R61">
            <v>495.28586918932569</v>
          </cell>
          <cell r="S61">
            <v>451.45443524102535</v>
          </cell>
          <cell r="T61">
            <v>461.83802382205613</v>
          </cell>
          <cell r="U61">
            <v>580.95959287288156</v>
          </cell>
          <cell r="V61">
            <v>548.95959287288156</v>
          </cell>
        </row>
        <row r="62">
          <cell r="I62" t="str">
            <v>PRODUCTORA DE ENVASES</v>
          </cell>
          <cell r="J62" t="str">
            <v>Mexico</v>
          </cell>
          <cell r="K62">
            <v>0</v>
          </cell>
          <cell r="L62">
            <v>267.05074426606552</v>
          </cell>
          <cell r="M62">
            <v>313.67712480226555</v>
          </cell>
          <cell r="N62">
            <v>408.53639863258218</v>
          </cell>
          <cell r="O62">
            <v>455.6501681041816</v>
          </cell>
          <cell r="P62">
            <v>0</v>
          </cell>
          <cell r="Q62">
            <v>495.65475637191571</v>
          </cell>
          <cell r="R62">
            <v>431.60988736694594</v>
          </cell>
          <cell r="S62">
            <v>328.90666343730845</v>
          </cell>
          <cell r="T62">
            <v>332.66697825405049</v>
          </cell>
          <cell r="U62">
            <v>398.31275817949177</v>
          </cell>
          <cell r="V62">
            <v>366.31275817949177</v>
          </cell>
        </row>
        <row r="63">
          <cell r="I63" t="str">
            <v>PRODUCTOS PLASTICOS DE</v>
          </cell>
          <cell r="J63" t="str">
            <v>Mexico</v>
          </cell>
          <cell r="K63">
            <v>0</v>
          </cell>
          <cell r="L63">
            <v>592.54200911353178</v>
          </cell>
          <cell r="M63">
            <v>585.2913696128121</v>
          </cell>
          <cell r="N63">
            <v>560.22733388429833</v>
          </cell>
          <cell r="O63">
            <v>0</v>
          </cell>
          <cell r="P63">
            <v>502.70476836655939</v>
          </cell>
          <cell r="Q63">
            <v>553.00693658323735</v>
          </cell>
          <cell r="R63">
            <v>619.46113802331774</v>
          </cell>
          <cell r="S63">
            <v>0</v>
          </cell>
          <cell r="T63">
            <v>430.22433892915478</v>
          </cell>
          <cell r="U63">
            <v>539.96515821747835</v>
          </cell>
          <cell r="V63">
            <v>507.96515821747835</v>
          </cell>
        </row>
        <row r="64">
          <cell r="I64" t="str">
            <v>PROPIMEX, S DE RL DE C.V.</v>
          </cell>
          <cell r="K64">
            <v>276.27141960977087</v>
          </cell>
          <cell r="L64">
            <v>243.85262203953042</v>
          </cell>
          <cell r="M64">
            <v>257.92976083514236</v>
          </cell>
          <cell r="N64">
            <v>248.56669938821665</v>
          </cell>
          <cell r="O64">
            <v>237.98880369517201</v>
          </cell>
          <cell r="P64">
            <v>523.08710044085979</v>
          </cell>
          <cell r="Q64">
            <v>233.60661426097863</v>
          </cell>
          <cell r="R64">
            <v>171.55356438244507</v>
          </cell>
          <cell r="S64">
            <v>86.285137035463322</v>
          </cell>
          <cell r="T64">
            <v>0</v>
          </cell>
          <cell r="U64">
            <v>229.96914702615229</v>
          </cell>
          <cell r="V64">
            <v>197.96914702615229</v>
          </cell>
        </row>
        <row r="65">
          <cell r="I65" t="str">
            <v>RECIPIENTES Y EMPAQUES DE MEXICO,</v>
          </cell>
          <cell r="J65" t="str">
            <v>Mexico</v>
          </cell>
          <cell r="K65">
            <v>0</v>
          </cell>
          <cell r="L65">
            <v>0</v>
          </cell>
          <cell r="M65">
            <v>0</v>
          </cell>
          <cell r="N65">
            <v>608.96610190517822</v>
          </cell>
          <cell r="O65">
            <v>180.23961428335519</v>
          </cell>
          <cell r="P65">
            <v>0</v>
          </cell>
          <cell r="Q65">
            <v>255.5144256336944</v>
          </cell>
          <cell r="R65">
            <v>0</v>
          </cell>
          <cell r="S65">
            <v>0</v>
          </cell>
          <cell r="T65">
            <v>0</v>
          </cell>
          <cell r="U65">
            <v>302.94607452037621</v>
          </cell>
          <cell r="V65">
            <v>270.94607452037621</v>
          </cell>
        </row>
        <row r="66">
          <cell r="I66" t="str">
            <v>REFREPET, S.A. DE C.V.</v>
          </cell>
          <cell r="J66" t="str">
            <v>Mexico</v>
          </cell>
          <cell r="K66">
            <v>0</v>
          </cell>
          <cell r="L66">
            <v>276.93319401057465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158.90561571284411</v>
          </cell>
          <cell r="R66">
            <v>0</v>
          </cell>
          <cell r="S66">
            <v>114.88126057897603</v>
          </cell>
          <cell r="T66">
            <v>0</v>
          </cell>
          <cell r="U66">
            <v>204.28988660478032</v>
          </cell>
          <cell r="V66">
            <v>172.28988660478032</v>
          </cell>
        </row>
        <row r="67">
          <cell r="I67" t="str">
            <v>REFRESCOS VICTORIA DEL CENTRO</v>
          </cell>
          <cell r="J67" t="str">
            <v>Mexico</v>
          </cell>
          <cell r="K67">
            <v>226.90599431521173</v>
          </cell>
          <cell r="L67">
            <v>198.35902109620633</v>
          </cell>
          <cell r="M67">
            <v>200.48705056960691</v>
          </cell>
          <cell r="N67">
            <v>203.01924572003236</v>
          </cell>
          <cell r="O67">
            <v>194.43944583961203</v>
          </cell>
          <cell r="P67">
            <v>186.207710937603</v>
          </cell>
          <cell r="Q67">
            <v>194.93978897764191</v>
          </cell>
          <cell r="R67">
            <v>168.45093934542751</v>
          </cell>
          <cell r="S67">
            <v>175.68742881831372</v>
          </cell>
          <cell r="T67">
            <v>230.25991454763809</v>
          </cell>
          <cell r="U67">
            <v>197.41291607338675</v>
          </cell>
          <cell r="V67">
            <v>165.41291607338675</v>
          </cell>
        </row>
        <row r="68">
          <cell r="I68" t="str">
            <v>REXAM PLASTIC PACKAGING</v>
          </cell>
          <cell r="J68" t="str">
            <v>Mexico</v>
          </cell>
          <cell r="K68">
            <v>0</v>
          </cell>
          <cell r="L68">
            <v>749.32994939124058</v>
          </cell>
          <cell r="M68">
            <v>698.09041190257176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369.99916299750407</v>
          </cell>
          <cell r="S68">
            <v>258.71145990046898</v>
          </cell>
          <cell r="T68">
            <v>330.0812289833118</v>
          </cell>
          <cell r="U68">
            <v>509.75894808343639</v>
          </cell>
          <cell r="V68">
            <v>477.75894808343639</v>
          </cell>
        </row>
        <row r="69">
          <cell r="I69" t="str">
            <v>SABORMEX, S.A. de C.V.</v>
          </cell>
          <cell r="J69" t="str">
            <v>Mexico</v>
          </cell>
          <cell r="K69">
            <v>488.67304890406217</v>
          </cell>
          <cell r="L69">
            <v>411.11399884694606</v>
          </cell>
          <cell r="M69">
            <v>367.3477270311555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442.52899778860387</v>
          </cell>
          <cell r="V69">
            <v>410.52899778860387</v>
          </cell>
        </row>
        <row r="70">
          <cell r="I70" t="str">
            <v>SALSA HUICHOL, S. DE R.L. DE C.V.</v>
          </cell>
          <cell r="J70" t="str">
            <v>Mexico</v>
          </cell>
          <cell r="K70">
            <v>437.72140878542763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129.44160601699036</v>
          </cell>
          <cell r="T70">
            <v>0</v>
          </cell>
          <cell r="U70">
            <v>232.20154027313612</v>
          </cell>
          <cell r="V70">
            <v>200.20154027313612</v>
          </cell>
        </row>
        <row r="71">
          <cell r="I71" t="str">
            <v>SOLUPLAST, S.A. DE C.V.</v>
          </cell>
          <cell r="J71" t="str">
            <v>Mexico</v>
          </cell>
          <cell r="K71">
            <v>755.62591197764664</v>
          </cell>
          <cell r="L71">
            <v>744.76434467122112</v>
          </cell>
          <cell r="M71">
            <v>709.25428900892894</v>
          </cell>
          <cell r="N71">
            <v>756.72670746516178</v>
          </cell>
          <cell r="O71">
            <v>710.94938506616199</v>
          </cell>
          <cell r="P71">
            <v>304.31605197025596</v>
          </cell>
          <cell r="Q71">
            <v>523.45749820064975</v>
          </cell>
          <cell r="R71">
            <v>562.90701913856219</v>
          </cell>
          <cell r="S71">
            <v>491.60251345077154</v>
          </cell>
          <cell r="T71">
            <v>426.14029472381009</v>
          </cell>
          <cell r="U71">
            <v>578.49513285661772</v>
          </cell>
          <cell r="V71">
            <v>546.49513285661772</v>
          </cell>
        </row>
        <row r="72">
          <cell r="I72" t="str">
            <v>TECNO PET S.A. DE C.V.</v>
          </cell>
          <cell r="J72" t="str">
            <v>Mexico</v>
          </cell>
          <cell r="K72">
            <v>470.42906348755037</v>
          </cell>
          <cell r="L72">
            <v>361.44599157531457</v>
          </cell>
          <cell r="M72">
            <v>312.87106531588665</v>
          </cell>
          <cell r="N72">
            <v>385.93380167744294</v>
          </cell>
          <cell r="O72">
            <v>347.58957019789318</v>
          </cell>
          <cell r="P72">
            <v>254.86892433890918</v>
          </cell>
          <cell r="Q72">
            <v>257.19062468631137</v>
          </cell>
          <cell r="R72">
            <v>214.35247126867716</v>
          </cell>
          <cell r="S72">
            <v>167.82097055083705</v>
          </cell>
          <cell r="T72">
            <v>0</v>
          </cell>
          <cell r="U72">
            <v>310.90589798450435</v>
          </cell>
          <cell r="V72">
            <v>278.90589798450435</v>
          </cell>
        </row>
        <row r="73">
          <cell r="I73" t="str">
            <v>Tereftalatos Mexicanos S.A. DE C.V.</v>
          </cell>
          <cell r="J73" t="str">
            <v>Mexico</v>
          </cell>
          <cell r="K73">
            <v>99.215991769561015</v>
          </cell>
          <cell r="L73">
            <v>-1107.861872728743</v>
          </cell>
          <cell r="M73">
            <v>111.26797165541849</v>
          </cell>
          <cell r="N73">
            <v>0</v>
          </cell>
          <cell r="O73">
            <v>259.72800771023344</v>
          </cell>
          <cell r="P73">
            <v>237.18541812079093</v>
          </cell>
          <cell r="Q73">
            <v>137.14639076331059</v>
          </cell>
          <cell r="R73">
            <v>61.877444817783044</v>
          </cell>
          <cell r="S73">
            <v>-16.427625626619829</v>
          </cell>
          <cell r="T73">
            <v>-64.293661962609121</v>
          </cell>
          <cell r="U73">
            <v>80.820671176933573</v>
          </cell>
          <cell r="V73">
            <v>48.820671176933573</v>
          </cell>
        </row>
        <row r="74">
          <cell r="I74" t="str">
            <v>URIBE ELIZALDE MOISES</v>
          </cell>
          <cell r="J74" t="str">
            <v>Mexico</v>
          </cell>
          <cell r="K74">
            <v>702.92416120442317</v>
          </cell>
          <cell r="L74">
            <v>612.81990210842673</v>
          </cell>
          <cell r="M74">
            <v>598.91884901503454</v>
          </cell>
          <cell r="N74">
            <v>641.9937403149047</v>
          </cell>
          <cell r="O74">
            <v>653.02657622692004</v>
          </cell>
          <cell r="P74">
            <v>630.68522750311195</v>
          </cell>
          <cell r="Q74">
            <v>629.51446066509607</v>
          </cell>
          <cell r="R74">
            <v>633.08691348589764</v>
          </cell>
          <cell r="S74">
            <v>405.42287187074589</v>
          </cell>
          <cell r="T74">
            <v>457.65530559309923</v>
          </cell>
          <cell r="U74">
            <v>595.69435897981532</v>
          </cell>
          <cell r="V74">
            <v>563.69435897981532</v>
          </cell>
        </row>
        <row r="75">
          <cell r="I75" t="str">
            <v>YOLI DE ACAPULCO, S.A. DE C.V.</v>
          </cell>
          <cell r="J75" t="str">
            <v>Mexico</v>
          </cell>
          <cell r="K75">
            <v>211.29818592862557</v>
          </cell>
          <cell r="L75">
            <v>218.93917146252105</v>
          </cell>
          <cell r="M75">
            <v>186.82874947749906</v>
          </cell>
          <cell r="N75">
            <v>219.78112210384916</v>
          </cell>
          <cell r="O75">
            <v>203.02481172911621</v>
          </cell>
          <cell r="P75">
            <v>175.43789583890793</v>
          </cell>
          <cell r="Q75">
            <v>206.1484899798636</v>
          </cell>
          <cell r="R75">
            <v>162.15814509827942</v>
          </cell>
          <cell r="S75">
            <v>115.38981015424838</v>
          </cell>
          <cell r="T75">
            <v>158.4407968339533</v>
          </cell>
          <cell r="U75">
            <v>186.57775103598573</v>
          </cell>
          <cell r="V75">
            <v>154.57775103598573</v>
          </cell>
        </row>
        <row r="76">
          <cell r="I76" t="str">
            <v>INDUSTRIA EMBOTELLADORA</v>
          </cell>
          <cell r="J76" t="str">
            <v>Mexico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299.71997039962002</v>
          </cell>
          <cell r="P76">
            <v>122.88925164846614</v>
          </cell>
          <cell r="Q76">
            <v>134.44693202422104</v>
          </cell>
          <cell r="R76">
            <v>163.99074955722404</v>
          </cell>
          <cell r="S76">
            <v>81.587584886036666</v>
          </cell>
          <cell r="T76">
            <v>144.77846528613691</v>
          </cell>
          <cell r="U76">
            <v>146.28191782412239</v>
          </cell>
          <cell r="V76">
            <v>114.28191782412239</v>
          </cell>
        </row>
        <row r="77">
          <cell r="I77" t="str">
            <v>CERVECERA MEXICANA, S.A. DE C.V.</v>
          </cell>
          <cell r="J77" t="str">
            <v>Mexico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390.68123375985283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390.68123375985283</v>
          </cell>
          <cell r="V77">
            <v>358.68123375985283</v>
          </cell>
        </row>
        <row r="78">
          <cell r="I78" t="str">
            <v>PURIFICADORA TÉCNICA, S.A. DE C.V.</v>
          </cell>
          <cell r="J78" t="str">
            <v>Mexico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578.21338870606769</v>
          </cell>
          <cell r="P78">
            <v>0</v>
          </cell>
          <cell r="Q78">
            <v>519.96675920177199</v>
          </cell>
          <cell r="R78">
            <v>0</v>
          </cell>
          <cell r="S78">
            <v>451.09646746419276</v>
          </cell>
          <cell r="T78">
            <v>0</v>
          </cell>
          <cell r="U78">
            <v>514.58112501708376</v>
          </cell>
          <cell r="V78">
            <v>482.58112501708376</v>
          </cell>
        </row>
        <row r="79">
          <cell r="I79" t="str">
            <v>COMPAÑÍA CABADAS SA DE CV</v>
          </cell>
          <cell r="J79" t="str">
            <v>Mexico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156.19125409704657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156.19125409704657</v>
          </cell>
          <cell r="V79">
            <v>124.19125409704657</v>
          </cell>
        </row>
        <row r="80">
          <cell r="I80" t="str">
            <v>FIBRAS DE PLASTICO S.A. DE C.V.</v>
          </cell>
          <cell r="J80" t="str">
            <v>Mexico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-351.35036813266242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1141.1844076526993</v>
          </cell>
          <cell r="U80">
            <v>358.58190349558083</v>
          </cell>
          <cell r="V80">
            <v>326.58190349558083</v>
          </cell>
        </row>
        <row r="81">
          <cell r="I81" t="str">
            <v>TEAM FOODS MEXICO, S.A. DE C.V.</v>
          </cell>
          <cell r="J81" t="str">
            <v>Mexico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506.11989890102404</v>
          </cell>
          <cell r="Q81">
            <v>600.81324730797223</v>
          </cell>
          <cell r="R81">
            <v>522.74907301614826</v>
          </cell>
          <cell r="S81">
            <v>0</v>
          </cell>
          <cell r="T81">
            <v>0</v>
          </cell>
          <cell r="U81">
            <v>543.22740640838151</v>
          </cell>
          <cell r="V81">
            <v>511.22740640838151</v>
          </cell>
        </row>
        <row r="82">
          <cell r="I82" t="str">
            <v>GALE TECNO SOLUCIONES, SA DE CV</v>
          </cell>
          <cell r="J82" t="str">
            <v>Mexico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382.98601964375325</v>
          </cell>
          <cell r="Q82">
            <v>300.22944416937003</v>
          </cell>
          <cell r="R82">
            <v>247.85043977593318</v>
          </cell>
          <cell r="S82">
            <v>172.55146697668192</v>
          </cell>
          <cell r="T82">
            <v>0</v>
          </cell>
          <cell r="U82">
            <v>289.66132931451432</v>
          </cell>
          <cell r="V82">
            <v>257.66132931451432</v>
          </cell>
        </row>
        <row r="83">
          <cell r="I83" t="str">
            <v>BEBIDAS MUNDIALES SA DE CV</v>
          </cell>
          <cell r="J83" t="str">
            <v>Mexico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177.69206862040915</v>
          </cell>
          <cell r="R83">
            <v>176.69495145033079</v>
          </cell>
          <cell r="S83">
            <v>0</v>
          </cell>
          <cell r="T83">
            <v>0</v>
          </cell>
          <cell r="U83">
            <v>177.19454584752262</v>
          </cell>
          <cell r="V83">
            <v>145.19454584752262</v>
          </cell>
        </row>
        <row r="84">
          <cell r="I84" t="str">
            <v>EMPACCUM  S.A. de C.V</v>
          </cell>
          <cell r="J84" t="str">
            <v>Mexico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127.56009975434949</v>
          </cell>
          <cell r="R84">
            <v>121.91599775621421</v>
          </cell>
          <cell r="S84">
            <v>157.3046194701908</v>
          </cell>
          <cell r="T84">
            <v>-33.995550215267485</v>
          </cell>
          <cell r="U84">
            <v>115.61577192315467</v>
          </cell>
          <cell r="V84">
            <v>83.615771923154668</v>
          </cell>
        </row>
        <row r="85">
          <cell r="I85" t="str">
            <v>INDUSTRIAS PLASTICAS MAGICA</v>
          </cell>
          <cell r="J85" t="str">
            <v>Mexico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316.57805132094381</v>
          </cell>
          <cell r="R85">
            <v>0</v>
          </cell>
          <cell r="S85">
            <v>0</v>
          </cell>
          <cell r="T85">
            <v>0</v>
          </cell>
          <cell r="U85">
            <v>316.57805132094381</v>
          </cell>
          <cell r="V85">
            <v>284.57805132094381</v>
          </cell>
        </row>
        <row r="86">
          <cell r="I86" t="str">
            <v>ENVASES DE EXCELENCIA SA DE CV</v>
          </cell>
          <cell r="J86" t="str">
            <v>Mexico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295.91729265413937</v>
          </cell>
          <cell r="R86">
            <v>0</v>
          </cell>
          <cell r="S86">
            <v>0</v>
          </cell>
          <cell r="T86">
            <v>0</v>
          </cell>
          <cell r="U86">
            <v>295.91729265413937</v>
          </cell>
          <cell r="V86">
            <v>263.91729265413937</v>
          </cell>
        </row>
        <row r="87">
          <cell r="I87" t="str">
            <v>PRODUCTOS RICHAUD S.A. DE C.V.</v>
          </cell>
          <cell r="J87" t="str">
            <v>Mexico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574.47653567958446</v>
          </cell>
          <cell r="R87">
            <v>0</v>
          </cell>
          <cell r="S87">
            <v>0</v>
          </cell>
          <cell r="T87">
            <v>0</v>
          </cell>
          <cell r="U87">
            <v>574.47653567958446</v>
          </cell>
          <cell r="V87">
            <v>542.47653567958446</v>
          </cell>
        </row>
        <row r="88">
          <cell r="I88" t="str">
            <v>VPET DE MEXICO, S.A DE CV</v>
          </cell>
          <cell r="J88" t="str">
            <v>Mexico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371.53211342510667</v>
          </cell>
          <cell r="S88">
            <v>356.86944294412388</v>
          </cell>
          <cell r="T88">
            <v>410.78858905590982</v>
          </cell>
          <cell r="U88">
            <v>379.96427519075939</v>
          </cell>
          <cell r="V88">
            <v>347.96427519075939</v>
          </cell>
        </row>
        <row r="89">
          <cell r="I89" t="str">
            <v>ENVASES PLASTICOS DEL CENTRO, S.A.</v>
          </cell>
          <cell r="J89" t="str">
            <v>Mexico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604.41243794257002</v>
          </cell>
          <cell r="S89">
            <v>0</v>
          </cell>
          <cell r="T89">
            <v>1121.6411956482516</v>
          </cell>
          <cell r="U89">
            <v>860.24493908897944</v>
          </cell>
          <cell r="V89">
            <v>828.24493908897944</v>
          </cell>
        </row>
        <row r="90">
          <cell r="I90" t="str">
            <v>RECICLAMAX MEXICO SA DE CV</v>
          </cell>
          <cell r="J90" t="str">
            <v>Mexico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353.48066393015358</v>
          </cell>
          <cell r="S90">
            <v>0</v>
          </cell>
          <cell r="T90">
            <v>342.52362432002525</v>
          </cell>
          <cell r="U90">
            <v>345.73481300084626</v>
          </cell>
          <cell r="V90">
            <v>313.73481300084626</v>
          </cell>
        </row>
        <row r="91">
          <cell r="I91" t="str">
            <v>Renoplast S.A. de C.V.</v>
          </cell>
          <cell r="J91" t="str">
            <v>Mexico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792.28259837278313</v>
          </cell>
          <cell r="S91">
            <v>928.2006214594511</v>
          </cell>
          <cell r="T91">
            <v>0</v>
          </cell>
          <cell r="U91">
            <v>815.45603907636234</v>
          </cell>
          <cell r="V91">
            <v>783.45603907636234</v>
          </cell>
        </row>
        <row r="92">
          <cell r="I92" t="str">
            <v>PROCESOS PLASTICOS,</v>
          </cell>
          <cell r="J92" t="str">
            <v>Mexico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113.27217735655813</v>
          </cell>
          <cell r="T92">
            <v>0</v>
          </cell>
          <cell r="U92">
            <v>113.27217735655813</v>
          </cell>
          <cell r="V92">
            <v>81.272177356558132</v>
          </cell>
        </row>
        <row r="93">
          <cell r="I93" t="str">
            <v>INDUSTRIAL ACEITERA, S.A. DE C.V.</v>
          </cell>
          <cell r="J93" t="str">
            <v>Mexico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144.13820547711089</v>
          </cell>
          <cell r="T93">
            <v>0</v>
          </cell>
          <cell r="U93">
            <v>144.13820547711089</v>
          </cell>
          <cell r="V93">
            <v>112.13820547711089</v>
          </cell>
        </row>
        <row r="94">
          <cell r="I94" t="str">
            <v>BEBIDAS MUNDIALES S DE RL DE CV</v>
          </cell>
          <cell r="J94" t="str">
            <v>Mexico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148.92415508129739</v>
          </cell>
          <cell r="T94">
            <v>191.00425538575359</v>
          </cell>
          <cell r="U94">
            <v>166.45353793658444</v>
          </cell>
          <cell r="V94">
            <v>134.45353793658444</v>
          </cell>
        </row>
        <row r="95">
          <cell r="I95" t="str">
            <v>PLASTICOS MEXICANOS</v>
          </cell>
          <cell r="J95" t="str">
            <v>Mexico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291.18536030580356</v>
          </cell>
          <cell r="T95">
            <v>298.49378088926943</v>
          </cell>
          <cell r="U95">
            <v>293.6337276225596</v>
          </cell>
          <cell r="V95">
            <v>261.6337276225596</v>
          </cell>
        </row>
        <row r="96">
          <cell r="I96" t="str">
            <v>Chihuahua Packing SA de CV</v>
          </cell>
          <cell r="J96" t="str">
            <v>Mexico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273.22518782892325</v>
          </cell>
          <cell r="U96">
            <v>273.22518782892325</v>
          </cell>
          <cell r="V96">
            <v>241.22518782892325</v>
          </cell>
        </row>
        <row r="97">
          <cell r="I97" t="str">
            <v>COMERCIALIZADORA KANI SA DE CV</v>
          </cell>
          <cell r="J97" t="str">
            <v>Mexico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339.15462859971348</v>
          </cell>
          <cell r="U97">
            <v>339.15462859971348</v>
          </cell>
          <cell r="V97">
            <v>307.15462859971348</v>
          </cell>
        </row>
        <row r="98">
          <cell r="I98" t="str">
            <v>Grand Total</v>
          </cell>
          <cell r="K98">
            <v>262.72650260906988</v>
          </cell>
          <cell r="L98">
            <v>213.96303138235098</v>
          </cell>
          <cell r="M98">
            <v>232.01523551212335</v>
          </cell>
          <cell r="N98">
            <v>265.56035965960643</v>
          </cell>
          <cell r="O98">
            <v>262.63198637227578</v>
          </cell>
          <cell r="P98">
            <v>264.05413974217151</v>
          </cell>
          <cell r="Q98">
            <v>203.13897837134405</v>
          </cell>
          <cell r="R98">
            <v>178.4742687157985</v>
          </cell>
          <cell r="S98">
            <v>158.8735621801751</v>
          </cell>
          <cell r="T98">
            <v>205.93385590358437</v>
          </cell>
          <cell r="U98">
            <v>221.99619787654231</v>
          </cell>
          <cell r="V98">
            <v>190</v>
          </cell>
        </row>
        <row r="100">
          <cell r="I100" t="str">
            <v>Customer</v>
          </cell>
          <cell r="J100" t="str">
            <v>Country</v>
          </cell>
          <cell r="K100" t="str">
            <v>Jan'12</v>
          </cell>
          <cell r="L100" t="str">
            <v>Feb'12</v>
          </cell>
          <cell r="M100" t="str">
            <v>Mar'12</v>
          </cell>
          <cell r="N100" t="str">
            <v>Apr'12</v>
          </cell>
          <cell r="O100" t="str">
            <v>May'12</v>
          </cell>
          <cell r="P100" t="str">
            <v>Jun'12</v>
          </cell>
          <cell r="Q100" t="str">
            <v>Jul'12</v>
          </cell>
          <cell r="R100" t="str">
            <v>Aug'12</v>
          </cell>
          <cell r="S100" t="str">
            <v>Sep'12</v>
          </cell>
          <cell r="T100" t="str">
            <v>Oct'12</v>
          </cell>
          <cell r="U100" t="str">
            <v>Grand Total</v>
          </cell>
        </row>
        <row r="101">
          <cell r="I101" t="str">
            <v>AGROPLAST C POR A</v>
          </cell>
          <cell r="J101" t="str">
            <v>Rep. Dominicana</v>
          </cell>
          <cell r="K101">
            <v>0</v>
          </cell>
          <cell r="L101">
            <v>305.32144830510674</v>
          </cell>
          <cell r="M101">
            <v>0</v>
          </cell>
          <cell r="N101">
            <v>0</v>
          </cell>
          <cell r="O101">
            <v>249.3124230084693</v>
          </cell>
          <cell r="P101">
            <v>0</v>
          </cell>
          <cell r="Q101">
            <v>232.99742709413181</v>
          </cell>
          <cell r="R101">
            <v>0</v>
          </cell>
          <cell r="S101">
            <v>214.45001870812806</v>
          </cell>
          <cell r="T101">
            <v>0</v>
          </cell>
          <cell r="U101">
            <v>250.520329278959</v>
          </cell>
          <cell r="V101">
            <v>230.520329278959</v>
          </cell>
        </row>
        <row r="102">
          <cell r="I102" t="str">
            <v>AJECOLOMBIA S.A.</v>
          </cell>
          <cell r="J102" t="str">
            <v>Colombia</v>
          </cell>
          <cell r="K102">
            <v>261.09412956601409</v>
          </cell>
          <cell r="L102">
            <v>0</v>
          </cell>
          <cell r="M102">
            <v>97.94457385482518</v>
          </cell>
          <cell r="N102">
            <v>210.93861268420846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51.450401289373758</v>
          </cell>
          <cell r="U102">
            <v>146.07683197839225</v>
          </cell>
          <cell r="V102">
            <v>126.07683197839225</v>
          </cell>
        </row>
        <row r="103">
          <cell r="I103" t="str">
            <v>AJECUADOR, S.A.</v>
          </cell>
          <cell r="J103" t="str">
            <v>Ecuador</v>
          </cell>
          <cell r="K103">
            <v>0</v>
          </cell>
          <cell r="L103">
            <v>0</v>
          </cell>
          <cell r="M103">
            <v>151.90636149598913</v>
          </cell>
          <cell r="N103">
            <v>0</v>
          </cell>
          <cell r="O103">
            <v>0</v>
          </cell>
          <cell r="P103">
            <v>0</v>
          </cell>
          <cell r="Q103">
            <v>118.45300360201031</v>
          </cell>
          <cell r="R103">
            <v>0</v>
          </cell>
          <cell r="S103">
            <v>0</v>
          </cell>
          <cell r="T103">
            <v>0</v>
          </cell>
          <cell r="U103">
            <v>135.17968254899972</v>
          </cell>
          <cell r="V103">
            <v>115.17968254899972</v>
          </cell>
        </row>
        <row r="104">
          <cell r="I104" t="str">
            <v>AJEMAYA, S.A.</v>
          </cell>
          <cell r="J104" t="str">
            <v>Guatemala</v>
          </cell>
          <cell r="K104">
            <v>0</v>
          </cell>
          <cell r="L104">
            <v>0</v>
          </cell>
          <cell r="M104">
            <v>0</v>
          </cell>
          <cell r="N104">
            <v>113.88410548875345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113.88410548875345</v>
          </cell>
          <cell r="V104">
            <v>93.884105488753448</v>
          </cell>
        </row>
        <row r="105">
          <cell r="I105" t="str">
            <v>ALEXIS E. ABREU GARCIA</v>
          </cell>
          <cell r="J105" t="str">
            <v>Rep. Dominican</v>
          </cell>
          <cell r="K105">
            <v>0</v>
          </cell>
          <cell r="L105">
            <v>353.96643505734482</v>
          </cell>
          <cell r="M105">
            <v>0</v>
          </cell>
          <cell r="N105">
            <v>0</v>
          </cell>
          <cell r="O105">
            <v>0</v>
          </cell>
          <cell r="P105">
            <v>138.87427642502689</v>
          </cell>
          <cell r="Q105">
            <v>0</v>
          </cell>
          <cell r="R105">
            <v>0</v>
          </cell>
          <cell r="S105">
            <v>201.3344068404283</v>
          </cell>
          <cell r="T105">
            <v>0</v>
          </cell>
          <cell r="U105">
            <v>231.39170610760002</v>
          </cell>
          <cell r="V105">
            <v>211.39170610760002</v>
          </cell>
        </row>
        <row r="106">
          <cell r="I106" t="str">
            <v>ALPLA CARIBE INC.</v>
          </cell>
          <cell r="J106" t="str">
            <v xml:space="preserve">Puerto Rico </v>
          </cell>
          <cell r="K106">
            <v>261.5415983113985</v>
          </cell>
          <cell r="L106">
            <v>229.63377039290617</v>
          </cell>
          <cell r="M106">
            <v>189.14590641114091</v>
          </cell>
          <cell r="N106">
            <v>29.337948973511857</v>
          </cell>
          <cell r="O106">
            <v>146.88590124447569</v>
          </cell>
          <cell r="P106">
            <v>108.90577177320233</v>
          </cell>
          <cell r="Q106">
            <v>149.37537312186691</v>
          </cell>
          <cell r="R106">
            <v>177.17062240472342</v>
          </cell>
          <cell r="S106">
            <v>129.42469222555678</v>
          </cell>
          <cell r="T106">
            <v>124.04077135381135</v>
          </cell>
          <cell r="U106">
            <v>148.49734498995772</v>
          </cell>
          <cell r="V106">
            <v>128.49734498995772</v>
          </cell>
        </row>
        <row r="107">
          <cell r="I107" t="str">
            <v>ALPLA CARIBE, INC</v>
          </cell>
          <cell r="J107" t="str">
            <v>Dominicana</v>
          </cell>
          <cell r="K107">
            <v>297.50474943022004</v>
          </cell>
          <cell r="L107">
            <v>182.63149473763315</v>
          </cell>
          <cell r="M107">
            <v>228.88501641857351</v>
          </cell>
          <cell r="N107">
            <v>134.84418693253133</v>
          </cell>
          <cell r="O107">
            <v>187.97305476296174</v>
          </cell>
          <cell r="P107">
            <v>112.20178808018863</v>
          </cell>
          <cell r="Q107">
            <v>160.43642923459765</v>
          </cell>
          <cell r="R107">
            <v>122.15679102207719</v>
          </cell>
          <cell r="S107">
            <v>104.31664496656708</v>
          </cell>
          <cell r="T107">
            <v>134.07530229829126</v>
          </cell>
          <cell r="U107">
            <v>170.43769663304758</v>
          </cell>
          <cell r="V107">
            <v>150.43769663304758</v>
          </cell>
        </row>
        <row r="108">
          <cell r="I108" t="str">
            <v>ALPLA CR S.A.</v>
          </cell>
          <cell r="J108" t="str">
            <v>Costa Rica</v>
          </cell>
          <cell r="K108">
            <v>0</v>
          </cell>
          <cell r="L108">
            <v>0</v>
          </cell>
          <cell r="M108">
            <v>139.30100432543531</v>
          </cell>
          <cell r="N108">
            <v>0</v>
          </cell>
          <cell r="O108">
            <v>0</v>
          </cell>
          <cell r="P108">
            <v>0</v>
          </cell>
          <cell r="Q108">
            <v>146.98070966288196</v>
          </cell>
          <cell r="R108">
            <v>0</v>
          </cell>
          <cell r="S108">
            <v>180.25789818855537</v>
          </cell>
          <cell r="T108">
            <v>0</v>
          </cell>
          <cell r="U108">
            <v>155.51320405895754</v>
          </cell>
          <cell r="V108">
            <v>135.51320405895754</v>
          </cell>
        </row>
        <row r="109">
          <cell r="I109" t="str">
            <v>ALPLA DE VENEZUELA, S.A.</v>
          </cell>
          <cell r="J109" t="str">
            <v>Venezuela</v>
          </cell>
          <cell r="K109">
            <v>0</v>
          </cell>
          <cell r="L109">
            <v>0</v>
          </cell>
          <cell r="M109">
            <v>318.19644214634855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306.53483130405084</v>
          </cell>
          <cell r="U109">
            <v>312.35409057585093</v>
          </cell>
          <cell r="V109">
            <v>292.35409057585093</v>
          </cell>
        </row>
        <row r="110">
          <cell r="I110" t="str">
            <v>Alpla Honduras, S.A.</v>
          </cell>
          <cell r="J110" t="str">
            <v>Honduras</v>
          </cell>
          <cell r="K110">
            <v>0</v>
          </cell>
          <cell r="L110">
            <v>108.94354678044806</v>
          </cell>
          <cell r="M110">
            <v>92.27439071479057</v>
          </cell>
          <cell r="N110">
            <v>-7.2875282996583337</v>
          </cell>
          <cell r="O110">
            <v>31.352733787856778</v>
          </cell>
          <cell r="P110">
            <v>0</v>
          </cell>
          <cell r="Q110">
            <v>120.38286678748523</v>
          </cell>
          <cell r="R110">
            <v>306.96688109935212</v>
          </cell>
          <cell r="S110">
            <v>61.616297433551154</v>
          </cell>
          <cell r="T110">
            <v>52.473696009594953</v>
          </cell>
          <cell r="U110">
            <v>66.685003182449705</v>
          </cell>
          <cell r="V110">
            <v>46.685003182449705</v>
          </cell>
        </row>
        <row r="111">
          <cell r="I111" t="str">
            <v>Amcor Rigid Plastics USA, Inc.</v>
          </cell>
          <cell r="J111" t="str">
            <v>Brasil</v>
          </cell>
          <cell r="K111">
            <v>220.16231973299702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135.6716136156997</v>
          </cell>
          <cell r="U111">
            <v>174.07648003265302</v>
          </cell>
          <cell r="V111">
            <v>154.07648003265302</v>
          </cell>
        </row>
        <row r="112">
          <cell r="I112" t="str">
            <v>BOTELLAS PET S.A.</v>
          </cell>
          <cell r="J112" t="str">
            <v>Colombia</v>
          </cell>
          <cell r="K112">
            <v>270.32490746822987</v>
          </cell>
          <cell r="L112">
            <v>212.26338097420785</v>
          </cell>
          <cell r="M112">
            <v>195.37104850012224</v>
          </cell>
          <cell r="N112">
            <v>208.32989805796456</v>
          </cell>
          <cell r="O112">
            <v>264.92392234312501</v>
          </cell>
          <cell r="P112">
            <v>94.025394794799922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216.62554129186353</v>
          </cell>
          <cell r="V112">
            <v>196.62554129186353</v>
          </cell>
        </row>
        <row r="113">
          <cell r="I113" t="str">
            <v>Coca Cola Femsa de Costa Rica, S.A.</v>
          </cell>
          <cell r="J113" t="str">
            <v>Costa Rica</v>
          </cell>
          <cell r="K113">
            <v>250.90814781289328</v>
          </cell>
          <cell r="L113">
            <v>102.02608507953232</v>
          </cell>
          <cell r="M113">
            <v>129.5828683850425</v>
          </cell>
          <cell r="N113">
            <v>456.07662937042869</v>
          </cell>
          <cell r="O113">
            <v>151.29938626298986</v>
          </cell>
          <cell r="P113">
            <v>-2.5257297095906779</v>
          </cell>
          <cell r="Q113">
            <v>116.31648860233031</v>
          </cell>
          <cell r="R113">
            <v>233.52275356521838</v>
          </cell>
          <cell r="S113">
            <v>28.20116153566028</v>
          </cell>
          <cell r="T113">
            <v>113.43705254346764</v>
          </cell>
          <cell r="U113">
            <v>119.71413975876433</v>
          </cell>
          <cell r="V113">
            <v>99.714139758764333</v>
          </cell>
        </row>
        <row r="114">
          <cell r="I114" t="str">
            <v>Coca-Cola FEMSA de Venezuela S.A.</v>
          </cell>
          <cell r="J114" t="str">
            <v>Venezuela</v>
          </cell>
          <cell r="K114">
            <v>404.98854740116735</v>
          </cell>
          <cell r="L114">
            <v>0</v>
          </cell>
          <cell r="M114">
            <v>0</v>
          </cell>
          <cell r="N114">
            <v>308.146952343149</v>
          </cell>
          <cell r="O114">
            <v>120.26750082978128</v>
          </cell>
          <cell r="P114">
            <v>164.82839064006703</v>
          </cell>
          <cell r="Q114">
            <v>437.80135388610552</v>
          </cell>
          <cell r="R114">
            <v>443.28010256573072</v>
          </cell>
          <cell r="S114">
            <v>156.6463898714012</v>
          </cell>
          <cell r="T114">
            <v>179.32633461110663</v>
          </cell>
          <cell r="U114">
            <v>270.49671265465457</v>
          </cell>
          <cell r="V114">
            <v>250.49671265465457</v>
          </cell>
        </row>
        <row r="115">
          <cell r="I115" t="str">
            <v>COLGATE PALMOLIVE, C.A.</v>
          </cell>
          <cell r="J115" t="str">
            <v>Venezuela</v>
          </cell>
          <cell r="K115">
            <v>0</v>
          </cell>
          <cell r="L115">
            <v>0</v>
          </cell>
          <cell r="M115">
            <v>223.03612272451505</v>
          </cell>
          <cell r="N115">
            <v>0</v>
          </cell>
          <cell r="O115">
            <v>0</v>
          </cell>
          <cell r="P115">
            <v>334.30561730199747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277.48715198583625</v>
          </cell>
          <cell r="V115">
            <v>257.48715198583625</v>
          </cell>
        </row>
        <row r="116">
          <cell r="I116" t="str">
            <v>Cooperativa  Multiactiva de</v>
          </cell>
          <cell r="J116" t="str">
            <v>Colombia</v>
          </cell>
          <cell r="K116">
            <v>0</v>
          </cell>
          <cell r="L116">
            <v>0</v>
          </cell>
          <cell r="M116">
            <v>192.74879690531748</v>
          </cell>
          <cell r="N116">
            <v>0</v>
          </cell>
          <cell r="O116">
            <v>212.2458486066821</v>
          </cell>
          <cell r="P116">
            <v>80.393796881216304</v>
          </cell>
          <cell r="Q116">
            <v>0</v>
          </cell>
          <cell r="R116">
            <v>136.32096782488657</v>
          </cell>
          <cell r="S116">
            <v>0</v>
          </cell>
          <cell r="T116">
            <v>0</v>
          </cell>
          <cell r="U116">
            <v>153.67074324156761</v>
          </cell>
          <cell r="V116">
            <v>133.67074324156761</v>
          </cell>
        </row>
        <row r="117">
          <cell r="I117" t="str">
            <v>Embotelladora de Bebidas</v>
          </cell>
          <cell r="J117" t="str">
            <v>Colombia</v>
          </cell>
          <cell r="K117">
            <v>0</v>
          </cell>
          <cell r="L117">
            <v>0</v>
          </cell>
          <cell r="M117">
            <v>0</v>
          </cell>
          <cell r="N117">
            <v>525.87464940021073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525.87464940021073</v>
          </cell>
          <cell r="V117">
            <v>505.87464940021073</v>
          </cell>
        </row>
        <row r="118">
          <cell r="I118" t="str">
            <v>ENKA DE COLOMBIA S.A.</v>
          </cell>
          <cell r="J118" t="str">
            <v>Colombia</v>
          </cell>
          <cell r="K118">
            <v>145.10897093449398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145.10897093449398</v>
          </cell>
          <cell r="V118">
            <v>125.10897093449398</v>
          </cell>
        </row>
        <row r="119">
          <cell r="I119" t="str">
            <v>ENVASES CMF S.A.</v>
          </cell>
          <cell r="J119" t="str">
            <v>Chile</v>
          </cell>
          <cell r="K119">
            <v>274.03541784951858</v>
          </cell>
          <cell r="L119">
            <v>164.6224571837738</v>
          </cell>
          <cell r="M119">
            <v>0</v>
          </cell>
          <cell r="N119">
            <v>174.13145178342347</v>
          </cell>
          <cell r="O119">
            <v>20.895685841671138</v>
          </cell>
          <cell r="P119">
            <v>216.11843655251664</v>
          </cell>
          <cell r="Q119">
            <v>210.96421265582444</v>
          </cell>
          <cell r="R119">
            <v>81.952760802671264</v>
          </cell>
          <cell r="S119">
            <v>257.87909670963541</v>
          </cell>
          <cell r="T119">
            <v>141.03862685623585</v>
          </cell>
          <cell r="U119">
            <v>201.39329396858298</v>
          </cell>
          <cell r="V119">
            <v>181.39329396858298</v>
          </cell>
        </row>
        <row r="120">
          <cell r="I120" t="str">
            <v>Envases Comerciales (ENVASA), S.A.</v>
          </cell>
          <cell r="J120" t="str">
            <v>Costa Rica</v>
          </cell>
          <cell r="K120">
            <v>257.14660405957738</v>
          </cell>
          <cell r="L120">
            <v>174.54810240172381</v>
          </cell>
          <cell r="M120">
            <v>0</v>
          </cell>
          <cell r="N120">
            <v>81.010668649780655</v>
          </cell>
          <cell r="O120">
            <v>0</v>
          </cell>
          <cell r="P120">
            <v>0</v>
          </cell>
          <cell r="Q120">
            <v>142.06334003381198</v>
          </cell>
          <cell r="R120">
            <v>164.27923834227022</v>
          </cell>
          <cell r="S120">
            <v>197.12417205871247</v>
          </cell>
          <cell r="T120">
            <v>204.66949844593228</v>
          </cell>
          <cell r="U120">
            <v>165.06134634277194</v>
          </cell>
          <cell r="V120">
            <v>145.06134634277194</v>
          </cell>
        </row>
        <row r="121">
          <cell r="I121" t="str">
            <v>FABRICA DE ENVASES PLASTICOS S.A.</v>
          </cell>
          <cell r="J121" t="str">
            <v>Chile</v>
          </cell>
          <cell r="K121">
            <v>234.55253496911632</v>
          </cell>
          <cell r="L121">
            <v>110.43023355746959</v>
          </cell>
          <cell r="M121">
            <v>153.09934345727879</v>
          </cell>
          <cell r="N121">
            <v>180.36392938526888</v>
          </cell>
          <cell r="O121">
            <v>222.04784846449024</v>
          </cell>
          <cell r="P121">
            <v>107.81577012362573</v>
          </cell>
          <cell r="Q121">
            <v>209.84853206384108</v>
          </cell>
          <cell r="R121">
            <v>137.17694178409556</v>
          </cell>
          <cell r="S121">
            <v>156.18252454388971</v>
          </cell>
          <cell r="T121">
            <v>398.71811449266079</v>
          </cell>
          <cell r="U121">
            <v>203.10454612771835</v>
          </cell>
          <cell r="V121">
            <v>183.10454612771835</v>
          </cell>
        </row>
        <row r="122">
          <cell r="I122" t="str">
            <v>FIBRAS DEL CARIBE, S.A.</v>
          </cell>
          <cell r="J122" t="str">
            <v>Bolivia</v>
          </cell>
          <cell r="K122">
            <v>0</v>
          </cell>
          <cell r="L122">
            <v>167.89342285393195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167.89342285393195</v>
          </cell>
          <cell r="V122">
            <v>147.89342285393195</v>
          </cell>
        </row>
        <row r="123">
          <cell r="I123" t="str">
            <v>GASEOSAS LUX S.A.</v>
          </cell>
          <cell r="J123" t="str">
            <v>Colombia</v>
          </cell>
          <cell r="K123">
            <v>0</v>
          </cell>
          <cell r="L123">
            <v>162.32463606764145</v>
          </cell>
          <cell r="M123">
            <v>0</v>
          </cell>
          <cell r="N123">
            <v>205.03097270357466</v>
          </cell>
          <cell r="O123">
            <v>230.19978784170075</v>
          </cell>
          <cell r="P123">
            <v>158.13622435184016</v>
          </cell>
          <cell r="Q123">
            <v>105.10153574319247</v>
          </cell>
          <cell r="R123">
            <v>93.165076484249767</v>
          </cell>
          <cell r="S123">
            <v>44.420467472707969</v>
          </cell>
          <cell r="T123">
            <v>64.571537190505978</v>
          </cell>
          <cell r="U123">
            <v>107.03377338328463</v>
          </cell>
          <cell r="V123">
            <v>87.033773383284625</v>
          </cell>
        </row>
        <row r="124">
          <cell r="I124" t="str">
            <v>GASEOSAS POSADA TOBON S.A.</v>
          </cell>
          <cell r="J124" t="str">
            <v>Colombia</v>
          </cell>
          <cell r="K124">
            <v>250.9281686245495</v>
          </cell>
          <cell r="L124">
            <v>165.56363705297849</v>
          </cell>
          <cell r="M124">
            <v>0</v>
          </cell>
          <cell r="N124">
            <v>190.69956294315921</v>
          </cell>
          <cell r="O124">
            <v>159.81216594666284</v>
          </cell>
          <cell r="P124">
            <v>185.86243298211593</v>
          </cell>
          <cell r="Q124">
            <v>131.95864745944209</v>
          </cell>
          <cell r="R124">
            <v>4.4886592428276799</v>
          </cell>
          <cell r="S124">
            <v>0</v>
          </cell>
          <cell r="T124">
            <v>63.385701373631719</v>
          </cell>
          <cell r="U124">
            <v>178.47908822580175</v>
          </cell>
          <cell r="V124">
            <v>158.47908822580175</v>
          </cell>
        </row>
        <row r="125">
          <cell r="I125" t="str">
            <v>Geka Manufacturing Corp.</v>
          </cell>
          <cell r="J125" t="str">
            <v>USA</v>
          </cell>
          <cell r="K125">
            <v>902.70786011744121</v>
          </cell>
          <cell r="L125">
            <v>0</v>
          </cell>
          <cell r="M125">
            <v>0</v>
          </cell>
          <cell r="N125">
            <v>0</v>
          </cell>
          <cell r="O125">
            <v>532.80898478225185</v>
          </cell>
          <cell r="P125">
            <v>763.70592702797649</v>
          </cell>
          <cell r="Q125">
            <v>0</v>
          </cell>
          <cell r="R125">
            <v>889.91079178575751</v>
          </cell>
          <cell r="S125">
            <v>0</v>
          </cell>
          <cell r="T125">
            <v>741.20456159907917</v>
          </cell>
          <cell r="U125">
            <v>753.01341478784241</v>
          </cell>
          <cell r="V125">
            <v>733.01341478784241</v>
          </cell>
        </row>
        <row r="126">
          <cell r="I126" t="str">
            <v>GRAHAM PACKAGING DO BRASIL</v>
          </cell>
          <cell r="J126" t="str">
            <v>Brasi</v>
          </cell>
          <cell r="K126">
            <v>221.76859831763204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139.00044627694638</v>
          </cell>
          <cell r="Q126">
            <v>252.35594913023215</v>
          </cell>
          <cell r="R126">
            <v>0</v>
          </cell>
          <cell r="S126">
            <v>0</v>
          </cell>
          <cell r="T126">
            <v>0</v>
          </cell>
          <cell r="U126">
            <v>215.9116834902685</v>
          </cell>
          <cell r="V126">
            <v>195.9116834902685</v>
          </cell>
        </row>
        <row r="127">
          <cell r="I127" t="str">
            <v>GRAHAM PACKAGING PLASTICOS DE</v>
          </cell>
          <cell r="J127" t="str">
            <v>Venezuela</v>
          </cell>
          <cell r="K127">
            <v>414.89409118729327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506.4487757974041</v>
          </cell>
          <cell r="R127">
            <v>0</v>
          </cell>
          <cell r="S127">
            <v>0</v>
          </cell>
          <cell r="T127">
            <v>0</v>
          </cell>
          <cell r="U127">
            <v>446.3233112773313</v>
          </cell>
          <cell r="V127">
            <v>426.3233112773313</v>
          </cell>
        </row>
        <row r="128">
          <cell r="I128" t="str">
            <v>High-Q, Inc.</v>
          </cell>
          <cell r="J128" t="str">
            <v>USA</v>
          </cell>
          <cell r="K128">
            <v>0</v>
          </cell>
          <cell r="L128">
            <v>0</v>
          </cell>
          <cell r="M128">
            <v>438.26117907150206</v>
          </cell>
          <cell r="N128">
            <v>0</v>
          </cell>
          <cell r="O128">
            <v>0</v>
          </cell>
          <cell r="P128">
            <v>0</v>
          </cell>
          <cell r="Q128">
            <v>723.22275129596187</v>
          </cell>
          <cell r="R128">
            <v>0</v>
          </cell>
          <cell r="S128">
            <v>0</v>
          </cell>
          <cell r="T128">
            <v>613.72081354750571</v>
          </cell>
          <cell r="U128">
            <v>590.69529576911543</v>
          </cell>
          <cell r="V128">
            <v>570.69529576911543</v>
          </cell>
        </row>
        <row r="129">
          <cell r="I129" t="str">
            <v>IBERPLAST, S.A.</v>
          </cell>
          <cell r="J129" t="str">
            <v>Colombia</v>
          </cell>
          <cell r="K129">
            <v>0</v>
          </cell>
          <cell r="L129">
            <v>0</v>
          </cell>
          <cell r="M129">
            <v>160.72702950218309</v>
          </cell>
          <cell r="N129">
            <v>158.16390767064851</v>
          </cell>
          <cell r="O129">
            <v>146.95692937998297</v>
          </cell>
          <cell r="P129">
            <v>0</v>
          </cell>
          <cell r="Q129">
            <v>138.14079639306465</v>
          </cell>
          <cell r="R129">
            <v>118.63886264708752</v>
          </cell>
          <cell r="S129">
            <v>70.235316404364994</v>
          </cell>
          <cell r="T129">
            <v>0</v>
          </cell>
          <cell r="U129">
            <v>105.37103489600582</v>
          </cell>
          <cell r="V129">
            <v>85.371034896005824</v>
          </cell>
        </row>
        <row r="130">
          <cell r="I130" t="str">
            <v>IMAPLAST, C.A.</v>
          </cell>
          <cell r="J130" t="str">
            <v>Venezuela</v>
          </cell>
          <cell r="K130">
            <v>494.03275024984646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322.25954012198622</v>
          </cell>
          <cell r="T130">
            <v>322.71645871078658</v>
          </cell>
          <cell r="U130">
            <v>436.85116663869309</v>
          </cell>
          <cell r="V130">
            <v>416.85116663869309</v>
          </cell>
        </row>
        <row r="131">
          <cell r="I131" t="str">
            <v>Industria de Plásticos</v>
          </cell>
          <cell r="J131" t="str">
            <v>Honduras</v>
          </cell>
          <cell r="K131">
            <v>280.30829644530468</v>
          </cell>
          <cell r="L131">
            <v>98.338617583390047</v>
          </cell>
          <cell r="M131">
            <v>149.33150942700217</v>
          </cell>
          <cell r="N131">
            <v>127.74265231050003</v>
          </cell>
          <cell r="O131">
            <v>212.59020111229347</v>
          </cell>
          <cell r="P131">
            <v>324.01598698949169</v>
          </cell>
          <cell r="Q131">
            <v>305.21634391081034</v>
          </cell>
          <cell r="R131">
            <v>0</v>
          </cell>
          <cell r="S131">
            <v>261.33345050204957</v>
          </cell>
          <cell r="T131">
            <v>382.04407743400589</v>
          </cell>
          <cell r="U131">
            <v>251.09965583938364</v>
          </cell>
          <cell r="V131">
            <v>231.09965583938364</v>
          </cell>
        </row>
        <row r="132">
          <cell r="I132" t="str">
            <v>INDUSTRIAS OLEAGINOSAS S.A.</v>
          </cell>
          <cell r="J132" t="str">
            <v>Bolivia</v>
          </cell>
          <cell r="K132">
            <v>0</v>
          </cell>
          <cell r="L132">
            <v>104.11178108353693</v>
          </cell>
          <cell r="M132">
            <v>0</v>
          </cell>
          <cell r="N132">
            <v>0</v>
          </cell>
          <cell r="O132">
            <v>163.36509984470467</v>
          </cell>
          <cell r="P132">
            <v>0</v>
          </cell>
          <cell r="Q132">
            <v>0</v>
          </cell>
          <cell r="R132">
            <v>0</v>
          </cell>
          <cell r="S132">
            <v>117.50644331643548</v>
          </cell>
          <cell r="T132">
            <v>0</v>
          </cell>
          <cell r="U132">
            <v>128.32777474822569</v>
          </cell>
          <cell r="V132">
            <v>108.32777474822569</v>
          </cell>
        </row>
        <row r="133">
          <cell r="I133" t="str">
            <v>INTERNATIONAL PETROCHEMICAL</v>
          </cell>
          <cell r="J133" t="str">
            <v>Islas Virgenes</v>
          </cell>
          <cell r="K133">
            <v>481.85703541064885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481.85703541064885</v>
          </cell>
          <cell r="V133">
            <v>461.85703541064885</v>
          </cell>
        </row>
        <row r="134">
          <cell r="I134" t="str">
            <v>Inyectores de Plástico S. A.</v>
          </cell>
          <cell r="J134" t="str">
            <v>Guatemala</v>
          </cell>
          <cell r="K134">
            <v>0</v>
          </cell>
          <cell r="L134">
            <v>197.13770037993302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197.13770037993302</v>
          </cell>
          <cell r="V134">
            <v>177.13770037993302</v>
          </cell>
        </row>
        <row r="135">
          <cell r="I135" t="str">
            <v>MARAT INDUSTRIAL, SRL.</v>
          </cell>
          <cell r="J135" t="str">
            <v>Dominicana</v>
          </cell>
          <cell r="K135">
            <v>245.87667951934282</v>
          </cell>
          <cell r="L135">
            <v>158.85305015542212</v>
          </cell>
          <cell r="M135">
            <v>0</v>
          </cell>
          <cell r="N135">
            <v>272.37089372052128</v>
          </cell>
          <cell r="O135">
            <v>0</v>
          </cell>
          <cell r="P135">
            <v>117.62307224917686</v>
          </cell>
          <cell r="Q135">
            <v>137.5436628329071</v>
          </cell>
          <cell r="R135">
            <v>249.63760127627916</v>
          </cell>
          <cell r="S135">
            <v>191.16477859691008</v>
          </cell>
          <cell r="T135">
            <v>0</v>
          </cell>
          <cell r="U135">
            <v>180.69803402583284</v>
          </cell>
          <cell r="V135">
            <v>160.69803402583284</v>
          </cell>
        </row>
        <row r="136">
          <cell r="I136" t="str">
            <v>MATIERES PLASTIQUES MARTINIQUAISES</v>
          </cell>
          <cell r="J136" t="str">
            <v>Martinique</v>
          </cell>
          <cell r="K136">
            <v>222.82247249723991</v>
          </cell>
          <cell r="L136">
            <v>147.80919911127557</v>
          </cell>
          <cell r="M136">
            <v>0</v>
          </cell>
          <cell r="N136">
            <v>171.51583441284697</v>
          </cell>
          <cell r="O136">
            <v>113.75370531610679</v>
          </cell>
          <cell r="P136">
            <v>0</v>
          </cell>
          <cell r="Q136">
            <v>172.91030464496453</v>
          </cell>
          <cell r="R136">
            <v>0</v>
          </cell>
          <cell r="S136">
            <v>242.74488451221305</v>
          </cell>
          <cell r="T136">
            <v>163.3958373058224</v>
          </cell>
          <cell r="U136">
            <v>173.30818954209781</v>
          </cell>
          <cell r="V136">
            <v>153.30818954209781</v>
          </cell>
        </row>
        <row r="137">
          <cell r="I137" t="str">
            <v>MEGA EMPACK S.R.L.</v>
          </cell>
          <cell r="J137" t="str">
            <v>Dominicana</v>
          </cell>
          <cell r="K137">
            <v>0</v>
          </cell>
          <cell r="L137">
            <v>135.08570679344552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135.08570679344552</v>
          </cell>
          <cell r="V137">
            <v>115.08570679344552</v>
          </cell>
        </row>
        <row r="138">
          <cell r="I138" t="str">
            <v>MEGAPET C.A.</v>
          </cell>
          <cell r="J138" t="str">
            <v>Venezuela</v>
          </cell>
          <cell r="K138">
            <v>564.77360684349287</v>
          </cell>
          <cell r="L138">
            <v>371.33258406697428</v>
          </cell>
          <cell r="M138">
            <v>0</v>
          </cell>
          <cell r="N138">
            <v>325.96033172845387</v>
          </cell>
          <cell r="O138">
            <v>269.98944382801187</v>
          </cell>
          <cell r="P138">
            <v>372.73959924253927</v>
          </cell>
          <cell r="Q138">
            <v>0</v>
          </cell>
          <cell r="R138">
            <v>490.44357221953572</v>
          </cell>
          <cell r="S138">
            <v>305.82005259611964</v>
          </cell>
          <cell r="T138">
            <v>289.34934906370245</v>
          </cell>
          <cell r="U138">
            <v>364.67996455567322</v>
          </cell>
          <cell r="V138">
            <v>344.67996455567322</v>
          </cell>
        </row>
        <row r="139">
          <cell r="I139" t="str">
            <v>MERCASID,S.A.</v>
          </cell>
          <cell r="J139" t="str">
            <v>Dominicana</v>
          </cell>
          <cell r="K139">
            <v>249.68254040116722</v>
          </cell>
          <cell r="L139">
            <v>229.80191591416724</v>
          </cell>
          <cell r="M139">
            <v>232.36964614764224</v>
          </cell>
          <cell r="N139">
            <v>227.50835375552856</v>
          </cell>
          <cell r="O139">
            <v>0</v>
          </cell>
          <cell r="P139">
            <v>0</v>
          </cell>
          <cell r="Q139">
            <v>158.95487398684327</v>
          </cell>
          <cell r="R139">
            <v>0</v>
          </cell>
          <cell r="S139">
            <v>0</v>
          </cell>
          <cell r="T139">
            <v>0</v>
          </cell>
          <cell r="U139">
            <v>225.25012378156202</v>
          </cell>
          <cell r="V139">
            <v>205.25012378156202</v>
          </cell>
        </row>
        <row r="140">
          <cell r="I140" t="str">
            <v>MOLDPET S.A.S.</v>
          </cell>
          <cell r="J140" t="str">
            <v>Colombia</v>
          </cell>
          <cell r="K140">
            <v>258.40547832092034</v>
          </cell>
          <cell r="L140">
            <v>163.66635320374417</v>
          </cell>
          <cell r="M140">
            <v>174.4054260244211</v>
          </cell>
          <cell r="N140">
            <v>0</v>
          </cell>
          <cell r="O140">
            <v>194.62304864631551</v>
          </cell>
          <cell r="P140">
            <v>0</v>
          </cell>
          <cell r="Q140">
            <v>150.58411235423205</v>
          </cell>
          <cell r="R140">
            <v>0</v>
          </cell>
          <cell r="S140">
            <v>0</v>
          </cell>
          <cell r="T140">
            <v>0</v>
          </cell>
          <cell r="U140">
            <v>196.17542986039817</v>
          </cell>
          <cell r="V140">
            <v>176.17542986039817</v>
          </cell>
        </row>
        <row r="141">
          <cell r="I141" t="str">
            <v>MOLPLAS, S.A.</v>
          </cell>
          <cell r="J141" t="str">
            <v>Dominicana</v>
          </cell>
          <cell r="K141">
            <v>0</v>
          </cell>
          <cell r="L141">
            <v>215.71914709220391</v>
          </cell>
          <cell r="M141">
            <v>205.41517954239362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112.10804947736551</v>
          </cell>
          <cell r="T141">
            <v>0</v>
          </cell>
          <cell r="U141">
            <v>178.67195742548941</v>
          </cell>
          <cell r="V141">
            <v>158.67195742548941</v>
          </cell>
        </row>
        <row r="142">
          <cell r="I142">
            <v>0</v>
          </cell>
          <cell r="J142" t="str">
            <v>Rep. Dominicana</v>
          </cell>
          <cell r="K142">
            <v>243.37782343651475</v>
          </cell>
          <cell r="L142">
            <v>0</v>
          </cell>
          <cell r="M142">
            <v>0</v>
          </cell>
          <cell r="N142">
            <v>0</v>
          </cell>
          <cell r="O142">
            <v>170.82399106159642</v>
          </cell>
          <cell r="P142">
            <v>94.754373020200305</v>
          </cell>
          <cell r="Q142">
            <v>168.5275465107627</v>
          </cell>
          <cell r="R142">
            <v>0</v>
          </cell>
          <cell r="S142">
            <v>0</v>
          </cell>
          <cell r="T142">
            <v>0</v>
          </cell>
          <cell r="U142">
            <v>170.17369890602998</v>
          </cell>
          <cell r="V142">
            <v>150.17369890602998</v>
          </cell>
        </row>
        <row r="143">
          <cell r="I143" t="str">
            <v>OCCIDENTAL DE PLASTICOS S.A.</v>
          </cell>
          <cell r="J143" t="str">
            <v>Colombia</v>
          </cell>
          <cell r="K143">
            <v>233.4069491977109</v>
          </cell>
          <cell r="L143">
            <v>0</v>
          </cell>
          <cell r="M143">
            <v>0</v>
          </cell>
          <cell r="N143">
            <v>233.75344755575634</v>
          </cell>
          <cell r="O143">
            <v>0</v>
          </cell>
          <cell r="P143">
            <v>132.52869821715035</v>
          </cell>
          <cell r="Q143">
            <v>206.17753131480708</v>
          </cell>
          <cell r="R143">
            <v>182.49551686016687</v>
          </cell>
          <cell r="S143">
            <v>79.297008455291007</v>
          </cell>
          <cell r="T143">
            <v>0</v>
          </cell>
          <cell r="U143">
            <v>186.73833941657819</v>
          </cell>
          <cell r="V143">
            <v>166.73833941657819</v>
          </cell>
        </row>
        <row r="144">
          <cell r="I144" t="str">
            <v>Packaging and Imports Ltd.</v>
          </cell>
          <cell r="J144" t="str">
            <v>Trinidad&amp;Tobago</v>
          </cell>
          <cell r="K144">
            <v>194.77858682127749</v>
          </cell>
          <cell r="L144">
            <v>126.75711697359657</v>
          </cell>
          <cell r="M144">
            <v>136.67637518300967</v>
          </cell>
          <cell r="N144">
            <v>121.62351782203496</v>
          </cell>
          <cell r="O144">
            <v>211.19693291038493</v>
          </cell>
          <cell r="P144">
            <v>113.22668589404998</v>
          </cell>
          <cell r="Q144">
            <v>260.44194103240488</v>
          </cell>
          <cell r="R144">
            <v>258.42716151833542</v>
          </cell>
          <cell r="S144">
            <v>225.18577775927449</v>
          </cell>
          <cell r="T144">
            <v>0</v>
          </cell>
          <cell r="U144">
            <v>149.99560742683678</v>
          </cell>
          <cell r="V144">
            <v>129.99560742683678</v>
          </cell>
        </row>
        <row r="145">
          <cell r="I145" t="str">
            <v>Packaging Solutions, SRL</v>
          </cell>
          <cell r="J145" t="str">
            <v>Dominicana</v>
          </cell>
          <cell r="K145">
            <v>0</v>
          </cell>
          <cell r="L145">
            <v>345.56145223257386</v>
          </cell>
          <cell r="M145">
            <v>0</v>
          </cell>
          <cell r="N145">
            <v>277.03044877489401</v>
          </cell>
          <cell r="O145">
            <v>241.16667539699347</v>
          </cell>
          <cell r="P145">
            <v>147.66842193603361</v>
          </cell>
          <cell r="Q145">
            <v>239.02980286199315</v>
          </cell>
          <cell r="R145">
            <v>143.8409186242061</v>
          </cell>
          <cell r="S145">
            <v>140.50992065269475</v>
          </cell>
          <cell r="T145">
            <v>184.4366744554986</v>
          </cell>
          <cell r="U145">
            <v>234.4494793966501</v>
          </cell>
          <cell r="V145">
            <v>214.4494793966501</v>
          </cell>
        </row>
        <row r="146">
          <cell r="I146" t="str">
            <v>PackPET Embalagens Industria</v>
          </cell>
          <cell r="J146" t="str">
            <v>Brasil</v>
          </cell>
          <cell r="K146">
            <v>348.54739432094743</v>
          </cell>
          <cell r="L146">
            <v>0</v>
          </cell>
          <cell r="M146">
            <v>197.37949683446209</v>
          </cell>
          <cell r="N146">
            <v>0</v>
          </cell>
          <cell r="O146">
            <v>244.216957193491</v>
          </cell>
          <cell r="P146">
            <v>0</v>
          </cell>
          <cell r="Q146">
            <v>177.44675946534016</v>
          </cell>
          <cell r="R146">
            <v>0</v>
          </cell>
          <cell r="S146">
            <v>0</v>
          </cell>
          <cell r="T146">
            <v>162.60649761421246</v>
          </cell>
          <cell r="U146">
            <v>226.03942108569061</v>
          </cell>
          <cell r="V146">
            <v>206.03942108569061</v>
          </cell>
        </row>
        <row r="147">
          <cell r="I147" t="str">
            <v>PET  BOTTLE  LLC.</v>
          </cell>
          <cell r="J147" t="str">
            <v>USA</v>
          </cell>
          <cell r="K147">
            <v>0</v>
          </cell>
          <cell r="L147">
            <v>0</v>
          </cell>
          <cell r="M147">
            <v>0</v>
          </cell>
          <cell r="N147">
            <v>183.22699138955022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183.22699138955022</v>
          </cell>
          <cell r="V147">
            <v>163.22699138955022</v>
          </cell>
        </row>
        <row r="148">
          <cell r="I148" t="str">
            <v>PET DEL CARIBE S.A.</v>
          </cell>
          <cell r="J148" t="str">
            <v>Colombia</v>
          </cell>
          <cell r="K148">
            <v>0</v>
          </cell>
          <cell r="L148">
            <v>279.01298562409011</v>
          </cell>
          <cell r="M148">
            <v>0</v>
          </cell>
          <cell r="N148">
            <v>0</v>
          </cell>
          <cell r="O148">
            <v>236.99833847304512</v>
          </cell>
          <cell r="P148">
            <v>0</v>
          </cell>
          <cell r="Q148">
            <v>202.09870086201431</v>
          </cell>
          <cell r="R148">
            <v>0</v>
          </cell>
          <cell r="S148">
            <v>0</v>
          </cell>
          <cell r="T148">
            <v>46.270122010802879</v>
          </cell>
          <cell r="U148">
            <v>126.02616991811981</v>
          </cell>
          <cell r="V148">
            <v>106.02616991811981</v>
          </cell>
        </row>
        <row r="149">
          <cell r="I149" t="str">
            <v>PETPACK, S.A.</v>
          </cell>
          <cell r="J149" t="str">
            <v>Colombia</v>
          </cell>
          <cell r="K149">
            <v>267.54879327565232</v>
          </cell>
          <cell r="L149">
            <v>209.07989900336338</v>
          </cell>
          <cell r="M149">
            <v>169.74965544780866</v>
          </cell>
          <cell r="N149">
            <v>0</v>
          </cell>
          <cell r="O149">
            <v>0</v>
          </cell>
          <cell r="P149">
            <v>23.147189113596824</v>
          </cell>
          <cell r="Q149">
            <v>205.4744665011099</v>
          </cell>
          <cell r="R149">
            <v>0</v>
          </cell>
          <cell r="S149">
            <v>64.082190992510959</v>
          </cell>
          <cell r="T149">
            <v>0</v>
          </cell>
          <cell r="U149">
            <v>165.8051752605181</v>
          </cell>
          <cell r="V149">
            <v>145.8051752605181</v>
          </cell>
        </row>
        <row r="150">
          <cell r="I150" t="str">
            <v>PLASTI  VEN, C.A</v>
          </cell>
          <cell r="J150" t="str">
            <v>Venezuela</v>
          </cell>
          <cell r="K150">
            <v>547.58243623416729</v>
          </cell>
          <cell r="L150">
            <v>0</v>
          </cell>
          <cell r="M150">
            <v>576.70711368765365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562.14477496091035</v>
          </cell>
          <cell r="V150">
            <v>542.14477496091035</v>
          </cell>
        </row>
        <row r="151">
          <cell r="I151" t="str">
            <v>Plasticos America, S. de R.L. </v>
          </cell>
          <cell r="J151" t="str">
            <v>Honduras</v>
          </cell>
          <cell r="K151">
            <v>178.24272650753437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311.12323654212264</v>
          </cell>
          <cell r="R151">
            <v>0</v>
          </cell>
          <cell r="S151">
            <v>0</v>
          </cell>
          <cell r="T151">
            <v>0</v>
          </cell>
          <cell r="U151">
            <v>231.39493052136967</v>
          </cell>
          <cell r="V151">
            <v>211.39493052136967</v>
          </cell>
        </row>
        <row r="152">
          <cell r="I152" t="str">
            <v>PLASTICOS TEAM S.A.S.</v>
          </cell>
          <cell r="J152" t="str">
            <v>Colombia</v>
          </cell>
          <cell r="K152">
            <v>258.53973511959816</v>
          </cell>
          <cell r="L152">
            <v>185.62887044220022</v>
          </cell>
          <cell r="M152">
            <v>187.17612752884565</v>
          </cell>
          <cell r="N152">
            <v>0</v>
          </cell>
          <cell r="O152">
            <v>194.98954126432932</v>
          </cell>
          <cell r="P152">
            <v>141.33807770420322</v>
          </cell>
          <cell r="Q152">
            <v>150.26001829217398</v>
          </cell>
          <cell r="R152">
            <v>94.323179216942435</v>
          </cell>
          <cell r="S152">
            <v>73.131492757890996</v>
          </cell>
          <cell r="T152">
            <v>0</v>
          </cell>
          <cell r="U152">
            <v>166.60686155921644</v>
          </cell>
          <cell r="V152">
            <v>146.60686155921644</v>
          </cell>
        </row>
        <row r="153">
          <cell r="I153" t="str">
            <v>PLASTICOS TRUHER, S.A.</v>
          </cell>
          <cell r="J153" t="str">
            <v>Colombia</v>
          </cell>
          <cell r="K153">
            <v>0</v>
          </cell>
          <cell r="L153">
            <v>151.54925332558469</v>
          </cell>
          <cell r="M153">
            <v>149.41855723056142</v>
          </cell>
          <cell r="N153">
            <v>0</v>
          </cell>
          <cell r="O153">
            <v>0</v>
          </cell>
          <cell r="P153">
            <v>0</v>
          </cell>
          <cell r="Q153">
            <v>145.69009132336623</v>
          </cell>
          <cell r="R153">
            <v>0</v>
          </cell>
          <cell r="S153">
            <v>0</v>
          </cell>
          <cell r="T153">
            <v>0</v>
          </cell>
          <cell r="U153">
            <v>148.69523065515634</v>
          </cell>
          <cell r="V153">
            <v>128.69523065515634</v>
          </cell>
        </row>
        <row r="154">
          <cell r="I154" t="str">
            <v>PLASTINOR, S.A.</v>
          </cell>
          <cell r="J154" t="str">
            <v>Dominicana</v>
          </cell>
          <cell r="K154">
            <v>223.99688254280227</v>
          </cell>
          <cell r="L154">
            <v>0</v>
          </cell>
          <cell r="M154">
            <v>0</v>
          </cell>
          <cell r="N154">
            <v>141.39209641362822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182.69448947821525</v>
          </cell>
          <cell r="V154">
            <v>162.69448947821525</v>
          </cell>
        </row>
        <row r="155">
          <cell r="I155" t="str">
            <v>POLIFLEX, S.A. DE C.V.</v>
          </cell>
          <cell r="J155" t="str">
            <v>El Salvador</v>
          </cell>
          <cell r="K155">
            <v>0</v>
          </cell>
          <cell r="L155">
            <v>119.60949526808893</v>
          </cell>
          <cell r="M155">
            <v>0</v>
          </cell>
          <cell r="N155">
            <v>0</v>
          </cell>
          <cell r="O155">
            <v>40.187745207593935</v>
          </cell>
          <cell r="P155">
            <v>0</v>
          </cell>
          <cell r="Q155">
            <v>177.2007175224619</v>
          </cell>
          <cell r="R155">
            <v>0</v>
          </cell>
          <cell r="S155">
            <v>0</v>
          </cell>
          <cell r="T155">
            <v>188.79243930318376</v>
          </cell>
          <cell r="U155">
            <v>131.44759932533213</v>
          </cell>
          <cell r="V155">
            <v>111.44759932533213</v>
          </cell>
        </row>
        <row r="156">
          <cell r="I156" t="str">
            <v>PREFORMAS Y ENVASES, S.A. DE C..V</v>
          </cell>
          <cell r="J156" t="str">
            <v>El Salvador</v>
          </cell>
          <cell r="K156">
            <v>12.165113830651535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12.165113830651535</v>
          </cell>
          <cell r="V156">
            <v>125</v>
          </cell>
        </row>
        <row r="157">
          <cell r="I157" t="str">
            <v>PROYECTOS PET, C.A.</v>
          </cell>
          <cell r="J157" t="str">
            <v>Venezuela</v>
          </cell>
          <cell r="K157">
            <v>0</v>
          </cell>
          <cell r="L157">
            <v>305.81771544698245</v>
          </cell>
          <cell r="M157">
            <v>237.06490950959028</v>
          </cell>
          <cell r="N157">
            <v>253.88632104362682</v>
          </cell>
          <cell r="O157">
            <v>0</v>
          </cell>
          <cell r="P157">
            <v>257.25934065316301</v>
          </cell>
          <cell r="Q157">
            <v>421.45494596752837</v>
          </cell>
          <cell r="R157">
            <v>283.42010490335701</v>
          </cell>
          <cell r="S157">
            <v>241.86301716407456</v>
          </cell>
          <cell r="T157">
            <v>245.87939786797097</v>
          </cell>
          <cell r="U157">
            <v>261.11331519907247</v>
          </cell>
          <cell r="V157">
            <v>241.11331519907247</v>
          </cell>
        </row>
        <row r="158">
          <cell r="I158" t="str">
            <v>REVESTIMIENTOS DECORATIVOS</v>
          </cell>
          <cell r="J158" t="str">
            <v>Venezuela</v>
          </cell>
          <cell r="K158">
            <v>0</v>
          </cell>
          <cell r="L158">
            <v>505.7894610217686</v>
          </cell>
          <cell r="M158">
            <v>336.05497202053584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382.1069651604052</v>
          </cell>
          <cell r="V158">
            <v>362.1069651604052</v>
          </cell>
        </row>
        <row r="159">
          <cell r="I159" t="str">
            <v>TAPON CORONA DE COLOMBIA S.A.</v>
          </cell>
          <cell r="J159" t="str">
            <v>Colombia</v>
          </cell>
          <cell r="K159">
            <v>247.32172898951308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247.32172898951308</v>
          </cell>
          <cell r="V159">
            <v>227.32172898951308</v>
          </cell>
        </row>
        <row r="160">
          <cell r="I160" t="str">
            <v>TECNOPLAST LTDA.</v>
          </cell>
          <cell r="J160" t="str">
            <v>Colombia</v>
          </cell>
          <cell r="K160">
            <v>0</v>
          </cell>
          <cell r="L160">
            <v>210.45266720917994</v>
          </cell>
          <cell r="M160">
            <v>0</v>
          </cell>
          <cell r="N160">
            <v>249.8952050880107</v>
          </cell>
          <cell r="O160">
            <v>162.05790917300214</v>
          </cell>
          <cell r="P160">
            <v>0</v>
          </cell>
          <cell r="Q160">
            <v>182.28725870439143</v>
          </cell>
          <cell r="R160">
            <v>0</v>
          </cell>
          <cell r="S160">
            <v>0</v>
          </cell>
          <cell r="T160">
            <v>85.450428901178839</v>
          </cell>
          <cell r="U160">
            <v>180.7008033281395</v>
          </cell>
          <cell r="V160">
            <v>160.7008033281395</v>
          </cell>
        </row>
        <row r="161">
          <cell r="I161" t="str">
            <v>TOTAL PET, S.A.</v>
          </cell>
          <cell r="J161" t="str">
            <v>Costa Rica</v>
          </cell>
          <cell r="K161">
            <v>225.21969141946647</v>
          </cell>
          <cell r="L161">
            <v>193.27659152457477</v>
          </cell>
          <cell r="M161">
            <v>155.80759979168784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205.66523450778044</v>
          </cell>
          <cell r="V161">
            <v>185.66523450778044</v>
          </cell>
        </row>
        <row r="162">
          <cell r="I162" t="str">
            <v>TOTAL PLASTIC C.A.</v>
          </cell>
          <cell r="J162" t="str">
            <v>Venezuela</v>
          </cell>
          <cell r="K162">
            <v>526.29708080815863</v>
          </cell>
          <cell r="L162">
            <v>0</v>
          </cell>
          <cell r="M162">
            <v>0</v>
          </cell>
          <cell r="N162">
            <v>289.85810773713979</v>
          </cell>
          <cell r="O162">
            <v>232.78020928327101</v>
          </cell>
          <cell r="P162">
            <v>0</v>
          </cell>
          <cell r="Q162">
            <v>424.62467838296834</v>
          </cell>
          <cell r="R162">
            <v>261.78353521376539</v>
          </cell>
          <cell r="S162">
            <v>181.35137749043861</v>
          </cell>
          <cell r="T162">
            <v>273.70440828147525</v>
          </cell>
          <cell r="U162">
            <v>301.75288437070685</v>
          </cell>
          <cell r="V162">
            <v>281.75288437070685</v>
          </cell>
        </row>
        <row r="163">
          <cell r="I163" t="str">
            <v>TROFORMAS  S.A.</v>
          </cell>
          <cell r="J163" t="str">
            <v>Colombia</v>
          </cell>
          <cell r="K163">
            <v>304.38278810402403</v>
          </cell>
          <cell r="L163">
            <v>220.54909191264869</v>
          </cell>
          <cell r="M163">
            <v>0</v>
          </cell>
          <cell r="N163">
            <v>0</v>
          </cell>
          <cell r="O163">
            <v>0</v>
          </cell>
          <cell r="P163">
            <v>129.89742338267638</v>
          </cell>
          <cell r="Q163">
            <v>0</v>
          </cell>
          <cell r="R163">
            <v>142.54285824456429</v>
          </cell>
          <cell r="S163">
            <v>0</v>
          </cell>
          <cell r="T163">
            <v>0</v>
          </cell>
          <cell r="U163">
            <v>204.72601528584957</v>
          </cell>
          <cell r="V163">
            <v>184.72601528584957</v>
          </cell>
        </row>
        <row r="164">
          <cell r="I164" t="str">
            <v>VIDAPLAST S.A.</v>
          </cell>
          <cell r="J164" t="str">
            <v>Colombia</v>
          </cell>
          <cell r="K164">
            <v>0</v>
          </cell>
          <cell r="L164">
            <v>0</v>
          </cell>
          <cell r="M164">
            <v>164.96345759015117</v>
          </cell>
          <cell r="N164">
            <v>164.66438641535888</v>
          </cell>
          <cell r="O164">
            <v>118.05264869298186</v>
          </cell>
          <cell r="P164">
            <v>183.45401415327797</v>
          </cell>
          <cell r="Q164">
            <v>110.42735147573988</v>
          </cell>
          <cell r="R164">
            <v>0</v>
          </cell>
          <cell r="S164">
            <v>0</v>
          </cell>
          <cell r="T164">
            <v>0</v>
          </cell>
          <cell r="U164">
            <v>142.12613844981584</v>
          </cell>
          <cell r="V164">
            <v>122.12613844981584</v>
          </cell>
        </row>
        <row r="165">
          <cell r="I165" t="str">
            <v>INDUSTRIA NACIONAL DE GASEOSAS S.A</v>
          </cell>
          <cell r="J165" t="str">
            <v>Colombia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163.58279181683451</v>
          </cell>
          <cell r="P165">
            <v>241.9654596673754</v>
          </cell>
          <cell r="Q165">
            <v>0</v>
          </cell>
          <cell r="R165">
            <v>281.74934082358322</v>
          </cell>
          <cell r="S165">
            <v>0</v>
          </cell>
          <cell r="T165">
            <v>0</v>
          </cell>
          <cell r="U165">
            <v>201.22118618875322</v>
          </cell>
          <cell r="V165">
            <v>181.22118618875322</v>
          </cell>
        </row>
        <row r="166">
          <cell r="I166" t="str">
            <v>EUROTEK GRUPO , C.A.</v>
          </cell>
          <cell r="J166" t="str">
            <v>Venezuela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289.52845622962104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289.52845622962104</v>
          </cell>
          <cell r="V166">
            <v>269.52845622962104</v>
          </cell>
        </row>
        <row r="167">
          <cell r="I167" t="str">
            <v>Bamberger Polymers International Corp.</v>
          </cell>
          <cell r="J167" t="str">
            <v>Colombia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181.23648704857737</v>
          </cell>
          <cell r="P167">
            <v>0</v>
          </cell>
          <cell r="Q167">
            <v>0</v>
          </cell>
          <cell r="R167">
            <v>0</v>
          </cell>
          <cell r="S167">
            <v>37.026097234928329</v>
          </cell>
          <cell r="T167">
            <v>0</v>
          </cell>
          <cell r="U167">
            <v>109.13129214175284</v>
          </cell>
          <cell r="V167">
            <v>89.131292141752837</v>
          </cell>
        </row>
        <row r="168">
          <cell r="I168" t="str">
            <v>MATRIPLAST  S.A.</v>
          </cell>
          <cell r="J168" t="str">
            <v>Bolivia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171.21849413200403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171.21849413200403</v>
          </cell>
          <cell r="V168">
            <v>151.21849413200403</v>
          </cell>
        </row>
        <row r="169">
          <cell r="I169" t="str">
            <v>VALDO CONTAINERS, INC.</v>
          </cell>
          <cell r="J169" t="str">
            <v>USA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514.065628588967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514.065628588967</v>
          </cell>
          <cell r="V169">
            <v>494.065628588967</v>
          </cell>
        </row>
        <row r="170">
          <cell r="I170" t="str">
            <v>StarPet Inc.</v>
          </cell>
          <cell r="J170" t="str">
            <v>USA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235.41913874011107</v>
          </cell>
          <cell r="Q170">
            <v>247.81229415724874</v>
          </cell>
          <cell r="R170">
            <v>122.71111115257168</v>
          </cell>
          <cell r="S170">
            <v>0</v>
          </cell>
          <cell r="T170">
            <v>0</v>
          </cell>
          <cell r="U170">
            <v>189.64489723312687</v>
          </cell>
          <cell r="V170">
            <v>169.64489723312687</v>
          </cell>
        </row>
        <row r="171">
          <cell r="I171" t="str">
            <v>Alimentos Ideal S.A.</v>
          </cell>
          <cell r="J171" t="str">
            <v>Guatemala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222.33528687788726</v>
          </cell>
          <cell r="Q171">
            <v>237.11692927861054</v>
          </cell>
          <cell r="R171">
            <v>0</v>
          </cell>
          <cell r="S171">
            <v>0</v>
          </cell>
          <cell r="T171">
            <v>0</v>
          </cell>
          <cell r="U171">
            <v>231.20427231832124</v>
          </cell>
          <cell r="V171">
            <v>211.20427231832124</v>
          </cell>
        </row>
        <row r="172">
          <cell r="I172" t="str">
            <v>PLASTICOS MAKILGAR S.A.</v>
          </cell>
          <cell r="J172" t="str">
            <v>Guatemala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44.108701237195874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44.108701237195874</v>
          </cell>
          <cell r="V172">
            <v>24.108701237195874</v>
          </cell>
        </row>
        <row r="173">
          <cell r="I173" t="str">
            <v>SUNFLOWER PURCHASING, INC.</v>
          </cell>
          <cell r="J173" t="str">
            <v>USA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30.621776490569118</v>
          </cell>
          <cell r="R173">
            <v>0</v>
          </cell>
          <cell r="S173">
            <v>0</v>
          </cell>
          <cell r="T173">
            <v>0</v>
          </cell>
          <cell r="U173">
            <v>30.621776490569118</v>
          </cell>
          <cell r="V173">
            <v>10.621776490569118</v>
          </cell>
        </row>
        <row r="174">
          <cell r="I174" t="str">
            <v>RECIPIENTES Y EMPAQUES</v>
          </cell>
          <cell r="J174" t="str">
            <v>Guatemala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147.14033576034353</v>
          </cell>
          <cell r="R174">
            <v>0</v>
          </cell>
          <cell r="S174">
            <v>0</v>
          </cell>
          <cell r="T174">
            <v>0</v>
          </cell>
          <cell r="U174">
            <v>147.14033576034353</v>
          </cell>
          <cell r="V174">
            <v>127.14033576034353</v>
          </cell>
        </row>
        <row r="175">
          <cell r="I175" t="str">
            <v>LAMINAS Y EMPAQUES S.A.</v>
          </cell>
          <cell r="J175" t="str">
            <v>Colombia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157.65885402200843</v>
          </cell>
          <cell r="R175">
            <v>190.27048755883857</v>
          </cell>
          <cell r="S175">
            <v>0</v>
          </cell>
          <cell r="T175">
            <v>0</v>
          </cell>
          <cell r="U175">
            <v>173.9646707904235</v>
          </cell>
          <cell r="V175">
            <v>153.9646707904235</v>
          </cell>
        </row>
        <row r="176">
          <cell r="I176" t="str">
            <v>EMBOTELLADORA DEL CENTRO, C.A.</v>
          </cell>
          <cell r="J176" t="str">
            <v>Venezuela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300.02121614987846</v>
          </cell>
          <cell r="S176">
            <v>193.68977195571961</v>
          </cell>
          <cell r="T176">
            <v>243.82239631835773</v>
          </cell>
          <cell r="U176">
            <v>245.84446147465192</v>
          </cell>
          <cell r="V176">
            <v>225.84446147465192</v>
          </cell>
        </row>
        <row r="177">
          <cell r="I177" t="str">
            <v>MANANTIALES DE GERICO, S.A.</v>
          </cell>
          <cell r="J177" t="str">
            <v>Dominicana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270.70703039027717</v>
          </cell>
          <cell r="S177">
            <v>0</v>
          </cell>
          <cell r="T177">
            <v>196.74931289212648</v>
          </cell>
          <cell r="U177">
            <v>235.4090288570689</v>
          </cell>
          <cell r="V177">
            <v>215.4090288570689</v>
          </cell>
        </row>
        <row r="178">
          <cell r="I178" t="str">
            <v>COREPACK LIMITADA</v>
          </cell>
          <cell r="J178" t="str">
            <v>Colombia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151.58705997975585</v>
          </cell>
          <cell r="S178">
            <v>0</v>
          </cell>
          <cell r="T178">
            <v>0</v>
          </cell>
          <cell r="U178">
            <v>151.58705997975585</v>
          </cell>
          <cell r="V178">
            <v>131.58705997975585</v>
          </cell>
        </row>
        <row r="179">
          <cell r="I179" t="str">
            <v>Globalco, Sociedad Anonima</v>
          </cell>
          <cell r="J179" t="str">
            <v>Guatemala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138.42550187130337</v>
          </cell>
          <cell r="S179">
            <v>0</v>
          </cell>
          <cell r="T179">
            <v>264.47396046030826</v>
          </cell>
          <cell r="U179">
            <v>201.44973116580582</v>
          </cell>
          <cell r="V179">
            <v>181.44973116580582</v>
          </cell>
        </row>
        <row r="180">
          <cell r="I180" t="str">
            <v>POLYPLAS DOMINICANA, C. POR A.</v>
          </cell>
          <cell r="J180" t="str">
            <v>Dominicana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118.577786507268</v>
          </cell>
          <cell r="T180">
            <v>0</v>
          </cell>
          <cell r="U180">
            <v>118.577786507268</v>
          </cell>
          <cell r="V180">
            <v>98.577786507268002</v>
          </cell>
        </row>
        <row r="181">
          <cell r="I181" t="str">
            <v>INDUSTRIAS VENPET, C.A.</v>
          </cell>
          <cell r="J181" t="str">
            <v>Venezuela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327.12078743806524</v>
          </cell>
          <cell r="T181">
            <v>0</v>
          </cell>
          <cell r="U181">
            <v>327.12078743806524</v>
          </cell>
          <cell r="V181">
            <v>307.12078743806524</v>
          </cell>
        </row>
        <row r="182">
          <cell r="I182" t="str">
            <v>PLASTICOS MAXIMOS, S.A.</v>
          </cell>
          <cell r="J182" t="str">
            <v>Guatemala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191.83359108799027</v>
          </cell>
          <cell r="T182">
            <v>296.13209740776983</v>
          </cell>
          <cell r="U182">
            <v>251.43273755643574</v>
          </cell>
          <cell r="V182">
            <v>231.43273755643574</v>
          </cell>
        </row>
        <row r="183">
          <cell r="I183" t="str">
            <v>Representaciones Industriales</v>
          </cell>
          <cell r="J183" t="str">
            <v>Colombia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63.747014093909911</v>
          </cell>
          <cell r="T183">
            <v>0</v>
          </cell>
          <cell r="U183">
            <v>63.747014093909911</v>
          </cell>
          <cell r="V183">
            <v>43.747014093909911</v>
          </cell>
        </row>
        <row r="184">
          <cell r="I184" t="str">
            <v>Confeplásticos S.A.S.</v>
          </cell>
          <cell r="J184" t="str">
            <v>Colombia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87.131045945586493</v>
          </cell>
          <cell r="T184">
            <v>0</v>
          </cell>
          <cell r="U184">
            <v>87.131045945586493</v>
          </cell>
          <cell r="V184">
            <v>67.131045945586493</v>
          </cell>
        </row>
        <row r="185">
          <cell r="I185" t="str">
            <v>MANUFACTURAS PLASTICAS, S.A. DE C.V.</v>
          </cell>
          <cell r="J185" t="str">
            <v>El Salvador</v>
          </cell>
          <cell r="K185">
            <v>0</v>
          </cell>
          <cell r="L185">
            <v>0</v>
          </cell>
          <cell r="M185">
            <v>121.665884254581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206.28103211471759</v>
          </cell>
          <cell r="T185">
            <v>0</v>
          </cell>
          <cell r="U185">
            <v>163.9734581846493</v>
          </cell>
          <cell r="V185">
            <v>143.9734581846493</v>
          </cell>
        </row>
        <row r="186">
          <cell r="I186" t="str">
            <v>PLASTIC TECHNOLOGIES, INC.</v>
          </cell>
          <cell r="J186" t="str">
            <v>USA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697.09301323786076</v>
          </cell>
          <cell r="U186">
            <v>697.09301323786076</v>
          </cell>
          <cell r="V186">
            <v>677.09301323786076</v>
          </cell>
        </row>
        <row r="187">
          <cell r="I187" t="str">
            <v>Grand Total</v>
          </cell>
          <cell r="J187">
            <v>0</v>
          </cell>
          <cell r="K187">
            <v>285.16366126643493</v>
          </cell>
          <cell r="L187">
            <v>168.22595693900638</v>
          </cell>
          <cell r="M187">
            <v>179.80592262897952</v>
          </cell>
          <cell r="N187">
            <v>160.90452213853592</v>
          </cell>
          <cell r="O187">
            <v>160.21411851018502</v>
          </cell>
          <cell r="P187">
            <v>182.35599498624876</v>
          </cell>
          <cell r="Q187">
            <v>180.363074085835</v>
          </cell>
          <cell r="R187">
            <v>206.13175497228193</v>
          </cell>
          <cell r="S187">
            <v>145.21978107587526</v>
          </cell>
          <cell r="T187">
            <v>160.88172231593245</v>
          </cell>
          <cell r="U187">
            <v>184.91871448806592</v>
          </cell>
          <cell r="V187">
            <v>20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1">
          <cell r="A1" t="str">
            <v>Cuenta</v>
          </cell>
          <cell r="B1" t="str">
            <v>Texto explicativo</v>
          </cell>
          <cell r="C1" t="str">
            <v>Cta.grp.</v>
          </cell>
          <cell r="D1" t="str">
            <v>Texto explicativo</v>
          </cell>
          <cell r="E1" t="str">
            <v>A</v>
          </cell>
          <cell r="F1" t="str">
            <v>MIS</v>
          </cell>
        </row>
        <row r="2">
          <cell r="A2">
            <v>12012005</v>
          </cell>
          <cell r="B2" t="str">
            <v>CUENTA PUENTE BANAMEX OPERATIVA</v>
          </cell>
          <cell r="C2">
            <v>1120721000</v>
          </cell>
          <cell r="D2" t="str">
            <v>A12 - Balances with banks</v>
          </cell>
          <cell r="E2">
            <v>0</v>
          </cell>
          <cell r="F2" t="str">
            <v>Cash and cash equivalents</v>
          </cell>
        </row>
        <row r="3">
          <cell r="A3">
            <v>12012095</v>
          </cell>
          <cell r="B3" t="str">
            <v>CUENTA PUENTE CITIBANK OPERATIVA MN</v>
          </cell>
          <cell r="C3">
            <v>1120721000</v>
          </cell>
          <cell r="D3" t="str">
            <v>A12 - Balances with banks</v>
          </cell>
          <cell r="E3">
            <v>0</v>
          </cell>
          <cell r="F3" t="str">
            <v>Cash and cash equivalents</v>
          </cell>
        </row>
        <row r="4">
          <cell r="A4">
            <v>12012115</v>
          </cell>
          <cell r="B4" t="str">
            <v>CUENTA PUENTE CITIBANK OPERATIVA USD</v>
          </cell>
          <cell r="C4">
            <v>1120721000</v>
          </cell>
          <cell r="D4" t="str">
            <v>A12 - Balances with banks</v>
          </cell>
          <cell r="E4">
            <v>0</v>
          </cell>
          <cell r="F4" t="str">
            <v>Cash and cash equivalents</v>
          </cell>
        </row>
        <row r="5">
          <cell r="A5">
            <v>12012295</v>
          </cell>
          <cell r="B5" t="str">
            <v>CUENTA PUENTE BANAMEX CONCENTRADORA -COB</v>
          </cell>
          <cell r="C5">
            <v>1120721000</v>
          </cell>
          <cell r="D5" t="str">
            <v>A12 - Balances with banks</v>
          </cell>
          <cell r="E5">
            <v>0</v>
          </cell>
          <cell r="F5" t="str">
            <v>Cash and cash equivalents</v>
          </cell>
        </row>
        <row r="6">
          <cell r="A6">
            <v>12012500</v>
          </cell>
          <cell r="B6" t="str">
            <v>CORRECCION CUENTA DE BANCOS POR REVALUACION ME</v>
          </cell>
          <cell r="C6">
            <v>1120721000</v>
          </cell>
          <cell r="D6" t="str">
            <v>A12 - Balances with banks</v>
          </cell>
          <cell r="E6">
            <v>0</v>
          </cell>
          <cell r="F6" t="str">
            <v>Cash and cash equivalents</v>
          </cell>
        </row>
        <row r="7">
          <cell r="A7">
            <v>12015000</v>
          </cell>
          <cell r="B7" t="str">
            <v>BANAMEX   OPERATIVA</v>
          </cell>
          <cell r="C7">
            <v>1120721000</v>
          </cell>
          <cell r="D7" t="str">
            <v>A12 - Balances with banks</v>
          </cell>
          <cell r="E7">
            <v>0</v>
          </cell>
          <cell r="F7" t="str">
            <v>Cash and cash equivalents</v>
          </cell>
        </row>
        <row r="8">
          <cell r="A8">
            <v>12015110</v>
          </cell>
          <cell r="B8" t="str">
            <v>CITIBANK  OPERATIVA USD</v>
          </cell>
          <cell r="C8">
            <v>1120721000</v>
          </cell>
          <cell r="D8" t="str">
            <v>A12 - Balances with banks</v>
          </cell>
          <cell r="E8">
            <v>0</v>
          </cell>
          <cell r="F8" t="str">
            <v>Cash and cash equivalents</v>
          </cell>
        </row>
        <row r="9">
          <cell r="A9">
            <v>12015120</v>
          </cell>
          <cell r="B9" t="str">
            <v>CITIBANK  CONCENTRADORA MEXDOLARES</v>
          </cell>
          <cell r="C9">
            <v>1120721000</v>
          </cell>
          <cell r="D9" t="str">
            <v>A12 - Balances with banks</v>
          </cell>
          <cell r="E9">
            <v>0</v>
          </cell>
          <cell r="F9" t="str">
            <v>Cash and cash equivalents</v>
          </cell>
        </row>
        <row r="10">
          <cell r="A10">
            <v>12015180</v>
          </cell>
          <cell r="B10" t="str">
            <v>CITIBANK  MONEDA NACIONAL AGENTES ADUANALES</v>
          </cell>
          <cell r="C10">
            <v>1120721000</v>
          </cell>
          <cell r="D10" t="str">
            <v>A12 - Balances with banks</v>
          </cell>
          <cell r="E10">
            <v>0</v>
          </cell>
          <cell r="F10" t="str">
            <v>Cash and cash equivalents</v>
          </cell>
        </row>
        <row r="11">
          <cell r="A11">
            <v>12015260</v>
          </cell>
          <cell r="B11" t="str">
            <v>BANGKOK BANK  OPERATIVA USD</v>
          </cell>
          <cell r="C11">
            <v>1120721000</v>
          </cell>
          <cell r="D11" t="str">
            <v>A12 - Balances with banks</v>
          </cell>
          <cell r="E11">
            <v>0</v>
          </cell>
          <cell r="F11" t="str">
            <v>Cash and cash equivalents</v>
          </cell>
        </row>
        <row r="12">
          <cell r="A12">
            <v>12015270</v>
          </cell>
          <cell r="B12" t="str">
            <v>SCOTIABANK MXN</v>
          </cell>
          <cell r="C12">
            <v>1120721000</v>
          </cell>
          <cell r="D12" t="str">
            <v>A12 - Balances with banks</v>
          </cell>
          <cell r="E12">
            <v>0</v>
          </cell>
          <cell r="F12" t="str">
            <v>Cash and cash equivalents</v>
          </cell>
        </row>
        <row r="13">
          <cell r="A13">
            <v>12015271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 t="str">
            <v>Cash and cash equivalents</v>
          </cell>
        </row>
        <row r="14">
          <cell r="A14">
            <v>12015280</v>
          </cell>
          <cell r="B14" t="str">
            <v>SCOTIABANK USD</v>
          </cell>
          <cell r="C14">
            <v>1202114</v>
          </cell>
          <cell r="D14" t="str">
            <v>A12 - Balances with banks</v>
          </cell>
          <cell r="E14">
            <v>0</v>
          </cell>
          <cell r="F14" t="str">
            <v>Cash and cash equivalents</v>
          </cell>
        </row>
        <row r="15">
          <cell r="A15">
            <v>12015281</v>
          </cell>
          <cell r="B15" t="str">
            <v>SCOTIABANK USD OPERATIVA</v>
          </cell>
          <cell r="C15">
            <v>1120721000</v>
          </cell>
          <cell r="D15" t="str">
            <v>A12 - Balances with banks</v>
          </cell>
          <cell r="E15">
            <v>0</v>
          </cell>
          <cell r="F15" t="str">
            <v>Cash and cash equivalents</v>
          </cell>
        </row>
        <row r="16">
          <cell r="A16">
            <v>12015282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 t="str">
            <v>Cash and cash equivalents</v>
          </cell>
        </row>
        <row r="17">
          <cell r="A17">
            <v>12015290</v>
          </cell>
          <cell r="B17" t="str">
            <v>BANAMEX   CONCENTRADORA -COB</v>
          </cell>
          <cell r="C17">
            <v>1120721000</v>
          </cell>
          <cell r="D17" t="str">
            <v>A12 - Balances with banks</v>
          </cell>
          <cell r="E17">
            <v>0</v>
          </cell>
          <cell r="F17" t="str">
            <v>Cash and cash equivalents</v>
          </cell>
        </row>
        <row r="18">
          <cell r="A18">
            <v>21111043</v>
          </cell>
          <cell r="B18" t="str">
            <v>INVERSION APORTACIONES FONDO DE AHORRO</v>
          </cell>
          <cell r="C18">
            <v>1120722000</v>
          </cell>
          <cell r="D18" t="str">
            <v>A13 - Highly liquid short-term investments</v>
          </cell>
          <cell r="E18">
            <v>0</v>
          </cell>
          <cell r="F18" t="str">
            <v>Cash and cash equivalents</v>
          </cell>
        </row>
        <row r="19">
          <cell r="A19">
            <v>21111099</v>
          </cell>
          <cell r="B19" t="str">
            <v>INSTRUMENTOS FINANCIEROS -SISTEMA AUTOMATIZADO</v>
          </cell>
          <cell r="C19">
            <v>1120722000</v>
          </cell>
          <cell r="D19" t="str">
            <v>A13 - Highly liquid short-term investments</v>
          </cell>
          <cell r="E19">
            <v>0</v>
          </cell>
          <cell r="F19" t="str">
            <v>Cash and cash equivalents</v>
          </cell>
        </row>
        <row r="20">
          <cell r="A20">
            <v>21112500</v>
          </cell>
          <cell r="B20" t="str">
            <v>CORRECC CTA INSTRUM FINANC SIST AUTOM -VALORACI</v>
          </cell>
          <cell r="C20">
            <v>1202111</v>
          </cell>
          <cell r="D20" t="str">
            <v>A13 - Highly liquid short-term investments</v>
          </cell>
          <cell r="E20">
            <v>0</v>
          </cell>
          <cell r="F20" t="str">
            <v>Cash and cash equivalents</v>
          </cell>
        </row>
        <row r="21">
          <cell r="A21">
            <v>21241817</v>
          </cell>
          <cell r="B21" t="str">
            <v>INSTRUMENTOS FINANCIEROS INVERSION ZBS USD</v>
          </cell>
          <cell r="C21">
            <v>1120722000</v>
          </cell>
          <cell r="D21" t="str">
            <v>A13 - Highly liquid short-term investments</v>
          </cell>
          <cell r="E21">
            <v>0</v>
          </cell>
          <cell r="F21" t="str">
            <v>Cash and cash equivalents</v>
          </cell>
        </row>
        <row r="22">
          <cell r="A22">
            <v>21241818</v>
          </cell>
          <cell r="B22" t="str">
            <v>INSTRUMENTOS FINANCIEROS INVERSION ZBS MXN</v>
          </cell>
          <cell r="C22">
            <v>1120722000</v>
          </cell>
          <cell r="D22" t="str">
            <v>A13 - Highly liquid short-term investments</v>
          </cell>
          <cell r="E22">
            <v>0</v>
          </cell>
          <cell r="F22" t="str">
            <v>Cash and cash equivalents</v>
          </cell>
        </row>
        <row r="23">
          <cell r="A23">
            <v>31011000</v>
          </cell>
          <cell r="B23" t="str">
            <v>DOCUMENTOS X COBRAR FACTORAJE GE</v>
          </cell>
          <cell r="C23">
            <v>1120510000</v>
          </cell>
          <cell r="D23" t="str">
            <v>A21 - Third parties</v>
          </cell>
          <cell r="E23">
            <v>0</v>
          </cell>
          <cell r="F23" t="str">
            <v>Trade Receivables within 1 Year_Total</v>
          </cell>
        </row>
        <row r="24">
          <cell r="A24">
            <v>31011001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 t="str">
            <v>Trade Receivables within 1 Year_Total</v>
          </cell>
        </row>
        <row r="25">
          <cell r="A25">
            <v>32010605</v>
          </cell>
          <cell r="B25" t="str">
            <v>CLIENTES EN CARTERA LEGAL</v>
          </cell>
          <cell r="C25">
            <v>1120510000</v>
          </cell>
          <cell r="D25" t="e">
            <v>#N/A</v>
          </cell>
          <cell r="E25">
            <v>0</v>
          </cell>
          <cell r="F25" t="str">
            <v>Trade Receivables within 1 Year_Total</v>
          </cell>
        </row>
        <row r="26">
          <cell r="A26">
            <v>32011000</v>
          </cell>
          <cell r="B26" t="str">
            <v>CLIENTES POR VENTAS RECONCILIADORA</v>
          </cell>
          <cell r="C26">
            <v>1120510000</v>
          </cell>
          <cell r="D26" t="str">
            <v>A21 - Third parties</v>
          </cell>
          <cell r="E26">
            <v>0</v>
          </cell>
          <cell r="F26" t="str">
            <v>Trade Receivables within 1 Year_Total</v>
          </cell>
        </row>
        <row r="27">
          <cell r="A27">
            <v>32011100</v>
          </cell>
          <cell r="B27" t="str">
            <v>CORRECCION CUENTA DE CLIENTES POR REVALUACION ME</v>
          </cell>
          <cell r="C27">
            <v>1120510000</v>
          </cell>
          <cell r="D27" t="str">
            <v>A21 - Third parties</v>
          </cell>
          <cell r="E27">
            <v>0</v>
          </cell>
          <cell r="F27" t="str">
            <v>Trade Receivables within 1 Year_Total</v>
          </cell>
        </row>
        <row r="28">
          <cell r="A28">
            <v>32011101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 t="str">
            <v>Trade Receivables within 1 Year_Total</v>
          </cell>
        </row>
        <row r="29">
          <cell r="A29">
            <v>32011200</v>
          </cell>
          <cell r="B29" t="str">
            <v>CLIENTES POR VENTAS VARIAS SAP</v>
          </cell>
          <cell r="C29">
            <v>1120510000</v>
          </cell>
          <cell r="D29" t="str">
            <v>A21 - Third parties</v>
          </cell>
          <cell r="E29">
            <v>0</v>
          </cell>
          <cell r="F29" t="str">
            <v>Trade Receivables within 1 Year_Total</v>
          </cell>
        </row>
        <row r="30">
          <cell r="A30">
            <v>32990806</v>
          </cell>
          <cell r="B30" t="str">
            <v>CLIENTES CONCILIADORA SUBSIDIARIAS GRUPO ARTEVA</v>
          </cell>
          <cell r="C30">
            <v>1111111111</v>
          </cell>
          <cell r="D30" t="str">
            <v>A22 - Subsidiaries and associates</v>
          </cell>
          <cell r="E30">
            <v>0</v>
          </cell>
          <cell r="F30" t="str">
            <v>Trade Receivables InterCo</v>
          </cell>
        </row>
        <row r="31">
          <cell r="A31">
            <v>33010802</v>
          </cell>
          <cell r="B31" t="str">
            <v>CLIENTES CONCILIADORA SUBSIDIARIAS POLYCOM</v>
          </cell>
          <cell r="C31">
            <v>1111111111</v>
          </cell>
          <cell r="D31" t="str">
            <v>A22 - Subsidiaries and associates</v>
          </cell>
          <cell r="E31">
            <v>0</v>
          </cell>
          <cell r="F31" t="str">
            <v>Trade Receivables InterCo</v>
          </cell>
        </row>
        <row r="32">
          <cell r="A32">
            <v>33010804</v>
          </cell>
          <cell r="B32" t="str">
            <v>CLIENTES CONCILIADORA SUBSIDIARIAS SPECIALTIES</v>
          </cell>
          <cell r="C32">
            <v>1111111111</v>
          </cell>
          <cell r="D32" t="e">
            <v>#N/A</v>
          </cell>
          <cell r="E32">
            <v>0</v>
          </cell>
          <cell r="F32" t="str">
            <v>Trade Receivables InterCo</v>
          </cell>
        </row>
        <row r="33">
          <cell r="A33">
            <v>33010806</v>
          </cell>
          <cell r="B33" t="str">
            <v>CLIENTES CONCILIADORA SUBSIDIARIAS GRUPO ARTEVA</v>
          </cell>
          <cell r="C33">
            <v>1111111111</v>
          </cell>
          <cell r="D33" t="str">
            <v>A22 - Subsidiaries and associates</v>
          </cell>
          <cell r="E33">
            <v>0</v>
          </cell>
          <cell r="F33" t="str">
            <v>Trade Receivables InterCo</v>
          </cell>
        </row>
        <row r="34">
          <cell r="A34">
            <v>33010807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 t="str">
            <v>Trade Receivables InterCo</v>
          </cell>
        </row>
        <row r="35">
          <cell r="A35">
            <v>33011801</v>
          </cell>
          <cell r="B35" t="str">
            <v>CLIENTES SUBSIDIARIAS IV SERVICIOS CORPORATIVOS</v>
          </cell>
          <cell r="C35">
            <v>1111111111</v>
          </cell>
          <cell r="D35" t="str">
            <v>A22 - Subsidiaries and associates</v>
          </cell>
          <cell r="E35">
            <v>0</v>
          </cell>
          <cell r="F35" t="str">
            <v>Trade Receivables InterCo</v>
          </cell>
        </row>
        <row r="36">
          <cell r="A36">
            <v>33011802</v>
          </cell>
          <cell r="B36" t="str">
            <v>Clientes Subsidiarias IV POLYCOM</v>
          </cell>
          <cell r="C36">
            <v>1111111111</v>
          </cell>
          <cell r="D36" t="str">
            <v>A22 - Subsidiaries and associates</v>
          </cell>
          <cell r="E36">
            <v>0</v>
          </cell>
          <cell r="F36" t="str">
            <v>Trade Receivables InterCo</v>
          </cell>
        </row>
        <row r="37">
          <cell r="A37">
            <v>33011804</v>
          </cell>
          <cell r="B37" t="str">
            <v>Clientes Subsidiarias IV Polymers</v>
          </cell>
          <cell r="C37">
            <v>1111111111</v>
          </cell>
          <cell r="D37" t="str">
            <v>A22 - Subsidiaries and associates</v>
          </cell>
          <cell r="E37">
            <v>0</v>
          </cell>
          <cell r="F37" t="str">
            <v>Trade Receivables InterCo</v>
          </cell>
        </row>
        <row r="38">
          <cell r="A38">
            <v>33011806</v>
          </cell>
          <cell r="B38" t="str">
            <v>Clientes Subsidiaria Grupo IV</v>
          </cell>
          <cell r="C38">
            <v>1111111111</v>
          </cell>
          <cell r="D38" t="str">
            <v>A22 - Subsidiaries and associates</v>
          </cell>
          <cell r="E38">
            <v>0</v>
          </cell>
          <cell r="F38" t="str">
            <v>Trade Receivables InterCo</v>
          </cell>
        </row>
        <row r="39">
          <cell r="A39">
            <v>33011807</v>
          </cell>
          <cell r="B39" t="str">
            <v>Clientes Subsidiaria IVL Holding</v>
          </cell>
          <cell r="C39">
            <v>1111111111</v>
          </cell>
          <cell r="D39" t="str">
            <v>A22 - Subsidiaries and associates</v>
          </cell>
          <cell r="E39">
            <v>0</v>
          </cell>
          <cell r="F39" t="str">
            <v>Trade Receivables InterCo</v>
          </cell>
        </row>
        <row r="40">
          <cell r="A40">
            <v>35011800</v>
          </cell>
          <cell r="B40" t="str">
            <v>CLIENTES POR VENTAS-PRODUCTO INTER-CIA</v>
          </cell>
          <cell r="C40">
            <v>1120510000</v>
          </cell>
          <cell r="D40" t="str">
            <v>A21 - Third parties</v>
          </cell>
          <cell r="E40">
            <v>0</v>
          </cell>
          <cell r="F40" t="str">
            <v>Trade Receivables within 1 Year_Total</v>
          </cell>
        </row>
        <row r="41">
          <cell r="A41">
            <v>35011805</v>
          </cell>
          <cell r="B41" t="str">
            <v>CORRECC CTA X REVAL ME CTES-PRODUCTO INTER-CIA</v>
          </cell>
          <cell r="C41">
            <v>1120510000</v>
          </cell>
          <cell r="D41" t="str">
            <v>A21 - Third parties</v>
          </cell>
          <cell r="E41">
            <v>0</v>
          </cell>
          <cell r="F41" t="str">
            <v>Trade Receivables within 1 Year_Total</v>
          </cell>
        </row>
        <row r="42">
          <cell r="A42">
            <v>35011850</v>
          </cell>
          <cell r="B42" t="str">
            <v>CLIENTES POR VENTAS-SERVICIOS INTER-CIA</v>
          </cell>
          <cell r="C42">
            <v>6105502</v>
          </cell>
          <cell r="D42" t="str">
            <v>A21 - Third parties</v>
          </cell>
          <cell r="E42">
            <v>0</v>
          </cell>
          <cell r="F42" t="str">
            <v>Trade Receivables within 1 Year_Total</v>
          </cell>
        </row>
        <row r="43">
          <cell r="A43">
            <v>35011855</v>
          </cell>
          <cell r="B43" t="str">
            <v>CORRECC CTA X REVAL ME CTES-SERVICIOS INTER-CIA</v>
          </cell>
          <cell r="C43">
            <v>1120510000</v>
          </cell>
          <cell r="D43" t="str">
            <v>A21 - Third parties</v>
          </cell>
          <cell r="E43">
            <v>0</v>
          </cell>
          <cell r="F43" t="str">
            <v>Trade Receivables within 1 Year_Total</v>
          </cell>
        </row>
        <row r="44">
          <cell r="A44">
            <v>35011857</v>
          </cell>
          <cell r="B44" t="str">
            <v>CORRECC CTA X REVAL ME CTES-SERVICIOS AFILIADAS</v>
          </cell>
          <cell r="C44">
            <v>1120510000</v>
          </cell>
          <cell r="D44" t="str">
            <v>A21 - Third parties</v>
          </cell>
          <cell r="E44">
            <v>0</v>
          </cell>
          <cell r="F44" t="str">
            <v>Trade Receivables within 1 Year_Total</v>
          </cell>
        </row>
        <row r="45">
          <cell r="A45">
            <v>45011111</v>
          </cell>
          <cell r="B45" t="str">
            <v>CXC INVISTA BV</v>
          </cell>
          <cell r="C45">
            <v>1120914000</v>
          </cell>
          <cell r="D45" t="str">
            <v>A21 - Third parties</v>
          </cell>
          <cell r="E45">
            <v>0</v>
          </cell>
          <cell r="F45" t="str">
            <v>Trade Receivables within 1 Year_Total</v>
          </cell>
        </row>
        <row r="46">
          <cell r="A46">
            <v>45018280</v>
          </cell>
          <cell r="B46" t="str">
            <v>CXC ARTEVA TECHNOLOGIES S.a. r. l.</v>
          </cell>
          <cell r="C46">
            <v>1120510000</v>
          </cell>
          <cell r="D46" t="str">
            <v>A21 - Third parties</v>
          </cell>
          <cell r="E46">
            <v>0</v>
          </cell>
          <cell r="F46" t="str">
            <v>Trade Receivables within 1 Year_Total</v>
          </cell>
        </row>
        <row r="47">
          <cell r="A47">
            <v>45018283</v>
          </cell>
          <cell r="B47" t="str">
            <v>CXC INT-CIA ARTEVA GLOBAL HOLDINGS B.V.</v>
          </cell>
          <cell r="C47">
            <v>6105201</v>
          </cell>
          <cell r="D47" t="str">
            <v>A21 - Third parties</v>
          </cell>
          <cell r="E47">
            <v>0</v>
          </cell>
          <cell r="F47" t="str">
            <v>Trade Receivables within 1 Year_Total</v>
          </cell>
        </row>
        <row r="48">
          <cell r="A48">
            <v>45018587</v>
          </cell>
          <cell r="B48" t="str">
            <v>CXC INT-CIA IVL HOLDING</v>
          </cell>
          <cell r="C48">
            <v>1111111111</v>
          </cell>
          <cell r="D48" t="str">
            <v>A22 - Subsidiaries and associates</v>
          </cell>
          <cell r="E48">
            <v>0</v>
          </cell>
          <cell r="F48" t="str">
            <v>Trade Receivables InterCo</v>
          </cell>
        </row>
        <row r="49">
          <cell r="A49">
            <v>45018595</v>
          </cell>
          <cell r="B49" t="str">
            <v>CXC IC IV Polymers</v>
          </cell>
          <cell r="C49">
            <v>1111111111</v>
          </cell>
          <cell r="D49" t="str">
            <v>A22 - Subsidiaries and associates</v>
          </cell>
          <cell r="E49">
            <v>0</v>
          </cell>
          <cell r="F49" t="str">
            <v>Trade Receivables InterCo</v>
          </cell>
        </row>
        <row r="50">
          <cell r="A50">
            <v>55008288</v>
          </cell>
          <cell r="B50" t="str">
            <v>Prest X cobrar ICP- IVL Singapore LP</v>
          </cell>
          <cell r="C50">
            <v>1111061000</v>
          </cell>
          <cell r="D50" t="str">
            <v>B23 - Long-term loans - other related parties</v>
          </cell>
          <cell r="E50">
            <v>0</v>
          </cell>
          <cell r="F50" t="str">
            <v>Loans and borrowings - Inter Co.</v>
          </cell>
        </row>
        <row r="51">
          <cell r="A51">
            <v>55021801</v>
          </cell>
          <cell r="B51" t="str">
            <v>CXC SUBSIDIARIAS IV SERVICIOS CORPORATIVOS</v>
          </cell>
          <cell r="C51">
            <v>1111111111</v>
          </cell>
          <cell r="D51" t="str">
            <v>A22 - Subsidiaries and associates</v>
          </cell>
          <cell r="E51">
            <v>0</v>
          </cell>
          <cell r="F51" t="str">
            <v>Trade Receivables InterCo</v>
          </cell>
        </row>
        <row r="52">
          <cell r="A52">
            <v>55021802</v>
          </cell>
          <cell r="B52" t="str">
            <v>CXC Subsidiaria IV Polycom</v>
          </cell>
          <cell r="C52">
            <v>1111111111</v>
          </cell>
          <cell r="D52" t="str">
            <v>A22 - Subsidiaries and associates</v>
          </cell>
          <cell r="E52">
            <v>0</v>
          </cell>
          <cell r="F52" t="str">
            <v>Trade Receivables InterCo</v>
          </cell>
        </row>
        <row r="53">
          <cell r="A53">
            <v>55021804</v>
          </cell>
          <cell r="B53" t="str">
            <v>CXC SUBSIDIARIAS IV POLYMERS MEXICO</v>
          </cell>
          <cell r="C53">
            <v>1111111111</v>
          </cell>
          <cell r="D53" t="str">
            <v>A22 - Subsidiaries and associates</v>
          </cell>
          <cell r="E53">
            <v>0</v>
          </cell>
          <cell r="F53" t="str">
            <v>Trade Receivables InterCo</v>
          </cell>
        </row>
        <row r="54">
          <cell r="A54">
            <v>55021806</v>
          </cell>
          <cell r="B54" t="str">
            <v>CXC Subsidiarias Grupo Indorama Ventures</v>
          </cell>
          <cell r="C54">
            <v>1111111111</v>
          </cell>
          <cell r="D54" t="str">
            <v>A22 - Subsidiaries and associates</v>
          </cell>
          <cell r="E54">
            <v>0</v>
          </cell>
          <cell r="F54" t="str">
            <v>Trade Receivables InterCo</v>
          </cell>
        </row>
        <row r="55">
          <cell r="A55">
            <v>55031806</v>
          </cell>
          <cell r="B55" t="str">
            <v>CXC Subs Gpo IV Cash Pooling</v>
          </cell>
          <cell r="C55">
            <v>1111111111</v>
          </cell>
          <cell r="D55" t="str">
            <v>A22 - Subsidiaries and associates</v>
          </cell>
          <cell r="E55">
            <v>0</v>
          </cell>
          <cell r="F55" t="str">
            <v>Trade Receivables InterCo</v>
          </cell>
        </row>
        <row r="56">
          <cell r="A56">
            <v>55031807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 t="str">
            <v>Trade Receivables InterCo</v>
          </cell>
        </row>
        <row r="57">
          <cell r="A57">
            <v>55031812</v>
          </cell>
          <cell r="B57" t="str">
            <v>CXC Subs IVL Cash Pooling</v>
          </cell>
          <cell r="C57">
            <v>1111111111</v>
          </cell>
          <cell r="D57" t="str">
            <v>C22 - Trade payables - subsidiaries and associates</v>
          </cell>
          <cell r="E57">
            <v>0</v>
          </cell>
          <cell r="F57" t="str">
            <v>Trade payables- Inter Co</v>
          </cell>
        </row>
        <row r="58">
          <cell r="A58">
            <v>55048288</v>
          </cell>
          <cell r="B58" t="str">
            <v>Int X cobrar ICP- IVL Singapore LP</v>
          </cell>
          <cell r="C58">
            <v>1120912200</v>
          </cell>
          <cell r="D58" t="str">
            <v>B26 - Interest receivables - other related parties</v>
          </cell>
          <cell r="E58">
            <v>0</v>
          </cell>
          <cell r="F58" t="str">
            <v>Other Non-Current Assets</v>
          </cell>
        </row>
        <row r="59">
          <cell r="A59">
            <v>55048595</v>
          </cell>
          <cell r="B59" t="str">
            <v>Intereses X Cobrar IC IV Polymers</v>
          </cell>
          <cell r="C59">
            <v>1111111111</v>
          </cell>
          <cell r="D59" t="str">
            <v>C35 - Interest payable - subsidiaries and associates</v>
          </cell>
          <cell r="E59">
            <v>0</v>
          </cell>
          <cell r="F59" t="str">
            <v>Other Current Liabilities</v>
          </cell>
        </row>
        <row r="60">
          <cell r="A60">
            <v>55048596</v>
          </cell>
          <cell r="B60" t="str">
            <v>Intereses X Cobrar IC IVL HOLDING MN</v>
          </cell>
          <cell r="C60">
            <v>1111111111</v>
          </cell>
          <cell r="D60" t="str">
            <v>A22 - Subsidiaries and associates</v>
          </cell>
          <cell r="E60">
            <v>0</v>
          </cell>
          <cell r="F60" t="str">
            <v>Trade Receivables InterCo</v>
          </cell>
        </row>
        <row r="61">
          <cell r="A61">
            <v>55051801</v>
          </cell>
          <cell r="B61" t="str">
            <v>INT X COBRAR SUBSIDIARIAS IV SERVICIOS CORP MN</v>
          </cell>
          <cell r="C61">
            <v>1111111111</v>
          </cell>
          <cell r="D61" t="str">
            <v>A22 - Subsidiaries and associates</v>
          </cell>
          <cell r="E61">
            <v>0</v>
          </cell>
          <cell r="F61" t="str">
            <v>Trade Receivables InterCo</v>
          </cell>
        </row>
        <row r="62">
          <cell r="A62">
            <v>55051804</v>
          </cell>
          <cell r="B62" t="str">
            <v>INT X COBRAR SUBSIDIARIAS IV POLYMERS MN</v>
          </cell>
          <cell r="C62">
            <v>1111111111</v>
          </cell>
          <cell r="D62" t="str">
            <v>A35 - Interest receivables - subsidiaries and associates</v>
          </cell>
          <cell r="E62">
            <v>0</v>
          </cell>
          <cell r="F62" t="str">
            <v>Other Current Assets</v>
          </cell>
        </row>
        <row r="63">
          <cell r="A63">
            <v>55191804</v>
          </cell>
          <cell r="B63" t="str">
            <v>REND X COBRAR SUB POLYMERS ZBS</v>
          </cell>
          <cell r="C63">
            <v>1111111111</v>
          </cell>
          <cell r="D63" t="str">
            <v>A22 - Subsidiaries and associates</v>
          </cell>
          <cell r="E63">
            <v>0</v>
          </cell>
          <cell r="F63" t="str">
            <v>Trade Receivables InterCo</v>
          </cell>
        </row>
        <row r="64">
          <cell r="A64">
            <v>55191806</v>
          </cell>
          <cell r="B64" t="str">
            <v>Rend X Cobrar Sub.Grupo IV Cash Pooling</v>
          </cell>
          <cell r="C64">
            <v>1111111111</v>
          </cell>
          <cell r="D64" t="str">
            <v>A22 - Subsidiaries and associates</v>
          </cell>
          <cell r="E64">
            <v>0</v>
          </cell>
          <cell r="F64" t="str">
            <v>Trade Receivables InterCo</v>
          </cell>
        </row>
        <row r="65">
          <cell r="A65">
            <v>55191807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 t="str">
            <v>Trade Receivables InterCo</v>
          </cell>
        </row>
        <row r="66">
          <cell r="A66">
            <v>55191812</v>
          </cell>
          <cell r="B66" t="str">
            <v>Rend X Cobrar Sub. IVL Cash Pooling</v>
          </cell>
          <cell r="C66">
            <v>1111111111</v>
          </cell>
          <cell r="D66" t="str">
            <v>A22 - Subsidiaries and associates</v>
          </cell>
          <cell r="E66">
            <v>0</v>
          </cell>
          <cell r="F66" t="str">
            <v>Trade Receivables InterCo</v>
          </cell>
        </row>
        <row r="67">
          <cell r="A67">
            <v>71111090</v>
          </cell>
          <cell r="B67" t="str">
            <v>ANTICIPOS A PROVEE PARA PAGO DE SERVICIOS</v>
          </cell>
          <cell r="C67">
            <v>1120670000</v>
          </cell>
          <cell r="D67" t="str">
            <v>A55 - Advance payments</v>
          </cell>
          <cell r="E67">
            <v>0</v>
          </cell>
          <cell r="F67" t="str">
            <v>Other Current Assets</v>
          </cell>
        </row>
        <row r="68">
          <cell r="A68">
            <v>71161140</v>
          </cell>
          <cell r="B68" t="str">
            <v>ANTICIPOS AG ADUANAL AUTOMATICA</v>
          </cell>
          <cell r="C68">
            <v>1120670000</v>
          </cell>
          <cell r="D68" t="str">
            <v>A55 - Advance payments</v>
          </cell>
          <cell r="E68">
            <v>0</v>
          </cell>
          <cell r="F68" t="str">
            <v>Other Current Assets</v>
          </cell>
        </row>
        <row r="69">
          <cell r="A69">
            <v>71171103</v>
          </cell>
          <cell r="B69" t="str">
            <v>ANTICIPOS DE SUELDOS</v>
          </cell>
          <cell r="C69">
            <v>4107118</v>
          </cell>
          <cell r="D69" t="str">
            <v>A55 - Advance payments</v>
          </cell>
          <cell r="E69">
            <v>0</v>
          </cell>
          <cell r="F69" t="str">
            <v>Other Current Assets</v>
          </cell>
        </row>
        <row r="70">
          <cell r="A70">
            <v>71171116</v>
          </cell>
          <cell r="B70" t="str">
            <v>ANTICIPOS PARA GASTOS SARG  -MXN</v>
          </cell>
          <cell r="C70">
            <v>1120914000</v>
          </cell>
          <cell r="D70" t="str">
            <v>A55 - Advance payments</v>
          </cell>
          <cell r="E70">
            <v>0</v>
          </cell>
          <cell r="F70" t="str">
            <v>Other Current Assets</v>
          </cell>
        </row>
        <row r="71">
          <cell r="A71">
            <v>71171121</v>
          </cell>
          <cell r="B71" t="str">
            <v>Viáticos personal asignado temporalmente a Spartan</v>
          </cell>
          <cell r="C71">
            <v>4107117</v>
          </cell>
          <cell r="D71" t="str">
            <v>A55 - Advance payments</v>
          </cell>
          <cell r="E71">
            <v>0</v>
          </cell>
          <cell r="F71" t="str">
            <v>Other Current Assets</v>
          </cell>
        </row>
        <row r="72">
          <cell r="A72">
            <v>71171122</v>
          </cell>
          <cell r="B72" t="str">
            <v>Viáticos personal asignado temporalmente a Holanda</v>
          </cell>
          <cell r="C72">
            <v>4107117</v>
          </cell>
          <cell r="D72" t="str">
            <v>A55 - Advance payments</v>
          </cell>
          <cell r="E72">
            <v>0</v>
          </cell>
          <cell r="F72" t="str">
            <v>Other Current Assets</v>
          </cell>
        </row>
        <row r="73">
          <cell r="A73">
            <v>71211099</v>
          </cell>
          <cell r="B73" t="str">
            <v>INTERES POR COBRAR INVERSIONES SIST AUTOMATIZADO</v>
          </cell>
          <cell r="C73">
            <v>1120912200</v>
          </cell>
          <cell r="D73" t="str">
            <v>A57 - Tax credits/Advance tax payments/Withholding tax</v>
          </cell>
          <cell r="E73">
            <v>0</v>
          </cell>
          <cell r="F73" t="str">
            <v>Other Current Assets</v>
          </cell>
        </row>
        <row r="74">
          <cell r="A74">
            <v>71211818</v>
          </cell>
          <cell r="B74" t="str">
            <v>INTERES POR COBRAR EN  INVERSIONES ZBS MXN</v>
          </cell>
          <cell r="C74">
            <v>1120908000</v>
          </cell>
          <cell r="D74" t="str">
            <v>A57 - Tax credits/Advance tax payments/Withholding tax</v>
          </cell>
          <cell r="E74">
            <v>0</v>
          </cell>
          <cell r="F74" t="str">
            <v>Other Current Assets</v>
          </cell>
        </row>
        <row r="75">
          <cell r="A75">
            <v>71212500</v>
          </cell>
          <cell r="B75" t="str">
            <v>CORRECC INTS X COB INVERS SIST AUTOMAT -VALORACION</v>
          </cell>
          <cell r="C75">
            <v>4107121</v>
          </cell>
          <cell r="D75" t="str">
            <v>A57 - Tax credits/Advance tax payments/Withholding tax</v>
          </cell>
          <cell r="E75">
            <v>0</v>
          </cell>
          <cell r="F75" t="str">
            <v>Other Current Assets</v>
          </cell>
        </row>
        <row r="76">
          <cell r="A76">
            <v>71410000</v>
          </cell>
          <cell r="B76" t="str">
            <v>RECLAMACION A PROVEEDORES</v>
          </cell>
          <cell r="C76">
            <v>4107141</v>
          </cell>
          <cell r="D76" t="str">
            <v>A21 - Third parties</v>
          </cell>
          <cell r="E76">
            <v>0</v>
          </cell>
          <cell r="F76" t="str">
            <v>Trade Receivables within 1 Year_Total</v>
          </cell>
        </row>
        <row r="77">
          <cell r="A77">
            <v>71761099</v>
          </cell>
          <cell r="B77" t="str">
            <v>ISR RETENIDO S/INTERES INVERSIONES SISTEMA AUTOMAT</v>
          </cell>
          <cell r="C77">
            <v>10119206</v>
          </cell>
          <cell r="D77" t="str">
            <v>A57 - Tax credits/Advance tax payments/Withholding tax</v>
          </cell>
          <cell r="E77">
            <v>0</v>
          </cell>
          <cell r="F77" t="str">
            <v>Other Current Assets</v>
          </cell>
        </row>
        <row r="78">
          <cell r="A78">
            <v>71761100</v>
          </cell>
          <cell r="B78" t="str">
            <v>IVA RETENIDO S/VENTAS VARIAS</v>
          </cell>
          <cell r="C78">
            <v>1120901000</v>
          </cell>
          <cell r="D78" t="str">
            <v>C78 - Other current liabilities</v>
          </cell>
          <cell r="E78">
            <v>0</v>
          </cell>
          <cell r="F78" t="str">
            <v>Other Current Liabilities</v>
          </cell>
        </row>
        <row r="79">
          <cell r="A79">
            <v>71761101</v>
          </cell>
          <cell r="B79" t="str">
            <v>RETENCION IVA CLIENTES PITEX AL 15%</v>
          </cell>
          <cell r="C79">
            <v>1120901000</v>
          </cell>
          <cell r="D79" t="str">
            <v>C78 - Other current liabilities</v>
          </cell>
          <cell r="E79">
            <v>0</v>
          </cell>
          <cell r="F79" t="str">
            <v>Other Current Liabilities</v>
          </cell>
        </row>
        <row r="80">
          <cell r="A80">
            <v>71761818</v>
          </cell>
          <cell r="B80" t="str">
            <v>ISR RETENIDO S/INTERES ZBS MXN</v>
          </cell>
          <cell r="C80">
            <v>1120908000</v>
          </cell>
          <cell r="D80" t="str">
            <v>A57 - Tax credits/Advance tax payments/Withholding tax</v>
          </cell>
          <cell r="E80">
            <v>0</v>
          </cell>
          <cell r="F80" t="str">
            <v>Other Current Assets</v>
          </cell>
        </row>
        <row r="81">
          <cell r="A81">
            <v>71781359</v>
          </cell>
          <cell r="B81" t="str">
            <v>IVA REALMENTE ACREDITADO</v>
          </cell>
          <cell r="C81">
            <v>1120901000</v>
          </cell>
          <cell r="D81" t="str">
            <v>C78 - Other current liabilities</v>
          </cell>
          <cell r="E81">
            <v>0</v>
          </cell>
          <cell r="F81" t="str">
            <v>Other Current Liabilities</v>
          </cell>
        </row>
        <row r="82">
          <cell r="A82">
            <v>71781362</v>
          </cell>
          <cell r="B82" t="str">
            <v>IVA ACREDITABLE IMPORTACIONES 11%</v>
          </cell>
          <cell r="C82">
            <v>1120901000</v>
          </cell>
          <cell r="D82" t="str">
            <v>C78 - Other current liabilities</v>
          </cell>
          <cell r="E82">
            <v>0</v>
          </cell>
          <cell r="F82" t="str">
            <v>Other Current Liabilities</v>
          </cell>
        </row>
        <row r="83">
          <cell r="A83">
            <v>71781363</v>
          </cell>
          <cell r="B83" t="str">
            <v>IVA ACREDITABLE SALDO TOTAL COMPAÑIA</v>
          </cell>
          <cell r="C83">
            <v>1120901000</v>
          </cell>
          <cell r="D83" t="str">
            <v>C78 - Other current liabilities</v>
          </cell>
          <cell r="E83">
            <v>0</v>
          </cell>
          <cell r="F83" t="str">
            <v>Other Current Liabilities</v>
          </cell>
        </row>
        <row r="84">
          <cell r="A84">
            <v>71781364</v>
          </cell>
          <cell r="B84" t="str">
            <v>IVA ACREDITABLE COMPRAS Y GASTOS GENERALES 16%</v>
          </cell>
          <cell r="C84">
            <v>1120901000</v>
          </cell>
          <cell r="D84" t="str">
            <v>C78 - Other current liabilities</v>
          </cell>
          <cell r="E84">
            <v>0</v>
          </cell>
          <cell r="F84" t="str">
            <v>Other Current Liabilities</v>
          </cell>
        </row>
        <row r="85">
          <cell r="A85">
            <v>71781365</v>
          </cell>
          <cell r="B85" t="str">
            <v>IVA ACREDITABLE FLETES</v>
          </cell>
          <cell r="C85">
            <v>1120901000</v>
          </cell>
          <cell r="D85" t="str">
            <v>C78 - Other current liabilities</v>
          </cell>
          <cell r="E85">
            <v>0</v>
          </cell>
          <cell r="F85" t="str">
            <v>Other Current Liabilities</v>
          </cell>
        </row>
        <row r="86">
          <cell r="A86">
            <v>71781370</v>
          </cell>
          <cell r="B86" t="str">
            <v>IVA ACREDITABLE COMPRAS 16% SAP</v>
          </cell>
          <cell r="C86">
            <v>1120901000</v>
          </cell>
          <cell r="D86" t="str">
            <v>C78 - Other current liabilities</v>
          </cell>
          <cell r="E86">
            <v>0</v>
          </cell>
          <cell r="F86" t="str">
            <v>Other Current Liabilities</v>
          </cell>
        </row>
        <row r="87">
          <cell r="A87">
            <v>71781371</v>
          </cell>
          <cell r="B87" t="str">
            <v>IVA ACREDITABLE COMPRAS IMPORTACION 16% SAP</v>
          </cell>
          <cell r="C87">
            <v>1120901000</v>
          </cell>
          <cell r="D87" t="str">
            <v>C78 - Other current liabilities</v>
          </cell>
          <cell r="E87">
            <v>0</v>
          </cell>
          <cell r="F87" t="str">
            <v>Other Current Liabilities</v>
          </cell>
        </row>
        <row r="88">
          <cell r="A88">
            <v>71781372</v>
          </cell>
          <cell r="B88" t="str">
            <v>IVA ACREDITABLE COMPRAS IMPORTACION NO CODIFICADO</v>
          </cell>
          <cell r="C88">
            <v>1120901000</v>
          </cell>
          <cell r="D88" t="str">
            <v>C78 - Other current liabilities</v>
          </cell>
          <cell r="E88">
            <v>0</v>
          </cell>
          <cell r="F88" t="str">
            <v>Other Current Liabilities</v>
          </cell>
        </row>
        <row r="89">
          <cell r="A89">
            <v>71781374</v>
          </cell>
          <cell r="B89" t="str">
            <v>IVA ACREDITABLE COMPRAS IMPORTACION CODIFICADO</v>
          </cell>
          <cell r="C89">
            <v>1120901000</v>
          </cell>
          <cell r="D89" t="str">
            <v>C78 - Other current liabilities</v>
          </cell>
          <cell r="E89">
            <v>0</v>
          </cell>
          <cell r="F89" t="str">
            <v>Other Current Liabilities</v>
          </cell>
        </row>
        <row r="90">
          <cell r="A90">
            <v>71781375</v>
          </cell>
          <cell r="B90" t="str">
            <v>IVA ACREDITABLE S/COMPRAS PITEX 16%</v>
          </cell>
          <cell r="C90">
            <v>1120901000</v>
          </cell>
          <cell r="D90" t="str">
            <v>C78 - Other current liabilities</v>
          </cell>
          <cell r="E90">
            <v>0</v>
          </cell>
          <cell r="F90" t="str">
            <v>Other Current Liabilities</v>
          </cell>
        </row>
        <row r="91">
          <cell r="A91">
            <v>71781376</v>
          </cell>
          <cell r="B91" t="str">
            <v>IVA ACREDITABLE COMPRAS TPA KOSA UK</v>
          </cell>
          <cell r="C91">
            <v>1120901000</v>
          </cell>
          <cell r="D91" t="str">
            <v>C78 - Other current liabilities</v>
          </cell>
          <cell r="E91">
            <v>0</v>
          </cell>
          <cell r="F91" t="str">
            <v>Other Current Liabilities</v>
          </cell>
        </row>
        <row r="92">
          <cell r="A92">
            <v>71781377</v>
          </cell>
          <cell r="B92" t="str">
            <v>IVA ACREDITABLE GASTOS ADUANALES Y FLETES 11%</v>
          </cell>
          <cell r="C92">
            <v>1120901000</v>
          </cell>
          <cell r="D92" t="str">
            <v>C78 - Other current liabilities</v>
          </cell>
          <cell r="E92">
            <v>0</v>
          </cell>
          <cell r="F92" t="str">
            <v>Other Current Liabilities</v>
          </cell>
        </row>
        <row r="93">
          <cell r="A93">
            <v>71781378</v>
          </cell>
          <cell r="B93" t="str">
            <v>IVA ACREDITABLE GASTOS ADUANALES Y FLETES AL 16 %</v>
          </cell>
          <cell r="C93">
            <v>1120901000</v>
          </cell>
          <cell r="D93" t="str">
            <v>C78 - Other current liabilities</v>
          </cell>
          <cell r="E93">
            <v>0</v>
          </cell>
          <cell r="F93" t="str">
            <v>Other Current Liabilities</v>
          </cell>
        </row>
        <row r="94">
          <cell r="A94">
            <v>71781379</v>
          </cell>
          <cell r="B94" t="str">
            <v>IVA ACREDITABLE HONORARIOS ADUANALES  11%</v>
          </cell>
          <cell r="C94">
            <v>1120901000</v>
          </cell>
          <cell r="D94" t="str">
            <v>C78 - Other current liabilities</v>
          </cell>
          <cell r="E94">
            <v>0</v>
          </cell>
          <cell r="F94" t="str">
            <v>Other Current Liabilities</v>
          </cell>
        </row>
        <row r="95">
          <cell r="A95">
            <v>71781380</v>
          </cell>
          <cell r="B95" t="str">
            <v>IVA ACREDITABLE HONORARIOS ADUANALES  16%</v>
          </cell>
          <cell r="C95">
            <v>1120901000</v>
          </cell>
          <cell r="D95" t="str">
            <v>C78 - Other current liabilities</v>
          </cell>
          <cell r="E95">
            <v>0</v>
          </cell>
          <cell r="F95" t="str">
            <v>Other Current Liabilities</v>
          </cell>
        </row>
        <row r="96">
          <cell r="A96">
            <v>71781384</v>
          </cell>
          <cell r="B96" t="str">
            <v>IVA ACREDITABLE OTROS GASTOS GENERALES</v>
          </cell>
          <cell r="C96">
            <v>1120901000</v>
          </cell>
          <cell r="D96" t="str">
            <v>C78 - Other current liabilities</v>
          </cell>
          <cell r="E96">
            <v>0</v>
          </cell>
          <cell r="F96" t="str">
            <v>Other Current Liabilities</v>
          </cell>
        </row>
        <row r="97">
          <cell r="A97">
            <v>71781386</v>
          </cell>
          <cell r="B97" t="str">
            <v>IVA ACREDITABLE COMPRAS NACIONALES NO CODIFICADO</v>
          </cell>
          <cell r="C97">
            <v>1120901000</v>
          </cell>
          <cell r="D97" t="str">
            <v>C78 - Other current liabilities</v>
          </cell>
          <cell r="E97">
            <v>0</v>
          </cell>
          <cell r="F97" t="str">
            <v>Other Current Liabilities</v>
          </cell>
        </row>
        <row r="98">
          <cell r="A98">
            <v>71781387</v>
          </cell>
          <cell r="B98" t="str">
            <v>IVA ACREDITABLE ADQUISICION ACTIVO FIJO NACIONAL</v>
          </cell>
          <cell r="C98">
            <v>1120901000</v>
          </cell>
          <cell r="D98" t="str">
            <v>C78 - Other current liabilities</v>
          </cell>
          <cell r="E98">
            <v>0</v>
          </cell>
          <cell r="F98" t="str">
            <v>Other Current Liabilities</v>
          </cell>
        </row>
        <row r="99">
          <cell r="A99">
            <v>71781388</v>
          </cell>
          <cell r="B99" t="str">
            <v>IVA ACREDITABLE COMPRAS NACIONALES CODIFICADO</v>
          </cell>
          <cell r="C99">
            <v>1120901000</v>
          </cell>
          <cell r="D99" t="str">
            <v>C78 - Other current liabilities</v>
          </cell>
          <cell r="E99">
            <v>0</v>
          </cell>
          <cell r="F99" t="str">
            <v>Other Current Liabilities</v>
          </cell>
        </row>
        <row r="100">
          <cell r="A100">
            <v>71781391</v>
          </cell>
          <cell r="B100" t="str">
            <v>IVA 11% / RETENCION 4% POR FLETES</v>
          </cell>
          <cell r="C100">
            <v>1120901000</v>
          </cell>
          <cell r="D100" t="str">
            <v>C78 - Other current liabilities</v>
          </cell>
          <cell r="E100">
            <v>0</v>
          </cell>
          <cell r="F100" t="str">
            <v>Other Current Liabilities</v>
          </cell>
        </row>
        <row r="101">
          <cell r="A101">
            <v>71781392</v>
          </cell>
          <cell r="B101" t="str">
            <v>IVA ACREDITABLE FLETES</v>
          </cell>
          <cell r="C101">
            <v>1120901000</v>
          </cell>
          <cell r="D101" t="str">
            <v>C78 - Other current liabilities</v>
          </cell>
          <cell r="E101">
            <v>0</v>
          </cell>
          <cell r="F101" t="str">
            <v>Other Current Liabilities</v>
          </cell>
        </row>
        <row r="102">
          <cell r="A102">
            <v>71781394</v>
          </cell>
          <cell r="B102" t="str">
            <v>IVA ACREDITABLE GASTOS Y COMPRAS -SARG</v>
          </cell>
          <cell r="C102">
            <v>1120901000</v>
          </cell>
          <cell r="D102" t="str">
            <v>C78 - Other current liabilities</v>
          </cell>
          <cell r="E102">
            <v>0</v>
          </cell>
          <cell r="F102" t="str">
            <v>Other Current Liabilities</v>
          </cell>
        </row>
        <row r="103">
          <cell r="A103">
            <v>71914999</v>
          </cell>
          <cell r="B103" t="str">
            <v>CUENTA CONCILIACION INTERPLANTAS</v>
          </cell>
          <cell r="C103">
            <v>2221101900</v>
          </cell>
          <cell r="D103" t="str">
            <v>A59 - Others</v>
          </cell>
          <cell r="E103">
            <v>0</v>
          </cell>
          <cell r="F103" t="str">
            <v>Other Current Assets</v>
          </cell>
        </row>
        <row r="104">
          <cell r="A104">
            <v>71920000</v>
          </cell>
          <cell r="B104" t="str">
            <v>CXC MISCELANEAS</v>
          </cell>
          <cell r="C104">
            <v>1120510000</v>
          </cell>
          <cell r="D104" t="str">
            <v>A59 - Others</v>
          </cell>
          <cell r="E104">
            <v>0</v>
          </cell>
          <cell r="F104" t="str">
            <v>Other Current Assets</v>
          </cell>
        </row>
        <row r="105">
          <cell r="A105">
            <v>71920001</v>
          </cell>
          <cell r="B105" t="str">
            <v>CXC MISCELANEAS</v>
          </cell>
          <cell r="C105">
            <v>1120510000</v>
          </cell>
          <cell r="D105" t="str">
            <v>A21 - Third parties</v>
          </cell>
          <cell r="E105">
            <v>0</v>
          </cell>
          <cell r="F105" t="str">
            <v>Trade Receivables within 1 Year_Total</v>
          </cell>
        </row>
        <row r="106">
          <cell r="A106">
            <v>71920002</v>
          </cell>
          <cell r="B106" t="str">
            <v>CXC MISCELANEAS SERVS. A PERFORMANCE FIBERS</v>
          </cell>
          <cell r="C106">
            <v>1120510000</v>
          </cell>
          <cell r="D106" t="str">
            <v>A21 - Third parties</v>
          </cell>
          <cell r="E106">
            <v>0</v>
          </cell>
          <cell r="F106" t="str">
            <v>Trade Receivables within 1 Year_Total</v>
          </cell>
        </row>
        <row r="107">
          <cell r="A107">
            <v>71920003</v>
          </cell>
          <cell r="B107" t="str">
            <v>Efecto FORWARDS Activo</v>
          </cell>
          <cell r="C107">
            <v>1120510000</v>
          </cell>
          <cell r="D107" t="str">
            <v>A59 - Others</v>
          </cell>
          <cell r="E107">
            <v>0</v>
          </cell>
          <cell r="F107" t="str">
            <v>Other Current Assets</v>
          </cell>
        </row>
        <row r="108">
          <cell r="A108">
            <v>71921100</v>
          </cell>
          <cell r="B108" t="str">
            <v>CXC DESCUENTOS TPA TEMEX</v>
          </cell>
          <cell r="C108">
            <v>1120510000</v>
          </cell>
          <cell r="D108" t="str">
            <v>A21 - Third parties</v>
          </cell>
          <cell r="E108">
            <v>0</v>
          </cell>
          <cell r="F108" t="str">
            <v>Trade Receivables within 1 Year_Total</v>
          </cell>
        </row>
        <row r="109">
          <cell r="A109">
            <v>71921202</v>
          </cell>
          <cell r="B109" t="str">
            <v>CXC ADEUDOS CAJA DE AHORROS</v>
          </cell>
          <cell r="C109">
            <v>1120914000</v>
          </cell>
          <cell r="D109" t="str">
            <v>A21 - Third parties</v>
          </cell>
          <cell r="E109">
            <v>0</v>
          </cell>
          <cell r="F109" t="str">
            <v>Trade Receivables within 1 Year_Total</v>
          </cell>
        </row>
        <row r="110">
          <cell r="A110">
            <v>71921252</v>
          </cell>
          <cell r="B110" t="str">
            <v>CXC A WALNUT (PF)</v>
          </cell>
          <cell r="C110">
            <v>4107194</v>
          </cell>
          <cell r="D110" t="str">
            <v>A21 - Third parties</v>
          </cell>
          <cell r="E110">
            <v>0</v>
          </cell>
          <cell r="F110" t="str">
            <v>Trade Receivables within 1 Year_Total</v>
          </cell>
        </row>
        <row r="111">
          <cell r="A111">
            <v>71926117</v>
          </cell>
          <cell r="B111" t="str">
            <v>CXC ANTICIPO PTU DEL EJERCICIO</v>
          </cell>
          <cell r="C111">
            <v>1120907100</v>
          </cell>
          <cell r="D111" t="str">
            <v>A59 - Others</v>
          </cell>
          <cell r="E111">
            <v>0</v>
          </cell>
          <cell r="F111" t="str">
            <v>Other Current Assets</v>
          </cell>
        </row>
        <row r="112">
          <cell r="A112">
            <v>74921808</v>
          </cell>
          <cell r="B112" t="str">
            <v>CXC FIBERS X POR PROVEEDORES Y OTROS GASTOS</v>
          </cell>
          <cell r="C112">
            <v>1110410000</v>
          </cell>
          <cell r="D112" t="str">
            <v>A21 - Third parties</v>
          </cell>
          <cell r="E112">
            <v>0</v>
          </cell>
          <cell r="F112" t="str">
            <v>Trade Receivables within 1 Year_Total</v>
          </cell>
        </row>
        <row r="113">
          <cell r="A113">
            <v>81101381</v>
          </cell>
          <cell r="B113" t="str">
            <v>RVA CUENTAS DUDOSAS -SDO INI</v>
          </cell>
          <cell r="C113">
            <v>1120520000</v>
          </cell>
          <cell r="D113" t="str">
            <v>A21 - Third parties</v>
          </cell>
          <cell r="E113">
            <v>0</v>
          </cell>
          <cell r="F113" t="str">
            <v>Trade Receivables within 1 Year_Total</v>
          </cell>
        </row>
        <row r="114">
          <cell r="A114">
            <v>81201381</v>
          </cell>
          <cell r="B114" t="str">
            <v>RVA CUENTAS DUDOSAS -ADICIONES</v>
          </cell>
          <cell r="C114">
            <v>1120520000</v>
          </cell>
          <cell r="D114" t="str">
            <v>A21 - Third parties</v>
          </cell>
          <cell r="E114">
            <v>0</v>
          </cell>
          <cell r="F114" t="str">
            <v>Trade Receivables within 1 Year_Total</v>
          </cell>
        </row>
        <row r="115">
          <cell r="A115">
            <v>101111456</v>
          </cell>
          <cell r="B115" t="str">
            <v>INV MATERIAS PRIMAS OTROS -CONSUMOS</v>
          </cell>
          <cell r="C115">
            <v>1120111000</v>
          </cell>
          <cell r="D115" t="str">
            <v>A41 - Raw materials</v>
          </cell>
          <cell r="E115">
            <v>0</v>
          </cell>
          <cell r="F115" t="str">
            <v>Inventories</v>
          </cell>
        </row>
        <row r="116">
          <cell r="A116">
            <v>101111472</v>
          </cell>
          <cell r="B116" t="str">
            <v>COMPRAS FISCALES DEUDORAS</v>
          </cell>
          <cell r="C116">
            <v>1120111000</v>
          </cell>
          <cell r="D116" t="str">
            <v>A41 - Raw materials</v>
          </cell>
          <cell r="E116">
            <v>0</v>
          </cell>
          <cell r="F116" t="str">
            <v>Inventories</v>
          </cell>
        </row>
        <row r="117">
          <cell r="A117">
            <v>101111473</v>
          </cell>
          <cell r="B117" t="str">
            <v>COMPRAS FISCALES ACREEDORAS</v>
          </cell>
          <cell r="C117">
            <v>1120111000</v>
          </cell>
          <cell r="D117" t="str">
            <v>A41 - Raw materials</v>
          </cell>
          <cell r="E117">
            <v>0</v>
          </cell>
          <cell r="F117" t="str">
            <v>Inventories</v>
          </cell>
        </row>
        <row r="118">
          <cell r="A118">
            <v>101111490</v>
          </cell>
          <cell r="B118" t="str">
            <v>INV MATERIAS PRIMAS PROVEEDORES</v>
          </cell>
          <cell r="C118">
            <v>1120111000</v>
          </cell>
          <cell r="D118" t="str">
            <v>A41 - Raw materials</v>
          </cell>
          <cell r="E118">
            <v>0</v>
          </cell>
          <cell r="F118" t="str">
            <v>Inventories</v>
          </cell>
        </row>
        <row r="119">
          <cell r="A119">
            <v>101111491</v>
          </cell>
          <cell r="B119" t="str">
            <v>INV MATERIAS PRIMAS PROPIAS</v>
          </cell>
          <cell r="C119">
            <v>1120111000</v>
          </cell>
          <cell r="D119" t="e">
            <v>#N/A</v>
          </cell>
          <cell r="E119">
            <v>0</v>
          </cell>
          <cell r="F119" t="str">
            <v>Inventories</v>
          </cell>
        </row>
        <row r="120">
          <cell r="A120">
            <v>111111458</v>
          </cell>
          <cell r="B120" t="str">
            <v>PRODUCCION EN PROCESO COSTO VARIABLE</v>
          </cell>
          <cell r="C120">
            <v>1120112000</v>
          </cell>
          <cell r="D120" t="str">
            <v>A42 - Work in progress</v>
          </cell>
          <cell r="E120">
            <v>0</v>
          </cell>
          <cell r="F120" t="str">
            <v>Inventories</v>
          </cell>
        </row>
        <row r="121">
          <cell r="A121">
            <v>111111489</v>
          </cell>
          <cell r="B121" t="str">
            <v>MATERIALES SEMITERMINADOS</v>
          </cell>
          <cell r="C121">
            <v>1120112000</v>
          </cell>
          <cell r="D121" t="str">
            <v>A42 - Work in progress</v>
          </cell>
          <cell r="E121">
            <v>0</v>
          </cell>
          <cell r="F121" t="str">
            <v>Inventories</v>
          </cell>
        </row>
        <row r="122">
          <cell r="A122">
            <v>111111492</v>
          </cell>
          <cell r="B122" t="str">
            <v>PRODUCCION EN PROCESO</v>
          </cell>
          <cell r="C122">
            <v>1120112000</v>
          </cell>
          <cell r="D122" t="str">
            <v>A42 - Work in progress</v>
          </cell>
          <cell r="E122">
            <v>0</v>
          </cell>
          <cell r="F122" t="str">
            <v>Inventories</v>
          </cell>
        </row>
        <row r="123">
          <cell r="A123">
            <v>121111460</v>
          </cell>
          <cell r="B123" t="str">
            <v>PRODUCTO TERMINADO COSTO VARIABLE</v>
          </cell>
          <cell r="C123">
            <v>1120113000</v>
          </cell>
          <cell r="D123" t="str">
            <v>A43 - Finished goods</v>
          </cell>
          <cell r="E123">
            <v>0</v>
          </cell>
          <cell r="F123" t="str">
            <v>Inventories</v>
          </cell>
        </row>
        <row r="124">
          <cell r="A124">
            <v>121111493</v>
          </cell>
          <cell r="B124" t="str">
            <v>PRODUCTO TERMINADO</v>
          </cell>
          <cell r="C124">
            <v>1120113000</v>
          </cell>
          <cell r="D124" t="str">
            <v>A43 - Finished goods</v>
          </cell>
          <cell r="E124">
            <v>0</v>
          </cell>
          <cell r="F124" t="str">
            <v>Inventories</v>
          </cell>
        </row>
        <row r="125">
          <cell r="A125">
            <v>122111466</v>
          </cell>
          <cell r="B125" t="str">
            <v>PRODUCTO TERMINADO REVENTA COSTO VARIABLE</v>
          </cell>
          <cell r="C125">
            <v>1120113000</v>
          </cell>
          <cell r="D125" t="str">
            <v>A43 - Finished goods</v>
          </cell>
          <cell r="E125">
            <v>0</v>
          </cell>
          <cell r="F125" t="str">
            <v>Inventories</v>
          </cell>
        </row>
        <row r="126">
          <cell r="A126">
            <v>122111494</v>
          </cell>
          <cell r="B126" t="str">
            <v>PRODUCTO TERMINADO REVENTAS</v>
          </cell>
          <cell r="C126">
            <v>1120116000</v>
          </cell>
          <cell r="D126" t="str">
            <v>A43 - Finished goods</v>
          </cell>
          <cell r="E126">
            <v>0</v>
          </cell>
          <cell r="F126" t="str">
            <v>Inventories</v>
          </cell>
        </row>
        <row r="127">
          <cell r="A127">
            <v>131111474</v>
          </cell>
          <cell r="B127" t="str">
            <v>INV MATERIALES OPERACION VARIABLE -COMPRAS</v>
          </cell>
          <cell r="C127">
            <v>1120114000</v>
          </cell>
          <cell r="D127" t="str">
            <v>A44 - Stores and supplies</v>
          </cell>
          <cell r="E127">
            <v>0</v>
          </cell>
          <cell r="F127" t="str">
            <v>Inventories</v>
          </cell>
        </row>
        <row r="128">
          <cell r="A128">
            <v>131111475</v>
          </cell>
          <cell r="B128" t="str">
            <v>INV MATERIALES OPERACION VARIABLE -CONSUMOS</v>
          </cell>
          <cell r="C128">
            <v>1120114000</v>
          </cell>
          <cell r="D128" t="str">
            <v>A44 - Stores and supplies</v>
          </cell>
          <cell r="E128">
            <v>0</v>
          </cell>
          <cell r="F128" t="str">
            <v>Inventories</v>
          </cell>
        </row>
        <row r="129">
          <cell r="A129">
            <v>131111495</v>
          </cell>
          <cell r="B129" t="str">
            <v>INV MATERIALES AUXILIARES DE OPERACION</v>
          </cell>
          <cell r="C129">
            <v>1120114000</v>
          </cell>
          <cell r="D129" t="str">
            <v>A44 - Stores and supplies</v>
          </cell>
          <cell r="E129">
            <v>0</v>
          </cell>
          <cell r="F129" t="str">
            <v>Inventories</v>
          </cell>
        </row>
        <row r="130">
          <cell r="A130">
            <v>131111496</v>
          </cell>
          <cell r="B130" t="str">
            <v>INV REFACCIONES</v>
          </cell>
          <cell r="C130">
            <v>1120114000</v>
          </cell>
          <cell r="D130" t="str">
            <v>A44 - Stores and supplies</v>
          </cell>
          <cell r="E130">
            <v>0</v>
          </cell>
          <cell r="F130" t="str">
            <v>Inventories</v>
          </cell>
        </row>
        <row r="131">
          <cell r="A131">
            <v>131111497</v>
          </cell>
          <cell r="B131" t="str">
            <v>INV MATERIALES DE EMPAQUE</v>
          </cell>
          <cell r="C131">
            <v>1120114000</v>
          </cell>
          <cell r="D131" t="str">
            <v>A44 - Stores and supplies</v>
          </cell>
          <cell r="E131">
            <v>0</v>
          </cell>
          <cell r="F131" t="str">
            <v>Inventories</v>
          </cell>
        </row>
        <row r="132">
          <cell r="A132">
            <v>134111499</v>
          </cell>
          <cell r="B132" t="str">
            <v>RESERVA DE INVENTARIOS</v>
          </cell>
          <cell r="C132">
            <v>1120121100</v>
          </cell>
          <cell r="D132" t="str">
            <v>A46 - Allowance for decline in value</v>
          </cell>
          <cell r="E132">
            <v>0</v>
          </cell>
          <cell r="F132" t="str">
            <v>Inventories</v>
          </cell>
        </row>
        <row r="133">
          <cell r="A133">
            <v>191110623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 t="str">
            <v>Other Current Assets</v>
          </cell>
        </row>
        <row r="134">
          <cell r="A134">
            <v>191111140</v>
          </cell>
          <cell r="B134" t="str">
            <v>PAGO ANTICIPADO SEGUROS GTOS MED MAY -SDO INI</v>
          </cell>
          <cell r="C134">
            <v>1120907100</v>
          </cell>
          <cell r="D134" t="str">
            <v>A56 - Prepayments/prepaid expenses</v>
          </cell>
          <cell r="E134">
            <v>0</v>
          </cell>
          <cell r="F134" t="str">
            <v>Other Current Assets</v>
          </cell>
        </row>
        <row r="135">
          <cell r="A135">
            <v>191111521</v>
          </cell>
          <cell r="B135" t="str">
            <v>PAGO ANTICIPADO LEGAL FEE JNN -SDO INI</v>
          </cell>
          <cell r="C135">
            <v>10119113</v>
          </cell>
          <cell r="D135" t="str">
            <v>A56 - Prepayments/prepaid expenses</v>
          </cell>
          <cell r="E135">
            <v>0</v>
          </cell>
          <cell r="F135" t="str">
            <v>Other Current Assets</v>
          </cell>
        </row>
        <row r="136">
          <cell r="A136">
            <v>191111522</v>
          </cell>
          <cell r="B136" t="str">
            <v>PAGO ANTICIPADO DEUTSCHE BANK -SDO INI</v>
          </cell>
          <cell r="C136">
            <v>10119113</v>
          </cell>
          <cell r="D136" t="str">
            <v>A56 - Prepayments/prepaid expenses</v>
          </cell>
          <cell r="E136">
            <v>0</v>
          </cell>
          <cell r="F136" t="str">
            <v>Other Current Assets</v>
          </cell>
        </row>
        <row r="137">
          <cell r="A137">
            <v>191111555</v>
          </cell>
          <cell r="B137" t="str">
            <v>PAGO ANTICIPADO SEGUROS Y FIANZAS -SDO INI</v>
          </cell>
          <cell r="C137">
            <v>1120610000</v>
          </cell>
          <cell r="D137" t="str">
            <v>A56 - Prepayments/prepaid expenses</v>
          </cell>
          <cell r="E137">
            <v>0</v>
          </cell>
          <cell r="F137" t="str">
            <v>Other Current Assets</v>
          </cell>
        </row>
        <row r="138">
          <cell r="A138">
            <v>191111556</v>
          </cell>
          <cell r="B138" t="str">
            <v>PAGO ANTICIPADO SEGURO VIDA SINDICAL -SDO INI</v>
          </cell>
          <cell r="C138">
            <v>1120907100</v>
          </cell>
          <cell r="D138" t="str">
            <v>A56 - Prepayments/prepaid expenses</v>
          </cell>
          <cell r="E138">
            <v>0</v>
          </cell>
          <cell r="F138" t="str">
            <v>Other Current Assets</v>
          </cell>
        </row>
        <row r="139">
          <cell r="A139">
            <v>191111558</v>
          </cell>
          <cell r="B139" t="str">
            <v>PAGO ANTICIPADO SEGURO VIDA EMPLEADOS -SDO INI</v>
          </cell>
          <cell r="C139">
            <v>10119114</v>
          </cell>
          <cell r="D139" t="str">
            <v>A56 - Prepayments/prepaid expenses</v>
          </cell>
          <cell r="E139">
            <v>0</v>
          </cell>
          <cell r="F139" t="str">
            <v>Other Current Assets</v>
          </cell>
        </row>
        <row r="140">
          <cell r="A140">
            <v>191181140</v>
          </cell>
          <cell r="B140" t="str">
            <v>PAGO ANTICIPADO SEGUROS GTOS MED MAY -ADICIONES</v>
          </cell>
          <cell r="C140">
            <v>1120907100</v>
          </cell>
          <cell r="D140" t="str">
            <v>A56 - Prepayments/prepaid expenses</v>
          </cell>
          <cell r="E140">
            <v>0</v>
          </cell>
          <cell r="F140" t="str">
            <v>Other Current Assets</v>
          </cell>
        </row>
        <row r="141">
          <cell r="A141">
            <v>191181521</v>
          </cell>
          <cell r="B141" t="str">
            <v>PAGO ANTICIPADO LEGAL FEE JNN -ADICIONES</v>
          </cell>
          <cell r="C141">
            <v>1120670000</v>
          </cell>
          <cell r="D141" t="str">
            <v>A56 - Prepayments/prepaid expenses</v>
          </cell>
          <cell r="E141">
            <v>0</v>
          </cell>
          <cell r="F141" t="str">
            <v>Other Current Assets</v>
          </cell>
        </row>
        <row r="142">
          <cell r="A142">
            <v>191181522</v>
          </cell>
          <cell r="B142" t="str">
            <v>PAGO ANTICIPADO DEUTSCHE BANK -ADICIONES</v>
          </cell>
          <cell r="C142">
            <v>1120670000</v>
          </cell>
          <cell r="D142" t="str">
            <v>A56 - Prepayments/prepaid expenses</v>
          </cell>
          <cell r="E142">
            <v>0</v>
          </cell>
          <cell r="F142" t="str">
            <v>Other Current Assets</v>
          </cell>
        </row>
        <row r="143">
          <cell r="A143">
            <v>191181555</v>
          </cell>
          <cell r="B143" t="str">
            <v>PAGO ANTICIPADO SEGUROS Y FIANZAS -ADICIONES</v>
          </cell>
          <cell r="C143">
            <v>1120610000</v>
          </cell>
          <cell r="D143" t="str">
            <v>A56 - Prepayments/prepaid expenses</v>
          </cell>
          <cell r="E143">
            <v>0</v>
          </cell>
          <cell r="F143" t="str">
            <v>Other Current Assets</v>
          </cell>
        </row>
        <row r="144">
          <cell r="A144">
            <v>191181556</v>
          </cell>
          <cell r="B144" t="str">
            <v>PAGO ANTICIPADO SEGURO VIDA SINDICAL -ADICIONES</v>
          </cell>
          <cell r="C144">
            <v>1120610000</v>
          </cell>
          <cell r="D144" t="str">
            <v>A56 - Prepayments/prepaid expenses</v>
          </cell>
          <cell r="E144">
            <v>0</v>
          </cell>
          <cell r="F144" t="str">
            <v>Other Current Assets</v>
          </cell>
        </row>
        <row r="145">
          <cell r="A145">
            <v>191181557</v>
          </cell>
          <cell r="B145" t="str">
            <v>PAGO ANTICIPADO SEGUROS Y FIANZAS SAT -ADIC</v>
          </cell>
          <cell r="C145">
            <v>1120610000</v>
          </cell>
          <cell r="D145" t="str">
            <v>A56 - Prepayments/prepaid expenses</v>
          </cell>
          <cell r="E145">
            <v>0</v>
          </cell>
          <cell r="F145" t="str">
            <v>Other Current Assets</v>
          </cell>
        </row>
        <row r="146">
          <cell r="A146">
            <v>191181558</v>
          </cell>
          <cell r="B146" t="str">
            <v>PAGO ANTICIPADO SEGURO VIDA EMPLEADOS -ADICIONES</v>
          </cell>
          <cell r="C146">
            <v>1120610000</v>
          </cell>
          <cell r="D146" t="str">
            <v>A56 - Prepayments/prepaid expenses</v>
          </cell>
          <cell r="E146">
            <v>0</v>
          </cell>
          <cell r="F146" t="str">
            <v>Other Current Assets</v>
          </cell>
        </row>
        <row r="147">
          <cell r="A147">
            <v>191191140</v>
          </cell>
          <cell r="B147" t="str">
            <v>PAGO ANTICIPADO SEGUROS GTOS MED MAY -APLICACIONES</v>
          </cell>
          <cell r="C147">
            <v>1120907100</v>
          </cell>
          <cell r="D147" t="str">
            <v>A56 - Prepayments/prepaid expenses</v>
          </cell>
          <cell r="E147">
            <v>0</v>
          </cell>
          <cell r="F147" t="str">
            <v>Other Current Assets</v>
          </cell>
        </row>
        <row r="148">
          <cell r="A148">
            <v>191191521</v>
          </cell>
          <cell r="B148" t="str">
            <v>PAGO ANTICIPADO LEGAL FEE JNN -PAGOS</v>
          </cell>
          <cell r="C148">
            <v>1120670000</v>
          </cell>
          <cell r="D148" t="str">
            <v>A56 - Prepayments/prepaid expenses</v>
          </cell>
          <cell r="E148">
            <v>0</v>
          </cell>
          <cell r="F148" t="str">
            <v>Other Current Assets</v>
          </cell>
        </row>
        <row r="149">
          <cell r="A149">
            <v>191191522</v>
          </cell>
          <cell r="B149" t="str">
            <v>PAGO ANTICIPADO DEUTSCHE BANK -PAGOS</v>
          </cell>
          <cell r="C149">
            <v>1120670000</v>
          </cell>
          <cell r="D149" t="str">
            <v>A56 - Prepayments/prepaid expenses</v>
          </cell>
          <cell r="E149">
            <v>0</v>
          </cell>
          <cell r="F149" t="str">
            <v>Other Current Assets</v>
          </cell>
        </row>
        <row r="150">
          <cell r="A150">
            <v>191191555</v>
          </cell>
          <cell r="B150" t="str">
            <v>PAGO ANTICIPADO SEGUROS Y FIANZAS -APLICACIONES</v>
          </cell>
          <cell r="C150">
            <v>1120610000</v>
          </cell>
          <cell r="D150" t="str">
            <v>A56 - Prepayments/prepaid expenses</v>
          </cell>
          <cell r="E150">
            <v>0</v>
          </cell>
          <cell r="F150" t="str">
            <v>Other Current Assets</v>
          </cell>
        </row>
        <row r="151">
          <cell r="A151">
            <v>191191556</v>
          </cell>
          <cell r="B151" t="str">
            <v>PAGO ANTICIPADO SEGURO VIDA SINDICAL -APLICACIONES</v>
          </cell>
          <cell r="C151">
            <v>1120907100</v>
          </cell>
          <cell r="D151" t="str">
            <v>A56 - Prepayments/prepaid expenses</v>
          </cell>
          <cell r="E151">
            <v>0</v>
          </cell>
          <cell r="F151" t="str">
            <v>Other Current Assets</v>
          </cell>
        </row>
        <row r="152">
          <cell r="A152">
            <v>191191558</v>
          </cell>
          <cell r="B152" t="str">
            <v>PAGO ANTICIPADO SEGURO VIDA EMPLEADOS -APLICACIONE</v>
          </cell>
          <cell r="C152">
            <v>10119114</v>
          </cell>
          <cell r="D152" t="str">
            <v>A56 - Prepayments/prepaid expenses</v>
          </cell>
          <cell r="E152">
            <v>0</v>
          </cell>
          <cell r="F152" t="str">
            <v>Other Current Assets</v>
          </cell>
        </row>
        <row r="153">
          <cell r="A153">
            <v>191810609</v>
          </cell>
          <cell r="B153" t="str">
            <v>CG DIFERIDO PAGOS DE CLAUSULAS CCT</v>
          </cell>
          <cell r="C153">
            <v>1120907100</v>
          </cell>
          <cell r="D153" t="str">
            <v>C21 - Trade payables - third parties</v>
          </cell>
          <cell r="E153">
            <v>0</v>
          </cell>
          <cell r="F153" t="str">
            <v>Trade and other payables</v>
          </cell>
        </row>
        <row r="154">
          <cell r="A154">
            <v>200101000</v>
          </cell>
          <cell r="B154" t="str">
            <v>COSTO    TERRENOS</v>
          </cell>
          <cell r="C154">
            <v>1110111100</v>
          </cell>
          <cell r="D154" t="str">
            <v>B31 - Land and land improvements</v>
          </cell>
          <cell r="E154">
            <v>0</v>
          </cell>
          <cell r="F154" t="str">
            <v>Property_ plant and equipment</v>
          </cell>
        </row>
        <row r="155">
          <cell r="A155">
            <v>200111000</v>
          </cell>
          <cell r="B155" t="str">
            <v>COSTO    MEJORAS TERRENOS</v>
          </cell>
          <cell r="C155">
            <v>1110112100</v>
          </cell>
          <cell r="D155" t="str">
            <v>B31 - Land and land improvements</v>
          </cell>
          <cell r="E155">
            <v>0</v>
          </cell>
          <cell r="F155" t="str">
            <v>Property_ plant and equipment</v>
          </cell>
        </row>
        <row r="156">
          <cell r="A156">
            <v>200301000</v>
          </cell>
          <cell r="B156" t="str">
            <v>COSTO    EDIFICIOS</v>
          </cell>
          <cell r="C156">
            <v>1110121000</v>
          </cell>
          <cell r="D156" t="str">
            <v>B32 - Buildings and building improvements</v>
          </cell>
          <cell r="E156">
            <v>0</v>
          </cell>
          <cell r="F156" t="str">
            <v>Property_ plant and equipment</v>
          </cell>
        </row>
        <row r="157">
          <cell r="A157">
            <v>200401000</v>
          </cell>
          <cell r="B157" t="str">
            <v>COSTO    MAQUINARIA Y EQUIPO</v>
          </cell>
          <cell r="C157">
            <v>1110131000</v>
          </cell>
          <cell r="D157" t="str">
            <v>B33 - Plant, machinery and equipment</v>
          </cell>
          <cell r="E157">
            <v>0</v>
          </cell>
          <cell r="F157" t="str">
            <v>Property_ plant and equipment</v>
          </cell>
        </row>
        <row r="158">
          <cell r="A158">
            <v>200402000</v>
          </cell>
          <cell r="B158" t="str">
            <v>COSTO MAQ. Y EQUIPO -AJUSTE</v>
          </cell>
          <cell r="C158">
            <v>1110131000</v>
          </cell>
          <cell r="D158" t="str">
            <v>B33 - Plant, machinery and equipment</v>
          </cell>
          <cell r="E158">
            <v>0</v>
          </cell>
          <cell r="F158" t="str">
            <v>Property_ plant and equipment</v>
          </cell>
        </row>
        <row r="159">
          <cell r="A159">
            <v>200501000</v>
          </cell>
          <cell r="B159" t="str">
            <v>COSTO    MUEBLES Y ENSERES</v>
          </cell>
          <cell r="C159">
            <v>1110140000</v>
          </cell>
          <cell r="D159" t="str">
            <v>B34 - Office furniture fixtures and equipment</v>
          </cell>
          <cell r="E159">
            <v>0</v>
          </cell>
          <cell r="F159" t="str">
            <v>Property_ plant and equipment</v>
          </cell>
        </row>
        <row r="160">
          <cell r="A160">
            <v>200601000</v>
          </cell>
          <cell r="B160" t="str">
            <v>COSTO    EQUIPO MOVIL</v>
          </cell>
          <cell r="C160">
            <v>1110151000</v>
          </cell>
          <cell r="D160" t="str">
            <v>B35 - Transportation equipment</v>
          </cell>
          <cell r="E160">
            <v>0</v>
          </cell>
          <cell r="F160" t="str">
            <v>Property_ plant and equipment</v>
          </cell>
        </row>
        <row r="161">
          <cell r="A161">
            <v>220101000</v>
          </cell>
          <cell r="B161" t="str">
            <v>REVALUACION COSTO TERRENOS</v>
          </cell>
          <cell r="C161">
            <v>2116030000</v>
          </cell>
          <cell r="D161" t="str">
            <v>B31 - Land and land improvements</v>
          </cell>
          <cell r="E161">
            <v>0</v>
          </cell>
          <cell r="F161" t="str">
            <v>Property_ plant and equipment</v>
          </cell>
        </row>
        <row r="162">
          <cell r="A162">
            <v>220111000</v>
          </cell>
          <cell r="B162" t="str">
            <v>REVALUACION COSTO MEJORAS TERRENOS</v>
          </cell>
          <cell r="C162">
            <v>2116030000</v>
          </cell>
          <cell r="D162" t="str">
            <v>B31 - Land and land improvements</v>
          </cell>
          <cell r="E162">
            <v>0</v>
          </cell>
          <cell r="F162" t="str">
            <v>Property_ plant and equipment</v>
          </cell>
        </row>
        <row r="163">
          <cell r="A163">
            <v>220301000</v>
          </cell>
          <cell r="B163" t="str">
            <v>REVALUACION COSTO EDIFICIOS</v>
          </cell>
          <cell r="C163">
            <v>1110121000</v>
          </cell>
          <cell r="D163" t="str">
            <v>B32 - Buildings and building improvements</v>
          </cell>
          <cell r="E163">
            <v>0</v>
          </cell>
          <cell r="F163" t="str">
            <v>Property_ plant and equipment</v>
          </cell>
        </row>
        <row r="164">
          <cell r="A164">
            <v>220401000</v>
          </cell>
          <cell r="B164" t="str">
            <v>REVALUACION COSTO MAQUINARIA Y EQUIPO</v>
          </cell>
          <cell r="C164">
            <v>1110131000</v>
          </cell>
          <cell r="D164" t="str">
            <v>B33 - Plant, machinery and equipment</v>
          </cell>
          <cell r="E164">
            <v>0</v>
          </cell>
          <cell r="F164" t="str">
            <v>Property_ plant and equipment</v>
          </cell>
        </row>
        <row r="165">
          <cell r="A165">
            <v>220501000</v>
          </cell>
          <cell r="B165" t="str">
            <v>REVALUACION COSTO MUEBLES Y ENSERES</v>
          </cell>
          <cell r="C165">
            <v>2116030000</v>
          </cell>
          <cell r="D165" t="str">
            <v>B34 - Office furniture fixtures and equipment</v>
          </cell>
          <cell r="E165">
            <v>0</v>
          </cell>
          <cell r="F165" t="str">
            <v>Property_ plant and equipment</v>
          </cell>
        </row>
        <row r="166">
          <cell r="A166">
            <v>220601000</v>
          </cell>
          <cell r="B166" t="str">
            <v>REVALUACION COSTO EQUIPO MOVIL</v>
          </cell>
          <cell r="C166">
            <v>2116030000</v>
          </cell>
          <cell r="D166" t="str">
            <v>B35 - Transportation equipment</v>
          </cell>
          <cell r="E166">
            <v>0</v>
          </cell>
          <cell r="F166" t="str">
            <v>Property_ plant and equipment</v>
          </cell>
        </row>
        <row r="167">
          <cell r="A167">
            <v>241221100</v>
          </cell>
          <cell r="B167" t="str">
            <v>CONSTRUCC EN PROC P MENORES CAPITAL SALDO INICIAL</v>
          </cell>
          <cell r="C167">
            <v>1110170000</v>
          </cell>
          <cell r="D167" t="str">
            <v>B37 - Assets under construction and installation</v>
          </cell>
          <cell r="E167">
            <v>0</v>
          </cell>
          <cell r="F167" t="str">
            <v>Property_ plant and equipment</v>
          </cell>
        </row>
        <row r="168">
          <cell r="A168">
            <v>241221200</v>
          </cell>
          <cell r="B168" t="str">
            <v>CONSTRUCC EN PROC P MENORES CAPITAL EROGACIONES</v>
          </cell>
          <cell r="C168">
            <v>1110170000</v>
          </cell>
          <cell r="D168" t="str">
            <v>B37 - Assets under construction and installation</v>
          </cell>
          <cell r="E168">
            <v>0</v>
          </cell>
          <cell r="F168" t="str">
            <v>Property_ plant and equipment</v>
          </cell>
        </row>
        <row r="169">
          <cell r="A169">
            <v>241221300</v>
          </cell>
          <cell r="B169" t="str">
            <v>CONSTRUCC EN PROC P MENORES CAPITAL CAPITALIZAC.</v>
          </cell>
          <cell r="C169">
            <v>1110170000</v>
          </cell>
          <cell r="D169" t="str">
            <v>B37 - Assets under construction and installation</v>
          </cell>
          <cell r="E169">
            <v>0</v>
          </cell>
          <cell r="F169" t="str">
            <v>Property_ plant and equipment</v>
          </cell>
        </row>
        <row r="170">
          <cell r="A170">
            <v>250111000</v>
          </cell>
          <cell r="B170" t="str">
            <v>DEPRECIACION MEJORAS TERRENOS</v>
          </cell>
          <cell r="C170">
            <v>1110112100</v>
          </cell>
          <cell r="D170" t="str">
            <v>B31 - Land and land improvements</v>
          </cell>
          <cell r="E170">
            <v>0</v>
          </cell>
          <cell r="F170" t="str">
            <v>Property_ plant and equipment</v>
          </cell>
        </row>
        <row r="171">
          <cell r="A171">
            <v>250301000</v>
          </cell>
          <cell r="B171" t="str">
            <v>DEPRECIACION DE EDIFICIOS</v>
          </cell>
          <cell r="C171">
            <v>1110121000</v>
          </cell>
          <cell r="D171" t="str">
            <v>B32 - Buildings and building improvements</v>
          </cell>
          <cell r="E171">
            <v>0</v>
          </cell>
          <cell r="F171" t="str">
            <v>Property_ plant and equipment</v>
          </cell>
        </row>
        <row r="172">
          <cell r="A172">
            <v>250401000</v>
          </cell>
          <cell r="B172" t="str">
            <v>DEPRECIACION MAQUINARIA Y EQUIPO</v>
          </cell>
          <cell r="C172">
            <v>1110131000</v>
          </cell>
          <cell r="D172" t="str">
            <v>B33 - Plant, machinery and equipment</v>
          </cell>
          <cell r="E172">
            <v>0</v>
          </cell>
          <cell r="F172" t="str">
            <v>Property_ plant and equipment</v>
          </cell>
        </row>
        <row r="173">
          <cell r="A173">
            <v>250501000</v>
          </cell>
          <cell r="B173" t="str">
            <v>DEPRECIACION MUEBLES Y ENSERES</v>
          </cell>
          <cell r="C173">
            <v>1110140000</v>
          </cell>
          <cell r="D173" t="str">
            <v>B34 - Office furniture fixtures and equipment</v>
          </cell>
          <cell r="E173">
            <v>0</v>
          </cell>
          <cell r="F173" t="str">
            <v>Property_ plant and equipment</v>
          </cell>
        </row>
        <row r="174">
          <cell r="A174">
            <v>250601000</v>
          </cell>
          <cell r="B174" t="str">
            <v>DEPRECIACION EQUIPO MOVIL</v>
          </cell>
          <cell r="C174">
            <v>1110121000</v>
          </cell>
          <cell r="D174" t="str">
            <v>B35 - Transportation equipment</v>
          </cell>
          <cell r="E174">
            <v>0</v>
          </cell>
          <cell r="F174" t="str">
            <v>Property_ plant and equipment</v>
          </cell>
        </row>
        <row r="175">
          <cell r="A175">
            <v>250606000</v>
          </cell>
          <cell r="B175" t="str">
            <v>DEPRECIACION EQUIPO MOVIL valor residual</v>
          </cell>
          <cell r="C175">
            <v>1110151000</v>
          </cell>
          <cell r="D175" t="str">
            <v>B35 - Transportation equipment</v>
          </cell>
          <cell r="E175">
            <v>0</v>
          </cell>
          <cell r="F175" t="str">
            <v>Property_ plant and equipment</v>
          </cell>
        </row>
        <row r="176">
          <cell r="A176">
            <v>270111000</v>
          </cell>
          <cell r="B176" t="str">
            <v>REVALUACION DEPRECIACION MEJORAS TERRENOS</v>
          </cell>
          <cell r="C176">
            <v>1110112100</v>
          </cell>
          <cell r="D176" t="str">
            <v>B31 - Land and land improvements</v>
          </cell>
          <cell r="E176">
            <v>0</v>
          </cell>
          <cell r="F176" t="str">
            <v>Property_ plant and equipment</v>
          </cell>
        </row>
        <row r="177">
          <cell r="A177">
            <v>270301000</v>
          </cell>
          <cell r="B177" t="str">
            <v>REVALUACION DEPRECIACION EDIFICIOS</v>
          </cell>
          <cell r="C177">
            <v>1110121000</v>
          </cell>
          <cell r="D177" t="str">
            <v>B32 - Buildings and building improvements</v>
          </cell>
          <cell r="E177">
            <v>0</v>
          </cell>
          <cell r="F177" t="str">
            <v>Property_ plant and equipment</v>
          </cell>
        </row>
        <row r="178">
          <cell r="A178">
            <v>270401000</v>
          </cell>
          <cell r="B178" t="str">
            <v>REVALUACION DEPRECIACION MAQUINARIA Y EQUIPO</v>
          </cell>
          <cell r="C178">
            <v>1110131000</v>
          </cell>
          <cell r="D178" t="str">
            <v>B33 - Plant, machinery and equipment</v>
          </cell>
          <cell r="E178">
            <v>0</v>
          </cell>
          <cell r="F178" t="str">
            <v>Property_ plant and equipment</v>
          </cell>
        </row>
        <row r="179">
          <cell r="A179">
            <v>270501000</v>
          </cell>
          <cell r="B179" t="str">
            <v>REVALUACION DEPRECIACION MUEBLES Y ENSERES</v>
          </cell>
          <cell r="C179">
            <v>1110140000</v>
          </cell>
          <cell r="D179" t="str">
            <v>B34 - Office furniture fixtures and equipment</v>
          </cell>
          <cell r="E179">
            <v>0</v>
          </cell>
          <cell r="F179" t="str">
            <v>Property_ plant and equipment</v>
          </cell>
        </row>
        <row r="180">
          <cell r="A180">
            <v>270601000</v>
          </cell>
          <cell r="B180" t="str">
            <v>REVALUACION DEPRECIACION EQUIPO MOVIL</v>
          </cell>
          <cell r="C180">
            <v>1110151000</v>
          </cell>
          <cell r="D180" t="str">
            <v>B35 - Transportation equipment</v>
          </cell>
          <cell r="E180">
            <v>0</v>
          </cell>
          <cell r="F180" t="str">
            <v>Property_ plant and equipment</v>
          </cell>
        </row>
        <row r="181">
          <cell r="A181">
            <v>301011801</v>
          </cell>
          <cell r="B181" t="str">
            <v>INVERSION EN SUBSIDIARIAS SERCOM</v>
          </cell>
          <cell r="C181">
            <v>1111111111</v>
          </cell>
          <cell r="D181" t="str">
            <v>B11 - Subsidiaries and associates</v>
          </cell>
          <cell r="E181">
            <v>0</v>
          </cell>
          <cell r="F181" t="str">
            <v>N/A</v>
          </cell>
        </row>
        <row r="182">
          <cell r="A182">
            <v>301011802</v>
          </cell>
          <cell r="B182" t="str">
            <v>INVERSION EN SUBSIDIARIAS POLYCOM</v>
          </cell>
          <cell r="C182">
            <v>1111111111</v>
          </cell>
          <cell r="D182" t="str">
            <v>B11 - Subsidiaries and associates</v>
          </cell>
          <cell r="E182">
            <v>0</v>
          </cell>
          <cell r="F182" t="str">
            <v>N/A</v>
          </cell>
        </row>
        <row r="183">
          <cell r="A183">
            <v>301011804</v>
          </cell>
          <cell r="B183" t="str">
            <v>INVERSION EN SUBSIDIARIAS SPECIALTIES</v>
          </cell>
          <cell r="C183">
            <v>1111111111</v>
          </cell>
          <cell r="D183" t="str">
            <v>B11 - Subsidiaries and associates</v>
          </cell>
          <cell r="E183">
            <v>0</v>
          </cell>
          <cell r="F183" t="str">
            <v>N/A</v>
          </cell>
        </row>
        <row r="184">
          <cell r="A184">
            <v>301011806</v>
          </cell>
          <cell r="B184" t="str">
            <v>INVERSION EN SUBSIDIARIAS GRUPO ARTEVA</v>
          </cell>
          <cell r="C184">
            <v>1111111111</v>
          </cell>
          <cell r="D184" t="str">
            <v>B11 - Subsidiaries and associates</v>
          </cell>
          <cell r="E184">
            <v>0</v>
          </cell>
          <cell r="F184" t="str">
            <v>N/A</v>
          </cell>
        </row>
        <row r="185">
          <cell r="A185">
            <v>302011801</v>
          </cell>
          <cell r="B185" t="str">
            <v>METODO PARTICIPACION EN SERCOM</v>
          </cell>
          <cell r="C185">
            <v>1111111111</v>
          </cell>
          <cell r="D185" t="str">
            <v>B11 - Subsidiaries and associates</v>
          </cell>
          <cell r="E185">
            <v>0</v>
          </cell>
          <cell r="F185" t="str">
            <v>N/A</v>
          </cell>
        </row>
        <row r="186">
          <cell r="A186">
            <v>302011802</v>
          </cell>
          <cell r="B186" t="str">
            <v>METODO PARTICIPACION EN POLYCOM</v>
          </cell>
          <cell r="C186">
            <v>1111111111</v>
          </cell>
          <cell r="D186" t="str">
            <v>B11 - Subsidiaries and associates</v>
          </cell>
          <cell r="E186">
            <v>0</v>
          </cell>
          <cell r="F186" t="str">
            <v>N/A</v>
          </cell>
        </row>
        <row r="187">
          <cell r="A187">
            <v>302011804</v>
          </cell>
          <cell r="B187" t="str">
            <v>METODO PARTICIPACION POLYMERS</v>
          </cell>
          <cell r="C187">
            <v>1111111111</v>
          </cell>
          <cell r="D187" t="str">
            <v>B11 - Subsidiaries and associates</v>
          </cell>
          <cell r="E187">
            <v>0</v>
          </cell>
          <cell r="F187" t="str">
            <v>N/A</v>
          </cell>
        </row>
        <row r="188">
          <cell r="A188">
            <v>302011806</v>
          </cell>
          <cell r="B188" t="str">
            <v>METODO PARTICIPACION GRUPO ARTEVA</v>
          </cell>
          <cell r="C188">
            <v>1111111111</v>
          </cell>
          <cell r="D188" t="str">
            <v>B11 - Subsidiaries and associates</v>
          </cell>
          <cell r="E188">
            <v>0</v>
          </cell>
          <cell r="F188" t="str">
            <v>N/A</v>
          </cell>
        </row>
        <row r="189">
          <cell r="A189">
            <v>321281000</v>
          </cell>
          <cell r="B189" t="str">
            <v>ACTIVOS INTANGIBLES PROPIEDAD INTELECTUAL</v>
          </cell>
          <cell r="C189">
            <v>1110240000</v>
          </cell>
          <cell r="D189" t="str">
            <v>B44 - Others</v>
          </cell>
          <cell r="E189">
            <v>0</v>
          </cell>
          <cell r="F189" t="str">
            <v>Intangible Assets</v>
          </cell>
        </row>
        <row r="190">
          <cell r="A190">
            <v>321282000</v>
          </cell>
          <cell r="B190" t="str">
            <v>ACTIVOS INTANGIBLES PROPIEDAD INTELECTUAL</v>
          </cell>
          <cell r="C190">
            <v>1110240000</v>
          </cell>
          <cell r="D190" t="str">
            <v>B44 - Others</v>
          </cell>
          <cell r="E190">
            <v>0</v>
          </cell>
          <cell r="F190" t="str">
            <v>Intangible Assets</v>
          </cell>
        </row>
        <row r="191">
          <cell r="A191">
            <v>380551039</v>
          </cell>
          <cell r="B191" t="str">
            <v>I.S.R. RETENIDO SOBRE INTERESES -BANAMEX L.P.</v>
          </cell>
          <cell r="C191">
            <v>1120400000</v>
          </cell>
          <cell r="D191" t="str">
            <v>A57 - Tax credits/Advance tax payments/Withholding tax</v>
          </cell>
          <cell r="E191">
            <v>0</v>
          </cell>
          <cell r="F191" t="str">
            <v>Other Current Assets</v>
          </cell>
        </row>
        <row r="192">
          <cell r="A192">
            <v>380551047</v>
          </cell>
          <cell r="B192" t="str">
            <v>I.S.R. RETENIDO SOBRE INTERESES -INVERSIONES BCO</v>
          </cell>
          <cell r="C192">
            <v>1120908000</v>
          </cell>
          <cell r="D192" t="str">
            <v>A57 - Tax credits/Advance tax payments/Withholding tax</v>
          </cell>
          <cell r="E192">
            <v>0</v>
          </cell>
          <cell r="F192" t="str">
            <v>Other Current Assets</v>
          </cell>
        </row>
        <row r="193">
          <cell r="A193">
            <v>380551058</v>
          </cell>
          <cell r="B193" t="str">
            <v>I.S.R. RETENIDO SOBRE INTERESES -BMER PROD L.P.</v>
          </cell>
          <cell r="C193">
            <v>1120400000</v>
          </cell>
          <cell r="D193" t="str">
            <v>A57 - Tax credits/Advance tax payments/Withholding tax</v>
          </cell>
          <cell r="E193">
            <v>0</v>
          </cell>
          <cell r="F193" t="str">
            <v>Other Current Assets</v>
          </cell>
        </row>
        <row r="194">
          <cell r="A194">
            <v>380551099</v>
          </cell>
          <cell r="B194" t="str">
            <v>I.S.R. RETENIDO SOBRE INTERESES -INV SIST AUT L.P.</v>
          </cell>
          <cell r="C194">
            <v>1120400000</v>
          </cell>
          <cell r="D194" t="str">
            <v>A57 - Tax credits/Advance tax payments/Withholding tax</v>
          </cell>
          <cell r="E194">
            <v>0</v>
          </cell>
          <cell r="F194" t="str">
            <v>Other Current Assets</v>
          </cell>
        </row>
        <row r="195">
          <cell r="A195">
            <v>380552215</v>
          </cell>
          <cell r="B195" t="str">
            <v>I.S.R. RETENIDO SOBRE INTERESES -BANORTE L.P.</v>
          </cell>
          <cell r="C195">
            <v>1120908000</v>
          </cell>
          <cell r="D195" t="str">
            <v>A57 - Tax credits/Advance tax payments/Withholding tax</v>
          </cell>
          <cell r="E195">
            <v>0</v>
          </cell>
          <cell r="F195" t="str">
            <v>Other Current Assets</v>
          </cell>
        </row>
        <row r="196">
          <cell r="A196">
            <v>382100000</v>
          </cell>
          <cell r="B196" t="str">
            <v>I.S.R. DIFERIDO D4 SALDO INICIAL</v>
          </cell>
          <cell r="C196">
            <v>1110800000</v>
          </cell>
          <cell r="D196" t="str">
            <v>B51 - Deferred tax assets</v>
          </cell>
          <cell r="E196">
            <v>0</v>
          </cell>
          <cell r="F196" t="str">
            <v>DTA</v>
          </cell>
        </row>
        <row r="197">
          <cell r="A197">
            <v>382200000</v>
          </cell>
          <cell r="B197" t="str">
            <v>I.S.R. DIFERIDO D4 ADICIONES</v>
          </cell>
          <cell r="C197">
            <v>1110800000</v>
          </cell>
          <cell r="D197" t="str">
            <v>B51 - Deferred tax assets</v>
          </cell>
          <cell r="E197">
            <v>0</v>
          </cell>
          <cell r="F197" t="str">
            <v>DTA</v>
          </cell>
        </row>
        <row r="198">
          <cell r="A198">
            <v>392100000</v>
          </cell>
          <cell r="B198" t="str">
            <v>DEP GTIA COM FEDERAL ELECTRICIDAD SDO INICIAL</v>
          </cell>
          <cell r="C198">
            <v>1110260000</v>
          </cell>
          <cell r="D198" t="str">
            <v>B61 - Guarantee deposits</v>
          </cell>
          <cell r="E198">
            <v>0</v>
          </cell>
          <cell r="F198" t="str">
            <v>Other Non-Current Assets</v>
          </cell>
        </row>
        <row r="199">
          <cell r="A199">
            <v>392101560</v>
          </cell>
          <cell r="B199" t="str">
            <v>DEP GTIA A LARGO PLAZO SDO INICIAL</v>
          </cell>
          <cell r="C199">
            <v>1110260000</v>
          </cell>
          <cell r="D199" t="str">
            <v>B61 - Guarantee deposits</v>
          </cell>
          <cell r="E199">
            <v>0</v>
          </cell>
          <cell r="F199" t="str">
            <v>Other Non-Current Assets</v>
          </cell>
        </row>
        <row r="200">
          <cell r="A200">
            <v>392101563</v>
          </cell>
          <cell r="B200" t="str">
            <v>DEP GTIA DEPTO ANAND AGRAWAL SDO INICIAL</v>
          </cell>
          <cell r="C200">
            <v>179999999</v>
          </cell>
          <cell r="D200" t="str">
            <v>B61 - Guarantee deposits</v>
          </cell>
          <cell r="E200">
            <v>0</v>
          </cell>
          <cell r="F200" t="str">
            <v>Other Non-Current Assets</v>
          </cell>
        </row>
        <row r="201">
          <cell r="A201">
            <v>392101570</v>
          </cell>
          <cell r="B201" t="str">
            <v>DEP GTIA CABI SANTA FE SDO INICIAL</v>
          </cell>
          <cell r="C201">
            <v>1110260000</v>
          </cell>
          <cell r="D201" t="str">
            <v>B61 - Guarantee deposits</v>
          </cell>
          <cell r="E201">
            <v>0</v>
          </cell>
          <cell r="F201" t="str">
            <v>Other Non-Current Assets</v>
          </cell>
        </row>
        <row r="202">
          <cell r="A202">
            <v>392101573</v>
          </cell>
          <cell r="B202" t="str">
            <v>DEP GTIA ACTIVOS DACION EN PAGO SDO INICIAL</v>
          </cell>
          <cell r="C202">
            <v>1110260000</v>
          </cell>
          <cell r="D202" t="str">
            <v>B61 - Guarantee deposits</v>
          </cell>
          <cell r="E202">
            <v>0</v>
          </cell>
          <cell r="F202" t="str">
            <v>Other Non-Current Assets</v>
          </cell>
        </row>
        <row r="203">
          <cell r="A203">
            <v>392101581</v>
          </cell>
          <cell r="B203" t="str">
            <v>DEP GTIA VARIOS SDO INICIAL</v>
          </cell>
          <cell r="C203">
            <v>1110260000</v>
          </cell>
          <cell r="D203" t="str">
            <v>A21 - Third parties</v>
          </cell>
          <cell r="E203">
            <v>0</v>
          </cell>
          <cell r="F203" t="str">
            <v>Trade Receivables within 1 Year_Total</v>
          </cell>
        </row>
        <row r="204">
          <cell r="A204">
            <v>392200000</v>
          </cell>
          <cell r="B204" t="str">
            <v>DEP GTIA CHUBB MEX COM FEDERAL ELECTRICIDAD -ADIC</v>
          </cell>
          <cell r="C204">
            <v>1120915000</v>
          </cell>
          <cell r="D204" t="str">
            <v>B61 - Guarantee deposits</v>
          </cell>
          <cell r="E204">
            <v>0</v>
          </cell>
          <cell r="F204" t="str">
            <v>Other Non-Current Assets</v>
          </cell>
        </row>
        <row r="205">
          <cell r="A205">
            <v>392201581</v>
          </cell>
          <cell r="B205" t="str">
            <v>DEP GTIA VARIOS ADICIONES</v>
          </cell>
          <cell r="C205">
            <v>1110260000</v>
          </cell>
          <cell r="D205" t="str">
            <v>A21 - Third parties</v>
          </cell>
          <cell r="E205">
            <v>0</v>
          </cell>
          <cell r="F205" t="str">
            <v>Trade Receivables within 1 Year_Total</v>
          </cell>
        </row>
        <row r="206">
          <cell r="A206">
            <v>392300000</v>
          </cell>
          <cell r="B206" t="str">
            <v>DEP GTIA CHUBB MEX ENERGIA AZTECA VIII -ADICIONES</v>
          </cell>
          <cell r="C206">
            <v>1120915000</v>
          </cell>
          <cell r="D206" t="str">
            <v>B61 - Guarantee deposits</v>
          </cell>
          <cell r="E206">
            <v>0</v>
          </cell>
          <cell r="F206" t="str">
            <v>Other Non-Current Assets</v>
          </cell>
        </row>
        <row r="207">
          <cell r="A207">
            <v>395111520</v>
          </cell>
          <cell r="B207" t="str">
            <v>C DIF ARCE GARGOLLO NOTARY FEES -SDO INI</v>
          </cell>
          <cell r="C207">
            <v>179999999</v>
          </cell>
          <cell r="D207" t="str">
            <v>B63 - Other non current assets</v>
          </cell>
          <cell r="E207">
            <v>0</v>
          </cell>
          <cell r="F207" t="str">
            <v>Other Non-Current Assets</v>
          </cell>
        </row>
        <row r="208">
          <cell r="A208">
            <v>395111523</v>
          </cell>
          <cell r="B208" t="str">
            <v>C DIF FM GLOBAL INSURANCE -SDO INI</v>
          </cell>
          <cell r="C208">
            <v>179999999</v>
          </cell>
          <cell r="D208" t="str">
            <v>A56 - Prepayments/prepaid expenses</v>
          </cell>
          <cell r="E208">
            <v>0</v>
          </cell>
          <cell r="F208" t="str">
            <v>Other Non-Current Assets</v>
          </cell>
        </row>
        <row r="209">
          <cell r="A209">
            <v>392301570</v>
          </cell>
          <cell r="B209" t="str">
            <v>DEP GTIA CABI SANTA FE REEMBOLSOS</v>
          </cell>
          <cell r="C209">
            <v>1110260000</v>
          </cell>
          <cell r="D209" t="str">
            <v>B61 - Guarantee deposits</v>
          </cell>
          <cell r="E209">
            <v>0</v>
          </cell>
          <cell r="F209" t="str">
            <v>Other Non-Current Assets</v>
          </cell>
        </row>
        <row r="210">
          <cell r="A210">
            <v>392301573</v>
          </cell>
          <cell r="B210" t="str">
            <v>DEP GTIA ACTIVOS DACION EN PAGO REEMBOLSOS</v>
          </cell>
          <cell r="C210">
            <v>1110260000</v>
          </cell>
          <cell r="D210" t="str">
            <v>B61 - Guarantee deposits</v>
          </cell>
          <cell r="E210">
            <v>0</v>
          </cell>
          <cell r="F210" t="str">
            <v>Other Non-Current Assets</v>
          </cell>
        </row>
        <row r="211">
          <cell r="A211">
            <v>395121520</v>
          </cell>
          <cell r="B211" t="str">
            <v>C DIF ARCE GARGOLLO NOTARY FEES -ADICIONES</v>
          </cell>
          <cell r="C211">
            <v>1120670000</v>
          </cell>
          <cell r="D211" t="str">
            <v>B63 - Other non current assets</v>
          </cell>
          <cell r="E211">
            <v>0</v>
          </cell>
          <cell r="F211" t="str">
            <v>Other Non-Current Assets</v>
          </cell>
        </row>
        <row r="212">
          <cell r="A212">
            <v>395121523</v>
          </cell>
          <cell r="B212" t="str">
            <v>C DIF FM GLOBAL INSURANCE -ADICIONES</v>
          </cell>
          <cell r="C212">
            <v>1120610000</v>
          </cell>
          <cell r="D212" t="str">
            <v>A56 - Prepayments/prepaid expenses</v>
          </cell>
          <cell r="E212">
            <v>0</v>
          </cell>
          <cell r="F212" t="str">
            <v>Other Non-Current Assets</v>
          </cell>
        </row>
        <row r="213">
          <cell r="A213">
            <v>395131520</v>
          </cell>
          <cell r="B213" t="str">
            <v>C DIF ARCE GARGOLLO NOTARY FEES -PAGOS</v>
          </cell>
          <cell r="C213">
            <v>1120670000</v>
          </cell>
          <cell r="D213" t="str">
            <v>B63 - Other non current assets</v>
          </cell>
          <cell r="E213">
            <v>0</v>
          </cell>
          <cell r="F213" t="str">
            <v>Other Non-Current Assets</v>
          </cell>
        </row>
        <row r="214">
          <cell r="A214">
            <v>395131523</v>
          </cell>
          <cell r="B214" t="str">
            <v>C DIF FM GLOBAL INSURANCE -PAGOS</v>
          </cell>
          <cell r="C214">
            <v>1120610000</v>
          </cell>
          <cell r="D214" t="str">
            <v>A56 - Prepayments/prepaid expenses</v>
          </cell>
          <cell r="E214">
            <v>0</v>
          </cell>
          <cell r="F214" t="str">
            <v>Other Non-Current Assets</v>
          </cell>
        </row>
        <row r="215">
          <cell r="A215">
            <v>395551806</v>
          </cell>
          <cell r="B215" t="str">
            <v>USUFRUCTO DE ACTIVO FIJO GRUPO IV-SDO INI</v>
          </cell>
          <cell r="C215">
            <v>1111111111</v>
          </cell>
          <cell r="D215" t="str">
            <v>A22 - Subsidiaries and associates</v>
          </cell>
          <cell r="E215">
            <v>0</v>
          </cell>
          <cell r="F215" t="str">
            <v>Trade Receivables InterCo</v>
          </cell>
        </row>
        <row r="216">
          <cell r="A216">
            <v>395571806</v>
          </cell>
          <cell r="B216" t="str">
            <v>USUFRUCTO DE ACTIVO FIJO GRUPO IV -APLICACION</v>
          </cell>
          <cell r="C216">
            <v>1111111111</v>
          </cell>
          <cell r="D216" t="str">
            <v>A22 - Subsidiaries and associates</v>
          </cell>
          <cell r="E216">
            <v>0</v>
          </cell>
          <cell r="F216" t="str">
            <v>Trade Receivables InterCo</v>
          </cell>
        </row>
        <row r="217">
          <cell r="A217">
            <v>411000010</v>
          </cell>
          <cell r="B217" t="str">
            <v>PROVEEDORES DOCUMENTOS POR PAGAR</v>
          </cell>
          <cell r="C217">
            <v>2220710000</v>
          </cell>
          <cell r="D217" t="str">
            <v>C21 - Trade payables - third parties</v>
          </cell>
          <cell r="E217">
            <v>0</v>
          </cell>
          <cell r="F217" t="str">
            <v>Trade and other payables</v>
          </cell>
        </row>
        <row r="218">
          <cell r="A218">
            <v>411001000</v>
          </cell>
          <cell r="B218" t="str">
            <v>CORRECC CTA X REVAL ME PROVEED DOCTOS POR PAGAR</v>
          </cell>
          <cell r="C218">
            <v>2220710000</v>
          </cell>
          <cell r="D218" t="str">
            <v>C21 - Trade payables - third parties</v>
          </cell>
          <cell r="E218">
            <v>0</v>
          </cell>
          <cell r="F218" t="str">
            <v>Trade and other payables</v>
          </cell>
        </row>
        <row r="219">
          <cell r="A219">
            <v>411012000</v>
          </cell>
          <cell r="B219" t="str">
            <v>PROVEEDORES PASIVOS SAP (RECONCILIADORA)</v>
          </cell>
          <cell r="C219">
            <v>2220710000</v>
          </cell>
          <cell r="D219" t="str">
            <v>C21 - Trade payables - third parties</v>
          </cell>
          <cell r="E219">
            <v>0</v>
          </cell>
          <cell r="F219" t="str">
            <v>Trade and other payables</v>
          </cell>
        </row>
        <row r="220">
          <cell r="A220">
            <v>411012004</v>
          </cell>
          <cell r="B220" t="str">
            <v>PROVEEDORES DIFERENCIA EN PRECIO DE MATERIA PRIMA</v>
          </cell>
          <cell r="C220">
            <v>2220710000</v>
          </cell>
          <cell r="D220" t="str">
            <v>C21 - Trade payables - third parties</v>
          </cell>
          <cell r="E220">
            <v>0</v>
          </cell>
          <cell r="F220" t="str">
            <v>Trade and other payables</v>
          </cell>
        </row>
        <row r="221">
          <cell r="A221">
            <v>411012200</v>
          </cell>
          <cell r="B221" t="str">
            <v>PROVEEDORES CORRECCION VALORACION MON EXTRANJERA</v>
          </cell>
          <cell r="C221">
            <v>2220710000</v>
          </cell>
          <cell r="D221" t="str">
            <v>C21 - Trade payables - third parties</v>
          </cell>
          <cell r="E221">
            <v>0</v>
          </cell>
          <cell r="F221" t="str">
            <v>Trade and other payables</v>
          </cell>
        </row>
        <row r="222">
          <cell r="A222">
            <v>411012300</v>
          </cell>
          <cell r="B222" t="str">
            <v>PROVEEDORES MATERIALES RECIBIDOS NO PAGADOS SAP</v>
          </cell>
          <cell r="C222">
            <v>2220710000</v>
          </cell>
          <cell r="D222" t="str">
            <v>C21 - Trade payables - third parties</v>
          </cell>
          <cell r="E222">
            <v>0</v>
          </cell>
          <cell r="F222" t="str">
            <v>Trade and other payables</v>
          </cell>
        </row>
        <row r="223">
          <cell r="A223">
            <v>411032017</v>
          </cell>
          <cell r="B223" t="str">
            <v>PROVEEDORES ESTIM GTOS TRANSPORTE DE VENTAS</v>
          </cell>
          <cell r="C223">
            <v>2221101700</v>
          </cell>
          <cell r="D223" t="str">
            <v>C21 - Trade payables - third parties</v>
          </cell>
          <cell r="E223">
            <v>0</v>
          </cell>
          <cell r="F223" t="str">
            <v>Trade and other payables</v>
          </cell>
        </row>
        <row r="224">
          <cell r="A224">
            <v>411032018</v>
          </cell>
          <cell r="B224" t="str">
            <v>PROVEEDORES ESTIM GTOS ADUANALES DE VENTAS</v>
          </cell>
          <cell r="C224">
            <v>2221101700</v>
          </cell>
          <cell r="D224" t="str">
            <v>C21 - Trade payables - third parties</v>
          </cell>
          <cell r="E224">
            <v>0</v>
          </cell>
          <cell r="F224" t="str">
            <v>Trade and other payables</v>
          </cell>
        </row>
        <row r="225">
          <cell r="A225">
            <v>411032019</v>
          </cell>
          <cell r="B225" t="str">
            <v>PROVEEDORES ESTIM GTOS DE SUMINISTRO</v>
          </cell>
          <cell r="C225">
            <v>2221101700</v>
          </cell>
          <cell r="D225" t="str">
            <v>C21 - Trade payables - third parties</v>
          </cell>
          <cell r="E225">
            <v>0</v>
          </cell>
          <cell r="F225" t="str">
            <v>Trade and other payables</v>
          </cell>
        </row>
        <row r="226">
          <cell r="A226">
            <v>411501000</v>
          </cell>
          <cell r="B226" t="str">
            <v>PASIVO A PROVEEDORES INTERCO -(RECONCILIADORA)</v>
          </cell>
          <cell r="C226">
            <v>2221101700</v>
          </cell>
          <cell r="D226" t="str">
            <v>C21 - Trade payables - third parties</v>
          </cell>
          <cell r="E226">
            <v>0</v>
          </cell>
          <cell r="F226" t="str">
            <v>Trade and other payables</v>
          </cell>
        </row>
        <row r="227">
          <cell r="A227">
            <v>411501800</v>
          </cell>
          <cell r="B227" t="str">
            <v>PROVEEDORES COMPRA-PRODUCTO INTER-CIA</v>
          </cell>
          <cell r="C227">
            <v>6141201</v>
          </cell>
          <cell r="D227" t="str">
            <v>C21 - Trade payables - third parties</v>
          </cell>
          <cell r="E227">
            <v>0</v>
          </cell>
          <cell r="F227" t="str">
            <v>Trade and other payables</v>
          </cell>
        </row>
        <row r="228">
          <cell r="A228">
            <v>411501805</v>
          </cell>
          <cell r="B228" t="str">
            <v>CORRECC CTA X REVAL ME PROVEE-PRODUCTO INTER-CIA</v>
          </cell>
          <cell r="C228">
            <v>2220710000</v>
          </cell>
          <cell r="D228" t="str">
            <v>A21 - Third parties</v>
          </cell>
          <cell r="E228">
            <v>0</v>
          </cell>
          <cell r="F228" t="str">
            <v>Trade Receivables within 1 Year_Total</v>
          </cell>
        </row>
        <row r="229">
          <cell r="A229">
            <v>411501850</v>
          </cell>
          <cell r="B229" t="str">
            <v>PROVEEDORES COMPRA-SERVICIOS INTER-CIA</v>
          </cell>
          <cell r="C229">
            <v>0</v>
          </cell>
          <cell r="D229">
            <v>0</v>
          </cell>
          <cell r="E229">
            <v>0</v>
          </cell>
          <cell r="F229" t="str">
            <v>Trade and other payables</v>
          </cell>
        </row>
        <row r="230">
          <cell r="A230">
            <v>411501852</v>
          </cell>
          <cell r="B230" t="str">
            <v>PROVEEDORES MR´S REC NO PAG INTER-CIA</v>
          </cell>
          <cell r="C230">
            <v>6141151</v>
          </cell>
          <cell r="D230" t="str">
            <v>C21 - Trade payables - third parties</v>
          </cell>
          <cell r="E230">
            <v>0</v>
          </cell>
          <cell r="F230" t="str">
            <v>Trade and other payables</v>
          </cell>
        </row>
        <row r="231">
          <cell r="A231">
            <v>411501853</v>
          </cell>
          <cell r="B231" t="str">
            <v>PROVEEDORES MR´S REC NO PAG INTER-CIA- CANC</v>
          </cell>
          <cell r="C231">
            <v>19141101</v>
          </cell>
          <cell r="D231" t="str">
            <v>C21 - Trade payables - third parties</v>
          </cell>
          <cell r="E231">
            <v>0</v>
          </cell>
          <cell r="F231" t="str">
            <v>Trade and other payables</v>
          </cell>
        </row>
        <row r="232">
          <cell r="A232">
            <v>411501855</v>
          </cell>
          <cell r="B232" t="str">
            <v>CORRECC CTA X REVAL ME PROVEE-SERVICIOS INTER-CIA</v>
          </cell>
          <cell r="C232">
            <v>2220710000</v>
          </cell>
          <cell r="D232" t="str">
            <v>C21 - Trade payables - third parties</v>
          </cell>
          <cell r="E232">
            <v>0</v>
          </cell>
          <cell r="F232" t="str">
            <v>Trade and other payables</v>
          </cell>
        </row>
        <row r="233">
          <cell r="A233">
            <v>411501858</v>
          </cell>
          <cell r="B233" t="str">
            <v>CORRECC CTA X REVAL ME PROVEE-MRS NO PAG INTER-CIA</v>
          </cell>
          <cell r="C233">
            <v>2220710000</v>
          </cell>
          <cell r="D233" t="str">
            <v>C21 - Trade payables - third parties</v>
          </cell>
          <cell r="E233">
            <v>0</v>
          </cell>
          <cell r="F233" t="str">
            <v>Trade and other payables</v>
          </cell>
        </row>
        <row r="234">
          <cell r="A234">
            <v>411991804</v>
          </cell>
          <cell r="B234" t="str">
            <v>PROVEEDORES SUBSIDIARIAS SPECIALTIES -INTERESES</v>
          </cell>
          <cell r="C234">
            <v>1111111111</v>
          </cell>
          <cell r="D234" t="str">
            <v>C22 - Trade payables - subsidiaries and associates</v>
          </cell>
          <cell r="E234">
            <v>0</v>
          </cell>
          <cell r="F234" t="str">
            <v>Trade payables- Inter Co</v>
          </cell>
        </row>
        <row r="235">
          <cell r="A235">
            <v>412010804</v>
          </cell>
          <cell r="B235" t="str">
            <v>Proveedores Conciliadora Valoración Polymers</v>
          </cell>
          <cell r="C235">
            <v>1111111111</v>
          </cell>
          <cell r="D235" t="str">
            <v>C22 - Trade payables - subsidiaries and associates</v>
          </cell>
          <cell r="E235">
            <v>0</v>
          </cell>
          <cell r="F235" t="str">
            <v>Trade payables- Inter Co</v>
          </cell>
        </row>
        <row r="236">
          <cell r="A236">
            <v>412011801</v>
          </cell>
          <cell r="B236" t="str">
            <v>Proveedores Subsidiarias IV Servicios Corporativos</v>
          </cell>
          <cell r="C236">
            <v>1111111111</v>
          </cell>
          <cell r="D236" t="str">
            <v>C22 - Trade payables - subsidiaries and associates</v>
          </cell>
          <cell r="E236">
            <v>0</v>
          </cell>
          <cell r="F236" t="str">
            <v>Trade payables- Inter Co</v>
          </cell>
        </row>
        <row r="237">
          <cell r="A237">
            <v>412011802</v>
          </cell>
          <cell r="B237" t="str">
            <v>PROVEEDORES SUBSIDIARIAS POLYCOM</v>
          </cell>
          <cell r="C237">
            <v>1111111111</v>
          </cell>
          <cell r="D237" t="str">
            <v>C22 - Trade payables - subsidiaries and associates</v>
          </cell>
          <cell r="E237">
            <v>0</v>
          </cell>
          <cell r="F237" t="str">
            <v>Trade payables- Inter Co</v>
          </cell>
        </row>
        <row r="238">
          <cell r="A238">
            <v>412011804</v>
          </cell>
          <cell r="B238" t="str">
            <v>Proveedores Subsidiarias IV Polymers</v>
          </cell>
          <cell r="C238">
            <v>1111111111</v>
          </cell>
          <cell r="D238" t="str">
            <v>C22 - Trade payables - subsidiaries and associates</v>
          </cell>
          <cell r="E238">
            <v>0</v>
          </cell>
          <cell r="F238" t="str">
            <v>Trade payables- Inter Co</v>
          </cell>
        </row>
        <row r="239">
          <cell r="A239">
            <v>412011806</v>
          </cell>
          <cell r="B239" t="str">
            <v>Proveedores Subsidiaria Grupo IV</v>
          </cell>
          <cell r="C239">
            <v>1111111111</v>
          </cell>
          <cell r="D239" t="str">
            <v>C22 - Trade payables - subsidiaries and associates</v>
          </cell>
          <cell r="E239">
            <v>0</v>
          </cell>
          <cell r="F239" t="str">
            <v>Trade payables- Inter Co</v>
          </cell>
        </row>
        <row r="240">
          <cell r="A240">
            <v>415040902</v>
          </cell>
          <cell r="B240" t="str">
            <v>Otras cuentas por pagar Invista</v>
          </cell>
          <cell r="C240">
            <v>24141502</v>
          </cell>
          <cell r="D240" t="str">
            <v>C21 - Trade payables - third parties</v>
          </cell>
          <cell r="E240">
            <v>0</v>
          </cell>
          <cell r="F240" t="str">
            <v>Trade and other payables</v>
          </cell>
        </row>
        <row r="241">
          <cell r="A241">
            <v>415041116</v>
          </cell>
          <cell r="B241" t="str">
            <v>O CXP REEMBOLSO ANTICIPOS Y CTAS GTOS MN  -SARG</v>
          </cell>
          <cell r="C241">
            <v>2221101100</v>
          </cell>
          <cell r="D241" t="str">
            <v>C78 - Other current liabilities</v>
          </cell>
          <cell r="E241" t="str">
            <v>nueva</v>
          </cell>
          <cell r="F241" t="str">
            <v>Other Current Liabilities</v>
          </cell>
        </row>
        <row r="242">
          <cell r="A242">
            <v>415041117</v>
          </cell>
          <cell r="B242" t="str">
            <v>O CXP REEMBOLSO ANTICIPOS Y CTAS GTOS USD -SARG</v>
          </cell>
          <cell r="C242">
            <v>2221101100</v>
          </cell>
          <cell r="D242" t="str">
            <v>C78 - Other current liabilities</v>
          </cell>
          <cell r="E242">
            <v>0</v>
          </cell>
          <cell r="F242" t="str">
            <v>Other Current Liabilities</v>
          </cell>
        </row>
        <row r="243">
          <cell r="A243">
            <v>415041770</v>
          </cell>
          <cell r="B243" t="str">
            <v>O CXP ANTICIPOS DE CLIENTES</v>
          </cell>
          <cell r="C243">
            <v>2221101900</v>
          </cell>
          <cell r="D243" t="str">
            <v>C71 - Advances from customers</v>
          </cell>
          <cell r="E243">
            <v>0</v>
          </cell>
          <cell r="F243" t="str">
            <v>Other Current Liabilities</v>
          </cell>
        </row>
        <row r="244">
          <cell r="A244">
            <v>415041776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 t="str">
            <v>Other Current Liabilities</v>
          </cell>
        </row>
        <row r="245">
          <cell r="A245">
            <v>415041809</v>
          </cell>
          <cell r="B245" t="str">
            <v>CXP MISC COBRANZAS DUPEK</v>
          </cell>
          <cell r="C245">
            <v>2213300000</v>
          </cell>
          <cell r="D245" t="str">
            <v>C75 - Accrued liabilities</v>
          </cell>
          <cell r="E245">
            <v>0</v>
          </cell>
          <cell r="F245" t="str">
            <v>Other Current Liabilities</v>
          </cell>
        </row>
        <row r="246">
          <cell r="A246">
            <v>415041811</v>
          </cell>
          <cell r="B246" t="str">
            <v>CXP Asignación de CXC a Invista según CSA</v>
          </cell>
          <cell r="C246">
            <v>6141151</v>
          </cell>
          <cell r="D246" t="str">
            <v>C75 - Accrued liabilities</v>
          </cell>
          <cell r="E246">
            <v>0</v>
          </cell>
          <cell r="F246" t="str">
            <v>Other Current Liabilities</v>
          </cell>
        </row>
        <row r="247">
          <cell r="A247">
            <v>415041812</v>
          </cell>
          <cell r="B247" t="str">
            <v>CXP Asignación de CXC a Invista según CSA</v>
          </cell>
          <cell r="C247">
            <v>6141151</v>
          </cell>
          <cell r="D247" t="str">
            <v>C75 - Accrued liabilities</v>
          </cell>
          <cell r="E247">
            <v>0</v>
          </cell>
          <cell r="F247" t="str">
            <v>Other Current Liabilities</v>
          </cell>
        </row>
        <row r="248">
          <cell r="A248">
            <v>415041823</v>
          </cell>
          <cell r="B248" t="str">
            <v>O CXP DIVIDENDOS TENEDORA NETHERLANDS BV</v>
          </cell>
          <cell r="C248">
            <v>24141508</v>
          </cell>
          <cell r="D248" t="str">
            <v>C75 - Accrued liabilities</v>
          </cell>
          <cell r="E248">
            <v>0</v>
          </cell>
          <cell r="F248" t="str">
            <v>Other Current Liabilities</v>
          </cell>
        </row>
        <row r="249">
          <cell r="A249">
            <v>415041824</v>
          </cell>
          <cell r="B249" t="str">
            <v>O CXP DIVIDENDOS TENEDORA NETHERLANDS COOPERATIEF</v>
          </cell>
          <cell r="C249">
            <v>24141508</v>
          </cell>
          <cell r="D249" t="str">
            <v>C75 - Accrued liabilities</v>
          </cell>
          <cell r="E249">
            <v>0</v>
          </cell>
          <cell r="F249" t="str">
            <v>Other Current Liabilities</v>
          </cell>
        </row>
        <row r="250">
          <cell r="A250">
            <v>415042110</v>
          </cell>
          <cell r="B250" t="str">
            <v>O CXP AGENCIA DE VIAJES  -SARG</v>
          </cell>
          <cell r="C250">
            <v>24141508</v>
          </cell>
          <cell r="D250" t="str">
            <v>C78 - Other current liabilities</v>
          </cell>
          <cell r="E250">
            <v>0</v>
          </cell>
          <cell r="F250" t="str">
            <v>Other Current Liabilities</v>
          </cell>
        </row>
        <row r="251">
          <cell r="A251">
            <v>415042000</v>
          </cell>
          <cell r="B251" t="str">
            <v>CORRECC CTA X REVAL CxP MISC COBRANZAS</v>
          </cell>
          <cell r="C251">
            <v>6141603</v>
          </cell>
          <cell r="D251" t="str">
            <v>C75 - Accrued liabilities</v>
          </cell>
          <cell r="E251">
            <v>0</v>
          </cell>
          <cell r="F251" t="str">
            <v>Other Current Liabilities</v>
          </cell>
        </row>
        <row r="252">
          <cell r="A252">
            <v>415042116</v>
          </cell>
          <cell r="B252" t="str">
            <v>O CXP FONDO DE AHORRO CUENTA CONTROL EMPL-CIA</v>
          </cell>
          <cell r="C252">
            <v>2221101100</v>
          </cell>
          <cell r="D252" t="str">
            <v>C78 - Other current liabilities</v>
          </cell>
          <cell r="E252">
            <v>0</v>
          </cell>
          <cell r="F252" t="str">
            <v>Other Current Liabilities</v>
          </cell>
        </row>
        <row r="253">
          <cell r="A253">
            <v>415042118</v>
          </cell>
          <cell r="B253" t="str">
            <v>O CXP PENSION ALIMENTICIA</v>
          </cell>
          <cell r="C253">
            <v>2221101100</v>
          </cell>
          <cell r="D253" t="str">
            <v>C78 - Other current liabilities</v>
          </cell>
          <cell r="E253">
            <v>0</v>
          </cell>
          <cell r="F253" t="str">
            <v>Other Current Liabilities</v>
          </cell>
        </row>
        <row r="254">
          <cell r="A254">
            <v>415042142</v>
          </cell>
          <cell r="B254" t="str">
            <v>O CXP ARTICULOS  PROMOCIONALES FAMSA</v>
          </cell>
          <cell r="C254">
            <v>2221101100</v>
          </cell>
          <cell r="D254" t="e">
            <v>#N/A</v>
          </cell>
          <cell r="E254">
            <v>0</v>
          </cell>
          <cell r="F254" t="str">
            <v>Other Non-Current Assets</v>
          </cell>
        </row>
        <row r="255">
          <cell r="A255">
            <v>415042157</v>
          </cell>
          <cell r="B255" t="str">
            <v>O CXP CUOTA ORDINARIA NACIONAL</v>
          </cell>
          <cell r="C255">
            <v>2221101100</v>
          </cell>
          <cell r="D255" t="str">
            <v>C78 - Other current liabilities</v>
          </cell>
          <cell r="E255">
            <v>0</v>
          </cell>
          <cell r="F255" t="str">
            <v>Other Current Liabilities</v>
          </cell>
        </row>
        <row r="256">
          <cell r="A256">
            <v>415042158</v>
          </cell>
          <cell r="B256" t="str">
            <v>O CXP FONDO AHORRO SINDICAL</v>
          </cell>
          <cell r="C256">
            <v>2221101100</v>
          </cell>
          <cell r="D256" t="str">
            <v>C78 - Other current liabilities</v>
          </cell>
          <cell r="E256">
            <v>0</v>
          </cell>
          <cell r="F256" t="str">
            <v>Other Current Liabilities</v>
          </cell>
        </row>
        <row r="257">
          <cell r="A257">
            <v>415042159</v>
          </cell>
          <cell r="B257" t="str">
            <v>O CXP CAJA AHORROS SINDICALIZADOS PRESTAMOS</v>
          </cell>
          <cell r="C257">
            <v>2221101100</v>
          </cell>
          <cell r="D257" t="e">
            <v>#N/A</v>
          </cell>
          <cell r="E257">
            <v>0</v>
          </cell>
          <cell r="F257" t="str">
            <v>Other Non-Current Assets</v>
          </cell>
        </row>
        <row r="258">
          <cell r="A258">
            <v>415042160</v>
          </cell>
          <cell r="B258" t="str">
            <v>O CXP PRESTAMO SINDICATO</v>
          </cell>
          <cell r="C258">
            <v>2221101100</v>
          </cell>
          <cell r="D258" t="e">
            <v>#N/A</v>
          </cell>
          <cell r="E258">
            <v>0</v>
          </cell>
          <cell r="F258" t="str">
            <v>Other Non-Current Assets</v>
          </cell>
        </row>
        <row r="259">
          <cell r="A259">
            <v>415042161</v>
          </cell>
          <cell r="B259" t="str">
            <v>O CXP APORTACION CAJA DE AHORRO</v>
          </cell>
          <cell r="C259">
            <v>2221101100</v>
          </cell>
          <cell r="D259" t="str">
            <v>C78 - Other current liabilities</v>
          </cell>
          <cell r="E259">
            <v>0</v>
          </cell>
          <cell r="F259" t="str">
            <v>Other Current Liabilities</v>
          </cell>
        </row>
        <row r="260">
          <cell r="A260">
            <v>415042162</v>
          </cell>
          <cell r="B260" t="str">
            <v>O CXP SANCIONES SINDICALES</v>
          </cell>
          <cell r="C260">
            <v>24141505</v>
          </cell>
          <cell r="D260" t="str">
            <v>C78 - Other current liabilities</v>
          </cell>
          <cell r="E260">
            <v>0</v>
          </cell>
          <cell r="F260" t="str">
            <v>Other Current Liabilities</v>
          </cell>
        </row>
        <row r="261">
          <cell r="A261">
            <v>415042164</v>
          </cell>
          <cell r="B261" t="str">
            <v>O CXP CLAUSULAS C.C.T</v>
          </cell>
          <cell r="C261">
            <v>2221101100</v>
          </cell>
          <cell r="D261" t="str">
            <v>C78 - Other current liabilities</v>
          </cell>
          <cell r="E261">
            <v>0</v>
          </cell>
          <cell r="F261" t="str">
            <v>Other Current Liabilities</v>
          </cell>
        </row>
        <row r="262">
          <cell r="A262">
            <v>415042179</v>
          </cell>
          <cell r="B262" t="str">
            <v>O CXP GASTOS DIVERSOS</v>
          </cell>
          <cell r="C262">
            <v>2213300000</v>
          </cell>
          <cell r="D262" t="str">
            <v>C75 - Accrued liabilities</v>
          </cell>
          <cell r="E262">
            <v>0</v>
          </cell>
          <cell r="F262" t="str">
            <v>Other Current Liabilities</v>
          </cell>
        </row>
        <row r="263">
          <cell r="A263">
            <v>415042195</v>
          </cell>
          <cell r="B263" t="str">
            <v>O CXP HONORARIOS PARA AUDITORIA EXTERNA -SDO INI</v>
          </cell>
          <cell r="C263">
            <v>2221101300</v>
          </cell>
          <cell r="D263" t="str">
            <v>C75 - Accrued liabilities</v>
          </cell>
          <cell r="E263">
            <v>0</v>
          </cell>
          <cell r="F263" t="str">
            <v>Other Current Liabilities</v>
          </cell>
        </row>
        <row r="264">
          <cell r="A264">
            <v>415042198</v>
          </cell>
          <cell r="B264" t="str">
            <v>O CXP HONORARIOS PARA AUDITORIAS VARIAS -SDO INI</v>
          </cell>
          <cell r="C264">
            <v>2221101400</v>
          </cell>
          <cell r="D264" t="str">
            <v>C75 - Accrued liabilities</v>
          </cell>
          <cell r="E264">
            <v>0</v>
          </cell>
          <cell r="F264" t="str">
            <v>Other Current Liabilities</v>
          </cell>
        </row>
        <row r="265">
          <cell r="A265">
            <v>415062196</v>
          </cell>
          <cell r="B265" t="str">
            <v>O CXP 1)TELLEZ Y ASOC, 2)CHEVEZ RUIZ -ADICIONES</v>
          </cell>
          <cell r="C265">
            <v>2221101400</v>
          </cell>
          <cell r="D265" t="e">
            <v>#N/A</v>
          </cell>
          <cell r="E265">
            <v>0</v>
          </cell>
          <cell r="F265" t="str">
            <v>Other Non-Current Assets</v>
          </cell>
        </row>
        <row r="266">
          <cell r="A266">
            <v>415062195</v>
          </cell>
          <cell r="B266" t="str">
            <v>O CXP HONORARIOS PARA AUDITORIA EXTERNA -ADICIONES</v>
          </cell>
          <cell r="C266">
            <v>2221101300</v>
          </cell>
          <cell r="D266" t="str">
            <v>C75 - Accrued liabilities</v>
          </cell>
          <cell r="E266">
            <v>0</v>
          </cell>
          <cell r="F266" t="str">
            <v>Other Current Liabilities</v>
          </cell>
        </row>
        <row r="267">
          <cell r="A267">
            <v>415062198</v>
          </cell>
          <cell r="B267" t="str">
            <v>O CXP HONORARIOS PARA AUDITORIAS VARIAS -ADICIONES</v>
          </cell>
          <cell r="C267">
            <v>2221101300</v>
          </cell>
          <cell r="D267" t="str">
            <v>C75 - Accrued liabilities</v>
          </cell>
          <cell r="E267">
            <v>0</v>
          </cell>
          <cell r="F267" t="str">
            <v>Other Current Liabilities</v>
          </cell>
        </row>
        <row r="268">
          <cell r="A268">
            <v>415162195</v>
          </cell>
          <cell r="B268" t="str">
            <v>O CXP HONORARIOS PARA AUDITORIA EXTERNA -PAGOS</v>
          </cell>
          <cell r="C268">
            <v>2221101300</v>
          </cell>
          <cell r="D268" t="str">
            <v>C75 - Accrued liabilities</v>
          </cell>
          <cell r="E268">
            <v>0</v>
          </cell>
          <cell r="F268" t="str">
            <v>Other Current Liabilities</v>
          </cell>
        </row>
        <row r="269">
          <cell r="A269">
            <v>415162198</v>
          </cell>
          <cell r="B269" t="str">
            <v>O CXP HONORARIOS PARA AUDITORIAS VARIAS -PAGOS</v>
          </cell>
          <cell r="C269">
            <v>2221101300</v>
          </cell>
          <cell r="D269" t="str">
            <v>C75 - Accrued liabilities</v>
          </cell>
          <cell r="E269">
            <v>0</v>
          </cell>
          <cell r="F269" t="str">
            <v>Other Current Liabilities</v>
          </cell>
        </row>
        <row r="270">
          <cell r="A270">
            <v>415251801</v>
          </cell>
          <cell r="B270" t="str">
            <v>CXP Subsidiaria IV Servicios Corporativos</v>
          </cell>
          <cell r="C270">
            <v>1111111111</v>
          </cell>
          <cell r="D270" t="str">
            <v>C22 - Trade payables - subsidiaries and associates</v>
          </cell>
          <cell r="E270">
            <v>0</v>
          </cell>
          <cell r="F270" t="str">
            <v>Other Non-Current Assets</v>
          </cell>
        </row>
        <row r="271">
          <cell r="A271">
            <v>415251802</v>
          </cell>
          <cell r="B271" t="str">
            <v>CXP Subsidiaria IV Polycom</v>
          </cell>
          <cell r="C271">
            <v>1111111111</v>
          </cell>
          <cell r="D271" t="str">
            <v>C22 - Trade payables - subsidiaries and associates</v>
          </cell>
          <cell r="E271">
            <v>0</v>
          </cell>
          <cell r="F271" t="str">
            <v>Other Non-Current Assets</v>
          </cell>
        </row>
        <row r="272">
          <cell r="A272">
            <v>415251804</v>
          </cell>
          <cell r="B272" t="str">
            <v>CXP Subsidiaria IV Polymers</v>
          </cell>
          <cell r="C272">
            <v>1111111111</v>
          </cell>
          <cell r="D272" t="str">
            <v>C22 - Trade payables - subsidiaries and associates</v>
          </cell>
          <cell r="E272">
            <v>0</v>
          </cell>
          <cell r="F272" t="str">
            <v>Other Non-Current Assets</v>
          </cell>
        </row>
        <row r="273">
          <cell r="A273">
            <v>415251806</v>
          </cell>
          <cell r="B273" t="str">
            <v>CXP Subsidiaria Grupo IV</v>
          </cell>
          <cell r="C273">
            <v>1111111111</v>
          </cell>
          <cell r="D273" t="str">
            <v>C22 - Trade payables - subsidiaries and associates</v>
          </cell>
          <cell r="E273">
            <v>0</v>
          </cell>
          <cell r="F273" t="str">
            <v>Other Non-Current Assets</v>
          </cell>
        </row>
        <row r="274">
          <cell r="A274">
            <v>415260810</v>
          </cell>
          <cell r="B274" t="str">
            <v>Compra de Cartera IV Polymers</v>
          </cell>
          <cell r="C274">
            <v>1111111111</v>
          </cell>
          <cell r="D274" t="str">
            <v>C22 - Trade payables - subsidiaries and associates</v>
          </cell>
          <cell r="E274">
            <v>0</v>
          </cell>
          <cell r="F274" t="str">
            <v>Other Non-Current Assets</v>
          </cell>
        </row>
        <row r="275">
          <cell r="A275">
            <v>415261804</v>
          </cell>
          <cell r="B275" t="str">
            <v>CXP SUBSIDIARIA ZERO BS IV POLYMERS</v>
          </cell>
          <cell r="C275">
            <v>1111111111</v>
          </cell>
          <cell r="D275" t="str">
            <v>C22 - Trade payables - subsidiaries and associates</v>
          </cell>
          <cell r="E275">
            <v>0</v>
          </cell>
          <cell r="F275" t="str">
            <v>Other Non-Current Assets</v>
          </cell>
        </row>
        <row r="276">
          <cell r="A276">
            <v>415261806</v>
          </cell>
          <cell r="B276" t="str">
            <v>CXP Subsidiaria ZERO BS Grupo Indorama</v>
          </cell>
          <cell r="C276">
            <v>0</v>
          </cell>
          <cell r="D276">
            <v>0</v>
          </cell>
          <cell r="E276">
            <v>0</v>
          </cell>
          <cell r="F276" t="str">
            <v>Other Non-Current Assets</v>
          </cell>
        </row>
        <row r="277">
          <cell r="A277">
            <v>415271804</v>
          </cell>
          <cell r="B277" t="str">
            <v>REND SUBSIDIARIA ZERO BS IV POLYMERS</v>
          </cell>
          <cell r="C277">
            <v>1111111111</v>
          </cell>
          <cell r="D277" t="str">
            <v>C22 - Trade payables - subsidiaries and associates</v>
          </cell>
          <cell r="E277">
            <v>0</v>
          </cell>
          <cell r="F277" t="str">
            <v>Other Non-Current Assets</v>
          </cell>
        </row>
        <row r="278">
          <cell r="A278">
            <v>415271806</v>
          </cell>
          <cell r="B278" t="str">
            <v>REND X PAGAR SUBSIDIARIA GRUPO IV ZBS</v>
          </cell>
          <cell r="C278">
            <v>1111111111</v>
          </cell>
          <cell r="D278" t="str">
            <v>C22 - Trade payables - subsidiaries and associates</v>
          </cell>
          <cell r="E278">
            <v>0</v>
          </cell>
          <cell r="F278" t="str">
            <v>Other Non-Current Assets</v>
          </cell>
        </row>
        <row r="279">
          <cell r="A279">
            <v>415271807</v>
          </cell>
          <cell r="B279" t="str">
            <v>Rend X Pagar ZBS Subsidiaria IVL Holding</v>
          </cell>
          <cell r="C279">
            <v>1111111111</v>
          </cell>
          <cell r="D279" t="str">
            <v>C22 - Trade payables - subsidiaries and associates</v>
          </cell>
          <cell r="E279">
            <v>0</v>
          </cell>
          <cell r="F279" t="str">
            <v>Other Non-Current Assets</v>
          </cell>
        </row>
        <row r="280">
          <cell r="A280">
            <v>415271813</v>
          </cell>
          <cell r="B280" t="str">
            <v>REND SUBSIDIARIA ZERO BS GRUPO IV</v>
          </cell>
          <cell r="C280">
            <v>1111111111</v>
          </cell>
          <cell r="D280" t="str">
            <v>C22 - Trade payables - subsidiaries and associates</v>
          </cell>
          <cell r="E280">
            <v>0</v>
          </cell>
          <cell r="F280" t="str">
            <v>Other Non-Current Assets</v>
          </cell>
        </row>
        <row r="281">
          <cell r="A281">
            <v>416031804</v>
          </cell>
          <cell r="B281" t="str">
            <v>INTER-CIA IV POLYMERS MEXICO</v>
          </cell>
          <cell r="C281">
            <v>1111111111</v>
          </cell>
          <cell r="D281" t="str">
            <v>C22 - Trade payables - subsidiaries and associates</v>
          </cell>
          <cell r="E281">
            <v>0</v>
          </cell>
          <cell r="F281" t="str">
            <v>Other Non-Current Assets</v>
          </cell>
        </row>
        <row r="282">
          <cell r="A282">
            <v>416038273</v>
          </cell>
          <cell r="B282" t="str">
            <v>INVISTA SARL (CHARLOTTE)</v>
          </cell>
          <cell r="C282">
            <v>2220710000</v>
          </cell>
          <cell r="D282" t="str">
            <v>C21 - Trade payables - third parties</v>
          </cell>
          <cell r="E282">
            <v>0</v>
          </cell>
          <cell r="F282" t="str">
            <v>Other Non-Current Assets</v>
          </cell>
        </row>
        <row r="283">
          <cell r="A283">
            <v>416038288</v>
          </cell>
          <cell r="B283" t="str">
            <v>INVISTA INTERNATIONAL SARL</v>
          </cell>
          <cell r="C283">
            <v>2220710000</v>
          </cell>
          <cell r="D283" t="str">
            <v>C21 - Trade payables - third parties</v>
          </cell>
          <cell r="E283">
            <v>0</v>
          </cell>
          <cell r="F283" t="str">
            <v>Other Non-Current Assets</v>
          </cell>
        </row>
        <row r="284">
          <cell r="A284">
            <v>416038577</v>
          </cell>
          <cell r="B284" t="str">
            <v>INTER-CIA IVL SINGAPORE</v>
          </cell>
          <cell r="C284">
            <v>2220710000</v>
          </cell>
          <cell r="D284" t="e">
            <v>#N/A</v>
          </cell>
          <cell r="E284">
            <v>0</v>
          </cell>
          <cell r="F284" t="str">
            <v>Other Non-Current Assets</v>
          </cell>
        </row>
        <row r="285">
          <cell r="A285">
            <v>416038587</v>
          </cell>
          <cell r="B285" t="str">
            <v>CXP INTER-CIA IVL HOLDING</v>
          </cell>
          <cell r="C285">
            <v>1111111111</v>
          </cell>
          <cell r="D285" t="str">
            <v>C22 - Trade payables - subsidiaries and associates</v>
          </cell>
          <cell r="E285">
            <v>0</v>
          </cell>
          <cell r="F285" t="str">
            <v>Other Non-Current Assets</v>
          </cell>
        </row>
        <row r="286">
          <cell r="A286">
            <v>416038590</v>
          </cell>
          <cell r="B286" t="str">
            <v>INTER-CIA INDORAMA POLYMERS PUBLIC COMPANY LIMITED</v>
          </cell>
          <cell r="C286">
            <v>2220710000</v>
          </cell>
          <cell r="D286" t="str">
            <v>C21 - Trade payables - third parties</v>
          </cell>
          <cell r="E286">
            <v>0</v>
          </cell>
          <cell r="F286" t="str">
            <v>Other Non-Current Assets</v>
          </cell>
        </row>
        <row r="287">
          <cell r="A287">
            <v>416038595</v>
          </cell>
          <cell r="B287" t="str">
            <v>INTER-CIA LOHIA GLOBAL HOLDING LIMITED</v>
          </cell>
          <cell r="C287">
            <v>2220710000</v>
          </cell>
          <cell r="D287" t="str">
            <v>C22 - Trade payables - subsidiaries and associates</v>
          </cell>
          <cell r="E287">
            <v>0</v>
          </cell>
          <cell r="F287" t="str">
            <v>Other Non-Current Assets</v>
          </cell>
        </row>
        <row r="288">
          <cell r="A288">
            <v>416038596</v>
          </cell>
          <cell r="B288" t="str">
            <v>INTER-CIA ALPHAPET</v>
          </cell>
          <cell r="C288">
            <v>2220710000</v>
          </cell>
          <cell r="D288" t="str">
            <v>C22 - Trade payables - subsidiaries and associates</v>
          </cell>
          <cell r="E288">
            <v>0</v>
          </cell>
          <cell r="F288" t="str">
            <v>Other Non-Current Assets</v>
          </cell>
        </row>
        <row r="289">
          <cell r="A289">
            <v>416038597</v>
          </cell>
          <cell r="B289" t="str">
            <v>INTER-CIA AURIGA POLYMERS</v>
          </cell>
          <cell r="C289">
            <v>2220710000</v>
          </cell>
          <cell r="D289" t="str">
            <v>C22 - Trade payables - subsidiaries and associates</v>
          </cell>
          <cell r="E289">
            <v>0</v>
          </cell>
          <cell r="F289" t="str">
            <v>Other Non-Current Assets</v>
          </cell>
        </row>
        <row r="290">
          <cell r="A290">
            <v>416038598</v>
          </cell>
          <cell r="B290" t="str">
            <v>INTER-CIA STAR-PET INC</v>
          </cell>
          <cell r="C290">
            <v>0</v>
          </cell>
          <cell r="D290">
            <v>0</v>
          </cell>
          <cell r="E290">
            <v>0</v>
          </cell>
          <cell r="F290" t="str">
            <v>Other Non-Current Assets</v>
          </cell>
        </row>
        <row r="291">
          <cell r="A291">
            <v>416038599</v>
          </cell>
          <cell r="B291" t="str">
            <v>INTER-CIA IV Netherlands</v>
          </cell>
          <cell r="C291">
            <v>6141151</v>
          </cell>
          <cell r="D291" t="str">
            <v>C22 - Trade payables - subsidiaries and associates</v>
          </cell>
          <cell r="E291">
            <v>0</v>
          </cell>
          <cell r="F291" t="str">
            <v>Other Non-Current Assets</v>
          </cell>
        </row>
        <row r="292">
          <cell r="A292">
            <v>430282211</v>
          </cell>
          <cell r="B292" t="str">
            <v>IVA REALMENTE PAGADO</v>
          </cell>
          <cell r="C292">
            <v>2221105000</v>
          </cell>
          <cell r="D292" t="str">
            <v>C78 - Other current liabilities</v>
          </cell>
          <cell r="E292">
            <v>0</v>
          </cell>
          <cell r="F292" t="str">
            <v>Other Current Liabilities</v>
          </cell>
        </row>
        <row r="293">
          <cell r="A293">
            <v>430282212</v>
          </cell>
          <cell r="B293" t="str">
            <v>IVA POR PAGAR 16%</v>
          </cell>
          <cell r="C293">
            <v>2221105000</v>
          </cell>
          <cell r="D293" t="str">
            <v>C78 - Other current liabilities</v>
          </cell>
          <cell r="E293">
            <v>0</v>
          </cell>
          <cell r="F293" t="str">
            <v>Other Current Liabilities</v>
          </cell>
        </row>
        <row r="294">
          <cell r="A294">
            <v>430282214</v>
          </cell>
          <cell r="B294" t="str">
            <v>IVA POR PAGAR OPERACION ESPECIAL</v>
          </cell>
          <cell r="C294">
            <v>2221105000</v>
          </cell>
          <cell r="D294" t="str">
            <v>C78 - Other current liabilities</v>
          </cell>
          <cell r="E294">
            <v>0</v>
          </cell>
          <cell r="F294" t="str">
            <v>Other Current Liabilities</v>
          </cell>
        </row>
        <row r="295">
          <cell r="A295">
            <v>430282215</v>
          </cell>
          <cell r="B295" t="str">
            <v>IVA POR PAGAR 16% SAP</v>
          </cell>
          <cell r="C295">
            <v>2221105000</v>
          </cell>
          <cell r="D295" t="str">
            <v>C78 - Other current liabilities</v>
          </cell>
          <cell r="E295">
            <v>0</v>
          </cell>
          <cell r="F295" t="str">
            <v>Other Current Liabilities</v>
          </cell>
        </row>
        <row r="296">
          <cell r="A296">
            <v>430283214</v>
          </cell>
          <cell r="B296" t="str">
            <v>IVA POR PAGAR 16%</v>
          </cell>
          <cell r="C296">
            <v>2221105000</v>
          </cell>
          <cell r="D296" t="str">
            <v>C78 - Other current liabilities</v>
          </cell>
          <cell r="E296">
            <v>0</v>
          </cell>
          <cell r="F296" t="str">
            <v>Other Current Liabilities</v>
          </cell>
        </row>
        <row r="297">
          <cell r="A297">
            <v>430290000</v>
          </cell>
          <cell r="B297" t="str">
            <v>IMPUESTO SOBRE REMUNERACIONES</v>
          </cell>
          <cell r="C297">
            <v>2221101900</v>
          </cell>
          <cell r="D297" t="str">
            <v>C78 - Other current liabilities</v>
          </cell>
          <cell r="E297">
            <v>0</v>
          </cell>
          <cell r="F297" t="str">
            <v>Other Current Liabilities</v>
          </cell>
        </row>
        <row r="298">
          <cell r="A298">
            <v>430510000</v>
          </cell>
          <cell r="B298" t="str">
            <v>ISPT IMPUESTO SOBRE PRODUCTOS DEL TRABAJO</v>
          </cell>
          <cell r="C298">
            <v>2221101900</v>
          </cell>
          <cell r="D298" t="str">
            <v>C78 - Other current liabilities</v>
          </cell>
          <cell r="E298">
            <v>0</v>
          </cell>
          <cell r="F298" t="str">
            <v>Other Current Liabilities</v>
          </cell>
        </row>
        <row r="299">
          <cell r="A299">
            <v>430522223</v>
          </cell>
          <cell r="B299" t="str">
            <v>INFONAVIT DESCUENTOS</v>
          </cell>
          <cell r="C299">
            <v>2221101900</v>
          </cell>
          <cell r="D299" t="str">
            <v>C78 - Other current liabilities</v>
          </cell>
          <cell r="E299">
            <v>0</v>
          </cell>
          <cell r="F299" t="str">
            <v>Other Current Liabilities</v>
          </cell>
        </row>
        <row r="300">
          <cell r="A300">
            <v>430522224</v>
          </cell>
          <cell r="B300" t="str">
            <v>INFONAVIT APORTACION DE LA EMPRESA</v>
          </cell>
          <cell r="C300">
            <v>2221101900</v>
          </cell>
          <cell r="D300" t="str">
            <v>C78 - Other current liabilities</v>
          </cell>
          <cell r="E300">
            <v>0</v>
          </cell>
          <cell r="F300" t="str">
            <v>Other Current Liabilities</v>
          </cell>
        </row>
        <row r="301">
          <cell r="A301">
            <v>430530000</v>
          </cell>
          <cell r="B301" t="str">
            <v>IMSS SEGURO SOCIAL POR PAGAR</v>
          </cell>
          <cell r="C301">
            <v>2221101900</v>
          </cell>
          <cell r="D301" t="str">
            <v>C78 - Other current liabilities</v>
          </cell>
          <cell r="E301">
            <v>0</v>
          </cell>
          <cell r="F301" t="str">
            <v>Other Current Liabilities</v>
          </cell>
        </row>
        <row r="302">
          <cell r="A302">
            <v>430542241</v>
          </cell>
          <cell r="B302" t="str">
            <v>SAR APORTACION FONDO EMPRESA</v>
          </cell>
          <cell r="C302">
            <v>2221101900</v>
          </cell>
          <cell r="D302" t="str">
            <v>C78 - Other current liabilities</v>
          </cell>
          <cell r="E302">
            <v>0</v>
          </cell>
          <cell r="F302" t="str">
            <v>Other Current Liabilities</v>
          </cell>
        </row>
        <row r="303">
          <cell r="A303">
            <v>430552212</v>
          </cell>
          <cell r="B303" t="str">
            <v>OTROS IMPUESTOS -RETENCION IVA PERSONA FISICA</v>
          </cell>
          <cell r="C303">
            <v>2221105000</v>
          </cell>
          <cell r="D303" t="str">
            <v>C78 - Other current liabilities</v>
          </cell>
          <cell r="E303">
            <v>0</v>
          </cell>
          <cell r="F303" t="str">
            <v>Other Current Liabilities</v>
          </cell>
        </row>
        <row r="304">
          <cell r="A304">
            <v>430552213</v>
          </cell>
          <cell r="B304" t="str">
            <v>OTROS IMPUESTOS -RETENCION IVA POR FLETES 4%</v>
          </cell>
          <cell r="C304">
            <v>2221105000</v>
          </cell>
          <cell r="D304" t="str">
            <v>C78 - Other current liabilities</v>
          </cell>
          <cell r="E304">
            <v>0</v>
          </cell>
          <cell r="F304" t="str">
            <v>Other Current Liabilities</v>
          </cell>
        </row>
        <row r="305">
          <cell r="A305">
            <v>430552215</v>
          </cell>
          <cell r="B305" t="str">
            <v>OTROS IMPUESTOS -RETENCION IVA S/C PITEX 16%</v>
          </cell>
          <cell r="C305">
            <v>2221105000</v>
          </cell>
          <cell r="D305" t="str">
            <v>C78 - Other current liabilities</v>
          </cell>
          <cell r="E305">
            <v>0</v>
          </cell>
          <cell r="F305" t="str">
            <v>Other Current Liabilities</v>
          </cell>
        </row>
        <row r="306">
          <cell r="A306">
            <v>430552246</v>
          </cell>
          <cell r="B306" t="str">
            <v>ISR RETENIDO POR HONORARIOS NACIONALES</v>
          </cell>
          <cell r="C306">
            <v>2221300000</v>
          </cell>
          <cell r="D306" t="str">
            <v>C78 - Other current liabilities</v>
          </cell>
          <cell r="E306">
            <v>0</v>
          </cell>
          <cell r="F306" t="str">
            <v>Other Current Liabilities</v>
          </cell>
        </row>
        <row r="307">
          <cell r="A307">
            <v>430552253</v>
          </cell>
          <cell r="B307" t="str">
            <v>ISR RETENIDO POR HONORARIOS EN EL EXTRANJERO</v>
          </cell>
          <cell r="C307">
            <v>2221300000</v>
          </cell>
          <cell r="D307" t="str">
            <v>C78 - Other current liabilities</v>
          </cell>
          <cell r="E307">
            <v>0</v>
          </cell>
          <cell r="F307" t="str">
            <v>Other Current Liabilities</v>
          </cell>
        </row>
        <row r="308">
          <cell r="A308">
            <v>430552254</v>
          </cell>
          <cell r="B308" t="str">
            <v>ISR RETENIDO INTERESES EN EL EXTRANJERO</v>
          </cell>
          <cell r="C308">
            <v>2221300000</v>
          </cell>
          <cell r="D308" t="str">
            <v>A57 - Tax credits/Advance tax payments/Withholding tax</v>
          </cell>
          <cell r="E308">
            <v>0</v>
          </cell>
          <cell r="F308" t="str">
            <v>Other Non-Current Assets</v>
          </cell>
        </row>
        <row r="309">
          <cell r="A309">
            <v>430552257</v>
          </cell>
          <cell r="B309" t="str">
            <v>ISR RETENIDO REGALIAS EN EL EXTRANJERO</v>
          </cell>
          <cell r="C309">
            <v>2221300000</v>
          </cell>
          <cell r="D309" t="str">
            <v>C78 - Other current liabilities</v>
          </cell>
          <cell r="E309">
            <v>0</v>
          </cell>
          <cell r="F309" t="str">
            <v>Other Current Liabilities</v>
          </cell>
        </row>
        <row r="310">
          <cell r="A310">
            <v>430612256</v>
          </cell>
          <cell r="B310" t="str">
            <v>RAYAS POR PAGAR</v>
          </cell>
          <cell r="C310">
            <v>2221101100</v>
          </cell>
          <cell r="D310" t="str">
            <v>C72 - Salary and wages payables</v>
          </cell>
          <cell r="E310">
            <v>0</v>
          </cell>
          <cell r="F310" t="str">
            <v>Other Current Liabilities</v>
          </cell>
        </row>
        <row r="311">
          <cell r="A311">
            <v>430622261</v>
          </cell>
          <cell r="B311" t="str">
            <v>BONO PRODUCTIVIDAD OBREROS -SDO INI</v>
          </cell>
          <cell r="C311">
            <v>2221101100</v>
          </cell>
          <cell r="D311" t="str">
            <v>C75 - Accrued liabilities</v>
          </cell>
          <cell r="E311">
            <v>0</v>
          </cell>
          <cell r="F311" t="str">
            <v>Other Current Liabilities</v>
          </cell>
        </row>
        <row r="312">
          <cell r="A312">
            <v>430622266</v>
          </cell>
          <cell r="B312" t="str">
            <v>BONO RESULTADOS EMPLEADOS -SDO INI</v>
          </cell>
          <cell r="C312">
            <v>2221101100</v>
          </cell>
          <cell r="D312" t="str">
            <v>C75 - Accrued liabilities</v>
          </cell>
          <cell r="E312">
            <v>0</v>
          </cell>
          <cell r="F312" t="str">
            <v>Other Current Liabilities</v>
          </cell>
        </row>
        <row r="313">
          <cell r="A313">
            <v>430626047</v>
          </cell>
          <cell r="B313" t="str">
            <v>BONO POR TRANSICION -SDO INI</v>
          </cell>
          <cell r="C313">
            <v>24143068</v>
          </cell>
          <cell r="D313" t="str">
            <v>C75 - Accrued liabilities</v>
          </cell>
          <cell r="E313">
            <v>0</v>
          </cell>
          <cell r="F313" t="str">
            <v>Other Current Liabilities</v>
          </cell>
        </row>
        <row r="314">
          <cell r="A314">
            <v>430632261</v>
          </cell>
          <cell r="B314" t="str">
            <v>BONO PRODUCTIVIDAD OBREROS -ADICIONES</v>
          </cell>
          <cell r="C314">
            <v>2221101100</v>
          </cell>
          <cell r="D314" t="str">
            <v>C75 - Accrued liabilities</v>
          </cell>
          <cell r="E314">
            <v>0</v>
          </cell>
          <cell r="F314" t="str">
            <v>Other Current Liabilities</v>
          </cell>
        </row>
        <row r="315">
          <cell r="A315">
            <v>430632266</v>
          </cell>
          <cell r="B315" t="str">
            <v>BONO RESULTADOS EMPLEADOS -ADICIONES</v>
          </cell>
          <cell r="C315">
            <v>24143067</v>
          </cell>
          <cell r="D315" t="str">
            <v>C75 - Accrued liabilities</v>
          </cell>
          <cell r="E315">
            <v>0</v>
          </cell>
          <cell r="F315" t="str">
            <v>Other Current Liabilities</v>
          </cell>
        </row>
        <row r="316">
          <cell r="A316">
            <v>430642261</v>
          </cell>
          <cell r="B316" t="str">
            <v>BONO PRODUCTIVIDAD OBREROS -PAGOS</v>
          </cell>
          <cell r="C316">
            <v>2221101100</v>
          </cell>
          <cell r="D316" t="str">
            <v>C75 - Accrued liabilities</v>
          </cell>
          <cell r="E316">
            <v>0</v>
          </cell>
          <cell r="F316" t="str">
            <v>Other Current Liabilities</v>
          </cell>
        </row>
        <row r="317">
          <cell r="A317">
            <v>430642266</v>
          </cell>
          <cell r="B317" t="str">
            <v>BONO RESULTADOS EMPLEADOS -PAGOS</v>
          </cell>
          <cell r="C317">
            <v>2221101100</v>
          </cell>
          <cell r="D317" t="str">
            <v>C75 - Accrued liabilities</v>
          </cell>
          <cell r="E317">
            <v>0</v>
          </cell>
          <cell r="F317" t="str">
            <v>Other Current Liabilities</v>
          </cell>
        </row>
        <row r="318">
          <cell r="A318">
            <v>430662261</v>
          </cell>
          <cell r="B318" t="str">
            <v>RESERVA BONO IC GARANTIZADO CP</v>
          </cell>
          <cell r="C318">
            <v>2221101100</v>
          </cell>
          <cell r="D318" t="str">
            <v>C75 - Accrued liabilities</v>
          </cell>
          <cell r="E318">
            <v>0</v>
          </cell>
          <cell r="F318" t="str">
            <v>Other Current Liabilities</v>
          </cell>
        </row>
        <row r="319">
          <cell r="A319">
            <v>431112281</v>
          </cell>
          <cell r="B319" t="str">
            <v>GRATIFICACION ANUAL DE OBREROS</v>
          </cell>
          <cell r="C319">
            <v>2221101100</v>
          </cell>
          <cell r="D319" t="str">
            <v>C75 - Accrued liabilities</v>
          </cell>
          <cell r="E319">
            <v>0</v>
          </cell>
          <cell r="F319" t="str">
            <v>Other Current Liabilities</v>
          </cell>
        </row>
        <row r="320">
          <cell r="A320">
            <v>431112282</v>
          </cell>
          <cell r="B320" t="str">
            <v>GRATIFICACION ANUAL DE EMPLEADOS</v>
          </cell>
          <cell r="C320">
            <v>2221101100</v>
          </cell>
          <cell r="D320" t="str">
            <v>C75 - Accrued liabilities</v>
          </cell>
          <cell r="E320">
            <v>0</v>
          </cell>
          <cell r="F320" t="str">
            <v>Other Current Liabilities</v>
          </cell>
        </row>
        <row r="321">
          <cell r="A321">
            <v>431162305</v>
          </cell>
          <cell r="B321" t="str">
            <v>O PXP CUOTAS SINDICALES</v>
          </cell>
          <cell r="C321">
            <v>2221101100</v>
          </cell>
          <cell r="D321" t="str">
            <v>C78 - Other current liabilities</v>
          </cell>
          <cell r="E321">
            <v>0</v>
          </cell>
          <cell r="F321" t="str">
            <v>Other Current Liabilities</v>
          </cell>
        </row>
        <row r="322">
          <cell r="A322">
            <v>431162318</v>
          </cell>
          <cell r="B322" t="str">
            <v>O PXP FONACOT OBREROS</v>
          </cell>
          <cell r="C322">
            <v>2221101100</v>
          </cell>
          <cell r="D322" t="str">
            <v>C78 - Other current liabilities</v>
          </cell>
          <cell r="E322">
            <v>0</v>
          </cell>
          <cell r="F322" t="str">
            <v>Other Current Liabilities</v>
          </cell>
        </row>
        <row r="323">
          <cell r="A323">
            <v>431162319</v>
          </cell>
          <cell r="B323" t="str">
            <v>O PXP FONACOT EMPLEADOS</v>
          </cell>
          <cell r="C323">
            <v>2221101100</v>
          </cell>
          <cell r="D323" t="str">
            <v>C78 - Other current liabilities</v>
          </cell>
          <cell r="E323">
            <v>0</v>
          </cell>
          <cell r="F323" t="str">
            <v>Other Current Liabilities</v>
          </cell>
        </row>
        <row r="324">
          <cell r="A324">
            <v>431162327</v>
          </cell>
          <cell r="B324" t="str">
            <v>O PXP VALES DESPENSA SINDICALIZADOS</v>
          </cell>
          <cell r="C324">
            <v>2221101100</v>
          </cell>
          <cell r="D324" t="str">
            <v>C78 - Other current liabilities</v>
          </cell>
          <cell r="E324">
            <v>0</v>
          </cell>
          <cell r="F324" t="str">
            <v>Other Current Liabilities</v>
          </cell>
        </row>
        <row r="325">
          <cell r="A325">
            <v>436012433</v>
          </cell>
          <cell r="B325" t="str">
            <v>RESERVA COMISIONES PET</v>
          </cell>
          <cell r="C325">
            <v>2221107000</v>
          </cell>
          <cell r="D325" t="str">
            <v>C75 - Accrued liabilities</v>
          </cell>
          <cell r="E325">
            <v>0</v>
          </cell>
          <cell r="F325" t="str">
            <v>Other Current Liabilities</v>
          </cell>
        </row>
        <row r="326">
          <cell r="A326">
            <v>436012436</v>
          </cell>
          <cell r="B326" t="str">
            <v>RESERVA VENTAS OTR CLIENTES DE EXPORTACION SDO INI</v>
          </cell>
          <cell r="C326">
            <v>24143613</v>
          </cell>
          <cell r="D326" t="str">
            <v>C75 - Accrued liabilities</v>
          </cell>
          <cell r="E326">
            <v>0</v>
          </cell>
          <cell r="F326" t="str">
            <v>Other Current Liabilities</v>
          </cell>
        </row>
        <row r="327">
          <cell r="A327">
            <v>436012440</v>
          </cell>
          <cell r="B327" t="str">
            <v>RESERVA VENTAS DOMESTICO -SDO INI</v>
          </cell>
          <cell r="C327">
            <v>2221107000</v>
          </cell>
          <cell r="D327" t="str">
            <v>C75 - Accrued liabilities</v>
          </cell>
          <cell r="E327">
            <v>0</v>
          </cell>
          <cell r="F327" t="str">
            <v>Other Current Liabilities</v>
          </cell>
        </row>
        <row r="328">
          <cell r="A328">
            <v>436012441</v>
          </cell>
          <cell r="B328" t="str">
            <v>RESERVA VENTAS EXPORTACION -SDO INI</v>
          </cell>
          <cell r="C328">
            <v>2221107000</v>
          </cell>
          <cell r="D328" t="str">
            <v>C75 - Accrued liabilities</v>
          </cell>
          <cell r="E328">
            <v>0</v>
          </cell>
          <cell r="F328" t="str">
            <v>Other Current Liabilities</v>
          </cell>
        </row>
        <row r="329">
          <cell r="A329">
            <v>436020000</v>
          </cell>
          <cell r="B329" t="str">
            <v>RESERVA PARA PAGO DERECHOS EXTRACCION DE AGUA</v>
          </cell>
          <cell r="C329">
            <v>2221112000</v>
          </cell>
          <cell r="D329" t="str">
            <v>C75 - Accrued liabilities</v>
          </cell>
          <cell r="E329">
            <v>0</v>
          </cell>
          <cell r="F329" t="str">
            <v>Other Current Liabilities</v>
          </cell>
        </row>
        <row r="330">
          <cell r="A330">
            <v>436030000</v>
          </cell>
          <cell r="B330" t="str">
            <v>RESERVA POR CONSUMO DE ELECTRICIDAD</v>
          </cell>
          <cell r="C330">
            <v>2221112000</v>
          </cell>
          <cell r="D330" t="str">
            <v>C75 - Accrued liabilities</v>
          </cell>
          <cell r="E330">
            <v>0</v>
          </cell>
          <cell r="F330" t="str">
            <v>Other Current Liabilities</v>
          </cell>
        </row>
        <row r="331">
          <cell r="A331">
            <v>436040000</v>
          </cell>
          <cell r="B331" t="str">
            <v>RESERVA POR CONSUMO DE GAS</v>
          </cell>
          <cell r="C331">
            <v>2221112000</v>
          </cell>
          <cell r="D331" t="str">
            <v>C75 - Accrued liabilities</v>
          </cell>
          <cell r="E331">
            <v>0</v>
          </cell>
          <cell r="F331" t="str">
            <v>Other Current Liabilities</v>
          </cell>
        </row>
        <row r="332">
          <cell r="A332">
            <v>436082433</v>
          </cell>
          <cell r="B332" t="str">
            <v>RESERVA COMISIONES PET-ADICIONES</v>
          </cell>
          <cell r="C332">
            <v>2221107000</v>
          </cell>
          <cell r="D332" t="str">
            <v>C75 - Accrued liabilities</v>
          </cell>
          <cell r="E332">
            <v>0</v>
          </cell>
          <cell r="F332" t="str">
            <v>Other Current Liabilities</v>
          </cell>
        </row>
        <row r="333">
          <cell r="A333">
            <v>436082440</v>
          </cell>
          <cell r="B333" t="str">
            <v>RESERVA VENTAS DOMESTICAS -ADICIONES</v>
          </cell>
          <cell r="C333">
            <v>2221107000</v>
          </cell>
          <cell r="D333" t="str">
            <v>C75 - Accrued liabilities</v>
          </cell>
          <cell r="E333">
            <v>0</v>
          </cell>
          <cell r="F333" t="str">
            <v>Other Current Liabilities</v>
          </cell>
        </row>
        <row r="334">
          <cell r="A334">
            <v>436082441</v>
          </cell>
          <cell r="B334" t="str">
            <v>RESERVA VENTAS EXPORTACION -ADICIONES</v>
          </cell>
          <cell r="C334">
            <v>2221107000</v>
          </cell>
          <cell r="D334" t="str">
            <v>C75 - Accrued liabilities</v>
          </cell>
          <cell r="E334">
            <v>0</v>
          </cell>
          <cell r="F334" t="str">
            <v>Other Current Liabilities</v>
          </cell>
        </row>
        <row r="335">
          <cell r="A335">
            <v>436092433</v>
          </cell>
          <cell r="B335" t="str">
            <v>RESERVA COMISIONES PET-PAGOS</v>
          </cell>
          <cell r="C335">
            <v>2221107000</v>
          </cell>
          <cell r="D335" t="str">
            <v>C75 - Accrued liabilities</v>
          </cell>
          <cell r="E335">
            <v>0</v>
          </cell>
          <cell r="F335" t="str">
            <v>Other Current Liabilities</v>
          </cell>
        </row>
        <row r="336">
          <cell r="A336">
            <v>436092436</v>
          </cell>
          <cell r="B336" t="str">
            <v>RVA VTAS OTR CLIENTES DE EXPORTACION -PAGOS</v>
          </cell>
          <cell r="C336">
            <v>24143613</v>
          </cell>
          <cell r="D336" t="str">
            <v>C75 - Accrued liabilities</v>
          </cell>
          <cell r="E336">
            <v>0</v>
          </cell>
          <cell r="F336" t="str">
            <v>Other Current Liabilities</v>
          </cell>
        </row>
        <row r="337">
          <cell r="A337">
            <v>436092440</v>
          </cell>
          <cell r="B337" t="str">
            <v>RESERVA VENTAS DOMESTICAS -PAGOS</v>
          </cell>
          <cell r="C337">
            <v>2221107000</v>
          </cell>
          <cell r="D337" t="str">
            <v>C75 - Accrued liabilities</v>
          </cell>
          <cell r="E337">
            <v>0</v>
          </cell>
          <cell r="F337" t="str">
            <v>Other Current Liabilities</v>
          </cell>
        </row>
        <row r="338">
          <cell r="A338">
            <v>436092441</v>
          </cell>
          <cell r="B338" t="str">
            <v>RESERVA VENTAS EXPORTACION -PAGOS</v>
          </cell>
          <cell r="C338">
            <v>2221107000</v>
          </cell>
          <cell r="D338" t="str">
            <v>C75 - Accrued liabilities</v>
          </cell>
          <cell r="E338">
            <v>0</v>
          </cell>
          <cell r="F338" t="str">
            <v>Other Current Liabilities</v>
          </cell>
        </row>
        <row r="339">
          <cell r="A339">
            <v>436101772</v>
          </cell>
          <cell r="B339" t="str">
            <v>RESERVA GASTOS VENTA DE SUBSID NOVACEL -SDO INI</v>
          </cell>
          <cell r="C339">
            <v>2220710000</v>
          </cell>
          <cell r="D339" t="str">
            <v>C75 - Accrued liabilities</v>
          </cell>
          <cell r="E339">
            <v>0</v>
          </cell>
          <cell r="F339" t="str">
            <v>Other Current Liabilities</v>
          </cell>
        </row>
        <row r="340">
          <cell r="A340">
            <v>436102442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 t="str">
            <v>Other Current Liabilities</v>
          </cell>
        </row>
        <row r="341">
          <cell r="A341">
            <v>436102472</v>
          </cell>
          <cell r="B341" t="str">
            <v>RESERVA FIESTA 12 DE DICIEMBRE</v>
          </cell>
          <cell r="C341">
            <v>2221101100</v>
          </cell>
          <cell r="D341" t="str">
            <v>C75 - Accrued liabilities</v>
          </cell>
          <cell r="E341">
            <v>0</v>
          </cell>
          <cell r="F341" t="str">
            <v>Other Current Liabilities</v>
          </cell>
        </row>
        <row r="342">
          <cell r="A342">
            <v>436102511</v>
          </cell>
          <cell r="B342" t="str">
            <v>RESERVA POR VACACIONES NO DISFRUTADAS -SDO INI</v>
          </cell>
          <cell r="C342">
            <v>24143065</v>
          </cell>
          <cell r="D342" t="str">
            <v>C75 - Accrued liabilities</v>
          </cell>
          <cell r="E342">
            <v>0</v>
          </cell>
          <cell r="F342" t="str">
            <v>Other Current Liabilities</v>
          </cell>
        </row>
        <row r="343">
          <cell r="A343">
            <v>436122401</v>
          </cell>
          <cell r="B343" t="str">
            <v>RESERVA PLAN PENSIONES PLENITUD -SDO INI</v>
          </cell>
          <cell r="C343">
            <v>2116080000</v>
          </cell>
          <cell r="D343" t="str">
            <v>Pension Liabilities</v>
          </cell>
          <cell r="E343">
            <v>0</v>
          </cell>
          <cell r="F343" t="str">
            <v>Emp benefits_liabilities</v>
          </cell>
        </row>
        <row r="344">
          <cell r="A344">
            <v>436132401</v>
          </cell>
          <cell r="B344" t="str">
            <v>RESERVA PLAN PENSIONES PLENITUD -ADICIONES</v>
          </cell>
          <cell r="C344">
            <v>2116080000</v>
          </cell>
          <cell r="D344" t="str">
            <v>Pension Liabilities</v>
          </cell>
          <cell r="E344">
            <v>0</v>
          </cell>
          <cell r="F344" t="str">
            <v>Emp benefits_liabilities</v>
          </cell>
        </row>
        <row r="345">
          <cell r="A345">
            <v>436132511</v>
          </cell>
          <cell r="B345" t="str">
            <v>RESERVA POR VACACIONES NO DISFRUTADAS -ADICIONES</v>
          </cell>
          <cell r="C345">
            <v>2221101100</v>
          </cell>
          <cell r="D345" t="str">
            <v>C75 - Accrued liabilities</v>
          </cell>
          <cell r="E345">
            <v>0</v>
          </cell>
          <cell r="F345" t="str">
            <v>Other Current Liabilities</v>
          </cell>
        </row>
        <row r="346">
          <cell r="A346">
            <v>436142401</v>
          </cell>
          <cell r="B346" t="str">
            <v>RESERVA PLAN PENSIONES PLENITUD -PAGOS</v>
          </cell>
          <cell r="C346">
            <v>2221101100</v>
          </cell>
          <cell r="D346" t="e">
            <v>#N/A</v>
          </cell>
          <cell r="E346">
            <v>0</v>
          </cell>
          <cell r="F346" t="str">
            <v>Other Non-Current Assets</v>
          </cell>
        </row>
        <row r="347">
          <cell r="A347">
            <v>436142511</v>
          </cell>
          <cell r="B347" t="str">
            <v>RESERVA POR VACACIONES NO DISFRUTADAS -PAGOS</v>
          </cell>
          <cell r="C347">
            <v>24143065</v>
          </cell>
          <cell r="D347" t="str">
            <v>C75 - Accrued liabilities</v>
          </cell>
          <cell r="E347">
            <v>0</v>
          </cell>
          <cell r="F347" t="str">
            <v>Other Current Liabilities</v>
          </cell>
        </row>
        <row r="348">
          <cell r="A348">
            <v>441100010</v>
          </cell>
          <cell r="B348" t="str">
            <v>INT X PAGAR PRESTAMOS BCOS SCOTIABANK -SDO INI</v>
          </cell>
          <cell r="C348">
            <v>24144110</v>
          </cell>
          <cell r="D348" t="str">
            <v>C34 - Interest payable - third parties</v>
          </cell>
          <cell r="E348">
            <v>0</v>
          </cell>
          <cell r="F348" t="str">
            <v>Other Non-Current Assets</v>
          </cell>
        </row>
        <row r="349">
          <cell r="A349">
            <v>441200010</v>
          </cell>
          <cell r="B349" t="str">
            <v>INT X PAGAR PRESTAMOS BCOS SCOTIABANK -ADIC</v>
          </cell>
          <cell r="C349">
            <v>2217200000</v>
          </cell>
          <cell r="D349" t="str">
            <v>C34 - Interest payable - third parties</v>
          </cell>
          <cell r="E349">
            <v>0</v>
          </cell>
          <cell r="F349" t="str">
            <v>Other Non-Current Assets</v>
          </cell>
        </row>
        <row r="350">
          <cell r="A350">
            <v>441300010</v>
          </cell>
          <cell r="B350" t="str">
            <v>INT X PAGAR PRESTAMOS BCOS SCOTIABANK -PAGOS</v>
          </cell>
          <cell r="C350">
            <v>24144110</v>
          </cell>
          <cell r="D350" t="str">
            <v>C34 - Interest payable - third parties</v>
          </cell>
          <cell r="E350">
            <v>0</v>
          </cell>
          <cell r="F350" t="str">
            <v>Other Non-Current Assets</v>
          </cell>
        </row>
        <row r="351">
          <cell r="A351">
            <v>441301004</v>
          </cell>
          <cell r="B351" t="str">
            <v>INT X PAGAR PRESTAMOS BCOS VARIOS -PAGOS</v>
          </cell>
          <cell r="C351">
            <v>2221103000</v>
          </cell>
          <cell r="D351" t="str">
            <v>C34 - Interest payable - third parties</v>
          </cell>
          <cell r="E351">
            <v>0</v>
          </cell>
          <cell r="F351" t="str">
            <v>Other Non-Current Assets</v>
          </cell>
        </row>
        <row r="352">
          <cell r="A352">
            <v>442101802</v>
          </cell>
          <cell r="B352" t="str">
            <v>INT X PAGAR A POLYCOM -SDO INI</v>
          </cell>
          <cell r="C352">
            <v>1111111111</v>
          </cell>
          <cell r="D352" t="str">
            <v>C35 - Interest payable - subsidiaries and associates</v>
          </cell>
          <cell r="E352">
            <v>0</v>
          </cell>
          <cell r="F352" t="str">
            <v>Other Non-Current Assets</v>
          </cell>
        </row>
        <row r="353">
          <cell r="A353">
            <v>442101804</v>
          </cell>
          <cell r="B353" t="str">
            <v>INT X PAGAR A POLYMERS -SDO INI</v>
          </cell>
          <cell r="C353">
            <v>2213300000</v>
          </cell>
          <cell r="D353" t="str">
            <v>C35 - Interest payable - subsidiaries and associates</v>
          </cell>
          <cell r="E353">
            <v>0</v>
          </cell>
          <cell r="F353" t="str">
            <v>Other Non-Current Assets</v>
          </cell>
        </row>
        <row r="354">
          <cell r="A354">
            <v>442101808</v>
          </cell>
          <cell r="B354" t="str">
            <v>INT X PAGAR A FIBERS MEXICO  -SDO INI</v>
          </cell>
          <cell r="C354">
            <v>2221103000</v>
          </cell>
          <cell r="D354" t="str">
            <v>C35 - Interest payable - subsidiaries and associates</v>
          </cell>
          <cell r="E354">
            <v>0</v>
          </cell>
          <cell r="F354" t="str">
            <v>Other Non-Current Assets</v>
          </cell>
        </row>
        <row r="355">
          <cell r="A355">
            <v>442201802</v>
          </cell>
          <cell r="B355" t="str">
            <v>INT X PAGAR A POLYCOM -ADICIONES</v>
          </cell>
          <cell r="C355">
            <v>1111111111</v>
          </cell>
          <cell r="D355" t="str">
            <v>C35 - Interest payable - subsidiaries and associates</v>
          </cell>
          <cell r="E355">
            <v>0</v>
          </cell>
          <cell r="F355" t="str">
            <v>Other Non-Current Assets</v>
          </cell>
        </row>
        <row r="356">
          <cell r="A356">
            <v>442201804</v>
          </cell>
          <cell r="B356" t="str">
            <v>Int X Pagar a IV Polymers - Adiciones</v>
          </cell>
          <cell r="C356">
            <v>1111111111</v>
          </cell>
          <cell r="D356" t="str">
            <v>C35 - Interest payable - subsidiaries and associates</v>
          </cell>
          <cell r="E356">
            <v>0</v>
          </cell>
          <cell r="F356" t="str">
            <v>Other Non-Current Assets</v>
          </cell>
        </row>
        <row r="357">
          <cell r="A357">
            <v>442301802</v>
          </cell>
          <cell r="B357" t="str">
            <v>INT X PAGAR A POLYCOM -PAGOS</v>
          </cell>
          <cell r="C357">
            <v>1111111111</v>
          </cell>
          <cell r="D357" t="str">
            <v>C35 - Interest payable - subsidiaries and associates</v>
          </cell>
          <cell r="E357">
            <v>0</v>
          </cell>
          <cell r="F357" t="str">
            <v>Other Non-Current Assets</v>
          </cell>
        </row>
        <row r="358">
          <cell r="A358">
            <v>442301804</v>
          </cell>
          <cell r="B358" t="str">
            <v>Int X Pagar a IV Polymers - PAGOS</v>
          </cell>
          <cell r="C358">
            <v>1111111111</v>
          </cell>
          <cell r="D358" t="str">
            <v>C35 - Interest payable - subsidiaries and associates</v>
          </cell>
          <cell r="E358">
            <v>0</v>
          </cell>
          <cell r="F358" t="str">
            <v>Other Non-Current Assets</v>
          </cell>
        </row>
        <row r="359">
          <cell r="A359">
            <v>444100280</v>
          </cell>
          <cell r="B359" t="str">
            <v>INT X PAGAR A INT-CIA ARTEV TECHN(REGALIA)-SDO INI</v>
          </cell>
          <cell r="C359">
            <v>2221103000</v>
          </cell>
          <cell r="D359" t="str">
            <v>C34 - Interest payable - third parties</v>
          </cell>
          <cell r="E359">
            <v>0</v>
          </cell>
          <cell r="F359" t="str">
            <v>Other Non-Current Assets</v>
          </cell>
        </row>
        <row r="360">
          <cell r="A360">
            <v>444108287</v>
          </cell>
          <cell r="B360" t="str">
            <v>INT X PAGAR A INVISTA EUROPA SARL -SDO INI</v>
          </cell>
          <cell r="C360">
            <v>2221103000</v>
          </cell>
          <cell r="D360" t="str">
            <v>C34 - Interest payable - third parties</v>
          </cell>
          <cell r="E360">
            <v>0</v>
          </cell>
          <cell r="F360" t="str">
            <v>Other Non-Current Assets</v>
          </cell>
        </row>
        <row r="361">
          <cell r="A361">
            <v>444208287</v>
          </cell>
          <cell r="B361" t="str">
            <v>INT X PAGAR A INVISTA EUROPA SARL -ADICION</v>
          </cell>
          <cell r="C361">
            <v>2221103000</v>
          </cell>
          <cell r="D361" t="str">
            <v>C34 - Interest payable - third parties</v>
          </cell>
          <cell r="E361">
            <v>0</v>
          </cell>
          <cell r="F361" t="str">
            <v>Other Non-Current Assets</v>
          </cell>
        </row>
        <row r="362">
          <cell r="A362">
            <v>444208290</v>
          </cell>
          <cell r="B362" t="str">
            <v>INT X PAGAR A INT-CIA IVL SINGAPORE- ADIC</v>
          </cell>
          <cell r="C362">
            <v>2217200000</v>
          </cell>
          <cell r="D362" t="str">
            <v>C34 - Interest payable - third parties</v>
          </cell>
          <cell r="E362" t="str">
            <v>nueva</v>
          </cell>
          <cell r="F362" t="str">
            <v>Other Non-Current Assets</v>
          </cell>
        </row>
        <row r="363">
          <cell r="A363">
            <v>444208291</v>
          </cell>
          <cell r="B363" t="str">
            <v>INT X PAGAR A IVL HOLDING -ADICIONES</v>
          </cell>
          <cell r="C363">
            <v>1111111111</v>
          </cell>
          <cell r="D363" t="str">
            <v>A35 - Interest receivables - subsidiaries and associates</v>
          </cell>
          <cell r="E363">
            <v>0</v>
          </cell>
          <cell r="F363" t="str">
            <v>Other Current Assets</v>
          </cell>
        </row>
        <row r="364">
          <cell r="A364">
            <v>444308287</v>
          </cell>
          <cell r="B364" t="str">
            <v>INT X PAGAR A INVISTA EUROPA SARL -PAGOS</v>
          </cell>
          <cell r="C364">
            <v>2221103000</v>
          </cell>
          <cell r="D364" t="str">
            <v>C34 - Interest payable - third parties</v>
          </cell>
          <cell r="E364">
            <v>0</v>
          </cell>
          <cell r="F364" t="str">
            <v>Other Non-Current Assets</v>
          </cell>
        </row>
        <row r="365">
          <cell r="A365">
            <v>452101000</v>
          </cell>
          <cell r="B365" t="str">
            <v>I.S.R. POR PAGAR -SDO INI</v>
          </cell>
          <cell r="C365">
            <v>2221300000</v>
          </cell>
          <cell r="D365" t="str">
            <v>C61 - Income tax payable</v>
          </cell>
          <cell r="E365">
            <v>0</v>
          </cell>
          <cell r="F365" t="str">
            <v>Other Non-Current Assets</v>
          </cell>
        </row>
        <row r="366">
          <cell r="A366">
            <v>452102000</v>
          </cell>
          <cell r="B366" t="str">
            <v>I.S.R. POR PAGAR -PROVISIONES</v>
          </cell>
          <cell r="C366">
            <v>2221300000</v>
          </cell>
          <cell r="D366" t="str">
            <v>C61 - Income tax payable</v>
          </cell>
          <cell r="E366">
            <v>0</v>
          </cell>
          <cell r="F366" t="str">
            <v>Other Non-Current Assets</v>
          </cell>
        </row>
        <row r="367">
          <cell r="A367">
            <v>452103000</v>
          </cell>
          <cell r="B367" t="str">
            <v>I.S.R. POR PAGAR -PAGOS EFECTUADOS EN EL AÑO</v>
          </cell>
          <cell r="C367">
            <v>21145310</v>
          </cell>
          <cell r="D367" t="str">
            <v>C61 - Income tax payable</v>
          </cell>
          <cell r="E367">
            <v>0</v>
          </cell>
          <cell r="F367" t="str">
            <v>Other Non-Current Assets</v>
          </cell>
        </row>
        <row r="368">
          <cell r="A368">
            <v>452105000</v>
          </cell>
          <cell r="B368" t="str">
            <v>I.S.R. POR PAGAR -OTROS CAMBIOS</v>
          </cell>
          <cell r="C368">
            <v>21145210</v>
          </cell>
          <cell r="D368" t="str">
            <v>C61 - Income tax payable</v>
          </cell>
          <cell r="E368">
            <v>0</v>
          </cell>
          <cell r="F368" t="str">
            <v>Other Non-Current Assets</v>
          </cell>
        </row>
        <row r="369">
          <cell r="A369">
            <v>452111000</v>
          </cell>
          <cell r="B369" t="str">
            <v>IETU POR PAGAR -SDO INI</v>
          </cell>
          <cell r="C369">
            <v>2221102000</v>
          </cell>
          <cell r="D369" t="str">
            <v>C61 - Income tax payable</v>
          </cell>
          <cell r="E369">
            <v>0</v>
          </cell>
          <cell r="F369" t="str">
            <v>Other Non-Current Assets</v>
          </cell>
        </row>
        <row r="370">
          <cell r="A370">
            <v>452112000</v>
          </cell>
          <cell r="B370" t="str">
            <v>IETU POR PAGAR -PROVISIONES</v>
          </cell>
          <cell r="C370">
            <v>21145210</v>
          </cell>
          <cell r="D370" t="str">
            <v>C61 - Income tax payable</v>
          </cell>
          <cell r="E370">
            <v>0</v>
          </cell>
          <cell r="F370" t="str">
            <v>Other Non-Current Assets</v>
          </cell>
        </row>
        <row r="371">
          <cell r="A371">
            <v>452113000</v>
          </cell>
          <cell r="B371" t="str">
            <v>IETU POR PAGAR -PAGOS EFECTUADOS</v>
          </cell>
          <cell r="C371">
            <v>2221300000</v>
          </cell>
          <cell r="D371" t="str">
            <v>C61 - Income tax payable</v>
          </cell>
          <cell r="E371">
            <v>0</v>
          </cell>
          <cell r="F371" t="str">
            <v>Other Non-Current Assets</v>
          </cell>
        </row>
        <row r="372">
          <cell r="A372">
            <v>452160631</v>
          </cell>
          <cell r="B372" t="str">
            <v>IMPUESTO POR PAGAR GRUPO-SUBSID -SDO INI</v>
          </cell>
          <cell r="C372">
            <v>1111111111</v>
          </cell>
          <cell r="D372" t="str">
            <v>A22 - Subsidiaries and associates</v>
          </cell>
          <cell r="E372">
            <v>0</v>
          </cell>
          <cell r="F372" t="str">
            <v>Trade Receivables InterCo</v>
          </cell>
        </row>
        <row r="373">
          <cell r="A373">
            <v>452160633</v>
          </cell>
          <cell r="B373" t="str">
            <v>IMPUESTO POR PAGAR GRUPO-SUBSID -PAGOS EFECTUADOS</v>
          </cell>
          <cell r="C373">
            <v>1111111111</v>
          </cell>
          <cell r="D373" t="str">
            <v>A22 - Subsidiaries and associates</v>
          </cell>
          <cell r="E373">
            <v>0</v>
          </cell>
          <cell r="F373" t="str">
            <v>Trade Receivables InterCo</v>
          </cell>
        </row>
        <row r="374">
          <cell r="A374">
            <v>452160637</v>
          </cell>
          <cell r="B374" t="str">
            <v>IMPUESTO POR PAGAR SPECIALTIES -SDO INI</v>
          </cell>
          <cell r="C374">
            <v>1111111111</v>
          </cell>
          <cell r="D374" t="str">
            <v>C22 - Trade payables - subsidiaries and associates</v>
          </cell>
          <cell r="E374">
            <v>0</v>
          </cell>
          <cell r="F374" t="str">
            <v>Other Non-Current Assets</v>
          </cell>
        </row>
        <row r="375">
          <cell r="A375">
            <v>452160643</v>
          </cell>
          <cell r="B375" t="str">
            <v>IMPUESTO POR PAGAR POLYCOM -SDO INI</v>
          </cell>
          <cell r="C375">
            <v>1111111111</v>
          </cell>
          <cell r="D375" t="str">
            <v>C22 - Trade payables - subsidiaries and associates</v>
          </cell>
          <cell r="E375">
            <v>0</v>
          </cell>
          <cell r="F375" t="str">
            <v>Other Non-Current Assets</v>
          </cell>
        </row>
        <row r="376">
          <cell r="A376">
            <v>452160645</v>
          </cell>
          <cell r="B376" t="str">
            <v>IMPUESTO POR PAGAR POLYCOM -PAGOS EFECTUADOS</v>
          </cell>
          <cell r="C376">
            <v>1111111111</v>
          </cell>
          <cell r="D376" t="str">
            <v>C22 - Trade payables - subsidiaries and associates</v>
          </cell>
          <cell r="E376">
            <v>0</v>
          </cell>
          <cell r="F376" t="str">
            <v>Other Non-Current Assets</v>
          </cell>
        </row>
        <row r="377">
          <cell r="A377">
            <v>452160649</v>
          </cell>
          <cell r="B377" t="str">
            <v>IMPUESTO POR PAGAR SERCOM -SDO INI</v>
          </cell>
          <cell r="C377">
            <v>1111111111</v>
          </cell>
          <cell r="D377" t="str">
            <v>C22 - Trade payables - subsidiaries and associates</v>
          </cell>
          <cell r="E377">
            <v>0</v>
          </cell>
          <cell r="F377" t="str">
            <v>Other Non-Current Assets</v>
          </cell>
        </row>
        <row r="378">
          <cell r="A378">
            <v>452160651</v>
          </cell>
          <cell r="B378" t="str">
            <v>IMPUESTO POR PAGAR SERCOM -PAGOS EFECTUADOS</v>
          </cell>
          <cell r="C378">
            <v>1111111111</v>
          </cell>
          <cell r="D378" t="e">
            <v>#N/A</v>
          </cell>
          <cell r="E378">
            <v>0</v>
          </cell>
          <cell r="F378" t="str">
            <v>Other Non-Current Assets</v>
          </cell>
        </row>
        <row r="379">
          <cell r="A379">
            <v>452160661</v>
          </cell>
          <cell r="B379" t="str">
            <v>IMPUESTO POR PAGAR FIELMEX -SDO INI</v>
          </cell>
          <cell r="C379">
            <v>21145310</v>
          </cell>
          <cell r="D379" t="str">
            <v>C21 - Trade payables - third parties</v>
          </cell>
          <cell r="E379">
            <v>0</v>
          </cell>
          <cell r="F379" t="str">
            <v>Other Non-Current Assets</v>
          </cell>
        </row>
        <row r="380">
          <cell r="A380">
            <v>452160667</v>
          </cell>
          <cell r="B380" t="str">
            <v>IMPUESTO POR PAGAR NYLMEX -SDO INI</v>
          </cell>
          <cell r="C380">
            <v>21145310</v>
          </cell>
          <cell r="D380" t="str">
            <v>C21 - Trade payables - third parties</v>
          </cell>
          <cell r="E380">
            <v>0</v>
          </cell>
          <cell r="F380" t="str">
            <v>Other Non-Current Assets</v>
          </cell>
        </row>
        <row r="381">
          <cell r="A381">
            <v>452160682</v>
          </cell>
          <cell r="B381" t="str">
            <v>IMPUESTO POR PAGAR GRUPO IV -PAGOS EFECTUADOS</v>
          </cell>
          <cell r="C381">
            <v>0</v>
          </cell>
          <cell r="D381" t="str">
            <v>C22 - Trade payables - subsidiaries and associates</v>
          </cell>
          <cell r="E381">
            <v>0</v>
          </cell>
          <cell r="F381" t="str">
            <v>Other Non-Current Assets</v>
          </cell>
        </row>
        <row r="382">
          <cell r="A382">
            <v>452160688</v>
          </cell>
          <cell r="B382" t="str">
            <v>IMPUESTO POR PAGAR POLYCOM -PAGOS EFECTUADOS</v>
          </cell>
          <cell r="C382">
            <v>0</v>
          </cell>
          <cell r="D382" t="str">
            <v>C22 - Trade payables - subsidiaries and associates</v>
          </cell>
          <cell r="E382">
            <v>0</v>
          </cell>
          <cell r="F382" t="str">
            <v>Other Non-Current Assets</v>
          </cell>
        </row>
        <row r="383">
          <cell r="A383">
            <v>452160691</v>
          </cell>
          <cell r="B383" t="str">
            <v>IMPUESTO POR PAGAR SERVICIOS IV -PAGOS EFECTUADOS</v>
          </cell>
          <cell r="C383">
            <v>0</v>
          </cell>
          <cell r="D383" t="str">
            <v>C22 - Trade payables - subsidiaries and associates</v>
          </cell>
          <cell r="E383">
            <v>0</v>
          </cell>
          <cell r="F383" t="str">
            <v>Other Non-Current Assets</v>
          </cell>
        </row>
        <row r="384">
          <cell r="A384">
            <v>452160694</v>
          </cell>
          <cell r="B384" t="str">
            <v>IMPUESTO POR PAGAR IVL-SUBSID -PAGOS EFECTUADOS</v>
          </cell>
          <cell r="C384">
            <v>0</v>
          </cell>
          <cell r="D384" t="str">
            <v>C22 - Trade payables - subsidiaries and associates</v>
          </cell>
          <cell r="E384">
            <v>0</v>
          </cell>
          <cell r="F384" t="str">
            <v>Other Non-Current Assets</v>
          </cell>
        </row>
        <row r="385">
          <cell r="A385">
            <v>452203000</v>
          </cell>
          <cell r="B385" t="str">
            <v>IMPAC POR PAGAR -PAGOS EFECTUADOS EN EL AÑO</v>
          </cell>
          <cell r="C385">
            <v>21145310</v>
          </cell>
          <cell r="D385" t="str">
            <v>A57 - Tax credits/Advance tax payments/Withholding tax</v>
          </cell>
          <cell r="E385">
            <v>0</v>
          </cell>
          <cell r="F385" t="str">
            <v>Other Non-Current Assets</v>
          </cell>
        </row>
        <row r="386">
          <cell r="A386">
            <v>452205000</v>
          </cell>
          <cell r="B386" t="str">
            <v>IMPAC POR PAGAR -OTROS CAMBIOS</v>
          </cell>
          <cell r="C386">
            <v>2221102000</v>
          </cell>
          <cell r="D386" t="str">
            <v>C61 - Income tax payable</v>
          </cell>
          <cell r="E386">
            <v>0</v>
          </cell>
          <cell r="F386" t="str">
            <v>Other Non-Current Assets</v>
          </cell>
        </row>
        <row r="387">
          <cell r="A387">
            <v>457101000</v>
          </cell>
          <cell r="B387" t="str">
            <v>P.T.U. NORMAL -SDO INI</v>
          </cell>
          <cell r="C387">
            <v>2221101100</v>
          </cell>
          <cell r="D387" t="str">
            <v>C75 - Accrued liabilities</v>
          </cell>
          <cell r="E387">
            <v>0</v>
          </cell>
          <cell r="F387" t="str">
            <v>Other Current Liabilities</v>
          </cell>
        </row>
        <row r="388">
          <cell r="A388">
            <v>457103000</v>
          </cell>
          <cell r="B388" t="str">
            <v>P.T.U. NORMAL DEL EJERCICIO -ADICIONES</v>
          </cell>
          <cell r="C388">
            <v>2221101100</v>
          </cell>
          <cell r="D388" t="str">
            <v>C75 - Accrued liabilities</v>
          </cell>
          <cell r="E388">
            <v>0</v>
          </cell>
          <cell r="F388" t="str">
            <v>Other Current Liabilities</v>
          </cell>
        </row>
        <row r="389">
          <cell r="A389">
            <v>457104000</v>
          </cell>
          <cell r="B389" t="str">
            <v>P.T.U. NORMAL DEL EJERCICIO -PAGOS</v>
          </cell>
          <cell r="C389">
            <v>24143061</v>
          </cell>
          <cell r="D389" t="str">
            <v>C75 - Accrued liabilities</v>
          </cell>
          <cell r="E389">
            <v>0</v>
          </cell>
          <cell r="F389" t="str">
            <v>Other Current Liabilities</v>
          </cell>
        </row>
        <row r="390">
          <cell r="A390">
            <v>458100000</v>
          </cell>
          <cell r="B390" t="str">
            <v>P.T.U. DIFERIDO D4 -SDO INI</v>
          </cell>
          <cell r="C390">
            <v>1111080000</v>
          </cell>
          <cell r="D390" t="str">
            <v>B63 - Other non current assets</v>
          </cell>
          <cell r="E390">
            <v>0</v>
          </cell>
          <cell r="F390" t="str">
            <v>Other Non-Current Assets</v>
          </cell>
        </row>
        <row r="391">
          <cell r="A391">
            <v>462201004</v>
          </cell>
          <cell r="B391" t="str">
            <v>PRESTAMO BANCOS -VARIOS CORTO PLAZO -ADICIONES</v>
          </cell>
          <cell r="C391">
            <v>18146210</v>
          </cell>
          <cell r="D391" t="str">
            <v>C31 - Short-term loans and advances - third parties</v>
          </cell>
          <cell r="E391">
            <v>0</v>
          </cell>
          <cell r="F391" t="str">
            <v>Loans and borrowings&gt; 1 Year</v>
          </cell>
        </row>
        <row r="392">
          <cell r="A392">
            <v>463101802</v>
          </cell>
          <cell r="B392" t="str">
            <v>PRESTAMO SUBSIDIARIA POLYCOM  CP -SDO INI</v>
          </cell>
          <cell r="C392">
            <v>1111111111</v>
          </cell>
          <cell r="D392" t="str">
            <v>C32 - Short-term loans and advances - subsidiaries and associates</v>
          </cell>
          <cell r="E392">
            <v>0</v>
          </cell>
          <cell r="F392" t="str">
            <v>Loans and borrowings - Inter Co.</v>
          </cell>
        </row>
        <row r="393">
          <cell r="A393">
            <v>463201802</v>
          </cell>
          <cell r="B393" t="str">
            <v>PRESTAMO SUBSIDIARIA POLYCOM -ADICIONES</v>
          </cell>
          <cell r="C393">
            <v>1111111111</v>
          </cell>
          <cell r="D393" t="str">
            <v>C32 - Short-term loans and advances - subsidiaries and associates</v>
          </cell>
          <cell r="E393">
            <v>0</v>
          </cell>
          <cell r="F393" t="str">
            <v>Loans and borrowings - Inter Co.</v>
          </cell>
        </row>
        <row r="394">
          <cell r="A394">
            <v>463201804</v>
          </cell>
          <cell r="B394" t="str">
            <v>Préstamo Subsidiaria IV Polymers -Adiciones</v>
          </cell>
          <cell r="C394">
            <v>6146390</v>
          </cell>
          <cell r="D394" t="str">
            <v>C32 - Short-term loans and advances - subsidiaries and associates</v>
          </cell>
          <cell r="E394">
            <v>0</v>
          </cell>
          <cell r="F394" t="str">
            <v>Loans and borrowings - Inter Co.</v>
          </cell>
        </row>
        <row r="395">
          <cell r="A395">
            <v>463301802</v>
          </cell>
          <cell r="B395" t="str">
            <v>PRESTAMO SUBSIDIARIA POLYCOM -PAGOS</v>
          </cell>
          <cell r="C395">
            <v>1111111111</v>
          </cell>
          <cell r="D395" t="str">
            <v>C32 - Short-term loans and advances - subsidiaries and associates</v>
          </cell>
          <cell r="E395">
            <v>0</v>
          </cell>
          <cell r="F395" t="str">
            <v>Loans and borrowings - Inter Co.</v>
          </cell>
        </row>
        <row r="396">
          <cell r="A396">
            <v>463301804</v>
          </cell>
          <cell r="B396" t="str">
            <v>Préstamo Subsidiaria IV Polymers -Pagos</v>
          </cell>
          <cell r="C396">
            <v>6146390</v>
          </cell>
          <cell r="D396" t="str">
            <v>C32 - Short-term loans and advances - subsidiaries and associates</v>
          </cell>
          <cell r="E396">
            <v>0</v>
          </cell>
          <cell r="F396" t="str">
            <v>Loans and borrowings - Inter Co.</v>
          </cell>
        </row>
        <row r="397">
          <cell r="A397">
            <v>464108287</v>
          </cell>
          <cell r="B397" t="str">
            <v>PRESTAMO CP INT-CIA INVISTA EUROPA SARL -SDO INI</v>
          </cell>
          <cell r="C397">
            <v>2211212000</v>
          </cell>
          <cell r="D397" t="str">
            <v>C32 - Short-term loans and advances - subsidiaries and associates</v>
          </cell>
          <cell r="E397">
            <v>0</v>
          </cell>
          <cell r="F397" t="str">
            <v>Loans and borrowings - Inter Co.</v>
          </cell>
        </row>
        <row r="398">
          <cell r="A398">
            <v>464308287</v>
          </cell>
          <cell r="B398" t="str">
            <v>PRESTAMO CP INT-CIA INVISTA EUROPA SARL -PAGOS</v>
          </cell>
          <cell r="C398">
            <v>2211212000</v>
          </cell>
          <cell r="D398" t="str">
            <v>C32 - Short-term loans and advances - subsidiaries and associates</v>
          </cell>
          <cell r="E398">
            <v>0</v>
          </cell>
          <cell r="F398" t="str">
            <v>Loans and borrowings - Inter Co.</v>
          </cell>
        </row>
        <row r="399">
          <cell r="A399">
            <v>483200010</v>
          </cell>
          <cell r="B399" t="str">
            <v>PRESTAMO BANCARIOS LP NOVA SCOTIA ADICIONES</v>
          </cell>
          <cell r="C399">
            <v>2220221110</v>
          </cell>
          <cell r="D399" t="str">
            <v>C11 - Short term loans from financial institutions</v>
          </cell>
          <cell r="E399">
            <v>0</v>
          </cell>
          <cell r="F399" t="str">
            <v>ST Loans</v>
          </cell>
        </row>
        <row r="400">
          <cell r="A400">
            <v>483300010</v>
          </cell>
          <cell r="B400" t="str">
            <v>PRESTAMO BANCARIOS LP NOVA SCOTIA PAGOS</v>
          </cell>
          <cell r="C400">
            <v>179999999</v>
          </cell>
          <cell r="D400" t="str">
            <v>C11 - Short term loans from financial institutions</v>
          </cell>
          <cell r="E400">
            <v>0</v>
          </cell>
          <cell r="F400" t="str">
            <v>ST Loans</v>
          </cell>
        </row>
        <row r="401">
          <cell r="A401">
            <v>483400011</v>
          </cell>
          <cell r="B401" t="str">
            <v>Préstamo bancario LP Monex</v>
          </cell>
          <cell r="C401">
            <v>179999999</v>
          </cell>
          <cell r="D401" t="str">
            <v>C11 - Short term loans from financial institutions</v>
          </cell>
          <cell r="E401">
            <v>0</v>
          </cell>
          <cell r="F401" t="str">
            <v>ST Loans</v>
          </cell>
        </row>
        <row r="402">
          <cell r="A402">
            <v>484108282</v>
          </cell>
          <cell r="B402" t="str">
            <v>PRESTAMO LP INT-GPO KOSA BV -SDO INI</v>
          </cell>
          <cell r="C402">
            <v>2220710000</v>
          </cell>
          <cell r="D402" t="str">
            <v>C32 - Short-term loans and advances - subsidiaries and associates</v>
          </cell>
          <cell r="E402">
            <v>0</v>
          </cell>
          <cell r="F402" t="str">
            <v>Loans and borrowings - Inter Co.</v>
          </cell>
        </row>
        <row r="403">
          <cell r="A403">
            <v>484108290</v>
          </cell>
          <cell r="B403" t="str">
            <v>PRESTAMO LP INT-CIA IVL SINGAPORE PTE LTD-SDO INI</v>
          </cell>
          <cell r="C403">
            <v>2211212000</v>
          </cell>
          <cell r="D403" t="str">
            <v>D13 - Toward related parties</v>
          </cell>
          <cell r="E403">
            <v>0</v>
          </cell>
          <cell r="F403" t="str">
            <v>Loans and borrowings - Inter Co.</v>
          </cell>
        </row>
        <row r="404">
          <cell r="A404">
            <v>484208290</v>
          </cell>
          <cell r="B404" t="str">
            <v>PRESTAMO LP INT-CIA IVL SINGAPORE PTE LTD- ADIC</v>
          </cell>
          <cell r="C404">
            <v>2211212000</v>
          </cell>
          <cell r="D404" t="str">
            <v>D13 - Toward related parties</v>
          </cell>
          <cell r="E404">
            <v>0</v>
          </cell>
          <cell r="F404" t="str">
            <v>Loans and borrowings - Inter Co.</v>
          </cell>
        </row>
        <row r="405">
          <cell r="A405">
            <v>522102759</v>
          </cell>
          <cell r="B405" t="str">
            <v>PLAN DE PENSIONES APORTACION -SDO INI</v>
          </cell>
          <cell r="C405">
            <v>2116080000</v>
          </cell>
          <cell r="D405" t="str">
            <v>Pension Liabilities</v>
          </cell>
          <cell r="E405">
            <v>0</v>
          </cell>
          <cell r="F405" t="str">
            <v>Emp benefits_liabilities</v>
          </cell>
        </row>
        <row r="406">
          <cell r="A406">
            <v>522102761</v>
          </cell>
          <cell r="B406" t="str">
            <v>ACTIVOS PLAN PENSIONES -SDO INI</v>
          </cell>
          <cell r="C406">
            <v>2116080000</v>
          </cell>
          <cell r="D406" t="str">
            <v>Pension Liabilities</v>
          </cell>
          <cell r="E406">
            <v>0</v>
          </cell>
          <cell r="F406" t="str">
            <v>Emp benefits_liabilities</v>
          </cell>
        </row>
        <row r="407">
          <cell r="A407">
            <v>522102762</v>
          </cell>
          <cell r="B407" t="str">
            <v>ACTIVOS PRIMA ANTIG AL RETIRO -SDO INI</v>
          </cell>
          <cell r="C407">
            <v>2116080000</v>
          </cell>
          <cell r="D407" t="str">
            <v>Pension Liabilities</v>
          </cell>
          <cell r="E407">
            <v>0</v>
          </cell>
          <cell r="F407" t="str">
            <v>Emp benefits_liabilities</v>
          </cell>
        </row>
        <row r="408">
          <cell r="A408">
            <v>522102763</v>
          </cell>
          <cell r="B408" t="str">
            <v>ACTIVOS PRIMA ANTIGUEDAD TERMINACION -SDO INI</v>
          </cell>
          <cell r="C408">
            <v>2116080000</v>
          </cell>
          <cell r="D408" t="str">
            <v>Pension Liabilities</v>
          </cell>
          <cell r="E408">
            <v>0</v>
          </cell>
          <cell r="F408" t="str">
            <v>Emp benefits_liabilities</v>
          </cell>
        </row>
        <row r="409">
          <cell r="A409">
            <v>522202759</v>
          </cell>
          <cell r="B409" t="str">
            <v>PLAN DE PENSIONES APORTACION -ADICIONES</v>
          </cell>
          <cell r="C409">
            <v>26152230</v>
          </cell>
          <cell r="D409" t="str">
            <v>Pension Liabilities</v>
          </cell>
          <cell r="E409">
            <v>0</v>
          </cell>
          <cell r="F409" t="str">
            <v>Emp benefits_liabilities</v>
          </cell>
        </row>
        <row r="410">
          <cell r="A410">
            <v>522502753</v>
          </cell>
          <cell r="B410" t="str">
            <v>PROVISION INDEMNIZACIONES</v>
          </cell>
          <cell r="C410">
            <v>2116080000</v>
          </cell>
          <cell r="D410" t="str">
            <v>Pension Liabilities</v>
          </cell>
          <cell r="E410">
            <v>0</v>
          </cell>
          <cell r="F410" t="str">
            <v>Emp benefits_liabilities</v>
          </cell>
        </row>
        <row r="411">
          <cell r="A411">
            <v>523102759</v>
          </cell>
          <cell r="B411" t="str">
            <v>PLAN DE PENSIONES APORTACION -SDO INI-PLENITUD</v>
          </cell>
          <cell r="C411">
            <v>2116080000</v>
          </cell>
          <cell r="D411" t="str">
            <v>Pension Liabilities</v>
          </cell>
          <cell r="E411">
            <v>0</v>
          </cell>
          <cell r="F411" t="str">
            <v>Emp benefits_liabilities</v>
          </cell>
        </row>
        <row r="412">
          <cell r="A412">
            <v>523202759</v>
          </cell>
          <cell r="B412" t="str">
            <v>PLAN DE PENSIONES APORTACION -ADICIONES-PLENITUD</v>
          </cell>
          <cell r="C412">
            <v>2116080000</v>
          </cell>
          <cell r="D412" t="str">
            <v>Pension Liabilities</v>
          </cell>
          <cell r="E412">
            <v>0</v>
          </cell>
          <cell r="F412" t="str">
            <v>Emp benefits_liabilities</v>
          </cell>
        </row>
        <row r="413">
          <cell r="A413">
            <v>524102761</v>
          </cell>
          <cell r="B413" t="str">
            <v>OBLIG BENEFICIOS DEFINIDOS PL PENSIONES -SDO INI</v>
          </cell>
          <cell r="C413">
            <v>2116080000</v>
          </cell>
          <cell r="D413" t="str">
            <v>Pension Liabilities</v>
          </cell>
          <cell r="E413">
            <v>0</v>
          </cell>
          <cell r="F413" t="str">
            <v>Emp benefits_liabilities</v>
          </cell>
        </row>
        <row r="414">
          <cell r="A414">
            <v>524102762</v>
          </cell>
          <cell r="B414" t="str">
            <v>OBLIG BENEFICIOS DEFINIDOS PMA ANTIG RETI -SDO INI</v>
          </cell>
          <cell r="C414">
            <v>2116080000</v>
          </cell>
          <cell r="D414" t="str">
            <v>Pension Liabilities</v>
          </cell>
          <cell r="E414">
            <v>0</v>
          </cell>
          <cell r="F414" t="str">
            <v>Emp benefits_liabilities</v>
          </cell>
        </row>
        <row r="415">
          <cell r="A415">
            <v>524102763</v>
          </cell>
          <cell r="B415" t="str">
            <v>OBLIG BENEFICIOS DEFINIDOS PMA ANTIG TERM -SDO INI</v>
          </cell>
          <cell r="C415">
            <v>2116080000</v>
          </cell>
          <cell r="D415" t="str">
            <v>Pension Liabilities</v>
          </cell>
          <cell r="E415">
            <v>0</v>
          </cell>
          <cell r="F415" t="str">
            <v>Emp benefits_liabilities</v>
          </cell>
        </row>
        <row r="416">
          <cell r="A416">
            <v>524102764</v>
          </cell>
          <cell r="B416" t="str">
            <v>OBLIG BENEFICIOS DEFINIDOS INDEM LEG DESP -SDO INI</v>
          </cell>
          <cell r="C416">
            <v>2116080000</v>
          </cell>
          <cell r="D416" t="str">
            <v>Pension Liabilities</v>
          </cell>
          <cell r="E416">
            <v>0</v>
          </cell>
          <cell r="F416" t="str">
            <v>Emp benefits_liabilities</v>
          </cell>
        </row>
        <row r="417">
          <cell r="A417">
            <v>524202761</v>
          </cell>
          <cell r="B417" t="str">
            <v>OBLIG BENEF DEFINIDOS PLAN DE PENSIONES -ADICIONES</v>
          </cell>
          <cell r="C417">
            <v>2116080000</v>
          </cell>
          <cell r="D417" t="str">
            <v>Pension Liabilities</v>
          </cell>
          <cell r="E417">
            <v>0</v>
          </cell>
          <cell r="F417" t="str">
            <v>Emp benefits_liabilities</v>
          </cell>
        </row>
        <row r="418">
          <cell r="A418">
            <v>524302764</v>
          </cell>
          <cell r="B418" t="str">
            <v>OBLIG BENEF DEFINIDOS INDEM LEG DESPIDO-PAGOS</v>
          </cell>
          <cell r="C418">
            <v>2116080000</v>
          </cell>
          <cell r="D418" t="str">
            <v>Pension Liabilities</v>
          </cell>
          <cell r="E418">
            <v>0</v>
          </cell>
          <cell r="F418" t="str">
            <v>Emp benefits_liabilities</v>
          </cell>
        </row>
        <row r="419">
          <cell r="A419">
            <v>525102761</v>
          </cell>
          <cell r="B419" t="str">
            <v>PARTIDAS TRANS AJUSTES ACTUARIALES PL PEN -SDO INI</v>
          </cell>
          <cell r="C419">
            <v>2116080000</v>
          </cell>
          <cell r="D419" t="str">
            <v>Pension Liabilities</v>
          </cell>
          <cell r="E419">
            <v>0</v>
          </cell>
          <cell r="F419" t="str">
            <v>Emp benefits_liabilities</v>
          </cell>
        </row>
        <row r="420">
          <cell r="A420">
            <v>525102762</v>
          </cell>
          <cell r="B420" t="str">
            <v>PDAS TRANS AJUSTES ACT PMA ANTG  RETIRO -SDO INI</v>
          </cell>
          <cell r="C420">
            <v>2116080000</v>
          </cell>
          <cell r="D420" t="str">
            <v>Pension Liabilities</v>
          </cell>
          <cell r="E420">
            <v>0</v>
          </cell>
          <cell r="F420" t="str">
            <v>Emp benefits_liabilities</v>
          </cell>
        </row>
        <row r="421">
          <cell r="A421">
            <v>525102763</v>
          </cell>
          <cell r="B421" t="str">
            <v>PDAS TRANS AJ ACT PMA ANTIG TERMINACION  -SDO INI</v>
          </cell>
          <cell r="C421">
            <v>2116080000</v>
          </cell>
          <cell r="D421" t="str">
            <v>Pension Liabilities</v>
          </cell>
          <cell r="E421">
            <v>0</v>
          </cell>
          <cell r="F421" t="str">
            <v>Emp benefits_liabilities</v>
          </cell>
        </row>
        <row r="422">
          <cell r="A422">
            <v>525102764</v>
          </cell>
          <cell r="B422" t="str">
            <v>PDAS TRANS AJUSTES ACT INDEM LEGAL -SDO INI</v>
          </cell>
          <cell r="C422">
            <v>2116080000</v>
          </cell>
          <cell r="D422" t="str">
            <v>Pension Liabilities</v>
          </cell>
          <cell r="E422">
            <v>0</v>
          </cell>
          <cell r="F422" t="str">
            <v>Emp benefits_liabilities</v>
          </cell>
        </row>
        <row r="423">
          <cell r="A423">
            <v>530100009</v>
          </cell>
          <cell r="B423" t="str">
            <v>CR DIF CORTO PLAZO OPERACION DAK -SDO INI</v>
          </cell>
          <cell r="C423">
            <v>2220900000</v>
          </cell>
          <cell r="D423" t="str">
            <v>Deferred income</v>
          </cell>
          <cell r="E423">
            <v>0</v>
          </cell>
          <cell r="F423" t="str">
            <v>Deferred income &gt; 1 Year</v>
          </cell>
        </row>
        <row r="424">
          <cell r="A424">
            <v>530300009</v>
          </cell>
          <cell r="B424" t="str">
            <v>CR DIF CORTO PLAZO OPERACION DAK -APLICACIONES</v>
          </cell>
          <cell r="C424">
            <v>2220900000</v>
          </cell>
          <cell r="D424" t="str">
            <v>Deferred income</v>
          </cell>
          <cell r="E424">
            <v>0</v>
          </cell>
          <cell r="F424" t="str">
            <v>Deferred income &gt; 1 Year</v>
          </cell>
        </row>
        <row r="425">
          <cell r="A425">
            <v>530400009</v>
          </cell>
          <cell r="B425" t="str">
            <v>CR DIF CORTO PLAZO OPERACION DAK -OTROS CAMBIOS</v>
          </cell>
          <cell r="C425">
            <v>2220900000</v>
          </cell>
          <cell r="D425" t="str">
            <v>Deferred income</v>
          </cell>
          <cell r="E425">
            <v>0</v>
          </cell>
          <cell r="F425" t="str">
            <v>Deferred income &gt; 1 Year</v>
          </cell>
        </row>
        <row r="426">
          <cell r="A426">
            <v>531100009</v>
          </cell>
          <cell r="B426" t="str">
            <v>CR DIF LARGO PLAZO OPERACION DAK -SDO INI</v>
          </cell>
          <cell r="C426">
            <v>2221111000</v>
          </cell>
          <cell r="D426" t="str">
            <v>Deferred income</v>
          </cell>
          <cell r="E426">
            <v>0</v>
          </cell>
          <cell r="F426" t="str">
            <v>Deferred income &gt; 1 Year</v>
          </cell>
        </row>
        <row r="427">
          <cell r="A427">
            <v>531200009</v>
          </cell>
          <cell r="B427" t="str">
            <v>CR DIF LARGO PLAZO OPERACION DAK -ADICIONES</v>
          </cell>
          <cell r="C427">
            <v>2221111000</v>
          </cell>
          <cell r="D427" t="str">
            <v>Deferred income</v>
          </cell>
          <cell r="E427">
            <v>0</v>
          </cell>
          <cell r="F427" t="str">
            <v>Deferred income &gt; 1 Year</v>
          </cell>
        </row>
        <row r="428">
          <cell r="A428">
            <v>531400009</v>
          </cell>
          <cell r="B428" t="str">
            <v>CR DIF LARGO PLAZO OPERACION DAK -OTROS CAMBIOS</v>
          </cell>
          <cell r="C428">
            <v>2221111000</v>
          </cell>
          <cell r="D428" t="str">
            <v>Deferred income</v>
          </cell>
          <cell r="E428">
            <v>0</v>
          </cell>
          <cell r="F428" t="str">
            <v>Deferred income &gt; 1 Year</v>
          </cell>
        </row>
        <row r="429">
          <cell r="A429">
            <v>535551804</v>
          </cell>
          <cell r="B429" t="str">
            <v>USUFRUCTO DE ACTIVO FIJO ARTEVA SPECIALTI -SDO INI</v>
          </cell>
          <cell r="C429">
            <v>1111111111</v>
          </cell>
          <cell r="D429" t="str">
            <v>C22 - Trade payables - subsidiaries and associates</v>
          </cell>
          <cell r="E429">
            <v>0</v>
          </cell>
          <cell r="F429" t="str">
            <v>Loans and borrowings - Inter Co.</v>
          </cell>
        </row>
        <row r="430">
          <cell r="A430">
            <v>535571804</v>
          </cell>
          <cell r="B430" t="str">
            <v>USUFRUCTO DE ACTIVO FIJO ARTEVA SPECIALTI -APLICAC</v>
          </cell>
          <cell r="C430">
            <v>1111111111</v>
          </cell>
          <cell r="D430" t="str">
            <v>C22 - Trade payables - subsidiaries and associates</v>
          </cell>
          <cell r="E430">
            <v>0</v>
          </cell>
          <cell r="F430" t="str">
            <v>Loans and borrowings - Inter Co.</v>
          </cell>
        </row>
        <row r="431">
          <cell r="A431">
            <v>552110000</v>
          </cell>
          <cell r="B431" t="str">
            <v>CAPITAL SOCIAL FIJO -SDO INI</v>
          </cell>
          <cell r="C431">
            <v>2111000000</v>
          </cell>
          <cell r="D431" t="str">
            <v>E11 - Share capital paid-up</v>
          </cell>
          <cell r="E431">
            <v>0</v>
          </cell>
          <cell r="F431" t="str">
            <v>Share capital</v>
          </cell>
        </row>
        <row r="432">
          <cell r="A432">
            <v>552111001</v>
          </cell>
          <cell r="B432" t="str">
            <v>CAP SOC FIJO -INDORAMA NETHERLANDS BV -APORT</v>
          </cell>
          <cell r="C432">
            <v>2111000000</v>
          </cell>
          <cell r="D432" t="str">
            <v>E11 - Share capital paid-up</v>
          </cell>
          <cell r="E432">
            <v>0</v>
          </cell>
          <cell r="F432" t="str">
            <v>Share capital</v>
          </cell>
        </row>
        <row r="433">
          <cell r="A433">
            <v>552111002</v>
          </cell>
          <cell r="B433" t="str">
            <v>CAP SOC FIJO -IND NETHERLAN COOPERATIEF -APORT</v>
          </cell>
          <cell r="C433">
            <v>2111000000</v>
          </cell>
          <cell r="D433" t="str">
            <v>E11 - Share capital paid-up</v>
          </cell>
          <cell r="E433">
            <v>0</v>
          </cell>
          <cell r="F433" t="str">
            <v>Share capital</v>
          </cell>
        </row>
        <row r="434">
          <cell r="A434">
            <v>552111003</v>
          </cell>
          <cell r="B434" t="str">
            <v>CAP SOC FIJO NO EXHIBIDO</v>
          </cell>
          <cell r="C434">
            <v>31155210</v>
          </cell>
          <cell r="D434" t="str">
            <v>E11 - Share capital paid-up</v>
          </cell>
          <cell r="E434">
            <v>0</v>
          </cell>
          <cell r="F434" t="str">
            <v>Share capital</v>
          </cell>
        </row>
        <row r="435">
          <cell r="A435">
            <v>552120000</v>
          </cell>
          <cell r="B435" t="str">
            <v>CAPITAL SOCIAL VARIABLE -SDO INI</v>
          </cell>
          <cell r="C435">
            <v>2111000000</v>
          </cell>
          <cell r="D435" t="str">
            <v>E11 - Share capital paid-up</v>
          </cell>
          <cell r="E435">
            <v>0</v>
          </cell>
          <cell r="F435" t="str">
            <v>Share capital</v>
          </cell>
        </row>
        <row r="436">
          <cell r="A436">
            <v>552220000</v>
          </cell>
          <cell r="B436" t="str">
            <v>CAPITAL SOCIAL VARIABLE -INCREMENTOS</v>
          </cell>
          <cell r="C436">
            <v>2111000000</v>
          </cell>
          <cell r="D436" t="str">
            <v>E11 - Share capital paid-up</v>
          </cell>
          <cell r="E436">
            <v>0</v>
          </cell>
          <cell r="F436" t="str">
            <v>Share capital</v>
          </cell>
        </row>
        <row r="437">
          <cell r="A437">
            <v>552221001</v>
          </cell>
          <cell r="B437" t="str">
            <v>CAPITAL SOCIAL VARIABLE IND NETERLANDS B.V - APORT</v>
          </cell>
          <cell r="C437">
            <v>2111000000</v>
          </cell>
          <cell r="D437" t="str">
            <v>E11 - Share capital paid-up</v>
          </cell>
          <cell r="E437">
            <v>0</v>
          </cell>
          <cell r="F437" t="str">
            <v>Share capital</v>
          </cell>
        </row>
        <row r="438">
          <cell r="A438">
            <v>561110000</v>
          </cell>
          <cell r="B438" t="str">
            <v>UTILIDADES ACUMULADAS -SDO INI</v>
          </cell>
          <cell r="C438">
            <v>2117110000</v>
          </cell>
          <cell r="D438" t="str">
            <v>E7 - Retained earnings</v>
          </cell>
          <cell r="E438">
            <v>0</v>
          </cell>
          <cell r="F438" t="str">
            <v>Retained earnings_Total</v>
          </cell>
        </row>
        <row r="439">
          <cell r="A439">
            <v>561210000</v>
          </cell>
          <cell r="B439" t="str">
            <v>UTILIDADES ACUMULADAS DEL EJERCICIO</v>
          </cell>
          <cell r="C439">
            <v>2117110000</v>
          </cell>
          <cell r="D439" t="str">
            <v>E7 - Retained earnings</v>
          </cell>
          <cell r="E439">
            <v>0</v>
          </cell>
          <cell r="F439" t="str">
            <v>Retained earnings_Total</v>
          </cell>
        </row>
        <row r="440">
          <cell r="A440">
            <v>563030000</v>
          </cell>
          <cell r="B440" t="str">
            <v>RESERVA LEGAL</v>
          </cell>
          <cell r="C440">
            <v>2113100000</v>
          </cell>
          <cell r="D440" t="str">
            <v>E5 - Legal reserves</v>
          </cell>
          <cell r="E440">
            <v>0</v>
          </cell>
          <cell r="F440" t="str">
            <v>Share capital</v>
          </cell>
        </row>
        <row r="441">
          <cell r="A441">
            <v>564010000</v>
          </cell>
          <cell r="B441" t="str">
            <v>SUPERAVIT POR REVALUACION DE ACTIVO FIJO</v>
          </cell>
          <cell r="C441">
            <v>2113200000</v>
          </cell>
          <cell r="D441" t="str">
            <v>E61 - Revaluation reserve on property, plant and equipment</v>
          </cell>
          <cell r="E441">
            <v>0</v>
          </cell>
          <cell r="F441" t="str">
            <v>Share capital</v>
          </cell>
        </row>
        <row r="442">
          <cell r="A442">
            <v>564011600</v>
          </cell>
          <cell r="B442" t="str">
            <v>SUPERAVIT POR REVALUACION DE ACTIVO FIJO -CORPOR</v>
          </cell>
          <cell r="C442">
            <v>2113200000</v>
          </cell>
          <cell r="D442" t="str">
            <v>E61 - Revaluation reserve on property, plant and equipment</v>
          </cell>
          <cell r="E442">
            <v>0</v>
          </cell>
          <cell r="F442" t="str">
            <v>Share capital</v>
          </cell>
        </row>
        <row r="443">
          <cell r="A443">
            <v>564020000</v>
          </cell>
          <cell r="B443" t="str">
            <v>SUPERAVIT POR REVALUACION DE SUBSIDIARIAS</v>
          </cell>
          <cell r="C443">
            <v>2123100000</v>
          </cell>
          <cell r="D443" t="str">
            <v>E61 - Revaluation reserve on property, plant and equipment</v>
          </cell>
          <cell r="E443">
            <v>0</v>
          </cell>
          <cell r="F443" t="str">
            <v>Share capital</v>
          </cell>
        </row>
        <row r="444">
          <cell r="A444">
            <v>0</v>
          </cell>
          <cell r="B444">
            <v>0</v>
          </cell>
          <cell r="C444">
            <v>0</v>
          </cell>
          <cell r="D444" t="str">
            <v>E62 - Other Reserves</v>
          </cell>
          <cell r="E444">
            <v>0</v>
          </cell>
          <cell r="F444" t="str">
            <v>Other Comprehensive incomes_Total</v>
          </cell>
        </row>
        <row r="445">
          <cell r="A445">
            <v>0</v>
          </cell>
          <cell r="B445">
            <v>0</v>
          </cell>
          <cell r="C445">
            <v>0</v>
          </cell>
          <cell r="D445" t="str">
            <v>Translation effect</v>
          </cell>
          <cell r="E445">
            <v>0</v>
          </cell>
          <cell r="F445" t="str">
            <v>Translation Reserve-Total</v>
          </cell>
        </row>
        <row r="446">
          <cell r="B446" t="str">
            <v>Resultado del ejercicio</v>
          </cell>
          <cell r="D446" t="str">
            <v>E8 - Profit for the year/period</v>
          </cell>
          <cell r="F446" t="str">
            <v>Result</v>
          </cell>
        </row>
        <row r="447">
          <cell r="A447">
            <v>601020002</v>
          </cell>
          <cell r="B447" t="str">
            <v>VENTAS DOMESTICAS A PERFORMANCE FIBERS</v>
          </cell>
          <cell r="C447">
            <v>3111000000</v>
          </cell>
          <cell r="D447" t="str">
            <v>Sales of Goods</v>
          </cell>
          <cell r="E447">
            <v>0</v>
          </cell>
          <cell r="F447" t="str">
            <v>Gross Sales Value</v>
          </cell>
        </row>
        <row r="448">
          <cell r="A448">
            <v>601020009</v>
          </cell>
          <cell r="B448" t="str">
            <v>VENTAS DOMESTICAS MAQUILA DAK</v>
          </cell>
          <cell r="C448">
            <v>3111000000</v>
          </cell>
          <cell r="D448" t="str">
            <v>Sales of Goods</v>
          </cell>
          <cell r="E448">
            <v>0</v>
          </cell>
          <cell r="F448" t="str">
            <v>Gross Sales Value</v>
          </cell>
        </row>
        <row r="449">
          <cell r="A449">
            <v>601021000</v>
          </cell>
          <cell r="B449" t="str">
            <v>VENTAS DOMESTICAS SAP</v>
          </cell>
          <cell r="C449">
            <v>3111000000</v>
          </cell>
          <cell r="D449" t="str">
            <v>Sales of Goods</v>
          </cell>
          <cell r="E449">
            <v>0</v>
          </cell>
          <cell r="F449" t="str">
            <v>Gross Sales Value</v>
          </cell>
        </row>
        <row r="450">
          <cell r="A450">
            <v>601021010</v>
          </cell>
          <cell r="B450" t="str">
            <v>VENTAS DOM CLIENTES TERCEROS-EMPAQUE</v>
          </cell>
          <cell r="C450">
            <v>3116000000</v>
          </cell>
          <cell r="D450" t="str">
            <v>Trading - FG, semi-FG and Other</v>
          </cell>
          <cell r="E450">
            <v>0</v>
          </cell>
          <cell r="F450" t="str">
            <v>Gross Sales Value</v>
          </cell>
        </row>
        <row r="451">
          <cell r="A451">
            <v>601121000</v>
          </cell>
          <cell r="B451" t="str">
            <v>VENTAS EXPORTACION SAP</v>
          </cell>
          <cell r="C451">
            <v>3111000000</v>
          </cell>
          <cell r="D451" t="str">
            <v>Sales of Goods</v>
          </cell>
          <cell r="E451">
            <v>0</v>
          </cell>
          <cell r="F451" t="str">
            <v>Gross Sales Value</v>
          </cell>
        </row>
        <row r="452">
          <cell r="A452">
            <v>601121010</v>
          </cell>
          <cell r="B452" t="str">
            <v>VENTAS A CLIENTES DE EXPORTACION-EMPAQUE</v>
          </cell>
          <cell r="C452">
            <v>3116000000</v>
          </cell>
          <cell r="D452" t="str">
            <v>Trading - FG, semi-FG and Other</v>
          </cell>
          <cell r="E452">
            <v>0</v>
          </cell>
          <cell r="F452" t="str">
            <v>Gross Sales Value</v>
          </cell>
        </row>
        <row r="453">
          <cell r="A453">
            <v>601151900</v>
          </cell>
          <cell r="B453" t="str">
            <v>VENTAS DOMESTICAS EN CUSTODIA</v>
          </cell>
          <cell r="C453">
            <v>3111000000</v>
          </cell>
          <cell r="D453" t="str">
            <v>Sales of Goods</v>
          </cell>
          <cell r="E453">
            <v>0</v>
          </cell>
          <cell r="F453" t="str">
            <v>Gross Sales Value</v>
          </cell>
        </row>
        <row r="454">
          <cell r="A454">
            <v>621021000</v>
          </cell>
          <cell r="B454" t="str">
            <v>REDUCCIONES DE VENTAS SAP</v>
          </cell>
          <cell r="C454">
            <v>3111000000</v>
          </cell>
          <cell r="D454" t="str">
            <v>Sales of Goods</v>
          </cell>
          <cell r="E454">
            <v>0</v>
          </cell>
          <cell r="F454" t="str">
            <v>Gross Sales Value</v>
          </cell>
        </row>
        <row r="455">
          <cell r="A455">
            <v>621121000</v>
          </cell>
          <cell r="B455" t="str">
            <v>REDUCCIONES SOBRE VENTAS EXP SAP</v>
          </cell>
          <cell r="C455">
            <v>3111000000</v>
          </cell>
          <cell r="D455" t="str">
            <v>Sales of Goods</v>
          </cell>
          <cell r="E455">
            <v>0</v>
          </cell>
          <cell r="F455" t="str">
            <v>Gross Sales Value</v>
          </cell>
        </row>
        <row r="456">
          <cell r="A456">
            <v>622021000</v>
          </cell>
          <cell r="B456" t="str">
            <v>DEVOLUCIONES SOBRE VENTAS -SAP</v>
          </cell>
          <cell r="C456">
            <v>3111000000</v>
          </cell>
          <cell r="D456" t="str">
            <v>Sales of Goods</v>
          </cell>
          <cell r="E456">
            <v>0</v>
          </cell>
          <cell r="F456" t="str">
            <v>Gross Sales Value</v>
          </cell>
        </row>
        <row r="457">
          <cell r="A457">
            <v>622021010</v>
          </cell>
          <cell r="B457" t="str">
            <v>DEVOLUCIONES S/VENTAS DOMESTICO CL EMPAQUE</v>
          </cell>
          <cell r="C457">
            <v>3111000000</v>
          </cell>
          <cell r="D457" t="str">
            <v>Sales of Goods</v>
          </cell>
          <cell r="E457">
            <v>0</v>
          </cell>
          <cell r="F457" t="str">
            <v>Gross Sales Value</v>
          </cell>
        </row>
        <row r="458">
          <cell r="A458">
            <v>622121000</v>
          </cell>
          <cell r="B458" t="str">
            <v>DEVOLUCIONES SOBRE VENTAS EXPORTACION -SAP</v>
          </cell>
          <cell r="C458">
            <v>3111000000</v>
          </cell>
          <cell r="D458" t="str">
            <v>Sales of Goods</v>
          </cell>
          <cell r="E458">
            <v>0</v>
          </cell>
          <cell r="F458" t="str">
            <v>Gross Sales Value</v>
          </cell>
        </row>
        <row r="459">
          <cell r="A459">
            <v>622121010</v>
          </cell>
          <cell r="B459" t="str">
            <v>DEVOLUCIONES S/VENTAS EXPORTACION CL EMPAQUE</v>
          </cell>
          <cell r="C459">
            <v>3111000000</v>
          </cell>
          <cell r="D459" t="str">
            <v>Sales of Goods</v>
          </cell>
          <cell r="E459">
            <v>0</v>
          </cell>
          <cell r="F459" t="str">
            <v>Gross Sales Value</v>
          </cell>
        </row>
        <row r="460">
          <cell r="A460">
            <v>641050000</v>
          </cell>
          <cell r="B460" t="str">
            <v>COSTO DE VENTAS VARIABLE DOMESTICO</v>
          </cell>
          <cell r="C460">
            <v>42110011</v>
          </cell>
          <cell r="D460">
            <v>0</v>
          </cell>
          <cell r="E460">
            <v>0</v>
          </cell>
          <cell r="F460" t="str">
            <v>FG Variation - Dec / (Inc)</v>
          </cell>
        </row>
        <row r="461">
          <cell r="A461">
            <v>641051000</v>
          </cell>
          <cell r="B461" t="str">
            <v>COSTO DE VENTAS PCTO. TERM. (NUEVA)</v>
          </cell>
          <cell r="C461">
            <v>4113110000</v>
          </cell>
          <cell r="D461" t="str">
            <v>BF-FG</v>
          </cell>
          <cell r="E461">
            <v>0</v>
          </cell>
          <cell r="F461" t="str">
            <v>FG Variation - Dec / (Inc)</v>
          </cell>
        </row>
        <row r="462">
          <cell r="A462">
            <v>641061000</v>
          </cell>
          <cell r="B462" t="str">
            <v>COSTO DE VENTAS FIJO DOMESTICO</v>
          </cell>
          <cell r="C462">
            <v>4113110000</v>
          </cell>
          <cell r="D462" t="str">
            <v>BF-FG</v>
          </cell>
          <cell r="E462">
            <v>0</v>
          </cell>
          <cell r="F462" t="str">
            <v>FG Variation - Dec / (Inc)</v>
          </cell>
        </row>
        <row r="463">
          <cell r="A463">
            <v>644030000</v>
          </cell>
          <cell r="B463" t="str">
            <v>COSTO AMORTIZACION ACTIVO INTANGIBLE</v>
          </cell>
          <cell r="C463">
            <v>5514600000</v>
          </cell>
          <cell r="D463" t="str">
            <v>Impairment Loss on Intangibles</v>
          </cell>
          <cell r="E463">
            <v>0</v>
          </cell>
          <cell r="F463" t="str">
            <v>Depreciation &amp; Amortisation</v>
          </cell>
        </row>
        <row r="464">
          <cell r="A464">
            <v>645100000</v>
          </cell>
          <cell r="B464" t="str">
            <v>COSTO DE REVENTAS</v>
          </cell>
          <cell r="C464">
            <v>4112000000</v>
          </cell>
          <cell r="D464" t="str">
            <v>Trading FG, semi-FG and others</v>
          </cell>
          <cell r="E464">
            <v>0</v>
          </cell>
          <cell r="F464" t="str">
            <v>Trading / Tolling Inc /(Exp)</v>
          </cell>
        </row>
        <row r="465">
          <cell r="A465">
            <v>645100001</v>
          </cell>
          <cell r="B465" t="str">
            <v>COSTO DE REVENTAS COMPLEMENTARIA</v>
          </cell>
          <cell r="C465">
            <v>4112000000</v>
          </cell>
          <cell r="D465" t="str">
            <v>Trading FG, semi-FG and others</v>
          </cell>
          <cell r="E465">
            <v>0</v>
          </cell>
          <cell r="F465" t="str">
            <v>Trading / Tolling Inc /(Exp)</v>
          </cell>
        </row>
        <row r="466">
          <cell r="A466">
            <v>645200000</v>
          </cell>
          <cell r="B466" t="str">
            <v>VARIACION PRECIO MATERIAS PRIMAS PRINCIPALES</v>
          </cell>
          <cell r="C466">
            <v>4111210000</v>
          </cell>
          <cell r="D466" t="str">
            <v>BF RM - PTA</v>
          </cell>
          <cell r="E466">
            <v>0</v>
          </cell>
          <cell r="F466" t="str">
            <v>RM Consumed</v>
          </cell>
        </row>
        <row r="467">
          <cell r="A467">
            <v>645200003</v>
          </cell>
          <cell r="B467" t="str">
            <v>VARIACION PRECIO MATERIAS PRIMAS OTRAS</v>
          </cell>
          <cell r="C467">
            <v>4111210000</v>
          </cell>
          <cell r="D467" t="str">
            <v>BF RM - PTA</v>
          </cell>
          <cell r="E467">
            <v>0</v>
          </cell>
          <cell r="F467" t="str">
            <v>Chemicals &amp; Additives</v>
          </cell>
        </row>
        <row r="468">
          <cell r="A468">
            <v>645200006</v>
          </cell>
          <cell r="B468" t="str">
            <v>VARIACION PRECIO MATERIAS PRIMAS MAQUILAS</v>
          </cell>
          <cell r="C468">
            <v>4111630000</v>
          </cell>
          <cell r="D468" t="str">
            <v>CF RM - Others</v>
          </cell>
          <cell r="E468">
            <v>0</v>
          </cell>
          <cell r="F468" t="str">
            <v>Chemicals &amp; Additives</v>
          </cell>
        </row>
        <row r="469">
          <cell r="A469">
            <v>645310000</v>
          </cell>
          <cell r="B469" t="str">
            <v>AJUSTE INVENTARIO MATERIA PRIMA COMPRADA</v>
          </cell>
          <cell r="C469">
            <v>4111630000</v>
          </cell>
          <cell r="D469" t="str">
            <v>CF RM - Others</v>
          </cell>
          <cell r="E469">
            <v>0</v>
          </cell>
          <cell r="F469" t="str">
            <v>Chemicals &amp; Additives</v>
          </cell>
        </row>
        <row r="470">
          <cell r="A470">
            <v>649000000</v>
          </cell>
          <cell r="B470" t="str">
            <v>VARIACION DE MANUFACTURA ORDENES DE FABRICACION</v>
          </cell>
          <cell r="C470">
            <v>4113110000</v>
          </cell>
          <cell r="D470" t="str">
            <v>BF-FG</v>
          </cell>
          <cell r="E470">
            <v>0</v>
          </cell>
          <cell r="F470" t="str">
            <v>FG Variation - Dec / (Inc)</v>
          </cell>
        </row>
        <row r="471">
          <cell r="A471">
            <v>671010000</v>
          </cell>
          <cell r="B471" t="str">
            <v>VARIACIONES EN PRECIO MATERIA PRIMAS -PRINCIPALES</v>
          </cell>
          <cell r="C471">
            <v>4111630000</v>
          </cell>
          <cell r="D471" t="str">
            <v>CF RM - Others</v>
          </cell>
          <cell r="E471">
            <v>0</v>
          </cell>
          <cell r="F471" t="str">
            <v>RM Consumed</v>
          </cell>
        </row>
        <row r="472">
          <cell r="A472">
            <v>674010000</v>
          </cell>
          <cell r="B472" t="str">
            <v>REVALUACION ESTANDAR COSTO DE VENTAS VARIABLE PT</v>
          </cell>
          <cell r="C472">
            <v>4113110000</v>
          </cell>
          <cell r="D472" t="str">
            <v>BF-FG</v>
          </cell>
          <cell r="E472">
            <v>0</v>
          </cell>
          <cell r="F472" t="str">
            <v>FG Variation - Dec / (Inc)</v>
          </cell>
        </row>
        <row r="473">
          <cell r="A473">
            <v>674011100</v>
          </cell>
          <cell r="B473" t="str">
            <v>REVALUACION ESTANDAR DE MATERIA PRIMA PROVEEDORES</v>
          </cell>
          <cell r="C473">
            <v>4111210000</v>
          </cell>
          <cell r="D473" t="str">
            <v>BF RM - PTA</v>
          </cell>
          <cell r="E473">
            <v>0</v>
          </cell>
          <cell r="F473" t="str">
            <v>FG Variation - Dec / (Inc)</v>
          </cell>
        </row>
        <row r="474">
          <cell r="A474">
            <v>674111100</v>
          </cell>
          <cell r="B474" t="str">
            <v>CTO. VTAS. VAR. PCTO. TERM. CAMBIO INV. MATS. PRIM</v>
          </cell>
          <cell r="C474">
            <v>4113110000</v>
          </cell>
          <cell r="D474" t="str">
            <v>BF-FG</v>
          </cell>
          <cell r="E474">
            <v>0</v>
          </cell>
          <cell r="F474" t="str">
            <v>FG Variation - Dec / (Inc)</v>
          </cell>
        </row>
        <row r="475">
          <cell r="A475">
            <v>674111200</v>
          </cell>
          <cell r="B475" t="str">
            <v>CTO. VTAS. VAR. PCTO. TERM. CAMBIO INV. ENERGETICO</v>
          </cell>
          <cell r="C475">
            <v>4113110000</v>
          </cell>
          <cell r="D475" t="str">
            <v>BF-FG</v>
          </cell>
          <cell r="E475">
            <v>0</v>
          </cell>
          <cell r="F475" t="str">
            <v>FG Variation - Dec / (Inc)</v>
          </cell>
        </row>
        <row r="476">
          <cell r="A476">
            <v>674111300</v>
          </cell>
          <cell r="B476" t="str">
            <v>CTO. VTAS. VAR. PCTO. TERM. CAMBIO INV. OTROS VAR.</v>
          </cell>
          <cell r="C476">
            <v>4113110000</v>
          </cell>
          <cell r="D476" t="str">
            <v>BF-FG</v>
          </cell>
          <cell r="E476">
            <v>0</v>
          </cell>
          <cell r="F476" t="str">
            <v>FG Variation - Dec / (Inc)</v>
          </cell>
        </row>
        <row r="477">
          <cell r="A477">
            <v>674120100</v>
          </cell>
          <cell r="B477" t="str">
            <v>CTO. VTAS. FIJ. PCTO. TERM. CAMBIO INV. MO Y SU OT</v>
          </cell>
          <cell r="C477">
            <v>4114600000</v>
          </cell>
          <cell r="D477" t="str">
            <v>Other Conversion Charges &amp; Overheads</v>
          </cell>
          <cell r="E477">
            <v>0</v>
          </cell>
          <cell r="F477" t="str">
            <v>FG Variation - Dec / (Inc)</v>
          </cell>
        </row>
        <row r="478">
          <cell r="A478">
            <v>674120200</v>
          </cell>
          <cell r="B478" t="str">
            <v>CTO. VTAS. FIJ. PCTO. TERM. CAMBIO INV. MO Y SU PE</v>
          </cell>
          <cell r="C478">
            <v>4114600000</v>
          </cell>
          <cell r="D478" t="str">
            <v>Other Conversion Charges &amp; Overheads</v>
          </cell>
          <cell r="E478">
            <v>0</v>
          </cell>
          <cell r="F478" t="str">
            <v>FG Variation - Dec / (Inc)</v>
          </cell>
        </row>
        <row r="479">
          <cell r="A479">
            <v>674120300</v>
          </cell>
          <cell r="B479" t="str">
            <v>CTO. VTAS. FIJ. PCTO. TERM. CAMBIO INV. OTROS FIJO</v>
          </cell>
          <cell r="C479">
            <v>4114600000</v>
          </cell>
          <cell r="D479" t="str">
            <v>Other Conversion Charges &amp; Overheads</v>
          </cell>
          <cell r="E479">
            <v>0</v>
          </cell>
          <cell r="F479" t="str">
            <v>FG Variation - Dec / (Inc)</v>
          </cell>
        </row>
        <row r="480">
          <cell r="A480">
            <v>674131100</v>
          </cell>
          <cell r="B480" t="str">
            <v>CTO. VTAS. VAR. PROD. PROC. CAMBIO INV. MATS. PRIM</v>
          </cell>
          <cell r="C480">
            <v>4113110000</v>
          </cell>
          <cell r="D480" t="str">
            <v>BF-FG</v>
          </cell>
          <cell r="E480">
            <v>0</v>
          </cell>
          <cell r="F480" t="str">
            <v>FG Variation - Dec / (Inc)</v>
          </cell>
        </row>
        <row r="481">
          <cell r="A481">
            <v>674131200</v>
          </cell>
          <cell r="B481" t="str">
            <v>CTO. VTAS. VAR. PROD. PROC. CAMBIO INV. ENERGETICO</v>
          </cell>
          <cell r="C481">
            <v>4113110000</v>
          </cell>
          <cell r="D481" t="str">
            <v>BF-FG</v>
          </cell>
          <cell r="E481">
            <v>0</v>
          </cell>
          <cell r="F481" t="str">
            <v>FG Variation - Dec / (Inc)</v>
          </cell>
        </row>
        <row r="482">
          <cell r="A482">
            <v>674131300</v>
          </cell>
          <cell r="B482" t="str">
            <v>CTO. VTAS. VAR. PROD. PROC. CAMBIO INV. OTROS VAR.</v>
          </cell>
          <cell r="C482">
            <v>4113110000</v>
          </cell>
          <cell r="D482" t="str">
            <v>BF-FG</v>
          </cell>
          <cell r="E482">
            <v>0</v>
          </cell>
          <cell r="F482" t="str">
            <v>FG Variation - Dec / (Inc)</v>
          </cell>
        </row>
        <row r="483">
          <cell r="A483">
            <v>674140100</v>
          </cell>
          <cell r="B483" t="str">
            <v>CTO. VTAS. FIJ. PROD. PROC. CAMBIO INV. MO Y SU OT</v>
          </cell>
          <cell r="C483">
            <v>4114600000</v>
          </cell>
          <cell r="D483" t="str">
            <v>Other Conversion Charges &amp; Overheads</v>
          </cell>
          <cell r="E483">
            <v>0</v>
          </cell>
          <cell r="F483" t="str">
            <v>FG Variation - Dec / (Inc)</v>
          </cell>
        </row>
        <row r="484">
          <cell r="A484">
            <v>674140200</v>
          </cell>
          <cell r="B484" t="str">
            <v>CTO. VTAS. FIJ. PROD. PROC. CAMBIO INV. MO Y SU PE</v>
          </cell>
          <cell r="C484">
            <v>4114600000</v>
          </cell>
          <cell r="D484" t="str">
            <v>Other Conversion Charges &amp; Overheads</v>
          </cell>
          <cell r="E484">
            <v>0</v>
          </cell>
          <cell r="F484" t="str">
            <v>FG Variation - Dec / (Inc)</v>
          </cell>
        </row>
        <row r="485">
          <cell r="A485">
            <v>674140300</v>
          </cell>
          <cell r="B485" t="str">
            <v>CTO. VTAS. FIJ. PROD. PROC. CAMBIO INV. OTROS FIJO</v>
          </cell>
          <cell r="C485">
            <v>4114600000</v>
          </cell>
          <cell r="D485" t="str">
            <v>Other Conversion Charges &amp; Overheads</v>
          </cell>
          <cell r="E485">
            <v>0</v>
          </cell>
          <cell r="F485" t="str">
            <v>FG Variation - Dec / (Inc)</v>
          </cell>
        </row>
        <row r="486">
          <cell r="A486">
            <v>674151100</v>
          </cell>
          <cell r="B486" t="str">
            <v>CTO. VTAS. VAR. PCTO. TERM. MATS. PRIM TRAS PLANTA</v>
          </cell>
          <cell r="C486">
            <v>4113110000</v>
          </cell>
          <cell r="D486" t="str">
            <v>BF-FG</v>
          </cell>
          <cell r="E486">
            <v>0</v>
          </cell>
          <cell r="F486" t="str">
            <v>FG Variation - Dec / (Inc)</v>
          </cell>
        </row>
        <row r="487">
          <cell r="A487">
            <v>674151200</v>
          </cell>
          <cell r="B487" t="str">
            <v>CTO. VTAS. VAR. PCTO. TERM. ENERGETIC TRAS PLANTA</v>
          </cell>
          <cell r="C487">
            <v>4113110000</v>
          </cell>
          <cell r="D487" t="str">
            <v>BF-FG</v>
          </cell>
          <cell r="E487">
            <v>0</v>
          </cell>
          <cell r="F487" t="str">
            <v>FG Variation - Dec / (Inc)</v>
          </cell>
        </row>
        <row r="488">
          <cell r="A488">
            <v>674151300</v>
          </cell>
          <cell r="B488" t="str">
            <v>CTO. VTAS. VAR. PCTO. TERM. OTROS  TRAS PLANTA</v>
          </cell>
          <cell r="C488">
            <v>4113110000</v>
          </cell>
          <cell r="D488" t="str">
            <v>BF-FG</v>
          </cell>
          <cell r="E488">
            <v>0</v>
          </cell>
          <cell r="F488" t="str">
            <v>FG Variation - Dec / (Inc)</v>
          </cell>
        </row>
        <row r="489">
          <cell r="A489">
            <v>674160100</v>
          </cell>
          <cell r="B489" t="str">
            <v>CTO. VTAS. FIJ. TRASPASO PLANTAS . MO Y SU OTROS</v>
          </cell>
          <cell r="C489">
            <v>4114600000</v>
          </cell>
          <cell r="D489" t="str">
            <v>Other Conversion Charges &amp; Overheads</v>
          </cell>
          <cell r="E489">
            <v>0</v>
          </cell>
          <cell r="F489" t="str">
            <v>FG Variation - Dec / (Inc)</v>
          </cell>
        </row>
        <row r="490">
          <cell r="A490">
            <v>674160300</v>
          </cell>
          <cell r="B490" t="str">
            <v>CTO. VTAS. FIJ. TRASPASOS A PLANTAS OTROS FIJOS</v>
          </cell>
          <cell r="C490">
            <v>4114600000</v>
          </cell>
          <cell r="D490" t="str">
            <v>Other Conversion Charges &amp; Overheads</v>
          </cell>
          <cell r="E490">
            <v>0</v>
          </cell>
          <cell r="F490" t="str">
            <v>FG Variation - Dec / (Inc)</v>
          </cell>
        </row>
        <row r="491">
          <cell r="A491">
            <v>674182450</v>
          </cell>
          <cell r="B491" t="str">
            <v>AJUSTE INVENTARIO PRODUCTO TERMINADO VARIABLE</v>
          </cell>
          <cell r="C491">
            <v>4113110000</v>
          </cell>
          <cell r="D491" t="str">
            <v>BF-FG</v>
          </cell>
          <cell r="E491">
            <v>0</v>
          </cell>
          <cell r="F491" t="str">
            <v>FG Variation - Dec / (Inc)</v>
          </cell>
        </row>
        <row r="492">
          <cell r="A492">
            <v>674182451</v>
          </cell>
          <cell r="B492" t="str">
            <v>AJUSTE INVENTARIO PRODUCTO TERMINADO FIJO</v>
          </cell>
          <cell r="C492">
            <v>4113110000</v>
          </cell>
          <cell r="D492" t="str">
            <v>BF-FG</v>
          </cell>
          <cell r="E492">
            <v>0</v>
          </cell>
          <cell r="F492" t="str">
            <v>FG Variation - Dec / (Inc)</v>
          </cell>
        </row>
        <row r="493">
          <cell r="A493">
            <v>674182452</v>
          </cell>
          <cell r="B493" t="str">
            <v>REC.1a CALIDAD A INFERIORES PROD. TERMINADO VAR.</v>
          </cell>
          <cell r="C493">
            <v>4113110000</v>
          </cell>
          <cell r="D493" t="str">
            <v>BF-FG</v>
          </cell>
          <cell r="E493">
            <v>0</v>
          </cell>
          <cell r="F493" t="str">
            <v>FG Variation - Dec / (Inc)</v>
          </cell>
        </row>
        <row r="494">
          <cell r="A494">
            <v>674182453</v>
          </cell>
          <cell r="B494" t="str">
            <v>REC.1a CALIDAD A INFERIORES PROD. TERMINADO FIJO</v>
          </cell>
          <cell r="C494">
            <v>4113110000</v>
          </cell>
          <cell r="D494" t="str">
            <v>BF-FG</v>
          </cell>
          <cell r="E494">
            <v>0</v>
          </cell>
          <cell r="F494" t="str">
            <v>FG Variation - Dec / (Inc)</v>
          </cell>
        </row>
        <row r="495">
          <cell r="A495">
            <v>674197002</v>
          </cell>
          <cell r="B495" t="str">
            <v>RECLASIFICACION A CALIDADES INFERIORES</v>
          </cell>
          <cell r="C495">
            <v>4113110000</v>
          </cell>
          <cell r="D495" t="str">
            <v>BF-FG</v>
          </cell>
          <cell r="E495">
            <v>0</v>
          </cell>
          <cell r="F495" t="str">
            <v>FG Variation - Dec / (Inc)</v>
          </cell>
        </row>
        <row r="496">
          <cell r="A496">
            <v>674197003</v>
          </cell>
          <cell r="B496" t="str">
            <v>AJUSTE DE INVENTARIO COSTO VARIABLE</v>
          </cell>
          <cell r="C496">
            <v>4113110000</v>
          </cell>
          <cell r="D496" t="str">
            <v>BF-FG</v>
          </cell>
          <cell r="E496">
            <v>0</v>
          </cell>
          <cell r="F496" t="str">
            <v>FG Variation - Dec / (Inc)</v>
          </cell>
        </row>
        <row r="497">
          <cell r="A497">
            <v>674200000</v>
          </cell>
          <cell r="B497" t="str">
            <v>REVALUACION ESTANDAR COSTO DE VENTAS FIJO PT</v>
          </cell>
          <cell r="C497">
            <v>4113110000</v>
          </cell>
          <cell r="D497" t="str">
            <v>BF-FG</v>
          </cell>
          <cell r="E497">
            <v>0</v>
          </cell>
          <cell r="F497" t="str">
            <v>FG Variation - Dec / (Inc)</v>
          </cell>
        </row>
        <row r="498">
          <cell r="A498">
            <v>679000000</v>
          </cell>
          <cell r="B498" t="str">
            <v>ESTANDAR APLICADO VARIACION MANUFACTURA ORD FABRIC</v>
          </cell>
          <cell r="C498">
            <v>4113110000</v>
          </cell>
          <cell r="D498" t="str">
            <v>BF-FG</v>
          </cell>
          <cell r="E498">
            <v>0</v>
          </cell>
          <cell r="F498" t="str">
            <v>FG Variation - Dec / (Inc)</v>
          </cell>
        </row>
        <row r="499">
          <cell r="A499">
            <v>700110000</v>
          </cell>
          <cell r="B499" t="str">
            <v>CONSUMO MAT.PRIMA PROVEEDORES -PRINCIPALES</v>
          </cell>
          <cell r="C499">
            <v>4111210000</v>
          </cell>
          <cell r="D499" t="str">
            <v>BF RM - PTA</v>
          </cell>
          <cell r="E499">
            <v>0</v>
          </cell>
          <cell r="F499" t="str">
            <v>RM Consumed</v>
          </cell>
        </row>
        <row r="500">
          <cell r="A500">
            <v>700120000</v>
          </cell>
          <cell r="B500" t="str">
            <v>CONSUMO MAT.PRIMAS PROPIAS</v>
          </cell>
          <cell r="C500">
            <v>4111610000</v>
          </cell>
          <cell r="D500" t="str">
            <v>BF RM - Others</v>
          </cell>
          <cell r="E500">
            <v>0</v>
          </cell>
          <cell r="F500" t="str">
            <v>Chemicals &amp; Additives</v>
          </cell>
        </row>
        <row r="501">
          <cell r="A501">
            <v>700130000</v>
          </cell>
          <cell r="B501" t="str">
            <v>AUTO-CONSUMO MATERIAS PRIMAS PROPIAS</v>
          </cell>
          <cell r="C501">
            <v>4111610000</v>
          </cell>
          <cell r="D501" t="str">
            <v>BF RM - Others</v>
          </cell>
          <cell r="E501">
            <v>0</v>
          </cell>
          <cell r="F501" t="str">
            <v>Chemicals &amp; Additives</v>
          </cell>
        </row>
        <row r="502">
          <cell r="A502">
            <v>700150000</v>
          </cell>
          <cell r="B502" t="str">
            <v>CONSUMO MAT.PRIMA PROVEEDORES OTROS</v>
          </cell>
          <cell r="C502">
            <v>4111610000</v>
          </cell>
          <cell r="D502" t="str">
            <v>BF RM - Others</v>
          </cell>
          <cell r="E502">
            <v>0</v>
          </cell>
          <cell r="F502" t="str">
            <v>Chemicals &amp; Additives</v>
          </cell>
        </row>
        <row r="503">
          <cell r="A503">
            <v>700170000</v>
          </cell>
          <cell r="B503" t="str">
            <v>CONSUMO MATERIAL DE EMPAQUE</v>
          </cell>
          <cell r="C503">
            <v>5220000000</v>
          </cell>
          <cell r="D503" t="str">
            <v>Packing Cost</v>
          </cell>
          <cell r="E503">
            <v>0</v>
          </cell>
          <cell r="F503" t="str">
            <v>-Packing Cost</v>
          </cell>
        </row>
        <row r="504">
          <cell r="A504">
            <v>700500000</v>
          </cell>
          <cell r="B504" t="str">
            <v>ESTANDAR APLICADO DE OTROS VARIABLES</v>
          </cell>
          <cell r="C504">
            <v>4113110000</v>
          </cell>
          <cell r="D504" t="str">
            <v>BF-FG</v>
          </cell>
          <cell r="E504">
            <v>0</v>
          </cell>
          <cell r="F504" t="str">
            <v>FG Variation - Dec / (Inc)</v>
          </cell>
        </row>
        <row r="505">
          <cell r="A505">
            <v>700500001</v>
          </cell>
          <cell r="B505" t="str">
            <v>COMPLEMENTO ESTANDAR APLICADO VARIABLES</v>
          </cell>
          <cell r="C505">
            <v>4113110000</v>
          </cell>
          <cell r="D505" t="str">
            <v>BF-FG</v>
          </cell>
          <cell r="E505">
            <v>0</v>
          </cell>
          <cell r="F505" t="str">
            <v>FG Variation - Dec / (Inc)</v>
          </cell>
        </row>
        <row r="506">
          <cell r="A506">
            <v>704226408</v>
          </cell>
          <cell r="B506" t="str">
            <v>TRASPASO GASTOS DE SERVICIOS</v>
          </cell>
          <cell r="C506">
            <v>4114320000</v>
          </cell>
          <cell r="D506" t="str">
            <v>Purchase of Utility</v>
          </cell>
          <cell r="E506">
            <v>0</v>
          </cell>
          <cell r="F506" t="str">
            <v>Power , Fuel &amp; Utilities</v>
          </cell>
        </row>
        <row r="507">
          <cell r="A507">
            <v>707036708</v>
          </cell>
          <cell r="B507" t="str">
            <v>ELECTRICIDAD COMPRADA  VARIABLE E-1</v>
          </cell>
          <cell r="C507">
            <v>4114310000</v>
          </cell>
          <cell r="D507" t="str">
            <v>Purchase of Power</v>
          </cell>
          <cell r="E507">
            <v>0</v>
          </cell>
          <cell r="F507" t="str">
            <v>Power , Fuel &amp; Utilities</v>
          </cell>
        </row>
        <row r="508">
          <cell r="A508">
            <v>707046707</v>
          </cell>
          <cell r="B508" t="str">
            <v>COMBUSTOLEO  VARIABLE E-1</v>
          </cell>
          <cell r="C508">
            <v>69999999</v>
          </cell>
          <cell r="D508">
            <v>0</v>
          </cell>
          <cell r="E508">
            <v>0</v>
          </cell>
          <cell r="F508" t="str">
            <v>Power , Fuel &amp; Utilities</v>
          </cell>
        </row>
        <row r="509">
          <cell r="A509">
            <v>707066706</v>
          </cell>
          <cell r="B509" t="str">
            <v>GAS  VARIABLE E-1</v>
          </cell>
          <cell r="C509">
            <v>4114350000</v>
          </cell>
          <cell r="D509" t="str">
            <v>Gas consumed</v>
          </cell>
          <cell r="E509">
            <v>0</v>
          </cell>
          <cell r="F509" t="str">
            <v>Power , Fuel &amp; Utilities</v>
          </cell>
        </row>
        <row r="510">
          <cell r="A510">
            <v>707091201</v>
          </cell>
          <cell r="B510" t="str">
            <v>AGUA</v>
          </cell>
          <cell r="C510">
            <v>4114320000</v>
          </cell>
          <cell r="D510" t="str">
            <v>Purchase of Utility</v>
          </cell>
          <cell r="E510">
            <v>0</v>
          </cell>
          <cell r="F510" t="str">
            <v>Power , Fuel &amp; Utilities</v>
          </cell>
        </row>
        <row r="511">
          <cell r="A511">
            <v>707091202</v>
          </cell>
          <cell r="B511" t="str">
            <v>COMBUSTOLEO E-1</v>
          </cell>
          <cell r="C511">
            <v>47100012</v>
          </cell>
          <cell r="D511">
            <v>0</v>
          </cell>
          <cell r="E511">
            <v>0</v>
          </cell>
          <cell r="F511" t="str">
            <v>Power , Fuel &amp; Utilities</v>
          </cell>
        </row>
        <row r="512">
          <cell r="A512">
            <v>707091203</v>
          </cell>
          <cell r="B512" t="str">
            <v>ELECTRICIDAD E-1</v>
          </cell>
          <cell r="C512">
            <v>4114310000</v>
          </cell>
          <cell r="D512" t="str">
            <v>Purchase of Power</v>
          </cell>
          <cell r="E512">
            <v>0</v>
          </cell>
          <cell r="F512" t="str">
            <v>Power , Fuel &amp; Utilities</v>
          </cell>
        </row>
        <row r="513">
          <cell r="A513">
            <v>707091204</v>
          </cell>
          <cell r="B513" t="str">
            <v>GAS E-1</v>
          </cell>
          <cell r="C513">
            <v>4114350000</v>
          </cell>
          <cell r="D513" t="str">
            <v>Gas consumed</v>
          </cell>
          <cell r="E513">
            <v>0</v>
          </cell>
          <cell r="F513" t="str">
            <v>Power , Fuel &amp; Utilities</v>
          </cell>
        </row>
        <row r="514">
          <cell r="A514">
            <v>707091205</v>
          </cell>
          <cell r="B514" t="str">
            <v>REACTIVOS</v>
          </cell>
          <cell r="C514">
            <v>4114320000</v>
          </cell>
          <cell r="D514" t="str">
            <v>Purchase of Utility</v>
          </cell>
          <cell r="E514">
            <v>0</v>
          </cell>
          <cell r="F514" t="str">
            <v>Chemicals &amp; Additives</v>
          </cell>
        </row>
        <row r="515">
          <cell r="A515">
            <v>707096705</v>
          </cell>
          <cell r="B515" t="str">
            <v>AGUA Y REACTIVOS  VARIABLE</v>
          </cell>
          <cell r="C515">
            <v>4114320000</v>
          </cell>
          <cell r="D515" t="str">
            <v>Purchase of Utility</v>
          </cell>
          <cell r="E515">
            <v>0</v>
          </cell>
          <cell r="F515" t="str">
            <v>Power , Fuel &amp; Utilities</v>
          </cell>
        </row>
        <row r="516">
          <cell r="A516">
            <v>707096711</v>
          </cell>
          <cell r="B516" t="str">
            <v>AGUA</v>
          </cell>
          <cell r="C516">
            <v>4114320000</v>
          </cell>
          <cell r="D516" t="str">
            <v>Purchase of Utility</v>
          </cell>
          <cell r="E516">
            <v>0</v>
          </cell>
          <cell r="F516" t="str">
            <v>Power , Fuel &amp; Utilities</v>
          </cell>
        </row>
        <row r="517">
          <cell r="A517">
            <v>707446701</v>
          </cell>
          <cell r="B517" t="str">
            <v>MATLS.OPERAC.-COMPRA DIRECTA</v>
          </cell>
          <cell r="C517">
            <v>4114320000</v>
          </cell>
          <cell r="D517" t="str">
            <v>Purchase of Utility</v>
          </cell>
          <cell r="E517">
            <v>0</v>
          </cell>
          <cell r="F517" t="str">
            <v>Stores,Spares &amp; Maintenance</v>
          </cell>
        </row>
        <row r="518">
          <cell r="A518">
            <v>707446702</v>
          </cell>
          <cell r="B518" t="str">
            <v>MATLS.OPERAC.-CONSUMO ALMACEN</v>
          </cell>
          <cell r="C518">
            <v>4114320000</v>
          </cell>
          <cell r="D518" t="str">
            <v>Purchase of Utility</v>
          </cell>
          <cell r="E518">
            <v>0</v>
          </cell>
          <cell r="F518" t="str">
            <v>Stores,Spares &amp; Maintenance</v>
          </cell>
        </row>
        <row r="519">
          <cell r="A519">
            <v>707446703</v>
          </cell>
          <cell r="B519" t="str">
            <v>HILERAS/PUNTOS CONT.-COMP.DIRECTA</v>
          </cell>
          <cell r="C519">
            <v>4114320000</v>
          </cell>
          <cell r="D519" t="str">
            <v>Purchase of Utility</v>
          </cell>
          <cell r="E519">
            <v>0</v>
          </cell>
          <cell r="F519" t="str">
            <v>Stores,Spares &amp; Maintenance</v>
          </cell>
        </row>
        <row r="520">
          <cell r="A520">
            <v>707446704</v>
          </cell>
          <cell r="B520" t="str">
            <v>HILERAS/PUNTOS CONT.-CONSUMO ALMACEN</v>
          </cell>
          <cell r="C520">
            <v>4114520000</v>
          </cell>
          <cell r="D520" t="str">
            <v>Repairs to Machinery</v>
          </cell>
          <cell r="E520">
            <v>0</v>
          </cell>
          <cell r="F520" t="str">
            <v>Stores,Spares &amp; Maintenance</v>
          </cell>
        </row>
        <row r="521">
          <cell r="A521">
            <v>707446705</v>
          </cell>
          <cell r="B521" t="str">
            <v>NITROGENO CONSUMO</v>
          </cell>
          <cell r="C521">
            <v>4114320000</v>
          </cell>
          <cell r="D521" t="str">
            <v>Purchase of Utility</v>
          </cell>
          <cell r="E521">
            <v>0</v>
          </cell>
          <cell r="F521" t="str">
            <v>Power , Fuel &amp; Utilities</v>
          </cell>
        </row>
        <row r="522">
          <cell r="A522">
            <v>711056001</v>
          </cell>
          <cell r="B522" t="str">
            <v>SUELDO NORMAL</v>
          </cell>
          <cell r="C522">
            <v>5260000000</v>
          </cell>
          <cell r="D522" t="str">
            <v>Other Selling Expenses</v>
          </cell>
          <cell r="E522">
            <v>0</v>
          </cell>
          <cell r="F522" t="str">
            <v>Manpower</v>
          </cell>
        </row>
        <row r="523">
          <cell r="A523">
            <v>711056002</v>
          </cell>
          <cell r="B523" t="str">
            <v>TIEMPO EXTRA 1/2 HORA</v>
          </cell>
          <cell r="C523">
            <v>5260000000</v>
          </cell>
          <cell r="D523" t="str">
            <v>Other Selling Expenses</v>
          </cell>
          <cell r="E523">
            <v>0</v>
          </cell>
          <cell r="F523" t="str">
            <v>Manpower</v>
          </cell>
        </row>
        <row r="524">
          <cell r="A524">
            <v>711056003</v>
          </cell>
          <cell r="B524" t="str">
            <v>TIEMPO EXTRA DOBLE</v>
          </cell>
          <cell r="C524">
            <v>5260000000</v>
          </cell>
          <cell r="D524" t="str">
            <v>Other Selling Expenses</v>
          </cell>
          <cell r="E524">
            <v>0</v>
          </cell>
          <cell r="F524" t="str">
            <v>Manpower</v>
          </cell>
        </row>
        <row r="525">
          <cell r="A525">
            <v>711056004</v>
          </cell>
          <cell r="B525" t="str">
            <v>TIEMPO EXTRA TRIPLE</v>
          </cell>
          <cell r="C525">
            <v>5260000000</v>
          </cell>
          <cell r="D525" t="str">
            <v>Other Selling Expenses</v>
          </cell>
          <cell r="E525">
            <v>0</v>
          </cell>
          <cell r="F525" t="str">
            <v>Manpower</v>
          </cell>
        </row>
        <row r="526">
          <cell r="A526">
            <v>711056005</v>
          </cell>
          <cell r="B526" t="str">
            <v>DESCANSO TRABAJADO</v>
          </cell>
          <cell r="C526">
            <v>5260000000</v>
          </cell>
          <cell r="D526" t="str">
            <v>Other Selling Expenses</v>
          </cell>
          <cell r="E526">
            <v>0</v>
          </cell>
          <cell r="F526" t="str">
            <v>Manpower</v>
          </cell>
        </row>
        <row r="527">
          <cell r="A527">
            <v>711056006</v>
          </cell>
          <cell r="B527" t="str">
            <v>DIA FESTIVO TRABAJADO</v>
          </cell>
          <cell r="C527">
            <v>5260000000</v>
          </cell>
          <cell r="D527" t="str">
            <v>Other Selling Expenses</v>
          </cell>
          <cell r="E527">
            <v>0</v>
          </cell>
          <cell r="F527" t="str">
            <v>Manpower</v>
          </cell>
        </row>
        <row r="528">
          <cell r="A528">
            <v>711056007</v>
          </cell>
          <cell r="B528" t="str">
            <v>PRIMA DOMINICAL</v>
          </cell>
          <cell r="C528">
            <v>5260000000</v>
          </cell>
          <cell r="D528" t="str">
            <v>Other Selling Expenses</v>
          </cell>
          <cell r="E528">
            <v>0</v>
          </cell>
          <cell r="F528" t="str">
            <v>Manpower</v>
          </cell>
        </row>
        <row r="529">
          <cell r="A529">
            <v>711056008</v>
          </cell>
          <cell r="B529" t="str">
            <v>COMPEN.X ROLAR TURNO</v>
          </cell>
          <cell r="C529">
            <v>5260000000</v>
          </cell>
          <cell r="D529" t="str">
            <v>Other Selling Expenses</v>
          </cell>
          <cell r="E529">
            <v>0</v>
          </cell>
          <cell r="F529" t="str">
            <v>Manpower</v>
          </cell>
        </row>
        <row r="530">
          <cell r="A530">
            <v>711056012</v>
          </cell>
          <cell r="B530" t="str">
            <v>OTRAS PERCEPCIONES</v>
          </cell>
          <cell r="C530">
            <v>5260000000</v>
          </cell>
          <cell r="D530" t="str">
            <v>Other Selling Expenses</v>
          </cell>
          <cell r="E530">
            <v>0</v>
          </cell>
          <cell r="F530" t="str">
            <v>Manpower</v>
          </cell>
        </row>
        <row r="531">
          <cell r="A531">
            <v>711056117</v>
          </cell>
          <cell r="B531" t="str">
            <v>GASTO DE PTU DEL EJERCICIO -EMPLEADOS</v>
          </cell>
          <cell r="C531">
            <v>5260000000</v>
          </cell>
          <cell r="D531" t="str">
            <v>Other Selling Expenses</v>
          </cell>
          <cell r="E531">
            <v>0</v>
          </cell>
          <cell r="F531" t="str">
            <v>Manpower</v>
          </cell>
        </row>
        <row r="532">
          <cell r="A532">
            <v>711066100</v>
          </cell>
          <cell r="B532" t="str">
            <v>SALARIO NORMAL</v>
          </cell>
          <cell r="C532">
            <v>5260000000</v>
          </cell>
          <cell r="D532" t="str">
            <v>Other Selling Expenses</v>
          </cell>
          <cell r="E532">
            <v>0</v>
          </cell>
          <cell r="F532" t="str">
            <v>Manpower</v>
          </cell>
        </row>
        <row r="533">
          <cell r="A533">
            <v>711066101</v>
          </cell>
          <cell r="B533" t="str">
            <v>CAMBIO DE CATEGORIA</v>
          </cell>
          <cell r="C533">
            <v>5260000000</v>
          </cell>
          <cell r="D533" t="str">
            <v>Other Selling Expenses</v>
          </cell>
          <cell r="E533">
            <v>0</v>
          </cell>
          <cell r="F533" t="str">
            <v>Manpower</v>
          </cell>
        </row>
        <row r="534">
          <cell r="A534">
            <v>711066102</v>
          </cell>
          <cell r="B534" t="str">
            <v>COMPL.TURNO 1/2 HORA</v>
          </cell>
          <cell r="C534">
            <v>5260000000</v>
          </cell>
          <cell r="D534" t="str">
            <v>Other Selling Expenses</v>
          </cell>
          <cell r="E534">
            <v>0</v>
          </cell>
          <cell r="F534" t="str">
            <v>Manpower</v>
          </cell>
        </row>
        <row r="535">
          <cell r="A535">
            <v>711066103</v>
          </cell>
          <cell r="B535" t="str">
            <v>TIEMPO EXTRA DOBLE</v>
          </cell>
          <cell r="C535">
            <v>5260000000</v>
          </cell>
          <cell r="D535" t="str">
            <v>Other Selling Expenses</v>
          </cell>
          <cell r="E535">
            <v>0</v>
          </cell>
          <cell r="F535" t="str">
            <v>Manpower</v>
          </cell>
        </row>
        <row r="536">
          <cell r="A536">
            <v>711066104</v>
          </cell>
          <cell r="B536" t="str">
            <v>TIEMPO EXTRA TRIPLE</v>
          </cell>
          <cell r="C536">
            <v>5260000000</v>
          </cell>
          <cell r="D536" t="str">
            <v>Other Selling Expenses</v>
          </cell>
          <cell r="E536">
            <v>0</v>
          </cell>
          <cell r="F536" t="str">
            <v>Manpower</v>
          </cell>
        </row>
        <row r="537">
          <cell r="A537">
            <v>711066105</v>
          </cell>
          <cell r="B537" t="str">
            <v>TI.EX.COMIDA PIE MAQUINA</v>
          </cell>
          <cell r="C537">
            <v>5260000000</v>
          </cell>
          <cell r="D537" t="str">
            <v>Other Selling Expenses</v>
          </cell>
          <cell r="E537">
            <v>0</v>
          </cell>
          <cell r="F537" t="str">
            <v>Manpower</v>
          </cell>
        </row>
        <row r="538">
          <cell r="A538">
            <v>711066107</v>
          </cell>
          <cell r="B538" t="str">
            <v>DESCANSO TRABAJADO</v>
          </cell>
          <cell r="C538">
            <v>5260000000</v>
          </cell>
          <cell r="D538" t="str">
            <v>Other Selling Expenses</v>
          </cell>
          <cell r="E538">
            <v>0</v>
          </cell>
          <cell r="F538" t="str">
            <v>Manpower</v>
          </cell>
        </row>
        <row r="539">
          <cell r="A539">
            <v>711066108</v>
          </cell>
          <cell r="B539" t="str">
            <v>DIA FESTIVO TRABAJADO</v>
          </cell>
          <cell r="C539">
            <v>5260000000</v>
          </cell>
          <cell r="D539" t="str">
            <v>Other Selling Expenses</v>
          </cell>
          <cell r="E539">
            <v>0</v>
          </cell>
          <cell r="F539" t="str">
            <v>Manpower</v>
          </cell>
        </row>
        <row r="540">
          <cell r="A540">
            <v>711066109</v>
          </cell>
          <cell r="B540" t="str">
            <v>PRIMA DOMINICAL</v>
          </cell>
          <cell r="C540">
            <v>5260000000</v>
          </cell>
          <cell r="D540" t="str">
            <v>Other Selling Expenses</v>
          </cell>
          <cell r="E540">
            <v>0</v>
          </cell>
          <cell r="F540" t="str">
            <v>Manpower</v>
          </cell>
        </row>
        <row r="541">
          <cell r="A541">
            <v>711066111</v>
          </cell>
          <cell r="B541" t="str">
            <v>OTRAS PERCEPCIONES</v>
          </cell>
          <cell r="C541">
            <v>5260000000</v>
          </cell>
          <cell r="D541" t="str">
            <v>Other Selling Expenses</v>
          </cell>
          <cell r="E541">
            <v>0</v>
          </cell>
          <cell r="F541" t="str">
            <v>Manpower</v>
          </cell>
        </row>
        <row r="542">
          <cell r="A542">
            <v>711066119</v>
          </cell>
          <cell r="B542" t="str">
            <v>INDEMNIZACIONES REESTRUCTURA OBREROS MANUF</v>
          </cell>
          <cell r="C542">
            <v>0</v>
          </cell>
          <cell r="D542">
            <v>0</v>
          </cell>
          <cell r="E542">
            <v>0</v>
          </cell>
          <cell r="F542" t="str">
            <v>Manpower</v>
          </cell>
        </row>
        <row r="543">
          <cell r="A543">
            <v>712126042</v>
          </cell>
          <cell r="B543" t="str">
            <v>APORTACION INFONAVIT EMPEADOS</v>
          </cell>
          <cell r="C543">
            <v>5260000000</v>
          </cell>
          <cell r="D543" t="str">
            <v>Other Selling Expenses</v>
          </cell>
          <cell r="E543">
            <v>0</v>
          </cell>
          <cell r="F543" t="str">
            <v>Manpower</v>
          </cell>
        </row>
        <row r="544">
          <cell r="A544">
            <v>712126148</v>
          </cell>
          <cell r="B544" t="str">
            <v>APORTACION INFONAVIT OBREROS</v>
          </cell>
          <cell r="C544">
            <v>5260000000</v>
          </cell>
          <cell r="D544" t="str">
            <v>Other Selling Expenses</v>
          </cell>
          <cell r="E544">
            <v>0</v>
          </cell>
          <cell r="F544" t="str">
            <v>Manpower</v>
          </cell>
        </row>
        <row r="545">
          <cell r="A545">
            <v>712136038</v>
          </cell>
          <cell r="B545" t="str">
            <v>IMSS CUOTA PATRONAL EMPLEADOS</v>
          </cell>
          <cell r="C545">
            <v>5260000000</v>
          </cell>
          <cell r="D545" t="str">
            <v>Other Selling Expenses</v>
          </cell>
          <cell r="E545">
            <v>0</v>
          </cell>
          <cell r="F545" t="str">
            <v>Manpower</v>
          </cell>
        </row>
        <row r="546">
          <cell r="A546">
            <v>712136039</v>
          </cell>
          <cell r="B546" t="str">
            <v>IMSS INCAPACIDADES EMPLEADOS</v>
          </cell>
          <cell r="C546">
            <v>5260000000</v>
          </cell>
          <cell r="D546" t="str">
            <v>Other Selling Expenses</v>
          </cell>
          <cell r="E546">
            <v>0</v>
          </cell>
          <cell r="F546" t="str">
            <v>Manpower</v>
          </cell>
        </row>
        <row r="547">
          <cell r="A547">
            <v>712136145</v>
          </cell>
          <cell r="B547" t="str">
            <v>IMSS CUOTA PATRONAL OBREROS</v>
          </cell>
          <cell r="C547">
            <v>5260000000</v>
          </cell>
          <cell r="D547" t="str">
            <v>Other Selling Expenses</v>
          </cell>
          <cell r="E547">
            <v>0</v>
          </cell>
          <cell r="F547" t="str">
            <v>Manpower</v>
          </cell>
        </row>
        <row r="548">
          <cell r="A548">
            <v>712136146</v>
          </cell>
          <cell r="B548" t="str">
            <v>IMSS INCAPACIDADES OBREROS</v>
          </cell>
          <cell r="C548">
            <v>5260000000</v>
          </cell>
          <cell r="D548" t="str">
            <v>Other Selling Expenses</v>
          </cell>
          <cell r="E548">
            <v>0</v>
          </cell>
          <cell r="F548" t="str">
            <v>Manpower</v>
          </cell>
        </row>
        <row r="549">
          <cell r="A549">
            <v>712146043</v>
          </cell>
          <cell r="B549" t="str">
            <v>APORTACION S.A.R.</v>
          </cell>
          <cell r="C549">
            <v>5260000000</v>
          </cell>
          <cell r="D549" t="str">
            <v>Other Selling Expenses</v>
          </cell>
          <cell r="E549">
            <v>0</v>
          </cell>
          <cell r="F549" t="str">
            <v>Manpower</v>
          </cell>
        </row>
        <row r="550">
          <cell r="A550">
            <v>712146149</v>
          </cell>
          <cell r="B550" t="str">
            <v>FONDO SAR OBREROS</v>
          </cell>
          <cell r="C550">
            <v>5260000000</v>
          </cell>
          <cell r="D550" t="str">
            <v>Other Selling Expenses</v>
          </cell>
          <cell r="E550">
            <v>0</v>
          </cell>
          <cell r="F550" t="str">
            <v>Manpower</v>
          </cell>
        </row>
        <row r="551">
          <cell r="A551">
            <v>712196060</v>
          </cell>
          <cell r="B551" t="str">
            <v>2% IMPTO.S/NOMINAS</v>
          </cell>
          <cell r="C551">
            <v>5260000000</v>
          </cell>
          <cell r="D551" t="str">
            <v>Other Selling Expenses</v>
          </cell>
          <cell r="E551">
            <v>0</v>
          </cell>
          <cell r="F551" t="str">
            <v>Manpower</v>
          </cell>
        </row>
        <row r="552">
          <cell r="A552">
            <v>712196160</v>
          </cell>
          <cell r="B552" t="str">
            <v>2% IMPTOS. S/RAYAS</v>
          </cell>
          <cell r="C552">
            <v>5260000000</v>
          </cell>
          <cell r="D552" t="str">
            <v>Other Selling Expenses</v>
          </cell>
          <cell r="E552">
            <v>0</v>
          </cell>
          <cell r="F552" t="str">
            <v>Manpower</v>
          </cell>
        </row>
        <row r="553">
          <cell r="A553">
            <v>712616032</v>
          </cell>
          <cell r="B553" t="str">
            <v>GRATIFICACION ANUAL</v>
          </cell>
          <cell r="C553">
            <v>5260000000</v>
          </cell>
          <cell r="D553" t="str">
            <v>Other Selling Expenses</v>
          </cell>
          <cell r="E553">
            <v>0</v>
          </cell>
          <cell r="F553" t="str">
            <v>Manpower</v>
          </cell>
        </row>
        <row r="554">
          <cell r="A554">
            <v>712616137</v>
          </cell>
          <cell r="B554" t="str">
            <v>AGUINALDO</v>
          </cell>
          <cell r="C554">
            <v>5260000000</v>
          </cell>
          <cell r="D554" t="str">
            <v>Other Selling Expenses</v>
          </cell>
          <cell r="E554">
            <v>0</v>
          </cell>
          <cell r="F554" t="str">
            <v>Manpower</v>
          </cell>
        </row>
        <row r="555">
          <cell r="A555">
            <v>712626030</v>
          </cell>
          <cell r="B555" t="str">
            <v>PRIMA VACACIONAL EMPLEADOS</v>
          </cell>
          <cell r="C555">
            <v>5260000000</v>
          </cell>
          <cell r="D555" t="str">
            <v>Other Selling Expenses</v>
          </cell>
          <cell r="E555">
            <v>0</v>
          </cell>
          <cell r="F555" t="str">
            <v>Manpower</v>
          </cell>
        </row>
        <row r="556">
          <cell r="A556">
            <v>712626031</v>
          </cell>
          <cell r="B556" t="str">
            <v>VACACACIONES NO DISFRUTADAS</v>
          </cell>
          <cell r="C556">
            <v>5260000000</v>
          </cell>
          <cell r="D556" t="str">
            <v>Other Selling Expenses</v>
          </cell>
          <cell r="E556">
            <v>0</v>
          </cell>
          <cell r="F556" t="str">
            <v>Manpower</v>
          </cell>
        </row>
        <row r="557">
          <cell r="A557">
            <v>712626132</v>
          </cell>
          <cell r="B557" t="str">
            <v>PRIMA VACACIONAL OBREROS</v>
          </cell>
          <cell r="C557">
            <v>5260000000</v>
          </cell>
          <cell r="D557" t="str">
            <v>Other Selling Expenses</v>
          </cell>
          <cell r="E557">
            <v>0</v>
          </cell>
          <cell r="F557" t="str">
            <v>Manpower</v>
          </cell>
        </row>
        <row r="558">
          <cell r="A558">
            <v>712646033</v>
          </cell>
          <cell r="B558" t="str">
            <v>BONO DE ACTUACION</v>
          </cell>
          <cell r="C558">
            <v>0</v>
          </cell>
          <cell r="D558">
            <v>0</v>
          </cell>
          <cell r="E558">
            <v>0</v>
          </cell>
          <cell r="F558" t="str">
            <v>Manpower</v>
          </cell>
        </row>
        <row r="559">
          <cell r="A559">
            <v>712646053</v>
          </cell>
          <cell r="B559" t="str">
            <v>PERQUISITE</v>
          </cell>
          <cell r="C559">
            <v>5260000000</v>
          </cell>
          <cell r="D559" t="str">
            <v>Other Selling Expenses</v>
          </cell>
          <cell r="E559">
            <v>0</v>
          </cell>
          <cell r="F559" t="str">
            <v>Manpower</v>
          </cell>
        </row>
        <row r="560">
          <cell r="A560">
            <v>712646136</v>
          </cell>
          <cell r="B560" t="str">
            <v>BONO PRODUCTIVIDAD</v>
          </cell>
          <cell r="C560">
            <v>5260000000</v>
          </cell>
          <cell r="D560" t="str">
            <v>Other Selling Expenses</v>
          </cell>
          <cell r="E560">
            <v>0</v>
          </cell>
          <cell r="F560" t="str">
            <v>Manpower</v>
          </cell>
        </row>
        <row r="561">
          <cell r="A561">
            <v>712652401</v>
          </cell>
          <cell r="B561" t="str">
            <v>PENSION PLAN PLENITUD</v>
          </cell>
          <cell r="C561">
            <v>5260000000</v>
          </cell>
          <cell r="D561" t="str">
            <v>Other Selling Expenses</v>
          </cell>
          <cell r="E561">
            <v>0</v>
          </cell>
          <cell r="F561" t="str">
            <v>Manpower</v>
          </cell>
        </row>
        <row r="562">
          <cell r="A562">
            <v>712656040</v>
          </cell>
          <cell r="B562" t="str">
            <v>PENSION X JUBILACION EMPLEADOS</v>
          </cell>
          <cell r="C562">
            <v>5260000000</v>
          </cell>
          <cell r="D562" t="str">
            <v>Other Selling Expenses</v>
          </cell>
          <cell r="E562">
            <v>0</v>
          </cell>
          <cell r="F562" t="str">
            <v>Manpower</v>
          </cell>
        </row>
        <row r="563">
          <cell r="A563">
            <v>712656147</v>
          </cell>
          <cell r="B563" t="str">
            <v>PLAN DE JUBILACION OBREROS</v>
          </cell>
          <cell r="C563">
            <v>5260000000</v>
          </cell>
          <cell r="D563" t="str">
            <v>Other Selling Expenses</v>
          </cell>
          <cell r="E563">
            <v>0</v>
          </cell>
          <cell r="F563" t="str">
            <v>Manpower</v>
          </cell>
        </row>
        <row r="564">
          <cell r="A564">
            <v>712696019</v>
          </cell>
          <cell r="B564" t="str">
            <v>INDEMNIZ EMPL CALCULO ACTUARIAL -D3</v>
          </cell>
          <cell r="C564">
            <v>5260000000</v>
          </cell>
          <cell r="D564" t="str">
            <v>Other Selling Expenses</v>
          </cell>
          <cell r="E564">
            <v>0</v>
          </cell>
          <cell r="F564" t="str">
            <v>Manpower</v>
          </cell>
        </row>
        <row r="565">
          <cell r="A565">
            <v>712696035</v>
          </cell>
          <cell r="B565" t="str">
            <v>BENEFICIOS VARIOS</v>
          </cell>
          <cell r="C565">
            <v>5260000000</v>
          </cell>
          <cell r="D565" t="str">
            <v>Other Selling Expenses</v>
          </cell>
          <cell r="E565">
            <v>0</v>
          </cell>
          <cell r="F565" t="str">
            <v>Manpower</v>
          </cell>
        </row>
        <row r="566">
          <cell r="A566">
            <v>712696041</v>
          </cell>
          <cell r="B566" t="str">
            <v>SEG DE VIDA -PENSION INVAL./FALLECTO.</v>
          </cell>
          <cell r="C566">
            <v>5260000000</v>
          </cell>
          <cell r="D566" t="str">
            <v>Other Selling Expenses</v>
          </cell>
          <cell r="E566">
            <v>0</v>
          </cell>
          <cell r="F566" t="str">
            <v>Manpower</v>
          </cell>
        </row>
        <row r="567">
          <cell r="A567">
            <v>712696044</v>
          </cell>
          <cell r="B567" t="str">
            <v>PLAN AYUDA MULTIPLE</v>
          </cell>
          <cell r="C567">
            <v>5260000000</v>
          </cell>
          <cell r="D567" t="str">
            <v>Other Selling Expenses</v>
          </cell>
          <cell r="E567">
            <v>0</v>
          </cell>
          <cell r="F567" t="str">
            <v>Manpower</v>
          </cell>
        </row>
        <row r="568">
          <cell r="A568">
            <v>712696045</v>
          </cell>
          <cell r="B568" t="str">
            <v>FONDO DE AHORRO EMPLEADOS</v>
          </cell>
          <cell r="C568">
            <v>5260000000</v>
          </cell>
          <cell r="D568" t="str">
            <v>Other Selling Expenses</v>
          </cell>
          <cell r="E568">
            <v>0</v>
          </cell>
          <cell r="F568" t="str">
            <v>Manpower</v>
          </cell>
        </row>
        <row r="569">
          <cell r="A569">
            <v>712696047</v>
          </cell>
          <cell r="B569" t="str">
            <v>GASTOS MEDICOS MAYORES</v>
          </cell>
          <cell r="C569">
            <v>5260000000</v>
          </cell>
          <cell r="D569" t="str">
            <v>Other Selling Expenses</v>
          </cell>
          <cell r="E569">
            <v>0</v>
          </cell>
          <cell r="F569" t="str">
            <v>Manpower</v>
          </cell>
        </row>
        <row r="570">
          <cell r="A570">
            <v>712696050</v>
          </cell>
          <cell r="B570" t="str">
            <v>COMEDOR INVISTA</v>
          </cell>
          <cell r="C570">
            <v>5260000000</v>
          </cell>
          <cell r="D570" t="str">
            <v>Other Selling Expenses</v>
          </cell>
          <cell r="E570">
            <v>0</v>
          </cell>
          <cell r="F570" t="str">
            <v>Manpower</v>
          </cell>
        </row>
        <row r="571">
          <cell r="A571">
            <v>712696117</v>
          </cell>
          <cell r="B571" t="str">
            <v>GASTO DE PTU DEL EJERCICIO -SINDICALIZADOS</v>
          </cell>
          <cell r="C571">
            <v>5260000000</v>
          </cell>
          <cell r="D571" t="str">
            <v>Other Selling Expenses</v>
          </cell>
          <cell r="E571">
            <v>0</v>
          </cell>
          <cell r="F571" t="str">
            <v>Manpower</v>
          </cell>
        </row>
        <row r="572">
          <cell r="A572">
            <v>712696119</v>
          </cell>
          <cell r="B572" t="str">
            <v>INDEMNIZ OBRERO CALCULO ACTUARIAL -D3</v>
          </cell>
          <cell r="C572">
            <v>5260000000</v>
          </cell>
          <cell r="D572" t="str">
            <v>Other Selling Expenses</v>
          </cell>
          <cell r="E572">
            <v>0</v>
          </cell>
          <cell r="F572" t="str">
            <v>Manpower</v>
          </cell>
        </row>
        <row r="573">
          <cell r="A573">
            <v>712696129</v>
          </cell>
          <cell r="B573" t="str">
            <v>PAGOS A SINDICATO</v>
          </cell>
          <cell r="C573">
            <v>5260000000</v>
          </cell>
          <cell r="D573" t="str">
            <v>Other Selling Expenses</v>
          </cell>
          <cell r="E573">
            <v>0</v>
          </cell>
          <cell r="F573" t="str">
            <v>Manpower</v>
          </cell>
        </row>
        <row r="574">
          <cell r="A574">
            <v>712696130</v>
          </cell>
          <cell r="B574" t="str">
            <v>FOMENTO DE AHORRO OBREROS</v>
          </cell>
          <cell r="C574">
            <v>5260000000</v>
          </cell>
          <cell r="D574" t="str">
            <v>Other Selling Expenses</v>
          </cell>
          <cell r="E574">
            <v>0</v>
          </cell>
          <cell r="F574" t="str">
            <v>Manpower</v>
          </cell>
        </row>
        <row r="575">
          <cell r="A575">
            <v>712696131</v>
          </cell>
          <cell r="B575" t="str">
            <v>SEGURO DE VIDA</v>
          </cell>
          <cell r="C575">
            <v>5260000000</v>
          </cell>
          <cell r="D575" t="str">
            <v>Other Selling Expenses</v>
          </cell>
          <cell r="E575">
            <v>0</v>
          </cell>
          <cell r="F575" t="str">
            <v>Manpower</v>
          </cell>
        </row>
        <row r="576">
          <cell r="A576">
            <v>712696134</v>
          </cell>
          <cell r="B576" t="str">
            <v>PREMIO PUNTUALIDAD</v>
          </cell>
          <cell r="C576">
            <v>5260000000</v>
          </cell>
          <cell r="D576" t="str">
            <v>Other Selling Expenses</v>
          </cell>
          <cell r="E576">
            <v>0</v>
          </cell>
          <cell r="F576" t="str">
            <v>Manpower</v>
          </cell>
        </row>
        <row r="577">
          <cell r="A577">
            <v>712696139</v>
          </cell>
          <cell r="B577" t="str">
            <v>DESPENSAS</v>
          </cell>
          <cell r="C577">
            <v>5260000000</v>
          </cell>
          <cell r="D577" t="str">
            <v>Other Selling Expenses</v>
          </cell>
          <cell r="E577">
            <v>0</v>
          </cell>
          <cell r="F577" t="str">
            <v>Manpower</v>
          </cell>
        </row>
        <row r="578">
          <cell r="A578">
            <v>712696140</v>
          </cell>
          <cell r="B578" t="str">
            <v>ALIMENTOS</v>
          </cell>
          <cell r="C578">
            <v>5260000000</v>
          </cell>
          <cell r="D578" t="str">
            <v>Other Selling Expenses</v>
          </cell>
          <cell r="E578">
            <v>0</v>
          </cell>
          <cell r="F578" t="str">
            <v>Manpower</v>
          </cell>
        </row>
        <row r="579">
          <cell r="A579">
            <v>712696141</v>
          </cell>
          <cell r="B579" t="str">
            <v>TRANSPORTACION</v>
          </cell>
          <cell r="C579">
            <v>5260000000</v>
          </cell>
          <cell r="D579" t="str">
            <v>Other Selling Expenses</v>
          </cell>
          <cell r="E579">
            <v>0</v>
          </cell>
          <cell r="F579" t="str">
            <v>Manpower</v>
          </cell>
        </row>
        <row r="580">
          <cell r="A580">
            <v>712696144</v>
          </cell>
          <cell r="B580" t="str">
            <v>OTROS BENEFICIOS</v>
          </cell>
          <cell r="C580">
            <v>5260000000</v>
          </cell>
          <cell r="D580" t="str">
            <v>Other Selling Expenses</v>
          </cell>
          <cell r="E580">
            <v>0</v>
          </cell>
          <cell r="F580" t="str">
            <v>Manpower</v>
          </cell>
        </row>
        <row r="581">
          <cell r="A581">
            <v>712696150</v>
          </cell>
          <cell r="B581" t="str">
            <v>CUOTA SIND. EMPRESA</v>
          </cell>
          <cell r="C581">
            <v>5260000000</v>
          </cell>
          <cell r="D581" t="str">
            <v>Other Selling Expenses</v>
          </cell>
          <cell r="E581">
            <v>0</v>
          </cell>
          <cell r="F581" t="str">
            <v>Manpower</v>
          </cell>
        </row>
        <row r="582">
          <cell r="A582">
            <v>712916037</v>
          </cell>
          <cell r="B582" t="str">
            <v>ENTRENAMIENTO Y CAPACITACION EMPLEADOS</v>
          </cell>
          <cell r="C582">
            <v>69999999</v>
          </cell>
          <cell r="D582">
            <v>0</v>
          </cell>
          <cell r="E582">
            <v>0</v>
          </cell>
          <cell r="F582" t="str">
            <v>Manpower</v>
          </cell>
        </row>
        <row r="583">
          <cell r="A583">
            <v>713316300</v>
          </cell>
          <cell r="B583" t="str">
            <v>MMTO.MECAN.COMPRA DIRECTA</v>
          </cell>
          <cell r="C583">
            <v>4114510000</v>
          </cell>
          <cell r="D583" t="str">
            <v>Stores and spares consumed</v>
          </cell>
          <cell r="E583">
            <v>0</v>
          </cell>
          <cell r="F583" t="str">
            <v>Maintenance</v>
          </cell>
        </row>
        <row r="584">
          <cell r="A584">
            <v>713316301</v>
          </cell>
          <cell r="B584" t="str">
            <v>MMTO.MECAN.CONSUMO ALMACEN</v>
          </cell>
          <cell r="C584">
            <v>4114510000</v>
          </cell>
          <cell r="D584" t="str">
            <v>Stores and spares consumed</v>
          </cell>
          <cell r="E584">
            <v>0</v>
          </cell>
          <cell r="F584" t="str">
            <v>Maintenance</v>
          </cell>
        </row>
        <row r="585">
          <cell r="A585">
            <v>713316305</v>
          </cell>
          <cell r="B585" t="str">
            <v>MMTO.ELECT.COMPRA DIRECTA</v>
          </cell>
          <cell r="C585">
            <v>4114510000</v>
          </cell>
          <cell r="D585" t="str">
            <v>Stores and spares consumed</v>
          </cell>
          <cell r="E585">
            <v>0</v>
          </cell>
          <cell r="F585" t="str">
            <v>Maintenance</v>
          </cell>
        </row>
        <row r="586">
          <cell r="A586">
            <v>713316306</v>
          </cell>
          <cell r="B586" t="str">
            <v>MMTO.ELECT.CONSUMO ALMACEN</v>
          </cell>
          <cell r="C586">
            <v>4114510000</v>
          </cell>
          <cell r="D586" t="str">
            <v>Stores and spares consumed</v>
          </cell>
          <cell r="E586">
            <v>0</v>
          </cell>
          <cell r="F586" t="str">
            <v>Maintenance</v>
          </cell>
        </row>
        <row r="587">
          <cell r="A587">
            <v>713316310</v>
          </cell>
          <cell r="B587" t="str">
            <v>MMTO.INSTR.COMPRA DIRECTA</v>
          </cell>
          <cell r="C587">
            <v>4114510000</v>
          </cell>
          <cell r="D587" t="str">
            <v>Stores and spares consumed</v>
          </cell>
          <cell r="E587">
            <v>0</v>
          </cell>
          <cell r="F587" t="str">
            <v>Maintenance</v>
          </cell>
        </row>
        <row r="588">
          <cell r="A588">
            <v>713316311</v>
          </cell>
          <cell r="B588" t="str">
            <v>MMTO.INSTR.CONSUMO ALMACEN</v>
          </cell>
          <cell r="C588">
            <v>4114510000</v>
          </cell>
          <cell r="D588" t="str">
            <v>Stores and spares consumed</v>
          </cell>
          <cell r="E588">
            <v>0</v>
          </cell>
          <cell r="F588" t="str">
            <v>Maintenance</v>
          </cell>
        </row>
        <row r="589">
          <cell r="A589">
            <v>713316323</v>
          </cell>
          <cell r="B589" t="str">
            <v>PROYECTOS MENORES COMPRA DIRECTA</v>
          </cell>
          <cell r="C589">
            <v>5516000000</v>
          </cell>
          <cell r="D589" t="str">
            <v>Other expenses</v>
          </cell>
          <cell r="E589">
            <v>0</v>
          </cell>
          <cell r="F589" t="str">
            <v>Maintenance</v>
          </cell>
        </row>
        <row r="590">
          <cell r="A590">
            <v>713316325</v>
          </cell>
          <cell r="B590" t="str">
            <v>MMTO.METROL.COMPRA DIRECTA</v>
          </cell>
          <cell r="C590">
            <v>5516000000</v>
          </cell>
          <cell r="D590" t="str">
            <v>Other expenses</v>
          </cell>
          <cell r="E590">
            <v>0</v>
          </cell>
          <cell r="F590" t="str">
            <v>Maintenance</v>
          </cell>
        </row>
        <row r="591">
          <cell r="A591">
            <v>713316667</v>
          </cell>
          <cell r="B591" t="str">
            <v>PROY -INGENIERIA (Engineering)</v>
          </cell>
          <cell r="C591">
            <v>4114520000</v>
          </cell>
          <cell r="D591" t="str">
            <v>Repairs to Machinery</v>
          </cell>
          <cell r="E591">
            <v>0</v>
          </cell>
          <cell r="F591" t="str">
            <v>Maintenance</v>
          </cell>
        </row>
        <row r="592">
          <cell r="A592">
            <v>713316668</v>
          </cell>
          <cell r="B592" t="str">
            <v>PROY -CONTRATOS (Contracts)</v>
          </cell>
          <cell r="C592">
            <v>4114520000</v>
          </cell>
          <cell r="D592" t="str">
            <v>Repairs to Machinery</v>
          </cell>
          <cell r="E592">
            <v>0</v>
          </cell>
          <cell r="F592" t="str">
            <v>Maintenance</v>
          </cell>
        </row>
        <row r="593">
          <cell r="A593">
            <v>713316669</v>
          </cell>
          <cell r="B593" t="str">
            <v>PROY -SERVICIOS COMPRADOS (Lab)</v>
          </cell>
          <cell r="C593">
            <v>4114520000</v>
          </cell>
          <cell r="D593" t="str">
            <v>Repairs to Machinery</v>
          </cell>
          <cell r="E593">
            <v>0</v>
          </cell>
          <cell r="F593" t="str">
            <v>Maintenance</v>
          </cell>
        </row>
        <row r="594">
          <cell r="A594">
            <v>713316670</v>
          </cell>
          <cell r="B594" t="str">
            <v>PROY -MATERIALES (Materials)</v>
          </cell>
          <cell r="C594">
            <v>4114520000</v>
          </cell>
          <cell r="D594" t="str">
            <v>Repairs to Machinery</v>
          </cell>
          <cell r="E594">
            <v>0</v>
          </cell>
          <cell r="F594" t="str">
            <v>Maintenance</v>
          </cell>
        </row>
        <row r="595">
          <cell r="A595">
            <v>713316671</v>
          </cell>
          <cell r="B595" t="str">
            <v>PROY -MAQUIN Y EQUIPO (Machinery &amp; Equipment)</v>
          </cell>
          <cell r="C595">
            <v>4114520000</v>
          </cell>
          <cell r="D595" t="str">
            <v>Repairs to Machinery</v>
          </cell>
          <cell r="E595">
            <v>0</v>
          </cell>
          <cell r="F595" t="str">
            <v>Maintenance</v>
          </cell>
        </row>
        <row r="596">
          <cell r="A596">
            <v>713316680</v>
          </cell>
          <cell r="B596" t="str">
            <v>PROY -LIQUIDACIONES (WBS Settlements)</v>
          </cell>
          <cell r="C596">
            <v>4114520000</v>
          </cell>
          <cell r="D596" t="str">
            <v>Repairs to Machinery</v>
          </cell>
          <cell r="E596">
            <v>0</v>
          </cell>
          <cell r="F596" t="str">
            <v>Maintenance</v>
          </cell>
        </row>
        <row r="597">
          <cell r="A597">
            <v>713366506</v>
          </cell>
          <cell r="B597" t="str">
            <v>INSTALACION EQUIPO</v>
          </cell>
          <cell r="C597">
            <v>5320000000</v>
          </cell>
          <cell r="D597" t="str">
            <v>Other Administrative Expenses</v>
          </cell>
          <cell r="E597">
            <v>0</v>
          </cell>
          <cell r="F597" t="str">
            <v>Overhead</v>
          </cell>
        </row>
        <row r="598">
          <cell r="A598">
            <v>713366508</v>
          </cell>
          <cell r="B598" t="str">
            <v>CONS/MANTTO.EDIFICIO</v>
          </cell>
          <cell r="C598">
            <v>4114530000</v>
          </cell>
          <cell r="D598" t="str">
            <v>Repairs to Buildings</v>
          </cell>
          <cell r="E598">
            <v>0</v>
          </cell>
          <cell r="F598" t="str">
            <v>Maintenance</v>
          </cell>
        </row>
        <row r="599">
          <cell r="A599">
            <v>713366509</v>
          </cell>
          <cell r="B599" t="str">
            <v>MANTTO.AUTOS UTILITARIOS</v>
          </cell>
          <cell r="C599">
            <v>5320000000</v>
          </cell>
          <cell r="D599" t="str">
            <v>Other Administrative Expenses</v>
          </cell>
          <cell r="E599">
            <v>0</v>
          </cell>
          <cell r="F599" t="str">
            <v>Overhead</v>
          </cell>
        </row>
        <row r="600">
          <cell r="A600">
            <v>713426420</v>
          </cell>
          <cell r="B600" t="str">
            <v>HONORARIOS PERSONAS MORALES SIN RETENCION</v>
          </cell>
          <cell r="C600">
            <v>4114600000</v>
          </cell>
          <cell r="D600" t="str">
            <v>Other Conversion Charges &amp; Overheads</v>
          </cell>
          <cell r="E600">
            <v>0</v>
          </cell>
          <cell r="F600" t="str">
            <v>Overhead</v>
          </cell>
        </row>
        <row r="601">
          <cell r="A601">
            <v>713446419</v>
          </cell>
          <cell r="B601" t="str">
            <v>HONORARIOS PERSONAS FISICAS C/RETENCION</v>
          </cell>
          <cell r="C601">
            <v>4114600000</v>
          </cell>
          <cell r="D601" t="str">
            <v>Other Conversion Charges &amp; Overheads</v>
          </cell>
          <cell r="E601">
            <v>0</v>
          </cell>
          <cell r="F601" t="str">
            <v>Overhead</v>
          </cell>
        </row>
        <row r="602">
          <cell r="A602">
            <v>713526407</v>
          </cell>
          <cell r="B602" t="str">
            <v>SERVICIOS MEDICOS</v>
          </cell>
          <cell r="C602">
            <v>4114600000</v>
          </cell>
          <cell r="D602" t="str">
            <v>Other Conversion Charges &amp; Overheads</v>
          </cell>
          <cell r="E602">
            <v>0</v>
          </cell>
          <cell r="F602" t="str">
            <v>Overhead</v>
          </cell>
        </row>
        <row r="603">
          <cell r="A603">
            <v>713536428</v>
          </cell>
          <cell r="B603" t="str">
            <v>SERVICIOS VIGILANCIA</v>
          </cell>
          <cell r="C603">
            <v>4114600000</v>
          </cell>
          <cell r="D603" t="str">
            <v>Other Conversion Charges &amp; Overheads</v>
          </cell>
          <cell r="E603">
            <v>0</v>
          </cell>
          <cell r="F603" t="str">
            <v>Overhead</v>
          </cell>
        </row>
        <row r="604">
          <cell r="A604">
            <v>713606402</v>
          </cell>
          <cell r="B604" t="str">
            <v>SERVICIOS COMPRADOS</v>
          </cell>
          <cell r="C604">
            <v>4114600000</v>
          </cell>
          <cell r="D604" t="str">
            <v>Other Conversion Charges &amp; Overheads</v>
          </cell>
          <cell r="E604">
            <v>0</v>
          </cell>
          <cell r="F604" t="str">
            <v>Overhead</v>
          </cell>
        </row>
        <row r="605">
          <cell r="A605">
            <v>713606409</v>
          </cell>
          <cell r="B605" t="str">
            <v>ALMACENAJE</v>
          </cell>
          <cell r="C605">
            <v>4114600000</v>
          </cell>
          <cell r="D605" t="str">
            <v>Other Conversion Charges &amp; Overheads</v>
          </cell>
          <cell r="E605">
            <v>0</v>
          </cell>
          <cell r="F605" t="str">
            <v>-Fixed Logistics</v>
          </cell>
        </row>
        <row r="606">
          <cell r="A606">
            <v>713606437</v>
          </cell>
          <cell r="B606" t="str">
            <v>CONFINAMIENTO DE RESIDUOS</v>
          </cell>
          <cell r="C606">
            <v>4114600000</v>
          </cell>
          <cell r="D606" t="str">
            <v>Other Conversion Charges &amp; Overheads</v>
          </cell>
          <cell r="E606">
            <v>0</v>
          </cell>
          <cell r="F606" t="str">
            <v>Maintenance</v>
          </cell>
        </row>
        <row r="607">
          <cell r="A607">
            <v>713606439</v>
          </cell>
          <cell r="B607" t="str">
            <v>SERVICIOS COMPRADOS MANTENIMIENTO</v>
          </cell>
          <cell r="C607">
            <v>4114600000</v>
          </cell>
          <cell r="D607" t="str">
            <v>Other Conversion Charges &amp; Overheads</v>
          </cell>
          <cell r="E607">
            <v>0</v>
          </cell>
          <cell r="F607" t="str">
            <v>Maintenance</v>
          </cell>
        </row>
        <row r="608">
          <cell r="A608">
            <v>713606440</v>
          </cell>
          <cell r="B608" t="str">
            <v>SERVICIOS DE LIMPIEZA</v>
          </cell>
          <cell r="C608">
            <v>69999999</v>
          </cell>
          <cell r="D608">
            <v>0</v>
          </cell>
          <cell r="E608">
            <v>0</v>
          </cell>
          <cell r="F608" t="str">
            <v>Overhead</v>
          </cell>
        </row>
        <row r="609">
          <cell r="A609">
            <v>713606471</v>
          </cell>
          <cell r="B609" t="str">
            <v>GTOS/DERECH.ADUANALES</v>
          </cell>
          <cell r="C609">
            <v>4114600000</v>
          </cell>
          <cell r="D609" t="str">
            <v>Other Conversion Charges &amp; Overheads</v>
          </cell>
          <cell r="E609">
            <v>0</v>
          </cell>
          <cell r="F609" t="str">
            <v>Maintenance</v>
          </cell>
        </row>
        <row r="610">
          <cell r="A610">
            <v>713606530</v>
          </cell>
          <cell r="B610" t="str">
            <v>LICENCIAS DE SOFTWARE</v>
          </cell>
          <cell r="C610">
            <v>69999999</v>
          </cell>
          <cell r="D610">
            <v>0</v>
          </cell>
          <cell r="E610">
            <v>0</v>
          </cell>
          <cell r="F610" t="str">
            <v>Overhead</v>
          </cell>
        </row>
        <row r="611">
          <cell r="A611">
            <v>713816516</v>
          </cell>
          <cell r="B611" t="str">
            <v>CUOTAS,SUSCRIPCIONES Y LIBROS</v>
          </cell>
          <cell r="C611">
            <v>4114600000</v>
          </cell>
          <cell r="D611" t="str">
            <v>Other Conversion Charges &amp; Overheads</v>
          </cell>
          <cell r="E611">
            <v>0</v>
          </cell>
          <cell r="F611" t="str">
            <v>Overhead</v>
          </cell>
        </row>
        <row r="612">
          <cell r="A612">
            <v>714026429</v>
          </cell>
          <cell r="B612" t="str">
            <v>TELEF.TELEX,FAX,CORREO</v>
          </cell>
          <cell r="C612">
            <v>4114600000</v>
          </cell>
          <cell r="D612" t="str">
            <v>Other Conversion Charges &amp; Overheads</v>
          </cell>
          <cell r="E612">
            <v>0</v>
          </cell>
          <cell r="F612" t="str">
            <v>Overhead</v>
          </cell>
        </row>
        <row r="613">
          <cell r="A613">
            <v>714036432</v>
          </cell>
          <cell r="B613" t="str">
            <v>RECARGOS</v>
          </cell>
          <cell r="C613">
            <v>69999999</v>
          </cell>
          <cell r="D613" t="str">
            <v>Other Conversion Charges &amp; Overheads</v>
          </cell>
          <cell r="E613">
            <v>0</v>
          </cell>
          <cell r="F613" t="str">
            <v>Overhead</v>
          </cell>
        </row>
        <row r="614">
          <cell r="A614">
            <v>714216410</v>
          </cell>
          <cell r="B614" t="str">
            <v>FLETES (NO DE PRODUCTOS) - ENVIO DE PAQUETERIA</v>
          </cell>
          <cell r="C614">
            <v>4114600000</v>
          </cell>
          <cell r="D614" t="str">
            <v>Other Conversion Charges &amp; Overheads</v>
          </cell>
          <cell r="E614">
            <v>0</v>
          </cell>
          <cell r="F614" t="str">
            <v>Maintenance</v>
          </cell>
        </row>
        <row r="615">
          <cell r="A615">
            <v>714226433</v>
          </cell>
          <cell r="B615" t="str">
            <v>COSTOS DE RECUPERACION</v>
          </cell>
          <cell r="C615">
            <v>4114600000</v>
          </cell>
          <cell r="D615" t="str">
            <v>Other Conversion Charges &amp; Overheads</v>
          </cell>
          <cell r="E615">
            <v>0</v>
          </cell>
          <cell r="F615" t="str">
            <v>Manpower</v>
          </cell>
        </row>
        <row r="616">
          <cell r="A616">
            <v>714236435</v>
          </cell>
          <cell r="B616" t="str">
            <v>OTROS GASTOS FIJOS</v>
          </cell>
          <cell r="C616">
            <v>4114600000</v>
          </cell>
          <cell r="D616" t="str">
            <v>Other Conversion Charges &amp; Overheads</v>
          </cell>
          <cell r="E616">
            <v>0</v>
          </cell>
          <cell r="F616" t="str">
            <v>Overhead</v>
          </cell>
        </row>
        <row r="617">
          <cell r="A617">
            <v>714236436</v>
          </cell>
          <cell r="B617" t="str">
            <v>ICE Otros gastos</v>
          </cell>
          <cell r="C617">
            <v>69999999</v>
          </cell>
          <cell r="D617">
            <v>0</v>
          </cell>
          <cell r="E617">
            <v>0</v>
          </cell>
          <cell r="F617" t="str">
            <v>Overhead</v>
          </cell>
        </row>
        <row r="618">
          <cell r="A618">
            <v>714606419</v>
          </cell>
          <cell r="B618" t="str">
            <v>GASTOS DE ALIMENTACION EN VIAJE</v>
          </cell>
          <cell r="C618">
            <v>5320000000</v>
          </cell>
          <cell r="D618" t="str">
            <v>Other Administrative Expenses</v>
          </cell>
          <cell r="E618">
            <v>0</v>
          </cell>
          <cell r="F618" t="str">
            <v>Overhead</v>
          </cell>
        </row>
        <row r="619">
          <cell r="A619">
            <v>714606420</v>
          </cell>
          <cell r="B619" t="str">
            <v>GTOS.DE HOSPEDAJE</v>
          </cell>
          <cell r="C619">
            <v>5320000000</v>
          </cell>
          <cell r="D619" t="str">
            <v>Other Administrative Expenses</v>
          </cell>
          <cell r="E619">
            <v>0</v>
          </cell>
          <cell r="F619" t="str">
            <v>Overhead</v>
          </cell>
        </row>
        <row r="620">
          <cell r="A620">
            <v>714606421</v>
          </cell>
          <cell r="B620" t="str">
            <v>GTOS.DE CAFETERIA</v>
          </cell>
          <cell r="C620">
            <v>5320000000</v>
          </cell>
          <cell r="D620" t="str">
            <v>Other Administrative Expenses</v>
          </cell>
          <cell r="E620">
            <v>0</v>
          </cell>
          <cell r="F620" t="str">
            <v>Overhead</v>
          </cell>
        </row>
        <row r="621">
          <cell r="A621">
            <v>714606422</v>
          </cell>
          <cell r="B621" t="str">
            <v>GTOS.DE VIAJE DEDUCIBLES</v>
          </cell>
          <cell r="C621">
            <v>5320000000</v>
          </cell>
          <cell r="D621" t="str">
            <v>Other Administrative Expenses</v>
          </cell>
          <cell r="E621">
            <v>0</v>
          </cell>
          <cell r="F621" t="str">
            <v>Overhead</v>
          </cell>
        </row>
        <row r="622">
          <cell r="A622">
            <v>714606423</v>
          </cell>
          <cell r="B622" t="str">
            <v>GASTOS DE ALIMENTACION 25% DEDUCIBLE</v>
          </cell>
          <cell r="C622">
            <v>5320000000</v>
          </cell>
          <cell r="D622" t="str">
            <v>Other Administrative Expenses</v>
          </cell>
          <cell r="E622">
            <v>0</v>
          </cell>
          <cell r="F622" t="str">
            <v>Overhead</v>
          </cell>
        </row>
        <row r="623">
          <cell r="A623">
            <v>714606424</v>
          </cell>
          <cell r="B623" t="str">
            <v>GASTOS NO DEDUCIBLES -SARG</v>
          </cell>
          <cell r="C623">
            <v>5320000000</v>
          </cell>
          <cell r="D623" t="str">
            <v>Other Administrative Expenses</v>
          </cell>
          <cell r="E623">
            <v>0</v>
          </cell>
          <cell r="F623" t="str">
            <v>Overhead</v>
          </cell>
        </row>
        <row r="624">
          <cell r="A624">
            <v>715086415</v>
          </cell>
          <cell r="B624" t="str">
            <v>RENTA EQUIPO GRAL.</v>
          </cell>
          <cell r="C624">
            <v>4114600000</v>
          </cell>
          <cell r="D624" t="str">
            <v>Other Conversion Charges &amp; Overheads</v>
          </cell>
          <cell r="E624">
            <v>0</v>
          </cell>
          <cell r="F624" t="str">
            <v>Maintenance</v>
          </cell>
        </row>
        <row r="625">
          <cell r="A625">
            <v>715106416</v>
          </cell>
          <cell r="B625" t="str">
            <v>ARREND.PERS.FISICAS C/RETENCION</v>
          </cell>
          <cell r="C625">
            <v>69999999</v>
          </cell>
          <cell r="D625">
            <v>0</v>
          </cell>
          <cell r="E625">
            <v>0</v>
          </cell>
          <cell r="F625" t="str">
            <v>-Fixed Logistics</v>
          </cell>
        </row>
        <row r="626">
          <cell r="A626">
            <v>715216412</v>
          </cell>
          <cell r="B626" t="str">
            <v>PRIMAS DE SEGUROS Y FIANZAS</v>
          </cell>
          <cell r="C626">
            <v>4114600000</v>
          </cell>
          <cell r="D626" t="str">
            <v>Other Conversion Charges &amp; Overheads</v>
          </cell>
          <cell r="E626">
            <v>0</v>
          </cell>
          <cell r="F626" t="str">
            <v>Overhead</v>
          </cell>
        </row>
        <row r="627">
          <cell r="A627">
            <v>715316472</v>
          </cell>
          <cell r="B627" t="str">
            <v>PREDIAL</v>
          </cell>
          <cell r="C627">
            <v>5317000000</v>
          </cell>
          <cell r="D627" t="str">
            <v>Rates &amp; Taxes</v>
          </cell>
          <cell r="E627">
            <v>0</v>
          </cell>
          <cell r="F627" t="str">
            <v>Overhead</v>
          </cell>
        </row>
        <row r="628">
          <cell r="A628">
            <v>715406474</v>
          </cell>
          <cell r="B628" t="str">
            <v>OTROS IMPUESTOS</v>
          </cell>
          <cell r="C628">
            <v>4114600000</v>
          </cell>
          <cell r="D628" t="str">
            <v>Other Conversion Charges &amp; Overheads</v>
          </cell>
          <cell r="E628">
            <v>0</v>
          </cell>
          <cell r="F628" t="str">
            <v>Overhead</v>
          </cell>
        </row>
        <row r="629">
          <cell r="A629">
            <v>715516484</v>
          </cell>
          <cell r="B629" t="str">
            <v>Depreciacion Valor residual Autos</v>
          </cell>
          <cell r="C629">
            <v>5312130000</v>
          </cell>
          <cell r="D629" t="str">
            <v>MC and equip-Depre. SG&amp;A</v>
          </cell>
          <cell r="E629">
            <v>0</v>
          </cell>
          <cell r="F629" t="str">
            <v>Depreciation &amp; Amortisation</v>
          </cell>
        </row>
        <row r="630">
          <cell r="A630">
            <v>715516486</v>
          </cell>
          <cell r="B630" t="str">
            <v>DEPRECIACION NORMAL</v>
          </cell>
          <cell r="C630">
            <v>5312130000</v>
          </cell>
          <cell r="D630" t="str">
            <v>MC and equip-Depre. SG&amp;A</v>
          </cell>
          <cell r="E630">
            <v>0</v>
          </cell>
          <cell r="F630" t="str">
            <v>Depreciation &amp; Amortisation</v>
          </cell>
        </row>
        <row r="631">
          <cell r="A631">
            <v>715526487</v>
          </cell>
          <cell r="B631" t="str">
            <v>DEPRECIACION REVALUADA</v>
          </cell>
          <cell r="C631">
            <v>5312130000</v>
          </cell>
          <cell r="D631" t="str">
            <v>MC and equip-Depre. SG&amp;A</v>
          </cell>
          <cell r="E631">
            <v>0</v>
          </cell>
          <cell r="F631" t="str">
            <v>Depreciation &amp; Amortisation</v>
          </cell>
        </row>
        <row r="632">
          <cell r="A632">
            <v>716051804</v>
          </cell>
          <cell r="B632" t="str">
            <v>Recup de Gtos X Serv Adm y Ases a IVPolymers C/Fac</v>
          </cell>
          <cell r="C632">
            <v>9999999999</v>
          </cell>
          <cell r="D632" t="str">
            <v>Dummy intercos para PL</v>
          </cell>
          <cell r="E632">
            <v>0</v>
          </cell>
          <cell r="F632" t="str">
            <v>Intercompany</v>
          </cell>
        </row>
        <row r="633">
          <cell r="A633">
            <v>716051806</v>
          </cell>
          <cell r="B633" t="str">
            <v>RECUP D GTOS X SERV ADM Y ASES A GRUPO  C/FAC</v>
          </cell>
          <cell r="C633">
            <v>9999999999</v>
          </cell>
          <cell r="D633" t="str">
            <v>Dummy intercos para PL</v>
          </cell>
          <cell r="E633">
            <v>0</v>
          </cell>
          <cell r="F633" t="str">
            <v>Intercompany</v>
          </cell>
        </row>
        <row r="634">
          <cell r="A634">
            <v>716061802</v>
          </cell>
          <cell r="B634" t="str">
            <v>SERV  ADMN, RENTAS Y ASESORIA SUBSID POLYCOM</v>
          </cell>
          <cell r="C634">
            <v>9999999999</v>
          </cell>
          <cell r="D634" t="str">
            <v>Dummy intercos para PL</v>
          </cell>
          <cell r="E634">
            <v>0</v>
          </cell>
          <cell r="F634" t="str">
            <v>Intercompany</v>
          </cell>
        </row>
        <row r="635">
          <cell r="A635">
            <v>717046408</v>
          </cell>
          <cell r="B635" t="str">
            <v>COMBUSTIBLE Y COMBUSTOLEO</v>
          </cell>
          <cell r="C635">
            <v>4114600000</v>
          </cell>
          <cell r="D635" t="str">
            <v>Other Conversion Charges &amp; Overheads</v>
          </cell>
          <cell r="E635">
            <v>0</v>
          </cell>
          <cell r="F635" t="str">
            <v>maintenance</v>
          </cell>
        </row>
        <row r="636">
          <cell r="A636">
            <v>717316424</v>
          </cell>
          <cell r="B636" t="str">
            <v>GASTOS NO DEDUCIBLES VARIOS</v>
          </cell>
          <cell r="C636">
            <v>4114600000</v>
          </cell>
          <cell r="D636" t="str">
            <v>Other Conversion Charges &amp; Overheads</v>
          </cell>
          <cell r="E636">
            <v>0</v>
          </cell>
          <cell r="F636" t="str">
            <v>Overhead</v>
          </cell>
        </row>
        <row r="637">
          <cell r="A637">
            <v>717316430</v>
          </cell>
          <cell r="B637" t="str">
            <v>MOBILIARIO EQ D OFICINA Y EQ PERIFERICO D COMPUTO</v>
          </cell>
          <cell r="C637">
            <v>4114600000</v>
          </cell>
          <cell r="D637" t="str">
            <v>Other Conversion Charges &amp; Overheads</v>
          </cell>
          <cell r="E637">
            <v>0</v>
          </cell>
          <cell r="F637" t="str">
            <v>Overhead</v>
          </cell>
        </row>
        <row r="638">
          <cell r="A638">
            <v>717316517</v>
          </cell>
          <cell r="B638" t="str">
            <v>PAPELERIA/UT.OFICINA</v>
          </cell>
          <cell r="C638">
            <v>4114600000</v>
          </cell>
          <cell r="D638" t="str">
            <v>Other Conversion Charges &amp; Overheads</v>
          </cell>
          <cell r="E638">
            <v>0</v>
          </cell>
          <cell r="F638" t="str">
            <v>Overhead</v>
          </cell>
        </row>
        <row r="639">
          <cell r="A639">
            <v>717316518</v>
          </cell>
          <cell r="B639" t="str">
            <v>FOTOCOPIADO</v>
          </cell>
          <cell r="C639">
            <v>4114600000</v>
          </cell>
          <cell r="D639" t="str">
            <v>Other Conversion Charges &amp; Overheads</v>
          </cell>
          <cell r="E639">
            <v>0</v>
          </cell>
          <cell r="F639" t="str">
            <v>Overhead</v>
          </cell>
        </row>
        <row r="640">
          <cell r="A640">
            <v>717356202</v>
          </cell>
          <cell r="B640" t="str">
            <v>COMPRA DIR.-MATLS.SEGURIDAD</v>
          </cell>
          <cell r="C640">
            <v>4114510000</v>
          </cell>
          <cell r="D640" t="str">
            <v>Stores and spares consumed</v>
          </cell>
          <cell r="E640">
            <v>0</v>
          </cell>
          <cell r="F640" t="str">
            <v>Maintenance</v>
          </cell>
        </row>
        <row r="641">
          <cell r="A641">
            <v>717356203</v>
          </cell>
          <cell r="B641" t="str">
            <v>CONSUMO ALM.-MATLS.SEGURIDAD</v>
          </cell>
          <cell r="C641">
            <v>4114510000</v>
          </cell>
          <cell r="D641" t="str">
            <v>Stores and spares consumed</v>
          </cell>
          <cell r="E641">
            <v>0</v>
          </cell>
          <cell r="F641" t="str">
            <v>Maintenance</v>
          </cell>
        </row>
        <row r="642">
          <cell r="A642">
            <v>717356406</v>
          </cell>
          <cell r="B642" t="str">
            <v>MATLS.VS INCEN/SEGUR.</v>
          </cell>
          <cell r="C642">
            <v>4114600000</v>
          </cell>
          <cell r="D642" t="str">
            <v>Other Conversion Charges &amp; Overheads</v>
          </cell>
          <cell r="E642">
            <v>0</v>
          </cell>
          <cell r="F642" t="str">
            <v>Maintenance</v>
          </cell>
        </row>
        <row r="643">
          <cell r="A643">
            <v>717366208</v>
          </cell>
          <cell r="B643" t="str">
            <v>COMPRA DIR.-ARTS.LABORATORIO</v>
          </cell>
          <cell r="C643">
            <v>4114510000</v>
          </cell>
          <cell r="D643" t="str">
            <v>Stores and spares consumed</v>
          </cell>
          <cell r="E643">
            <v>0</v>
          </cell>
          <cell r="F643" t="str">
            <v>Maintenance</v>
          </cell>
        </row>
        <row r="644">
          <cell r="A644">
            <v>717366209</v>
          </cell>
          <cell r="B644" t="str">
            <v>CONSUMO ALM.-ARTS.LABORATORIO</v>
          </cell>
          <cell r="C644">
            <v>4114510000</v>
          </cell>
          <cell r="D644" t="str">
            <v>Stores and spares consumed</v>
          </cell>
          <cell r="E644">
            <v>0</v>
          </cell>
          <cell r="F644" t="str">
            <v>Maintenance</v>
          </cell>
        </row>
        <row r="645">
          <cell r="A645">
            <v>717376200</v>
          </cell>
          <cell r="B645" t="str">
            <v>COMPRA DIR.-MATLS.LIMPIEZA</v>
          </cell>
          <cell r="C645">
            <v>4114510000</v>
          </cell>
          <cell r="D645" t="str">
            <v>Stores and spares consumed</v>
          </cell>
          <cell r="E645">
            <v>0</v>
          </cell>
          <cell r="F645" t="str">
            <v>Maintenance</v>
          </cell>
        </row>
        <row r="646">
          <cell r="A646">
            <v>717376201</v>
          </cell>
          <cell r="B646" t="str">
            <v>CONSUMO ALM.-MATLS.LIMPIEZA</v>
          </cell>
          <cell r="C646">
            <v>4114510000</v>
          </cell>
          <cell r="D646" t="str">
            <v>Stores and spares consumed</v>
          </cell>
          <cell r="E646">
            <v>0</v>
          </cell>
          <cell r="F646" t="str">
            <v>Maintenance</v>
          </cell>
        </row>
        <row r="647">
          <cell r="A647">
            <v>717446204</v>
          </cell>
          <cell r="B647" t="str">
            <v>COMPRA DIR.-QUIMI./REACTIVOS</v>
          </cell>
          <cell r="C647">
            <v>4114510000</v>
          </cell>
          <cell r="D647" t="str">
            <v>Stores and spares consumed</v>
          </cell>
          <cell r="E647">
            <v>0</v>
          </cell>
          <cell r="F647" t="str">
            <v>Maintenance</v>
          </cell>
        </row>
        <row r="648">
          <cell r="A648">
            <v>717446205</v>
          </cell>
          <cell r="B648" t="str">
            <v>CONSUMO ALM.-QUIM./REACTIVOS</v>
          </cell>
          <cell r="C648">
            <v>4114510000</v>
          </cell>
          <cell r="D648" t="str">
            <v>Stores and spares consumed</v>
          </cell>
          <cell r="E648">
            <v>0</v>
          </cell>
          <cell r="F648" t="str">
            <v>Maintenance</v>
          </cell>
        </row>
        <row r="649">
          <cell r="A649">
            <v>717446210</v>
          </cell>
          <cell r="B649" t="str">
            <v>COMPRA DIR.-HERRAMIENTAS</v>
          </cell>
          <cell r="C649">
            <v>4114510000</v>
          </cell>
          <cell r="D649" t="str">
            <v>Stores and spares consumed</v>
          </cell>
          <cell r="E649">
            <v>0</v>
          </cell>
          <cell r="F649" t="str">
            <v>Maintenance</v>
          </cell>
        </row>
        <row r="650">
          <cell r="A650">
            <v>717446211</v>
          </cell>
          <cell r="B650" t="str">
            <v>CONSUMO ALM.-HERRAMIENTAS</v>
          </cell>
          <cell r="C650">
            <v>4114510000</v>
          </cell>
          <cell r="D650" t="str">
            <v>Stores and spares consumed</v>
          </cell>
          <cell r="E650">
            <v>0</v>
          </cell>
          <cell r="F650" t="str">
            <v>Maintenance</v>
          </cell>
        </row>
        <row r="651">
          <cell r="A651">
            <v>717446212</v>
          </cell>
          <cell r="B651" t="str">
            <v>COMPRA DIRECTA-OTROS</v>
          </cell>
          <cell r="C651">
            <v>4114510000</v>
          </cell>
          <cell r="D651" t="str">
            <v>Stores and spares consumed</v>
          </cell>
          <cell r="E651">
            <v>0</v>
          </cell>
          <cell r="F651" t="str">
            <v>Maintenance</v>
          </cell>
        </row>
        <row r="652">
          <cell r="A652">
            <v>717446213</v>
          </cell>
          <cell r="B652" t="str">
            <v>CONSUMO ALMACEN-OTROS</v>
          </cell>
          <cell r="C652">
            <v>4114510000</v>
          </cell>
          <cell r="D652" t="str">
            <v>Stores and spares consumed</v>
          </cell>
          <cell r="E652">
            <v>0</v>
          </cell>
          <cell r="F652" t="str">
            <v>Maintenance</v>
          </cell>
        </row>
        <row r="653">
          <cell r="A653">
            <v>717656500</v>
          </cell>
          <cell r="B653" t="str">
            <v>CONVENCS./EXHIBICIONES</v>
          </cell>
          <cell r="C653">
            <v>69999999</v>
          </cell>
          <cell r="D653" t="str">
            <v>Stores and spares consumed</v>
          </cell>
          <cell r="E653">
            <v>0</v>
          </cell>
          <cell r="F653" t="str">
            <v>Overhead</v>
          </cell>
        </row>
        <row r="654">
          <cell r="A654">
            <v>717686503</v>
          </cell>
          <cell r="B654" t="str">
            <v>OBSEQ.FOMENTO RELACIONES</v>
          </cell>
          <cell r="C654">
            <v>4114600000</v>
          </cell>
          <cell r="D654" t="str">
            <v>Other Conversion Charges &amp; Overheads</v>
          </cell>
          <cell r="E654">
            <v>0</v>
          </cell>
          <cell r="F654" t="str">
            <v>Overhead</v>
          </cell>
        </row>
        <row r="655">
          <cell r="A655">
            <v>803126712</v>
          </cell>
          <cell r="B655" t="str">
            <v>MANIOBRAS - DEMORAS</v>
          </cell>
          <cell r="C655">
            <v>5260000000</v>
          </cell>
          <cell r="D655" t="str">
            <v>Other Selling Expenses</v>
          </cell>
          <cell r="E655">
            <v>0</v>
          </cell>
          <cell r="F655" t="str">
            <v>-Variable Freight</v>
          </cell>
        </row>
        <row r="656">
          <cell r="A656">
            <v>803126713</v>
          </cell>
          <cell r="B656" t="str">
            <v>ARRENDAMIENTO BODEGAS</v>
          </cell>
          <cell r="C656">
            <v>5260000000</v>
          </cell>
          <cell r="D656" t="str">
            <v>Other Selling Expenses</v>
          </cell>
          <cell r="E656">
            <v>0</v>
          </cell>
          <cell r="F656" t="str">
            <v>-Fixed Logistics</v>
          </cell>
        </row>
        <row r="657">
          <cell r="A657">
            <v>803126717</v>
          </cell>
          <cell r="B657" t="str">
            <v>ICE ARRENDAMIENTO FERROTOLVAS AURIGA</v>
          </cell>
          <cell r="C657">
            <v>48140010</v>
          </cell>
          <cell r="D657">
            <v>0</v>
          </cell>
          <cell r="E657">
            <v>0</v>
          </cell>
          <cell r="F657" t="str">
            <v>-Fixed Logistics</v>
          </cell>
        </row>
        <row r="658">
          <cell r="A658">
            <v>803126718</v>
          </cell>
          <cell r="B658" t="str">
            <v>ARRENDAMIENTO FERROTOLVAS</v>
          </cell>
          <cell r="C658">
            <v>5260000000</v>
          </cell>
          <cell r="D658" t="str">
            <v>Other Selling Expenses</v>
          </cell>
          <cell r="E658">
            <v>0</v>
          </cell>
          <cell r="F658" t="str">
            <v>-Fixed Logistics</v>
          </cell>
        </row>
        <row r="659">
          <cell r="A659">
            <v>803126719</v>
          </cell>
          <cell r="B659" t="str">
            <v>GASTOS TRANSPORTES -FLETES</v>
          </cell>
          <cell r="C659">
            <v>5260000000</v>
          </cell>
          <cell r="D659" t="str">
            <v>Other Selling Expenses</v>
          </cell>
          <cell r="E659">
            <v>0</v>
          </cell>
          <cell r="F659" t="str">
            <v>-Variable Freight</v>
          </cell>
        </row>
        <row r="660">
          <cell r="A660">
            <v>803126720</v>
          </cell>
          <cell r="B660" t="str">
            <v>FLETE FFCC</v>
          </cell>
          <cell r="C660">
            <v>5260000000</v>
          </cell>
          <cell r="D660" t="str">
            <v>Other Selling Expenses</v>
          </cell>
          <cell r="E660">
            <v>0</v>
          </cell>
          <cell r="F660" t="str">
            <v>-Variable Freight</v>
          </cell>
        </row>
        <row r="661">
          <cell r="A661">
            <v>803126722</v>
          </cell>
          <cell r="B661" t="str">
            <v>DERECHOS DE PISO</v>
          </cell>
          <cell r="C661">
            <v>5260000000</v>
          </cell>
          <cell r="D661" t="str">
            <v>Other Selling Expenses</v>
          </cell>
          <cell r="E661">
            <v>0</v>
          </cell>
          <cell r="F661" t="str">
            <v>-Variable Freight</v>
          </cell>
        </row>
        <row r="662">
          <cell r="A662">
            <v>803126723</v>
          </cell>
          <cell r="B662" t="str">
            <v>FLETE INTERNO SITIO</v>
          </cell>
          <cell r="C662">
            <v>5260000000</v>
          </cell>
          <cell r="D662" t="str">
            <v>Other Selling Expenses</v>
          </cell>
          <cell r="E662">
            <v>0</v>
          </cell>
          <cell r="F662" t="str">
            <v>-Variable Freight</v>
          </cell>
        </row>
        <row r="663">
          <cell r="A663">
            <v>803126724</v>
          </cell>
          <cell r="B663" t="str">
            <v>MANIOBRAS - DEMORAS COMERCIAL</v>
          </cell>
          <cell r="C663">
            <v>5260000000</v>
          </cell>
          <cell r="D663" t="str">
            <v>Other Selling Expenses</v>
          </cell>
          <cell r="E663">
            <v>0</v>
          </cell>
          <cell r="F663" t="str">
            <v>-Variable Freight</v>
          </cell>
        </row>
        <row r="664">
          <cell r="A664">
            <v>803126725</v>
          </cell>
          <cell r="B664" t="str">
            <v>SUPERVISION DE CONTENEDORES</v>
          </cell>
          <cell r="C664">
            <v>5260000000</v>
          </cell>
          <cell r="D664" t="str">
            <v>Other Selling Expenses</v>
          </cell>
          <cell r="E664">
            <v>0</v>
          </cell>
          <cell r="F664" t="str">
            <v>-Variable Freight</v>
          </cell>
        </row>
        <row r="665">
          <cell r="A665">
            <v>803606471</v>
          </cell>
          <cell r="B665" t="str">
            <v>GASTOS Y DERECHOS ADUANALES</v>
          </cell>
          <cell r="C665">
            <v>5260000000</v>
          </cell>
          <cell r="D665" t="str">
            <v>Other Selling Expenses</v>
          </cell>
          <cell r="E665">
            <v>0</v>
          </cell>
          <cell r="F665" t="str">
            <v>-Variable Freight</v>
          </cell>
        </row>
        <row r="666">
          <cell r="A666">
            <v>821056001</v>
          </cell>
          <cell r="B666" t="str">
            <v>SUELDO NORMAL</v>
          </cell>
          <cell r="C666">
            <v>5260000000</v>
          </cell>
          <cell r="D666" t="str">
            <v>Other Selling Expenses</v>
          </cell>
          <cell r="E666">
            <v>0</v>
          </cell>
          <cell r="F666" t="str">
            <v>- SGNA Manpower</v>
          </cell>
        </row>
        <row r="667">
          <cell r="A667">
            <v>821056012</v>
          </cell>
          <cell r="B667" t="str">
            <v>OTRAS PERCEPCIONES</v>
          </cell>
          <cell r="C667">
            <v>5260000000</v>
          </cell>
          <cell r="D667" t="str">
            <v>Other Selling Expenses</v>
          </cell>
          <cell r="E667">
            <v>0</v>
          </cell>
          <cell r="F667" t="str">
            <v>- SGNA Manpower</v>
          </cell>
        </row>
        <row r="668">
          <cell r="A668">
            <v>822126042</v>
          </cell>
          <cell r="B668" t="str">
            <v>APORTACION INFONAVIT</v>
          </cell>
          <cell r="C668">
            <v>5260000000</v>
          </cell>
          <cell r="D668" t="str">
            <v>Other Selling Expenses</v>
          </cell>
          <cell r="E668">
            <v>0</v>
          </cell>
          <cell r="F668" t="str">
            <v>- SGNA Manpower</v>
          </cell>
        </row>
        <row r="669">
          <cell r="A669">
            <v>822136038</v>
          </cell>
          <cell r="B669" t="str">
            <v>IMSS CUOTA PATRONAL</v>
          </cell>
          <cell r="C669">
            <v>5260000000</v>
          </cell>
          <cell r="D669" t="str">
            <v>Other Selling Expenses</v>
          </cell>
          <cell r="E669">
            <v>0</v>
          </cell>
          <cell r="F669" t="str">
            <v>- SGNA Manpower</v>
          </cell>
        </row>
        <row r="670">
          <cell r="A670">
            <v>822136039</v>
          </cell>
          <cell r="B670" t="str">
            <v>IMSS INCAPACIDADES</v>
          </cell>
          <cell r="C670">
            <v>69999999</v>
          </cell>
          <cell r="D670">
            <v>0</v>
          </cell>
          <cell r="E670">
            <v>0</v>
          </cell>
          <cell r="F670" t="str">
            <v>- SGNA Manpower</v>
          </cell>
        </row>
        <row r="671">
          <cell r="A671">
            <v>822146043</v>
          </cell>
          <cell r="B671" t="str">
            <v>APORTACION S.A.R.</v>
          </cell>
          <cell r="C671">
            <v>5260000000</v>
          </cell>
          <cell r="D671" t="str">
            <v>Other Selling Expenses</v>
          </cell>
          <cell r="E671">
            <v>0</v>
          </cell>
          <cell r="F671" t="str">
            <v>- SGNA Manpower</v>
          </cell>
        </row>
        <row r="672">
          <cell r="A672">
            <v>822196060</v>
          </cell>
          <cell r="B672" t="str">
            <v>2% IMPUESTO SOBRE NOMINAS</v>
          </cell>
          <cell r="C672">
            <v>5260000000</v>
          </cell>
          <cell r="D672" t="str">
            <v>Other Selling Expenses</v>
          </cell>
          <cell r="E672">
            <v>0</v>
          </cell>
          <cell r="F672" t="str">
            <v>- SGNA Manpower</v>
          </cell>
        </row>
        <row r="673">
          <cell r="A673">
            <v>822616032</v>
          </cell>
          <cell r="B673" t="str">
            <v>GRATIFICACION ANUAL</v>
          </cell>
          <cell r="C673">
            <v>5260000000</v>
          </cell>
          <cell r="D673" t="str">
            <v>Other Selling Expenses</v>
          </cell>
          <cell r="E673">
            <v>0</v>
          </cell>
          <cell r="F673" t="str">
            <v>- SGNA Manpower</v>
          </cell>
        </row>
        <row r="674">
          <cell r="A674">
            <v>822626030</v>
          </cell>
          <cell r="B674" t="str">
            <v>PRIMA VACACIONAL</v>
          </cell>
          <cell r="C674">
            <v>5260000000</v>
          </cell>
          <cell r="D674" t="str">
            <v>Other Selling Expenses</v>
          </cell>
          <cell r="E674">
            <v>0</v>
          </cell>
          <cell r="F674" t="str">
            <v>- SGNA Manpower</v>
          </cell>
        </row>
        <row r="675">
          <cell r="A675">
            <v>822646033</v>
          </cell>
          <cell r="B675" t="str">
            <v>BONO DE ACTUACION</v>
          </cell>
          <cell r="C675">
            <v>0</v>
          </cell>
          <cell r="D675">
            <v>0</v>
          </cell>
          <cell r="E675">
            <v>0</v>
          </cell>
          <cell r="F675" t="str">
            <v>- SGNA Manpower</v>
          </cell>
        </row>
        <row r="676">
          <cell r="A676">
            <v>822646053</v>
          </cell>
          <cell r="B676" t="str">
            <v>PERQUISITE</v>
          </cell>
          <cell r="C676">
            <v>5260000000</v>
          </cell>
          <cell r="D676" t="str">
            <v>Other Selling Expenses</v>
          </cell>
          <cell r="E676">
            <v>0</v>
          </cell>
          <cell r="F676" t="str">
            <v>- SGNA Manpower</v>
          </cell>
        </row>
        <row r="677">
          <cell r="A677">
            <v>822652401</v>
          </cell>
          <cell r="B677" t="str">
            <v>PENSION PLAN PLENITUD</v>
          </cell>
          <cell r="C677">
            <v>5260000000</v>
          </cell>
          <cell r="D677" t="str">
            <v>Other Selling Expenses</v>
          </cell>
          <cell r="E677">
            <v>0</v>
          </cell>
          <cell r="F677" t="str">
            <v>- SGNA Manpower</v>
          </cell>
        </row>
        <row r="678">
          <cell r="A678">
            <v>822656040</v>
          </cell>
          <cell r="B678" t="str">
            <v>PENSION POR JUBILACION</v>
          </cell>
          <cell r="C678">
            <v>5260000000</v>
          </cell>
          <cell r="D678" t="str">
            <v>Other Selling Expenses</v>
          </cell>
          <cell r="E678">
            <v>0</v>
          </cell>
          <cell r="F678" t="str">
            <v>- SGNA Manpower</v>
          </cell>
        </row>
        <row r="679">
          <cell r="A679">
            <v>822696019</v>
          </cell>
          <cell r="B679" t="str">
            <v>INDEMNIZ VENTA CALCULO ACTUARIAL -D3</v>
          </cell>
          <cell r="C679">
            <v>5260000000</v>
          </cell>
          <cell r="D679" t="str">
            <v>Other Selling Expenses</v>
          </cell>
          <cell r="E679">
            <v>0</v>
          </cell>
          <cell r="F679" t="str">
            <v>- SGNA Manpower</v>
          </cell>
        </row>
        <row r="680">
          <cell r="A680">
            <v>822696035</v>
          </cell>
          <cell r="B680" t="str">
            <v>BENEFICIOS VARIOS</v>
          </cell>
          <cell r="C680">
            <v>5260000000</v>
          </cell>
          <cell r="D680" t="str">
            <v>Other Selling Expenses</v>
          </cell>
          <cell r="E680">
            <v>0</v>
          </cell>
          <cell r="F680" t="str">
            <v>- SGNA Manpower</v>
          </cell>
        </row>
        <row r="681">
          <cell r="A681">
            <v>822696041</v>
          </cell>
          <cell r="B681" t="str">
            <v>SEG DE VIDA -PENSION INVAL./FALLECTO.</v>
          </cell>
          <cell r="C681">
            <v>5260000000</v>
          </cell>
          <cell r="D681" t="str">
            <v>Other Selling Expenses</v>
          </cell>
          <cell r="E681">
            <v>0</v>
          </cell>
          <cell r="F681" t="str">
            <v>- SGNA Manpower</v>
          </cell>
        </row>
        <row r="682">
          <cell r="A682">
            <v>822696044</v>
          </cell>
          <cell r="B682" t="str">
            <v>PLAN AYUDA MULTIPLE</v>
          </cell>
          <cell r="C682">
            <v>5260000000</v>
          </cell>
          <cell r="D682" t="str">
            <v>Other Selling Expenses</v>
          </cell>
          <cell r="E682">
            <v>0</v>
          </cell>
          <cell r="F682" t="str">
            <v>- SGNA Manpower</v>
          </cell>
        </row>
        <row r="683">
          <cell r="A683">
            <v>822696045</v>
          </cell>
          <cell r="B683" t="str">
            <v>FONDO DE AHORRO</v>
          </cell>
          <cell r="C683">
            <v>5260000000</v>
          </cell>
          <cell r="D683" t="str">
            <v>Other Selling Expenses</v>
          </cell>
          <cell r="E683">
            <v>0</v>
          </cell>
          <cell r="F683" t="str">
            <v>- SGNA Manpower</v>
          </cell>
        </row>
        <row r="684">
          <cell r="A684">
            <v>822696047</v>
          </cell>
          <cell r="B684" t="str">
            <v>GASTOS MEDICOS MAYORES</v>
          </cell>
          <cell r="C684">
            <v>5260000000</v>
          </cell>
          <cell r="D684" t="str">
            <v>Other Selling Expenses</v>
          </cell>
          <cell r="E684">
            <v>0</v>
          </cell>
          <cell r="F684" t="str">
            <v>- SGNA Manpower</v>
          </cell>
        </row>
        <row r="685">
          <cell r="A685">
            <v>822696050</v>
          </cell>
          <cell r="B685" t="str">
            <v>COMEDOR INVISTA</v>
          </cell>
          <cell r="C685">
            <v>5260000000</v>
          </cell>
          <cell r="D685" t="str">
            <v>Other Selling Expenses</v>
          </cell>
          <cell r="E685">
            <v>0</v>
          </cell>
          <cell r="F685" t="str">
            <v>- SGNA Manpower</v>
          </cell>
        </row>
        <row r="686">
          <cell r="A686">
            <v>822696117</v>
          </cell>
          <cell r="B686" t="str">
            <v>GASTO DE PTU DEL EJERCICIO</v>
          </cell>
          <cell r="C686">
            <v>69999999</v>
          </cell>
          <cell r="D686">
            <v>0</v>
          </cell>
          <cell r="E686">
            <v>0</v>
          </cell>
          <cell r="F686" t="str">
            <v>- SGNA Manpower</v>
          </cell>
        </row>
        <row r="687">
          <cell r="A687">
            <v>822916037</v>
          </cell>
          <cell r="B687" t="str">
            <v>ENTRENAMIENTO Y CAPACITACION</v>
          </cell>
          <cell r="C687">
            <v>69999999</v>
          </cell>
          <cell r="D687">
            <v>0</v>
          </cell>
          <cell r="E687">
            <v>0</v>
          </cell>
          <cell r="F687" t="str">
            <v>- SGNA Manpower</v>
          </cell>
        </row>
        <row r="688">
          <cell r="A688">
            <v>823316310</v>
          </cell>
          <cell r="B688" t="str">
            <v>MMTO.INSTR.COMPRA DIRECTA</v>
          </cell>
          <cell r="C688">
            <v>5314000000</v>
          </cell>
          <cell r="D688" t="str">
            <v>Maintenance Costs-SG&amp;A</v>
          </cell>
          <cell r="E688">
            <v>0</v>
          </cell>
          <cell r="F688" t="str">
            <v>Overhead</v>
          </cell>
        </row>
        <row r="689">
          <cell r="A689">
            <v>823366508</v>
          </cell>
          <cell r="B689" t="str">
            <v>CONSERVACION Y MANTENIMIENTO DE EDIFICIO</v>
          </cell>
          <cell r="C689">
            <v>5260000000</v>
          </cell>
          <cell r="D689" t="str">
            <v>Other Selling Expenses</v>
          </cell>
          <cell r="E689">
            <v>0</v>
          </cell>
          <cell r="F689" t="str">
            <v>Maintenance</v>
          </cell>
        </row>
        <row r="690">
          <cell r="A690">
            <v>823366509</v>
          </cell>
          <cell r="B690" t="str">
            <v>MANTENIMIENTO A AUTOS UTILITARIOS</v>
          </cell>
          <cell r="C690">
            <v>5320000000</v>
          </cell>
          <cell r="D690" t="str">
            <v>Other Administrative Expenses</v>
          </cell>
          <cell r="E690">
            <v>0</v>
          </cell>
          <cell r="F690" t="str">
            <v>Overhead</v>
          </cell>
        </row>
        <row r="691">
          <cell r="A691">
            <v>823426420</v>
          </cell>
          <cell r="B691" t="str">
            <v>HONORARIOS A PERSONAS MORALES SIN RETENCION</v>
          </cell>
          <cell r="C691">
            <v>5260000000</v>
          </cell>
          <cell r="D691" t="str">
            <v>Other Selling Expenses</v>
          </cell>
          <cell r="E691">
            <v>0</v>
          </cell>
          <cell r="F691" t="str">
            <v>- SGNA Others</v>
          </cell>
        </row>
        <row r="692">
          <cell r="A692">
            <v>823526407</v>
          </cell>
          <cell r="B692" t="str">
            <v>SERVICIOS MEDICOS</v>
          </cell>
          <cell r="C692">
            <v>69999999</v>
          </cell>
          <cell r="D692">
            <v>0</v>
          </cell>
          <cell r="E692">
            <v>0</v>
          </cell>
          <cell r="F692" t="str">
            <v>Overhead</v>
          </cell>
        </row>
        <row r="693">
          <cell r="A693">
            <v>823606402</v>
          </cell>
          <cell r="B693" t="str">
            <v>SERVICIOS COMPRADOS</v>
          </cell>
          <cell r="C693">
            <v>5260000000</v>
          </cell>
          <cell r="D693" t="str">
            <v>Other Selling Expenses</v>
          </cell>
          <cell r="E693">
            <v>0</v>
          </cell>
          <cell r="F693" t="str">
            <v>Overhead</v>
          </cell>
        </row>
        <row r="694">
          <cell r="A694">
            <v>823606471</v>
          </cell>
          <cell r="B694" t="str">
            <v>GASTOS Y DERECHOS ADUANALES</v>
          </cell>
          <cell r="C694">
            <v>5260000000</v>
          </cell>
          <cell r="D694" t="str">
            <v>Other Selling Expenses</v>
          </cell>
          <cell r="E694">
            <v>0</v>
          </cell>
          <cell r="F694" t="str">
            <v>-Variable Freight</v>
          </cell>
        </row>
        <row r="695">
          <cell r="A695">
            <v>823816516</v>
          </cell>
          <cell r="B695" t="str">
            <v>CUOTAS SUSCRIPCIONES Y LIBROS</v>
          </cell>
          <cell r="C695">
            <v>5260000000</v>
          </cell>
          <cell r="D695" t="str">
            <v>Other Selling Expenses</v>
          </cell>
          <cell r="E695">
            <v>0</v>
          </cell>
          <cell r="F695" t="str">
            <v>Overhead</v>
          </cell>
        </row>
        <row r="696">
          <cell r="A696">
            <v>824026429</v>
          </cell>
          <cell r="B696" t="str">
            <v>TELEFONO, TELEX, FAX Y CORREOS</v>
          </cell>
          <cell r="C696">
            <v>5260000000</v>
          </cell>
          <cell r="D696" t="str">
            <v>Other Selling Expenses</v>
          </cell>
          <cell r="E696">
            <v>0</v>
          </cell>
          <cell r="F696" t="str">
            <v>Overhead</v>
          </cell>
        </row>
        <row r="697">
          <cell r="A697">
            <v>824066519</v>
          </cell>
          <cell r="B697" t="str">
            <v>COMISIONES POR COBRANZA</v>
          </cell>
          <cell r="C697">
            <v>5260000000</v>
          </cell>
          <cell r="D697" t="str">
            <v>Other Selling Expenses</v>
          </cell>
          <cell r="E697">
            <v>0</v>
          </cell>
          <cell r="F697" t="str">
            <v>Finance exp</v>
          </cell>
        </row>
        <row r="698">
          <cell r="A698">
            <v>824216410</v>
          </cell>
          <cell r="B698" t="str">
            <v>FLETES (NO DE PRODUCTOS) - ENVIO DE PAQUETERIA</v>
          </cell>
          <cell r="C698">
            <v>5260000000</v>
          </cell>
          <cell r="D698" t="str">
            <v>Other Selling Expenses</v>
          </cell>
          <cell r="E698">
            <v>0</v>
          </cell>
          <cell r="F698" t="str">
            <v>Maintenance</v>
          </cell>
        </row>
        <row r="699">
          <cell r="A699">
            <v>824606419</v>
          </cell>
          <cell r="B699" t="str">
            <v>GASTOS DE ALIMENTACION EN VIAJE</v>
          </cell>
          <cell r="C699">
            <v>5320000000</v>
          </cell>
          <cell r="D699" t="str">
            <v>Other Administrative Expenses</v>
          </cell>
          <cell r="E699">
            <v>0</v>
          </cell>
          <cell r="F699" t="str">
            <v>Overhead</v>
          </cell>
        </row>
        <row r="700">
          <cell r="A700">
            <v>824606420</v>
          </cell>
          <cell r="B700" t="str">
            <v>GASTOS DE HOSPEDAJE</v>
          </cell>
          <cell r="C700">
            <v>5320000000</v>
          </cell>
          <cell r="D700" t="str">
            <v>Other Administrative Expenses</v>
          </cell>
          <cell r="E700">
            <v>0</v>
          </cell>
          <cell r="F700" t="str">
            <v>Overhead</v>
          </cell>
        </row>
        <row r="701">
          <cell r="A701">
            <v>824606422</v>
          </cell>
          <cell r="B701" t="str">
            <v>GASTOS DE VIAJE DEDUCIBLES</v>
          </cell>
          <cell r="C701">
            <v>5320000000</v>
          </cell>
          <cell r="D701" t="str">
            <v>Other Administrative Expenses</v>
          </cell>
          <cell r="E701">
            <v>0</v>
          </cell>
          <cell r="F701" t="str">
            <v>Overhead</v>
          </cell>
        </row>
        <row r="702">
          <cell r="A702">
            <v>824606423</v>
          </cell>
          <cell r="B702" t="str">
            <v>GASTOS DE ALIMENTACION 25% DEDUCIBLE</v>
          </cell>
          <cell r="C702">
            <v>5320000000</v>
          </cell>
          <cell r="D702" t="str">
            <v>Other Administrative Expenses</v>
          </cell>
          <cell r="E702">
            <v>0</v>
          </cell>
          <cell r="F702" t="str">
            <v>Overhead</v>
          </cell>
        </row>
        <row r="703">
          <cell r="A703">
            <v>824606424</v>
          </cell>
          <cell r="B703" t="str">
            <v>GASTOS NO DEDUCIBLES -SARG</v>
          </cell>
          <cell r="C703">
            <v>5320000000</v>
          </cell>
          <cell r="D703" t="str">
            <v>Other Administrative Expenses</v>
          </cell>
          <cell r="E703">
            <v>0</v>
          </cell>
          <cell r="F703" t="str">
            <v>Overhead</v>
          </cell>
        </row>
        <row r="704">
          <cell r="A704">
            <v>825026417</v>
          </cell>
          <cell r="B704" t="str">
            <v>ARRENDAMIENTO PERSONAS MORALES SIN RETENCION</v>
          </cell>
          <cell r="C704">
            <v>5260000000</v>
          </cell>
          <cell r="D704" t="str">
            <v>Other Selling Expenses</v>
          </cell>
          <cell r="E704">
            <v>0</v>
          </cell>
          <cell r="F704" t="str">
            <v>- SGNA Others</v>
          </cell>
        </row>
        <row r="705">
          <cell r="A705">
            <v>825086415</v>
          </cell>
          <cell r="B705" t="str">
            <v>RENTA DE EQUIPO EN GENERAL</v>
          </cell>
          <cell r="C705">
            <v>5260000000</v>
          </cell>
          <cell r="D705" t="str">
            <v>Other Selling Expenses</v>
          </cell>
          <cell r="E705">
            <v>0</v>
          </cell>
          <cell r="F705" t="str">
            <v>- SGNA Others</v>
          </cell>
        </row>
        <row r="706">
          <cell r="A706">
            <v>825216412</v>
          </cell>
          <cell r="B706" t="str">
            <v>PRIMAS DE SEGUROS Y FIANZAS</v>
          </cell>
          <cell r="C706">
            <v>5260000000</v>
          </cell>
          <cell r="D706" t="str">
            <v>Other Selling Expenses</v>
          </cell>
          <cell r="E706">
            <v>0</v>
          </cell>
          <cell r="F706" t="str">
            <v>Overhead</v>
          </cell>
        </row>
        <row r="707">
          <cell r="A707">
            <v>825406474</v>
          </cell>
          <cell r="B707" t="str">
            <v>OTROS IMPUESTOS Y DERECHOS</v>
          </cell>
          <cell r="C707">
            <v>5260000000</v>
          </cell>
          <cell r="D707" t="str">
            <v>Other Selling Expenses</v>
          </cell>
          <cell r="E707">
            <v>0</v>
          </cell>
          <cell r="F707" t="str">
            <v>Overhead</v>
          </cell>
        </row>
        <row r="708">
          <cell r="A708">
            <v>825516484</v>
          </cell>
          <cell r="B708" t="str">
            <v>Depreciacion Valor residual Autos</v>
          </cell>
          <cell r="C708">
            <v>5312140000</v>
          </cell>
          <cell r="D708" t="str">
            <v>Fur, fix and equip-SDepre. SG&amp;A</v>
          </cell>
          <cell r="E708">
            <v>0</v>
          </cell>
          <cell r="F708" t="str">
            <v>Depreciation &amp; Amortisation</v>
          </cell>
        </row>
        <row r="709">
          <cell r="A709">
            <v>825516486</v>
          </cell>
          <cell r="B709" t="str">
            <v>DEPRECIACION NORMAL</v>
          </cell>
          <cell r="C709">
            <v>5312140000</v>
          </cell>
          <cell r="D709" t="str">
            <v>Fur, fix and equip-SDepre. SG&amp;A</v>
          </cell>
          <cell r="E709">
            <v>0</v>
          </cell>
          <cell r="F709" t="str">
            <v>Depreciation &amp; Amortisation</v>
          </cell>
        </row>
        <row r="710">
          <cell r="A710">
            <v>825526487</v>
          </cell>
          <cell r="B710" t="str">
            <v>DEPRECIACION REVALUADA</v>
          </cell>
          <cell r="C710">
            <v>5312230000</v>
          </cell>
          <cell r="D710" t="str">
            <v>MC and equip-Depre. Rev SG&amp;A</v>
          </cell>
          <cell r="E710">
            <v>0</v>
          </cell>
          <cell r="F710" t="str">
            <v>Depreciation &amp; Amortisation</v>
          </cell>
        </row>
        <row r="711">
          <cell r="A711">
            <v>827046408</v>
          </cell>
          <cell r="B711" t="str">
            <v>COMBUSTIBLE Y COMBUSTOLEO</v>
          </cell>
          <cell r="C711">
            <v>69999999</v>
          </cell>
          <cell r="D711">
            <v>0</v>
          </cell>
          <cell r="E711">
            <v>0</v>
          </cell>
          <cell r="F711" t="str">
            <v>Overhead</v>
          </cell>
        </row>
        <row r="712">
          <cell r="A712">
            <v>827316430</v>
          </cell>
          <cell r="B712" t="str">
            <v>MOBILIARIO EQ D OFICINA Y EQ PERIFERICO D COMPUTO</v>
          </cell>
          <cell r="C712">
            <v>5320000000</v>
          </cell>
          <cell r="D712" t="str">
            <v>Other Administrative Expenses</v>
          </cell>
          <cell r="E712">
            <v>0</v>
          </cell>
          <cell r="F712" t="str">
            <v>Overhead</v>
          </cell>
        </row>
        <row r="713">
          <cell r="A713">
            <v>827316517</v>
          </cell>
          <cell r="B713" t="str">
            <v>PAPELERIA Y UTILES DE OFICINA</v>
          </cell>
          <cell r="C713">
            <v>5320000000</v>
          </cell>
          <cell r="D713" t="str">
            <v>Other Administrative Expenses</v>
          </cell>
          <cell r="E713">
            <v>0</v>
          </cell>
          <cell r="F713" t="str">
            <v>Overhead</v>
          </cell>
        </row>
        <row r="714">
          <cell r="A714">
            <v>827316518</v>
          </cell>
          <cell r="B714" t="str">
            <v>FOTOCOPIADO</v>
          </cell>
          <cell r="C714">
            <v>69999999</v>
          </cell>
          <cell r="D714">
            <v>0</v>
          </cell>
          <cell r="E714">
            <v>0</v>
          </cell>
          <cell r="F714" t="str">
            <v>Overhead</v>
          </cell>
        </row>
        <row r="715">
          <cell r="A715">
            <v>827356203</v>
          </cell>
          <cell r="B715" t="str">
            <v>CONSUMO ALMACEN MATERIALES DE SEGURIDAD</v>
          </cell>
          <cell r="C715">
            <v>5320000000</v>
          </cell>
          <cell r="D715" t="str">
            <v>Other Administrative Expenses</v>
          </cell>
          <cell r="E715">
            <v>0</v>
          </cell>
          <cell r="F715" t="str">
            <v>Maintenance</v>
          </cell>
        </row>
        <row r="716">
          <cell r="A716">
            <v>827366208</v>
          </cell>
          <cell r="B716" t="str">
            <v>COMPRA DIRECTA ARTICULOS DE LABORATORIO</v>
          </cell>
          <cell r="C716">
            <v>5320000000</v>
          </cell>
          <cell r="D716" t="str">
            <v>Other Administrative Expenses</v>
          </cell>
          <cell r="E716">
            <v>0</v>
          </cell>
          <cell r="F716" t="str">
            <v>Maintenance</v>
          </cell>
        </row>
        <row r="717">
          <cell r="A717">
            <v>827446212</v>
          </cell>
          <cell r="B717" t="str">
            <v>COMPRA DIRECTA OTROS</v>
          </cell>
          <cell r="C717">
            <v>5320000000</v>
          </cell>
          <cell r="D717" t="str">
            <v>Other Administrative Expenses</v>
          </cell>
          <cell r="E717">
            <v>0</v>
          </cell>
          <cell r="F717" t="str">
            <v>Maintenance</v>
          </cell>
        </row>
        <row r="718">
          <cell r="A718">
            <v>827446213</v>
          </cell>
          <cell r="B718" t="str">
            <v>CONSUMO DE ALMACEN OTROS</v>
          </cell>
          <cell r="C718">
            <v>5320000000</v>
          </cell>
          <cell r="D718" t="str">
            <v>Other Administrative Expenses</v>
          </cell>
          <cell r="E718">
            <v>0</v>
          </cell>
          <cell r="F718" t="str">
            <v>Maintenance</v>
          </cell>
        </row>
        <row r="719">
          <cell r="A719">
            <v>827656500</v>
          </cell>
          <cell r="B719" t="str">
            <v>CONVENCIONES Y EXHIBICIONES</v>
          </cell>
          <cell r="C719">
            <v>69999999</v>
          </cell>
          <cell r="D719">
            <v>0</v>
          </cell>
          <cell r="E719">
            <v>0</v>
          </cell>
          <cell r="F719" t="str">
            <v>Overhead</v>
          </cell>
        </row>
        <row r="720">
          <cell r="A720">
            <v>827686503</v>
          </cell>
          <cell r="B720" t="str">
            <v>OBSEQUIO PARA FOMENTO DE RELACIONES</v>
          </cell>
          <cell r="C720">
            <v>5320000000</v>
          </cell>
          <cell r="D720" t="str">
            <v>Other Administrative Expenses</v>
          </cell>
          <cell r="E720">
            <v>0</v>
          </cell>
          <cell r="F720" t="str">
            <v>Overhead</v>
          </cell>
        </row>
        <row r="721">
          <cell r="A721">
            <v>851056001</v>
          </cell>
          <cell r="B721" t="str">
            <v>SUELDO NORMAL</v>
          </cell>
          <cell r="C721">
            <v>5260000000</v>
          </cell>
          <cell r="D721" t="str">
            <v>Other Selling Expenses</v>
          </cell>
          <cell r="E721">
            <v>0</v>
          </cell>
          <cell r="F721" t="str">
            <v>Manpower</v>
          </cell>
        </row>
        <row r="722">
          <cell r="A722">
            <v>851056012</v>
          </cell>
          <cell r="B722" t="str">
            <v>OTRAS PERCEPCIONES</v>
          </cell>
          <cell r="C722">
            <v>5260000000</v>
          </cell>
          <cell r="D722" t="str">
            <v>Other Selling Expenses</v>
          </cell>
          <cell r="E722">
            <v>0</v>
          </cell>
          <cell r="F722" t="str">
            <v>Manpower</v>
          </cell>
        </row>
        <row r="723">
          <cell r="A723">
            <v>852126042</v>
          </cell>
          <cell r="B723" t="str">
            <v>APORTACION INFONAVIT</v>
          </cell>
          <cell r="C723">
            <v>5260000000</v>
          </cell>
          <cell r="D723" t="str">
            <v>Other Selling Expenses</v>
          </cell>
          <cell r="E723">
            <v>0</v>
          </cell>
          <cell r="F723" t="str">
            <v>Manpower</v>
          </cell>
        </row>
        <row r="724">
          <cell r="A724">
            <v>852136038</v>
          </cell>
          <cell r="B724" t="str">
            <v>IMSS CUOTA PATRONAL</v>
          </cell>
          <cell r="C724">
            <v>5260000000</v>
          </cell>
          <cell r="D724" t="str">
            <v>Other Selling Expenses</v>
          </cell>
          <cell r="E724">
            <v>0</v>
          </cell>
          <cell r="F724" t="str">
            <v>Manpower</v>
          </cell>
        </row>
        <row r="725">
          <cell r="A725">
            <v>852136039</v>
          </cell>
          <cell r="B725" t="str">
            <v>IMSS INCAPACIDADES</v>
          </cell>
          <cell r="C725">
            <v>69999999</v>
          </cell>
          <cell r="D725">
            <v>0</v>
          </cell>
          <cell r="E725">
            <v>0</v>
          </cell>
          <cell r="F725" t="str">
            <v>Manpower</v>
          </cell>
        </row>
        <row r="726">
          <cell r="A726">
            <v>852146043</v>
          </cell>
          <cell r="B726" t="str">
            <v>APORTACION S.A.R.</v>
          </cell>
          <cell r="C726">
            <v>5260000000</v>
          </cell>
          <cell r="D726" t="str">
            <v>Other Selling Expenses</v>
          </cell>
          <cell r="E726">
            <v>0</v>
          </cell>
          <cell r="F726" t="str">
            <v>Manpower</v>
          </cell>
        </row>
        <row r="727">
          <cell r="A727">
            <v>852196060</v>
          </cell>
          <cell r="B727" t="str">
            <v>2% IMPUESTO SOBRE NOMINAS</v>
          </cell>
          <cell r="C727">
            <v>5260000000</v>
          </cell>
          <cell r="D727" t="str">
            <v>Other Selling Expenses</v>
          </cell>
          <cell r="E727">
            <v>0</v>
          </cell>
          <cell r="F727" t="str">
            <v>Manpower</v>
          </cell>
        </row>
        <row r="728">
          <cell r="A728">
            <v>852616032</v>
          </cell>
          <cell r="B728" t="str">
            <v>GRATIFICACION ANUAL</v>
          </cell>
          <cell r="C728">
            <v>5260000000</v>
          </cell>
          <cell r="D728" t="str">
            <v>Other Selling Expenses</v>
          </cell>
          <cell r="E728">
            <v>0</v>
          </cell>
          <cell r="F728" t="str">
            <v>Manpower</v>
          </cell>
        </row>
        <row r="729">
          <cell r="A729">
            <v>852626030</v>
          </cell>
          <cell r="B729" t="str">
            <v>PRIMA VACACIONAL</v>
          </cell>
          <cell r="C729">
            <v>5260000000</v>
          </cell>
          <cell r="D729" t="str">
            <v>Other Selling Expenses</v>
          </cell>
          <cell r="E729">
            <v>0</v>
          </cell>
          <cell r="F729" t="str">
            <v>Manpower</v>
          </cell>
        </row>
        <row r="730">
          <cell r="A730">
            <v>852626031</v>
          </cell>
          <cell r="B730" t="str">
            <v>VACACIONES NO DISFRUTADAS</v>
          </cell>
          <cell r="C730">
            <v>5260000000</v>
          </cell>
          <cell r="D730" t="str">
            <v>Other Selling Expenses</v>
          </cell>
          <cell r="E730">
            <v>0</v>
          </cell>
          <cell r="F730" t="str">
            <v>Manpower</v>
          </cell>
        </row>
        <row r="731">
          <cell r="A731">
            <v>852646033</v>
          </cell>
          <cell r="B731" t="str">
            <v>BONO DE ACTUACION</v>
          </cell>
          <cell r="C731">
            <v>0</v>
          </cell>
          <cell r="D731">
            <v>0</v>
          </cell>
          <cell r="E731">
            <v>0</v>
          </cell>
          <cell r="F731" t="str">
            <v>Manpower</v>
          </cell>
        </row>
        <row r="732">
          <cell r="A732">
            <v>852646053</v>
          </cell>
          <cell r="B732" t="str">
            <v>PERQUISITE</v>
          </cell>
          <cell r="C732">
            <v>5260000000</v>
          </cell>
          <cell r="D732" t="str">
            <v>Other Selling Expenses</v>
          </cell>
          <cell r="E732">
            <v>0</v>
          </cell>
          <cell r="F732" t="str">
            <v>Manpower</v>
          </cell>
        </row>
        <row r="733">
          <cell r="A733">
            <v>852652401</v>
          </cell>
          <cell r="B733" t="str">
            <v>PENSION PLAN PLENITUD</v>
          </cell>
          <cell r="C733">
            <v>5260000000</v>
          </cell>
          <cell r="D733" t="str">
            <v>Other Selling Expenses</v>
          </cell>
          <cell r="E733">
            <v>0</v>
          </cell>
          <cell r="F733" t="str">
            <v>Manpower</v>
          </cell>
        </row>
        <row r="734">
          <cell r="A734">
            <v>852656040</v>
          </cell>
          <cell r="B734" t="str">
            <v>PENSION POR JUBILACION</v>
          </cell>
          <cell r="C734">
            <v>5260000000</v>
          </cell>
          <cell r="D734" t="str">
            <v>Other Selling Expenses</v>
          </cell>
          <cell r="E734">
            <v>0</v>
          </cell>
          <cell r="F734" t="str">
            <v>Manpower</v>
          </cell>
        </row>
        <row r="735">
          <cell r="A735">
            <v>852696019</v>
          </cell>
          <cell r="B735" t="str">
            <v>INDEMNIZ ADMON CALCULO ACTUARIAL -D3</v>
          </cell>
          <cell r="C735">
            <v>5260000000</v>
          </cell>
          <cell r="D735" t="str">
            <v>Other Selling Expenses</v>
          </cell>
          <cell r="E735">
            <v>0</v>
          </cell>
          <cell r="F735" t="str">
            <v>Manpower</v>
          </cell>
        </row>
        <row r="736">
          <cell r="A736">
            <v>852696035</v>
          </cell>
          <cell r="B736" t="str">
            <v>BENEFICIOS VARIOS</v>
          </cell>
          <cell r="C736">
            <v>5260000000</v>
          </cell>
          <cell r="D736" t="str">
            <v>Other Selling Expenses</v>
          </cell>
          <cell r="E736">
            <v>0</v>
          </cell>
          <cell r="F736" t="str">
            <v>Manpower</v>
          </cell>
        </row>
        <row r="737">
          <cell r="A737">
            <v>852696041</v>
          </cell>
          <cell r="B737" t="str">
            <v>SEG DE VIDA -PENSION INVAL./FALLECTO.</v>
          </cell>
          <cell r="C737">
            <v>5260000000</v>
          </cell>
          <cell r="D737" t="str">
            <v>Other Selling Expenses</v>
          </cell>
          <cell r="E737">
            <v>0</v>
          </cell>
          <cell r="F737" t="str">
            <v>Manpower</v>
          </cell>
        </row>
        <row r="738">
          <cell r="A738">
            <v>852696044</v>
          </cell>
          <cell r="B738" t="str">
            <v>PLAN AYUDA MULTIPLE</v>
          </cell>
          <cell r="C738">
            <v>5260000000</v>
          </cell>
          <cell r="D738" t="str">
            <v>Other Selling Expenses</v>
          </cell>
          <cell r="E738">
            <v>0</v>
          </cell>
          <cell r="F738" t="str">
            <v>Manpower</v>
          </cell>
        </row>
        <row r="739">
          <cell r="A739">
            <v>852696045</v>
          </cell>
          <cell r="B739" t="str">
            <v>FONDO DE AHORRO</v>
          </cell>
          <cell r="C739">
            <v>5260000000</v>
          </cell>
          <cell r="D739" t="str">
            <v>Other Selling Expenses</v>
          </cell>
          <cell r="E739">
            <v>0</v>
          </cell>
          <cell r="F739" t="str">
            <v>Manpower</v>
          </cell>
        </row>
        <row r="740">
          <cell r="A740">
            <v>852696047</v>
          </cell>
          <cell r="B740" t="str">
            <v>GASTOS MEDICOS MAYORES</v>
          </cell>
          <cell r="C740">
            <v>5260000000</v>
          </cell>
          <cell r="D740" t="str">
            <v>Other Selling Expenses</v>
          </cell>
          <cell r="E740">
            <v>0</v>
          </cell>
          <cell r="F740" t="str">
            <v>Manpower</v>
          </cell>
        </row>
        <row r="741">
          <cell r="A741">
            <v>852696050</v>
          </cell>
          <cell r="B741" t="str">
            <v>COMEDOR INVISTA</v>
          </cell>
          <cell r="C741">
            <v>5331000000</v>
          </cell>
          <cell r="D741" t="str">
            <v>Other General Expenses</v>
          </cell>
          <cell r="E741">
            <v>0</v>
          </cell>
          <cell r="F741" t="str">
            <v>Manpower</v>
          </cell>
        </row>
        <row r="742">
          <cell r="A742">
            <v>852696117</v>
          </cell>
          <cell r="B742" t="str">
            <v>GASTO DE PTU DEL EJERCICIO</v>
          </cell>
          <cell r="C742">
            <v>69999999</v>
          </cell>
          <cell r="D742">
            <v>0</v>
          </cell>
          <cell r="E742">
            <v>0</v>
          </cell>
          <cell r="F742" t="str">
            <v>Manpower</v>
          </cell>
        </row>
        <row r="743">
          <cell r="A743">
            <v>852696515</v>
          </cell>
          <cell r="B743" t="str">
            <v>EQUIPO Y UNIFORMES DE TRABAJO</v>
          </cell>
          <cell r="C743">
            <v>69999999</v>
          </cell>
          <cell r="D743">
            <v>0</v>
          </cell>
          <cell r="E743">
            <v>0</v>
          </cell>
          <cell r="F743" t="str">
            <v>Manpower</v>
          </cell>
        </row>
        <row r="744">
          <cell r="A744">
            <v>852916037</v>
          </cell>
          <cell r="B744" t="str">
            <v>ENTRENAMIENTO Y CAPACITACION</v>
          </cell>
          <cell r="C744">
            <v>69999999</v>
          </cell>
          <cell r="D744">
            <v>0</v>
          </cell>
          <cell r="E744">
            <v>0</v>
          </cell>
          <cell r="F744" t="str">
            <v>Manpower</v>
          </cell>
        </row>
        <row r="745">
          <cell r="A745">
            <v>853316305</v>
          </cell>
          <cell r="B745" t="str">
            <v>MANTENIMIENTO ELECTRICO COMPRA DIRECTA</v>
          </cell>
          <cell r="C745">
            <v>5314000000</v>
          </cell>
          <cell r="D745" t="str">
            <v>Maintenance Costs-SG&amp;A</v>
          </cell>
          <cell r="E745">
            <v>0</v>
          </cell>
          <cell r="F745" t="str">
            <v>Overhead</v>
          </cell>
        </row>
        <row r="746">
          <cell r="A746">
            <v>853316310</v>
          </cell>
          <cell r="B746" t="str">
            <v>MANTENIMIENTO INSTRUMENTAL COMPRA DIRECTA</v>
          </cell>
          <cell r="C746">
            <v>5314000000</v>
          </cell>
          <cell r="D746" t="str">
            <v>Maintenance Costs-SG&amp;A</v>
          </cell>
          <cell r="E746">
            <v>0</v>
          </cell>
          <cell r="F746" t="str">
            <v>Overhead</v>
          </cell>
        </row>
        <row r="747">
          <cell r="A747">
            <v>853366506</v>
          </cell>
          <cell r="B747" t="str">
            <v>INSTALACION DE EQUIPO</v>
          </cell>
          <cell r="C747">
            <v>5331000000</v>
          </cell>
          <cell r="D747" t="str">
            <v>Other General Expenses</v>
          </cell>
          <cell r="E747">
            <v>0</v>
          </cell>
          <cell r="F747" t="str">
            <v>Overhead</v>
          </cell>
        </row>
        <row r="748">
          <cell r="A748">
            <v>853366508</v>
          </cell>
          <cell r="B748" t="str">
            <v>CONSERVACION Y MANTENIMIENTO DE EDIFICIO</v>
          </cell>
          <cell r="C748">
            <v>5331000000</v>
          </cell>
          <cell r="D748" t="str">
            <v>Other General Expenses</v>
          </cell>
          <cell r="E748">
            <v>0</v>
          </cell>
          <cell r="F748" t="str">
            <v>Maintenance</v>
          </cell>
        </row>
        <row r="749">
          <cell r="A749">
            <v>853366509</v>
          </cell>
          <cell r="B749" t="str">
            <v>MANTENIMIENTO A AUTOS UTILITARIOS</v>
          </cell>
          <cell r="C749">
            <v>5320000000</v>
          </cell>
          <cell r="D749" t="str">
            <v>Other Administrative Expenses</v>
          </cell>
          <cell r="E749">
            <v>0</v>
          </cell>
          <cell r="F749" t="str">
            <v>Overhead</v>
          </cell>
        </row>
        <row r="750">
          <cell r="A750">
            <v>853426420</v>
          </cell>
          <cell r="B750" t="str">
            <v>HONORARIOS A PERSONAS MORALES SIN RETENCION</v>
          </cell>
          <cell r="C750">
            <v>5322120000</v>
          </cell>
          <cell r="D750" t="str">
            <v>Other consulting fee-Main professional</v>
          </cell>
          <cell r="E750">
            <v>0</v>
          </cell>
          <cell r="F750" t="str">
            <v>- SGNA Others</v>
          </cell>
        </row>
        <row r="751">
          <cell r="A751">
            <v>853426440</v>
          </cell>
          <cell r="B751" t="str">
            <v>HONORARIOS A DESPACHO AUDITORIA EXTERNA</v>
          </cell>
          <cell r="C751">
            <v>5321110000</v>
          </cell>
          <cell r="D751" t="str">
            <v>Annual fee-Main auditor</v>
          </cell>
          <cell r="E751">
            <v>0</v>
          </cell>
          <cell r="F751" t="str">
            <v>- SGNA Others</v>
          </cell>
        </row>
        <row r="752">
          <cell r="A752">
            <v>853426442</v>
          </cell>
          <cell r="B752" t="str">
            <v>HONORARIOS A DESPACHO AUDITORIAS VARIAS</v>
          </cell>
          <cell r="C752">
            <v>179999999</v>
          </cell>
          <cell r="D752">
            <v>0</v>
          </cell>
          <cell r="E752">
            <v>0</v>
          </cell>
          <cell r="F752" t="str">
            <v>- SGNA Others</v>
          </cell>
        </row>
        <row r="753">
          <cell r="A753">
            <v>853446419</v>
          </cell>
          <cell r="B753" t="str">
            <v>HONORARIOS A PERSONAS FISICAS CON RETENCION</v>
          </cell>
          <cell r="C753">
            <v>5322120000</v>
          </cell>
          <cell r="D753" t="str">
            <v>Other consulting fee-Main professional</v>
          </cell>
          <cell r="E753">
            <v>0</v>
          </cell>
          <cell r="F753" t="str">
            <v>- SGNA Others</v>
          </cell>
        </row>
        <row r="754">
          <cell r="A754">
            <v>853526407</v>
          </cell>
          <cell r="B754" t="str">
            <v>SERVICIOS MEDICOS</v>
          </cell>
          <cell r="C754">
            <v>5320000000</v>
          </cell>
          <cell r="D754" t="str">
            <v>Other Administrative Expenses</v>
          </cell>
          <cell r="E754">
            <v>0</v>
          </cell>
          <cell r="F754" t="str">
            <v>Overhead</v>
          </cell>
        </row>
        <row r="755">
          <cell r="A755">
            <v>853536428</v>
          </cell>
          <cell r="B755" t="str">
            <v>SERVICIOS DE VIGILANCIA</v>
          </cell>
          <cell r="C755">
            <v>5322220000</v>
          </cell>
          <cell r="D755" t="str">
            <v>Other consulting fee-Other professional</v>
          </cell>
          <cell r="E755">
            <v>0</v>
          </cell>
          <cell r="F755" t="str">
            <v>Overhead</v>
          </cell>
        </row>
        <row r="756">
          <cell r="A756">
            <v>853606402</v>
          </cell>
          <cell r="B756" t="str">
            <v>SERVICIOS COMPRADOS</v>
          </cell>
          <cell r="C756">
            <v>5331000000</v>
          </cell>
          <cell r="D756" t="str">
            <v>Other General Expenses</v>
          </cell>
          <cell r="E756">
            <v>0</v>
          </cell>
          <cell r="F756" t="str">
            <v>Overhead</v>
          </cell>
        </row>
        <row r="757">
          <cell r="A757">
            <v>853606471</v>
          </cell>
          <cell r="B757" t="str">
            <v>GASTOS Y DERECHOS ADUANALES</v>
          </cell>
          <cell r="C757">
            <v>5260000000</v>
          </cell>
          <cell r="D757" t="str">
            <v>Other General Expenses</v>
          </cell>
          <cell r="E757">
            <v>0</v>
          </cell>
          <cell r="F757" t="str">
            <v>-Variable Freight</v>
          </cell>
        </row>
        <row r="758">
          <cell r="A758">
            <v>853606530</v>
          </cell>
          <cell r="B758" t="str">
            <v>LICENCIAS DE SOFTWARE</v>
          </cell>
          <cell r="C758">
            <v>5331000000</v>
          </cell>
          <cell r="D758" t="str">
            <v>Other General Expenses</v>
          </cell>
          <cell r="E758">
            <v>0</v>
          </cell>
          <cell r="F758" t="str">
            <v>Overhead</v>
          </cell>
        </row>
        <row r="759">
          <cell r="A759">
            <v>853606532</v>
          </cell>
          <cell r="B759" t="str">
            <v>MANTENIMIENTO A SISTEMAS</v>
          </cell>
          <cell r="C759">
            <v>5331000000</v>
          </cell>
          <cell r="D759" t="str">
            <v>Other General Expenses</v>
          </cell>
          <cell r="E759">
            <v>0</v>
          </cell>
          <cell r="F759" t="str">
            <v>Overhead</v>
          </cell>
        </row>
        <row r="760">
          <cell r="A760">
            <v>853816516</v>
          </cell>
          <cell r="B760" t="str">
            <v>CUOTAS SUSCRIPCIONES Y LIBROS</v>
          </cell>
          <cell r="C760">
            <v>5331000000</v>
          </cell>
          <cell r="D760" t="str">
            <v>Other General Expenses</v>
          </cell>
          <cell r="E760">
            <v>0</v>
          </cell>
          <cell r="F760" t="str">
            <v>Overhead</v>
          </cell>
        </row>
        <row r="761">
          <cell r="A761">
            <v>854026429</v>
          </cell>
          <cell r="B761" t="str">
            <v>TELEFONO, TELEX, FAX Y CORREOS</v>
          </cell>
          <cell r="C761">
            <v>5332000000</v>
          </cell>
          <cell r="D761" t="str">
            <v>Telephone and Postage</v>
          </cell>
          <cell r="E761">
            <v>0</v>
          </cell>
          <cell r="F761" t="str">
            <v>Overhead</v>
          </cell>
        </row>
        <row r="762">
          <cell r="A762">
            <v>854026430</v>
          </cell>
          <cell r="B762" t="str">
            <v>IC Red de area amplia (WAN) Verizon</v>
          </cell>
          <cell r="C762">
            <v>69999999</v>
          </cell>
          <cell r="D762">
            <v>0</v>
          </cell>
          <cell r="E762">
            <v>0</v>
          </cell>
          <cell r="F762" t="str">
            <v>Overhead</v>
          </cell>
        </row>
        <row r="763">
          <cell r="A763">
            <v>854066519</v>
          </cell>
          <cell r="B763" t="str">
            <v>COMISIONES POR COBRANZA</v>
          </cell>
          <cell r="C763">
            <v>5331000000</v>
          </cell>
          <cell r="D763" t="str">
            <v>Other General Expenses</v>
          </cell>
          <cell r="E763">
            <v>0</v>
          </cell>
          <cell r="F763" t="str">
            <v>Finance exp</v>
          </cell>
        </row>
        <row r="764">
          <cell r="A764">
            <v>854066520</v>
          </cell>
          <cell r="B764" t="str">
            <v>COMISIONES POR FACTORAJE GE</v>
          </cell>
          <cell r="C764">
            <v>69999999</v>
          </cell>
          <cell r="D764">
            <v>0</v>
          </cell>
          <cell r="E764">
            <v>0</v>
          </cell>
          <cell r="F764" t="str">
            <v>Finance exp</v>
          </cell>
        </row>
        <row r="765">
          <cell r="A765">
            <v>854066521</v>
          </cell>
          <cell r="B765" t="str">
            <v>COMISIONES POR FACTORAJE HSBC</v>
          </cell>
          <cell r="C765">
            <v>69999999</v>
          </cell>
          <cell r="D765">
            <v>0</v>
          </cell>
          <cell r="E765">
            <v>0</v>
          </cell>
          <cell r="F765" t="str">
            <v>Finance exp</v>
          </cell>
        </row>
        <row r="766">
          <cell r="A766">
            <v>854066523</v>
          </cell>
          <cell r="B766" t="str">
            <v>COMISIONES POR FACTORAJE Grupo</v>
          </cell>
          <cell r="C766">
            <v>9999999999</v>
          </cell>
          <cell r="D766" t="str">
            <v>Dummy intercos para PL</v>
          </cell>
          <cell r="E766">
            <v>0</v>
          </cell>
          <cell r="F766" t="str">
            <v>Finance exp</v>
          </cell>
        </row>
        <row r="767">
          <cell r="A767">
            <v>854069660</v>
          </cell>
          <cell r="B767" t="str">
            <v>COMISIONES BANCARIAS</v>
          </cell>
          <cell r="C767">
            <v>5331000000</v>
          </cell>
          <cell r="D767" t="str">
            <v>Other General Expenses</v>
          </cell>
          <cell r="E767">
            <v>0</v>
          </cell>
          <cell r="F767" t="str">
            <v>Finance exp</v>
          </cell>
        </row>
        <row r="768">
          <cell r="A768">
            <v>854216410</v>
          </cell>
          <cell r="B768" t="str">
            <v>FLETES (NO DE PRODUCTOS) - ENVIO DE PAQUETERIA</v>
          </cell>
          <cell r="C768">
            <v>5332000000</v>
          </cell>
          <cell r="D768" t="str">
            <v>Telephone and Postage</v>
          </cell>
          <cell r="E768">
            <v>0</v>
          </cell>
          <cell r="F768" t="str">
            <v>Maintenance</v>
          </cell>
        </row>
        <row r="769">
          <cell r="A769">
            <v>854226434</v>
          </cell>
          <cell r="B769" t="str">
            <v>RECUPERACION GASTOS POR VENTAS VARIAS -FACTURACION</v>
          </cell>
          <cell r="C769">
            <v>5331000000</v>
          </cell>
          <cell r="D769" t="str">
            <v>Other General Expenses</v>
          </cell>
          <cell r="E769">
            <v>0</v>
          </cell>
          <cell r="F769" t="str">
            <v>Other Operational Inc /(Exp)</v>
          </cell>
        </row>
        <row r="770">
          <cell r="A770">
            <v>854236240</v>
          </cell>
          <cell r="B770" t="str">
            <v>HEAD OFFICE IRP</v>
          </cell>
          <cell r="C770">
            <v>5331000000</v>
          </cell>
          <cell r="D770" t="str">
            <v>Other General Expenses</v>
          </cell>
          <cell r="E770">
            <v>0</v>
          </cell>
          <cell r="F770" t="str">
            <v>Intercompany</v>
          </cell>
        </row>
        <row r="771">
          <cell r="A771">
            <v>854236435</v>
          </cell>
          <cell r="B771" t="str">
            <v>OTROS GASTOS FIJOS</v>
          </cell>
          <cell r="C771">
            <v>5331000000</v>
          </cell>
          <cell r="D771" t="str">
            <v>Other General Expenses</v>
          </cell>
          <cell r="E771">
            <v>0</v>
          </cell>
          <cell r="F771" t="str">
            <v>Overhead</v>
          </cell>
        </row>
        <row r="772">
          <cell r="A772">
            <v>854256540</v>
          </cell>
          <cell r="B772" t="str">
            <v>COSTO VARIABLE COMEDOR</v>
          </cell>
          <cell r="C772">
            <v>5320000000</v>
          </cell>
          <cell r="D772" t="str">
            <v>Other Administrative Expenses</v>
          </cell>
          <cell r="E772">
            <v>0</v>
          </cell>
          <cell r="F772" t="str">
            <v>Manpower</v>
          </cell>
        </row>
        <row r="773">
          <cell r="A773">
            <v>854256541</v>
          </cell>
          <cell r="B773" t="str">
            <v>GASTOS OPERACION COMEDOR</v>
          </cell>
          <cell r="C773">
            <v>5320000000</v>
          </cell>
          <cell r="D773" t="str">
            <v>Other Administrative Expenses</v>
          </cell>
          <cell r="E773">
            <v>0</v>
          </cell>
          <cell r="F773" t="str">
            <v>Overhead</v>
          </cell>
        </row>
        <row r="774">
          <cell r="A774">
            <v>854256542</v>
          </cell>
          <cell r="B774" t="str">
            <v>GASTOS INDIRECTOS COMEDOR</v>
          </cell>
          <cell r="C774">
            <v>5320000000</v>
          </cell>
          <cell r="D774" t="str">
            <v>Other Administrative Expenses</v>
          </cell>
          <cell r="E774">
            <v>0</v>
          </cell>
          <cell r="F774" t="str">
            <v>Manpower</v>
          </cell>
        </row>
        <row r="775">
          <cell r="A775">
            <v>854256544</v>
          </cell>
          <cell r="B775" t="str">
            <v>RECUPERACION POR SERVICIO COMEDOR</v>
          </cell>
          <cell r="C775">
            <v>5331000000</v>
          </cell>
          <cell r="D775" t="str">
            <v>Other General Expenses</v>
          </cell>
          <cell r="E775">
            <v>0</v>
          </cell>
          <cell r="F775" t="str">
            <v>Manpower</v>
          </cell>
        </row>
        <row r="776">
          <cell r="A776">
            <v>854606419</v>
          </cell>
          <cell r="B776" t="str">
            <v>GASTOS DE ALIMENTACION EN VIAJE</v>
          </cell>
          <cell r="C776">
            <v>5320000000</v>
          </cell>
          <cell r="D776" t="str">
            <v>Other Administrative Expenses</v>
          </cell>
          <cell r="E776">
            <v>0</v>
          </cell>
          <cell r="F776" t="str">
            <v>Overhead</v>
          </cell>
        </row>
        <row r="777">
          <cell r="A777">
            <v>854606420</v>
          </cell>
          <cell r="B777" t="str">
            <v>GASTOS DE HOSPEDAJE</v>
          </cell>
          <cell r="C777">
            <v>5320000000</v>
          </cell>
          <cell r="D777" t="str">
            <v>Other Administrative Expenses</v>
          </cell>
          <cell r="E777">
            <v>0</v>
          </cell>
          <cell r="F777" t="str">
            <v>Overhead</v>
          </cell>
        </row>
        <row r="778">
          <cell r="A778">
            <v>854606421</v>
          </cell>
          <cell r="B778" t="str">
            <v>GASTOS DE CAFETERIA</v>
          </cell>
          <cell r="C778">
            <v>5320000000</v>
          </cell>
          <cell r="D778" t="str">
            <v>Other Administrative Expenses</v>
          </cell>
          <cell r="E778">
            <v>0</v>
          </cell>
          <cell r="F778" t="str">
            <v>Overhead</v>
          </cell>
        </row>
        <row r="779">
          <cell r="A779">
            <v>854606422</v>
          </cell>
          <cell r="B779" t="str">
            <v>GASTOS DE VIAJE DEDUCIBLES</v>
          </cell>
          <cell r="C779">
            <v>5320000000</v>
          </cell>
          <cell r="D779" t="str">
            <v>Other Administrative Expenses</v>
          </cell>
          <cell r="E779">
            <v>0</v>
          </cell>
          <cell r="F779" t="str">
            <v>Overhead</v>
          </cell>
        </row>
        <row r="780">
          <cell r="A780">
            <v>854606423</v>
          </cell>
          <cell r="B780" t="str">
            <v>GASTOS DE ALIMENTACION 25% DEDUCIBLE</v>
          </cell>
          <cell r="C780">
            <v>5320000000</v>
          </cell>
          <cell r="D780" t="str">
            <v>Other Administrative Expenses</v>
          </cell>
          <cell r="E780">
            <v>0</v>
          </cell>
          <cell r="F780" t="str">
            <v>Overhead</v>
          </cell>
        </row>
        <row r="781">
          <cell r="A781">
            <v>854606424</v>
          </cell>
          <cell r="B781" t="str">
            <v>GASTOS NO DEDUCIBLES -SARG</v>
          </cell>
          <cell r="C781">
            <v>5320000000</v>
          </cell>
          <cell r="D781" t="str">
            <v>Other Administrative Expenses</v>
          </cell>
          <cell r="E781">
            <v>0</v>
          </cell>
          <cell r="F781" t="str">
            <v>Overhead</v>
          </cell>
        </row>
        <row r="782">
          <cell r="A782">
            <v>855026417</v>
          </cell>
          <cell r="B782" t="str">
            <v>ARRENDAMIENTO PERSONAS MORALES SIN RETENCION</v>
          </cell>
          <cell r="C782">
            <v>5315000000</v>
          </cell>
          <cell r="D782" t="str">
            <v>Rent Expenses</v>
          </cell>
          <cell r="E782">
            <v>0</v>
          </cell>
          <cell r="F782" t="str">
            <v>- SGNA Others</v>
          </cell>
        </row>
        <row r="783">
          <cell r="A783">
            <v>855086415</v>
          </cell>
          <cell r="B783" t="str">
            <v>RENTA DE EQUIPO EN GENERAL</v>
          </cell>
          <cell r="C783">
            <v>5315000000</v>
          </cell>
          <cell r="D783" t="str">
            <v>Rent Expenses</v>
          </cell>
          <cell r="E783">
            <v>0</v>
          </cell>
          <cell r="F783" t="str">
            <v>- SGNA Others</v>
          </cell>
        </row>
        <row r="784">
          <cell r="A784">
            <v>855216412</v>
          </cell>
          <cell r="B784" t="str">
            <v>PRIMAS DE SEGUROS Y FIANZAS</v>
          </cell>
          <cell r="C784">
            <v>5318000000</v>
          </cell>
          <cell r="D784" t="str">
            <v>Insurance Charges</v>
          </cell>
          <cell r="E784">
            <v>0</v>
          </cell>
          <cell r="F784" t="str">
            <v>Overhead</v>
          </cell>
        </row>
        <row r="785">
          <cell r="A785">
            <v>855406474</v>
          </cell>
          <cell r="B785" t="str">
            <v>OTROS IMPUESTOS Y DERECHOS</v>
          </cell>
          <cell r="C785">
            <v>5317000000</v>
          </cell>
          <cell r="D785" t="str">
            <v>Rates &amp; Taxes</v>
          </cell>
          <cell r="E785">
            <v>0</v>
          </cell>
          <cell r="F785" t="str">
            <v>Overhead</v>
          </cell>
        </row>
        <row r="786">
          <cell r="A786">
            <v>855516484</v>
          </cell>
          <cell r="B786" t="str">
            <v>Depreciacion Valor residual Autos</v>
          </cell>
          <cell r="C786">
            <v>5312140000</v>
          </cell>
          <cell r="D786" t="str">
            <v>Fur, fix and equip-SDepre. SG&amp;A</v>
          </cell>
          <cell r="E786">
            <v>0</v>
          </cell>
          <cell r="F786" t="str">
            <v>Depreciation &amp; Amortisation</v>
          </cell>
        </row>
        <row r="787">
          <cell r="A787">
            <v>855516486</v>
          </cell>
          <cell r="B787" t="str">
            <v>DEPRECIACION NORMAL</v>
          </cell>
          <cell r="C787">
            <v>5312140000</v>
          </cell>
          <cell r="D787" t="str">
            <v>Fur, fix and equip-SDepre. SG&amp;A</v>
          </cell>
          <cell r="E787">
            <v>0</v>
          </cell>
          <cell r="F787" t="str">
            <v>Depreciation &amp; Amortisation</v>
          </cell>
        </row>
        <row r="788">
          <cell r="A788">
            <v>855526487</v>
          </cell>
          <cell r="B788" t="str">
            <v>DEPRECIACION REVALUADA</v>
          </cell>
          <cell r="C788">
            <v>5312140000</v>
          </cell>
          <cell r="D788" t="str">
            <v>Fur, fix and equip-SDepre. SG&amp;A</v>
          </cell>
          <cell r="E788">
            <v>0</v>
          </cell>
          <cell r="F788" t="str">
            <v>Depreciation &amp; Amortisation</v>
          </cell>
        </row>
        <row r="789">
          <cell r="A789">
            <v>856051802</v>
          </cell>
          <cell r="B789" t="str">
            <v>RECUP D GTOS X SERV ADMTIVOS Y ASES A POLYCO C/FAC</v>
          </cell>
          <cell r="C789">
            <v>9999999999</v>
          </cell>
          <cell r="D789" t="str">
            <v>Dummy intercos para PL</v>
          </cell>
          <cell r="E789">
            <v>0</v>
          </cell>
          <cell r="F789" t="str">
            <v>Intercompany</v>
          </cell>
        </row>
        <row r="790">
          <cell r="A790">
            <v>856051804</v>
          </cell>
          <cell r="B790" t="str">
            <v>RECUP D GTOS X SERV ADMTIVOS Y ASES A SPECIA C/FAC</v>
          </cell>
          <cell r="C790">
            <v>9999999999</v>
          </cell>
          <cell r="D790" t="str">
            <v>Dummy intercos para PL</v>
          </cell>
          <cell r="E790">
            <v>0</v>
          </cell>
          <cell r="F790" t="str">
            <v>Intercompany</v>
          </cell>
        </row>
        <row r="791">
          <cell r="A791">
            <v>856051806</v>
          </cell>
          <cell r="B791" t="str">
            <v>RECUP D GTOS X SERV ADMTIVOS Y ASES A GPO AR C/FAC</v>
          </cell>
          <cell r="C791">
            <v>9999999999</v>
          </cell>
          <cell r="D791" t="str">
            <v>Dummy intercos para PL</v>
          </cell>
          <cell r="E791">
            <v>0</v>
          </cell>
          <cell r="F791" t="str">
            <v>Intercompany</v>
          </cell>
        </row>
        <row r="792">
          <cell r="A792">
            <v>856051815</v>
          </cell>
          <cell r="B792" t="str">
            <v>RECUP D GTOS X SERV ADM Y ASES A AURIGA C/FAC</v>
          </cell>
          <cell r="C792">
            <v>5331000000</v>
          </cell>
          <cell r="D792" t="str">
            <v>Other General Expenses</v>
          </cell>
          <cell r="E792">
            <v>0</v>
          </cell>
          <cell r="F792" t="str">
            <v>Manpower</v>
          </cell>
        </row>
        <row r="793">
          <cell r="A793">
            <v>856051820</v>
          </cell>
          <cell r="B793" t="str">
            <v>RECUP D GTOS X SERV ADM Y ASES A IV OXIDE &amp; GLYCO</v>
          </cell>
          <cell r="C793">
            <v>5331000000</v>
          </cell>
          <cell r="D793" t="str">
            <v>Other General Expenses</v>
          </cell>
          <cell r="E793">
            <v>0</v>
          </cell>
          <cell r="F793" t="str">
            <v>Manpower</v>
          </cell>
        </row>
        <row r="794">
          <cell r="A794">
            <v>856061801</v>
          </cell>
          <cell r="B794" t="str">
            <v>SERVICIOS ADMTIVOS Y ASESORIA DE SERCOM</v>
          </cell>
          <cell r="C794">
            <v>9999999999</v>
          </cell>
          <cell r="D794" t="str">
            <v>Dummy intercos para PL</v>
          </cell>
          <cell r="E794">
            <v>0</v>
          </cell>
          <cell r="F794" t="str">
            <v>Intercompany</v>
          </cell>
        </row>
        <row r="795">
          <cell r="A795">
            <v>856061804</v>
          </cell>
          <cell r="B795" t="str">
            <v>Servicios Admvos y Asesoria de IVPolymers C/Fact</v>
          </cell>
          <cell r="C795">
            <v>9999999999</v>
          </cell>
          <cell r="D795" t="str">
            <v>Dummy intercos para PL</v>
          </cell>
          <cell r="E795">
            <v>0</v>
          </cell>
          <cell r="F795" t="str">
            <v>Intercompany</v>
          </cell>
        </row>
        <row r="796">
          <cell r="A796">
            <v>857046408</v>
          </cell>
          <cell r="B796" t="str">
            <v>COMBUSTIBLE Y COMBUSTOLEO</v>
          </cell>
          <cell r="C796">
            <v>5320000000</v>
          </cell>
          <cell r="D796" t="str">
            <v>Other Administrative Expenses</v>
          </cell>
          <cell r="E796">
            <v>0</v>
          </cell>
          <cell r="F796" t="str">
            <v>Overhead</v>
          </cell>
        </row>
        <row r="797">
          <cell r="A797">
            <v>857316424</v>
          </cell>
          <cell r="B797" t="str">
            <v>GASTOS NO DEDUCIBLES VARIOS</v>
          </cell>
          <cell r="C797">
            <v>5331000000</v>
          </cell>
          <cell r="D797" t="str">
            <v>Other General Expenses</v>
          </cell>
          <cell r="E797">
            <v>0</v>
          </cell>
          <cell r="F797" t="str">
            <v>Overhead</v>
          </cell>
        </row>
        <row r="798">
          <cell r="A798">
            <v>857316430</v>
          </cell>
          <cell r="B798" t="str">
            <v>MOBILIARIO EQ D OFICINA Y EQ PERIFERICO D COMPUTO</v>
          </cell>
          <cell r="C798">
            <v>5331000000</v>
          </cell>
          <cell r="D798" t="str">
            <v>Other General Expenses</v>
          </cell>
          <cell r="E798">
            <v>0</v>
          </cell>
          <cell r="F798" t="str">
            <v>Overhead</v>
          </cell>
        </row>
        <row r="799">
          <cell r="A799">
            <v>857316517</v>
          </cell>
          <cell r="B799" t="str">
            <v>PAPELERIA Y UTILES DE OFICINA</v>
          </cell>
          <cell r="C799">
            <v>5331000000</v>
          </cell>
          <cell r="D799" t="str">
            <v>Other General Expenses</v>
          </cell>
          <cell r="E799">
            <v>0</v>
          </cell>
          <cell r="F799" t="str">
            <v>Overhead</v>
          </cell>
        </row>
        <row r="800">
          <cell r="A800">
            <v>857316518</v>
          </cell>
          <cell r="B800" t="str">
            <v>FOTOCOPIADO</v>
          </cell>
          <cell r="C800">
            <v>5331000000</v>
          </cell>
          <cell r="D800" t="str">
            <v>Other General Expenses</v>
          </cell>
          <cell r="E800">
            <v>0</v>
          </cell>
          <cell r="F800" t="str">
            <v>Overhead</v>
          </cell>
        </row>
        <row r="801">
          <cell r="A801">
            <v>857356203</v>
          </cell>
          <cell r="B801" t="str">
            <v>CONSUMO ALMACEN MATERIALES DE SEGURIDAD</v>
          </cell>
          <cell r="C801">
            <v>5331000000</v>
          </cell>
          <cell r="D801" t="str">
            <v>Other General Expenses</v>
          </cell>
          <cell r="E801">
            <v>0</v>
          </cell>
          <cell r="F801" t="str">
            <v>Maintenance</v>
          </cell>
        </row>
        <row r="802">
          <cell r="A802">
            <v>857376201</v>
          </cell>
          <cell r="B802" t="str">
            <v>MATERIALES DE LIMPIEZA CONSUMO ALMACEN</v>
          </cell>
          <cell r="C802">
            <v>5331000000</v>
          </cell>
          <cell r="D802" t="str">
            <v>Other General Expenses</v>
          </cell>
          <cell r="E802">
            <v>0</v>
          </cell>
          <cell r="F802" t="str">
            <v>Maintenance</v>
          </cell>
        </row>
        <row r="803">
          <cell r="A803">
            <v>857446213</v>
          </cell>
          <cell r="B803" t="str">
            <v>CONSUMO DE ALMACEN OTROS</v>
          </cell>
          <cell r="C803">
            <v>5331000000</v>
          </cell>
          <cell r="D803" t="str">
            <v>Other General Expenses</v>
          </cell>
          <cell r="E803">
            <v>0</v>
          </cell>
          <cell r="F803" t="str">
            <v>Maintenance</v>
          </cell>
        </row>
        <row r="804">
          <cell r="A804">
            <v>857376514</v>
          </cell>
          <cell r="B804" t="str">
            <v>UTILES DE ASEO</v>
          </cell>
          <cell r="C804">
            <v>69999999</v>
          </cell>
          <cell r="D804">
            <v>0</v>
          </cell>
          <cell r="E804">
            <v>0</v>
          </cell>
          <cell r="F804" t="str">
            <v>Maintenance</v>
          </cell>
        </row>
        <row r="805">
          <cell r="A805">
            <v>857446211</v>
          </cell>
          <cell r="B805" t="str">
            <v>CONSUMO ALM.-HERRAMIENTAS</v>
          </cell>
          <cell r="C805">
            <v>69999999</v>
          </cell>
          <cell r="D805">
            <v>0</v>
          </cell>
          <cell r="E805">
            <v>0</v>
          </cell>
          <cell r="F805" t="str">
            <v>Maintenance</v>
          </cell>
        </row>
        <row r="806">
          <cell r="A806">
            <v>857446212</v>
          </cell>
          <cell r="B806" t="str">
            <v>COMPRA DIRECTA OTROS</v>
          </cell>
          <cell r="C806">
            <v>69999999</v>
          </cell>
          <cell r="D806">
            <v>0</v>
          </cell>
          <cell r="E806">
            <v>0</v>
          </cell>
          <cell r="F806" t="str">
            <v>Maintenance</v>
          </cell>
        </row>
        <row r="807">
          <cell r="A807">
            <v>857656500</v>
          </cell>
          <cell r="B807" t="str">
            <v>CONVENCIONES Y EXHIBICIONES</v>
          </cell>
          <cell r="C807">
            <v>5320000000</v>
          </cell>
          <cell r="D807" t="str">
            <v>Other Administrative Expenses</v>
          </cell>
          <cell r="E807">
            <v>0</v>
          </cell>
          <cell r="F807" t="str">
            <v>Overhead</v>
          </cell>
        </row>
        <row r="808">
          <cell r="A808">
            <v>857686503</v>
          </cell>
          <cell r="B808" t="str">
            <v>OBSEQUIO PARA FOMENTO DE RELACIONES</v>
          </cell>
          <cell r="C808">
            <v>5331000000</v>
          </cell>
          <cell r="D808" t="str">
            <v>Other General Expenses</v>
          </cell>
          <cell r="E808">
            <v>0</v>
          </cell>
          <cell r="F808" t="str">
            <v>Overhead</v>
          </cell>
        </row>
        <row r="809">
          <cell r="A809">
            <v>881210000</v>
          </cell>
          <cell r="B809" t="str">
            <v>OTROS INGR DIRECTOS</v>
          </cell>
          <cell r="C809">
            <v>5125800000</v>
          </cell>
          <cell r="D809" t="str">
            <v>Other Operating Income - Miscellaneous</v>
          </cell>
          <cell r="E809">
            <v>0</v>
          </cell>
          <cell r="F809" t="str">
            <v>Other Operational Inc /(Exp)</v>
          </cell>
        </row>
        <row r="810">
          <cell r="A810">
            <v>881210009</v>
          </cell>
          <cell r="B810" t="str">
            <v>OTROS INGR DIRECTOS OPERACION DAK</v>
          </cell>
          <cell r="C810">
            <v>5125800000</v>
          </cell>
          <cell r="D810" t="str">
            <v>Other Operating Income - Miscellaneous</v>
          </cell>
          <cell r="E810">
            <v>0</v>
          </cell>
          <cell r="F810" t="str">
            <v>Other Operational Inc /(Exp)</v>
          </cell>
        </row>
        <row r="811">
          <cell r="A811">
            <v>881241804</v>
          </cell>
          <cell r="B811" t="str">
            <v>OTROS INGR USUFRUCTO ACTIVO FIJO SPECIALTIES</v>
          </cell>
          <cell r="C811">
            <v>9999999999</v>
          </cell>
          <cell r="D811" t="str">
            <v>Dummy intercos para PL</v>
          </cell>
          <cell r="E811">
            <v>0</v>
          </cell>
          <cell r="F811" t="str">
            <v>Intercompany</v>
          </cell>
        </row>
        <row r="812">
          <cell r="A812">
            <v>881251804</v>
          </cell>
          <cell r="B812" t="str">
            <v>OTROS INGR RENTA  ACTIVO FIJO SPECIALTIES</v>
          </cell>
          <cell r="C812">
            <v>9999999999</v>
          </cell>
          <cell r="D812" t="str">
            <v>Dummy intercos para PL</v>
          </cell>
          <cell r="E812">
            <v>0</v>
          </cell>
          <cell r="F812" t="str">
            <v>Intercompany</v>
          </cell>
        </row>
        <row r="813">
          <cell r="A813">
            <v>891210000</v>
          </cell>
          <cell r="B813" t="str">
            <v>PROV CTAS INCOBR</v>
          </cell>
          <cell r="C813">
            <v>1110420000</v>
          </cell>
          <cell r="D813" t="str">
            <v>Trade Receivables&gt;1Yr Provision doubtful</v>
          </cell>
          <cell r="E813">
            <v>0</v>
          </cell>
          <cell r="F813" t="str">
            <v>Other Operational Inc /(Exp)</v>
          </cell>
        </row>
        <row r="814">
          <cell r="A814">
            <v>891220000</v>
          </cell>
          <cell r="B814" t="str">
            <v>OTROS COSTOS DIRECT</v>
          </cell>
          <cell r="C814">
            <v>4114600000</v>
          </cell>
          <cell r="D814" t="str">
            <v>Other Conversion Charges &amp; Overheads</v>
          </cell>
          <cell r="E814">
            <v>0</v>
          </cell>
          <cell r="F814" t="str">
            <v>Other Operational Inc /(Exp)</v>
          </cell>
        </row>
        <row r="815">
          <cell r="A815">
            <v>891220001</v>
          </cell>
          <cell r="B815" t="str">
            <v>Gastos de Investigación y Desarrollo</v>
          </cell>
          <cell r="C815">
            <v>54110012</v>
          </cell>
          <cell r="D815">
            <v>0</v>
          </cell>
          <cell r="E815">
            <v>0</v>
          </cell>
          <cell r="F815" t="str">
            <v>R&amp;D Expenses</v>
          </cell>
        </row>
        <row r="816">
          <cell r="A816">
            <v>891220002</v>
          </cell>
          <cell r="B816" t="str">
            <v>Costo Servicios Performance Fibers</v>
          </cell>
          <cell r="C816">
            <v>54180009</v>
          </cell>
          <cell r="D816">
            <v>0</v>
          </cell>
          <cell r="E816">
            <v>0</v>
          </cell>
          <cell r="F816" t="str">
            <v>Other Operational Inc /(Exp)</v>
          </cell>
        </row>
        <row r="817">
          <cell r="A817">
            <v>891220612</v>
          </cell>
          <cell r="B817" t="str">
            <v>OTROS COSTOS DIRECTOS REBATES</v>
          </cell>
          <cell r="C817">
            <v>3121100000</v>
          </cell>
          <cell r="D817" t="str">
            <v>Rebate/price adjustment</v>
          </cell>
          <cell r="E817">
            <v>0</v>
          </cell>
          <cell r="F817" t="str">
            <v>Gross Sales Value</v>
          </cell>
        </row>
        <row r="818">
          <cell r="A818">
            <v>891226056</v>
          </cell>
          <cell r="B818" t="str">
            <v>OTROS COSTOS DIRECT COMP X INCENTIVOS</v>
          </cell>
          <cell r="C818">
            <v>51270001</v>
          </cell>
          <cell r="D818">
            <v>0</v>
          </cell>
          <cell r="E818">
            <v>0</v>
          </cell>
          <cell r="F818" t="str">
            <v>Manpower</v>
          </cell>
        </row>
        <row r="819">
          <cell r="A819">
            <v>891241806</v>
          </cell>
          <cell r="B819" t="str">
            <v>Gastos X Usufructo de Activo Fijo Grupo IV</v>
          </cell>
          <cell r="C819">
            <v>9999999999</v>
          </cell>
          <cell r="D819" t="str">
            <v>Dummy intercos para PL</v>
          </cell>
          <cell r="E819">
            <v>0</v>
          </cell>
          <cell r="F819" t="str">
            <v>Intercompany</v>
          </cell>
        </row>
        <row r="820">
          <cell r="A820">
            <v>891251806</v>
          </cell>
          <cell r="B820" t="str">
            <v>Gastos X Renta de Activo Fijo Grupo IV</v>
          </cell>
          <cell r="C820">
            <v>9999999999</v>
          </cell>
          <cell r="D820" t="str">
            <v>Dummy intercos para PL</v>
          </cell>
          <cell r="E820">
            <v>0</v>
          </cell>
          <cell r="F820" t="str">
            <v>Intercompany</v>
          </cell>
        </row>
        <row r="821">
          <cell r="A821">
            <v>893112433</v>
          </cell>
          <cell r="B821" t="str">
            <v>COMISION VENTA EXPORTACION RESINAS PET</v>
          </cell>
          <cell r="C821">
            <v>5516000000</v>
          </cell>
          <cell r="D821" t="str">
            <v>Other expenses</v>
          </cell>
          <cell r="E821">
            <v>0</v>
          </cell>
          <cell r="F821" t="str">
            <v>Commission</v>
          </cell>
        </row>
        <row r="822">
          <cell r="A822">
            <v>894120000</v>
          </cell>
          <cell r="B822" t="str">
            <v>REGALIAS A CORPORACION Lohia Global H</v>
          </cell>
          <cell r="C822">
            <v>5516000000</v>
          </cell>
          <cell r="D822" t="str">
            <v>Other expenses</v>
          </cell>
          <cell r="E822">
            <v>0</v>
          </cell>
          <cell r="F822" t="str">
            <v>- SGNA Others</v>
          </cell>
        </row>
        <row r="823">
          <cell r="A823">
            <v>911011801</v>
          </cell>
          <cell r="B823" t="str">
            <v>INTERES GANADO DE SUBSIDIARIA Indorama SERV CORP</v>
          </cell>
          <cell r="C823">
            <v>9999999999</v>
          </cell>
          <cell r="D823" t="str">
            <v>Dummy intercos para PL</v>
          </cell>
          <cell r="E823">
            <v>0</v>
          </cell>
          <cell r="F823" t="str">
            <v>Intercompany</v>
          </cell>
        </row>
        <row r="824">
          <cell r="A824">
            <v>911021047</v>
          </cell>
          <cell r="B824" t="str">
            <v>INTERES GANADO EN INVERSIONES</v>
          </cell>
          <cell r="C824">
            <v>5621400000</v>
          </cell>
          <cell r="D824" t="str">
            <v>Interest income on loans and receivables</v>
          </cell>
          <cell r="E824">
            <v>0</v>
          </cell>
          <cell r="F824" t="str">
            <v>-Other Interest Inc/(Exp)</v>
          </cell>
        </row>
        <row r="825">
          <cell r="A825">
            <v>911021099</v>
          </cell>
          <cell r="B825" t="str">
            <v>INTERES GANADO INVERSIONES SISTEMA AUTOMATIZADO</v>
          </cell>
          <cell r="C825">
            <v>5621500000</v>
          </cell>
          <cell r="D825" t="str">
            <v>Interest income on bank deposit</v>
          </cell>
          <cell r="E825">
            <v>0</v>
          </cell>
          <cell r="F825" t="str">
            <v>-Other Interest Inc/(Exp)</v>
          </cell>
        </row>
        <row r="826">
          <cell r="A826">
            <v>911021818</v>
          </cell>
          <cell r="B826" t="str">
            <v>INTERES GANADO EN INVERSIONES ZBS MXN</v>
          </cell>
          <cell r="C826">
            <v>5711210000</v>
          </cell>
          <cell r="D826" t="str">
            <v>Interest Cost on Short-term loans</v>
          </cell>
          <cell r="E826">
            <v>0</v>
          </cell>
          <cell r="F826" t="str">
            <v>-Other Interest Inc/(Exp)</v>
          </cell>
        </row>
        <row r="827">
          <cell r="A827">
            <v>911029608</v>
          </cell>
          <cell r="B827" t="str">
            <v>Intereses ganados IVL Holding</v>
          </cell>
          <cell r="C827">
            <v>9999999999</v>
          </cell>
          <cell r="D827" t="str">
            <v>Dummy intercos para PL</v>
          </cell>
          <cell r="E827">
            <v>0</v>
          </cell>
          <cell r="F827" t="str">
            <v>Intercompany</v>
          </cell>
        </row>
        <row r="828">
          <cell r="A828">
            <v>911211060</v>
          </cell>
          <cell r="B828" t="str">
            <v>INTERESES GANADOS OTROS</v>
          </cell>
          <cell r="C828">
            <v>57130002</v>
          </cell>
          <cell r="D828">
            <v>0</v>
          </cell>
          <cell r="E828">
            <v>0</v>
          </cell>
          <cell r="F828" t="str">
            <v>-Other Interest Inc/(Exp)</v>
          </cell>
        </row>
        <row r="829">
          <cell r="A829">
            <v>921010010</v>
          </cell>
          <cell r="B829" t="str">
            <v>INTERES PAGADO BANCOS SCOTIABANK</v>
          </cell>
          <cell r="C829">
            <v>5711210000</v>
          </cell>
          <cell r="D829" t="str">
            <v>Interest Cost on Short-term loans</v>
          </cell>
          <cell r="E829">
            <v>0</v>
          </cell>
          <cell r="F829" t="str">
            <v>-Short term loans</v>
          </cell>
        </row>
        <row r="830">
          <cell r="A830">
            <v>921011004</v>
          </cell>
          <cell r="B830" t="str">
            <v>INTERES PAGADO PRESTAMO BANCOS -VARIOS</v>
          </cell>
          <cell r="C830">
            <v>57140002</v>
          </cell>
          <cell r="D830">
            <v>0</v>
          </cell>
          <cell r="E830">
            <v>0</v>
          </cell>
          <cell r="F830" t="str">
            <v>-Short term loans</v>
          </cell>
        </row>
        <row r="831">
          <cell r="A831">
            <v>921011060</v>
          </cell>
          <cell r="B831" t="str">
            <v>INTERES PAGADO OTROS</v>
          </cell>
          <cell r="C831">
            <v>5711210000</v>
          </cell>
          <cell r="D831" t="str">
            <v>Interest Cost on Short-term loans</v>
          </cell>
          <cell r="E831">
            <v>0</v>
          </cell>
          <cell r="F831" t="str">
            <v>-Factoring</v>
          </cell>
        </row>
        <row r="832">
          <cell r="A832">
            <v>921011062</v>
          </cell>
          <cell r="B832" t="str">
            <v>Interes pagado mratorios otros</v>
          </cell>
          <cell r="C832">
            <v>5711210000</v>
          </cell>
          <cell r="D832" t="str">
            <v>Interest Cost on Short-term loans</v>
          </cell>
          <cell r="E832">
            <v>0</v>
          </cell>
          <cell r="F832" t="str">
            <v>-Other Interest Inc/(Exp)</v>
          </cell>
        </row>
        <row r="833">
          <cell r="A833">
            <v>921011804</v>
          </cell>
          <cell r="B833" t="str">
            <v>Interés Pagado Subsidiaria IV Polymers</v>
          </cell>
          <cell r="C833">
            <v>9999999999</v>
          </cell>
          <cell r="D833" t="str">
            <v>Dummy intercos para PL</v>
          </cell>
          <cell r="E833">
            <v>0</v>
          </cell>
          <cell r="F833" t="str">
            <v>Intercompany</v>
          </cell>
        </row>
        <row r="834">
          <cell r="A834">
            <v>922028290</v>
          </cell>
          <cell r="B834" t="str">
            <v>INTERES PAGADO INT-CIA IVL SINGAPORE</v>
          </cell>
          <cell r="C834">
            <v>5711210000</v>
          </cell>
          <cell r="D834" t="str">
            <v>Interest Cost on Short-term loans</v>
          </cell>
          <cell r="E834">
            <v>0</v>
          </cell>
          <cell r="F834" t="str">
            <v>-Interest  (Inter-Co.) - Exp / (Inc)</v>
          </cell>
        </row>
        <row r="835">
          <cell r="A835">
            <v>922028291</v>
          </cell>
          <cell r="B835" t="str">
            <v>INTERES PAGADO IC IVL HOLDING</v>
          </cell>
          <cell r="C835">
            <v>9999999999</v>
          </cell>
          <cell r="D835" t="str">
            <v>Dummy intercos para PL</v>
          </cell>
          <cell r="E835">
            <v>0</v>
          </cell>
          <cell r="F835" t="str">
            <v>Intercompany</v>
          </cell>
        </row>
        <row r="836">
          <cell r="A836">
            <v>931106434</v>
          </cell>
          <cell r="B836" t="str">
            <v>INGRESOS POR VENTAS VARIAS -FACTURACION</v>
          </cell>
          <cell r="C836">
            <v>54180008</v>
          </cell>
          <cell r="D836">
            <v>0</v>
          </cell>
          <cell r="E836">
            <v>0</v>
          </cell>
          <cell r="F836" t="str">
            <v>Non Operational - Inc / (Exp)</v>
          </cell>
        </row>
        <row r="837">
          <cell r="A837">
            <v>931106435</v>
          </cell>
          <cell r="B837" t="str">
            <v>ICE INGRESOS POR VENTAS VARIAS -FACTURACION AURIGA</v>
          </cell>
          <cell r="C837">
            <v>54180008</v>
          </cell>
          <cell r="D837">
            <v>0</v>
          </cell>
          <cell r="E837">
            <v>0</v>
          </cell>
          <cell r="F837" t="str">
            <v>Non Operational - Inc / (Exp)</v>
          </cell>
        </row>
        <row r="838">
          <cell r="A838">
            <v>931106436</v>
          </cell>
          <cell r="B838" t="str">
            <v>ICE Ing.X ventas varias -Facturación IP Rotterdam</v>
          </cell>
          <cell r="C838">
            <v>54180008</v>
          </cell>
          <cell r="D838">
            <v>0</v>
          </cell>
          <cell r="E838">
            <v>0</v>
          </cell>
          <cell r="F838" t="str">
            <v>Non Operational - Inc / (Exp)</v>
          </cell>
        </row>
        <row r="839">
          <cell r="A839">
            <v>931109626</v>
          </cell>
          <cell r="B839" t="str">
            <v>INGRESOS POR ACTUALIZACION DE IMPUESTOS</v>
          </cell>
          <cell r="C839">
            <v>5126200000</v>
          </cell>
          <cell r="D839" t="str">
            <v>Other non-operating income - Others</v>
          </cell>
          <cell r="E839">
            <v>0</v>
          </cell>
          <cell r="F839" t="str">
            <v>Non Operational - Inc / (Exp)</v>
          </cell>
        </row>
        <row r="840">
          <cell r="A840">
            <v>931109631</v>
          </cell>
          <cell r="B840" t="str">
            <v>INGRESOS VARIOS</v>
          </cell>
          <cell r="C840">
            <v>5126200000</v>
          </cell>
          <cell r="D840" t="str">
            <v>Other non-operating income - Others</v>
          </cell>
          <cell r="E840">
            <v>0</v>
          </cell>
          <cell r="F840" t="str">
            <v>Non Operational - Inc / (Exp)</v>
          </cell>
        </row>
        <row r="841">
          <cell r="A841">
            <v>931109677</v>
          </cell>
          <cell r="B841" t="str">
            <v>INGRESO POR DIFER PAGADAS DE MAS POR CLIENTES</v>
          </cell>
          <cell r="C841">
            <v>5125800000</v>
          </cell>
          <cell r="D841" t="str">
            <v>Other Operating Income - Miscellaneous</v>
          </cell>
          <cell r="E841">
            <v>0</v>
          </cell>
          <cell r="F841" t="str">
            <v>Non Operational - Inc / (Exp)</v>
          </cell>
        </row>
        <row r="842">
          <cell r="A842">
            <v>932100001</v>
          </cell>
          <cell r="B842" t="str">
            <v>UTILIDAD EN CAMBIOS DE BANCOS NO REALIZADA</v>
          </cell>
          <cell r="C842">
            <v>5115211000</v>
          </cell>
          <cell r="D842" t="str">
            <v>Unrealised Exch. Gain on Cash and CE</v>
          </cell>
          <cell r="E842">
            <v>0</v>
          </cell>
          <cell r="F842" t="str">
            <v>Fx Gain/(loss) on RM/Deb/Cred</v>
          </cell>
        </row>
        <row r="843">
          <cell r="A843">
            <v>932100002</v>
          </cell>
          <cell r="B843" t="str">
            <v>UTILIDAD EN CAMBIOS DE CLIENTES VALORACION</v>
          </cell>
          <cell r="C843">
            <v>5115212000</v>
          </cell>
          <cell r="D843" t="str">
            <v>Unrealised Exch. Gain on Trade AR</v>
          </cell>
          <cell r="E843">
            <v>0</v>
          </cell>
          <cell r="F843" t="str">
            <v>Fx Gain/(loss) on RM/Deb/Cred</v>
          </cell>
        </row>
        <row r="844">
          <cell r="A844">
            <v>932100003</v>
          </cell>
          <cell r="B844" t="str">
            <v>UTILIDAD EN CAMBIOS DE PROVEEDORES</v>
          </cell>
          <cell r="C844">
            <v>5115216000</v>
          </cell>
          <cell r="D844" t="str">
            <v>Unrealised Exch. Gain on Trade AP</v>
          </cell>
          <cell r="E844">
            <v>0</v>
          </cell>
          <cell r="F844" t="str">
            <v>Fx Gain/(loss) on RM/Deb/Cred</v>
          </cell>
        </row>
        <row r="845">
          <cell r="A845">
            <v>932100006</v>
          </cell>
          <cell r="B845" t="str">
            <v>UTILIDAD EN CAMBIOS CxP MISC COBR NO REALIZADA</v>
          </cell>
          <cell r="C845">
            <v>55100001</v>
          </cell>
          <cell r="D845">
            <v>0</v>
          </cell>
          <cell r="E845">
            <v>0</v>
          </cell>
          <cell r="F845" t="str">
            <v>Fx Gain/(loss) on RM/Deb/Cred</v>
          </cell>
        </row>
        <row r="846">
          <cell r="A846">
            <v>932100007</v>
          </cell>
          <cell r="B846" t="str">
            <v>UTILIDAD EN CAMBIOS PROVEED DOCxPAGAR NO REALIZADA</v>
          </cell>
          <cell r="C846">
            <v>5115216000</v>
          </cell>
          <cell r="D846" t="str">
            <v>Unrealised Exch. Gain on Trade AP</v>
          </cell>
          <cell r="E846">
            <v>0</v>
          </cell>
          <cell r="F846" t="str">
            <v>Fx Gain/(loss) on RM/Deb/Cred</v>
          </cell>
        </row>
        <row r="847">
          <cell r="A847">
            <v>932100800</v>
          </cell>
          <cell r="B847" t="str">
            <v>UTILIDAD EN CAMBIOS DE CLIENTES INTER-CIA Val ME</v>
          </cell>
          <cell r="C847">
            <v>5115212000</v>
          </cell>
          <cell r="D847" t="str">
            <v>Unrealised Exch. Gain on Trade AR</v>
          </cell>
          <cell r="E847">
            <v>0</v>
          </cell>
          <cell r="F847" t="str">
            <v>Fx Gain/(loss) on RM/Deb/Cred</v>
          </cell>
        </row>
        <row r="848">
          <cell r="A848">
            <v>932101001</v>
          </cell>
          <cell r="B848" t="str">
            <v>UTILIDAD EN CAMBIOS DE BANCOS REALIZADA</v>
          </cell>
          <cell r="C848">
            <v>5115111000</v>
          </cell>
          <cell r="D848" t="str">
            <v>Gain on Cash and CE</v>
          </cell>
          <cell r="E848">
            <v>0</v>
          </cell>
          <cell r="F848" t="str">
            <v>Fx Gain/(loss) on RM/Deb/Cred</v>
          </cell>
        </row>
        <row r="849">
          <cell r="A849">
            <v>932101002</v>
          </cell>
          <cell r="B849" t="str">
            <v>UTILIDAD EN CAMBIOS DE CLIENTES REALIZADA</v>
          </cell>
          <cell r="C849">
            <v>5115112000</v>
          </cell>
          <cell r="D849" t="str">
            <v>Gain on Trade AR</v>
          </cell>
          <cell r="E849">
            <v>0</v>
          </cell>
          <cell r="F849" t="str">
            <v>Fx Gain/(loss) on RM/Deb/Cred</v>
          </cell>
        </row>
        <row r="850">
          <cell r="A850">
            <v>932101003</v>
          </cell>
          <cell r="B850" t="str">
            <v>UTILIDAD EN CAMBIOS DE PROVEEDORES REALIZADA</v>
          </cell>
          <cell r="C850">
            <v>5115116000</v>
          </cell>
          <cell r="D850" t="str">
            <v>Gain on Trade AP</v>
          </cell>
          <cell r="E850">
            <v>0</v>
          </cell>
          <cell r="F850" t="str">
            <v>Fx Gain/(loss) on RM/Deb/Cred</v>
          </cell>
        </row>
        <row r="851">
          <cell r="A851">
            <v>932101099</v>
          </cell>
          <cell r="B851" t="str">
            <v>UTILIDAD EN CAMBIOS DE INVERSIONES REALIZADA</v>
          </cell>
          <cell r="C851">
            <v>55100001</v>
          </cell>
          <cell r="D851">
            <v>0</v>
          </cell>
          <cell r="E851">
            <v>0</v>
          </cell>
          <cell r="F851" t="str">
            <v>Fx Gain/(loss) on RM/Deb/Cred</v>
          </cell>
        </row>
        <row r="852">
          <cell r="A852">
            <v>932101359</v>
          </cell>
          <cell r="B852" t="str">
            <v>UTILIDAD EN CAMBIOS IVA COBRO A CLIENTES</v>
          </cell>
          <cell r="C852">
            <v>5115115000</v>
          </cell>
          <cell r="D852" t="str">
            <v>Gain on Other Assets</v>
          </cell>
          <cell r="E852">
            <v>0</v>
          </cell>
          <cell r="F852" t="str">
            <v>Fx Gain/(loss) on RM/Deb/Cred</v>
          </cell>
        </row>
        <row r="853">
          <cell r="A853">
            <v>932101800</v>
          </cell>
          <cell r="B853" t="str">
            <v>UTILIDAD EN CAMBIOS DE CLIENTES INTER-CIA REALIZAD</v>
          </cell>
          <cell r="C853">
            <v>5115112000</v>
          </cell>
          <cell r="D853" t="str">
            <v>Gain on Trade AR</v>
          </cell>
          <cell r="E853">
            <v>0</v>
          </cell>
          <cell r="F853" t="str">
            <v>Fx Gain/(loss) on RM/Deb/Cred</v>
          </cell>
        </row>
        <row r="854">
          <cell r="A854">
            <v>932102015</v>
          </cell>
          <cell r="B854" t="str">
            <v>UTILIDAD EN CAMBIOS DE FLETES REALIZADA</v>
          </cell>
          <cell r="C854">
            <v>5115116000</v>
          </cell>
          <cell r="D854" t="str">
            <v>Gain on Trade AP</v>
          </cell>
          <cell r="E854">
            <v>0</v>
          </cell>
          <cell r="F854" t="str">
            <v>Fx Gain/(loss) on RM/Deb/Cred</v>
          </cell>
        </row>
        <row r="855">
          <cell r="A855">
            <v>932108000</v>
          </cell>
          <cell r="B855" t="str">
            <v>UTILIDAD EN CAMBIOS DE PROVEE INTER-CIA Val ME</v>
          </cell>
          <cell r="C855">
            <v>5115116000</v>
          </cell>
          <cell r="D855" t="str">
            <v>Gain on Trade AP</v>
          </cell>
          <cell r="E855">
            <v>0</v>
          </cell>
          <cell r="F855" t="str">
            <v>Fx Gain/(loss) on RM/Deb/Cred</v>
          </cell>
        </row>
        <row r="856">
          <cell r="A856">
            <v>932108005</v>
          </cell>
          <cell r="B856" t="str">
            <v>UTILIDAD EN CAMBIOS DE PROVEE INTER-CIA REALIZAD</v>
          </cell>
          <cell r="C856">
            <v>5115116000</v>
          </cell>
          <cell r="D856" t="str">
            <v>Gain on Trade AP</v>
          </cell>
          <cell r="E856">
            <v>0</v>
          </cell>
          <cell r="F856" t="str">
            <v>Fx Gain/(loss) on RM/Deb/Cred</v>
          </cell>
        </row>
        <row r="857">
          <cell r="A857">
            <v>932108006</v>
          </cell>
          <cell r="B857" t="str">
            <v>UTILIDAD EN CAMBIOS PROVEE DOCxPAGAR REALIZADA</v>
          </cell>
          <cell r="C857">
            <v>5115116000</v>
          </cell>
          <cell r="D857" t="str">
            <v>Gain on Trade AP</v>
          </cell>
          <cell r="E857">
            <v>0</v>
          </cell>
          <cell r="F857" t="str">
            <v>Fx Gain/(loss) on RM/Deb/Cred</v>
          </cell>
        </row>
        <row r="858">
          <cell r="A858">
            <v>932109630</v>
          </cell>
          <cell r="B858" t="str">
            <v>UTILIDAD EN CAMBIOS DE VARIAS</v>
          </cell>
          <cell r="C858">
            <v>55100001</v>
          </cell>
          <cell r="D858">
            <v>0</v>
          </cell>
          <cell r="E858">
            <v>0</v>
          </cell>
          <cell r="F858" t="str">
            <v>Fx Gain/(loss) on RM/Deb/Cred</v>
          </cell>
        </row>
        <row r="859">
          <cell r="A859">
            <v>932109671</v>
          </cell>
          <cell r="B859" t="str">
            <v>UTILIDAD EN CAMBIOS DE VARIAS</v>
          </cell>
          <cell r="C859">
            <v>5115115000</v>
          </cell>
          <cell r="D859" t="str">
            <v>Gain on Other Assets</v>
          </cell>
          <cell r="E859">
            <v>0</v>
          </cell>
          <cell r="F859" t="str">
            <v>Fx Gain/(loss) on RM/Deb/Cred</v>
          </cell>
        </row>
        <row r="860">
          <cell r="A860">
            <v>932121028</v>
          </cell>
          <cell r="B860" t="str">
            <v>Utilidad cambiaria otros FWDS</v>
          </cell>
          <cell r="C860">
            <v>55100001</v>
          </cell>
          <cell r="D860">
            <v>0</v>
          </cell>
          <cell r="E860">
            <v>0</v>
          </cell>
          <cell r="F860" t="str">
            <v>-MTM Gain/(loss) on RM/Deb/Cred</v>
          </cell>
        </row>
        <row r="861">
          <cell r="A861">
            <v>933001804</v>
          </cell>
          <cell r="B861" t="str">
            <v>REND GANADOS SPEC ZBS</v>
          </cell>
          <cell r="C861">
            <v>5711210000</v>
          </cell>
          <cell r="D861" t="str">
            <v>Dummy intercos para PL</v>
          </cell>
          <cell r="E861">
            <v>0</v>
          </cell>
          <cell r="F861" t="str">
            <v>Intercompany</v>
          </cell>
        </row>
        <row r="862">
          <cell r="A862">
            <v>933001806</v>
          </cell>
          <cell r="B862" t="str">
            <v>Rendimiento Ganado Cash Pooling Grupo IV</v>
          </cell>
          <cell r="C862">
            <v>9999999999</v>
          </cell>
          <cell r="D862" t="str">
            <v>Dummy intercos para PL</v>
          </cell>
          <cell r="E862">
            <v>0</v>
          </cell>
          <cell r="F862" t="str">
            <v>Intercompany</v>
          </cell>
        </row>
        <row r="863">
          <cell r="A863">
            <v>933001807</v>
          </cell>
          <cell r="B863" t="str">
            <v>Rendimiento Ganado Cash Pooling IVL Holding</v>
          </cell>
          <cell r="C863">
            <v>9999999999</v>
          </cell>
          <cell r="D863" t="str">
            <v>Dummy intercos para PL</v>
          </cell>
          <cell r="E863">
            <v>0</v>
          </cell>
          <cell r="F863" t="str">
            <v>Intercompany</v>
          </cell>
        </row>
        <row r="864">
          <cell r="A864">
            <v>933001812</v>
          </cell>
          <cell r="B864" t="str">
            <v>Rendimiento Ganado Cash Pooling IVL</v>
          </cell>
          <cell r="C864">
            <v>9999999999</v>
          </cell>
          <cell r="D864" t="str">
            <v>Dummy intercos para PL</v>
          </cell>
          <cell r="E864">
            <v>0</v>
          </cell>
          <cell r="F864" t="str">
            <v>Intercompany</v>
          </cell>
        </row>
        <row r="865">
          <cell r="A865">
            <v>933011804</v>
          </cell>
          <cell r="B865" t="str">
            <v>OTROS INGRESOS GANADOS DE SUBSIDIARIA SPECIALTIES</v>
          </cell>
          <cell r="C865">
            <v>9999999999</v>
          </cell>
          <cell r="D865" t="str">
            <v>Dummy intercos para PL</v>
          </cell>
          <cell r="E865">
            <v>0</v>
          </cell>
          <cell r="F865" t="str">
            <v>Intercompany</v>
          </cell>
        </row>
        <row r="866">
          <cell r="A866">
            <v>933011815</v>
          </cell>
          <cell r="B866" t="str">
            <v>OTROS INGRESOS GANADOS DE SUBSIDIARIA AURIGA</v>
          </cell>
          <cell r="C866">
            <v>5621400000</v>
          </cell>
          <cell r="D866" t="str">
            <v>Interest income on loans and receivables</v>
          </cell>
          <cell r="E866">
            <v>0</v>
          </cell>
          <cell r="F866" t="str">
            <v>Other Operational Inc /(Exp)</v>
          </cell>
        </row>
        <row r="867">
          <cell r="A867">
            <v>933011817</v>
          </cell>
          <cell r="B867" t="str">
            <v>ICE Otros Ingresos Ganados de Subsidiaria AlphaPet</v>
          </cell>
          <cell r="C867">
            <v>54200003</v>
          </cell>
          <cell r="D867">
            <v>0</v>
          </cell>
          <cell r="E867">
            <v>0</v>
          </cell>
          <cell r="F867" t="str">
            <v>Other Operational Inc /(Exp)</v>
          </cell>
        </row>
        <row r="868">
          <cell r="A868">
            <v>933011818</v>
          </cell>
          <cell r="B868" t="str">
            <v>ICE OTROS INGRESOS DE Indorama Synthetics Tbk</v>
          </cell>
          <cell r="C868">
            <v>54200003</v>
          </cell>
          <cell r="D868">
            <v>0</v>
          </cell>
          <cell r="E868">
            <v>0</v>
          </cell>
          <cell r="F868" t="str">
            <v>Other Operational Inc /(Exp)</v>
          </cell>
        </row>
        <row r="869">
          <cell r="A869">
            <v>933011820</v>
          </cell>
          <cell r="B869" t="str">
            <v>ICE OTROS INGRESOS DE SUBSIDIARIA IV OXIDE &amp; GLYCO</v>
          </cell>
          <cell r="C869">
            <v>54200003</v>
          </cell>
          <cell r="D869">
            <v>0</v>
          </cell>
          <cell r="E869">
            <v>0</v>
          </cell>
          <cell r="F869" t="str">
            <v>Other Operational Inc /(Exp)</v>
          </cell>
        </row>
        <row r="870">
          <cell r="A870">
            <v>933100002</v>
          </cell>
          <cell r="B870" t="str">
            <v>UTILIDAD-PERDIDA VTA DE ACTIVO FIJO -REALIZADA</v>
          </cell>
          <cell r="C870">
            <v>5111300000</v>
          </cell>
          <cell r="D870" t="str">
            <v>PPE-P/(L) on Sale of Assets</v>
          </cell>
          <cell r="E870">
            <v>0</v>
          </cell>
          <cell r="F870" t="str">
            <v>Other Operational Inc /(Exp)</v>
          </cell>
        </row>
        <row r="871">
          <cell r="A871">
            <v>933100003</v>
          </cell>
          <cell r="B871" t="str">
            <v>PERDIDA POR BAJA SIN INGRESO</v>
          </cell>
          <cell r="C871">
            <v>54520004</v>
          </cell>
          <cell r="D871" t="str">
            <v>Gain on Other Assets</v>
          </cell>
          <cell r="E871">
            <v>0</v>
          </cell>
          <cell r="F871" t="str">
            <v>Other Operational Inc /(Exp)</v>
          </cell>
        </row>
        <row r="872">
          <cell r="A872">
            <v>933100004</v>
          </cell>
          <cell r="B872" t="str">
            <v>PERDIDA POR BAJA SOBRE REVALUACION DE A FIJO</v>
          </cell>
          <cell r="C872">
            <v>5115115000</v>
          </cell>
          <cell r="D872" t="str">
            <v>Gain on Other Assets</v>
          </cell>
          <cell r="E872">
            <v>0</v>
          </cell>
          <cell r="F872" t="str">
            <v>Other Operational Inc /(Exp)</v>
          </cell>
        </row>
        <row r="873">
          <cell r="A873">
            <v>937011804</v>
          </cell>
          <cell r="B873" t="str">
            <v>COMISIONES FACTORAJE CON SUBSIDIARIA IV POLYMERS</v>
          </cell>
          <cell r="C873">
            <v>9999999999</v>
          </cell>
          <cell r="D873" t="str">
            <v>Dummy intercos para PL</v>
          </cell>
          <cell r="E873">
            <v>0</v>
          </cell>
          <cell r="F873" t="str">
            <v>Intercompany</v>
          </cell>
        </row>
        <row r="874">
          <cell r="A874">
            <v>937021801</v>
          </cell>
          <cell r="B874" t="str">
            <v>INTERES GANADO DE SUBSIDIARIA SERV CORP ARTEVA</v>
          </cell>
          <cell r="C874">
            <v>9999999999</v>
          </cell>
          <cell r="D874" t="str">
            <v>Dummy intercos para PL</v>
          </cell>
          <cell r="E874">
            <v>0</v>
          </cell>
          <cell r="F874" t="str">
            <v>Intercompany</v>
          </cell>
        </row>
        <row r="875">
          <cell r="A875">
            <v>937021804</v>
          </cell>
          <cell r="B875" t="str">
            <v>INTERES GANADO DE SUBSIDIARIA SPECIALTIES</v>
          </cell>
          <cell r="C875">
            <v>9999999999</v>
          </cell>
          <cell r="D875" t="str">
            <v>Dummy intercos para PL</v>
          </cell>
          <cell r="E875">
            <v>0</v>
          </cell>
          <cell r="F875" t="str">
            <v>Intercompany</v>
          </cell>
        </row>
        <row r="876">
          <cell r="A876">
            <v>937021806</v>
          </cell>
          <cell r="B876" t="str">
            <v>INTERES GANADO DE SUBSIDIARIA GRUPO ARTEVA</v>
          </cell>
          <cell r="C876">
            <v>9999999999</v>
          </cell>
          <cell r="D876" t="str">
            <v>Dummy intercos para PL</v>
          </cell>
          <cell r="E876">
            <v>0</v>
          </cell>
          <cell r="F876" t="str">
            <v>Intercompany</v>
          </cell>
        </row>
        <row r="877">
          <cell r="A877">
            <v>938008288</v>
          </cell>
          <cell r="B877" t="str">
            <v>Int ganado ICP- IVL Singapore LP</v>
          </cell>
          <cell r="C877">
            <v>5621400000</v>
          </cell>
          <cell r="D877" t="str">
            <v>Interest income on loans and receivables</v>
          </cell>
          <cell r="E877">
            <v>0</v>
          </cell>
          <cell r="F877" t="str">
            <v>-Interest  (Inter-Co.) - Exp / (Inc)</v>
          </cell>
        </row>
        <row r="878">
          <cell r="A878">
            <v>938008595</v>
          </cell>
          <cell r="B878" t="str">
            <v>INTERES GANADO INT-SPECIALTIES</v>
          </cell>
          <cell r="C878">
            <v>9999999999</v>
          </cell>
          <cell r="D878" t="str">
            <v>Dummy intercos para PL</v>
          </cell>
          <cell r="E878">
            <v>0</v>
          </cell>
          <cell r="F878" t="str">
            <v>Intercompany</v>
          </cell>
        </row>
        <row r="879">
          <cell r="A879">
            <v>938008596</v>
          </cell>
          <cell r="B879" t="str">
            <v>Interés ganado ICP IVL Holding</v>
          </cell>
          <cell r="C879">
            <v>9999999999</v>
          </cell>
          <cell r="D879" t="str">
            <v>Dummy intercos para PL</v>
          </cell>
          <cell r="E879">
            <v>0</v>
          </cell>
          <cell r="F879" t="str">
            <v>Intercompany</v>
          </cell>
        </row>
        <row r="880">
          <cell r="A880">
            <v>941109625</v>
          </cell>
          <cell r="B880" t="str">
            <v>EGRESOS POR RECARGOS DE IMPUESTOS</v>
          </cell>
          <cell r="C880">
            <v>5516000000</v>
          </cell>
          <cell r="D880" t="str">
            <v>Other expenses</v>
          </cell>
          <cell r="E880">
            <v>0</v>
          </cell>
          <cell r="F880" t="str">
            <v>Non Operational - Inc / (Exp)</v>
          </cell>
        </row>
        <row r="881">
          <cell r="A881">
            <v>941109626</v>
          </cell>
          <cell r="B881" t="str">
            <v>EGRESOS POR ACTUALIZACION DE IMPUESTOS</v>
          </cell>
          <cell r="C881">
            <v>5516000000</v>
          </cell>
          <cell r="D881" t="str">
            <v>Other expenses</v>
          </cell>
          <cell r="E881">
            <v>0</v>
          </cell>
          <cell r="F881" t="str">
            <v>Non Operational - Inc / (Exp)</v>
          </cell>
        </row>
        <row r="882">
          <cell r="A882">
            <v>941109634</v>
          </cell>
          <cell r="B882" t="str">
            <v>EGRESOS-INGRESOS POR DEPURACION DE CUENTAS</v>
          </cell>
          <cell r="C882">
            <v>5516000000</v>
          </cell>
          <cell r="D882" t="str">
            <v>Other expenses</v>
          </cell>
          <cell r="E882">
            <v>0</v>
          </cell>
          <cell r="F882" t="str">
            <v>Non Operational - Inc / (Exp)</v>
          </cell>
        </row>
        <row r="883">
          <cell r="A883">
            <v>941109659</v>
          </cell>
          <cell r="B883" t="str">
            <v>GASTOS MISCELANEOS VARIOS</v>
          </cell>
          <cell r="C883">
            <v>5711620000</v>
          </cell>
          <cell r="D883" t="str">
            <v>Others-Derivative FV Losses</v>
          </cell>
          <cell r="E883">
            <v>0</v>
          </cell>
          <cell r="F883" t="str">
            <v>Non Operational - Inc / (Exp)</v>
          </cell>
        </row>
        <row r="884">
          <cell r="A884">
            <v>941109660</v>
          </cell>
          <cell r="B884" t="str">
            <v>COMISIONES BANCARIAS</v>
          </cell>
          <cell r="C884">
            <v>5713000000</v>
          </cell>
          <cell r="D884" t="str">
            <v>Bank charge</v>
          </cell>
          <cell r="E884">
            <v>0</v>
          </cell>
          <cell r="F884" t="str">
            <v>-Bank Charges</v>
          </cell>
        </row>
        <row r="885">
          <cell r="A885">
            <v>941109662</v>
          </cell>
          <cell r="B885" t="str">
            <v>Comisiones Bancarias Intercos Extranjeras</v>
          </cell>
          <cell r="C885">
            <v>54120003</v>
          </cell>
          <cell r="D885">
            <v>0</v>
          </cell>
          <cell r="E885">
            <v>0</v>
          </cell>
          <cell r="F885" t="str">
            <v>-Bank Charges</v>
          </cell>
        </row>
        <row r="886">
          <cell r="A886">
            <v>941109665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 t="str">
            <v>Non Operational - Inc / (Exp)</v>
          </cell>
        </row>
        <row r="887">
          <cell r="A887">
            <v>941109677</v>
          </cell>
          <cell r="B887" t="str">
            <v>DIFERENCIAS PAGADAS DE MENOS POR CLIENTES</v>
          </cell>
          <cell r="C887">
            <v>5711620000</v>
          </cell>
          <cell r="D887" t="str">
            <v>Others-Derivative FV Losses</v>
          </cell>
          <cell r="E887">
            <v>0</v>
          </cell>
          <cell r="F887" t="str">
            <v>Non Operational - Inc / (Exp)</v>
          </cell>
        </row>
        <row r="888">
          <cell r="A888">
            <v>942100001</v>
          </cell>
          <cell r="B888" t="str">
            <v>PERDIDA EN CAMBIOS DE BANCOS NO REALIZADA</v>
          </cell>
          <cell r="C888">
            <v>5517201000</v>
          </cell>
          <cell r="D888" t="str">
            <v>Unrealised Exch. Loss on Cash and CE</v>
          </cell>
          <cell r="E888">
            <v>0</v>
          </cell>
          <cell r="F888" t="str">
            <v>Fx Gain/(loss) on RM/Deb/Cred</v>
          </cell>
        </row>
        <row r="889">
          <cell r="A889">
            <v>942100002</v>
          </cell>
          <cell r="B889" t="str">
            <v>PERDIDA EN CAMBIOS DE CLIENTES VALORACION</v>
          </cell>
          <cell r="C889">
            <v>5517202000</v>
          </cell>
          <cell r="D889" t="str">
            <v>Unrealised Exch. Loss on Trade AR</v>
          </cell>
          <cell r="E889">
            <v>0</v>
          </cell>
          <cell r="F889" t="str">
            <v>Fx Gain/(loss) on RM/Deb/Cred</v>
          </cell>
        </row>
        <row r="890">
          <cell r="A890">
            <v>942100003</v>
          </cell>
          <cell r="B890" t="str">
            <v>PERDIDA EN CAMBIOS DE PROVEEDORES</v>
          </cell>
          <cell r="C890">
            <v>5517206000</v>
          </cell>
          <cell r="D890" t="str">
            <v>Unrealised Exch. Loss on Trade AP</v>
          </cell>
          <cell r="E890">
            <v>0</v>
          </cell>
          <cell r="F890" t="str">
            <v>Fx Gain/(loss) on RM/Deb/Cred</v>
          </cell>
        </row>
        <row r="891">
          <cell r="A891">
            <v>942100006</v>
          </cell>
          <cell r="B891" t="str">
            <v>PERDIDA EN CAMBIOS CxP MISC COB NO REALIZADA</v>
          </cell>
          <cell r="C891">
            <v>55100001</v>
          </cell>
          <cell r="D891">
            <v>0</v>
          </cell>
          <cell r="E891">
            <v>0</v>
          </cell>
          <cell r="F891" t="str">
            <v>Fx Gain/(loss) on RM/Deb/Cred</v>
          </cell>
        </row>
        <row r="892">
          <cell r="A892">
            <v>942100007</v>
          </cell>
          <cell r="B892" t="str">
            <v>PERDIDA EN CAMBIOS PROVEE DOCxPAGAR NO REALIZADA</v>
          </cell>
          <cell r="C892">
            <v>5517206000</v>
          </cell>
          <cell r="D892" t="str">
            <v>Unrealised Exch. Loss on Trade AP</v>
          </cell>
          <cell r="E892">
            <v>0</v>
          </cell>
          <cell r="F892" t="str">
            <v>Fx Gain/(loss) on RM/Deb/Cred</v>
          </cell>
        </row>
        <row r="893">
          <cell r="A893">
            <v>942100800</v>
          </cell>
          <cell r="B893" t="str">
            <v>PERDIDA EN CAMBIOS DE CLIENTES INTER-CIA Val ME</v>
          </cell>
          <cell r="C893">
            <v>5517202000</v>
          </cell>
          <cell r="D893" t="str">
            <v>Unrealised Exch. Loss on Trade AR</v>
          </cell>
          <cell r="E893">
            <v>0</v>
          </cell>
          <cell r="F893" t="str">
            <v>Fx Gain/(loss) on RM/Deb/Cred</v>
          </cell>
        </row>
        <row r="894">
          <cell r="A894">
            <v>942101001</v>
          </cell>
          <cell r="B894" t="str">
            <v>PERDIDA EN CAMBIO DE BANCOS REALIZADA</v>
          </cell>
          <cell r="C894">
            <v>5517101000</v>
          </cell>
          <cell r="D894" t="str">
            <v>Loss on Cash and CE</v>
          </cell>
          <cell r="E894">
            <v>0</v>
          </cell>
          <cell r="F894" t="str">
            <v>Fx Gain/(loss) on RM/Deb/Cred</v>
          </cell>
        </row>
        <row r="895">
          <cell r="A895">
            <v>942101002</v>
          </cell>
          <cell r="B895" t="str">
            <v>PERDIDA EN CAMBIOS DE CLIENTES REALIZADA</v>
          </cell>
          <cell r="C895">
            <v>5517102000</v>
          </cell>
          <cell r="D895" t="str">
            <v>Loss on Trade AR</v>
          </cell>
          <cell r="E895">
            <v>0</v>
          </cell>
          <cell r="F895" t="str">
            <v>Fx Gain/(loss) on RM/Deb/Cred</v>
          </cell>
        </row>
        <row r="896">
          <cell r="A896">
            <v>942101003</v>
          </cell>
          <cell r="B896" t="str">
            <v>PERDIDA EN CAMBIOS DE PROVEEDORES REALIZADA</v>
          </cell>
          <cell r="C896">
            <v>5517106000</v>
          </cell>
          <cell r="D896" t="str">
            <v>Loss on Trade AP</v>
          </cell>
          <cell r="E896">
            <v>0</v>
          </cell>
          <cell r="F896" t="str">
            <v>Fx Gain/(loss) on RM/Deb/Cred</v>
          </cell>
        </row>
        <row r="897">
          <cell r="A897">
            <v>942101099</v>
          </cell>
          <cell r="B897" t="str">
            <v>PERDIDA EN CAMBIOS DE INVERSIONES REALIZADA</v>
          </cell>
          <cell r="C897">
            <v>55100001</v>
          </cell>
          <cell r="D897">
            <v>0</v>
          </cell>
          <cell r="E897">
            <v>0</v>
          </cell>
          <cell r="F897" t="str">
            <v>Fx Gain/(loss) on RM/Deb/Cred</v>
          </cell>
        </row>
        <row r="898">
          <cell r="A898">
            <v>942101800</v>
          </cell>
          <cell r="B898" t="str">
            <v>PERDIDA EN CAMBIOS DE CLIENTES INTER-CIA-REALIZADA</v>
          </cell>
          <cell r="C898">
            <v>5517102000</v>
          </cell>
          <cell r="D898" t="str">
            <v>Loss on Trade AR</v>
          </cell>
          <cell r="E898">
            <v>0</v>
          </cell>
          <cell r="F898" t="str">
            <v>Fx Gain/(loss) on RM/Deb/Cred</v>
          </cell>
        </row>
        <row r="899">
          <cell r="A899">
            <v>942102015</v>
          </cell>
          <cell r="B899" t="str">
            <v>PERDIDA EN CAMBIOS DE FLETES REALIZADA</v>
          </cell>
          <cell r="C899">
            <v>5517106000</v>
          </cell>
          <cell r="D899" t="str">
            <v>Loss on Trade AP</v>
          </cell>
          <cell r="E899">
            <v>0</v>
          </cell>
          <cell r="F899" t="str">
            <v>Fx Gain/(loss) on RM/Deb/Cred</v>
          </cell>
        </row>
        <row r="900">
          <cell r="A900">
            <v>942108000</v>
          </cell>
          <cell r="B900" t="str">
            <v>PERDIDA EN CAMBIOS DE PROVEE INTER-CIA Val ME</v>
          </cell>
          <cell r="C900">
            <v>5517106000</v>
          </cell>
          <cell r="D900" t="str">
            <v>Loss on Trade AP</v>
          </cell>
          <cell r="E900">
            <v>0</v>
          </cell>
          <cell r="F900" t="str">
            <v>Fx Gain/(loss) on RM/Deb/Cred</v>
          </cell>
        </row>
        <row r="901">
          <cell r="A901">
            <v>942108005</v>
          </cell>
          <cell r="B901" t="str">
            <v>PERDIDA EN CAMBIOS DE PROVEE INTER-CIA-REALIZADA</v>
          </cell>
          <cell r="C901">
            <v>5517106000</v>
          </cell>
          <cell r="D901" t="str">
            <v>Loss on Trade AP</v>
          </cell>
          <cell r="E901">
            <v>0</v>
          </cell>
          <cell r="F901" t="str">
            <v>Fx Gain/(loss) on RM/Deb/Cred</v>
          </cell>
        </row>
        <row r="902">
          <cell r="A902">
            <v>942108006</v>
          </cell>
          <cell r="B902" t="str">
            <v>PERDIDA EN CAMBIOS DE PROVEE DOCx PAGAR REALIZADA</v>
          </cell>
          <cell r="C902">
            <v>5517106000</v>
          </cell>
          <cell r="D902" t="str">
            <v>Loss on Trade AP</v>
          </cell>
          <cell r="E902">
            <v>0</v>
          </cell>
          <cell r="F902" t="str">
            <v>Fx Gain/(loss) on RM/Deb/Cred</v>
          </cell>
        </row>
        <row r="903">
          <cell r="A903">
            <v>942109633</v>
          </cell>
          <cell r="B903" t="str">
            <v>DIFERENCIA EN VENCIMIENTO DE INVERSIONES</v>
          </cell>
          <cell r="C903">
            <v>5517101000</v>
          </cell>
          <cell r="D903" t="str">
            <v>Loss on Cash and CE</v>
          </cell>
          <cell r="E903">
            <v>0</v>
          </cell>
          <cell r="F903" t="str">
            <v>-Other Interest Inc/(Exp)</v>
          </cell>
        </row>
        <row r="904">
          <cell r="A904">
            <v>942109671</v>
          </cell>
          <cell r="B904" t="str">
            <v>PERDIDA EN CAMBIOS VARIAS</v>
          </cell>
          <cell r="C904">
            <v>5517111000</v>
          </cell>
          <cell r="D904" t="str">
            <v>Loss on Other Lia</v>
          </cell>
          <cell r="E904">
            <v>0</v>
          </cell>
          <cell r="F904" t="str">
            <v>Fx Gain/(loss) on RM/Deb/Cred</v>
          </cell>
        </row>
        <row r="905">
          <cell r="A905">
            <v>942109677</v>
          </cell>
          <cell r="B905" t="str">
            <v>PERDIDA EN CAMBIOS NO REALIZADA</v>
          </cell>
          <cell r="C905">
            <v>5517211000</v>
          </cell>
          <cell r="D905" t="str">
            <v>Unrealised Exch. Loss on Other Current Lia</v>
          </cell>
          <cell r="E905">
            <v>0</v>
          </cell>
          <cell r="F905" t="str">
            <v>Fx Gain/(loss) on RM/Deb/Cred</v>
          </cell>
        </row>
        <row r="906">
          <cell r="A906">
            <v>942109678</v>
          </cell>
          <cell r="B906" t="str">
            <v>PERDIDA EN CAMBIOS NO REALIZADA PROVEEDORES</v>
          </cell>
          <cell r="C906">
            <v>5517206000</v>
          </cell>
          <cell r="D906" t="str">
            <v>Unrealised Exch. Loss on Trade AP</v>
          </cell>
          <cell r="E906">
            <v>0</v>
          </cell>
          <cell r="F906" t="str">
            <v>Fx Gain/(loss) on RM/Deb/Cred</v>
          </cell>
        </row>
        <row r="907">
          <cell r="A907">
            <v>943001804</v>
          </cell>
          <cell r="B907" t="str">
            <v>REND PAGADO SUBSIDIARIA ARTEVA SPECIALTIES ZBS</v>
          </cell>
          <cell r="C907">
            <v>9999999999</v>
          </cell>
          <cell r="D907" t="str">
            <v>Dummy intercos para PL</v>
          </cell>
          <cell r="E907">
            <v>0</v>
          </cell>
          <cell r="F907" t="str">
            <v>Intercompany</v>
          </cell>
        </row>
        <row r="908">
          <cell r="A908">
            <v>943001806</v>
          </cell>
          <cell r="B908" t="str">
            <v>REND PAGADO SUBSIDIARIA GPO IV</v>
          </cell>
          <cell r="C908">
            <v>0</v>
          </cell>
          <cell r="D908">
            <v>0</v>
          </cell>
          <cell r="E908">
            <v>0</v>
          </cell>
          <cell r="F908" t="str">
            <v>Intercompany</v>
          </cell>
        </row>
        <row r="909">
          <cell r="A909">
            <v>943001813</v>
          </cell>
          <cell r="B909" t="str">
            <v>REND PAGADO SUBSIDIARIA GRUPO IV ZBS</v>
          </cell>
          <cell r="C909">
            <v>9999999999</v>
          </cell>
          <cell r="D909" t="str">
            <v>Dummy intercos para PL</v>
          </cell>
          <cell r="E909">
            <v>0</v>
          </cell>
          <cell r="F909" t="str">
            <v>Intercompany</v>
          </cell>
        </row>
        <row r="910">
          <cell r="A910">
            <v>943011801</v>
          </cell>
          <cell r="B910" t="str">
            <v>OTROS EGRESOS PAGADOS A SUBSID SERV CORP ARTEVA</v>
          </cell>
          <cell r="C910">
            <v>9999999999</v>
          </cell>
          <cell r="D910" t="str">
            <v>Dummy intercos para PL</v>
          </cell>
          <cell r="E910">
            <v>0</v>
          </cell>
          <cell r="F910" t="str">
            <v>Intercompany</v>
          </cell>
        </row>
        <row r="911">
          <cell r="A911">
            <v>943011802</v>
          </cell>
          <cell r="B911" t="str">
            <v>OTROS EGRESOS PAGADOS A SUBSID POLYCOM</v>
          </cell>
          <cell r="C911">
            <v>9999999999</v>
          </cell>
          <cell r="D911" t="str">
            <v>Dummy intercos para PL</v>
          </cell>
          <cell r="E911">
            <v>0</v>
          </cell>
          <cell r="F911" t="str">
            <v>Intercompany</v>
          </cell>
        </row>
        <row r="912">
          <cell r="A912">
            <v>943011804</v>
          </cell>
          <cell r="B912" t="str">
            <v>OTROS EGRESOS PAGADOS A SUBSID SPECIALTIES</v>
          </cell>
          <cell r="C912">
            <v>9999999999</v>
          </cell>
          <cell r="D912" t="str">
            <v>Dummy intercos para PL</v>
          </cell>
          <cell r="E912">
            <v>0</v>
          </cell>
          <cell r="F912" t="str">
            <v>Intercompany</v>
          </cell>
        </row>
        <row r="913">
          <cell r="A913">
            <v>947021802</v>
          </cell>
          <cell r="B913" t="str">
            <v>INTERES PAGADO SUBSIDIARIA POLYCOM</v>
          </cell>
          <cell r="C913">
            <v>9999999999</v>
          </cell>
          <cell r="D913" t="str">
            <v>Dummy intercos para PL</v>
          </cell>
          <cell r="E913">
            <v>0</v>
          </cell>
          <cell r="F913" t="str">
            <v>Intercompany</v>
          </cell>
        </row>
        <row r="914">
          <cell r="A914">
            <v>947021804</v>
          </cell>
          <cell r="B914" t="str">
            <v>INTERES PAGADO SUBSIDIARIA POLYMERS</v>
          </cell>
          <cell r="C914">
            <v>9999999999</v>
          </cell>
          <cell r="D914" t="str">
            <v>Dummy intercos para PL</v>
          </cell>
          <cell r="E914">
            <v>0</v>
          </cell>
          <cell r="F914" t="str">
            <v>Intercompany</v>
          </cell>
        </row>
        <row r="915">
          <cell r="A915">
            <v>947021807</v>
          </cell>
          <cell r="B915" t="str">
            <v>Interes Pagado Subsidiaria IVL Holding</v>
          </cell>
          <cell r="C915">
            <v>9999999999</v>
          </cell>
          <cell r="D915" t="str">
            <v>Dummy intercos para PL</v>
          </cell>
          <cell r="E915">
            <v>0</v>
          </cell>
          <cell r="F915" t="str">
            <v>Intercompany</v>
          </cell>
        </row>
        <row r="916">
          <cell r="A916">
            <v>953010000</v>
          </cell>
          <cell r="B916" t="str">
            <v>I.S.R. PROVISION NORMAL DEL EJERCICIO</v>
          </cell>
          <cell r="C916">
            <v>9211911000</v>
          </cell>
          <cell r="D916" t="str">
            <v>Current Tax-Inc.-Inc. tax on other comphs. inc.</v>
          </cell>
          <cell r="E916">
            <v>0</v>
          </cell>
          <cell r="F916" t="str">
            <v>Current Tax</v>
          </cell>
        </row>
        <row r="917">
          <cell r="A917">
            <v>953020000</v>
          </cell>
          <cell r="B917" t="str">
            <v>I.S.R. DIFERIDO DEL EJERCICIO</v>
          </cell>
          <cell r="C917">
            <v>9211921000</v>
          </cell>
          <cell r="D917" t="str">
            <v>Utilisation of Deferred Tax-Inc. tax on other comp</v>
          </cell>
          <cell r="E917">
            <v>0</v>
          </cell>
          <cell r="F917" t="str">
            <v>Deferred Tax</v>
          </cell>
        </row>
        <row r="918">
          <cell r="A918">
            <v>955120000</v>
          </cell>
          <cell r="B918" t="str">
            <v>P.T.U. DIFERIDO DEL EJERCICIO</v>
          </cell>
          <cell r="C918">
            <v>9121112210</v>
          </cell>
          <cell r="D918" t="str">
            <v>Utilisation of Deferred Tax-Inc. tax exp.</v>
          </cell>
          <cell r="E918">
            <v>0</v>
          </cell>
          <cell r="F918" t="str">
            <v>Manpower</v>
          </cell>
        </row>
        <row r="919">
          <cell r="A919">
            <v>961011801</v>
          </cell>
          <cell r="B919" t="str">
            <v>METODO PARTICIPACION RESULTADOS SERCOM</v>
          </cell>
          <cell r="C919">
            <v>9999999999</v>
          </cell>
          <cell r="D919" t="str">
            <v>Dummy intercos para PL</v>
          </cell>
          <cell r="E919">
            <v>0</v>
          </cell>
          <cell r="F919" t="str">
            <v>Intercompany</v>
          </cell>
        </row>
        <row r="920">
          <cell r="A920">
            <v>961011802</v>
          </cell>
          <cell r="B920" t="str">
            <v>METODO PARTICIPACION RESULTADOS POLYCOM</v>
          </cell>
          <cell r="C920">
            <v>9999999999</v>
          </cell>
          <cell r="D920" t="str">
            <v>Dummy intercos para PL</v>
          </cell>
          <cell r="E920">
            <v>0</v>
          </cell>
          <cell r="F920" t="str">
            <v>Intercompany</v>
          </cell>
        </row>
        <row r="921">
          <cell r="A921">
            <v>961011804</v>
          </cell>
          <cell r="B921" t="str">
            <v>METODO PARTICIPACION RESULTADOS POLYMERS</v>
          </cell>
          <cell r="C921">
            <v>9999999999</v>
          </cell>
          <cell r="D921" t="str">
            <v>Dummy intercos para PL</v>
          </cell>
          <cell r="E921">
            <v>0</v>
          </cell>
          <cell r="F921" t="str">
            <v>Intercompany</v>
          </cell>
        </row>
        <row r="922">
          <cell r="A922">
            <v>961011806</v>
          </cell>
          <cell r="B922" t="str">
            <v>METODO PARTICIPACION RESULTADOS GPO ARTEVA</v>
          </cell>
          <cell r="C922">
            <v>9999999999</v>
          </cell>
          <cell r="D922" t="str">
            <v>Dummy intercos para PL</v>
          </cell>
          <cell r="E922">
            <v>0</v>
          </cell>
          <cell r="F922" t="str">
            <v>Intercompany</v>
          </cell>
        </row>
        <row r="923">
          <cell r="A923">
            <v>581004011</v>
          </cell>
          <cell r="B923" t="str">
            <v>Efecto de conv.moneda extranjera resultados</v>
          </cell>
          <cell r="C923">
            <v>9211100000</v>
          </cell>
          <cell r="D923" t="e">
            <v>#N/A</v>
          </cell>
          <cell r="E923">
            <v>0</v>
          </cell>
          <cell r="F923" t="str">
            <v>Fx Gain/(loss) on RM/Deb/Cred</v>
          </cell>
        </row>
      </sheetData>
      <sheetData sheetId="83"/>
      <sheetData sheetId="8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"/>
      <sheetName val="CLARIANT"/>
      <sheetName val="DOW"/>
      <sheetName val="OWI"/>
      <sheetName val="Table"/>
      <sheetName val="CheckLis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C42LABR</v>
          </cell>
          <cell r="C3" t="str">
            <v>LABOR ASSESSED</v>
          </cell>
          <cell r="D3" t="str">
            <v>Exclude</v>
          </cell>
          <cell r="G3" t="str">
            <v>dept #</v>
          </cell>
          <cell r="H3" t="str">
            <v>group</v>
          </cell>
        </row>
        <row r="4">
          <cell r="B4" t="str">
            <v>C42MLABR</v>
          </cell>
          <cell r="C4" t="str">
            <v>MAINT LABOR ASSESD</v>
          </cell>
          <cell r="D4" t="str">
            <v>Exclude</v>
          </cell>
          <cell r="G4" t="str">
            <v>2005105</v>
          </cell>
          <cell r="H4" t="str">
            <v>OWI</v>
          </cell>
        </row>
        <row r="5">
          <cell r="B5" t="str">
            <v>C42FMLABRC</v>
          </cell>
          <cell r="C5" t="str">
            <v>Cntrct Mtn Labor ass</v>
          </cell>
          <cell r="D5" t="str">
            <v>Exclude</v>
          </cell>
          <cell r="G5" t="str">
            <v>2005106</v>
          </cell>
          <cell r="H5" t="str">
            <v>OWI</v>
          </cell>
        </row>
        <row r="6">
          <cell r="B6" t="str">
            <v>C42MLABRC</v>
          </cell>
          <cell r="C6" t="str">
            <v>Cntrct Mtn Labor ass</v>
          </cell>
          <cell r="D6" t="str">
            <v>Exclude</v>
          </cell>
          <cell r="G6" t="str">
            <v>2005108</v>
          </cell>
          <cell r="H6" t="str">
            <v>DOW</v>
          </cell>
        </row>
        <row r="7">
          <cell r="B7" t="str">
            <v>C42FMMTLS</v>
          </cell>
          <cell r="C7" t="str">
            <v>MAINT MTLS ASSESSD</v>
          </cell>
          <cell r="D7" t="str">
            <v>Exclude</v>
          </cell>
          <cell r="G7" t="str">
            <v>2005109</v>
          </cell>
          <cell r="H7" t="str">
            <v>DOW</v>
          </cell>
        </row>
        <row r="8">
          <cell r="B8" t="str">
            <v>C42MMTLS</v>
          </cell>
          <cell r="C8" t="str">
            <v>MAINT MTLS ASSESSD</v>
          </cell>
          <cell r="D8" t="str">
            <v>Exclude</v>
          </cell>
          <cell r="G8" t="str">
            <v>2005110</v>
          </cell>
          <cell r="H8" t="str">
            <v>DOW</v>
          </cell>
        </row>
        <row r="9">
          <cell r="B9" t="str">
            <v>C42FENRGY</v>
          </cell>
          <cell r="C9" t="str">
            <v>ENERGY COS ACTIVITY</v>
          </cell>
          <cell r="D9" t="str">
            <v>Exclude</v>
          </cell>
          <cell r="G9" t="str">
            <v>2005112</v>
          </cell>
          <cell r="H9" t="str">
            <v>BOC</v>
          </cell>
        </row>
        <row r="10">
          <cell r="B10" t="str">
            <v>C42ENRGY</v>
          </cell>
          <cell r="C10" t="str">
            <v>ENERGY COS ACTIVITY</v>
          </cell>
          <cell r="D10" t="str">
            <v>Exclude</v>
          </cell>
          <cell r="G10" t="str">
            <v>2005118</v>
          </cell>
          <cell r="H10" t="str">
            <v>DOW</v>
          </cell>
        </row>
        <row r="11">
          <cell r="B11" t="str">
            <v>C43FME05</v>
          </cell>
          <cell r="C11" t="str">
            <v>STEAM 30 BAR</v>
          </cell>
          <cell r="D11" t="str">
            <v>Exclude</v>
          </cell>
          <cell r="G11" t="str">
            <v>2005120</v>
          </cell>
          <cell r="H11" t="str">
            <v>DOW</v>
          </cell>
        </row>
        <row r="12">
          <cell r="B12" t="str">
            <v>C42FME05</v>
          </cell>
          <cell r="C12" t="str">
            <v>STEAM 30 BAR</v>
          </cell>
          <cell r="D12" t="str">
            <v>Exclude</v>
          </cell>
          <cell r="G12" t="str">
            <v>2005121</v>
          </cell>
          <cell r="H12" t="str">
            <v>DOW</v>
          </cell>
        </row>
        <row r="13">
          <cell r="B13" t="str">
            <v>C43FME09</v>
          </cell>
          <cell r="C13" t="str">
            <v>ELECTRICITY</v>
          </cell>
          <cell r="D13" t="str">
            <v>Exclude</v>
          </cell>
          <cell r="G13" t="str">
            <v>2005123</v>
          </cell>
          <cell r="H13" t="str">
            <v>DOW</v>
          </cell>
        </row>
        <row r="14">
          <cell r="B14" t="str">
            <v>C42FME09</v>
          </cell>
          <cell r="C14" t="str">
            <v>ELECTRICITY</v>
          </cell>
          <cell r="D14" t="str">
            <v>Exclude</v>
          </cell>
          <cell r="G14" t="str">
            <v>2005206</v>
          </cell>
          <cell r="H14" t="str">
            <v>CLARIANT</v>
          </cell>
        </row>
        <row r="15">
          <cell r="B15" t="str">
            <v>C43FME17</v>
          </cell>
          <cell r="C15" t="str">
            <v>GAS</v>
          </cell>
          <cell r="D15" t="str">
            <v>Exclude</v>
          </cell>
          <cell r="G15" t="str">
            <v>2005308</v>
          </cell>
          <cell r="H15" t="str">
            <v>BOC</v>
          </cell>
        </row>
        <row r="16">
          <cell r="B16" t="str">
            <v>C42FME17</v>
          </cell>
          <cell r="C16" t="str">
            <v>GAS</v>
          </cell>
          <cell r="D16" t="str">
            <v>Exclude</v>
          </cell>
        </row>
        <row r="17">
          <cell r="B17" t="str">
            <v>8120406</v>
          </cell>
          <cell r="C17" t="str">
            <v>Miscellaneous-Other</v>
          </cell>
          <cell r="D17" t="str">
            <v>Include</v>
          </cell>
        </row>
        <row r="18">
          <cell r="B18" t="str">
            <v>8120501</v>
          </cell>
          <cell r="C18" t="str">
            <v>TrOOE-3PBill-PRM/Sup</v>
          </cell>
          <cell r="D18" t="str">
            <v>Exclude</v>
          </cell>
        </row>
        <row r="19">
          <cell r="B19" t="str">
            <v>C42I0002</v>
          </cell>
          <cell r="C19" t="str">
            <v>OOI ALLOCATED</v>
          </cell>
          <cell r="D19" t="str">
            <v>Exclude</v>
          </cell>
        </row>
        <row r="20">
          <cell r="B20" t="str">
            <v>C42I0007</v>
          </cell>
          <cell r="C20" t="str">
            <v>GAIN/LOSS ON FA</v>
          </cell>
          <cell r="D20" t="str">
            <v>Exclude</v>
          </cell>
        </row>
        <row r="21">
          <cell r="B21" t="str">
            <v>C42W0002</v>
          </cell>
          <cell r="C21" t="str">
            <v>ADMIN COSTS ASS'D</v>
          </cell>
          <cell r="D21" t="str">
            <v>Exclude</v>
          </cell>
        </row>
        <row r="22">
          <cell r="B22" t="str">
            <v>8120701</v>
          </cell>
          <cell r="C22" t="str">
            <v>TransferOut - T/A</v>
          </cell>
          <cell r="D22" t="str">
            <v>Exclude</v>
          </cell>
        </row>
        <row r="23">
          <cell r="B23" t="str">
            <v>C42F3FF</v>
          </cell>
          <cell r="C23" t="str">
            <v>3rd Party Fixed Fee</v>
          </cell>
          <cell r="D23" t="str">
            <v>Exclude</v>
          </cell>
        </row>
        <row r="24">
          <cell r="B24" t="str">
            <v>C42I0003</v>
          </cell>
          <cell r="C24" t="str">
            <v>OTHR OPER EXP ASSD</v>
          </cell>
          <cell r="D24" t="str">
            <v>Exclude</v>
          </cell>
        </row>
        <row r="25">
          <cell r="B25" t="str">
            <v>C42FOPC</v>
          </cell>
          <cell r="C25" t="str">
            <v>Othr Plt Cost Assess</v>
          </cell>
          <cell r="D25" t="str">
            <v>Exclude</v>
          </cell>
        </row>
        <row r="26">
          <cell r="B26" t="str">
            <v>C42OPC</v>
          </cell>
          <cell r="D26" t="str">
            <v>Exclude</v>
          </cell>
        </row>
        <row r="27">
          <cell r="B27" t="str">
            <v>8100101</v>
          </cell>
          <cell r="C27" t="str">
            <v>Wage-Regular</v>
          </cell>
          <cell r="D27" t="str">
            <v>Include</v>
          </cell>
        </row>
        <row r="28">
          <cell r="B28" t="str">
            <v>8100102</v>
          </cell>
          <cell r="C28" t="str">
            <v>Wage-Overtime Earn</v>
          </cell>
          <cell r="D28" t="str">
            <v>Include</v>
          </cell>
        </row>
        <row r="29">
          <cell r="B29" t="str">
            <v>8100103</v>
          </cell>
          <cell r="C29" t="str">
            <v>Wage-Overtime Prem</v>
          </cell>
          <cell r="D29" t="str">
            <v>Include</v>
          </cell>
        </row>
        <row r="30">
          <cell r="B30" t="str">
            <v>8100115</v>
          </cell>
          <cell r="C30" t="str">
            <v>Wage-CompensatedAbs</v>
          </cell>
          <cell r="D30" t="str">
            <v>Include</v>
          </cell>
        </row>
        <row r="31">
          <cell r="B31" t="str">
            <v>8100201</v>
          </cell>
          <cell r="C31" t="str">
            <v>Salary-Regular</v>
          </cell>
          <cell r="D31" t="str">
            <v>Include</v>
          </cell>
        </row>
        <row r="32">
          <cell r="B32" t="str">
            <v>8100208</v>
          </cell>
          <cell r="C32" t="str">
            <v>Salary-PerfBonus</v>
          </cell>
          <cell r="D32" t="str">
            <v>Include</v>
          </cell>
        </row>
        <row r="33">
          <cell r="B33" t="str">
            <v>8101501</v>
          </cell>
          <cell r="C33" t="str">
            <v>Employer Tax/Fr-Wage</v>
          </cell>
          <cell r="D33" t="str">
            <v>Include</v>
          </cell>
        </row>
        <row r="34">
          <cell r="B34" t="str">
            <v>8101502</v>
          </cell>
          <cell r="C34" t="str">
            <v>Employer Tax/Fr-Sal</v>
          </cell>
          <cell r="D34" t="str">
            <v>Include</v>
          </cell>
        </row>
        <row r="35">
          <cell r="B35" t="str">
            <v>8102001</v>
          </cell>
          <cell r="C35" t="str">
            <v>Awards/Incent-Deduct</v>
          </cell>
          <cell r="D35" t="str">
            <v>Exclude</v>
          </cell>
        </row>
        <row r="36">
          <cell r="B36" t="str">
            <v>C21PS04</v>
          </cell>
          <cell r="C36" t="str">
            <v>SETTLMT - INT. LABOR</v>
          </cell>
          <cell r="D36" t="str">
            <v>Include</v>
          </cell>
        </row>
        <row r="37">
          <cell r="B37" t="str">
            <v>8104001</v>
          </cell>
          <cell r="C37" t="str">
            <v>Mtce-External Labor</v>
          </cell>
          <cell r="D37" t="str">
            <v>Include</v>
          </cell>
        </row>
        <row r="38">
          <cell r="B38" t="str">
            <v>C21PS08</v>
          </cell>
          <cell r="C38" t="str">
            <v>SETTLMT -INT.LBRCNTR</v>
          </cell>
          <cell r="D38" t="str">
            <v>Include</v>
          </cell>
        </row>
        <row r="39">
          <cell r="B39" t="str">
            <v>8104002</v>
          </cell>
          <cell r="C39" t="str">
            <v>Mtce-ExternalMat</v>
          </cell>
          <cell r="D39" t="str">
            <v>Include</v>
          </cell>
        </row>
        <row r="40">
          <cell r="B40" t="str">
            <v>8104003</v>
          </cell>
          <cell r="C40" t="str">
            <v>Mtce-ExternalSvc</v>
          </cell>
          <cell r="D40" t="str">
            <v>Include</v>
          </cell>
        </row>
        <row r="41">
          <cell r="B41" t="str">
            <v>8104102</v>
          </cell>
          <cell r="C41" t="str">
            <v>Mtce-InternalMat</v>
          </cell>
          <cell r="D41" t="str">
            <v>Include</v>
          </cell>
        </row>
        <row r="42">
          <cell r="B42" t="str">
            <v>C21PS01</v>
          </cell>
          <cell r="C42" t="str">
            <v>SETTLMT - EXT. LABOR</v>
          </cell>
          <cell r="D42" t="str">
            <v>Include</v>
          </cell>
        </row>
        <row r="43">
          <cell r="B43" t="str">
            <v>C21PS02</v>
          </cell>
          <cell r="C43" t="str">
            <v>SETTLMT - EXT. MATRL</v>
          </cell>
          <cell r="D43" t="str">
            <v>Include</v>
          </cell>
        </row>
        <row r="44">
          <cell r="B44" t="str">
            <v>C21PS03</v>
          </cell>
          <cell r="C44" t="str">
            <v>SETTLMT - EXT. SERVC</v>
          </cell>
          <cell r="D44" t="str">
            <v>Include</v>
          </cell>
        </row>
        <row r="45">
          <cell r="B45" t="str">
            <v>C21PS05</v>
          </cell>
          <cell r="C45" t="str">
            <v>SETTLMT - INT. MATRL</v>
          </cell>
          <cell r="D45" t="str">
            <v>Include</v>
          </cell>
        </row>
        <row r="46">
          <cell r="B46" t="str">
            <v>C21PS06</v>
          </cell>
          <cell r="C46" t="str">
            <v>SETTLMT - OTHER OH</v>
          </cell>
          <cell r="D46" t="str">
            <v>Include</v>
          </cell>
        </row>
        <row r="47">
          <cell r="B47" t="str">
            <v>8105502</v>
          </cell>
          <cell r="C47" t="str">
            <v>Uniforms/Cloth Clean</v>
          </cell>
          <cell r="D47" t="str">
            <v>Include</v>
          </cell>
        </row>
        <row r="48">
          <cell r="B48" t="str">
            <v>8105503</v>
          </cell>
          <cell r="C48" t="str">
            <v>Waste Disp-NonHazard</v>
          </cell>
          <cell r="D48" t="str">
            <v>Include</v>
          </cell>
        </row>
        <row r="49">
          <cell r="B49" t="str">
            <v>8105599</v>
          </cell>
          <cell r="C49" t="str">
            <v>Other Outside Svcs</v>
          </cell>
          <cell r="D49" t="str">
            <v>Include</v>
          </cell>
        </row>
        <row r="50">
          <cell r="B50">
            <v>8112003</v>
          </cell>
          <cell r="C50" t="str">
            <v>Insurance</v>
          </cell>
          <cell r="D50" t="str">
            <v>Include</v>
          </cell>
        </row>
        <row r="51">
          <cell r="B51" t="str">
            <v>8109701</v>
          </cell>
          <cell r="C51" t="str">
            <v>Travel-Other</v>
          </cell>
          <cell r="D51" t="str">
            <v>Include</v>
          </cell>
        </row>
        <row r="52">
          <cell r="B52" t="str">
            <v>8105512</v>
          </cell>
          <cell r="C52" t="str">
            <v>Other Out Mtnce Svcs</v>
          </cell>
          <cell r="D52" t="str">
            <v>Include</v>
          </cell>
        </row>
        <row r="53">
          <cell r="B53" t="str">
            <v>8117010</v>
          </cell>
          <cell r="C53" t="str">
            <v>Supplies-Purch S/W</v>
          </cell>
          <cell r="D53" t="str">
            <v>Include</v>
          </cell>
        </row>
        <row r="54">
          <cell r="B54" t="str">
            <v>8110001</v>
          </cell>
          <cell r="C54" t="str">
            <v>Trans/Relo-ExistEmpl</v>
          </cell>
          <cell r="D54" t="str">
            <v>Include</v>
          </cell>
        </row>
        <row r="55">
          <cell r="B55" t="str">
            <v>8111003</v>
          </cell>
          <cell r="C55" t="str">
            <v>Lease-VehiclesTaxDed</v>
          </cell>
          <cell r="D55" t="str">
            <v>Include</v>
          </cell>
        </row>
        <row r="56">
          <cell r="B56" t="str">
            <v>C43OOT</v>
          </cell>
          <cell r="D56" t="str">
            <v>Exclude</v>
          </cell>
        </row>
        <row r="57">
          <cell r="B57" t="str">
            <v>C43OST</v>
          </cell>
          <cell r="D57" t="str">
            <v>Exclude</v>
          </cell>
        </row>
        <row r="58">
          <cell r="B58" t="str">
            <v>C43CST</v>
          </cell>
          <cell r="D58" t="str">
            <v>Exclude</v>
          </cell>
        </row>
        <row r="59">
          <cell r="B59" t="str">
            <v>8112003</v>
          </cell>
          <cell r="D59" t="str">
            <v>Include</v>
          </cell>
        </row>
        <row r="60">
          <cell r="B60" t="str">
            <v>8113101</v>
          </cell>
          <cell r="C60" t="str">
            <v>PropertyTax-Other</v>
          </cell>
          <cell r="D60" t="str">
            <v>Include</v>
          </cell>
        </row>
        <row r="61">
          <cell r="B61" t="str">
            <v>8113401</v>
          </cell>
          <cell r="C61" t="str">
            <v>Use Tax</v>
          </cell>
          <cell r="D61" t="str">
            <v>Include</v>
          </cell>
        </row>
        <row r="62">
          <cell r="B62" t="str">
            <v>8116003</v>
          </cell>
          <cell r="C62" t="str">
            <v>Energy-Electricity</v>
          </cell>
          <cell r="D62" t="str">
            <v>Exclude</v>
          </cell>
        </row>
        <row r="63">
          <cell r="B63" t="str">
            <v>8116004</v>
          </cell>
          <cell r="C63" t="str">
            <v>Energy-Gas</v>
          </cell>
          <cell r="D63" t="str">
            <v>Exclude</v>
          </cell>
        </row>
        <row r="64">
          <cell r="B64" t="str">
            <v>8116008</v>
          </cell>
          <cell r="C64" t="str">
            <v>Energy-Other</v>
          </cell>
          <cell r="D64" t="str">
            <v>Exclude</v>
          </cell>
        </row>
        <row r="65">
          <cell r="B65" t="str">
            <v>C43FCME05</v>
          </cell>
          <cell r="C65" t="str">
            <v>STEAM 30 BAR</v>
          </cell>
          <cell r="D65" t="str">
            <v>Exclude</v>
          </cell>
        </row>
        <row r="66">
          <cell r="B66" t="str">
            <v>C43FCME09</v>
          </cell>
          <cell r="C66" t="str">
            <v>ELECTRICITY</v>
          </cell>
          <cell r="D66" t="str">
            <v>Exclude</v>
          </cell>
        </row>
        <row r="67">
          <cell r="B67" t="str">
            <v>C43FCME17</v>
          </cell>
          <cell r="C67" t="str">
            <v>GAS</v>
          </cell>
          <cell r="D67" t="str">
            <v>Exclude</v>
          </cell>
        </row>
        <row r="68">
          <cell r="B68" t="str">
            <v>8117001</v>
          </cell>
          <cell r="C68" t="str">
            <v>Supplies-Chemicals</v>
          </cell>
          <cell r="D68" t="str">
            <v>Include</v>
          </cell>
        </row>
        <row r="69">
          <cell r="B69" t="str">
            <v>8117004</v>
          </cell>
          <cell r="C69" t="str">
            <v>Supplies-Office</v>
          </cell>
          <cell r="D69" t="str">
            <v>Include</v>
          </cell>
        </row>
        <row r="70">
          <cell r="B70" t="str">
            <v>8117005</v>
          </cell>
          <cell r="C70" t="str">
            <v>Supplies-Purch H/W</v>
          </cell>
          <cell r="D70" t="str">
            <v>Include</v>
          </cell>
        </row>
        <row r="71">
          <cell r="B71">
            <v>8117005</v>
          </cell>
          <cell r="C71" t="str">
            <v>Supplies-Purch H/W</v>
          </cell>
          <cell r="D71" t="str">
            <v>Include</v>
          </cell>
        </row>
        <row r="72">
          <cell r="B72" t="str">
            <v>8117006</v>
          </cell>
          <cell r="C72" t="str">
            <v>Supplies-Safety</v>
          </cell>
          <cell r="D72" t="str">
            <v>Include</v>
          </cell>
        </row>
        <row r="73">
          <cell r="B73" t="str">
            <v>8117007</v>
          </cell>
          <cell r="C73" t="str">
            <v>Supplies-Packaging</v>
          </cell>
          <cell r="D73" t="str">
            <v>Include</v>
          </cell>
        </row>
        <row r="74">
          <cell r="B74" t="str">
            <v>8117008</v>
          </cell>
          <cell r="C74" t="str">
            <v>Supplies-Water</v>
          </cell>
          <cell r="D74" t="str">
            <v>Include</v>
          </cell>
        </row>
        <row r="75">
          <cell r="B75" t="str">
            <v>8117099</v>
          </cell>
          <cell r="C75" t="str">
            <v>Supplies-Other</v>
          </cell>
          <cell r="D75" t="str">
            <v>Include</v>
          </cell>
        </row>
        <row r="76">
          <cell r="B76" t="str">
            <v>8120202</v>
          </cell>
          <cell r="C76" t="str">
            <v>Environ-WasteDisposa</v>
          </cell>
          <cell r="D76" t="str">
            <v>Include</v>
          </cell>
        </row>
        <row r="77">
          <cell r="B77" t="str">
            <v>8120401</v>
          </cell>
          <cell r="C77" t="str">
            <v>Postage/Courier</v>
          </cell>
          <cell r="D77" t="str">
            <v>Include</v>
          </cell>
        </row>
        <row r="78">
          <cell r="B78" t="str">
            <v>C21WBS08</v>
          </cell>
          <cell r="C78" t="str">
            <v>PS -INT.LBRCNTR</v>
          </cell>
          <cell r="D78" t="str">
            <v>Include</v>
          </cell>
        </row>
        <row r="79">
          <cell r="B79" t="str">
            <v>C21WBS01</v>
          </cell>
          <cell r="C79" t="str">
            <v>PS - EXT. LABOR</v>
          </cell>
          <cell r="D79" t="str">
            <v>Include</v>
          </cell>
        </row>
        <row r="80">
          <cell r="B80" t="str">
            <v>C21WBS02</v>
          </cell>
          <cell r="C80" t="str">
            <v>PS - EXT. MATRL</v>
          </cell>
          <cell r="D80" t="str">
            <v>Include</v>
          </cell>
        </row>
        <row r="81">
          <cell r="B81" t="str">
            <v>C21WBS03</v>
          </cell>
          <cell r="C81" t="str">
            <v>PS - EXT. SERVC</v>
          </cell>
          <cell r="D81" t="str">
            <v>Include</v>
          </cell>
        </row>
        <row r="82">
          <cell r="B82" t="str">
            <v>C21WBS06</v>
          </cell>
          <cell r="C82" t="str">
            <v>PS - OTHER OH</v>
          </cell>
          <cell r="D82" t="str">
            <v>Include</v>
          </cell>
        </row>
        <row r="83">
          <cell r="B83" t="str">
            <v>C21ZSHT2</v>
          </cell>
          <cell r="C83" t="str">
            <v>Turnaround Material</v>
          </cell>
          <cell r="D83" t="str">
            <v>Include</v>
          </cell>
        </row>
        <row r="84">
          <cell r="B84" t="str">
            <v>C21PM04</v>
          </cell>
          <cell r="C84" t="str">
            <v>PM SETTLMT INT LABR</v>
          </cell>
          <cell r="D84" t="str">
            <v>Include</v>
          </cell>
        </row>
        <row r="85">
          <cell r="B85" t="str">
            <v>C21PM10</v>
          </cell>
          <cell r="C85" t="str">
            <v>PM SETTLMT INT LABR</v>
          </cell>
          <cell r="D85" t="str">
            <v>Include</v>
          </cell>
        </row>
        <row r="86">
          <cell r="B86" t="str">
            <v>C21PM11</v>
          </cell>
          <cell r="C86" t="str">
            <v>PM SETLMT INT.LBRCNT</v>
          </cell>
          <cell r="D86" t="str">
            <v>Include</v>
          </cell>
        </row>
        <row r="87">
          <cell r="B87" t="str">
            <v>C21PM12</v>
          </cell>
          <cell r="C87" t="str">
            <v>Non ERV Material</v>
          </cell>
          <cell r="D87" t="str">
            <v>Include</v>
          </cell>
        </row>
        <row r="88">
          <cell r="B88" t="str">
            <v>C21PM13</v>
          </cell>
          <cell r="C88" t="str">
            <v>Non ERV Material</v>
          </cell>
          <cell r="D88" t="str">
            <v>Include</v>
          </cell>
        </row>
        <row r="89">
          <cell r="B89" t="str">
            <v>C21PM03</v>
          </cell>
          <cell r="C89" t="str">
            <v>PM SETTLMT EXT SVC</v>
          </cell>
          <cell r="D89" t="str">
            <v>Include</v>
          </cell>
        </row>
        <row r="90">
          <cell r="B90" t="str">
            <v>C21PM05</v>
          </cell>
          <cell r="C90" t="str">
            <v>PM SETTLMT INT MATRL</v>
          </cell>
          <cell r="D90" t="str">
            <v>Include</v>
          </cell>
        </row>
        <row r="91">
          <cell r="B91" t="str">
            <v>C21PM09</v>
          </cell>
          <cell r="C91" t="str">
            <v>PM MATERIAL</v>
          </cell>
          <cell r="D91" t="str">
            <v>Include</v>
          </cell>
        </row>
        <row r="92">
          <cell r="B92" t="str">
            <v>8105506</v>
          </cell>
          <cell r="C92" t="str">
            <v>Safety Monitoring</v>
          </cell>
          <cell r="D92" t="str">
            <v>Include</v>
          </cell>
        </row>
        <row r="93">
          <cell r="B93" t="str">
            <v>8109001</v>
          </cell>
          <cell r="C93" t="str">
            <v>Meals-Part Allowable</v>
          </cell>
          <cell r="D93" t="str">
            <v>Include</v>
          </cell>
        </row>
        <row r="94">
          <cell r="B94" t="str">
            <v>8109201</v>
          </cell>
          <cell r="C94" t="str">
            <v>Lodging-Employee</v>
          </cell>
          <cell r="D94" t="str">
            <v>Include</v>
          </cell>
        </row>
        <row r="95">
          <cell r="B95" t="str">
            <v>8117003</v>
          </cell>
          <cell r="C95" t="str">
            <v>Supplies-Tools/Dies</v>
          </cell>
          <cell r="D95" t="str">
            <v>Include</v>
          </cell>
        </row>
        <row r="96">
          <cell r="B96" t="str">
            <v>8120407</v>
          </cell>
          <cell r="C96" t="str">
            <v>Licenses/Permits</v>
          </cell>
          <cell r="D96" t="str">
            <v>Include</v>
          </cell>
        </row>
        <row r="97">
          <cell r="B97" t="str">
            <v>C21WBS04</v>
          </cell>
          <cell r="C97" t="str">
            <v>PS - INT. LABOR</v>
          </cell>
          <cell r="D97" t="str">
            <v>Include</v>
          </cell>
        </row>
        <row r="98">
          <cell r="B98" t="str">
            <v>8121001</v>
          </cell>
          <cell r="C98" t="str">
            <v>Transfer In-Interco</v>
          </cell>
          <cell r="D98" t="str">
            <v>Include</v>
          </cell>
        </row>
        <row r="99">
          <cell r="B99" t="str">
            <v>8109203</v>
          </cell>
          <cell r="C99" t="str">
            <v>Transport-Ground/Air</v>
          </cell>
          <cell r="D99" t="str">
            <v>Include</v>
          </cell>
        </row>
        <row r="100">
          <cell r="B100" t="str">
            <v>8100117</v>
          </cell>
          <cell r="C100" t="str">
            <v>Wage-MiscEarn/Incen</v>
          </cell>
          <cell r="D100" t="str">
            <v>Include</v>
          </cell>
        </row>
        <row r="101">
          <cell r="B101" t="str">
            <v>8114101</v>
          </cell>
          <cell r="C101" t="str">
            <v>TrOOE-3PBill-Depr</v>
          </cell>
          <cell r="D101" t="str">
            <v>Exclude</v>
          </cell>
        </row>
        <row r="102">
          <cell r="B102" t="str">
            <v>8117009</v>
          </cell>
          <cell r="C102" t="str">
            <v>Supplies-Nitrogen</v>
          </cell>
          <cell r="D102" t="str">
            <v>Include</v>
          </cell>
        </row>
        <row r="103">
          <cell r="B103" t="str">
            <v>8118001</v>
          </cell>
          <cell r="C103" t="str">
            <v>PTL - Domestic</v>
          </cell>
          <cell r="D103" t="str">
            <v>Include</v>
          </cell>
        </row>
        <row r="104">
          <cell r="B104">
            <v>8110506</v>
          </cell>
          <cell r="D104" t="str">
            <v>Exclude</v>
          </cell>
        </row>
        <row r="105">
          <cell r="B105" t="str">
            <v>8121002</v>
          </cell>
          <cell r="C105" t="str">
            <v>Transfer Out-Interco</v>
          </cell>
          <cell r="D105" t="str">
            <v>Include</v>
          </cell>
        </row>
        <row r="106">
          <cell r="B106" t="str">
            <v>8901501</v>
          </cell>
          <cell r="C106" t="str">
            <v>Loss-FixAs Disposal</v>
          </cell>
          <cell r="D106" t="str">
            <v>Exclude</v>
          </cell>
        </row>
        <row r="107">
          <cell r="B107" t="str">
            <v>8114001</v>
          </cell>
          <cell r="C107" t="str">
            <v>Depreciation</v>
          </cell>
          <cell r="D107" t="str">
            <v>Include</v>
          </cell>
        </row>
        <row r="108">
          <cell r="B108" t="str">
            <v>8116101</v>
          </cell>
          <cell r="C108" t="str">
            <v>TrOOE-3PBill-Energy</v>
          </cell>
          <cell r="D108" t="str">
            <v>Exclude</v>
          </cell>
        </row>
        <row r="109">
          <cell r="B109" t="str">
            <v>8105509</v>
          </cell>
          <cell r="C109" t="str">
            <v>Cost of Temp Help</v>
          </cell>
          <cell r="D109" t="str">
            <v>Include</v>
          </cell>
        </row>
        <row r="110">
          <cell r="B110" t="str">
            <v>8100202</v>
          </cell>
          <cell r="C110" t="str">
            <v>Salary-Overtime Earn</v>
          </cell>
          <cell r="D110" t="str">
            <v>Include</v>
          </cell>
        </row>
        <row r="111">
          <cell r="B111" t="str">
            <v>8100203</v>
          </cell>
          <cell r="C111" t="str">
            <v>Salary-Overtime Prem</v>
          </cell>
          <cell r="D111" t="str">
            <v>Include</v>
          </cell>
        </row>
        <row r="112">
          <cell r="B112" t="str">
            <v>8100215</v>
          </cell>
          <cell r="C112" t="str">
            <v>Salary-CompensatedAb</v>
          </cell>
          <cell r="D112" t="str">
            <v>Include</v>
          </cell>
        </row>
        <row r="113">
          <cell r="B113" t="str">
            <v>8100216</v>
          </cell>
          <cell r="C113" t="str">
            <v>Salary-MiscEarn/Ince</v>
          </cell>
          <cell r="D113" t="str">
            <v>Include</v>
          </cell>
        </row>
        <row r="114">
          <cell r="B114" t="str">
            <v>8109205</v>
          </cell>
          <cell r="C114" t="str">
            <v>Transport-Rental Car</v>
          </cell>
          <cell r="D114" t="str">
            <v>Include</v>
          </cell>
        </row>
        <row r="115">
          <cell r="B115" t="str">
            <v>8119001</v>
          </cell>
          <cell r="C115" t="str">
            <v>Telephone Service</v>
          </cell>
          <cell r="D115" t="str">
            <v>Include</v>
          </cell>
        </row>
        <row r="116">
          <cell r="B116" t="str">
            <v>8120408</v>
          </cell>
          <cell r="C116" t="str">
            <v>Purchasing Card</v>
          </cell>
          <cell r="D116" t="str">
            <v>Include</v>
          </cell>
        </row>
        <row r="117">
          <cell r="B117" t="str">
            <v>C43FCME62</v>
          </cell>
          <cell r="C117" t="str">
            <v>BACKFLOW STEAM 435LB</v>
          </cell>
          <cell r="D117" t="str">
            <v>Exclude</v>
          </cell>
        </row>
        <row r="118">
          <cell r="B118" t="str">
            <v>C43FME62</v>
          </cell>
          <cell r="C118" t="str">
            <v>BACKFLOW STEAM 435LB</v>
          </cell>
          <cell r="D118" t="str">
            <v>Exclude</v>
          </cell>
        </row>
        <row r="119">
          <cell r="B119" t="str">
            <v>C42FDEPRA</v>
          </cell>
          <cell r="C119" t="str">
            <v>DEPRECIATION ASSESSD</v>
          </cell>
          <cell r="D119" t="str">
            <v>Exclude</v>
          </cell>
        </row>
        <row r="120">
          <cell r="B120" t="str">
            <v>C42FZSHT1</v>
          </cell>
          <cell r="C120" t="str">
            <v>TURNAROUND COST</v>
          </cell>
          <cell r="D120" t="str">
            <v>Exclude</v>
          </cell>
        </row>
        <row r="121">
          <cell r="B121" t="str">
            <v>C42FZSHT2</v>
          </cell>
          <cell r="C121" t="str">
            <v>Turnaround Matl</v>
          </cell>
          <cell r="D121" t="str">
            <v>Exclude</v>
          </cell>
        </row>
        <row r="122">
          <cell r="B122" t="str">
            <v>8105201</v>
          </cell>
          <cell r="D122" t="str">
            <v>Include</v>
          </cell>
        </row>
        <row r="123">
          <cell r="B123" t="str">
            <v>8105508</v>
          </cell>
          <cell r="D123" t="str">
            <v>Include</v>
          </cell>
        </row>
        <row r="124">
          <cell r="B124" t="str">
            <v>8117002</v>
          </cell>
          <cell r="D124" t="str">
            <v>Include</v>
          </cell>
        </row>
        <row r="125">
          <cell r="B125" t="str">
            <v>C21ZSHT3</v>
          </cell>
          <cell r="D125" t="str">
            <v>Include</v>
          </cell>
        </row>
        <row r="126">
          <cell r="B126" t="str">
            <v>8119002</v>
          </cell>
          <cell r="D126" t="str">
            <v>Include</v>
          </cell>
        </row>
        <row r="127">
          <cell r="B127" t="str">
            <v>C21WBS05</v>
          </cell>
          <cell r="D127" t="str">
            <v>Include</v>
          </cell>
        </row>
        <row r="128">
          <cell r="B128" t="str">
            <v>8106003</v>
          </cell>
          <cell r="D128" t="str">
            <v>Include</v>
          </cell>
        </row>
        <row r="129">
          <cell r="B129" t="str">
            <v>8119009</v>
          </cell>
          <cell r="D129" t="str">
            <v>Include</v>
          </cell>
        </row>
        <row r="130">
          <cell r="B130" t="str">
            <v>C21ZSHT1</v>
          </cell>
          <cell r="D130" t="str">
            <v>Include</v>
          </cell>
        </row>
        <row r="131">
          <cell r="B131" t="str">
            <v>C43FCME61</v>
          </cell>
          <cell r="C131" t="str">
            <v>Bckflw Gas cost</v>
          </cell>
          <cell r="D131" t="str">
            <v>Exclude</v>
          </cell>
        </row>
        <row r="132">
          <cell r="B132" t="str">
            <v>C42FME63</v>
          </cell>
          <cell r="D132" t="str">
            <v>Exclude</v>
          </cell>
        </row>
        <row r="133">
          <cell r="B133" t="str">
            <v>C43FME61</v>
          </cell>
          <cell r="C133" t="str">
            <v>BACKFLOW GAS</v>
          </cell>
          <cell r="D133" t="str">
            <v>Exclude</v>
          </cell>
        </row>
        <row r="134">
          <cell r="B134" t="str">
            <v>C43COT</v>
          </cell>
          <cell r="C134" t="str">
            <v>ERV Maintenance Contract Labor</v>
          </cell>
          <cell r="D134" t="str">
            <v>Include</v>
          </cell>
        </row>
        <row r="135">
          <cell r="B135" t="str">
            <v>C43OT</v>
          </cell>
          <cell r="C135" t="str">
            <v>LABOR OVERTIME</v>
          </cell>
          <cell r="D135" t="str">
            <v>Include</v>
          </cell>
        </row>
        <row r="136">
          <cell r="B136" t="str">
            <v>8102002</v>
          </cell>
          <cell r="C136" t="str">
            <v>Awards/Incent-NonDed</v>
          </cell>
          <cell r="D136" t="str">
            <v>Include</v>
          </cell>
        </row>
        <row r="137">
          <cell r="B137" t="str">
            <v>8105101</v>
          </cell>
          <cell r="C137" t="str">
            <v>Prof Fees-Legal</v>
          </cell>
          <cell r="D137" t="str">
            <v>Include</v>
          </cell>
        </row>
        <row r="138">
          <cell r="B138" t="str">
            <v>8117098</v>
          </cell>
          <cell r="C138" t="str">
            <v>Supplies-Other</v>
          </cell>
          <cell r="D138" t="str">
            <v>Include</v>
          </cell>
        </row>
        <row r="139">
          <cell r="B139" t="str">
            <v>8105302</v>
          </cell>
          <cell r="C139" t="str">
            <v>DP Svcs-Other IT Svc</v>
          </cell>
          <cell r="D139" t="str">
            <v>Include</v>
          </cell>
        </row>
        <row r="140">
          <cell r="B140" t="str">
            <v>8100118</v>
          </cell>
          <cell r="C140" t="str">
            <v>Wages- Accrued</v>
          </cell>
          <cell r="D140" t="str">
            <v>Include</v>
          </cell>
        </row>
        <row r="141">
          <cell r="B141" t="str">
            <v>8100218</v>
          </cell>
          <cell r="C141" t="str">
            <v>Salary- Accrued</v>
          </cell>
          <cell r="D141" t="str">
            <v>Include</v>
          </cell>
        </row>
        <row r="142">
          <cell r="B142" t="str">
            <v>8100218</v>
          </cell>
          <cell r="C142" t="str">
            <v>Salary- Accrued</v>
          </cell>
          <cell r="D142" t="str">
            <v>Include</v>
          </cell>
        </row>
        <row r="143">
          <cell r="B143" t="str">
            <v>8100118</v>
          </cell>
          <cell r="C143" t="str">
            <v>Wages- Accrued</v>
          </cell>
          <cell r="D143" t="str">
            <v>Include</v>
          </cell>
        </row>
        <row r="144">
          <cell r="B144" t="str">
            <v>8100218</v>
          </cell>
          <cell r="C144" t="str">
            <v>Salary- Accrued</v>
          </cell>
          <cell r="D144" t="str">
            <v>Include</v>
          </cell>
        </row>
      </sheetData>
      <sheetData sheetId="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-Fx GL"/>
      <sheetName val="Points Corrected"/>
      <sheetName val="Index"/>
      <sheetName val="Assumptions"/>
      <sheetName val="2012"/>
      <sheetName val="2012 Textile"/>
      <sheetName val="BUDGET-MIS  MAIN TAB"/>
      <sheetName val="BUDGET-MIS_Commodity"/>
      <sheetName val="BUDGET-MIS_Recycle"/>
      <sheetName val="BUDGET-MIS_Textile"/>
      <sheetName val="Summary"/>
      <sheetName val="WCapital1"/>
      <sheetName val="WCsheet"/>
      <sheetName val="Fx gain loss-2013"/>
      <sheetName val="Production"/>
      <sheetName val="Shutdown"/>
      <sheetName val="Commissions"/>
      <sheetName val="Sales volume"/>
      <sheetName val="Sales Plan"/>
      <sheetName val="Delta"/>
      <sheetName val="Capex"/>
      <sheetName val="Melt Cost"/>
      <sheetName val="RawMaterials"/>
      <sheetName val="Inter-Co Transactions"/>
      <sheetName val="Inter-Co Fin"/>
      <sheetName val="Selling Exp"/>
      <sheetName val="Packing Cost"/>
      <sheetName val="Chemical &amp; Add"/>
      <sheetName val="Utilities"/>
      <sheetName val="Utilities 2013"/>
      <sheetName val="Repairs and maintenence"/>
      <sheetName val="Manpower"/>
      <sheetName val="F_Oheads"/>
      <sheetName val="Selling &amp; Admin"/>
      <sheetName val="Other Inc Exp"/>
      <sheetName val="Depreciation"/>
      <sheetName val="Int Orgnl curncy"/>
      <sheetName val="Finance expenses"/>
      <sheetName val="Bank Chg &amp; Factoring"/>
      <sheetName val="FX BS Exposure"/>
      <sheetName val="Covenant Compliance"/>
      <sheetName val="Current Tax"/>
      <sheetName val="Deferred Tax"/>
      <sheetName val="Fx &amp; Int Rates"/>
      <sheetName val="IVL Rated Capacities"/>
      <sheetName val="PB CP2"/>
      <sheetName val="PB FDS"/>
      <sheetName val="PB Pet"/>
      <sheetName val="Minor_RM"/>
      <sheetName val="Packing"/>
      <sheetName val="MIS Var+Fix "/>
      <sheetName val="Total Vtas 2013"/>
      <sheetName val="ChangeInventory"/>
      <sheetName val="WS CP2"/>
      <sheetName val="WS CP11"/>
      <sheetName val="Nonwoven"/>
      <sheetName val="PolFil"/>
      <sheetName val="CP2 Budget assumtion "/>
      <sheetName val="CP11 Budget 2013 Assumption"/>
      <sheetName val="Nwoven and Pol Fil"/>
      <sheetName val="Insurance"/>
      <sheetName val="Dbase"/>
      <sheetName val="PET MEX BUD13 Approved 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I2" t="str">
            <v>Customer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7">
          <cell r="K27" t="str">
            <v>Area</v>
          </cell>
          <cell r="L27" t="str">
            <v>Labor</v>
          </cell>
          <cell r="M27" t="str">
            <v>Salary</v>
          </cell>
          <cell r="N27" t="str">
            <v>Total</v>
          </cell>
        </row>
        <row r="28">
          <cell r="K28" t="str">
            <v>Accounting</v>
          </cell>
          <cell r="M28">
            <v>8</v>
          </cell>
          <cell r="N28">
            <v>8</v>
          </cell>
        </row>
        <row r="29">
          <cell r="K29" t="str">
            <v>Caffeteria</v>
          </cell>
          <cell r="N29">
            <v>0</v>
          </cell>
        </row>
        <row r="30">
          <cell r="K30" t="str">
            <v>Chemical Lb</v>
          </cell>
          <cell r="L30">
            <v>12</v>
          </cell>
          <cell r="M30">
            <v>8</v>
          </cell>
          <cell r="N30">
            <v>20</v>
          </cell>
        </row>
        <row r="31">
          <cell r="K31" t="str">
            <v>CP2 Pol HMLS</v>
          </cell>
          <cell r="L31">
            <v>19</v>
          </cell>
          <cell r="M31">
            <v>2</v>
          </cell>
          <cell r="N31">
            <v>21</v>
          </cell>
        </row>
        <row r="32">
          <cell r="K32" t="str">
            <v>Credit&amp;Collection</v>
          </cell>
          <cell r="M32">
            <v>6</v>
          </cell>
          <cell r="N32">
            <v>6</v>
          </cell>
        </row>
        <row r="33">
          <cell r="K33" t="str">
            <v>Dining room</v>
          </cell>
          <cell r="N33">
            <v>0</v>
          </cell>
        </row>
        <row r="34">
          <cell r="K34" t="str">
            <v>Dining room PH</v>
          </cell>
          <cell r="N34">
            <v>0</v>
          </cell>
        </row>
        <row r="35">
          <cell r="K35" t="str">
            <v>Domestic Commercial Direction</v>
          </cell>
          <cell r="M35">
            <v>5</v>
          </cell>
          <cell r="N35">
            <v>5</v>
          </cell>
        </row>
        <row r="36">
          <cell r="K36" t="str">
            <v>EHS</v>
          </cell>
          <cell r="M36">
            <v>4</v>
          </cell>
          <cell r="N36">
            <v>4</v>
          </cell>
        </row>
        <row r="37">
          <cell r="K37" t="str">
            <v>Export Commercial Direction</v>
          </cell>
          <cell r="M37">
            <v>4</v>
          </cell>
          <cell r="N37">
            <v>4</v>
          </cell>
        </row>
        <row r="38">
          <cell r="K38" t="str">
            <v>FDS Tolling -Warehouse</v>
          </cell>
          <cell r="L38">
            <v>7</v>
          </cell>
          <cell r="M38">
            <v>1</v>
          </cell>
          <cell r="N38">
            <v>8</v>
          </cell>
        </row>
        <row r="39">
          <cell r="K39" t="str">
            <v>FDS-Tolling</v>
          </cell>
          <cell r="L39">
            <v>64</v>
          </cell>
          <cell r="M39">
            <v>6</v>
          </cell>
          <cell r="N39">
            <v>70</v>
          </cell>
        </row>
        <row r="40">
          <cell r="K40" t="str">
            <v>Finance</v>
          </cell>
          <cell r="M40">
            <v>3</v>
          </cell>
          <cell r="N40">
            <v>3</v>
          </cell>
        </row>
        <row r="41">
          <cell r="K41" t="str">
            <v>Financial Analysis</v>
          </cell>
          <cell r="M41">
            <v>1</v>
          </cell>
          <cell r="N41">
            <v>1</v>
          </cell>
        </row>
        <row r="42">
          <cell r="K42" t="str">
            <v>Fiscal Department</v>
          </cell>
          <cell r="M42">
            <v>2</v>
          </cell>
          <cell r="N42">
            <v>2</v>
          </cell>
        </row>
        <row r="43">
          <cell r="K43" t="str">
            <v>Goverment</v>
          </cell>
          <cell r="M43">
            <v>1</v>
          </cell>
          <cell r="N43">
            <v>1</v>
          </cell>
        </row>
        <row r="44">
          <cell r="K44" t="str">
            <v>Human Resources</v>
          </cell>
          <cell r="L44">
            <v>2</v>
          </cell>
          <cell r="M44">
            <v>6</v>
          </cell>
          <cell r="N44">
            <v>8</v>
          </cell>
        </row>
        <row r="45">
          <cell r="K45" t="str">
            <v>Human Resources SA</v>
          </cell>
          <cell r="M45">
            <v>1</v>
          </cell>
          <cell r="N45">
            <v>1</v>
          </cell>
        </row>
        <row r="46">
          <cell r="K46" t="str">
            <v>Indent Sales</v>
          </cell>
          <cell r="N46">
            <v>0</v>
          </cell>
        </row>
        <row r="47">
          <cell r="K47" t="str">
            <v>IT</v>
          </cell>
          <cell r="M47">
            <v>14</v>
          </cell>
          <cell r="N47">
            <v>14</v>
          </cell>
        </row>
        <row r="48">
          <cell r="K48" t="str">
            <v>J Zink</v>
          </cell>
          <cell r="N48">
            <v>0</v>
          </cell>
        </row>
        <row r="49">
          <cell r="K49" t="str">
            <v>Legal</v>
          </cell>
          <cell r="M49">
            <v>1</v>
          </cell>
          <cell r="N49">
            <v>1</v>
          </cell>
        </row>
        <row r="50">
          <cell r="K50" t="str">
            <v>Logistic/Planning</v>
          </cell>
          <cell r="N50">
            <v>0</v>
          </cell>
        </row>
        <row r="51">
          <cell r="K51" t="str">
            <v>Logistic/Planning Monterrey</v>
          </cell>
          <cell r="N51">
            <v>0</v>
          </cell>
        </row>
        <row r="52">
          <cell r="K52" t="str">
            <v>Maintenance shop</v>
          </cell>
          <cell r="L52">
            <v>13</v>
          </cell>
          <cell r="M52">
            <v>9</v>
          </cell>
          <cell r="N52">
            <v>22</v>
          </cell>
        </row>
        <row r="53">
          <cell r="K53" t="str">
            <v>Market Development</v>
          </cell>
          <cell r="M53">
            <v>1</v>
          </cell>
          <cell r="N53">
            <v>1</v>
          </cell>
        </row>
        <row r="54">
          <cell r="K54" t="str">
            <v>Nonwovens</v>
          </cell>
          <cell r="M54">
            <v>3</v>
          </cell>
          <cell r="N54">
            <v>3</v>
          </cell>
        </row>
        <row r="55">
          <cell r="K55" t="str">
            <v>Order Fulfillment Service</v>
          </cell>
          <cell r="M55">
            <v>7</v>
          </cell>
          <cell r="N55">
            <v>7</v>
          </cell>
        </row>
        <row r="56">
          <cell r="K56" t="str">
            <v>PET</v>
          </cell>
          <cell r="L56">
            <v>156</v>
          </cell>
          <cell r="M56">
            <v>25</v>
          </cell>
          <cell r="N56">
            <v>181</v>
          </cell>
        </row>
        <row r="57">
          <cell r="K57" t="str">
            <v>PET Vice-presidency</v>
          </cell>
          <cell r="M57">
            <v>4</v>
          </cell>
          <cell r="N57">
            <v>4</v>
          </cell>
        </row>
        <row r="58">
          <cell r="K58" t="str">
            <v>PET- Warehouse</v>
          </cell>
          <cell r="L58">
            <v>36</v>
          </cell>
          <cell r="M58">
            <v>2</v>
          </cell>
          <cell r="N58">
            <v>38</v>
          </cell>
        </row>
        <row r="59">
          <cell r="K59" t="str">
            <v>Polyshield</v>
          </cell>
          <cell r="N59">
            <v>0</v>
          </cell>
        </row>
        <row r="60">
          <cell r="K60" t="str">
            <v>Procurement Excellence</v>
          </cell>
          <cell r="N60">
            <v>0</v>
          </cell>
        </row>
        <row r="61">
          <cell r="K61" t="str">
            <v>Projects</v>
          </cell>
          <cell r="N61">
            <v>0</v>
          </cell>
        </row>
        <row r="62">
          <cell r="K62" t="str">
            <v>Public affairs</v>
          </cell>
          <cell r="M62">
            <v>1</v>
          </cell>
          <cell r="N62">
            <v>1</v>
          </cell>
        </row>
        <row r="63">
          <cell r="K63" t="str">
            <v>Purchasing</v>
          </cell>
          <cell r="M63">
            <v>2</v>
          </cell>
          <cell r="N63">
            <v>2</v>
          </cell>
        </row>
        <row r="64">
          <cell r="K64" t="str">
            <v>Raw Materials</v>
          </cell>
          <cell r="M64">
            <v>3</v>
          </cell>
          <cell r="N64">
            <v>3</v>
          </cell>
        </row>
        <row r="65">
          <cell r="K65" t="str">
            <v>Santa Fe Staff</v>
          </cell>
          <cell r="N65">
            <v>0</v>
          </cell>
        </row>
        <row r="66">
          <cell r="K66" t="str">
            <v>SC - TPA</v>
          </cell>
          <cell r="L66">
            <v>16</v>
          </cell>
          <cell r="N66">
            <v>16</v>
          </cell>
        </row>
        <row r="67">
          <cell r="K67" t="str">
            <v>Site Manager</v>
          </cell>
          <cell r="M67">
            <v>3</v>
          </cell>
          <cell r="N67">
            <v>3</v>
          </cell>
        </row>
        <row r="68">
          <cell r="K68" t="str">
            <v>Site Warehouse</v>
          </cell>
          <cell r="L68">
            <v>2</v>
          </cell>
          <cell r="M68">
            <v>1</v>
          </cell>
          <cell r="N68">
            <v>3</v>
          </cell>
        </row>
        <row r="69">
          <cell r="K69" t="str">
            <v>Spinning support</v>
          </cell>
          <cell r="L69">
            <v>5</v>
          </cell>
          <cell r="N69">
            <v>5</v>
          </cell>
        </row>
        <row r="70">
          <cell r="K70" t="str">
            <v>Stores</v>
          </cell>
          <cell r="L70">
            <v>5</v>
          </cell>
          <cell r="M70">
            <v>1</v>
          </cell>
          <cell r="N70">
            <v>6</v>
          </cell>
        </row>
        <row r="71">
          <cell r="K71" t="str">
            <v>Technical Service</v>
          </cell>
          <cell r="M71">
            <v>4</v>
          </cell>
          <cell r="N71">
            <v>4</v>
          </cell>
        </row>
        <row r="72">
          <cell r="K72" t="str">
            <v>Technology Group</v>
          </cell>
          <cell r="M72">
            <v>4</v>
          </cell>
          <cell r="N72">
            <v>4</v>
          </cell>
        </row>
        <row r="73">
          <cell r="K73" t="str">
            <v>Toluca Building</v>
          </cell>
          <cell r="N73">
            <v>0</v>
          </cell>
        </row>
        <row r="74">
          <cell r="K74" t="str">
            <v>Traffic and Logistic</v>
          </cell>
          <cell r="M74">
            <v>6</v>
          </cell>
          <cell r="N74">
            <v>6</v>
          </cell>
        </row>
        <row r="75">
          <cell r="K75" t="str">
            <v>Treasury</v>
          </cell>
          <cell r="N75">
            <v>0</v>
          </cell>
        </row>
        <row r="76">
          <cell r="K76" t="str">
            <v>URG-MEG</v>
          </cell>
          <cell r="L76">
            <v>3</v>
          </cell>
          <cell r="N76">
            <v>3</v>
          </cell>
        </row>
        <row r="77">
          <cell r="K77" t="str">
            <v>Utilities</v>
          </cell>
          <cell r="L77">
            <v>47</v>
          </cell>
          <cell r="M77">
            <v>10</v>
          </cell>
          <cell r="N77">
            <v>57</v>
          </cell>
        </row>
        <row r="78">
          <cell r="K78" t="str">
            <v>Yellow jacket</v>
          </cell>
          <cell r="N78">
            <v>0</v>
          </cell>
        </row>
        <row r="79">
          <cell r="K79" t="str">
            <v>Grand Total</v>
          </cell>
          <cell r="L79">
            <v>387</v>
          </cell>
          <cell r="M79">
            <v>159</v>
          </cell>
          <cell r="N79">
            <v>546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ADJ _ RATE"/>
      <sheetName val="SCB 1 - Current"/>
      <sheetName val="SCB 2 - Current"/>
      <sheetName val="Master"/>
      <sheetName val="เงินกู้ธนชาติ"/>
      <sheetName val="Invoice"/>
      <sheetName val="เงินกู้ MGC"/>
      <sheetName val="ตั๋วเงินรับ"/>
      <sheetName val="LC _ TR Listing"/>
      <sheetName val="BALANCE SHEET "/>
      <sheetName val="BS ATTACH"/>
      <sheetName val="เขตการค้าย่อย"/>
      <sheetName val="VariableII  period"/>
      <sheetName val="Customize Your Invoice"/>
      <sheetName val="DIV186"/>
      <sheetName val="1"/>
      <sheetName val="Detail-Sep"/>
      <sheetName val="Stock Aging"/>
      <sheetName val="6"/>
      <sheetName val="9"/>
      <sheetName val="TR_AP"/>
      <sheetName val="CRITERIA1"/>
      <sheetName val="Update_041110"/>
      <sheetName val="sub-mat2011"/>
      <sheetName val="Sheet1"/>
      <sheetName val="Sheet2"/>
      <sheetName val="Sheet3"/>
      <sheetName val="M_Maincomp"/>
      <sheetName val="TYPE"/>
      <sheetName val="Dec 2001"/>
      <sheetName val="Sheet1 (2)"/>
      <sheetName val="Input"/>
      <sheetName val="desc"/>
      <sheetName val="10-1 Media"/>
      <sheetName val="10-cut"/>
      <sheetName val="Assumptions"/>
      <sheetName val="Menu"/>
      <sheetName val="CF RECONCILE - 1"/>
      <sheetName val="Final"/>
      <sheetName val="Data"/>
      <sheetName val="Sal"/>
      <sheetName val="Saptco00"/>
      <sheetName val="CIPA"/>
      <sheetName val="03中"/>
      <sheetName val="DEPT"/>
      <sheetName val="Currency"/>
      <sheetName val="ADJ_-_RATE"/>
      <sheetName val="ADJ___RATE"/>
      <sheetName val="SBM"/>
      <sheetName val="Cost Centers"/>
      <sheetName val="Locations"/>
      <sheetName val="DataInput1"/>
      <sheetName val="M_CT_OUT"/>
      <sheetName val="DAT"/>
      <sheetName val="DCF"/>
      <sheetName val="SKA"/>
      <sheetName val=" IB-PL-00-01 SUMMARY"/>
      <sheetName val="Budgets"/>
      <sheetName val="K-5"/>
      <sheetName val="D03"/>
      <sheetName val="S01"/>
      <sheetName val="S02"/>
      <sheetName val="S03"/>
      <sheetName val="S04"/>
      <sheetName val="S05"/>
      <sheetName val="S06"/>
      <sheetName val="S13"/>
      <sheetName val="Customize Your Purchase Order"/>
      <sheetName val="Summary"/>
      <sheetName val="ﾕｰｻﾞｰ設定"/>
      <sheetName val="resumen"/>
      <sheetName val="Header"/>
      <sheetName val="Depr"/>
      <sheetName val="LC"/>
      <sheetName val="MD&amp;A"/>
      <sheetName val="Parameters"/>
      <sheetName val="SCB_1_-_Current"/>
      <sheetName val="SCB_2_-_Current"/>
      <sheetName val="เงินกู้_MGC"/>
      <sheetName val="LC___TR_Listing"/>
      <sheetName val="BALANCE_SHEET_"/>
      <sheetName val="BS_ATTACH"/>
      <sheetName val="VariableII__period"/>
      <sheetName val="Customize_Your_Invoice"/>
      <sheetName val="Stock_Aging"/>
      <sheetName val="Dec_2001"/>
      <sheetName val="Sheet1_(2)"/>
      <sheetName val="CF_RECONCILE_-_1"/>
      <sheetName val="REVISED_VERSION1"/>
      <sheetName val="Family"/>
      <sheetName val="ALL KSFC RIGS EXCEPT R-5"/>
      <sheetName val="CONTROL"/>
      <sheetName val="163040 LC_TR"/>
      <sheetName val="FP Friends Other"/>
      <sheetName val="CJEs"/>
      <sheetName val="PL"/>
      <sheetName val="CRJE"/>
      <sheetName val="Discontinue_Item"/>
      <sheetName val="DEP12"/>
      <sheetName val="DEPSYS47"/>
      <sheetName val="CUSTOMER"/>
      <sheetName val="DB PPC PSF"/>
      <sheetName val="Trial Balance"/>
      <sheetName val=" IBPL0001"/>
      <sheetName val="A6"/>
      <sheetName val="CA Sheet"/>
      <sheetName val="อมตะCiyt"/>
      <sheetName val="ADJ_-_RATE1"/>
      <sheetName val="ADJ___RATE1"/>
      <sheetName val="Cost_Centers"/>
      <sheetName val="_IB-PL-00-01_SUMMARY"/>
      <sheetName val="10-1_Media"/>
      <sheetName val="Customize_Your_Purchase_Order"/>
      <sheetName val="FF-3"/>
      <sheetName val="Disposal"/>
      <sheetName val="3645-9_1_96"/>
      <sheetName val="Seg-rent"/>
      <sheetName val="INDEX"/>
      <sheetName val="TrialBalance Q3-2002"/>
      <sheetName val="Workbook Inputs"/>
      <sheetName val="D"/>
      <sheetName val="Exp"/>
      <sheetName val="ADJ_-_RATE2"/>
      <sheetName val="ADJ___RATE2"/>
      <sheetName val="SCB_1_-_Current2"/>
      <sheetName val="SCB_2_-_Current2"/>
      <sheetName val="BALANCE_SHEET_2"/>
      <sheetName val="BS_ATTACH2"/>
      <sheetName val="Sheet1_(2)2"/>
      <sheetName val="เงินกู้_MGC1"/>
      <sheetName val="LC___TR_Listing1"/>
      <sheetName val="Customize_Your_Invoice1"/>
      <sheetName val="Stock_Aging1"/>
      <sheetName val="VariableII__period1"/>
      <sheetName val="Dec_20011"/>
      <sheetName val="CF_RECONCILE_-_11"/>
      <sheetName val="SCB_1_-_Current1"/>
      <sheetName val="SCB_2_-_Current1"/>
      <sheetName val="BALANCE_SHEET_1"/>
      <sheetName val="BS_ATTACH1"/>
      <sheetName val="Sheet1_(2)1"/>
      <sheetName val="인원계획-미화"/>
      <sheetName val="163040 LC-TR"/>
      <sheetName val="F9 Parameters"/>
      <sheetName val="?????????????"/>
      <sheetName val="FY10-Loss"/>
      <sheetName val="19"/>
      <sheetName val="MA"/>
      <sheetName val="SWDV"/>
      <sheetName val="Inputs"/>
      <sheetName val="OCT-2001"/>
      <sheetName val="PPR50"/>
      <sheetName val="Plan-02"/>
      <sheetName val="CONSTANTS"/>
      <sheetName val="요인분석"/>
      <sheetName val="P&amp;L"/>
      <sheetName val="input data"/>
      <sheetName val="D190.2"/>
      <sheetName val="Variance"/>
      <sheetName val="Model-Monthly"/>
      <sheetName val="Bang chiet tinh TBA"/>
      <sheetName val="ADJ_-_RATE3"/>
      <sheetName val="ADJ___RATE3"/>
      <sheetName val="SCB_1_-_Current3"/>
      <sheetName val="SCB_2_-_Current3"/>
      <sheetName val="เงินกู้_MGC2"/>
      <sheetName val="BALANCE_SHEET_3"/>
      <sheetName val="BS_ATTACH3"/>
      <sheetName val="LC___TR_Listing2"/>
      <sheetName val="VariableII__period2"/>
      <sheetName val="Customize_Your_Invoice2"/>
      <sheetName val="Stock_Aging2"/>
      <sheetName val="Dec_20012"/>
      <sheetName val="Sheet1_(2)3"/>
      <sheetName val="CF_RECONCILE_-_12"/>
      <sheetName val="ALL_KSFC_RIGS_EXCEPT_R-5"/>
      <sheetName val="FP_Friends_Other"/>
      <sheetName val="163040_LC_TR"/>
      <sheetName val="Total Inventory"/>
      <sheetName val="RM&amp;Sparepart"/>
      <sheetName val="Semi FG&amp;FG"/>
      <sheetName val="GL_Dec'14"/>
      <sheetName val="AHP_MASTER_ITEM(P%)06-Apr-2015_"/>
      <sheetName val="Provision NRV"/>
      <sheetName val="table"/>
      <sheetName val="BS"/>
      <sheetName val="ADJ_-_RATE4"/>
      <sheetName val="ADJ___RATE4"/>
      <sheetName val="SCB_1_-_Current4"/>
      <sheetName val="SCB_2_-_Current4"/>
      <sheetName val="เงินกู้_MGC3"/>
      <sheetName val="BALANCE_SHEET_4"/>
      <sheetName val="BS_ATTACH4"/>
      <sheetName val="LC___TR_Listing3"/>
      <sheetName val="VariableII__period3"/>
      <sheetName val="Customize_Your_Invoice3"/>
      <sheetName val="Stock_Aging3"/>
      <sheetName val="Dec_20013"/>
      <sheetName val="Sheet1_(2)4"/>
      <sheetName val="CF_RECONCILE_-_13"/>
      <sheetName val="Cost_Centers1"/>
      <sheetName val="_IB-PL-00-01_SUMMARY1"/>
      <sheetName val="Customize_Your_Purchase_Order1"/>
      <sheetName val="10-1_Media1"/>
      <sheetName val="ALL_KSFC_RIGS_EXCEPT_R-51"/>
      <sheetName val="FP_Friends_Other1"/>
      <sheetName val="163040_LC_TR1"/>
      <sheetName val="Total_Inventory"/>
      <sheetName val="Semi_FG&amp;FG"/>
      <sheetName val="Provision_NRV"/>
      <sheetName val="Trial_Balance"/>
      <sheetName val="_IBPL0001"/>
      <sheetName val="163040_LC-TR"/>
      <sheetName val="TrialBalance_Q3-2002"/>
      <sheetName val="Workbook_Inputs"/>
      <sheetName val="CA_Sheet"/>
      <sheetName val="???????????"/>
      <sheetName val="F9_Parameters"/>
      <sheetName val="head Jan"/>
      <sheetName val="Customize Your Loan Manager"/>
      <sheetName val="Delta"/>
      <sheetName val="Manpower"/>
      <sheetName val="Tabelas"/>
      <sheetName val="DI"/>
      <sheetName val="D190_2"/>
      <sheetName val="Data Entry"/>
      <sheetName val="Valo DCF"/>
      <sheetName val="Energy(update)"/>
      <sheetName val="By Person"/>
      <sheetName val="List info"/>
      <sheetName val="CA_Sheet1"/>
      <sheetName val="ADJ_-_RATE5"/>
      <sheetName val="ADJ___RATE5"/>
      <sheetName val="SCB_1_-_Current5"/>
      <sheetName val="SCB_2_-_Current5"/>
      <sheetName val="เงินกู้_MGC4"/>
      <sheetName val="BALANCE_SHEET_5"/>
      <sheetName val="BS_ATTACH5"/>
      <sheetName val="LC___TR_Listing4"/>
      <sheetName val="VariableII__period4"/>
      <sheetName val="Customize_Your_Invoice4"/>
      <sheetName val="Stock_Aging4"/>
      <sheetName val="Sheet1_(2)5"/>
      <sheetName val="Dec_20014"/>
      <sheetName val="CF_RECONCILE_-_14"/>
      <sheetName val="Cost_Centers2"/>
      <sheetName val="_IB-PL-00-01_SUMMARY2"/>
      <sheetName val="Customize_Your_Purchase_Order2"/>
      <sheetName val="10-1_Media2"/>
      <sheetName val="ALL_KSFC_RIGS_EXCEPT_R-52"/>
      <sheetName val="FP_Friends_Other2"/>
      <sheetName val="163040_LC_TR2"/>
      <sheetName val="Total_Inventory1"/>
      <sheetName val="Semi_FG&amp;FG1"/>
      <sheetName val="Provision_NRV1"/>
      <sheetName val="CA_Sheet2"/>
      <sheetName val="Trial_Balance1"/>
      <sheetName val="_IBPL00011"/>
      <sheetName val="163040_LC-TR1"/>
      <sheetName val="TrialBalance_Q3-20021"/>
      <sheetName val="Workbook_Inputs1"/>
      <sheetName val="Bang_chiet_tinh_TBA"/>
      <sheetName val="Customize_Your_Loan_Manager"/>
      <sheetName val="Demand"/>
      <sheetName val="ADJ_-_RATE6"/>
      <sheetName val="ADJ___RATE6"/>
      <sheetName val="SCB_1_-_Current6"/>
      <sheetName val="SCB_2_-_Current6"/>
      <sheetName val="เงินกู้_MGC5"/>
      <sheetName val="BALANCE_SHEET_6"/>
      <sheetName val="BS_ATTACH6"/>
      <sheetName val="LC___TR_Listing5"/>
      <sheetName val="VariableII__period5"/>
      <sheetName val="Customize_Your_Invoice5"/>
      <sheetName val="Stock_Aging5"/>
      <sheetName val="Sheet1_(2)6"/>
      <sheetName val="Dec_20015"/>
      <sheetName val="CF_RECONCILE_-_15"/>
      <sheetName val="Cost_Centers3"/>
      <sheetName val="_IB-PL-00-01_SUMMARY3"/>
      <sheetName val="Customize_Your_Purchase_Order3"/>
      <sheetName val="10-1_Media3"/>
      <sheetName val="ALL_KSFC_RIGS_EXCEPT_R-53"/>
      <sheetName val="FP_Friends_Other3"/>
      <sheetName val="163040_LC_TR3"/>
      <sheetName val="Total_Inventory2"/>
      <sheetName val="Semi_FG&amp;FG2"/>
      <sheetName val="Provision_NRV2"/>
      <sheetName val="CA_Sheet3"/>
      <sheetName val="Trial_Balance2"/>
      <sheetName val="_IBPL00012"/>
      <sheetName val="163040_LC-TR2"/>
      <sheetName val="TrialBalance_Q3-20022"/>
      <sheetName val="Workbook_Inputs2"/>
      <sheetName val="F9_Parameters1"/>
      <sheetName val="D190_21"/>
      <sheetName val="Bang_chiet_tinh_TBA1"/>
      <sheetName val="Customize_Your_Loan_Manager1"/>
      <sheetName val="Sal07"/>
      <sheetName val="_____________"/>
      <sheetName val="ng 12"/>
      <sheetName val="テーブル"/>
      <sheetName val="Quote"/>
      <sheetName val="YSS31"/>
      <sheetName val="WT_Util 99 LE"/>
      <sheetName val="PTA P&amp;S"/>
      <sheetName val="Waste Treatment Variable "/>
      <sheetName val="PX"/>
      <sheetName val="PRODUCT"/>
      <sheetName val="Bloomberg"/>
      <sheetName val="Asset41_42"/>
      <sheetName val="Sheet5"/>
      <sheetName val="Manual"/>
      <sheetName val="Combine"/>
      <sheetName val="Parameter"/>
      <sheetName val="Cover"/>
      <sheetName val="Record CR"/>
      <sheetName val="LOOSECHKLIST"/>
      <sheetName val="All employee"/>
      <sheetName val="ADJ_-_RATE7"/>
      <sheetName val="ADJ___RATE7"/>
      <sheetName val="SCB_1_-_Current7"/>
      <sheetName val="SCB_2_-_Current7"/>
      <sheetName val="เงินกู้_MGC6"/>
      <sheetName val="BALANCE_SHEET_7"/>
      <sheetName val="BS_ATTACH7"/>
      <sheetName val="LC___TR_Listing6"/>
      <sheetName val="VariableII__period6"/>
      <sheetName val="Customize_Your_Invoice6"/>
      <sheetName val="Stock_Aging6"/>
      <sheetName val="Dec_20016"/>
      <sheetName val="Sheet1_(2)7"/>
      <sheetName val="CF_RECONCILE_-_16"/>
      <sheetName val="Cost_Centers4"/>
      <sheetName val="_IB-PL-00-01_SUMMARY4"/>
      <sheetName val="Customize_Your_Purchase_Order4"/>
      <sheetName val="10-1_Media4"/>
      <sheetName val="ALL_KSFC_RIGS_EXCEPT_R-54"/>
      <sheetName val="FP_Friends_Other4"/>
      <sheetName val="163040_LC_TR4"/>
      <sheetName val="163040_LC-TR3"/>
      <sheetName val="Trial_Balance3"/>
      <sheetName val="_IBPL00013"/>
      <sheetName val="TrialBalance_Q3-20023"/>
      <sheetName val="Workbook_Inputs3"/>
      <sheetName val="CA_Sheet4"/>
      <sheetName val="F9_Parameters2"/>
      <sheetName val="Total_Inventory3"/>
      <sheetName val="Semi_FG&amp;FG3"/>
      <sheetName val="Provision_NRV3"/>
      <sheetName val="Customize_Your_Loan_Manager2"/>
      <sheetName val="D190_22"/>
      <sheetName val="Bang_chiet_tinh_TBA2"/>
      <sheetName val="Data_Entry"/>
      <sheetName val="input_data"/>
      <sheetName val="Valo_DCF"/>
      <sheetName val="head_Jan"/>
      <sheetName val="List_info"/>
      <sheetName val="By_Person"/>
      <sheetName val="DB_PPC_PSF"/>
      <sheetName val="ADJ_-_RATE8"/>
      <sheetName val="ADJ___RATE8"/>
      <sheetName val="SCB_1_-_Current8"/>
      <sheetName val="SCB_2_-_Current8"/>
      <sheetName val="เงินกู้_MGC7"/>
      <sheetName val="BALANCE_SHEET_8"/>
      <sheetName val="BS_ATTACH8"/>
      <sheetName val="LC___TR_Listing7"/>
      <sheetName val="VariableII__period7"/>
      <sheetName val="Customize_Your_Invoice7"/>
      <sheetName val="Stock_Aging7"/>
      <sheetName val="Dec_20017"/>
      <sheetName val="Sheet1_(2)8"/>
      <sheetName val="CF_RECONCILE_-_17"/>
      <sheetName val="Cost_Centers5"/>
      <sheetName val="_IB-PL-00-01_SUMMARY5"/>
      <sheetName val="Customize_Your_Purchase_Order5"/>
      <sheetName val="10-1_Media5"/>
      <sheetName val="ALL_KSFC_RIGS_EXCEPT_R-55"/>
      <sheetName val="FP_Friends_Other5"/>
      <sheetName val="163040_LC_TR5"/>
      <sheetName val="163040_LC-TR4"/>
      <sheetName val="Trial_Balance4"/>
      <sheetName val="_IBPL00014"/>
      <sheetName val="TrialBalance_Q3-20024"/>
      <sheetName val="Workbook_Inputs4"/>
      <sheetName val="CA_Sheet5"/>
      <sheetName val="F9_Parameters3"/>
      <sheetName val="Total_Inventory4"/>
      <sheetName val="Semi_FG&amp;FG4"/>
      <sheetName val="Provision_NRV4"/>
      <sheetName val="Customize_Your_Loan_Manager3"/>
      <sheetName val="D190_23"/>
      <sheetName val="Bang_chiet_tinh_TBA3"/>
      <sheetName val="Data_Entry1"/>
      <sheetName val="input_data1"/>
      <sheetName val="Valo_DCF1"/>
      <sheetName val="head_Jan1"/>
      <sheetName val="List_info1"/>
      <sheetName val="By_Person1"/>
      <sheetName val="DB_PPC_PSF1"/>
      <sheetName val="Note"/>
      <sheetName val="BUDGET"/>
      <sheetName val="NOV"/>
      <sheetName val="สัญญาบริการอื่น"/>
      <sheetName val="ค่าที่ปรึกษา"/>
      <sheetName val="สัญญาเช่าสนง"/>
      <sheetName val="Co. Code"/>
      <sheetName val="Incident  NP 2017"/>
      <sheetName val="___________"/>
      <sheetName val="0"/>
      <sheetName val="DealerData"/>
      <sheetName val="Standing Data"/>
      <sheetName val="Asset &amp; Liability"/>
      <sheetName val="Net asset value"/>
      <sheetName val="Drop List"/>
      <sheetName val="สรุปรวม"/>
      <sheetName val="oresreqsum"/>
      <sheetName val="การหาผลรวม"/>
      <sheetName val="Cost center"/>
      <sheetName val="FF_3"/>
      <sheetName val="total"/>
      <sheetName val="Newspaper"/>
      <sheetName val="TO - SP"/>
      <sheetName val="Company Info"/>
      <sheetName val="CA Comp"/>
      <sheetName val="BPR"/>
      <sheetName val="cost4-47"/>
      <sheetName val="งบดุล"/>
      <sheetName val="Lead"/>
      <sheetName val="Links"/>
      <sheetName val="ELEC45-01"/>
      <sheetName val="10"/>
      <sheetName val="Plant_Overhead"/>
      <sheetName val="CAN DOI - KET QUA"/>
      <sheetName val="ZD300"/>
      <sheetName val="OthCode"/>
      <sheetName val="Datasheet"/>
      <sheetName val="detail"/>
      <sheetName val="Input_TB"/>
      <sheetName val="Input_MV"/>
      <sheetName val="manreq"/>
      <sheetName val="Month v YTD"/>
      <sheetName val=" IB-PL-YTD"/>
      <sheetName val="datalist"/>
      <sheetName val="MAT"/>
      <sheetName val="F1771-2"/>
      <sheetName val="load"/>
      <sheetName val="Database"/>
      <sheetName val="A"/>
      <sheetName val="PG7"/>
      <sheetName val="PG8"/>
      <sheetName val="DAY"/>
      <sheetName val="Setup"/>
      <sheetName val="Group"/>
      <sheetName val="選酋表"/>
      <sheetName val="ADJ"/>
      <sheetName val="Haft year tax estimation 1"/>
      <sheetName val="Haft year tax estimation 2"/>
      <sheetName val="Haft year tax estimation (1)"/>
      <sheetName val="Haft year tax estimation (2)"/>
      <sheetName val="Taxcal 6 Month"/>
      <sheetName val="TB"/>
      <sheetName val="Data Last year"/>
      <sheetName val="FA_2019"/>
      <sheetName val="GL_2019"/>
    </sheetNames>
    <sheetDataSet>
      <sheetData sheetId="0" refreshError="1">
        <row r="2">
          <cell r="B2">
            <v>1.9678000000000001E-2</v>
          </cell>
        </row>
        <row r="3">
          <cell r="B3">
            <v>37.65</v>
          </cell>
        </row>
        <row r="4">
          <cell r="B4">
            <v>5.1124999999999998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 t="str">
            <v>Estimated TPT UT 2012 Selling Prices</v>
          </cell>
        </row>
      </sheetData>
      <sheetData sheetId="19"/>
      <sheetData sheetId="20"/>
      <sheetData sheetId="21"/>
      <sheetData sheetId="22"/>
      <sheetData sheetId="23">
        <row r="2">
          <cell r="B2">
            <v>1.9678000000000001E-2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>
        <row r="2">
          <cell r="B2">
            <v>1.9678000000000001E-2</v>
          </cell>
        </row>
      </sheetData>
      <sheetData sheetId="124">
        <row r="2">
          <cell r="B2">
            <v>1.9678000000000001E-2</v>
          </cell>
        </row>
      </sheetData>
      <sheetData sheetId="125">
        <row r="2">
          <cell r="B2">
            <v>1.9678000000000001E-2</v>
          </cell>
        </row>
      </sheetData>
      <sheetData sheetId="126">
        <row r="2">
          <cell r="B2">
            <v>1.9678000000000001E-2</v>
          </cell>
        </row>
      </sheetData>
      <sheetData sheetId="127">
        <row r="2">
          <cell r="B2">
            <v>1.9678000000000001E-2</v>
          </cell>
        </row>
      </sheetData>
      <sheetData sheetId="128">
        <row r="2">
          <cell r="B2">
            <v>1.9678000000000001E-2</v>
          </cell>
        </row>
      </sheetData>
      <sheetData sheetId="129">
        <row r="2">
          <cell r="B2">
            <v>1.9678000000000001E-2</v>
          </cell>
        </row>
      </sheetData>
      <sheetData sheetId="130">
        <row r="2">
          <cell r="B2">
            <v>1.9678000000000001E-2</v>
          </cell>
        </row>
      </sheetData>
      <sheetData sheetId="131">
        <row r="2">
          <cell r="B2">
            <v>1.9678000000000001E-2</v>
          </cell>
        </row>
      </sheetData>
      <sheetData sheetId="132">
        <row r="2">
          <cell r="B2">
            <v>1.9678000000000001E-2</v>
          </cell>
        </row>
      </sheetData>
      <sheetData sheetId="133">
        <row r="2">
          <cell r="B2">
            <v>1.9678000000000001E-2</v>
          </cell>
        </row>
      </sheetData>
      <sheetData sheetId="134">
        <row r="2">
          <cell r="B2">
            <v>1.9678000000000001E-2</v>
          </cell>
        </row>
      </sheetData>
      <sheetData sheetId="135">
        <row r="2">
          <cell r="B2">
            <v>1.9678000000000001E-2</v>
          </cell>
        </row>
      </sheetData>
      <sheetData sheetId="136">
        <row r="2">
          <cell r="B2">
            <v>1.9678000000000001E-2</v>
          </cell>
        </row>
      </sheetData>
      <sheetData sheetId="137">
        <row r="2">
          <cell r="B2">
            <v>1.9678000000000001E-2</v>
          </cell>
        </row>
      </sheetData>
      <sheetData sheetId="138">
        <row r="2">
          <cell r="B2">
            <v>1.9678000000000001E-2</v>
          </cell>
        </row>
      </sheetData>
      <sheetData sheetId="139">
        <row r="2">
          <cell r="B2">
            <v>1.9678000000000001E-2</v>
          </cell>
        </row>
      </sheetData>
      <sheetData sheetId="140">
        <row r="2">
          <cell r="B2">
            <v>1.9678000000000001E-2</v>
          </cell>
        </row>
      </sheetData>
      <sheetData sheetId="141">
        <row r="2">
          <cell r="B2">
            <v>1.9678000000000001E-2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>
        <row r="2">
          <cell r="B2">
            <v>1.9678000000000001E-2</v>
          </cell>
        </row>
      </sheetData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2">
          <cell r="B2">
            <v>1.9678000000000001E-2</v>
          </cell>
        </row>
      </sheetData>
      <sheetData sheetId="163">
        <row r="2">
          <cell r="B2">
            <v>1.9678000000000001E-2</v>
          </cell>
        </row>
      </sheetData>
      <sheetData sheetId="164">
        <row r="2">
          <cell r="B2">
            <v>1.9678000000000001E-2</v>
          </cell>
        </row>
      </sheetData>
      <sheetData sheetId="165">
        <row r="2">
          <cell r="B2">
            <v>1.9678000000000001E-2</v>
          </cell>
        </row>
      </sheetData>
      <sheetData sheetId="166">
        <row r="2">
          <cell r="B2">
            <v>1.9678000000000001E-2</v>
          </cell>
        </row>
      </sheetData>
      <sheetData sheetId="167">
        <row r="2">
          <cell r="B2">
            <v>1.9678000000000001E-2</v>
          </cell>
        </row>
      </sheetData>
      <sheetData sheetId="168">
        <row r="2">
          <cell r="B2">
            <v>1.9678000000000001E-2</v>
          </cell>
        </row>
      </sheetData>
      <sheetData sheetId="169">
        <row r="2">
          <cell r="B2">
            <v>1.9678000000000001E-2</v>
          </cell>
        </row>
      </sheetData>
      <sheetData sheetId="170">
        <row r="2">
          <cell r="B2">
            <v>1.9678000000000001E-2</v>
          </cell>
        </row>
      </sheetData>
      <sheetData sheetId="171">
        <row r="2">
          <cell r="B2">
            <v>1.9678000000000001E-2</v>
          </cell>
        </row>
      </sheetData>
      <sheetData sheetId="172">
        <row r="2">
          <cell r="B2">
            <v>1.9678000000000001E-2</v>
          </cell>
        </row>
      </sheetData>
      <sheetData sheetId="173">
        <row r="2">
          <cell r="B2">
            <v>1.9678000000000001E-2</v>
          </cell>
        </row>
      </sheetData>
      <sheetData sheetId="174">
        <row r="2">
          <cell r="B2">
            <v>1.9678000000000001E-2</v>
          </cell>
        </row>
      </sheetData>
      <sheetData sheetId="175">
        <row r="2">
          <cell r="B2">
            <v>1.9678000000000001E-2</v>
          </cell>
        </row>
      </sheetData>
      <sheetData sheetId="176">
        <row r="2">
          <cell r="B2">
            <v>1.9678000000000001E-2</v>
          </cell>
        </row>
      </sheetData>
      <sheetData sheetId="177">
        <row r="2">
          <cell r="B2">
            <v>1.9678000000000001E-2</v>
          </cell>
        </row>
      </sheetData>
      <sheetData sheetId="178">
        <row r="2">
          <cell r="B2">
            <v>1.9678000000000001E-2</v>
          </cell>
        </row>
      </sheetData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2">
          <cell r="B2">
            <v>1.9678000000000001E-2</v>
          </cell>
        </row>
      </sheetData>
      <sheetData sheetId="186" refreshError="1"/>
      <sheetData sheetId="187">
        <row r="2">
          <cell r="B2">
            <v>1.9678000000000001E-2</v>
          </cell>
        </row>
      </sheetData>
      <sheetData sheetId="188">
        <row r="2">
          <cell r="B2">
            <v>1.9678000000000001E-2</v>
          </cell>
        </row>
      </sheetData>
      <sheetData sheetId="189">
        <row r="2">
          <cell r="B2">
            <v>1.9678000000000001E-2</v>
          </cell>
        </row>
      </sheetData>
      <sheetData sheetId="190">
        <row r="2">
          <cell r="B2">
            <v>1.9678000000000001E-2</v>
          </cell>
        </row>
      </sheetData>
      <sheetData sheetId="191">
        <row r="2">
          <cell r="B2">
            <v>1.9678000000000001E-2</v>
          </cell>
        </row>
      </sheetData>
      <sheetData sheetId="192">
        <row r="2">
          <cell r="B2">
            <v>1.9678000000000001E-2</v>
          </cell>
        </row>
      </sheetData>
      <sheetData sheetId="193">
        <row r="2">
          <cell r="B2">
            <v>1.9678000000000001E-2</v>
          </cell>
        </row>
      </sheetData>
      <sheetData sheetId="194">
        <row r="2">
          <cell r="B2">
            <v>1.9678000000000001E-2</v>
          </cell>
        </row>
      </sheetData>
      <sheetData sheetId="195">
        <row r="2">
          <cell r="B2">
            <v>1.9678000000000001E-2</v>
          </cell>
        </row>
      </sheetData>
      <sheetData sheetId="196">
        <row r="2">
          <cell r="B2">
            <v>1.9678000000000001E-2</v>
          </cell>
        </row>
      </sheetData>
      <sheetData sheetId="197">
        <row r="2">
          <cell r="B2">
            <v>1.9678000000000001E-2</v>
          </cell>
        </row>
      </sheetData>
      <sheetData sheetId="198">
        <row r="2">
          <cell r="B2">
            <v>1.9678000000000001E-2</v>
          </cell>
        </row>
      </sheetData>
      <sheetData sheetId="199">
        <row r="2">
          <cell r="B2">
            <v>1.9678000000000001E-2</v>
          </cell>
        </row>
      </sheetData>
      <sheetData sheetId="200">
        <row r="2">
          <cell r="B2">
            <v>1.9678000000000001E-2</v>
          </cell>
        </row>
      </sheetData>
      <sheetData sheetId="201" refreshError="1"/>
      <sheetData sheetId="202" refreshError="1"/>
      <sheetData sheetId="203" refreshError="1"/>
      <sheetData sheetId="204" refreshError="1"/>
      <sheetData sheetId="205">
        <row r="2">
          <cell r="B2">
            <v>1.9678000000000001E-2</v>
          </cell>
        </row>
      </sheetData>
      <sheetData sheetId="206">
        <row r="2">
          <cell r="B2">
            <v>1.9678000000000001E-2</v>
          </cell>
        </row>
      </sheetData>
      <sheetData sheetId="207">
        <row r="2">
          <cell r="B2">
            <v>1.9678000000000001E-2</v>
          </cell>
        </row>
      </sheetData>
      <sheetData sheetId="208">
        <row r="2">
          <cell r="B2">
            <v>1.9678000000000001E-2</v>
          </cell>
        </row>
      </sheetData>
      <sheetData sheetId="209">
        <row r="2">
          <cell r="B2">
            <v>1.9678000000000001E-2</v>
          </cell>
        </row>
      </sheetData>
      <sheetData sheetId="210">
        <row r="2">
          <cell r="B2">
            <v>1.9678000000000001E-2</v>
          </cell>
        </row>
      </sheetData>
      <sheetData sheetId="211">
        <row r="2">
          <cell r="B2">
            <v>1.9678000000000001E-2</v>
          </cell>
        </row>
      </sheetData>
      <sheetData sheetId="212">
        <row r="2">
          <cell r="B2">
            <v>1.9678000000000001E-2</v>
          </cell>
        </row>
      </sheetData>
      <sheetData sheetId="213">
        <row r="2">
          <cell r="B2">
            <v>1.9678000000000001E-2</v>
          </cell>
        </row>
      </sheetData>
      <sheetData sheetId="214">
        <row r="2">
          <cell r="B2">
            <v>1.9678000000000001E-2</v>
          </cell>
        </row>
      </sheetData>
      <sheetData sheetId="215">
        <row r="2">
          <cell r="B2">
            <v>1.9678000000000001E-2</v>
          </cell>
        </row>
      </sheetData>
      <sheetData sheetId="216" refreshError="1"/>
      <sheetData sheetId="217" refreshError="1"/>
      <sheetData sheetId="218">
        <row r="2">
          <cell r="B2">
            <v>1.9678000000000001E-2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2">
          <cell r="B2">
            <v>1.9678000000000001E-2</v>
          </cell>
        </row>
      </sheetData>
      <sheetData sheetId="232">
        <row r="2">
          <cell r="B2">
            <v>1.9678000000000001E-2</v>
          </cell>
        </row>
      </sheetData>
      <sheetData sheetId="233">
        <row r="2">
          <cell r="B2">
            <v>1.9678000000000001E-2</v>
          </cell>
        </row>
      </sheetData>
      <sheetData sheetId="234">
        <row r="2">
          <cell r="B2">
            <v>1.9678000000000001E-2</v>
          </cell>
        </row>
      </sheetData>
      <sheetData sheetId="235">
        <row r="2">
          <cell r="B2">
            <v>1.9678000000000001E-2</v>
          </cell>
        </row>
      </sheetData>
      <sheetData sheetId="236">
        <row r="2">
          <cell r="B2">
            <v>1.9678000000000001E-2</v>
          </cell>
        </row>
      </sheetData>
      <sheetData sheetId="237">
        <row r="2">
          <cell r="B2">
            <v>1.9678000000000001E-2</v>
          </cell>
        </row>
      </sheetData>
      <sheetData sheetId="238">
        <row r="2">
          <cell r="B2">
            <v>1.9678000000000001E-2</v>
          </cell>
        </row>
      </sheetData>
      <sheetData sheetId="239">
        <row r="2">
          <cell r="B2">
            <v>1.9678000000000001E-2</v>
          </cell>
        </row>
      </sheetData>
      <sheetData sheetId="240">
        <row r="2">
          <cell r="B2">
            <v>1.9678000000000001E-2</v>
          </cell>
        </row>
      </sheetData>
      <sheetData sheetId="241">
        <row r="2">
          <cell r="B2">
            <v>1.9678000000000001E-2</v>
          </cell>
        </row>
      </sheetData>
      <sheetData sheetId="242">
        <row r="2">
          <cell r="B2">
            <v>1.9678000000000001E-2</v>
          </cell>
        </row>
      </sheetData>
      <sheetData sheetId="243">
        <row r="2">
          <cell r="B2">
            <v>1.9678000000000001E-2</v>
          </cell>
        </row>
      </sheetData>
      <sheetData sheetId="244">
        <row r="2">
          <cell r="B2">
            <v>1.9678000000000001E-2</v>
          </cell>
        </row>
      </sheetData>
      <sheetData sheetId="245">
        <row r="2">
          <cell r="B2">
            <v>1.9678000000000001E-2</v>
          </cell>
        </row>
      </sheetData>
      <sheetData sheetId="246">
        <row r="2">
          <cell r="B2">
            <v>1.9678000000000001E-2</v>
          </cell>
        </row>
      </sheetData>
      <sheetData sheetId="247">
        <row r="2">
          <cell r="B2">
            <v>1.9678000000000001E-2</v>
          </cell>
        </row>
      </sheetData>
      <sheetData sheetId="248">
        <row r="2">
          <cell r="B2">
            <v>1.9678000000000001E-2</v>
          </cell>
        </row>
      </sheetData>
      <sheetData sheetId="249">
        <row r="2">
          <cell r="B2">
            <v>1.9678000000000001E-2</v>
          </cell>
        </row>
      </sheetData>
      <sheetData sheetId="250">
        <row r="2">
          <cell r="B2">
            <v>1.9678000000000001E-2</v>
          </cell>
        </row>
      </sheetData>
      <sheetData sheetId="251">
        <row r="2">
          <cell r="B2">
            <v>1.9678000000000001E-2</v>
          </cell>
        </row>
      </sheetData>
      <sheetData sheetId="252">
        <row r="2">
          <cell r="B2">
            <v>1.9678000000000001E-2</v>
          </cell>
        </row>
      </sheetData>
      <sheetData sheetId="253">
        <row r="2">
          <cell r="B2">
            <v>1.9678000000000001E-2</v>
          </cell>
        </row>
      </sheetData>
      <sheetData sheetId="254">
        <row r="2">
          <cell r="B2">
            <v>1.9678000000000001E-2</v>
          </cell>
        </row>
      </sheetData>
      <sheetData sheetId="255">
        <row r="2">
          <cell r="B2">
            <v>1.9678000000000001E-2</v>
          </cell>
        </row>
      </sheetData>
      <sheetData sheetId="256">
        <row r="2">
          <cell r="B2">
            <v>1.9678000000000001E-2</v>
          </cell>
        </row>
      </sheetData>
      <sheetData sheetId="257">
        <row r="2">
          <cell r="B2">
            <v>1.9678000000000001E-2</v>
          </cell>
        </row>
      </sheetData>
      <sheetData sheetId="258">
        <row r="2">
          <cell r="B2">
            <v>1.9678000000000001E-2</v>
          </cell>
        </row>
      </sheetData>
      <sheetData sheetId="259">
        <row r="2">
          <cell r="B2">
            <v>1.9678000000000001E-2</v>
          </cell>
        </row>
      </sheetData>
      <sheetData sheetId="260">
        <row r="2">
          <cell r="B2">
            <v>1.9678000000000001E-2</v>
          </cell>
        </row>
      </sheetData>
      <sheetData sheetId="261">
        <row r="2">
          <cell r="B2">
            <v>1.9678000000000001E-2</v>
          </cell>
        </row>
      </sheetData>
      <sheetData sheetId="262">
        <row r="2">
          <cell r="B2">
            <v>1.9678000000000001E-2</v>
          </cell>
        </row>
      </sheetData>
      <sheetData sheetId="263">
        <row r="2">
          <cell r="B2">
            <v>1.9678000000000001E-2</v>
          </cell>
        </row>
      </sheetData>
      <sheetData sheetId="264" refreshError="1"/>
      <sheetData sheetId="265">
        <row r="2">
          <cell r="B2">
            <v>1.9678000000000001E-2</v>
          </cell>
        </row>
      </sheetData>
      <sheetData sheetId="266">
        <row r="2">
          <cell r="B2">
            <v>1.9678000000000001E-2</v>
          </cell>
        </row>
      </sheetData>
      <sheetData sheetId="267">
        <row r="2">
          <cell r="B2">
            <v>1.9678000000000001E-2</v>
          </cell>
        </row>
      </sheetData>
      <sheetData sheetId="268">
        <row r="2">
          <cell r="B2">
            <v>1.9678000000000001E-2</v>
          </cell>
        </row>
      </sheetData>
      <sheetData sheetId="269">
        <row r="2">
          <cell r="B2">
            <v>1.9678000000000001E-2</v>
          </cell>
        </row>
      </sheetData>
      <sheetData sheetId="270">
        <row r="2">
          <cell r="B2">
            <v>1.9678000000000001E-2</v>
          </cell>
        </row>
      </sheetData>
      <sheetData sheetId="271">
        <row r="2">
          <cell r="B2">
            <v>1.9678000000000001E-2</v>
          </cell>
        </row>
      </sheetData>
      <sheetData sheetId="272">
        <row r="2">
          <cell r="B2">
            <v>1.9678000000000001E-2</v>
          </cell>
        </row>
      </sheetData>
      <sheetData sheetId="273">
        <row r="2">
          <cell r="B2">
            <v>1.9678000000000001E-2</v>
          </cell>
        </row>
      </sheetData>
      <sheetData sheetId="274">
        <row r="2">
          <cell r="B2">
            <v>1.9678000000000001E-2</v>
          </cell>
        </row>
      </sheetData>
      <sheetData sheetId="275">
        <row r="2">
          <cell r="B2">
            <v>1.9678000000000001E-2</v>
          </cell>
        </row>
      </sheetData>
      <sheetData sheetId="276">
        <row r="2">
          <cell r="B2">
            <v>1.9678000000000001E-2</v>
          </cell>
        </row>
      </sheetData>
      <sheetData sheetId="277">
        <row r="2">
          <cell r="B2">
            <v>1.9678000000000001E-2</v>
          </cell>
        </row>
      </sheetData>
      <sheetData sheetId="278">
        <row r="2">
          <cell r="B2">
            <v>1.9678000000000001E-2</v>
          </cell>
        </row>
      </sheetData>
      <sheetData sheetId="279">
        <row r="2">
          <cell r="B2">
            <v>1.9678000000000001E-2</v>
          </cell>
        </row>
      </sheetData>
      <sheetData sheetId="280">
        <row r="2">
          <cell r="B2">
            <v>1.9678000000000001E-2</v>
          </cell>
        </row>
      </sheetData>
      <sheetData sheetId="281">
        <row r="2">
          <cell r="B2">
            <v>1.9678000000000001E-2</v>
          </cell>
        </row>
      </sheetData>
      <sheetData sheetId="282">
        <row r="2">
          <cell r="B2">
            <v>1.9678000000000001E-2</v>
          </cell>
        </row>
      </sheetData>
      <sheetData sheetId="283">
        <row r="2">
          <cell r="B2">
            <v>1.9678000000000001E-2</v>
          </cell>
        </row>
      </sheetData>
      <sheetData sheetId="284">
        <row r="2">
          <cell r="B2">
            <v>1.9678000000000001E-2</v>
          </cell>
        </row>
      </sheetData>
      <sheetData sheetId="285">
        <row r="2">
          <cell r="B2">
            <v>1.9678000000000001E-2</v>
          </cell>
        </row>
      </sheetData>
      <sheetData sheetId="286">
        <row r="2">
          <cell r="B2">
            <v>1.9678000000000001E-2</v>
          </cell>
        </row>
      </sheetData>
      <sheetData sheetId="287">
        <row r="2">
          <cell r="B2">
            <v>1.9678000000000001E-2</v>
          </cell>
        </row>
      </sheetData>
      <sheetData sheetId="288">
        <row r="2">
          <cell r="B2">
            <v>1.9678000000000001E-2</v>
          </cell>
        </row>
      </sheetData>
      <sheetData sheetId="289">
        <row r="2">
          <cell r="B2">
            <v>1.9678000000000001E-2</v>
          </cell>
        </row>
      </sheetData>
      <sheetData sheetId="290">
        <row r="2">
          <cell r="B2">
            <v>1.9678000000000001E-2</v>
          </cell>
        </row>
      </sheetData>
      <sheetData sheetId="291">
        <row r="2">
          <cell r="B2">
            <v>1.9678000000000001E-2</v>
          </cell>
        </row>
      </sheetData>
      <sheetData sheetId="292">
        <row r="2">
          <cell r="B2">
            <v>1.9678000000000001E-2</v>
          </cell>
        </row>
      </sheetData>
      <sheetData sheetId="293">
        <row r="2">
          <cell r="B2">
            <v>1.9678000000000001E-2</v>
          </cell>
        </row>
      </sheetData>
      <sheetData sheetId="294">
        <row r="2">
          <cell r="B2">
            <v>1.9678000000000001E-2</v>
          </cell>
        </row>
      </sheetData>
      <sheetData sheetId="295">
        <row r="2">
          <cell r="B2">
            <v>1.9678000000000001E-2</v>
          </cell>
        </row>
      </sheetData>
      <sheetData sheetId="296">
        <row r="2">
          <cell r="B2">
            <v>1.9678000000000001E-2</v>
          </cell>
        </row>
      </sheetData>
      <sheetData sheetId="297">
        <row r="2">
          <cell r="B2">
            <v>1.9678000000000001E-2</v>
          </cell>
        </row>
      </sheetData>
      <sheetData sheetId="298">
        <row r="2">
          <cell r="B2">
            <v>1.9678000000000001E-2</v>
          </cell>
        </row>
      </sheetData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>
        <row r="2">
          <cell r="B2">
            <v>1.9678000000000001E-2</v>
          </cell>
        </row>
      </sheetData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>
        <row r="2">
          <cell r="B2">
            <v>1.9678000000000001E-2</v>
          </cell>
        </row>
      </sheetData>
      <sheetData sheetId="321">
        <row r="2">
          <cell r="B2">
            <v>1.9678000000000001E-2</v>
          </cell>
        </row>
      </sheetData>
      <sheetData sheetId="322">
        <row r="2">
          <cell r="B2">
            <v>1.9678000000000001E-2</v>
          </cell>
        </row>
      </sheetData>
      <sheetData sheetId="323">
        <row r="2">
          <cell r="B2">
            <v>1.9678000000000001E-2</v>
          </cell>
        </row>
      </sheetData>
      <sheetData sheetId="324">
        <row r="2">
          <cell r="B2">
            <v>1.9678000000000001E-2</v>
          </cell>
        </row>
      </sheetData>
      <sheetData sheetId="325">
        <row r="2">
          <cell r="B2">
            <v>1.9678000000000001E-2</v>
          </cell>
        </row>
      </sheetData>
      <sheetData sheetId="326">
        <row r="2">
          <cell r="B2">
            <v>1.9678000000000001E-2</v>
          </cell>
        </row>
      </sheetData>
      <sheetData sheetId="327">
        <row r="2">
          <cell r="B2">
            <v>1.9678000000000001E-2</v>
          </cell>
        </row>
      </sheetData>
      <sheetData sheetId="328">
        <row r="2">
          <cell r="B2">
            <v>1.9678000000000001E-2</v>
          </cell>
        </row>
      </sheetData>
      <sheetData sheetId="329">
        <row r="2">
          <cell r="B2">
            <v>1.9678000000000001E-2</v>
          </cell>
        </row>
      </sheetData>
      <sheetData sheetId="330">
        <row r="2">
          <cell r="B2">
            <v>1.9678000000000001E-2</v>
          </cell>
        </row>
      </sheetData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>
        <row r="2">
          <cell r="B2">
            <v>1.9678000000000001E-2</v>
          </cell>
        </row>
      </sheetData>
      <sheetData sheetId="340">
        <row r="2">
          <cell r="B2">
            <v>1.9678000000000001E-2</v>
          </cell>
        </row>
      </sheetData>
      <sheetData sheetId="341">
        <row r="2">
          <cell r="B2">
            <v>1.9678000000000001E-2</v>
          </cell>
        </row>
      </sheetData>
      <sheetData sheetId="342">
        <row r="2">
          <cell r="B2">
            <v>1.9678000000000001E-2</v>
          </cell>
        </row>
      </sheetData>
      <sheetData sheetId="343">
        <row r="2">
          <cell r="B2">
            <v>1.9678000000000001E-2</v>
          </cell>
        </row>
      </sheetData>
      <sheetData sheetId="344">
        <row r="2">
          <cell r="B2">
            <v>1.9678000000000001E-2</v>
          </cell>
        </row>
      </sheetData>
      <sheetData sheetId="345">
        <row r="2">
          <cell r="B2">
            <v>1.9678000000000001E-2</v>
          </cell>
        </row>
      </sheetData>
      <sheetData sheetId="346">
        <row r="2">
          <cell r="B2">
            <v>1.9678000000000001E-2</v>
          </cell>
        </row>
      </sheetData>
      <sheetData sheetId="347">
        <row r="2">
          <cell r="B2">
            <v>1.9678000000000001E-2</v>
          </cell>
        </row>
      </sheetData>
      <sheetData sheetId="348">
        <row r="2">
          <cell r="B2">
            <v>1.9678000000000001E-2</v>
          </cell>
        </row>
      </sheetData>
      <sheetData sheetId="349">
        <row r="2">
          <cell r="B2">
            <v>1.9678000000000001E-2</v>
          </cell>
        </row>
      </sheetData>
      <sheetData sheetId="350">
        <row r="2">
          <cell r="B2">
            <v>1.9678000000000001E-2</v>
          </cell>
        </row>
      </sheetData>
      <sheetData sheetId="351">
        <row r="2">
          <cell r="B2">
            <v>1.9678000000000001E-2</v>
          </cell>
        </row>
      </sheetData>
      <sheetData sheetId="352">
        <row r="2">
          <cell r="B2">
            <v>1.9678000000000001E-2</v>
          </cell>
        </row>
      </sheetData>
      <sheetData sheetId="353">
        <row r="2">
          <cell r="B2">
            <v>1.9678000000000001E-2</v>
          </cell>
        </row>
      </sheetData>
      <sheetData sheetId="354">
        <row r="2">
          <cell r="B2">
            <v>1.9678000000000001E-2</v>
          </cell>
        </row>
      </sheetData>
      <sheetData sheetId="355">
        <row r="2">
          <cell r="B2">
            <v>1.9678000000000001E-2</v>
          </cell>
        </row>
      </sheetData>
      <sheetData sheetId="356">
        <row r="2">
          <cell r="B2">
            <v>1.9678000000000001E-2</v>
          </cell>
        </row>
      </sheetData>
      <sheetData sheetId="357">
        <row r="2">
          <cell r="B2">
            <v>1.9678000000000001E-2</v>
          </cell>
        </row>
      </sheetData>
      <sheetData sheetId="358">
        <row r="2">
          <cell r="B2">
            <v>1.9678000000000001E-2</v>
          </cell>
        </row>
      </sheetData>
      <sheetData sheetId="359">
        <row r="2">
          <cell r="B2">
            <v>1.9678000000000001E-2</v>
          </cell>
        </row>
      </sheetData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/>
      <sheetData sheetId="406"/>
      <sheetData sheetId="407">
        <row r="2">
          <cell r="B2">
            <v>0</v>
          </cell>
        </row>
      </sheetData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T-00"/>
      <sheetName val="NOTES-PB"/>
      <sheetName val="NOTE-MEETING"/>
      <sheetName val="RECO"/>
      <sheetName val="SUMM-QTR"/>
      <sheetName val="COMMENT"/>
      <sheetName val="MTH-QTR"/>
      <sheetName val="Sensitivity"/>
      <sheetName val="FundFlow"/>
      <sheetName val="REALSUM"/>
      <sheetName val="SUMPROD"/>
      <sheetName val="POY JAN-MAR"/>
      <sheetName val="POY APR-DEC"/>
      <sheetName val="CONT"/>
      <sheetName val="REAL_1"/>
      <sheetName val="REAL_2"/>
      <sheetName val="REAL_3"/>
      <sheetName val="REAL_4"/>
      <sheetName val="REAL-00"/>
      <sheetName val="qty"/>
      <sheetName val="PRICELIST"/>
      <sheetName val="MARGIN"/>
      <sheetName val="RMRATE"/>
      <sheetName val="RMQTY"/>
      <sheetName val="RM-4"/>
      <sheetName val="RM-3"/>
      <sheetName val="RM-2"/>
      <sheetName val="RM-1"/>
      <sheetName val="RM-00"/>
      <sheetName val="PROCCONS"/>
      <sheetName val="SALARY-CP3"/>
      <sheetName val="SALARY-CP1"/>
      <sheetName val="INS-CH"/>
      <sheetName val="FOH-DETAIL"/>
      <sheetName val="OTH-STR"/>
      <sheetName val="ADM-DETAIL"/>
      <sheetName val="FOH-SUM"/>
      <sheetName val="ADM-SUM"/>
      <sheetName val="SOH-DETAIL"/>
      <sheetName val="SELL-EXP"/>
      <sheetName val="PRD-STR"/>
      <sheetName val="HRD"/>
      <sheetName val="ITS"/>
      <sheetName val="PCK-CP1"/>
      <sheetName val="PCK-CP3"/>
      <sheetName val="ENGG_BUD"/>
      <sheetName val="DGH"/>
      <sheetName val="POWR-FUEL"/>
      <sheetName val="DGCOST"/>
      <sheetName val="depr-3"/>
      <sheetName val="depr-1"/>
      <sheetName val="INT-SALES"/>
      <sheetName val="INT-CP1"/>
      <sheetName val="LOANRP-CP1"/>
      <sheetName val="INT-CP3"/>
      <sheetName val="LOANRP-CP3"/>
      <sheetName val="INDEX"/>
      <sheetName val="exc"/>
      <sheetName val="PRMT_00"/>
      <sheetName val="Depr"/>
      <sheetName val="LC"/>
      <sheetName val="OCT-2001"/>
      <sheetName val="Database"/>
      <sheetName val="Table"/>
      <sheetName val="MD&amp;A"/>
      <sheetName val="BS"/>
      <sheetName val="P&amp;L"/>
      <sheetName val="Control - Fibers"/>
      <sheetName val="CP3"/>
      <sheetName val="1_O"/>
      <sheetName val="CP1"/>
      <sheetName val="P_UTL"/>
      <sheetName val="KPI CP123"/>
      <sheetName val="CP2"/>
      <sheetName val="KPI CP2"/>
      <sheetName val="D_CP123"/>
      <sheetName val="Costing"/>
      <sheetName val="ADJ - RATE"/>
      <sheetName val="10-1 Media"/>
      <sheetName val="10-cut"/>
      <sheetName val="M_Maincomp"/>
      <sheetName val="POY_JAN-MAR"/>
      <sheetName val="POY_APR-DEC"/>
      <sheetName val="Control_-_Fibers"/>
      <sheetName val="KPI_CP123"/>
      <sheetName val="KPI_CP2"/>
      <sheetName val="LAPOR"/>
      <sheetName val="B00-REV"/>
      <sheetName val="Update_041110"/>
      <sheetName val="Currencies"/>
      <sheetName val="Equities"/>
      <sheetName val="Descarga Datos"/>
      <sheetName val="Delta"/>
      <sheetName val="Manpower"/>
      <sheetName val="Act vs Bud 2020 Plant - P&amp;L"/>
      <sheetName val="DST0_fgi0CM"/>
      <sheetName val="dim_POtype"/>
      <sheetName val="ANALİZLER"/>
      <sheetName val="Cover"/>
      <sheetName val="MA"/>
      <sheetName val="POY_JAN-MAR1"/>
      <sheetName val="POY_APR-DEC1"/>
      <sheetName val="Control_-_Fibers1"/>
      <sheetName val="KPI_CP1231"/>
      <sheetName val="KPI_CP21"/>
      <sheetName val="ADJ_-_RATE"/>
      <sheetName val="10-1_Media"/>
      <sheetName val="Israel"/>
      <sheetName val="Budget-Bal"/>
      <sheetName val="Wht cur"/>
      <sheetName val="LIA-JUN04"/>
    </sheetNames>
    <sheetDataSet>
      <sheetData sheetId="0" refreshError="1">
        <row r="8">
          <cell r="H8">
            <v>1.862695238095238</v>
          </cell>
        </row>
      </sheetData>
      <sheetData sheetId="1">
        <row r="8">
          <cell r="H8">
            <v>1.862695238095238</v>
          </cell>
        </row>
      </sheetData>
      <sheetData sheetId="2">
        <row r="8">
          <cell r="H8">
            <v>1.862695238095238</v>
          </cell>
        </row>
      </sheetData>
      <sheetData sheetId="3">
        <row r="9">
          <cell r="C9">
            <v>1.0909090909090908</v>
          </cell>
        </row>
      </sheetData>
      <sheetData sheetId="4">
        <row r="9">
          <cell r="C9">
            <v>1.0909090909090908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H8">
            <v>1.862695238095238</v>
          </cell>
        </row>
      </sheetData>
      <sheetData sheetId="58">
        <row r="8">
          <cell r="H8">
            <v>1.862695238095238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Assmp"/>
      <sheetName val="RM"/>
      <sheetName val="ppc"/>
      <sheetName val="ppcanalysis"/>
      <sheetName val="Pet"/>
      <sheetName val="PCnote"/>
      <sheetName val="Poly costing"/>
      <sheetName val="Costing"/>
      <sheetName val="Sheet1"/>
      <sheetName val="costsheet (2)"/>
      <sheetName val="costsheet"/>
      <sheetName val="POY PRODN NORMS"/>
      <sheetName val="IM AIR"/>
      <sheetName val="OIL CONS"/>
      <sheetName val="SDY"/>
      <sheetName val="goc"/>
      <sheetName val="AdjHide"/>
      <sheetName val="persys"/>
      <sheetName val="reworkingff"/>
      <sheetName val="Utility"/>
      <sheetName val="Fix Exp"/>
      <sheetName val="PRMT-00"/>
      <sheetName val="의왕F사"/>
      <sheetName val="가공사"/>
      <sheetName val="Melt Working"/>
      <sheetName val="RM_IRS"/>
      <sheetName val="Summary"/>
      <sheetName val="Dbase"/>
      <sheetName val="Costing122002"/>
      <sheetName val="Depr"/>
      <sheetName val="LC"/>
      <sheetName val="TABLE"/>
      <sheetName val="ADJ - RATE"/>
      <sheetName val="OCT-2001"/>
      <sheetName val="Lists"/>
      <sheetName val="Credit terms"/>
      <sheetName val="Product Type"/>
      <sheetName val="BM"/>
      <sheetName val="Poly_costing"/>
      <sheetName val="costsheet_(2)"/>
      <sheetName val="POY_PRODN_NORMS"/>
      <sheetName val="IM_AIR"/>
      <sheetName val="OIL_CONS"/>
      <sheetName val="Fix_Exp"/>
      <sheetName val="Melt_Working"/>
      <sheetName val="BASIS"/>
      <sheetName val="CNT"/>
      <sheetName val="Exch Rate 2015"/>
      <sheetName val="Cogen"/>
      <sheetName val="DATA"/>
      <sheetName val="Actual 2014"/>
      <sheetName val="Database"/>
      <sheetName val="Carat headline"/>
      <sheetName val="CDI"/>
      <sheetName val="Update_041110"/>
      <sheetName val="Sheet3"/>
      <sheetName val="All employee"/>
      <sheetName val="All Group"/>
      <sheetName val="ตั๋วเงินรับ"/>
    </sheetNames>
    <sheetDataSet>
      <sheetData sheetId="0" refreshError="1"/>
      <sheetData sheetId="1" refreshError="1">
        <row r="1">
          <cell r="AA1" t="str">
            <v>Product</v>
          </cell>
          <cell r="AB1" t="str">
            <v>Sl_Rank</v>
          </cell>
          <cell r="AC1" t="str">
            <v>Sl_Main</v>
          </cell>
        </row>
        <row r="2">
          <cell r="AA2" t="str">
            <v>BSY</v>
          </cell>
          <cell r="AB2">
            <v>1</v>
          </cell>
          <cell r="AC2">
            <v>2</v>
          </cell>
        </row>
        <row r="3">
          <cell r="AA3" t="str">
            <v>BSY-DT</v>
          </cell>
          <cell r="AB3">
            <v>1</v>
          </cell>
          <cell r="AC3">
            <v>2</v>
          </cell>
        </row>
        <row r="4">
          <cell r="AA4" t="str">
            <v>DTY</v>
          </cell>
          <cell r="AB4">
            <v>1</v>
          </cell>
          <cell r="AC4">
            <v>1</v>
          </cell>
        </row>
        <row r="5">
          <cell r="AA5" t="str">
            <v>FDY</v>
          </cell>
          <cell r="AB5">
            <v>2</v>
          </cell>
          <cell r="AC5">
            <v>3</v>
          </cell>
        </row>
        <row r="6">
          <cell r="AA6" t="str">
            <v>POY</v>
          </cell>
          <cell r="AB6">
            <v>3</v>
          </cell>
          <cell r="AC6">
            <v>4</v>
          </cell>
        </row>
        <row r="7">
          <cell r="AA7" t="str">
            <v>POY-Extr</v>
          </cell>
          <cell r="AB7">
            <v>4</v>
          </cell>
          <cell r="AC7">
            <v>5</v>
          </cell>
        </row>
        <row r="8">
          <cell r="AA8" t="str">
            <v>PSF</v>
          </cell>
          <cell r="AB8">
            <v>5</v>
          </cell>
          <cell r="AC8">
            <v>6</v>
          </cell>
        </row>
        <row r="9">
          <cell r="AA9" t="str">
            <v>Chips</v>
          </cell>
          <cell r="AB9">
            <v>6</v>
          </cell>
          <cell r="AC9">
            <v>7</v>
          </cell>
        </row>
        <row r="10">
          <cell r="AA10" t="str">
            <v>FDY-Cons</v>
          </cell>
          <cell r="AB10">
            <v>9</v>
          </cell>
          <cell r="AC10">
            <v>9</v>
          </cell>
        </row>
        <row r="11">
          <cell r="AA11" t="str">
            <v>POY-Cons</v>
          </cell>
          <cell r="AB11">
            <v>9</v>
          </cell>
          <cell r="AC11">
            <v>9</v>
          </cell>
        </row>
        <row r="12">
          <cell r="AA12" t="str">
            <v>Cons</v>
          </cell>
          <cell r="AB12">
            <v>10</v>
          </cell>
          <cell r="AC12">
            <v>10</v>
          </cell>
        </row>
        <row r="13">
          <cell r="AA13" t="str">
            <v>POY-Extr-Cons</v>
          </cell>
          <cell r="AB13">
            <v>9</v>
          </cell>
          <cell r="AC13">
            <v>9</v>
          </cell>
        </row>
      </sheetData>
      <sheetData sheetId="2" refreshError="1">
        <row r="51">
          <cell r="E51">
            <v>9.1922189251565072E-3</v>
          </cell>
          <cell r="I51">
            <v>2.3384615384615299E-2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PTA Spread "/>
      <sheetName val="PX Cons Ratio"/>
      <sheetName val="Europe EMN PX PTA Spreads"/>
      <sheetName val="Scenario"/>
      <sheetName val="New Co Sum"/>
      <sheetName val="Conso Cash"/>
      <sheetName val="Highlights New Co"/>
      <sheetName val="Fin_New Co."/>
      <sheetName val="Highlights IRH"/>
      <sheetName val="FIN_IRH Eq"/>
      <sheetName val="New Co Loan"/>
      <sheetName val="New Co Cost"/>
      <sheetName val="New Co Sales"/>
      <sheetName val="New Co Prod &amp; W.C"/>
      <sheetName val="Loan New Loan"/>
      <sheetName val="Highlights Existing"/>
      <sheetName val="Snapshot for lender"/>
      <sheetName val="Loan Existing"/>
      <sheetName val="selling exp details"/>
      <sheetName val="IRH audited"/>
      <sheetName val="Fin Existing"/>
      <sheetName val="IRH Conso"/>
      <sheetName val="PET"/>
      <sheetName val="IRC"/>
      <sheetName val="IPL"/>
      <sheetName val="IRT"/>
      <sheetName val="Minority"/>
      <sheetName val="Highlights New Loan"/>
      <sheetName val="2006"/>
      <sheetName val="2007"/>
      <sheetName val="2008"/>
      <sheetName val="2009"/>
      <sheetName val="2010"/>
      <sheetName val="2011"/>
      <sheetName val="2012"/>
      <sheetName val="New Co FS - non formatted"/>
      <sheetName val="Cost comp"/>
      <sheetName val="Captive cons"/>
      <sheetName val="Base case+"/>
      <sheetName val="PRMT-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">
          <cell r="E7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</sheetNames>
    <sheetDataSet>
      <sheetData sheetId="0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PROD"/>
      <sheetName val="SUMMARY"/>
      <sheetName val="DTY_KPI"/>
      <sheetName val="DTY KPI desc"/>
      <sheetName val="UTL KPI"/>
      <sheetName val="POWER"/>
      <sheetName val="DENIER CALC"/>
      <sheetName val="MPI TRG"/>
      <sheetName val="PPC_DTY"/>
      <sheetName val="PSF_KPI"/>
      <sheetName val="PPC_DT_BCY"/>
      <sheetName val="PPC_DT_FOY"/>
      <sheetName val="POLY_KPI"/>
      <sheetName val="PPC_Dir"/>
      <sheetName val="PPC_Ext"/>
      <sheetName val="POY_KPI"/>
      <sheetName val="List"/>
      <sheetName val="RM"/>
      <sheetName val="Assmp"/>
      <sheetName val="Note"/>
      <sheetName val="PRMT-00"/>
      <sheetName val="New Co Sum"/>
      <sheetName val="BASIS"/>
      <sheetName val="FG_DEC-00"/>
      <sheetName val="P_UTL."/>
      <sheetName val="OCT-2001"/>
      <sheetName val="ADJ - RATE"/>
      <sheetName val="LAPOR"/>
      <sheetName val="Database"/>
      <sheetName val="NBCA_2001_Completed"/>
      <sheetName val="Table"/>
      <sheetName val="EXPORT"/>
      <sheetName val="DOMESTIC"/>
      <sheetName val="Sheet1"/>
      <sheetName val="LAST YEAR "/>
      <sheetName val="Sheet3"/>
      <sheetName val="Depr"/>
      <sheetName val="LC"/>
      <sheetName val="BUDGET 2011 SENSITIVITY"/>
      <sheetName val="LookUps"/>
      <sheetName val="2.Conso"/>
      <sheetName val="8.1|Invest in Equity"/>
      <sheetName val="ACTUAL_PROD"/>
      <sheetName val="DTY_KPI_desc"/>
      <sheetName val="UTL_KPI"/>
      <sheetName val="DENIER_CALC"/>
      <sheetName val="MPI_TRG"/>
      <sheetName val="New_Co_Sum"/>
      <sheetName val="P_UTL_"/>
      <sheetName val="ACCODE"/>
    </sheetNames>
    <sheetDataSet>
      <sheetData sheetId="0">
        <row r="6">
          <cell r="AU6" t="str">
            <v/>
          </cell>
        </row>
      </sheetData>
      <sheetData sheetId="1">
        <row r="6">
          <cell r="AU6" t="str">
            <v/>
          </cell>
        </row>
      </sheetData>
      <sheetData sheetId="2">
        <row r="6">
          <cell r="AU6" t="str">
            <v/>
          </cell>
        </row>
      </sheetData>
      <sheetData sheetId="3">
        <row r="6">
          <cell r="AU6">
            <v>0</v>
          </cell>
        </row>
      </sheetData>
      <sheetData sheetId="4">
        <row r="6">
          <cell r="AU6" t="str">
            <v/>
          </cell>
        </row>
      </sheetData>
      <sheetData sheetId="5">
        <row r="6">
          <cell r="AU6" t="str">
            <v/>
          </cell>
        </row>
      </sheetData>
      <sheetData sheetId="6"/>
      <sheetData sheetId="7">
        <row r="6">
          <cell r="AU6" t="str">
            <v/>
          </cell>
        </row>
      </sheetData>
      <sheetData sheetId="8">
        <row r="6">
          <cell r="AU6" t="str">
            <v/>
          </cell>
          <cell r="AW6" t="str">
            <v>0-</v>
          </cell>
          <cell r="AX6" t="str">
            <v>0--</v>
          </cell>
          <cell r="AZ6">
            <v>0</v>
          </cell>
          <cell r="BA6">
            <v>0</v>
          </cell>
          <cell r="BB6">
            <v>0</v>
          </cell>
          <cell r="BH6">
            <v>0</v>
          </cell>
        </row>
        <row r="7">
          <cell r="AU7" t="str">
            <v>Scragg-CP1</v>
          </cell>
          <cell r="AW7" t="str">
            <v>JAN-Scragg-CP1</v>
          </cell>
          <cell r="AX7" t="str">
            <v>JAN-Scragg-CP1-IM</v>
          </cell>
          <cell r="AZ7">
            <v>4767.3390602784293</v>
          </cell>
          <cell r="BA7">
            <v>778.23735358950512</v>
          </cell>
          <cell r="BB7">
            <v>5545.5764138679342</v>
          </cell>
          <cell r="BH7">
            <v>261.94268076697426</v>
          </cell>
        </row>
        <row r="8">
          <cell r="AU8" t="str">
            <v/>
          </cell>
          <cell r="AW8" t="str">
            <v>0-</v>
          </cell>
          <cell r="AX8" t="str">
            <v>0--</v>
          </cell>
          <cell r="AZ8">
            <v>0</v>
          </cell>
          <cell r="BA8">
            <v>0</v>
          </cell>
          <cell r="BB8">
            <v>0</v>
          </cell>
          <cell r="BH8">
            <v>0</v>
          </cell>
        </row>
        <row r="9">
          <cell r="AU9" t="str">
            <v/>
          </cell>
          <cell r="AW9" t="str">
            <v>0-</v>
          </cell>
          <cell r="AX9" t="str">
            <v>0--</v>
          </cell>
          <cell r="AZ9">
            <v>0</v>
          </cell>
          <cell r="BA9">
            <v>0</v>
          </cell>
          <cell r="BB9">
            <v>0</v>
          </cell>
          <cell r="BH9">
            <v>0</v>
          </cell>
        </row>
        <row r="10">
          <cell r="AU10" t="str">
            <v>Murata-CP1</v>
          </cell>
          <cell r="AW10" t="str">
            <v>JAN-Murata-CP1</v>
          </cell>
          <cell r="AX10" t="str">
            <v>JAN-Murata-CP1-NI</v>
          </cell>
          <cell r="AZ10">
            <v>4825.3816422020118</v>
          </cell>
          <cell r="BA10">
            <v>866.09414090805342</v>
          </cell>
          <cell r="BB10">
            <v>5691.4757831100651</v>
          </cell>
          <cell r="BH10">
            <v>290.76017587627507</v>
          </cell>
        </row>
        <row r="11">
          <cell r="AU11" t="str">
            <v>Murata-CP1</v>
          </cell>
          <cell r="AW11" t="str">
            <v>JAN-Murata-CP1</v>
          </cell>
          <cell r="AX11" t="str">
            <v>JAN-Murata-CP1-NI</v>
          </cell>
          <cell r="AZ11">
            <v>1765.7394517331959</v>
          </cell>
          <cell r="BA11">
            <v>316.92759390083</v>
          </cell>
          <cell r="BB11">
            <v>2082.6670456340257</v>
          </cell>
          <cell r="BH11">
            <v>106.39712080956437</v>
          </cell>
        </row>
        <row r="12">
          <cell r="AU12" t="str">
            <v>Murata-CP1</v>
          </cell>
          <cell r="AW12" t="str">
            <v>JAN-Murata-CP1</v>
          </cell>
          <cell r="AX12" t="str">
            <v>JAN-Murata-CP1-NI</v>
          </cell>
          <cell r="AZ12">
            <v>2490.5195572655543</v>
          </cell>
          <cell r="BA12">
            <v>447.01633079125338</v>
          </cell>
          <cell r="BB12">
            <v>2937.5358880568078</v>
          </cell>
          <cell r="BH12">
            <v>150.06976819420649</v>
          </cell>
        </row>
        <row r="13">
          <cell r="AU13" t="str">
            <v>Murata-CP1</v>
          </cell>
          <cell r="AW13" t="str">
            <v>JAN-Murata-CP1</v>
          </cell>
          <cell r="AX13" t="str">
            <v>JAN-Murata-CP1-NI</v>
          </cell>
          <cell r="AZ13">
            <v>4655.1312818420611</v>
          </cell>
          <cell r="BA13">
            <v>835.53638392036999</v>
          </cell>
          <cell r="BB13">
            <v>5490.6676657624312</v>
          </cell>
          <cell r="BH13">
            <v>280.50150031612424</v>
          </cell>
        </row>
        <row r="14">
          <cell r="AU14" t="str">
            <v/>
          </cell>
          <cell r="AW14" t="str">
            <v>0-</v>
          </cell>
          <cell r="AX14" t="str">
            <v>0--</v>
          </cell>
          <cell r="AZ14">
            <v>0</v>
          </cell>
          <cell r="BA14">
            <v>0</v>
          </cell>
          <cell r="BB14">
            <v>0</v>
          </cell>
          <cell r="BH14">
            <v>0</v>
          </cell>
        </row>
        <row r="15">
          <cell r="AU15" t="str">
            <v/>
          </cell>
          <cell r="AW15" t="str">
            <v>0-</v>
          </cell>
          <cell r="AX15" t="str">
            <v>0--</v>
          </cell>
          <cell r="AZ15">
            <v>0</v>
          </cell>
          <cell r="BA15">
            <v>0</v>
          </cell>
          <cell r="BB15">
            <v>0</v>
          </cell>
          <cell r="BH15">
            <v>0</v>
          </cell>
        </row>
        <row r="16">
          <cell r="AU16" t="str">
            <v/>
          </cell>
          <cell r="AW16" t="str">
            <v>0-</v>
          </cell>
          <cell r="AX16" t="str">
            <v>0--</v>
          </cell>
          <cell r="AZ16">
            <v>0</v>
          </cell>
          <cell r="BA16">
            <v>0</v>
          </cell>
          <cell r="BB16">
            <v>0</v>
          </cell>
          <cell r="BH16">
            <v>0</v>
          </cell>
        </row>
        <row r="17">
          <cell r="AU17" t="str">
            <v>Murata-CP1</v>
          </cell>
          <cell r="AW17" t="str">
            <v>JAN-Murata-CP1</v>
          </cell>
          <cell r="AX17" t="str">
            <v>JAN-Murata-CP1-IM</v>
          </cell>
          <cell r="AZ17">
            <v>4182.5836462524758</v>
          </cell>
          <cell r="BA17">
            <v>424.41694572747986</v>
          </cell>
          <cell r="BB17">
            <v>4607.0005919799551</v>
          </cell>
          <cell r="BH17">
            <v>245.86583470152095</v>
          </cell>
        </row>
        <row r="18">
          <cell r="AU18" t="str">
            <v>Murata-CP1</v>
          </cell>
          <cell r="AW18" t="str">
            <v>JAN-Murata-CP1</v>
          </cell>
          <cell r="AX18" t="str">
            <v>JAN-Murata-CP1-IM</v>
          </cell>
          <cell r="AZ18">
            <v>2439.8404603139438</v>
          </cell>
          <cell r="BA18">
            <v>247.57655167436323</v>
          </cell>
          <cell r="BB18">
            <v>2687.417011988307</v>
          </cell>
          <cell r="BH18">
            <v>143.42173690922056</v>
          </cell>
        </row>
        <row r="19">
          <cell r="AU19" t="str">
            <v>Murata-CP1</v>
          </cell>
          <cell r="AW19" t="str">
            <v>JAN-Murata-CP1</v>
          </cell>
          <cell r="AX19" t="str">
            <v>JAN-Murata-CP1-IM</v>
          </cell>
          <cell r="AZ19">
            <v>2703.8924581834185</v>
          </cell>
          <cell r="BA19">
            <v>274.3705507733203</v>
          </cell>
          <cell r="BB19">
            <v>2978.2630089567388</v>
          </cell>
          <cell r="BH19">
            <v>158.94356990805395</v>
          </cell>
        </row>
        <row r="20">
          <cell r="AU20" t="str">
            <v>Murata-CP1</v>
          </cell>
          <cell r="AW20" t="str">
            <v>JAN-Murata-CP1</v>
          </cell>
          <cell r="AX20" t="str">
            <v>JAN-Murata-CP1-NI</v>
          </cell>
          <cell r="AZ20">
            <v>999.60138283519336</v>
          </cell>
          <cell r="BA20">
            <v>114.03006296987741</v>
          </cell>
          <cell r="BB20">
            <v>1113.6314458050708</v>
          </cell>
          <cell r="BH20">
            <v>60.651180815475556</v>
          </cell>
        </row>
        <row r="21">
          <cell r="AU21" t="str">
            <v/>
          </cell>
          <cell r="AW21" t="str">
            <v>0-</v>
          </cell>
          <cell r="AX21" t="str">
            <v>0--</v>
          </cell>
          <cell r="AZ21">
            <v>0</v>
          </cell>
          <cell r="BA21">
            <v>0</v>
          </cell>
          <cell r="BB21">
            <v>0</v>
          </cell>
          <cell r="BH21">
            <v>0</v>
          </cell>
        </row>
        <row r="22">
          <cell r="AU22" t="str">
            <v/>
          </cell>
          <cell r="AW22" t="str">
            <v>0-</v>
          </cell>
          <cell r="AX22" t="str">
            <v>0--</v>
          </cell>
          <cell r="AZ22">
            <v>0</v>
          </cell>
          <cell r="BA22">
            <v>0</v>
          </cell>
          <cell r="BB22">
            <v>0</v>
          </cell>
          <cell r="BH22">
            <v>0</v>
          </cell>
        </row>
        <row r="23">
          <cell r="AU23" t="str">
            <v>Murata-CP1</v>
          </cell>
          <cell r="AW23" t="str">
            <v>JAN-Murata-CP1</v>
          </cell>
          <cell r="AX23" t="str">
            <v>JAN-Murata-CP1-IM</v>
          </cell>
          <cell r="AZ23">
            <v>0</v>
          </cell>
          <cell r="BA23">
            <v>0</v>
          </cell>
          <cell r="BB23">
            <v>0</v>
          </cell>
          <cell r="BH23">
            <v>0</v>
          </cell>
        </row>
        <row r="24">
          <cell r="AU24" t="str">
            <v>Murata-CP1</v>
          </cell>
          <cell r="AW24" t="str">
            <v>JAN-Murata-CP1</v>
          </cell>
          <cell r="AX24" t="str">
            <v>JAN-Murata-CP1-NI</v>
          </cell>
          <cell r="AZ24">
            <v>0</v>
          </cell>
          <cell r="BA24">
            <v>0</v>
          </cell>
          <cell r="BB24">
            <v>0</v>
          </cell>
          <cell r="BH24">
            <v>0</v>
          </cell>
        </row>
        <row r="25">
          <cell r="AU25" t="str">
            <v/>
          </cell>
          <cell r="AW25" t="str">
            <v>0-</v>
          </cell>
          <cell r="AX25" t="str">
            <v>0--</v>
          </cell>
          <cell r="AZ25">
            <v>0</v>
          </cell>
          <cell r="BA25">
            <v>0</v>
          </cell>
          <cell r="BB25">
            <v>0</v>
          </cell>
          <cell r="BH25">
            <v>0</v>
          </cell>
        </row>
        <row r="26">
          <cell r="AU26" t="str">
            <v/>
          </cell>
          <cell r="AW26" t="str">
            <v>0-</v>
          </cell>
          <cell r="AX26" t="str">
            <v>0--</v>
          </cell>
          <cell r="AZ26">
            <v>0</v>
          </cell>
          <cell r="BA26">
            <v>0</v>
          </cell>
          <cell r="BB26">
            <v>0</v>
          </cell>
          <cell r="BH26">
            <v>0</v>
          </cell>
        </row>
        <row r="27">
          <cell r="AU27" t="str">
            <v>Murata-CP1</v>
          </cell>
          <cell r="AW27" t="str">
            <v>JAN-Murata-CP1</v>
          </cell>
          <cell r="AX27" t="str">
            <v>JAN-Murata-CP1-IM</v>
          </cell>
          <cell r="AZ27">
            <v>6649.0387983704732</v>
          </cell>
          <cell r="BA27">
            <v>475.21955745110853</v>
          </cell>
          <cell r="BB27">
            <v>7124.2583558215811</v>
          </cell>
          <cell r="BH27">
            <v>325.56184983104572</v>
          </cell>
        </row>
        <row r="28">
          <cell r="AU28" t="str">
            <v>Murata-CP3</v>
          </cell>
          <cell r="AW28" t="str">
            <v>JAN-Murata-CP3</v>
          </cell>
          <cell r="AX28" t="str">
            <v>JAN-Murata-CP3-NI</v>
          </cell>
          <cell r="AZ28">
            <v>905.49580706907796</v>
          </cell>
          <cell r="BA28">
            <v>84.232168099449112</v>
          </cell>
          <cell r="BB28">
            <v>989.72797516852711</v>
          </cell>
          <cell r="BH28">
            <v>54.750909264641926</v>
          </cell>
        </row>
        <row r="29">
          <cell r="AU29" t="str">
            <v>Murata-CP3</v>
          </cell>
          <cell r="AW29" t="str">
            <v>JAN-Murata-CP3</v>
          </cell>
          <cell r="AX29" t="str">
            <v>JAN-Murata-CP3-NI</v>
          </cell>
          <cell r="AZ29">
            <v>0</v>
          </cell>
          <cell r="BA29">
            <v>0</v>
          </cell>
          <cell r="BB29">
            <v>0</v>
          </cell>
          <cell r="BH29">
            <v>0</v>
          </cell>
        </row>
        <row r="30">
          <cell r="AU30" t="str">
            <v>Murata-CP1</v>
          </cell>
          <cell r="AW30" t="str">
            <v>JAN-Murata-CP1</v>
          </cell>
          <cell r="AX30" t="str">
            <v>JAN-Murata-CP1-NI</v>
          </cell>
          <cell r="AZ30">
            <v>1853.2527820435698</v>
          </cell>
          <cell r="BA30">
            <v>145.76145476747178</v>
          </cell>
          <cell r="BB30">
            <v>1999.0142368110414</v>
          </cell>
          <cell r="BH30">
            <v>97.868405343873917</v>
          </cell>
        </row>
        <row r="31">
          <cell r="AU31" t="str">
            <v/>
          </cell>
          <cell r="AW31" t="str">
            <v>0-</v>
          </cell>
          <cell r="AX31" t="str">
            <v>0--</v>
          </cell>
          <cell r="AZ31">
            <v>0</v>
          </cell>
          <cell r="BA31">
            <v>0</v>
          </cell>
          <cell r="BB31">
            <v>0</v>
          </cell>
          <cell r="BH31">
            <v>0</v>
          </cell>
        </row>
        <row r="32">
          <cell r="AU32" t="str">
            <v/>
          </cell>
          <cell r="AW32" t="str">
            <v>0-</v>
          </cell>
          <cell r="AX32" t="str">
            <v>0--</v>
          </cell>
          <cell r="AZ32">
            <v>0</v>
          </cell>
          <cell r="BA32">
            <v>0</v>
          </cell>
          <cell r="BB32">
            <v>0</v>
          </cell>
          <cell r="BH32">
            <v>0</v>
          </cell>
        </row>
        <row r="33">
          <cell r="AU33" t="str">
            <v>Murata-CP1</v>
          </cell>
          <cell r="AW33" t="str">
            <v>JAN-Murata-CP1</v>
          </cell>
          <cell r="AX33" t="str">
            <v>JAN-Murata-CP1-NI</v>
          </cell>
          <cell r="AZ33">
            <v>1926.2612200725771</v>
          </cell>
          <cell r="BA33">
            <v>345.73919334635997</v>
          </cell>
          <cell r="BB33">
            <v>2272.0004134189371</v>
          </cell>
          <cell r="BH33">
            <v>116.06958633770657</v>
          </cell>
        </row>
        <row r="34">
          <cell r="AU34" t="str">
            <v>Murata-CP1</v>
          </cell>
          <cell r="AW34" t="str">
            <v>JAN-Murata-CP1</v>
          </cell>
          <cell r="AX34" t="str">
            <v>JAN-Murata-CP1-NI</v>
          </cell>
          <cell r="AZ34">
            <v>2646.1770295946517</v>
          </cell>
          <cell r="BA34">
            <v>474.95485146570672</v>
          </cell>
          <cell r="BB34">
            <v>3121.1318810603584</v>
          </cell>
          <cell r="BH34">
            <v>159.4491287063444</v>
          </cell>
        </row>
        <row r="35">
          <cell r="AU35" t="str">
            <v>Murata-CP1</v>
          </cell>
          <cell r="AW35" t="str">
            <v>JAN-Murata-CP1</v>
          </cell>
          <cell r="AX35" t="str">
            <v>JAN-Murata-CP1-NI</v>
          </cell>
          <cell r="AZ35">
            <v>2334.862084936457</v>
          </cell>
          <cell r="BA35">
            <v>419.07781011680004</v>
          </cell>
          <cell r="BB35">
            <v>2753.9398950532573</v>
          </cell>
          <cell r="BH35">
            <v>140.69040768206858</v>
          </cell>
        </row>
        <row r="36">
          <cell r="AU36" t="str">
            <v/>
          </cell>
          <cell r="AW36" t="str">
            <v>0-</v>
          </cell>
          <cell r="AX36" t="str">
            <v>0--</v>
          </cell>
          <cell r="AZ36">
            <v>0</v>
          </cell>
          <cell r="BA36">
            <v>0</v>
          </cell>
          <cell r="BB36">
            <v>0</v>
          </cell>
          <cell r="BH36">
            <v>0</v>
          </cell>
        </row>
        <row r="37">
          <cell r="AU37" t="str">
            <v/>
          </cell>
          <cell r="AW37" t="str">
            <v>0-</v>
          </cell>
          <cell r="AX37" t="str">
            <v>0--</v>
          </cell>
          <cell r="AZ37">
            <v>0</v>
          </cell>
          <cell r="BA37">
            <v>0</v>
          </cell>
          <cell r="BB37">
            <v>0</v>
          </cell>
          <cell r="BH37">
            <v>0</v>
          </cell>
        </row>
        <row r="38">
          <cell r="AU38" t="str">
            <v>Murata R5-CP3</v>
          </cell>
          <cell r="AW38" t="str">
            <v>JAN-Murata R5-CP3</v>
          </cell>
          <cell r="AX38" t="str">
            <v>JAN-Murata R5-CP3-NI</v>
          </cell>
          <cell r="AZ38">
            <v>4940.9443219711638</v>
          </cell>
          <cell r="BA38">
            <v>573.19539698041342</v>
          </cell>
          <cell r="BB38">
            <v>5514.1397189515774</v>
          </cell>
          <cell r="BH38">
            <v>292.32965246001083</v>
          </cell>
        </row>
        <row r="39">
          <cell r="AU39" t="str">
            <v>Murata R5-CP3</v>
          </cell>
          <cell r="AW39" t="str">
            <v>JAN-Murata R5-CP3</v>
          </cell>
          <cell r="AX39" t="str">
            <v>JAN-Murata R5-CP3-NI</v>
          </cell>
          <cell r="AZ39">
            <v>8337.8435433263403</v>
          </cell>
          <cell r="BA39">
            <v>967.26723240444767</v>
          </cell>
          <cell r="BB39">
            <v>9305.1107757307873</v>
          </cell>
          <cell r="BH39">
            <v>493.3062885262683</v>
          </cell>
        </row>
        <row r="40">
          <cell r="AU40" t="str">
            <v>Murata-CP3</v>
          </cell>
          <cell r="AW40" t="str">
            <v>JAN-Murata-CP3</v>
          </cell>
          <cell r="AX40" t="str">
            <v>JAN-Murata-CP3-IM</v>
          </cell>
          <cell r="AZ40">
            <v>9956.075550763102</v>
          </cell>
          <cell r="BA40">
            <v>1559.3853272279559</v>
          </cell>
          <cell r="BB40">
            <v>11515.46087799106</v>
          </cell>
          <cell r="BH40">
            <v>623.7541308911824</v>
          </cell>
        </row>
        <row r="41">
          <cell r="AU41" t="str">
            <v>Scragg-CP1</v>
          </cell>
          <cell r="AW41" t="str">
            <v>JAN-Scragg-CP1</v>
          </cell>
          <cell r="AX41" t="str">
            <v>JAN-Scragg-CP1-NI</v>
          </cell>
          <cell r="AZ41">
            <v>10027.990490030337</v>
          </cell>
          <cell r="BA41">
            <v>1090.935456769816</v>
          </cell>
          <cell r="BB41">
            <v>11118.925946800155</v>
          </cell>
          <cell r="BH41">
            <v>605.42842851686703</v>
          </cell>
        </row>
        <row r="42">
          <cell r="AU42" t="str">
            <v>Murata R4-CP3</v>
          </cell>
          <cell r="AW42" t="str">
            <v>JAN-Murata R4-CP3</v>
          </cell>
          <cell r="AX42" t="str">
            <v>JAN-Murata R4-CP3-NI</v>
          </cell>
          <cell r="AZ42">
            <v>1232.3701035078889</v>
          </cell>
          <cell r="BA42">
            <v>128.96896432059302</v>
          </cell>
          <cell r="BB42">
            <v>1361.339067828482</v>
          </cell>
          <cell r="BH42">
            <v>73.798907361228245</v>
          </cell>
        </row>
        <row r="43">
          <cell r="AU43" t="str">
            <v/>
          </cell>
          <cell r="AW43" t="str">
            <v>0-</v>
          </cell>
          <cell r="AX43" t="str">
            <v>0--</v>
          </cell>
          <cell r="AZ43">
            <v>0</v>
          </cell>
          <cell r="BA43">
            <v>0</v>
          </cell>
          <cell r="BB43">
            <v>0</v>
          </cell>
          <cell r="BH43">
            <v>0</v>
          </cell>
        </row>
        <row r="44">
          <cell r="AU44" t="str">
            <v/>
          </cell>
          <cell r="AW44" t="str">
            <v>0-</v>
          </cell>
          <cell r="AX44" t="str">
            <v>0--</v>
          </cell>
          <cell r="AZ44">
            <v>0</v>
          </cell>
          <cell r="BA44">
            <v>0</v>
          </cell>
          <cell r="BB44">
            <v>0</v>
          </cell>
          <cell r="BH44">
            <v>0</v>
          </cell>
        </row>
        <row r="45">
          <cell r="AU45" t="str">
            <v/>
          </cell>
          <cell r="AW45" t="str">
            <v>0-</v>
          </cell>
          <cell r="AX45" t="str">
            <v>0--</v>
          </cell>
          <cell r="AZ45">
            <v>0</v>
          </cell>
          <cell r="BA45">
            <v>0</v>
          </cell>
          <cell r="BB45">
            <v>0</v>
          </cell>
          <cell r="BH45">
            <v>0</v>
          </cell>
        </row>
        <row r="46">
          <cell r="AU46" t="str">
            <v>Murata R5-CP3</v>
          </cell>
          <cell r="AW46" t="str">
            <v>JAN-Murata R5-CP3</v>
          </cell>
          <cell r="AX46" t="str">
            <v>JAN-Murata R5-CP3-NI</v>
          </cell>
          <cell r="AZ46">
            <v>3697.1103105236666</v>
          </cell>
          <cell r="BA46">
            <v>429.89654773531009</v>
          </cell>
          <cell r="BB46">
            <v>4127.0068582589765</v>
          </cell>
          <cell r="BH46">
            <v>219.24723934500813</v>
          </cell>
        </row>
        <row r="47">
          <cell r="AU47" t="str">
            <v>Murata R5-CP3</v>
          </cell>
          <cell r="AW47" t="str">
            <v>JAN-Murata R5-CP3</v>
          </cell>
          <cell r="AX47" t="str">
            <v>JAN-Murata R5-CP3-NI</v>
          </cell>
          <cell r="AZ47">
            <v>4313.2953622776113</v>
          </cell>
          <cell r="BA47">
            <v>501.54597235786179</v>
          </cell>
          <cell r="BB47">
            <v>4814.8413346354728</v>
          </cell>
          <cell r="BH47">
            <v>255.78844590250949</v>
          </cell>
        </row>
        <row r="48">
          <cell r="AU48" t="str">
            <v/>
          </cell>
          <cell r="AW48" t="str">
            <v>0-</v>
          </cell>
          <cell r="AX48" t="str">
            <v>0--</v>
          </cell>
          <cell r="AZ48">
            <v>0</v>
          </cell>
          <cell r="BA48">
            <v>0</v>
          </cell>
          <cell r="BB48">
            <v>0</v>
          </cell>
          <cell r="BH48">
            <v>0</v>
          </cell>
        </row>
        <row r="49">
          <cell r="AU49" t="str">
            <v/>
          </cell>
          <cell r="AW49" t="str">
            <v>0-</v>
          </cell>
          <cell r="AX49" t="str">
            <v>0--</v>
          </cell>
          <cell r="AZ49">
            <v>0</v>
          </cell>
          <cell r="BA49">
            <v>0</v>
          </cell>
          <cell r="BB49">
            <v>0</v>
          </cell>
          <cell r="BH49">
            <v>0</v>
          </cell>
        </row>
        <row r="50">
          <cell r="AU50" t="str">
            <v>Murata R4-CP3</v>
          </cell>
          <cell r="AW50" t="str">
            <v>JAN-Murata R4-CP3</v>
          </cell>
          <cell r="AX50" t="str">
            <v>JAN-Murata R4-CP3-NI</v>
          </cell>
          <cell r="AZ50">
            <v>2301.8900059365219</v>
          </cell>
          <cell r="BA50">
            <v>127.88277810758456</v>
          </cell>
          <cell r="BB50">
            <v>2429.7727840441066</v>
          </cell>
          <cell r="BH50">
            <v>131.7192614508121</v>
          </cell>
        </row>
        <row r="51">
          <cell r="AU51" t="str">
            <v>Murata R4-CP3</v>
          </cell>
          <cell r="AW51" t="str">
            <v>JAN-Murata R4-CP3</v>
          </cell>
          <cell r="AX51" t="str">
            <v>JAN-Murata R4-CP3-NI</v>
          </cell>
          <cell r="AZ51">
            <v>0</v>
          </cell>
          <cell r="BA51">
            <v>0</v>
          </cell>
          <cell r="BB51">
            <v>0</v>
          </cell>
          <cell r="BH51">
            <v>0</v>
          </cell>
        </row>
        <row r="52">
          <cell r="AU52" t="str">
            <v>Murata R4-CP3</v>
          </cell>
          <cell r="AW52" t="str">
            <v>JAN-Murata R4-CP3</v>
          </cell>
          <cell r="AX52" t="str">
            <v>JAN-Murata R4-CP3-NI</v>
          </cell>
          <cell r="AZ52">
            <v>0</v>
          </cell>
          <cell r="BA52">
            <v>0</v>
          </cell>
          <cell r="BB52">
            <v>0</v>
          </cell>
          <cell r="BH52">
            <v>0</v>
          </cell>
        </row>
        <row r="53">
          <cell r="AU53" t="str">
            <v>Murata R4-CP3</v>
          </cell>
          <cell r="AW53" t="str">
            <v>JAN-Murata R4-CP3</v>
          </cell>
          <cell r="AX53" t="str">
            <v>JAN-Murata R4-CP3-NI</v>
          </cell>
          <cell r="AZ53">
            <v>0</v>
          </cell>
          <cell r="BA53">
            <v>0</v>
          </cell>
          <cell r="BB53">
            <v>0</v>
          </cell>
          <cell r="BH53">
            <v>0</v>
          </cell>
        </row>
        <row r="54">
          <cell r="AU54" t="str">
            <v>Murata R4-CP3</v>
          </cell>
          <cell r="AW54" t="str">
            <v>JAN-Murata R4-CP3</v>
          </cell>
          <cell r="AX54" t="str">
            <v>JAN-Murata R4-CP3-NI</v>
          </cell>
          <cell r="AZ54">
            <v>0</v>
          </cell>
          <cell r="BA54">
            <v>0</v>
          </cell>
          <cell r="BB54">
            <v>0</v>
          </cell>
          <cell r="BH54">
            <v>0</v>
          </cell>
        </row>
        <row r="55">
          <cell r="AU55" t="str">
            <v/>
          </cell>
          <cell r="AW55" t="str">
            <v>0-</v>
          </cell>
          <cell r="AX55" t="str">
            <v>0--</v>
          </cell>
          <cell r="AZ55">
            <v>0</v>
          </cell>
          <cell r="BA55">
            <v>0</v>
          </cell>
          <cell r="BB55">
            <v>0</v>
          </cell>
          <cell r="BH55">
            <v>0</v>
          </cell>
        </row>
        <row r="56">
          <cell r="AU56" t="str">
            <v/>
          </cell>
          <cell r="AW56" t="str">
            <v>0-</v>
          </cell>
          <cell r="AX56" t="str">
            <v>0--</v>
          </cell>
          <cell r="AZ56">
            <v>0</v>
          </cell>
          <cell r="BA56">
            <v>0</v>
          </cell>
          <cell r="BB56">
            <v>0</v>
          </cell>
          <cell r="BH56">
            <v>0</v>
          </cell>
        </row>
        <row r="57">
          <cell r="AU57" t="str">
            <v>Murata-CP1</v>
          </cell>
          <cell r="AW57" t="str">
            <v>JAN-Murata-CP1</v>
          </cell>
          <cell r="AX57" t="str">
            <v>JAN-Murata-CP1-NI</v>
          </cell>
          <cell r="AZ57">
            <v>12246.055652625508</v>
          </cell>
          <cell r="BA57">
            <v>687.98065464188244</v>
          </cell>
          <cell r="BB57">
            <v>12934.03630726739</v>
          </cell>
          <cell r="BH57">
            <v>708.62007428113895</v>
          </cell>
        </row>
        <row r="58">
          <cell r="AU58" t="str">
            <v/>
          </cell>
          <cell r="AW58" t="str">
            <v>0-</v>
          </cell>
          <cell r="AX58" t="str">
            <v>0--</v>
          </cell>
          <cell r="AZ58">
            <v>0</v>
          </cell>
          <cell r="BA58">
            <v>0</v>
          </cell>
          <cell r="BB58">
            <v>0</v>
          </cell>
          <cell r="BH58">
            <v>0</v>
          </cell>
        </row>
        <row r="59">
          <cell r="AU59" t="str">
            <v/>
          </cell>
          <cell r="AW59" t="str">
            <v>0-</v>
          </cell>
          <cell r="AX59" t="str">
            <v>0--</v>
          </cell>
          <cell r="AZ59">
            <v>0</v>
          </cell>
          <cell r="BA59">
            <v>0</v>
          </cell>
          <cell r="BB59">
            <v>0</v>
          </cell>
          <cell r="BH59">
            <v>0</v>
          </cell>
        </row>
        <row r="60">
          <cell r="AU60" t="str">
            <v>Barmag R5-CP3</v>
          </cell>
          <cell r="AW60" t="str">
            <v>JAN-Barmag R5-CP3</v>
          </cell>
          <cell r="AX60" t="str">
            <v>JAN-Barmag R5-CP3-IM</v>
          </cell>
          <cell r="AZ60">
            <v>708.11897319785055</v>
          </cell>
          <cell r="BA60">
            <v>64.010754639353721</v>
          </cell>
          <cell r="BB60">
            <v>772.1297278372042</v>
          </cell>
          <cell r="BH60">
            <v>40.806856082587991</v>
          </cell>
        </row>
        <row r="61">
          <cell r="AU61" t="str">
            <v>Barmag R5-CP3</v>
          </cell>
          <cell r="AW61" t="str">
            <v>JAN-Barmag R5-CP3</v>
          </cell>
          <cell r="AX61" t="str">
            <v>JAN-Barmag R5-CP3-IM</v>
          </cell>
          <cell r="AZ61">
            <v>1992.3347381498847</v>
          </cell>
          <cell r="BA61">
            <v>312.05242886684943</v>
          </cell>
          <cell r="BB61">
            <v>2304.3871670167341</v>
          </cell>
          <cell r="BH61">
            <v>117.61976164981247</v>
          </cell>
        </row>
        <row r="62">
          <cell r="AU62" t="str">
            <v>Barmag R5-CP3</v>
          </cell>
          <cell r="AW62" t="str">
            <v>JAN-Barmag R5-CP3</v>
          </cell>
          <cell r="AX62" t="str">
            <v>JAN-Barmag R5-CP3-IM</v>
          </cell>
          <cell r="AZ62">
            <v>2655.4461494919392</v>
          </cell>
          <cell r="BA62">
            <v>240.04032989757644</v>
          </cell>
          <cell r="BB62">
            <v>2895.4864793895158</v>
          </cell>
          <cell r="BH62">
            <v>153.02571030970498</v>
          </cell>
        </row>
        <row r="63">
          <cell r="AU63" t="str">
            <v/>
          </cell>
          <cell r="AW63" t="str">
            <v>0-</v>
          </cell>
          <cell r="AX63" t="str">
            <v>0--</v>
          </cell>
          <cell r="AZ63">
            <v>0</v>
          </cell>
          <cell r="BA63">
            <v>0</v>
          </cell>
          <cell r="BB63">
            <v>0</v>
          </cell>
          <cell r="BH63">
            <v>0</v>
          </cell>
        </row>
        <row r="64">
          <cell r="AU64" t="str">
            <v/>
          </cell>
          <cell r="AW64" t="str">
            <v>0-</v>
          </cell>
          <cell r="AX64" t="str">
            <v>0--</v>
          </cell>
          <cell r="AZ64">
            <v>0</v>
          </cell>
          <cell r="BA64">
            <v>0</v>
          </cell>
          <cell r="BB64">
            <v>0</v>
          </cell>
          <cell r="BH64">
            <v>0</v>
          </cell>
        </row>
        <row r="65">
          <cell r="AU65" t="str">
            <v>Murata-CP1</v>
          </cell>
          <cell r="AW65" t="str">
            <v>JAN-Murata-CP1</v>
          </cell>
          <cell r="AX65" t="str">
            <v>JAN-Murata-CP1-NI</v>
          </cell>
          <cell r="AZ65">
            <v>1400.9172509618743</v>
          </cell>
          <cell r="BA65">
            <v>251.44668607008001</v>
          </cell>
          <cell r="BB65">
            <v>1652.3639370319543</v>
          </cell>
          <cell r="BH65">
            <v>84.414244609241152</v>
          </cell>
        </row>
        <row r="66">
          <cell r="AU66" t="str">
            <v/>
          </cell>
          <cell r="AW66" t="str">
            <v>0-</v>
          </cell>
          <cell r="AX66" t="str">
            <v>0--</v>
          </cell>
          <cell r="AZ66">
            <v>0</v>
          </cell>
          <cell r="BA66">
            <v>0</v>
          </cell>
          <cell r="BB66">
            <v>0</v>
          </cell>
          <cell r="BH66">
            <v>0</v>
          </cell>
        </row>
        <row r="67">
          <cell r="AU67" t="str">
            <v/>
          </cell>
          <cell r="AW67" t="str">
            <v>0-</v>
          </cell>
          <cell r="AX67" t="str">
            <v>0--</v>
          </cell>
          <cell r="AZ67">
            <v>0</v>
          </cell>
          <cell r="BA67">
            <v>0</v>
          </cell>
          <cell r="BB67">
            <v>0</v>
          </cell>
          <cell r="BH67">
            <v>0</v>
          </cell>
        </row>
        <row r="68">
          <cell r="AU68" t="str">
            <v>Murata-CP1</v>
          </cell>
          <cell r="AW68" t="str">
            <v>JAN-Murata-CP1</v>
          </cell>
          <cell r="AX68" t="str">
            <v>JAN-Murata-CP1-IM</v>
          </cell>
          <cell r="AZ68">
            <v>9548.4889941591209</v>
          </cell>
          <cell r="BA68">
            <v>808.25295410695003</v>
          </cell>
          <cell r="BB68">
            <v>10356.74194826607</v>
          </cell>
          <cell r="BH68">
            <v>469.79035641619288</v>
          </cell>
        </row>
        <row r="69">
          <cell r="AU69" t="str">
            <v>Murata-CP1</v>
          </cell>
          <cell r="AW69" t="str">
            <v>JAN-Murata-CP1</v>
          </cell>
          <cell r="AX69" t="str">
            <v>JAN-Murata-CP1-IM</v>
          </cell>
          <cell r="AZ69">
            <v>4519.4377711987936</v>
          </cell>
          <cell r="BA69">
            <v>382.55779859079581</v>
          </cell>
          <cell r="BB69">
            <v>4901.9955697895894</v>
          </cell>
          <cell r="BH69">
            <v>222.35856192859995</v>
          </cell>
        </row>
        <row r="70">
          <cell r="AU70" t="str">
            <v>Murata-CP1</v>
          </cell>
          <cell r="AW70" t="str">
            <v>JAN-Murata-CP1</v>
          </cell>
          <cell r="AX70" t="str">
            <v>JAN-Murata-CP1-IM</v>
          </cell>
          <cell r="AZ70">
            <v>2464.1261920410634</v>
          </cell>
          <cell r="BA70">
            <v>208.58140751147096</v>
          </cell>
          <cell r="BB70">
            <v>2672.7075995525338</v>
          </cell>
          <cell r="BH70">
            <v>121.23622101063042</v>
          </cell>
        </row>
        <row r="71">
          <cell r="AU71" t="str">
            <v>Murata-CP1</v>
          </cell>
          <cell r="AW71" t="str">
            <v>JAN-Murata-CP1</v>
          </cell>
          <cell r="AX71" t="str">
            <v>JAN-Murata-CP1-IM</v>
          </cell>
          <cell r="AZ71">
            <v>3476.4905932298411</v>
          </cell>
          <cell r="BA71">
            <v>294.27522968522754</v>
          </cell>
          <cell r="BB71">
            <v>3770.7658229150684</v>
          </cell>
          <cell r="BH71">
            <v>171.04504763738456</v>
          </cell>
        </row>
        <row r="72">
          <cell r="AU72" t="str">
            <v>Murata-CP1</v>
          </cell>
          <cell r="AW72" t="str">
            <v>JAN-Murata-CP1</v>
          </cell>
          <cell r="AX72" t="str">
            <v>JAN-Murata-CP1-IM</v>
          </cell>
          <cell r="AZ72">
            <v>10805.007752818894</v>
          </cell>
          <cell r="BA72">
            <v>1096.4104431293229</v>
          </cell>
          <cell r="BB72">
            <v>11901.418195948216</v>
          </cell>
          <cell r="BH72">
            <v>635.1534063122624</v>
          </cell>
        </row>
        <row r="73">
          <cell r="AU73" t="str">
            <v>Murata-CP1</v>
          </cell>
          <cell r="AW73" t="str">
            <v>JAN-Murata-CP1</v>
          </cell>
          <cell r="AX73" t="str">
            <v>JAN-Murata-CP1-NI</v>
          </cell>
          <cell r="AZ73">
            <v>6528.6465316423573</v>
          </cell>
          <cell r="BA73">
            <v>744.7588487720119</v>
          </cell>
          <cell r="BB73">
            <v>7273.4053804143687</v>
          </cell>
          <cell r="BH73">
            <v>396.12802470107476</v>
          </cell>
        </row>
        <row r="74">
          <cell r="AU74" t="str">
            <v>Murata-CP1</v>
          </cell>
          <cell r="AW74" t="str">
            <v>JAN-Murata-CP1</v>
          </cell>
          <cell r="AX74" t="str">
            <v>JAN-Murata-CP1-NI</v>
          </cell>
          <cell r="AZ74">
            <v>4810.5816548943685</v>
          </cell>
          <cell r="BA74">
            <v>548.76967804253502</v>
          </cell>
          <cell r="BB74">
            <v>5359.3513329369034</v>
          </cell>
          <cell r="BH74">
            <v>291.88380767447609</v>
          </cell>
        </row>
        <row r="75">
          <cell r="AU75" t="str">
            <v>Murata-CP1</v>
          </cell>
          <cell r="AW75" t="str">
            <v>JAN-Murata-CP1</v>
          </cell>
          <cell r="AX75" t="str">
            <v>JAN-Murata-CP1-NI</v>
          </cell>
          <cell r="AZ75">
            <v>5497.8076055935635</v>
          </cell>
          <cell r="BA75">
            <v>627.16534633432582</v>
          </cell>
          <cell r="BB75">
            <v>6124.972951927889</v>
          </cell>
          <cell r="BH75">
            <v>333.58149448511557</v>
          </cell>
        </row>
        <row r="76">
          <cell r="AU76" t="str">
            <v>Murata-CP1</v>
          </cell>
          <cell r="AW76" t="str">
            <v>JAN-Murata-CP1</v>
          </cell>
          <cell r="AX76" t="str">
            <v>JAN-Murata-CP1-NI</v>
          </cell>
          <cell r="AZ76">
            <v>5497.8076055935635</v>
          </cell>
          <cell r="BA76">
            <v>627.16534633432582</v>
          </cell>
          <cell r="BB76">
            <v>6124.972951927889</v>
          </cell>
          <cell r="BH76">
            <v>333.58149448511557</v>
          </cell>
        </row>
        <row r="77">
          <cell r="AU77" t="str">
            <v>Murata-CP1</v>
          </cell>
          <cell r="AW77" t="str">
            <v>JAN-Murata-CP1</v>
          </cell>
          <cell r="AX77" t="str">
            <v>JAN-Murata-CP1-NI</v>
          </cell>
          <cell r="AZ77">
            <v>5154.1946302439655</v>
          </cell>
          <cell r="BA77">
            <v>587.96751218843042</v>
          </cell>
          <cell r="BB77">
            <v>5742.1621424323966</v>
          </cell>
          <cell r="BH77">
            <v>312.73265107979586</v>
          </cell>
        </row>
        <row r="78">
          <cell r="AU78" t="str">
            <v>Murata-CP1</v>
          </cell>
          <cell r="AW78" t="str">
            <v>JAN-Murata-CP1</v>
          </cell>
          <cell r="AX78" t="str">
            <v>JAN-Murata-CP1-NI</v>
          </cell>
          <cell r="AZ78">
            <v>5497.8076055935635</v>
          </cell>
          <cell r="BA78">
            <v>627.16534633432582</v>
          </cell>
          <cell r="BB78">
            <v>6124.972951927889</v>
          </cell>
          <cell r="BH78">
            <v>333.58149448511557</v>
          </cell>
        </row>
        <row r="79">
          <cell r="AU79" t="str">
            <v/>
          </cell>
          <cell r="AW79" t="str">
            <v>0-</v>
          </cell>
          <cell r="AX79" t="str">
            <v>0--</v>
          </cell>
          <cell r="AZ79">
            <v>0</v>
          </cell>
          <cell r="BA79">
            <v>0</v>
          </cell>
          <cell r="BB79">
            <v>0</v>
          </cell>
          <cell r="BH79">
            <v>0</v>
          </cell>
        </row>
        <row r="80">
          <cell r="AU80" t="str">
            <v/>
          </cell>
          <cell r="AW80" t="str">
            <v>0-</v>
          </cell>
          <cell r="AX80" t="str">
            <v>0--</v>
          </cell>
          <cell r="AZ80">
            <v>0</v>
          </cell>
          <cell r="BA80">
            <v>0</v>
          </cell>
          <cell r="BB80">
            <v>0</v>
          </cell>
          <cell r="BH80">
            <v>0</v>
          </cell>
        </row>
        <row r="81">
          <cell r="AU81" t="str">
            <v>Scragg-CP1</v>
          </cell>
          <cell r="AW81" t="str">
            <v>JAN-Scragg-CP1</v>
          </cell>
          <cell r="AX81" t="str">
            <v>JAN-Scragg-CP1-IM</v>
          </cell>
          <cell r="AZ81">
            <v>1908.5331021428226</v>
          </cell>
          <cell r="BA81">
            <v>311.55571942115074</v>
          </cell>
          <cell r="BB81">
            <v>2220.0888215639734</v>
          </cell>
          <cell r="BH81">
            <v>104.86484615143003</v>
          </cell>
        </row>
        <row r="82">
          <cell r="AU82" t="str">
            <v>Scragg-CP1</v>
          </cell>
          <cell r="AW82" t="str">
            <v>JAN-Scragg-CP1</v>
          </cell>
          <cell r="AX82" t="str">
            <v>JAN-Scragg-CP1-IM</v>
          </cell>
          <cell r="AZ82">
            <v>3817.0662042856452</v>
          </cell>
          <cell r="BA82">
            <v>623.11143884230148</v>
          </cell>
          <cell r="BB82">
            <v>4440.1776431279468</v>
          </cell>
          <cell r="BH82">
            <v>209.72969230286006</v>
          </cell>
        </row>
        <row r="83">
          <cell r="AU83" t="str">
            <v/>
          </cell>
          <cell r="AW83" t="str">
            <v>0-</v>
          </cell>
          <cell r="AX83" t="str">
            <v>0--</v>
          </cell>
          <cell r="AZ83">
            <v>0</v>
          </cell>
          <cell r="BA83">
            <v>0</v>
          </cell>
          <cell r="BB83">
            <v>0</v>
          </cell>
          <cell r="BH83">
            <v>0</v>
          </cell>
        </row>
        <row r="84">
          <cell r="AU84" t="str">
            <v/>
          </cell>
          <cell r="AW84" t="str">
            <v>0-</v>
          </cell>
          <cell r="AX84" t="str">
            <v>0--</v>
          </cell>
          <cell r="AZ84">
            <v>0</v>
          </cell>
          <cell r="BA84">
            <v>0</v>
          </cell>
          <cell r="BB84">
            <v>0</v>
          </cell>
          <cell r="BH84">
            <v>0</v>
          </cell>
        </row>
        <row r="85">
          <cell r="AU85" t="str">
            <v>Scragg-CP1</v>
          </cell>
          <cell r="AW85" t="str">
            <v>JAN-Scragg-CP1</v>
          </cell>
          <cell r="AX85" t="str">
            <v>JAN-Scragg-CP1-IM</v>
          </cell>
          <cell r="AZ85">
            <v>2031.6938116162389</v>
          </cell>
          <cell r="BA85">
            <v>331.66091089062422</v>
          </cell>
          <cell r="BB85">
            <v>2363.3547225068633</v>
          </cell>
          <cell r="BH85">
            <v>111.63194326718353</v>
          </cell>
        </row>
        <row r="86">
          <cell r="AU86" t="str">
            <v>Scragg-CP1</v>
          </cell>
          <cell r="AW86" t="str">
            <v>JAN-Scragg-CP1</v>
          </cell>
          <cell r="AX86" t="str">
            <v>JAN-Scragg-CP1-IM</v>
          </cell>
          <cell r="AZ86">
            <v>3383.2728814879174</v>
          </cell>
          <cell r="BA86">
            <v>552.29747674093903</v>
          </cell>
          <cell r="BB86">
            <v>3935.5703582288565</v>
          </cell>
          <cell r="BH86">
            <v>185.89480570559465</v>
          </cell>
        </row>
        <row r="87">
          <cell r="AU87" t="str">
            <v/>
          </cell>
          <cell r="AW87" t="str">
            <v>0-</v>
          </cell>
          <cell r="AX87" t="str">
            <v>0--</v>
          </cell>
          <cell r="AZ87">
            <v>0</v>
          </cell>
          <cell r="BA87">
            <v>0</v>
          </cell>
          <cell r="BB87">
            <v>0</v>
          </cell>
          <cell r="BH87">
            <v>0</v>
          </cell>
        </row>
        <row r="88">
          <cell r="AU88" t="str">
            <v/>
          </cell>
          <cell r="AW88" t="str">
            <v>0-</v>
          </cell>
          <cell r="AX88" t="str">
            <v>0--</v>
          </cell>
          <cell r="AZ88">
            <v>0</v>
          </cell>
          <cell r="BA88">
            <v>0</v>
          </cell>
          <cell r="BB88">
            <v>0</v>
          </cell>
          <cell r="BH88">
            <v>0</v>
          </cell>
        </row>
        <row r="89">
          <cell r="AU89" t="str">
            <v>Scragg-CP1</v>
          </cell>
          <cell r="AW89" t="str">
            <v>JAN-Scragg-CP1</v>
          </cell>
          <cell r="AX89" t="str">
            <v>JAN-Scragg-CP1-NI</v>
          </cell>
          <cell r="AZ89">
            <v>4943.1726392195496</v>
          </cell>
          <cell r="BA89">
            <v>796.01685368010976</v>
          </cell>
          <cell r="BB89">
            <v>5739.1894928996589</v>
          </cell>
          <cell r="BH89">
            <v>296.34788001116573</v>
          </cell>
        </row>
        <row r="90">
          <cell r="AU90" t="str">
            <v>Scragg-CP1</v>
          </cell>
          <cell r="AW90" t="str">
            <v>JAN-Scragg-CP1</v>
          </cell>
          <cell r="AX90" t="str">
            <v>JAN-Scragg-CP1-NI</v>
          </cell>
          <cell r="AZ90">
            <v>5107.9450605268676</v>
          </cell>
          <cell r="BA90">
            <v>822.55074880278005</v>
          </cell>
          <cell r="BB90">
            <v>5930.4958093296473</v>
          </cell>
          <cell r="BH90">
            <v>306.22614267820455</v>
          </cell>
        </row>
        <row r="91">
          <cell r="AU91" t="str">
            <v>Scragg-CP1</v>
          </cell>
          <cell r="AW91" t="str">
            <v>JAN-Scragg-CP1</v>
          </cell>
          <cell r="AX91" t="str">
            <v>JAN-Scragg-CP1-NI</v>
          </cell>
          <cell r="AZ91">
            <v>1318.1793704585464</v>
          </cell>
          <cell r="BA91">
            <v>212.27116098136261</v>
          </cell>
          <cell r="BB91">
            <v>1530.4505314399091</v>
          </cell>
          <cell r="BH91">
            <v>79.026101336310859</v>
          </cell>
        </row>
        <row r="92">
          <cell r="AU92" t="str">
            <v>Scragg-CP1</v>
          </cell>
          <cell r="AW92" t="str">
            <v>JAN-Scragg-CP1</v>
          </cell>
          <cell r="AX92" t="str">
            <v>JAN-Scragg-CP1-NI</v>
          </cell>
          <cell r="AZ92">
            <v>823.86210653659157</v>
          </cell>
          <cell r="BA92">
            <v>132.66947561335164</v>
          </cell>
          <cell r="BB92">
            <v>956.53158214994323</v>
          </cell>
          <cell r="BH92">
            <v>49.39131333519429</v>
          </cell>
        </row>
        <row r="93">
          <cell r="AU93" t="str">
            <v/>
          </cell>
          <cell r="AW93" t="str">
            <v>0-</v>
          </cell>
          <cell r="AX93" t="str">
            <v>0--</v>
          </cell>
          <cell r="AZ93">
            <v>0</v>
          </cell>
          <cell r="BA93">
            <v>0</v>
          </cell>
          <cell r="BB93">
            <v>0</v>
          </cell>
          <cell r="BH93">
            <v>0</v>
          </cell>
        </row>
        <row r="94">
          <cell r="AU94" t="str">
            <v/>
          </cell>
          <cell r="AW94" t="str">
            <v>0-</v>
          </cell>
          <cell r="AX94" t="str">
            <v>0--</v>
          </cell>
          <cell r="AZ94">
            <v>0</v>
          </cell>
          <cell r="BA94">
            <v>0</v>
          </cell>
          <cell r="BB94">
            <v>0</v>
          </cell>
          <cell r="BH94">
            <v>0</v>
          </cell>
        </row>
        <row r="95">
          <cell r="AU95" t="str">
            <v>Scragg-CP1</v>
          </cell>
          <cell r="AW95" t="str">
            <v>JAN-Scragg-CP1</v>
          </cell>
          <cell r="AX95" t="str">
            <v>JAN-Scragg-CP1-NI</v>
          </cell>
          <cell r="AZ95">
            <v>9381.0233616412825</v>
          </cell>
          <cell r="BA95">
            <v>1020.5525240749892</v>
          </cell>
          <cell r="BB95">
            <v>10401.575885716273</v>
          </cell>
          <cell r="BH95">
            <v>566.36852990287559</v>
          </cell>
        </row>
        <row r="96">
          <cell r="AU96" t="str">
            <v>Scragg-CP1</v>
          </cell>
          <cell r="AW96" t="str">
            <v>JAN-Scragg-CP1</v>
          </cell>
          <cell r="AX96" t="str">
            <v>JAN-Scragg-CP1-NI</v>
          </cell>
          <cell r="AZ96">
            <v>7116.6384122795944</v>
          </cell>
          <cell r="BA96">
            <v>774.21225964309519</v>
          </cell>
          <cell r="BB96">
            <v>7890.8506719226898</v>
          </cell>
          <cell r="BH96">
            <v>429.65888475390562</v>
          </cell>
        </row>
        <row r="97">
          <cell r="AU97" t="str">
            <v>Scragg-CP1</v>
          </cell>
          <cell r="AW97" t="str">
            <v>JAN-Scragg-CP1</v>
          </cell>
          <cell r="AX97" t="str">
            <v>JAN-Scragg-CP1-NI</v>
          </cell>
          <cell r="AZ97">
            <v>2911.3520777507429</v>
          </cell>
          <cell r="BA97">
            <v>316.72319712672078</v>
          </cell>
          <cell r="BB97">
            <v>3228.0752748774639</v>
          </cell>
          <cell r="BH97">
            <v>175.7695437629614</v>
          </cell>
        </row>
        <row r="98">
          <cell r="AU98" t="str">
            <v/>
          </cell>
          <cell r="AW98" t="str">
            <v>0-</v>
          </cell>
          <cell r="AX98" t="str">
            <v>0--</v>
          </cell>
          <cell r="AZ98">
            <v>0</v>
          </cell>
          <cell r="BA98">
            <v>0</v>
          </cell>
          <cell r="BB98">
            <v>0</v>
          </cell>
          <cell r="BH98">
            <v>0</v>
          </cell>
        </row>
        <row r="99">
          <cell r="AU99" t="str">
            <v/>
          </cell>
          <cell r="AW99" t="str">
            <v>0-</v>
          </cell>
          <cell r="AX99" t="str">
            <v>0--</v>
          </cell>
          <cell r="AZ99">
            <v>0</v>
          </cell>
          <cell r="BA99">
            <v>0</v>
          </cell>
          <cell r="BB99">
            <v>0</v>
          </cell>
          <cell r="BH99">
            <v>0</v>
          </cell>
        </row>
        <row r="100">
          <cell r="AU100" t="str">
            <v>Murata R4-CP3</v>
          </cell>
          <cell r="AW100" t="str">
            <v>JAN-Murata R4-CP3</v>
          </cell>
          <cell r="AX100" t="str">
            <v>JAN-Murata R4-CP3-NI</v>
          </cell>
          <cell r="AZ100">
            <v>6492.6711523536915</v>
          </cell>
          <cell r="BA100">
            <v>679.46558571143282</v>
          </cell>
          <cell r="BB100">
            <v>7172.1367380651245</v>
          </cell>
          <cell r="BH100">
            <v>339.73279285571641</v>
          </cell>
        </row>
        <row r="101">
          <cell r="AU101" t="str">
            <v>Murata R4-CP3</v>
          </cell>
          <cell r="AW101" t="str">
            <v>JAN-Murata R4-CP3</v>
          </cell>
          <cell r="AX101" t="str">
            <v>JAN-Murata R4-CP3-NI</v>
          </cell>
          <cell r="AZ101">
            <v>6492.6711523536915</v>
          </cell>
          <cell r="BA101">
            <v>679.46558571143282</v>
          </cell>
          <cell r="BB101">
            <v>7172.1367380651245</v>
          </cell>
          <cell r="BH101">
            <v>339.73279285571641</v>
          </cell>
        </row>
        <row r="102">
          <cell r="AU102" t="str">
            <v>Murata R4-CP3</v>
          </cell>
          <cell r="AW102" t="str">
            <v>JAN-Murata R4-CP3</v>
          </cell>
          <cell r="AX102" t="str">
            <v>JAN-Murata R4-CP3-NI</v>
          </cell>
          <cell r="AZ102">
            <v>6492.6711523536915</v>
          </cell>
          <cell r="BA102">
            <v>679.46558571143282</v>
          </cell>
          <cell r="BB102">
            <v>7172.1367380651245</v>
          </cell>
          <cell r="BH102">
            <v>339.73279285571641</v>
          </cell>
        </row>
        <row r="103">
          <cell r="AU103" t="str">
            <v>PDG-CP3</v>
          </cell>
          <cell r="AW103" t="str">
            <v>JAN-PDG-CP3</v>
          </cell>
          <cell r="AX103" t="str">
            <v>JAN-PDG-CP3-IM</v>
          </cell>
          <cell r="AZ103">
            <v>617.47480770407788</v>
          </cell>
          <cell r="BA103">
            <v>48.669762615359389</v>
          </cell>
          <cell r="BB103">
            <v>666.14457031943732</v>
          </cell>
          <cell r="BH103">
            <v>30.585580127500414</v>
          </cell>
        </row>
        <row r="104">
          <cell r="AU104" t="str">
            <v/>
          </cell>
          <cell r="AW104" t="str">
            <v>0-</v>
          </cell>
          <cell r="AX104" t="str">
            <v>0--</v>
          </cell>
          <cell r="AZ104">
            <v>0</v>
          </cell>
          <cell r="BA104">
            <v>0</v>
          </cell>
          <cell r="BB104">
            <v>0</v>
          </cell>
          <cell r="BH104">
            <v>0</v>
          </cell>
        </row>
        <row r="105">
          <cell r="AU105" t="str">
            <v/>
          </cell>
          <cell r="AW105" t="str">
            <v>0-</v>
          </cell>
          <cell r="AX105" t="str">
            <v>0--</v>
          </cell>
          <cell r="AZ105">
            <v>0</v>
          </cell>
          <cell r="BA105">
            <v>0</v>
          </cell>
          <cell r="BB105">
            <v>0</v>
          </cell>
          <cell r="BH105">
            <v>0</v>
          </cell>
        </row>
        <row r="106">
          <cell r="AU106" t="str">
            <v>Murata-CP3</v>
          </cell>
          <cell r="AW106" t="str">
            <v>JAN-Murata-CP3</v>
          </cell>
          <cell r="AX106" t="str">
            <v>JAN-Murata-CP3-NI</v>
          </cell>
          <cell r="AZ106">
            <v>960.033216504861</v>
          </cell>
          <cell r="BA106">
            <v>110.98649901790301</v>
          </cell>
          <cell r="BB106">
            <v>1071.019715522764</v>
          </cell>
          <cell r="BH106">
            <v>53.828452023682956</v>
          </cell>
        </row>
        <row r="107">
          <cell r="AU107" t="str">
            <v>Murata R4-CP3</v>
          </cell>
          <cell r="AW107" t="str">
            <v>JAN-Murata R4-CP3</v>
          </cell>
          <cell r="AX107" t="str">
            <v>JAN-Murata R4-CP3-NI</v>
          </cell>
          <cell r="AZ107">
            <v>650.06377996200331</v>
          </cell>
          <cell r="BA107">
            <v>103.05889194519565</v>
          </cell>
          <cell r="BB107">
            <v>753.12267190719899</v>
          </cell>
          <cell r="BH107">
            <v>35.674231827183107</v>
          </cell>
        </row>
        <row r="108">
          <cell r="AU108" t="str">
            <v/>
          </cell>
          <cell r="AW108" t="str">
            <v>0-</v>
          </cell>
          <cell r="AX108" t="str">
            <v>0--</v>
          </cell>
          <cell r="AZ108">
            <v>0</v>
          </cell>
          <cell r="BA108">
            <v>0</v>
          </cell>
          <cell r="BB108">
            <v>0</v>
          </cell>
          <cell r="BH108">
            <v>0</v>
          </cell>
        </row>
        <row r="109">
          <cell r="AU109" t="str">
            <v/>
          </cell>
          <cell r="AW109" t="str">
            <v>0-</v>
          </cell>
          <cell r="AX109" t="str">
            <v>0--</v>
          </cell>
          <cell r="AZ109">
            <v>0</v>
          </cell>
          <cell r="BA109">
            <v>0</v>
          </cell>
          <cell r="BB109">
            <v>0</v>
          </cell>
          <cell r="BH109">
            <v>0</v>
          </cell>
        </row>
        <row r="110">
          <cell r="AU110" t="str">
            <v>Murata R4-CP3</v>
          </cell>
          <cell r="AW110" t="str">
            <v>JAN-Murata R4-CP3</v>
          </cell>
          <cell r="AX110" t="str">
            <v>JAN-Murata R4-CP3-NI</v>
          </cell>
          <cell r="AZ110">
            <v>3145.0962273061682</v>
          </cell>
          <cell r="BA110">
            <v>172.80748501682243</v>
          </cell>
          <cell r="BB110">
            <v>3317.9037123229909</v>
          </cell>
          <cell r="BH110">
            <v>177.99170956732712</v>
          </cell>
        </row>
        <row r="111">
          <cell r="AU111" t="str">
            <v/>
          </cell>
          <cell r="AW111" t="str">
            <v>0-</v>
          </cell>
          <cell r="AX111" t="str">
            <v>0--</v>
          </cell>
          <cell r="AZ111">
            <v>0</v>
          </cell>
          <cell r="BA111">
            <v>0</v>
          </cell>
          <cell r="BB111">
            <v>0</v>
          </cell>
          <cell r="BH111">
            <v>0</v>
          </cell>
        </row>
        <row r="112">
          <cell r="AU112" t="str">
            <v/>
          </cell>
          <cell r="AW112" t="str">
            <v>0-</v>
          </cell>
          <cell r="AX112" t="str">
            <v>0--</v>
          </cell>
          <cell r="AZ112">
            <v>0</v>
          </cell>
          <cell r="BA112">
            <v>0</v>
          </cell>
          <cell r="BB112">
            <v>0</v>
          </cell>
          <cell r="BH112">
            <v>0</v>
          </cell>
        </row>
        <row r="113">
          <cell r="AU113" t="str">
            <v>TMT-CP3</v>
          </cell>
          <cell r="AW113" t="str">
            <v>JAN-TMT-CP3</v>
          </cell>
          <cell r="AX113" t="str">
            <v>JAN-TMT-CP3-IM</v>
          </cell>
          <cell r="AZ113">
            <v>0</v>
          </cell>
          <cell r="BA113">
            <v>0</v>
          </cell>
          <cell r="BB113">
            <v>0</v>
          </cell>
          <cell r="BH113">
            <v>0</v>
          </cell>
        </row>
        <row r="114">
          <cell r="AU114" t="str">
            <v/>
          </cell>
          <cell r="AW114" t="str">
            <v>0-</v>
          </cell>
          <cell r="AX114" t="str">
            <v>0--</v>
          </cell>
          <cell r="AZ114">
            <v>0</v>
          </cell>
          <cell r="BA114">
            <v>0</v>
          </cell>
          <cell r="BB114">
            <v>0</v>
          </cell>
          <cell r="BH114">
            <v>0</v>
          </cell>
        </row>
        <row r="115">
          <cell r="AU115" t="str">
            <v/>
          </cell>
          <cell r="AW115" t="str">
            <v>0-</v>
          </cell>
          <cell r="AX115" t="str">
            <v>0--</v>
          </cell>
          <cell r="AZ115">
            <v>0</v>
          </cell>
          <cell r="BA115">
            <v>0</v>
          </cell>
          <cell r="BB115">
            <v>0</v>
          </cell>
          <cell r="BH115">
            <v>0</v>
          </cell>
        </row>
        <row r="116">
          <cell r="AU116" t="str">
            <v/>
          </cell>
          <cell r="AW116" t="str">
            <v>0-</v>
          </cell>
          <cell r="AX116" t="str">
            <v>0--</v>
          </cell>
          <cell r="AZ116">
            <v>0</v>
          </cell>
          <cell r="BA116">
            <v>0</v>
          </cell>
          <cell r="BB116">
            <v>0</v>
          </cell>
          <cell r="BH116">
            <v>0</v>
          </cell>
        </row>
        <row r="117">
          <cell r="AU117" t="str">
            <v/>
          </cell>
          <cell r="AW117" t="str">
            <v>0-</v>
          </cell>
          <cell r="AX117" t="str">
            <v>0--</v>
          </cell>
          <cell r="AZ117">
            <v>0</v>
          </cell>
          <cell r="BA117">
            <v>0</v>
          </cell>
          <cell r="BB117">
            <v>0</v>
          </cell>
          <cell r="BH117">
            <v>0</v>
          </cell>
        </row>
        <row r="118">
          <cell r="AU118" t="str">
            <v/>
          </cell>
          <cell r="AW118" t="str">
            <v>0-</v>
          </cell>
          <cell r="AX118" t="str">
            <v>0--</v>
          </cell>
          <cell r="AZ118">
            <v>0</v>
          </cell>
          <cell r="BA118">
            <v>0</v>
          </cell>
          <cell r="BB118">
            <v>0</v>
          </cell>
          <cell r="BH118">
            <v>0</v>
          </cell>
        </row>
        <row r="119">
          <cell r="AU119" t="str">
            <v>Murata R4-CP3</v>
          </cell>
          <cell r="AW119" t="str">
            <v>JAN-Murata R4-CP3</v>
          </cell>
          <cell r="AX119" t="str">
            <v>JAN-Murata R4-CP3-IM</v>
          </cell>
          <cell r="AZ119">
            <v>500.62410495516195</v>
          </cell>
          <cell r="BA119">
            <v>74.49763466594672</v>
          </cell>
          <cell r="BB119">
            <v>575.12173962110865</v>
          </cell>
          <cell r="BH119">
            <v>28.607091711723541</v>
          </cell>
        </row>
        <row r="120">
          <cell r="AU120" t="str">
            <v>Murata R4-CP3</v>
          </cell>
          <cell r="AW120" t="str">
            <v>JAN-Murata R4-CP3</v>
          </cell>
          <cell r="AX120" t="str">
            <v>JAN-Murata R4-CP3-IM</v>
          </cell>
          <cell r="AZ120">
            <v>522.05413006125423</v>
          </cell>
          <cell r="BA120">
            <v>77.68662649721044</v>
          </cell>
          <cell r="BB120">
            <v>599.74075655846457</v>
          </cell>
          <cell r="BH120">
            <v>29.831664574928809</v>
          </cell>
        </row>
        <row r="121">
          <cell r="AU121" t="str">
            <v/>
          </cell>
          <cell r="AW121" t="str">
            <v>0-</v>
          </cell>
          <cell r="AX121" t="str">
            <v>0--</v>
          </cell>
          <cell r="AZ121">
            <v>0</v>
          </cell>
          <cell r="BA121">
            <v>0</v>
          </cell>
          <cell r="BB121">
            <v>0</v>
          </cell>
          <cell r="BH121">
            <v>0</v>
          </cell>
        </row>
        <row r="122">
          <cell r="AU122" t="str">
            <v/>
          </cell>
          <cell r="AW122" t="str">
            <v>0-</v>
          </cell>
          <cell r="AX122" t="str">
            <v>0--</v>
          </cell>
          <cell r="AZ122">
            <v>0</v>
          </cell>
          <cell r="BA122">
            <v>0</v>
          </cell>
          <cell r="BB122">
            <v>0</v>
          </cell>
          <cell r="BH122">
            <v>0</v>
          </cell>
        </row>
        <row r="123">
          <cell r="AU123" t="str">
            <v/>
          </cell>
          <cell r="AW123" t="str">
            <v>0-</v>
          </cell>
          <cell r="AX123" t="str">
            <v>0--</v>
          </cell>
          <cell r="AZ123">
            <v>0</v>
          </cell>
          <cell r="BA123">
            <v>0</v>
          </cell>
          <cell r="BB123">
            <v>0</v>
          </cell>
          <cell r="BH123">
            <v>0</v>
          </cell>
        </row>
        <row r="124">
          <cell r="AU124" t="str">
            <v/>
          </cell>
          <cell r="AW124" t="str">
            <v>0-</v>
          </cell>
          <cell r="AX124" t="str">
            <v>0--</v>
          </cell>
          <cell r="AZ124">
            <v>0</v>
          </cell>
          <cell r="BA124">
            <v>0</v>
          </cell>
          <cell r="BB124">
            <v>0</v>
          </cell>
          <cell r="BH124">
            <v>0</v>
          </cell>
        </row>
        <row r="125">
          <cell r="AU125" t="str">
            <v/>
          </cell>
          <cell r="AW125" t="str">
            <v>0-</v>
          </cell>
          <cell r="AX125" t="str">
            <v>0--</v>
          </cell>
          <cell r="AZ125">
            <v>0</v>
          </cell>
          <cell r="BA125">
            <v>0</v>
          </cell>
          <cell r="BB125">
            <v>0</v>
          </cell>
          <cell r="BH125">
            <v>0</v>
          </cell>
        </row>
        <row r="126">
          <cell r="AU126" t="str">
            <v/>
          </cell>
          <cell r="AW126" t="str">
            <v>0-</v>
          </cell>
          <cell r="AX126" t="str">
            <v>0--</v>
          </cell>
          <cell r="AZ126">
            <v>0</v>
          </cell>
          <cell r="BA126">
            <v>0</v>
          </cell>
          <cell r="BB126">
            <v>0</v>
          </cell>
          <cell r="BH126">
            <v>0</v>
          </cell>
        </row>
        <row r="127">
          <cell r="AU127" t="str">
            <v/>
          </cell>
          <cell r="AW127" t="str">
            <v>0-</v>
          </cell>
          <cell r="AX127" t="str">
            <v>0--</v>
          </cell>
          <cell r="AZ127">
            <v>0</v>
          </cell>
          <cell r="BA127">
            <v>0</v>
          </cell>
          <cell r="BB127">
            <v>0</v>
          </cell>
          <cell r="BH127">
            <v>0</v>
          </cell>
        </row>
        <row r="128">
          <cell r="AU128" t="str">
            <v/>
          </cell>
          <cell r="AW128" t="str">
            <v>0-</v>
          </cell>
          <cell r="AX128" t="str">
            <v>0--</v>
          </cell>
          <cell r="AZ128">
            <v>0</v>
          </cell>
          <cell r="BA128">
            <v>0</v>
          </cell>
          <cell r="BB128">
            <v>0</v>
          </cell>
          <cell r="BH128">
            <v>0</v>
          </cell>
        </row>
        <row r="129">
          <cell r="AU129" t="str">
            <v/>
          </cell>
          <cell r="AW129" t="str">
            <v>0-</v>
          </cell>
          <cell r="AX129" t="str">
            <v>0--</v>
          </cell>
          <cell r="AZ129">
            <v>0</v>
          </cell>
          <cell r="BA129">
            <v>0</v>
          </cell>
          <cell r="BB129">
            <v>0</v>
          </cell>
          <cell r="BH129">
            <v>0</v>
          </cell>
        </row>
        <row r="130">
          <cell r="AU130" t="str">
            <v/>
          </cell>
          <cell r="AW130" t="str">
            <v>0-</v>
          </cell>
          <cell r="AX130" t="str">
            <v>0--</v>
          </cell>
          <cell r="AZ130">
            <v>0</v>
          </cell>
          <cell r="BA130">
            <v>0</v>
          </cell>
          <cell r="BB130">
            <v>0</v>
          </cell>
          <cell r="BH130">
            <v>0</v>
          </cell>
        </row>
        <row r="131">
          <cell r="AU131" t="str">
            <v/>
          </cell>
          <cell r="AW131" t="str">
            <v>0-</v>
          </cell>
          <cell r="AX131" t="str">
            <v>0--</v>
          </cell>
          <cell r="AZ131">
            <v>0</v>
          </cell>
          <cell r="BA131">
            <v>0</v>
          </cell>
          <cell r="BB131">
            <v>0</v>
          </cell>
          <cell r="BH131">
            <v>0</v>
          </cell>
        </row>
        <row r="132">
          <cell r="AU132" t="str">
            <v>Murata R4-CP3</v>
          </cell>
          <cell r="AW132" t="str">
            <v>JAN-Murata R4-CP3</v>
          </cell>
          <cell r="AX132" t="str">
            <v>JAN-Murata R4-CP3-NI</v>
          </cell>
          <cell r="AZ132">
            <v>0</v>
          </cell>
          <cell r="BA132">
            <v>0</v>
          </cell>
          <cell r="BB132">
            <v>0</v>
          </cell>
          <cell r="BH132">
            <v>0</v>
          </cell>
        </row>
        <row r="133">
          <cell r="AU133" t="str">
            <v/>
          </cell>
          <cell r="AW133" t="str">
            <v>0-</v>
          </cell>
          <cell r="AX133" t="str">
            <v>0--</v>
          </cell>
          <cell r="AZ133">
            <v>0</v>
          </cell>
          <cell r="BA133">
            <v>0</v>
          </cell>
          <cell r="BB133">
            <v>0</v>
          </cell>
          <cell r="BH133">
            <v>0</v>
          </cell>
        </row>
        <row r="134">
          <cell r="AU134" t="str">
            <v/>
          </cell>
          <cell r="AW134" t="str">
            <v>0-</v>
          </cell>
          <cell r="AX134" t="str">
            <v>0--</v>
          </cell>
          <cell r="AZ134">
            <v>0</v>
          </cell>
          <cell r="BA134">
            <v>0</v>
          </cell>
          <cell r="BB134">
            <v>0</v>
          </cell>
          <cell r="BH134">
            <v>0</v>
          </cell>
        </row>
        <row r="135">
          <cell r="AU135" t="str">
            <v>Murata-CP1</v>
          </cell>
          <cell r="AW135" t="str">
            <v>JAN-Murata-CP1</v>
          </cell>
          <cell r="AX135" t="str">
            <v>JAN-Murata-CP1-NI</v>
          </cell>
          <cell r="AZ135">
            <v>0</v>
          </cell>
          <cell r="BA135">
            <v>0</v>
          </cell>
          <cell r="BB135">
            <v>0</v>
          </cell>
          <cell r="BH135">
            <v>0</v>
          </cell>
        </row>
        <row r="136">
          <cell r="AU136" t="str">
            <v>Scragg-CP1</v>
          </cell>
          <cell r="AW136" t="str">
            <v>JAN-Scragg-CP1</v>
          </cell>
          <cell r="AX136" t="str">
            <v>JAN-Scragg-CP1-NI</v>
          </cell>
          <cell r="AZ136">
            <v>0</v>
          </cell>
          <cell r="BA136">
            <v>0</v>
          </cell>
          <cell r="BB136">
            <v>0</v>
          </cell>
          <cell r="BH136">
            <v>0</v>
          </cell>
        </row>
        <row r="137">
          <cell r="AU137" t="str">
            <v>Scragg-CP1</v>
          </cell>
          <cell r="AW137" t="str">
            <v>JAN-Scragg-CP1</v>
          </cell>
          <cell r="AX137" t="str">
            <v>JAN-Scragg-CP1-NI</v>
          </cell>
          <cell r="AZ137">
            <v>0</v>
          </cell>
          <cell r="BA137">
            <v>0</v>
          </cell>
          <cell r="BB137">
            <v>0</v>
          </cell>
          <cell r="BH137">
            <v>0</v>
          </cell>
        </row>
        <row r="138">
          <cell r="AU138" t="str">
            <v>Scragg-CP1</v>
          </cell>
          <cell r="AW138" t="str">
            <v>JAN-Scragg-CP1</v>
          </cell>
          <cell r="AX138" t="str">
            <v>JAN-Scragg-CP1-NI</v>
          </cell>
          <cell r="AZ138">
            <v>0</v>
          </cell>
          <cell r="BA138">
            <v>0</v>
          </cell>
          <cell r="BB138">
            <v>0</v>
          </cell>
          <cell r="BH138">
            <v>0</v>
          </cell>
        </row>
        <row r="139">
          <cell r="AU139" t="str">
            <v>Murata R4-CP3</v>
          </cell>
          <cell r="AW139" t="str">
            <v>JAN-Murata R4-CP3</v>
          </cell>
          <cell r="AX139" t="str">
            <v>JAN-Murata R4-CP3-NI</v>
          </cell>
          <cell r="AZ139">
            <v>0</v>
          </cell>
          <cell r="BA139">
            <v>0</v>
          </cell>
          <cell r="BB139">
            <v>0</v>
          </cell>
          <cell r="BH139">
            <v>0</v>
          </cell>
        </row>
        <row r="140">
          <cell r="AU140" t="str">
            <v>Murata R4-CP3</v>
          </cell>
          <cell r="AW140" t="str">
            <v>JAN-Murata R4-CP3</v>
          </cell>
          <cell r="AX140" t="str">
            <v>JAN-Murata R4-CP3-NI</v>
          </cell>
          <cell r="AZ140">
            <v>0</v>
          </cell>
          <cell r="BA140">
            <v>0</v>
          </cell>
          <cell r="BB140">
            <v>0</v>
          </cell>
          <cell r="BH140">
            <v>0</v>
          </cell>
        </row>
        <row r="141">
          <cell r="AU141" t="str">
            <v>Murata R4-CP3</v>
          </cell>
          <cell r="AW141" t="str">
            <v>JAN-Murata R4-CP3</v>
          </cell>
          <cell r="AX141" t="str">
            <v>JAN-Murata R4-CP3-NI</v>
          </cell>
          <cell r="AZ141">
            <v>0</v>
          </cell>
          <cell r="BA141">
            <v>0</v>
          </cell>
          <cell r="BB141">
            <v>0</v>
          </cell>
          <cell r="BH141">
            <v>0</v>
          </cell>
        </row>
        <row r="142">
          <cell r="AU142" t="str">
            <v>Murata R4-CP3</v>
          </cell>
          <cell r="AW142" t="str">
            <v>JAN-Murata R4-CP3</v>
          </cell>
          <cell r="AX142" t="str">
            <v>JAN-Murata R4-CP3-NI</v>
          </cell>
          <cell r="AZ142">
            <v>0</v>
          </cell>
          <cell r="BA142">
            <v>0</v>
          </cell>
          <cell r="BB142">
            <v>0</v>
          </cell>
          <cell r="BH142">
            <v>0</v>
          </cell>
        </row>
        <row r="143">
          <cell r="AU143" t="str">
            <v>Murata R5-CP3</v>
          </cell>
          <cell r="AW143" t="str">
            <v>JAN-Murata R5-CP3</v>
          </cell>
          <cell r="AX143" t="str">
            <v>JAN-Murata R5-CP3-NI</v>
          </cell>
          <cell r="AZ143">
            <v>0</v>
          </cell>
          <cell r="BA143">
            <v>0</v>
          </cell>
          <cell r="BB143">
            <v>0</v>
          </cell>
          <cell r="BH143">
            <v>0</v>
          </cell>
        </row>
        <row r="144">
          <cell r="AU144" t="str">
            <v/>
          </cell>
          <cell r="AW144" t="str">
            <v>0-</v>
          </cell>
          <cell r="AX144" t="str">
            <v>0--</v>
          </cell>
          <cell r="AZ144">
            <v>0</v>
          </cell>
          <cell r="BA144">
            <v>0</v>
          </cell>
          <cell r="BB144">
            <v>0</v>
          </cell>
          <cell r="BH144">
            <v>0</v>
          </cell>
        </row>
        <row r="145">
          <cell r="AU145" t="str">
            <v/>
          </cell>
          <cell r="AW145" t="str">
            <v>0-</v>
          </cell>
          <cell r="AX145" t="str">
            <v>0--</v>
          </cell>
          <cell r="AZ145">
            <v>0</v>
          </cell>
          <cell r="BA145">
            <v>0</v>
          </cell>
          <cell r="BB145">
            <v>0</v>
          </cell>
          <cell r="BH145">
            <v>0</v>
          </cell>
        </row>
        <row r="146">
          <cell r="AU146" t="str">
            <v>Scragg-CP1</v>
          </cell>
          <cell r="AW146" t="str">
            <v>JAN-Scragg-CP1</v>
          </cell>
          <cell r="AX146" t="str">
            <v>JAN-Scragg-CP1-NI</v>
          </cell>
          <cell r="AZ146">
            <v>0</v>
          </cell>
          <cell r="BA146">
            <v>0</v>
          </cell>
          <cell r="BB146">
            <v>0</v>
          </cell>
          <cell r="BH146">
            <v>0</v>
          </cell>
        </row>
        <row r="147">
          <cell r="AU147" t="str">
            <v/>
          </cell>
          <cell r="AW147" t="str">
            <v>0-</v>
          </cell>
          <cell r="AX147" t="str">
            <v>0--</v>
          </cell>
          <cell r="AZ147">
            <v>0</v>
          </cell>
          <cell r="BA147">
            <v>0</v>
          </cell>
          <cell r="BB147">
            <v>0</v>
          </cell>
          <cell r="BH147">
            <v>0</v>
          </cell>
        </row>
        <row r="148">
          <cell r="AU148" t="str">
            <v/>
          </cell>
          <cell r="AW148" t="str">
            <v>0-</v>
          </cell>
          <cell r="AX148" t="str">
            <v>0--</v>
          </cell>
          <cell r="AZ148">
            <v>0</v>
          </cell>
          <cell r="BA148">
            <v>0</v>
          </cell>
          <cell r="BB148">
            <v>0</v>
          </cell>
          <cell r="BH148">
            <v>0</v>
          </cell>
        </row>
        <row r="149">
          <cell r="AU149" t="str">
            <v>Murata-CP1</v>
          </cell>
          <cell r="AW149" t="str">
            <v>JAN-Murata-CP1</v>
          </cell>
          <cell r="AX149" t="str">
            <v>JAN-Murata-CP1-NI</v>
          </cell>
          <cell r="AZ149">
            <v>0</v>
          </cell>
          <cell r="BA149">
            <v>0</v>
          </cell>
          <cell r="BB149">
            <v>0</v>
          </cell>
          <cell r="BH149">
            <v>0</v>
          </cell>
        </row>
        <row r="150">
          <cell r="AU150" t="str">
            <v>Murata-CP1</v>
          </cell>
          <cell r="AW150" t="str">
            <v>JAN-Murata-CP1</v>
          </cell>
          <cell r="AX150" t="str">
            <v>JAN-Murata-CP1-NI</v>
          </cell>
          <cell r="AZ150">
            <v>0</v>
          </cell>
          <cell r="BA150">
            <v>0</v>
          </cell>
          <cell r="BB150">
            <v>0</v>
          </cell>
          <cell r="BH150">
            <v>0</v>
          </cell>
        </row>
        <row r="151">
          <cell r="AU151" t="str">
            <v>Scragg-CP1</v>
          </cell>
          <cell r="AW151" t="str">
            <v>JAN-Scragg-CP1</v>
          </cell>
          <cell r="AX151" t="str">
            <v>JAN-Scragg-CP1-NI</v>
          </cell>
          <cell r="AZ151">
            <v>0</v>
          </cell>
          <cell r="BA151">
            <v>0</v>
          </cell>
          <cell r="BB151">
            <v>0</v>
          </cell>
          <cell r="BH151">
            <v>0</v>
          </cell>
        </row>
        <row r="152">
          <cell r="AU152" t="str">
            <v>Murata-CP1</v>
          </cell>
          <cell r="AW152" t="str">
            <v>JAN-Murata-CP1</v>
          </cell>
          <cell r="AX152" t="str">
            <v>JAN-Murata-CP1-NI</v>
          </cell>
          <cell r="AZ152">
            <v>0</v>
          </cell>
          <cell r="BA152">
            <v>0</v>
          </cell>
          <cell r="BB152">
            <v>0</v>
          </cell>
          <cell r="BH152">
            <v>0</v>
          </cell>
        </row>
        <row r="153">
          <cell r="AU153" t="str">
            <v/>
          </cell>
          <cell r="AW153" t="str">
            <v>0-</v>
          </cell>
          <cell r="AX153" t="str">
            <v>0--</v>
          </cell>
          <cell r="AZ153">
            <v>0</v>
          </cell>
          <cell r="BA153">
            <v>0</v>
          </cell>
          <cell r="BB153">
            <v>0</v>
          </cell>
          <cell r="BH153">
            <v>0</v>
          </cell>
        </row>
        <row r="154">
          <cell r="AU154" t="str">
            <v/>
          </cell>
          <cell r="AW154" t="str">
            <v>0-</v>
          </cell>
          <cell r="AX154" t="str">
            <v>0--</v>
          </cell>
          <cell r="AZ154">
            <v>0</v>
          </cell>
          <cell r="BA154">
            <v>0</v>
          </cell>
          <cell r="BB154">
            <v>0</v>
          </cell>
          <cell r="BH154">
            <v>0</v>
          </cell>
        </row>
        <row r="155">
          <cell r="AU155" t="str">
            <v/>
          </cell>
          <cell r="AW155" t="str">
            <v>0-</v>
          </cell>
          <cell r="AX155" t="str">
            <v>0--</v>
          </cell>
          <cell r="AZ155">
            <v>0</v>
          </cell>
          <cell r="BA155">
            <v>0</v>
          </cell>
          <cell r="BB155">
            <v>0</v>
          </cell>
          <cell r="BH155">
            <v>0</v>
          </cell>
        </row>
        <row r="156">
          <cell r="AU156" t="str">
            <v/>
          </cell>
          <cell r="AW156" t="str">
            <v>0-</v>
          </cell>
          <cell r="AX156" t="str">
            <v>0--</v>
          </cell>
          <cell r="AZ156">
            <v>0</v>
          </cell>
          <cell r="BA156">
            <v>0</v>
          </cell>
          <cell r="BB156">
            <v>0</v>
          </cell>
          <cell r="BH156">
            <v>0</v>
          </cell>
        </row>
        <row r="157">
          <cell r="AU157" t="str">
            <v/>
          </cell>
          <cell r="AW157" t="str">
            <v>0-</v>
          </cell>
          <cell r="AX157" t="str">
            <v>0--</v>
          </cell>
          <cell r="AZ157">
            <v>0</v>
          </cell>
          <cell r="BA157">
            <v>0</v>
          </cell>
          <cell r="BB157">
            <v>0</v>
          </cell>
          <cell r="BH157">
            <v>0</v>
          </cell>
        </row>
        <row r="158">
          <cell r="AU158" t="str">
            <v/>
          </cell>
          <cell r="AW158" t="str">
            <v>0-</v>
          </cell>
          <cell r="AX158" t="str">
            <v>0--</v>
          </cell>
          <cell r="AZ158">
            <v>0</v>
          </cell>
          <cell r="BA158">
            <v>0</v>
          </cell>
          <cell r="BB158">
            <v>0</v>
          </cell>
          <cell r="BH158">
            <v>0</v>
          </cell>
        </row>
        <row r="159">
          <cell r="AU159" t="str">
            <v>Barmag R5-CP3</v>
          </cell>
          <cell r="AW159" t="str">
            <v>JAN-Barmag R5-CP3</v>
          </cell>
          <cell r="AX159" t="str">
            <v>JAN-Barmag R5-CP3-IM</v>
          </cell>
          <cell r="AZ159">
            <v>5487.9220422833414</v>
          </cell>
          <cell r="BA159">
            <v>496.08334845499132</v>
          </cell>
          <cell r="BB159">
            <v>5984.0053907383326</v>
          </cell>
          <cell r="BH159">
            <v>316.25313464005694</v>
          </cell>
        </row>
        <row r="160">
          <cell r="AU160" t="str">
            <v>Barmag R5-CP3</v>
          </cell>
          <cell r="AW160" t="str">
            <v>JAN-Barmag R5-CP3</v>
          </cell>
          <cell r="AX160" t="str">
            <v>JAN-Barmag R5-CP3-IM</v>
          </cell>
          <cell r="AZ160">
            <v>5487.9220422833414</v>
          </cell>
          <cell r="BA160">
            <v>496.08334845499132</v>
          </cell>
          <cell r="BB160">
            <v>5984.0053907383326</v>
          </cell>
          <cell r="BH160">
            <v>316.25313464005694</v>
          </cell>
        </row>
        <row r="161">
          <cell r="AU161" t="str">
            <v/>
          </cell>
          <cell r="AW161" t="str">
            <v>0-</v>
          </cell>
          <cell r="AX161" t="str">
            <v>0--</v>
          </cell>
          <cell r="AZ161">
            <v>0</v>
          </cell>
          <cell r="BA161">
            <v>0</v>
          </cell>
          <cell r="BB161">
            <v>0</v>
          </cell>
          <cell r="BH161">
            <v>0</v>
          </cell>
        </row>
        <row r="162">
          <cell r="AU162" t="str">
            <v/>
          </cell>
          <cell r="AW162" t="str">
            <v>0-</v>
          </cell>
          <cell r="AX162" t="str">
            <v>0--</v>
          </cell>
          <cell r="AZ162">
            <v>0</v>
          </cell>
          <cell r="BA162">
            <v>0</v>
          </cell>
          <cell r="BB162">
            <v>0</v>
          </cell>
          <cell r="BH162">
            <v>0</v>
          </cell>
        </row>
        <row r="163">
          <cell r="AU163" t="str">
            <v>PDG-CP3</v>
          </cell>
          <cell r="AW163" t="str">
            <v>JAN-PDG-CP3</v>
          </cell>
          <cell r="AX163" t="str">
            <v>JAN-PDG-CP3-IM</v>
          </cell>
          <cell r="AZ163">
            <v>2047.3409637611478</v>
          </cell>
          <cell r="BA163">
            <v>240.86364279542917</v>
          </cell>
          <cell r="BB163">
            <v>2288.2046065565769</v>
          </cell>
          <cell r="BH163">
            <v>116.81886675578313</v>
          </cell>
        </row>
        <row r="164">
          <cell r="AU164" t="str">
            <v/>
          </cell>
          <cell r="AW164" t="str">
            <v>0-</v>
          </cell>
          <cell r="AX164" t="str">
            <v>0--</v>
          </cell>
          <cell r="AZ164">
            <v>0</v>
          </cell>
          <cell r="BA164">
            <v>0</v>
          </cell>
          <cell r="BB164">
            <v>0</v>
          </cell>
          <cell r="BH164">
            <v>0</v>
          </cell>
        </row>
        <row r="165">
          <cell r="AU165" t="str">
            <v/>
          </cell>
          <cell r="AW165" t="str">
            <v>0-</v>
          </cell>
          <cell r="AX165" t="str">
            <v>0--</v>
          </cell>
          <cell r="AZ165">
            <v>0</v>
          </cell>
          <cell r="BA165">
            <v>0</v>
          </cell>
          <cell r="BB165">
            <v>0</v>
          </cell>
          <cell r="BH165">
            <v>0</v>
          </cell>
        </row>
        <row r="166">
          <cell r="AU166" t="str">
            <v>Murata-CP3</v>
          </cell>
          <cell r="AW166" t="str">
            <v>JAN-Murata-CP3</v>
          </cell>
          <cell r="AX166" t="str">
            <v>JAN-Murata-CP3-NI</v>
          </cell>
          <cell r="AZ166">
            <v>6739.2409207193123</v>
          </cell>
          <cell r="BA166">
            <v>697.16285386751508</v>
          </cell>
          <cell r="BB166">
            <v>7436.4037745868272</v>
          </cell>
          <cell r="BH166">
            <v>402.8052044567865</v>
          </cell>
        </row>
        <row r="167">
          <cell r="AU167" t="str">
            <v>Murata-CP3</v>
          </cell>
          <cell r="AW167" t="str">
            <v>JAN-Murata-CP3</v>
          </cell>
          <cell r="AX167" t="str">
            <v>JAN-Murata-CP3-NI</v>
          </cell>
          <cell r="AZ167">
            <v>7076.2029667552788</v>
          </cell>
          <cell r="BA167">
            <v>732.02099656089092</v>
          </cell>
          <cell r="BB167">
            <v>7808.2239633161698</v>
          </cell>
          <cell r="BH167">
            <v>422.9454646796259</v>
          </cell>
        </row>
        <row r="168">
          <cell r="AU168" t="str">
            <v>Murata-CP3</v>
          </cell>
          <cell r="AW168" t="str">
            <v>JAN-Murata-CP3</v>
          </cell>
          <cell r="AX168" t="str">
            <v>JAN-Murata-CP3-NI</v>
          </cell>
          <cell r="AZ168">
            <v>673.92409207193123</v>
          </cell>
          <cell r="BA168">
            <v>69.716285386751508</v>
          </cell>
          <cell r="BB168">
            <v>743.64037745868279</v>
          </cell>
          <cell r="BH168">
            <v>40.280520445678654</v>
          </cell>
        </row>
        <row r="169">
          <cell r="AU169" t="str">
            <v>Murata-CP3</v>
          </cell>
          <cell r="AW169" t="str">
            <v>JAN-Murata-CP3</v>
          </cell>
          <cell r="AX169" t="str">
            <v>JAN-Murata-CP3-NI</v>
          </cell>
          <cell r="AZ169">
            <v>10445.823427114936</v>
          </cell>
          <cell r="BA169">
            <v>1080.6024234946485</v>
          </cell>
          <cell r="BB169">
            <v>11526.425850609583</v>
          </cell>
          <cell r="BH169">
            <v>624.34806690801918</v>
          </cell>
        </row>
        <row r="170">
          <cell r="AU170" t="str">
            <v/>
          </cell>
          <cell r="AW170" t="str">
            <v>0-</v>
          </cell>
          <cell r="AX170" t="str">
            <v>0--</v>
          </cell>
          <cell r="AZ170">
            <v>0</v>
          </cell>
          <cell r="BA170">
            <v>0</v>
          </cell>
          <cell r="BB170">
            <v>0</v>
          </cell>
          <cell r="BH170">
            <v>0</v>
          </cell>
        </row>
        <row r="171">
          <cell r="AU171" t="str">
            <v/>
          </cell>
          <cell r="AW171" t="str">
            <v>0-</v>
          </cell>
          <cell r="AX171" t="str">
            <v>0--</v>
          </cell>
          <cell r="AZ171">
            <v>0</v>
          </cell>
          <cell r="BA171">
            <v>0</v>
          </cell>
          <cell r="BB171">
            <v>0</v>
          </cell>
          <cell r="BH171">
            <v>0</v>
          </cell>
        </row>
        <row r="172">
          <cell r="AU172" t="str">
            <v/>
          </cell>
          <cell r="AW172" t="str">
            <v>0-</v>
          </cell>
          <cell r="AX172" t="str">
            <v>0--</v>
          </cell>
          <cell r="AZ172">
            <v>0</v>
          </cell>
          <cell r="BA172">
            <v>0</v>
          </cell>
          <cell r="BB172">
            <v>0</v>
          </cell>
          <cell r="BH172">
            <v>0</v>
          </cell>
        </row>
        <row r="173">
          <cell r="AU173" t="str">
            <v/>
          </cell>
          <cell r="AW173" t="str">
            <v>0-</v>
          </cell>
          <cell r="AX173" t="str">
            <v>0--</v>
          </cell>
          <cell r="AZ173">
            <v>0</v>
          </cell>
          <cell r="BA173">
            <v>0</v>
          </cell>
          <cell r="BB173">
            <v>0</v>
          </cell>
          <cell r="BH173">
            <v>0</v>
          </cell>
        </row>
        <row r="174">
          <cell r="AU174" t="str">
            <v/>
          </cell>
          <cell r="AW174" t="str">
            <v>0-</v>
          </cell>
          <cell r="AX174" t="str">
            <v>0--</v>
          </cell>
          <cell r="AZ174">
            <v>0</v>
          </cell>
          <cell r="BA174">
            <v>0</v>
          </cell>
          <cell r="BB174">
            <v>0</v>
          </cell>
          <cell r="BH174">
            <v>0</v>
          </cell>
        </row>
        <row r="175">
          <cell r="AU175" t="str">
            <v>Murata-CP3</v>
          </cell>
          <cell r="AW175" t="str">
            <v>JAN-Murata-CP3</v>
          </cell>
          <cell r="AX175" t="str">
            <v>JAN-Murata-CP3-NI</v>
          </cell>
          <cell r="AZ175">
            <v>5102.5615375713651</v>
          </cell>
          <cell r="BA175">
            <v>924.83927868480998</v>
          </cell>
          <cell r="BB175">
            <v>6027.4008162561749</v>
          </cell>
          <cell r="BH175">
            <v>331.66649994213873</v>
          </cell>
        </row>
        <row r="176">
          <cell r="AU176" t="str">
            <v>Murata-CP3</v>
          </cell>
          <cell r="AW176" t="str">
            <v>JAN-Murata-CP3</v>
          </cell>
          <cell r="AX176" t="str">
            <v>JAN-Murata-CP3-NI</v>
          </cell>
          <cell r="AZ176">
            <v>5102.5615375713651</v>
          </cell>
          <cell r="BA176">
            <v>924.83927868480998</v>
          </cell>
          <cell r="BB176">
            <v>6027.4008162561749</v>
          </cell>
          <cell r="BH176">
            <v>331.66649994213873</v>
          </cell>
        </row>
        <row r="177">
          <cell r="AU177" t="str">
            <v>Murata-CP3</v>
          </cell>
          <cell r="AW177" t="str">
            <v>JAN-Murata-CP3</v>
          </cell>
          <cell r="AX177" t="str">
            <v>JAN-Murata-CP3-NI</v>
          </cell>
          <cell r="AZ177">
            <v>2139.7838705944437</v>
          </cell>
          <cell r="BA177">
            <v>387.83582654524292</v>
          </cell>
          <cell r="BB177">
            <v>2527.6196971396867</v>
          </cell>
          <cell r="BH177">
            <v>139.08595158863884</v>
          </cell>
        </row>
        <row r="178">
          <cell r="AU178" t="str">
            <v>Murata-CP3</v>
          </cell>
          <cell r="AW178" t="str">
            <v>JAN-Murata-CP3</v>
          </cell>
          <cell r="AX178" t="str">
            <v>JAN-Murata-CP3-NI</v>
          </cell>
          <cell r="AZ178">
            <v>2633.5801484239305</v>
          </cell>
          <cell r="BA178">
            <v>477.33640190183741</v>
          </cell>
          <cell r="BB178">
            <v>3110.9165503257682</v>
          </cell>
          <cell r="BH178">
            <v>171.1827096475555</v>
          </cell>
        </row>
        <row r="179">
          <cell r="AU179" t="str">
            <v>Murata-CP3</v>
          </cell>
          <cell r="AW179" t="str">
            <v>JAN-Murata-CP3</v>
          </cell>
          <cell r="AX179" t="str">
            <v>JAN-Murata-CP3-NI</v>
          </cell>
          <cell r="AZ179">
            <v>4279.5677411888873</v>
          </cell>
          <cell r="BA179">
            <v>775.67165309048585</v>
          </cell>
          <cell r="BB179">
            <v>5055.2393942793733</v>
          </cell>
          <cell r="BH179">
            <v>278.17190317727767</v>
          </cell>
        </row>
        <row r="180">
          <cell r="AU180" t="str">
            <v>Murata-CP3</v>
          </cell>
          <cell r="AW180" t="str">
            <v>JAN-Murata-CP3</v>
          </cell>
          <cell r="AX180" t="str">
            <v>JAN-Murata-CP3-NI</v>
          </cell>
          <cell r="AZ180">
            <v>493.79627782948705</v>
          </cell>
          <cell r="BA180">
            <v>89.500575356594524</v>
          </cell>
          <cell r="BB180">
            <v>583.29685318608153</v>
          </cell>
          <cell r="BH180">
            <v>32.096758058916656</v>
          </cell>
        </row>
        <row r="181">
          <cell r="AU181" t="str">
            <v>PDG-CP3</v>
          </cell>
          <cell r="AW181" t="str">
            <v>JAN-PDG-CP3</v>
          </cell>
          <cell r="AX181" t="str">
            <v>JAN-PDG-CP3-IM</v>
          </cell>
          <cell r="AZ181">
            <v>616.42751790624482</v>
          </cell>
          <cell r="BA181">
            <v>118.54375344350862</v>
          </cell>
          <cell r="BB181">
            <v>734.97127134975347</v>
          </cell>
          <cell r="BH181">
            <v>35.563126033052583</v>
          </cell>
        </row>
        <row r="182">
          <cell r="AU182" t="str">
            <v/>
          </cell>
          <cell r="AW182" t="str">
            <v>0-</v>
          </cell>
          <cell r="AX182" t="str">
            <v>0--</v>
          </cell>
          <cell r="AZ182">
            <v>0</v>
          </cell>
          <cell r="BA182">
            <v>0</v>
          </cell>
          <cell r="BB182">
            <v>0</v>
          </cell>
          <cell r="BH182">
            <v>0</v>
          </cell>
        </row>
        <row r="183">
          <cell r="AU183" t="str">
            <v/>
          </cell>
          <cell r="AW183" t="str">
            <v>0-</v>
          </cell>
          <cell r="AX183" t="str">
            <v>0--</v>
          </cell>
          <cell r="AZ183">
            <v>0</v>
          </cell>
          <cell r="BA183">
            <v>0</v>
          </cell>
          <cell r="BB183">
            <v>0</v>
          </cell>
          <cell r="BH183">
            <v>0</v>
          </cell>
        </row>
        <row r="184">
          <cell r="AU184" t="str">
            <v>TMT-CP3</v>
          </cell>
          <cell r="AW184" t="str">
            <v>JAN-TMT-CP3</v>
          </cell>
          <cell r="AX184" t="str">
            <v>JAN-TMT-CP3-IM</v>
          </cell>
          <cell r="AZ184">
            <v>3222.5155624601048</v>
          </cell>
          <cell r="BA184">
            <v>465.90586445206333</v>
          </cell>
          <cell r="BB184">
            <v>3688.421426912168</v>
          </cell>
          <cell r="BH184">
            <v>174.71469916952375</v>
          </cell>
        </row>
        <row r="185">
          <cell r="AU185" t="str">
            <v>TMT-CP3</v>
          </cell>
          <cell r="AW185" t="str">
            <v>JAN-TMT-CP3</v>
          </cell>
          <cell r="AX185" t="str">
            <v>JAN-TMT-CP3-IM</v>
          </cell>
          <cell r="AZ185">
            <v>5370.8592707668413</v>
          </cell>
          <cell r="BA185">
            <v>776.50977408677227</v>
          </cell>
          <cell r="BB185">
            <v>6147.3690448536136</v>
          </cell>
          <cell r="BH185">
            <v>291.1911652825396</v>
          </cell>
        </row>
        <row r="186">
          <cell r="AU186" t="str">
            <v>TMT-CP3</v>
          </cell>
          <cell r="AW186" t="str">
            <v>JAN-TMT-CP3</v>
          </cell>
          <cell r="AX186" t="str">
            <v>JAN-TMT-CP3-IM</v>
          </cell>
          <cell r="AZ186">
            <v>1342.7148176917103</v>
          </cell>
          <cell r="BA186">
            <v>194.12744352169307</v>
          </cell>
          <cell r="BB186">
            <v>1536.8422612134034</v>
          </cell>
          <cell r="BH186">
            <v>72.7977913206349</v>
          </cell>
        </row>
        <row r="187">
          <cell r="AU187" t="str">
            <v>Murata-CP3</v>
          </cell>
          <cell r="AW187" t="str">
            <v>JAN-Murata-CP3</v>
          </cell>
          <cell r="AX187" t="str">
            <v>JAN-Murata-CP3-IM</v>
          </cell>
          <cell r="AZ187">
            <v>2585.1286073676351</v>
          </cell>
          <cell r="BA187">
            <v>186.70373275432922</v>
          </cell>
          <cell r="BB187">
            <v>2771.8323401219645</v>
          </cell>
          <cell r="BH187">
            <v>139.30970828592257</v>
          </cell>
        </row>
        <row r="188">
          <cell r="AU188" t="str">
            <v>Murata-CP3</v>
          </cell>
          <cell r="AW188" t="str">
            <v>JAN-Murata-CP3</v>
          </cell>
          <cell r="AX188" t="str">
            <v>JAN-Murata-CP3-IM</v>
          </cell>
          <cell r="AZ188">
            <v>1551.0771644205813</v>
          </cell>
          <cell r="BA188">
            <v>112.02223965259753</v>
          </cell>
          <cell r="BB188">
            <v>1663.0994040731789</v>
          </cell>
          <cell r="BH188">
            <v>83.585824971553549</v>
          </cell>
        </row>
        <row r="189">
          <cell r="AU189" t="str">
            <v/>
          </cell>
          <cell r="AW189" t="str">
            <v>0-</v>
          </cell>
          <cell r="AX189" t="str">
            <v>0--</v>
          </cell>
          <cell r="AZ189">
            <v>0</v>
          </cell>
          <cell r="BA189">
            <v>0</v>
          </cell>
          <cell r="BB189">
            <v>0</v>
          </cell>
          <cell r="BH189">
            <v>0</v>
          </cell>
        </row>
        <row r="190">
          <cell r="AU190" t="str">
            <v/>
          </cell>
          <cell r="AW190" t="str">
            <v>0-</v>
          </cell>
          <cell r="AX190" t="str">
            <v>0--</v>
          </cell>
          <cell r="AZ190">
            <v>0</v>
          </cell>
          <cell r="BA190">
            <v>0</v>
          </cell>
          <cell r="BB190">
            <v>0</v>
          </cell>
          <cell r="BH190">
            <v>0</v>
          </cell>
        </row>
        <row r="191">
          <cell r="AU191" t="str">
            <v>Murata-CP3</v>
          </cell>
          <cell r="AW191" t="str">
            <v>JAN-Murata-CP3</v>
          </cell>
          <cell r="AX191" t="str">
            <v>JAN-Murata-CP3-NI</v>
          </cell>
          <cell r="AZ191">
            <v>7017.5925047853543</v>
          </cell>
          <cell r="BA191">
            <v>652.79930277073061</v>
          </cell>
          <cell r="BB191">
            <v>7670.391807556085</v>
          </cell>
          <cell r="BH191">
            <v>424.31954680097493</v>
          </cell>
        </row>
        <row r="192">
          <cell r="AU192" t="str">
            <v>Murata-CP3</v>
          </cell>
          <cell r="AW192" t="str">
            <v>JAN-Murata-CP3</v>
          </cell>
          <cell r="AX192" t="str">
            <v>JAN-Murata-CP3-NI</v>
          </cell>
          <cell r="AZ192">
            <v>4753.8529871126593</v>
          </cell>
          <cell r="BA192">
            <v>442.21888252210783</v>
          </cell>
          <cell r="BB192">
            <v>5196.0718696347667</v>
          </cell>
          <cell r="BH192">
            <v>287.44227363937011</v>
          </cell>
        </row>
        <row r="193">
          <cell r="AU193" t="str">
            <v/>
          </cell>
          <cell r="AW193" t="str">
            <v>0-</v>
          </cell>
          <cell r="AX193" t="str">
            <v>0--</v>
          </cell>
          <cell r="AZ193">
            <v>0</v>
          </cell>
          <cell r="BA193">
            <v>0</v>
          </cell>
          <cell r="BB193">
            <v>0</v>
          </cell>
          <cell r="BH193">
            <v>0</v>
          </cell>
        </row>
        <row r="194">
          <cell r="AU194" t="str">
            <v/>
          </cell>
          <cell r="AW194" t="str">
            <v>0-</v>
          </cell>
          <cell r="AX194" t="str">
            <v>0--</v>
          </cell>
          <cell r="AZ194">
            <v>0</v>
          </cell>
          <cell r="BA194">
            <v>0</v>
          </cell>
          <cell r="BB194">
            <v>0</v>
          </cell>
          <cell r="BH194">
            <v>0</v>
          </cell>
        </row>
        <row r="195">
          <cell r="AU195" t="str">
            <v>TMT-CP3</v>
          </cell>
          <cell r="AW195" t="str">
            <v>JAN-TMT-CP3</v>
          </cell>
          <cell r="AX195" t="str">
            <v>JAN-TMT-CP3-IM</v>
          </cell>
          <cell r="AZ195">
            <v>622.45718879784579</v>
          </cell>
          <cell r="BA195">
            <v>89.993810428604206</v>
          </cell>
          <cell r="BB195">
            <v>712.45099922644999</v>
          </cell>
          <cell r="BH195">
            <v>33.747678910726577</v>
          </cell>
        </row>
        <row r="196">
          <cell r="AU196" t="str">
            <v/>
          </cell>
          <cell r="AW196" t="str">
            <v>0-</v>
          </cell>
          <cell r="AX196" t="str">
            <v>0--</v>
          </cell>
          <cell r="AZ196">
            <v>0</v>
          </cell>
          <cell r="BA196">
            <v>0</v>
          </cell>
          <cell r="BB196">
            <v>0</v>
          </cell>
          <cell r="BH196">
            <v>0</v>
          </cell>
        </row>
        <row r="197">
          <cell r="AU197" t="str">
            <v/>
          </cell>
          <cell r="AW197" t="str">
            <v>0-</v>
          </cell>
          <cell r="AX197" t="str">
            <v>0--</v>
          </cell>
          <cell r="AZ197">
            <v>0</v>
          </cell>
          <cell r="BA197">
            <v>0</v>
          </cell>
          <cell r="BB197">
            <v>0</v>
          </cell>
          <cell r="BH197">
            <v>0</v>
          </cell>
        </row>
        <row r="198">
          <cell r="AU198" t="str">
            <v>PDG-CP3</v>
          </cell>
          <cell r="AW198" t="str">
            <v>JAN-PDG-CP3</v>
          </cell>
          <cell r="AX198" t="str">
            <v>JAN-PDG-CP3-NI</v>
          </cell>
          <cell r="AZ198">
            <v>1064.5507380319568</v>
          </cell>
          <cell r="BA198">
            <v>248.85601668279512</v>
          </cell>
          <cell r="BB198">
            <v>1313.406754714752</v>
          </cell>
          <cell r="BH198">
            <v>47.006136484527964</v>
          </cell>
        </row>
        <row r="199">
          <cell r="AU199" t="str">
            <v/>
          </cell>
          <cell r="AW199" t="str">
            <v>0-</v>
          </cell>
          <cell r="AX199" t="str">
            <v>0--</v>
          </cell>
          <cell r="AZ199">
            <v>0</v>
          </cell>
          <cell r="BA199">
            <v>0</v>
          </cell>
          <cell r="BB199">
            <v>0</v>
          </cell>
          <cell r="BH199">
            <v>0</v>
          </cell>
        </row>
        <row r="200">
          <cell r="AU200" t="str">
            <v/>
          </cell>
          <cell r="AW200" t="str">
            <v>0-</v>
          </cell>
          <cell r="AX200" t="str">
            <v>0--</v>
          </cell>
          <cell r="AZ200">
            <v>0</v>
          </cell>
          <cell r="BA200">
            <v>0</v>
          </cell>
          <cell r="BB200">
            <v>0</v>
          </cell>
          <cell r="BH200">
            <v>0</v>
          </cell>
        </row>
        <row r="201">
          <cell r="AU201" t="str">
            <v>Murata-CP3</v>
          </cell>
          <cell r="AW201" t="str">
            <v>JAN-Murata-CP3</v>
          </cell>
          <cell r="AX201" t="str">
            <v>JAN-Murata-CP3-NI</v>
          </cell>
          <cell r="AZ201">
            <v>10445.823427114936</v>
          </cell>
          <cell r="BA201">
            <v>1080.6024234946485</v>
          </cell>
          <cell r="BB201">
            <v>11526.425850609583</v>
          </cell>
          <cell r="BH201">
            <v>624.34806690801918</v>
          </cell>
        </row>
        <row r="202">
          <cell r="AU202" t="str">
            <v>Murata-CP3</v>
          </cell>
          <cell r="AW202" t="str">
            <v>JAN-Murata-CP3</v>
          </cell>
          <cell r="AX202" t="str">
            <v>JAN-Murata-CP3-NI</v>
          </cell>
          <cell r="AZ202">
            <v>6402.2788746833467</v>
          </cell>
          <cell r="BA202">
            <v>662.30471117413936</v>
          </cell>
          <cell r="BB202">
            <v>7064.5835858574865</v>
          </cell>
          <cell r="BH202">
            <v>382.66494423394715</v>
          </cell>
        </row>
        <row r="203">
          <cell r="AU203" t="str">
            <v>Murata-CP3</v>
          </cell>
          <cell r="AW203" t="str">
            <v>JAN-Murata-CP3</v>
          </cell>
          <cell r="AX203" t="str">
            <v>JAN-Murata-CP3-IM</v>
          </cell>
          <cell r="AZ203">
            <v>9836.1228332840292</v>
          </cell>
          <cell r="BA203">
            <v>1679.3380447070294</v>
          </cell>
          <cell r="BB203">
            <v>11515.46087799106</v>
          </cell>
          <cell r="BH203">
            <v>648.94420156178785</v>
          </cell>
        </row>
        <row r="204">
          <cell r="AU204" t="str">
            <v>Murata-CP3</v>
          </cell>
          <cell r="AW204" t="str">
            <v>JAN-Murata-CP3</v>
          </cell>
          <cell r="AX204" t="str">
            <v>JAN-Murata-CP3-IM</v>
          </cell>
          <cell r="AZ204">
            <v>9836.1228332840292</v>
          </cell>
          <cell r="BA204">
            <v>1679.3380447070294</v>
          </cell>
          <cell r="BB204">
            <v>11515.46087799106</v>
          </cell>
          <cell r="BH204">
            <v>648.94420156178785</v>
          </cell>
        </row>
        <row r="205">
          <cell r="AU205" t="str">
            <v/>
          </cell>
          <cell r="AW205" t="str">
            <v>0-</v>
          </cell>
          <cell r="AX205" t="str">
            <v>0--</v>
          </cell>
          <cell r="AZ205">
            <v>0</v>
          </cell>
          <cell r="BA205">
            <v>0</v>
          </cell>
          <cell r="BB205">
            <v>0</v>
          </cell>
          <cell r="BH205">
            <v>0</v>
          </cell>
        </row>
        <row r="206">
          <cell r="AU206" t="str">
            <v/>
          </cell>
          <cell r="AW206" t="str">
            <v>0-</v>
          </cell>
          <cell r="AX206" t="str">
            <v>0--</v>
          </cell>
          <cell r="AZ206">
            <v>0</v>
          </cell>
          <cell r="BA206">
            <v>0</v>
          </cell>
          <cell r="BB206">
            <v>0</v>
          </cell>
          <cell r="BH206">
            <v>0</v>
          </cell>
        </row>
        <row r="207">
          <cell r="AU207" t="str">
            <v>Murata R5-CP3</v>
          </cell>
          <cell r="AW207" t="str">
            <v>JAN-Murata R5-CP3</v>
          </cell>
          <cell r="AX207" t="str">
            <v>JAN-Murata R5-CP3-NI</v>
          </cell>
          <cell r="AZ207">
            <v>5867.371382340757</v>
          </cell>
          <cell r="BA207">
            <v>680.6695339142409</v>
          </cell>
          <cell r="BB207">
            <v>6548.0409162549977</v>
          </cell>
          <cell r="BH207">
            <v>347.14146229626283</v>
          </cell>
        </row>
        <row r="208">
          <cell r="AU208" t="str">
            <v>Murata R5-CP3</v>
          </cell>
          <cell r="AW208" t="str">
            <v>JAN-Murata R5-CP3</v>
          </cell>
          <cell r="AX208" t="str">
            <v>JAN-Murata R5-CP3-NI</v>
          </cell>
          <cell r="AZ208">
            <v>5249.7533420943619</v>
          </cell>
          <cell r="BA208">
            <v>609.02010929168932</v>
          </cell>
          <cell r="BB208">
            <v>5858.7734513860514</v>
          </cell>
          <cell r="BH208">
            <v>310.60025573876152</v>
          </cell>
        </row>
        <row r="209">
          <cell r="AU209" t="str">
            <v>Murata R5-CP3</v>
          </cell>
          <cell r="AW209" t="str">
            <v>JAN-Murata R5-CP3</v>
          </cell>
          <cell r="AX209" t="str">
            <v>JAN-Murata R5-CP3-NI</v>
          </cell>
          <cell r="AZ209">
            <v>4014.5172616015707</v>
          </cell>
          <cell r="BA209">
            <v>465.72126004658594</v>
          </cell>
          <cell r="BB209">
            <v>4480.2385216481571</v>
          </cell>
          <cell r="BH209">
            <v>237.51784262375881</v>
          </cell>
        </row>
        <row r="210">
          <cell r="AU210" t="str">
            <v/>
          </cell>
          <cell r="AW210" t="str">
            <v>0-</v>
          </cell>
          <cell r="AX210" t="str">
            <v>0--</v>
          </cell>
          <cell r="AZ210">
            <v>0</v>
          </cell>
          <cell r="BA210">
            <v>0</v>
          </cell>
          <cell r="BB210">
            <v>0</v>
          </cell>
          <cell r="BH210">
            <v>0</v>
          </cell>
        </row>
        <row r="211">
          <cell r="AU211" t="str">
            <v/>
          </cell>
          <cell r="AW211" t="str">
            <v>0-</v>
          </cell>
          <cell r="AX211" t="str">
            <v>0--</v>
          </cell>
          <cell r="AZ211">
            <v>0</v>
          </cell>
          <cell r="BA211">
            <v>0</v>
          </cell>
          <cell r="BB211">
            <v>0</v>
          </cell>
          <cell r="BH211">
            <v>0</v>
          </cell>
        </row>
        <row r="212">
          <cell r="AU212" t="str">
            <v>Murata-CP3</v>
          </cell>
          <cell r="AW212" t="str">
            <v>JAN-Murata-CP3</v>
          </cell>
          <cell r="AX212" t="str">
            <v>JAN-Murata-CP3-IM</v>
          </cell>
          <cell r="AZ212">
            <v>8426.5028472242611</v>
          </cell>
          <cell r="BA212">
            <v>774.85083652636888</v>
          </cell>
          <cell r="BB212">
            <v>9201.3536837506308</v>
          </cell>
          <cell r="BH212">
            <v>503.6530437421398</v>
          </cell>
        </row>
        <row r="213">
          <cell r="AU213" t="str">
            <v>Murata-CP3</v>
          </cell>
          <cell r="AW213" t="str">
            <v>JAN-Murata-CP3</v>
          </cell>
          <cell r="AX213" t="str">
            <v>JAN-Murata-CP3-IM</v>
          </cell>
          <cell r="AZ213">
            <v>3486.8287643686599</v>
          </cell>
          <cell r="BA213">
            <v>320.62793235573884</v>
          </cell>
          <cell r="BB213">
            <v>3807.4566967243986</v>
          </cell>
          <cell r="BH213">
            <v>208.40815603123025</v>
          </cell>
        </row>
        <row r="214">
          <cell r="AU214" t="str">
            <v/>
          </cell>
          <cell r="AW214" t="str">
            <v>0-</v>
          </cell>
          <cell r="AX214" t="str">
            <v>0--</v>
          </cell>
          <cell r="AZ214">
            <v>0</v>
          </cell>
          <cell r="BA214">
            <v>0</v>
          </cell>
          <cell r="BB214">
            <v>0</v>
          </cell>
          <cell r="BH214">
            <v>0</v>
          </cell>
        </row>
        <row r="215">
          <cell r="AU215" t="str">
            <v/>
          </cell>
          <cell r="AW215" t="str">
            <v>0-</v>
          </cell>
          <cell r="AX215" t="str">
            <v>0--</v>
          </cell>
          <cell r="AZ215">
            <v>0</v>
          </cell>
          <cell r="BA215">
            <v>0</v>
          </cell>
          <cell r="BB215">
            <v>0</v>
          </cell>
          <cell r="BH215">
            <v>0</v>
          </cell>
        </row>
        <row r="216">
          <cell r="AU216" t="str">
            <v>Murata-CP3</v>
          </cell>
          <cell r="AW216" t="str">
            <v>JAN-Murata-CP3</v>
          </cell>
          <cell r="AX216" t="str">
            <v>JAN-Murata-CP3-IM</v>
          </cell>
          <cell r="AZ216">
            <v>3646.9691952384551</v>
          </cell>
          <cell r="BA216">
            <v>542.70374929143679</v>
          </cell>
          <cell r="BB216">
            <v>4189.6729445298915</v>
          </cell>
          <cell r="BH216">
            <v>195.37334974491722</v>
          </cell>
        </row>
        <row r="217">
          <cell r="AU217" t="str">
            <v/>
          </cell>
          <cell r="AW217" t="str">
            <v>0-</v>
          </cell>
          <cell r="AX217" t="str">
            <v>0--</v>
          </cell>
          <cell r="AZ217">
            <v>0</v>
          </cell>
          <cell r="BA217">
            <v>0</v>
          </cell>
          <cell r="BB217">
            <v>0</v>
          </cell>
          <cell r="BH217">
            <v>0</v>
          </cell>
        </row>
        <row r="218">
          <cell r="AU218" t="str">
            <v/>
          </cell>
          <cell r="AW218" t="str">
            <v>0-</v>
          </cell>
          <cell r="AX218" t="str">
            <v>0--</v>
          </cell>
          <cell r="AZ218">
            <v>0</v>
          </cell>
          <cell r="BA218">
            <v>0</v>
          </cell>
          <cell r="BB218">
            <v>0</v>
          </cell>
          <cell r="BH218">
            <v>0</v>
          </cell>
        </row>
        <row r="219">
          <cell r="AU219" t="str">
            <v>Murata-CP3</v>
          </cell>
          <cell r="AW219" t="str">
            <v>JAN-Murata-CP3</v>
          </cell>
          <cell r="AX219" t="str">
            <v>JAN-Murata-CP3-IM</v>
          </cell>
          <cell r="AZ219">
            <v>3297.1855342216099</v>
          </cell>
          <cell r="BA219">
            <v>303.18947441118252</v>
          </cell>
          <cell r="BB219">
            <v>3600.3750086327923</v>
          </cell>
          <cell r="BH219">
            <v>183.80861886177939</v>
          </cell>
        </row>
        <row r="220">
          <cell r="AU220" t="str">
            <v/>
          </cell>
          <cell r="AW220" t="str">
            <v>0-</v>
          </cell>
          <cell r="AX220" t="str">
            <v>0--</v>
          </cell>
          <cell r="AZ220">
            <v>0</v>
          </cell>
          <cell r="BA220">
            <v>0</v>
          </cell>
          <cell r="BB220">
            <v>0</v>
          </cell>
          <cell r="BH220">
            <v>0</v>
          </cell>
        </row>
        <row r="221">
          <cell r="AU221" t="str">
            <v/>
          </cell>
          <cell r="AW221" t="str">
            <v>0-</v>
          </cell>
          <cell r="AX221" t="str">
            <v>0--</v>
          </cell>
          <cell r="AZ221">
            <v>0</v>
          </cell>
          <cell r="BA221">
            <v>0</v>
          </cell>
          <cell r="BB221">
            <v>0</v>
          </cell>
          <cell r="BH221">
            <v>0</v>
          </cell>
        </row>
        <row r="222">
          <cell r="AU222" t="str">
            <v/>
          </cell>
          <cell r="AW222" t="str">
            <v>0-</v>
          </cell>
          <cell r="AX222" t="str">
            <v>0--</v>
          </cell>
          <cell r="AZ222">
            <v>0</v>
          </cell>
          <cell r="BA222">
            <v>0</v>
          </cell>
          <cell r="BB222">
            <v>0</v>
          </cell>
          <cell r="BH222">
            <v>0</v>
          </cell>
        </row>
        <row r="223">
          <cell r="AU223" t="str">
            <v/>
          </cell>
          <cell r="AW223" t="str">
            <v>0-</v>
          </cell>
          <cell r="AX223" t="str">
            <v>0--</v>
          </cell>
          <cell r="AZ223">
            <v>0</v>
          </cell>
          <cell r="BA223">
            <v>0</v>
          </cell>
          <cell r="BB223">
            <v>0</v>
          </cell>
          <cell r="BH223">
            <v>0</v>
          </cell>
        </row>
        <row r="224">
          <cell r="AU224" t="str">
            <v/>
          </cell>
          <cell r="AW224" t="str">
            <v>0-</v>
          </cell>
          <cell r="AX224" t="str">
            <v>0--</v>
          </cell>
          <cell r="AZ224">
            <v>0</v>
          </cell>
          <cell r="BA224">
            <v>0</v>
          </cell>
          <cell r="BB224">
            <v>0</v>
          </cell>
          <cell r="BH224">
            <v>0</v>
          </cell>
        </row>
        <row r="225">
          <cell r="AU225" t="str">
            <v>Murata-CP1</v>
          </cell>
          <cell r="AW225" t="str">
            <v>JAN-Murata-CP1</v>
          </cell>
          <cell r="AX225" t="str">
            <v>JAN-Murata-CP1-NI</v>
          </cell>
          <cell r="AZ225">
            <v>7143.8021660630666</v>
          </cell>
          <cell r="BA225">
            <v>247.77224125699297</v>
          </cell>
          <cell r="BB225">
            <v>7391.5744073200603</v>
          </cell>
          <cell r="BH225">
            <v>395.15778435243624</v>
          </cell>
        </row>
        <row r="226">
          <cell r="AU226" t="str">
            <v>Murata R4-CP3</v>
          </cell>
          <cell r="AW226" t="str">
            <v>JAN-Murata R4-CP3</v>
          </cell>
          <cell r="AX226" t="str">
            <v>JAN-Murata R4-CP3-NI</v>
          </cell>
          <cell r="AZ226">
            <v>2685.5383402592756</v>
          </cell>
          <cell r="BA226">
            <v>149.19657445884863</v>
          </cell>
          <cell r="BB226">
            <v>2834.7349147181244</v>
          </cell>
          <cell r="BH226">
            <v>153.67247169261412</v>
          </cell>
        </row>
        <row r="227">
          <cell r="AU227" t="str">
            <v>Murata R4-CP3</v>
          </cell>
          <cell r="AW227" t="str">
            <v>JAN-Murata R4-CP3</v>
          </cell>
          <cell r="AX227" t="str">
            <v>JAN-Murata R4-CP3-NI</v>
          </cell>
          <cell r="AZ227">
            <v>2685.5383402592756</v>
          </cell>
          <cell r="BA227">
            <v>149.19657445884863</v>
          </cell>
          <cell r="BB227">
            <v>2834.7349147181244</v>
          </cell>
          <cell r="BH227">
            <v>153.67247169261412</v>
          </cell>
        </row>
        <row r="228">
          <cell r="AU228" t="str">
            <v/>
          </cell>
          <cell r="AW228" t="str">
            <v>0-</v>
          </cell>
          <cell r="AX228" t="str">
            <v>0--</v>
          </cell>
          <cell r="AZ228">
            <v>0</v>
          </cell>
          <cell r="BA228">
            <v>0</v>
          </cell>
          <cell r="BB228">
            <v>0</v>
          </cell>
          <cell r="BH228">
            <v>0</v>
          </cell>
        </row>
        <row r="229">
          <cell r="AU229" t="str">
            <v/>
          </cell>
          <cell r="AW229" t="str">
            <v>0-</v>
          </cell>
          <cell r="AX229" t="str">
            <v>0--</v>
          </cell>
          <cell r="AZ229">
            <v>0</v>
          </cell>
          <cell r="BA229">
            <v>0</v>
          </cell>
          <cell r="BB229">
            <v>0</v>
          </cell>
          <cell r="BH229">
            <v>0</v>
          </cell>
        </row>
        <row r="230">
          <cell r="AU230" t="str">
            <v>Murata-CP3</v>
          </cell>
          <cell r="AW230" t="str">
            <v>JAN-Murata-CP3</v>
          </cell>
          <cell r="AX230" t="str">
            <v>JAN-Murata-CP3-IM</v>
          </cell>
          <cell r="AZ230">
            <v>20152.083471177753</v>
          </cell>
          <cell r="BA230">
            <v>2316.3314334687075</v>
          </cell>
          <cell r="BB230">
            <v>22468.414904646459</v>
          </cell>
          <cell r="BH230">
            <v>1123.420745232323</v>
          </cell>
        </row>
        <row r="231">
          <cell r="AU231" t="str">
            <v>PDG-CP3</v>
          </cell>
          <cell r="AW231" t="str">
            <v>JAN-PDG-CP3</v>
          </cell>
          <cell r="AX231" t="str">
            <v>JAN-PDG-CP3-NI</v>
          </cell>
          <cell r="AZ231">
            <v>286.59769849020671</v>
          </cell>
          <cell r="BA231">
            <v>57.319539698041346</v>
          </cell>
          <cell r="BB231">
            <v>343.91723818824806</v>
          </cell>
          <cell r="BH231">
            <v>0</v>
          </cell>
        </row>
        <row r="232">
          <cell r="AU232" t="str">
            <v>Murata-CP3</v>
          </cell>
          <cell r="AW232" t="str">
            <v>JAN-Murata-CP3</v>
          </cell>
          <cell r="AX232" t="str">
            <v>JAN-Murata-CP3-IM</v>
          </cell>
          <cell r="AZ232">
            <v>2600.2688349906775</v>
          </cell>
          <cell r="BA232">
            <v>298.8814752862848</v>
          </cell>
          <cell r="BB232">
            <v>2899.1503102769625</v>
          </cell>
          <cell r="BH232">
            <v>144.95751551384811</v>
          </cell>
        </row>
        <row r="233">
          <cell r="AU233" t="str">
            <v>Murata-CP3</v>
          </cell>
          <cell r="AW233" t="str">
            <v>JAN-Murata-CP3</v>
          </cell>
          <cell r="AX233" t="str">
            <v>JAN-Murata-CP3-IM</v>
          </cell>
          <cell r="AZ233">
            <v>8169.1779232623794</v>
          </cell>
          <cell r="BA233">
            <v>845.08737137197022</v>
          </cell>
          <cell r="BB233">
            <v>9014.2652946343496</v>
          </cell>
          <cell r="BH233">
            <v>488.27270345936063</v>
          </cell>
        </row>
        <row r="234">
          <cell r="AU234" t="str">
            <v>Murata-CP3</v>
          </cell>
          <cell r="AW234" t="str">
            <v>JAN-Murata-CP3</v>
          </cell>
          <cell r="AX234" t="str">
            <v>JAN-Murata-CP3-IM</v>
          </cell>
          <cell r="AZ234">
            <v>7800.8065049720335</v>
          </cell>
          <cell r="BA234">
            <v>896.64442585885445</v>
          </cell>
          <cell r="BB234">
            <v>8697.450930830888</v>
          </cell>
          <cell r="BH234">
            <v>434.87254654154435</v>
          </cell>
        </row>
        <row r="235">
          <cell r="AU235" t="str">
            <v/>
          </cell>
          <cell r="AW235" t="str">
            <v>0-</v>
          </cell>
          <cell r="AX235" t="str">
            <v>0--</v>
          </cell>
          <cell r="AZ235">
            <v>0</v>
          </cell>
          <cell r="BA235">
            <v>0</v>
          </cell>
          <cell r="BB235">
            <v>0</v>
          </cell>
          <cell r="BH235">
            <v>0</v>
          </cell>
        </row>
        <row r="236">
          <cell r="AU236" t="str">
            <v/>
          </cell>
          <cell r="AW236" t="str">
            <v>0-</v>
          </cell>
          <cell r="AX236" t="str">
            <v>0--</v>
          </cell>
          <cell r="AZ236">
            <v>0</v>
          </cell>
          <cell r="BA236">
            <v>0</v>
          </cell>
          <cell r="BB236">
            <v>0</v>
          </cell>
          <cell r="BH236">
            <v>0</v>
          </cell>
        </row>
        <row r="237">
          <cell r="AU237" t="str">
            <v>Murata R4-CP3</v>
          </cell>
          <cell r="AW237" t="str">
            <v>JAN-Murata R4-CP3</v>
          </cell>
          <cell r="AX237" t="str">
            <v>JAN-Murata R4-CP3-NI</v>
          </cell>
          <cell r="AZ237">
            <v>836.66706458285273</v>
          </cell>
          <cell r="BA237">
            <v>132.64233950703763</v>
          </cell>
          <cell r="BB237">
            <v>969.30940408989034</v>
          </cell>
          <cell r="BH237">
            <v>45.914655983205336</v>
          </cell>
        </row>
        <row r="238">
          <cell r="AU238" t="str">
            <v>Murata R4-CP3</v>
          </cell>
          <cell r="AW238" t="str">
            <v>JAN-Murata R4-CP3</v>
          </cell>
          <cell r="AX238" t="str">
            <v>JAN-Murata R4-CP3-NI</v>
          </cell>
          <cell r="AZ238">
            <v>1912.3818619036635</v>
          </cell>
          <cell r="BA238">
            <v>303.18249030180033</v>
          </cell>
          <cell r="BB238">
            <v>2215.5643522054638</v>
          </cell>
          <cell r="BH238">
            <v>104.94778510446935</v>
          </cell>
        </row>
        <row r="239">
          <cell r="AU239" t="str">
            <v>Murata R4-CP3</v>
          </cell>
          <cell r="AW239" t="str">
            <v>JAN-Murata R4-CP3</v>
          </cell>
          <cell r="AX239" t="str">
            <v>JAN-Murata R4-CP3-NI</v>
          </cell>
          <cell r="AZ239">
            <v>762.84898221360208</v>
          </cell>
          <cell r="BA239">
            <v>120.9394727899613</v>
          </cell>
          <cell r="BB239">
            <v>883.7884550035634</v>
          </cell>
          <cell r="BH239">
            <v>41.86366365806353</v>
          </cell>
        </row>
        <row r="240">
          <cell r="AU240" t="str">
            <v>Murata R4-CP3</v>
          </cell>
          <cell r="AW240" t="str">
            <v>JAN-Murata R4-CP3</v>
          </cell>
          <cell r="AX240" t="str">
            <v>JAN-Murata R4-CP3-NI</v>
          </cell>
          <cell r="AZ240">
            <v>190.71224555340052</v>
          </cell>
          <cell r="BA240">
            <v>30.234868197490325</v>
          </cell>
          <cell r="BB240">
            <v>220.94711375089085</v>
          </cell>
          <cell r="BH240">
            <v>10.465915914515882</v>
          </cell>
        </row>
        <row r="241">
          <cell r="AU241" t="str">
            <v/>
          </cell>
          <cell r="AW241" t="str">
            <v>0-</v>
          </cell>
          <cell r="AX241" t="str">
            <v>0--</v>
          </cell>
          <cell r="AZ241">
            <v>0</v>
          </cell>
          <cell r="BA241">
            <v>0</v>
          </cell>
          <cell r="BB241">
            <v>0</v>
          </cell>
          <cell r="BH241">
            <v>0</v>
          </cell>
        </row>
        <row r="242">
          <cell r="AU242" t="str">
            <v/>
          </cell>
          <cell r="AW242" t="str">
            <v>0-</v>
          </cell>
          <cell r="AX242" t="str">
            <v>0--</v>
          </cell>
          <cell r="AZ242">
            <v>0</v>
          </cell>
          <cell r="BA242">
            <v>0</v>
          </cell>
          <cell r="BB242">
            <v>0</v>
          </cell>
          <cell r="BH242">
            <v>0</v>
          </cell>
        </row>
        <row r="243">
          <cell r="AU243" t="str">
            <v>TMT-CP3</v>
          </cell>
          <cell r="AW243" t="str">
            <v>JAN-TMT-CP3</v>
          </cell>
          <cell r="AX243" t="str">
            <v>JAN-TMT-CP3-NI</v>
          </cell>
          <cell r="AZ243">
            <v>2459.3197560271656</v>
          </cell>
          <cell r="BA243">
            <v>491.86395120543307</v>
          </cell>
          <cell r="BB243">
            <v>2951.1837072325984</v>
          </cell>
          <cell r="BH243">
            <v>149.33082366426231</v>
          </cell>
        </row>
        <row r="244">
          <cell r="AU244" t="str">
            <v>TMT-CP3</v>
          </cell>
          <cell r="AW244" t="str">
            <v>JAN-TMT-CP3</v>
          </cell>
          <cell r="AX244" t="str">
            <v>JAN-TMT-CP3-NI</v>
          </cell>
          <cell r="AZ244">
            <v>3337.6482403225818</v>
          </cell>
          <cell r="BA244">
            <v>667.52964806451632</v>
          </cell>
          <cell r="BB244">
            <v>4005.1778883870979</v>
          </cell>
          <cell r="BH244">
            <v>202.66326068721315</v>
          </cell>
        </row>
        <row r="245">
          <cell r="AU245" t="str">
            <v/>
          </cell>
          <cell r="AW245" t="str">
            <v>0-</v>
          </cell>
          <cell r="AX245" t="str">
            <v>0--</v>
          </cell>
          <cell r="AZ245">
            <v>0</v>
          </cell>
          <cell r="BA245">
            <v>0</v>
          </cell>
          <cell r="BB245">
            <v>0</v>
          </cell>
          <cell r="BH245">
            <v>0</v>
          </cell>
        </row>
        <row r="246">
          <cell r="AU246" t="str">
            <v/>
          </cell>
          <cell r="AW246" t="str">
            <v>0-</v>
          </cell>
          <cell r="AX246" t="str">
            <v>0--</v>
          </cell>
          <cell r="AZ246">
            <v>0</v>
          </cell>
          <cell r="BA246">
            <v>0</v>
          </cell>
          <cell r="BB246">
            <v>0</v>
          </cell>
          <cell r="BH246">
            <v>0</v>
          </cell>
        </row>
        <row r="247">
          <cell r="AU247" t="str">
            <v>TMT-CP3</v>
          </cell>
          <cell r="AW247" t="str">
            <v>JAN-TMT-CP3</v>
          </cell>
          <cell r="AX247" t="str">
            <v>JAN-TMT-CP3-NI</v>
          </cell>
          <cell r="AZ247">
            <v>1229.6598780135828</v>
          </cell>
          <cell r="BA247">
            <v>245.93197560271653</v>
          </cell>
          <cell r="BB247">
            <v>1475.5918536162992</v>
          </cell>
          <cell r="BH247">
            <v>74.665411832131156</v>
          </cell>
        </row>
        <row r="248">
          <cell r="AU248" t="str">
            <v/>
          </cell>
          <cell r="AW248" t="str">
            <v>0-</v>
          </cell>
          <cell r="AX248" t="str">
            <v>0--</v>
          </cell>
          <cell r="AZ248">
            <v>0</v>
          </cell>
          <cell r="BA248">
            <v>0</v>
          </cell>
          <cell r="BB248">
            <v>0</v>
          </cell>
          <cell r="BH248">
            <v>0</v>
          </cell>
        </row>
        <row r="249">
          <cell r="AU249" t="str">
            <v/>
          </cell>
          <cell r="AW249" t="str">
            <v>0-</v>
          </cell>
          <cell r="AX249" t="str">
            <v>0--</v>
          </cell>
          <cell r="AZ249">
            <v>0</v>
          </cell>
          <cell r="BA249">
            <v>0</v>
          </cell>
          <cell r="BB249">
            <v>0</v>
          </cell>
          <cell r="BH249">
            <v>0</v>
          </cell>
        </row>
        <row r="250">
          <cell r="AU250" t="str">
            <v>Murata-CP3</v>
          </cell>
          <cell r="AW250" t="str">
            <v>JAN-Murata-CP3</v>
          </cell>
          <cell r="AX250" t="str">
            <v>JAN-Murata-CP3-NI</v>
          </cell>
          <cell r="AZ250">
            <v>6249.114308303363</v>
          </cell>
          <cell r="BA250">
            <v>646.46010085896864</v>
          </cell>
          <cell r="BB250">
            <v>6895.5744091623319</v>
          </cell>
          <cell r="BH250">
            <v>373.51028049629298</v>
          </cell>
        </row>
        <row r="251">
          <cell r="AU251" t="str">
            <v>Murata-CP3</v>
          </cell>
          <cell r="AW251" t="str">
            <v>JAN-Murata-CP3</v>
          </cell>
          <cell r="AX251" t="str">
            <v>JAN-Murata-CP3-NI</v>
          </cell>
          <cell r="AZ251">
            <v>3124.5571541516815</v>
          </cell>
          <cell r="BA251">
            <v>323.23005042948432</v>
          </cell>
          <cell r="BB251">
            <v>3447.787204581166</v>
          </cell>
          <cell r="BH251">
            <v>186.75514024814649</v>
          </cell>
        </row>
        <row r="252">
          <cell r="AU252" t="str">
            <v/>
          </cell>
          <cell r="AW252" t="str">
            <v>0-</v>
          </cell>
          <cell r="AX252" t="str">
            <v>0--</v>
          </cell>
          <cell r="AZ252">
            <v>0</v>
          </cell>
          <cell r="BA252">
            <v>0</v>
          </cell>
          <cell r="BB252">
            <v>0</v>
          </cell>
          <cell r="BH252">
            <v>0</v>
          </cell>
        </row>
        <row r="253">
          <cell r="AU253" t="str">
            <v/>
          </cell>
          <cell r="AW253" t="str">
            <v>0-</v>
          </cell>
          <cell r="AX253" t="str">
            <v>0--</v>
          </cell>
          <cell r="AZ253">
            <v>0</v>
          </cell>
          <cell r="BA253">
            <v>0</v>
          </cell>
          <cell r="BB253">
            <v>0</v>
          </cell>
          <cell r="BH253">
            <v>0</v>
          </cell>
        </row>
        <row r="254">
          <cell r="AU254" t="str">
            <v/>
          </cell>
          <cell r="AW254" t="str">
            <v>0-</v>
          </cell>
          <cell r="AX254" t="str">
            <v>0--</v>
          </cell>
          <cell r="AZ254">
            <v>0</v>
          </cell>
          <cell r="BA254">
            <v>0</v>
          </cell>
          <cell r="BB254">
            <v>0</v>
          </cell>
          <cell r="BH254">
            <v>0</v>
          </cell>
        </row>
        <row r="255">
          <cell r="AU255" t="str">
            <v/>
          </cell>
          <cell r="AW255" t="str">
            <v>0-</v>
          </cell>
          <cell r="AX255" t="str">
            <v>0--</v>
          </cell>
          <cell r="AZ255">
            <v>0</v>
          </cell>
          <cell r="BA255">
            <v>0</v>
          </cell>
          <cell r="BB255">
            <v>0</v>
          </cell>
          <cell r="BH255">
            <v>0</v>
          </cell>
        </row>
        <row r="256">
          <cell r="AU256" t="str">
            <v/>
          </cell>
          <cell r="AW256" t="str">
            <v>0-</v>
          </cell>
          <cell r="AX256" t="str">
            <v>0--</v>
          </cell>
          <cell r="AZ256">
            <v>0</v>
          </cell>
          <cell r="BA256">
            <v>0</v>
          </cell>
          <cell r="BB256">
            <v>0</v>
          </cell>
          <cell r="BH256">
            <v>0</v>
          </cell>
        </row>
        <row r="257">
          <cell r="AU257" t="str">
            <v>Murata R4-CP3</v>
          </cell>
          <cell r="AW257" t="str">
            <v>JAN-Murata R4-CP3</v>
          </cell>
          <cell r="AX257" t="str">
            <v>JAN-Murata R4-CP3-NI</v>
          </cell>
          <cell r="AZ257">
            <v>2301.8900059365219</v>
          </cell>
          <cell r="BA257">
            <v>127.88277810758456</v>
          </cell>
          <cell r="BB257">
            <v>2429.7727840441066</v>
          </cell>
          <cell r="BH257">
            <v>131.7192614508121</v>
          </cell>
        </row>
        <row r="258">
          <cell r="AU258" t="str">
            <v/>
          </cell>
          <cell r="AW258" t="str">
            <v>0-</v>
          </cell>
          <cell r="AX258" t="str">
            <v>0--</v>
          </cell>
          <cell r="AZ258">
            <v>0</v>
          </cell>
          <cell r="BA258">
            <v>0</v>
          </cell>
          <cell r="BB258">
            <v>0</v>
          </cell>
          <cell r="BH258">
            <v>0</v>
          </cell>
        </row>
        <row r="259">
          <cell r="AU259" t="str">
            <v/>
          </cell>
          <cell r="AW259" t="str">
            <v>0-</v>
          </cell>
          <cell r="AX259" t="str">
            <v>0--</v>
          </cell>
          <cell r="AZ259">
            <v>0</v>
          </cell>
          <cell r="BA259">
            <v>0</v>
          </cell>
          <cell r="BB259">
            <v>0</v>
          </cell>
          <cell r="BH259">
            <v>0</v>
          </cell>
        </row>
        <row r="260">
          <cell r="AU260" t="str">
            <v>PDG-CP3</v>
          </cell>
          <cell r="AW260" t="str">
            <v>JAN-PDG-CP3</v>
          </cell>
          <cell r="AX260" t="str">
            <v>JAN-PDG-CP3-NI</v>
          </cell>
          <cell r="AZ260">
            <v>554.6342133688172</v>
          </cell>
          <cell r="BA260">
            <v>100.52745117309813</v>
          </cell>
          <cell r="BB260">
            <v>655.16166454191534</v>
          </cell>
          <cell r="BH260">
            <v>36.051223868973118</v>
          </cell>
        </row>
        <row r="261">
          <cell r="AU261" t="str">
            <v/>
          </cell>
          <cell r="AW261" t="str">
            <v>0-</v>
          </cell>
          <cell r="AX261" t="str">
            <v>0--</v>
          </cell>
          <cell r="AZ261">
            <v>0</v>
          </cell>
          <cell r="BA261">
            <v>0</v>
          </cell>
          <cell r="BB261">
            <v>0</v>
          </cell>
          <cell r="BH261">
            <v>0</v>
          </cell>
        </row>
        <row r="262">
          <cell r="AU262" t="str">
            <v/>
          </cell>
          <cell r="AW262" t="str">
            <v>0-</v>
          </cell>
          <cell r="AX262" t="str">
            <v>0--</v>
          </cell>
          <cell r="AZ262">
            <v>0</v>
          </cell>
          <cell r="BA262">
            <v>0</v>
          </cell>
          <cell r="BB262">
            <v>0</v>
          </cell>
          <cell r="BH262">
            <v>0</v>
          </cell>
        </row>
        <row r="263">
          <cell r="AU263" t="str">
            <v/>
          </cell>
          <cell r="AW263" t="str">
            <v>0-</v>
          </cell>
          <cell r="AX263" t="str">
            <v>0--</v>
          </cell>
          <cell r="AZ263">
            <v>0</v>
          </cell>
          <cell r="BA263">
            <v>0</v>
          </cell>
          <cell r="BB263">
            <v>0</v>
          </cell>
          <cell r="BH263">
            <v>0</v>
          </cell>
        </row>
        <row r="264">
          <cell r="AU264" t="str">
            <v/>
          </cell>
          <cell r="AW264" t="str">
            <v>0-</v>
          </cell>
          <cell r="AX264" t="str">
            <v>0--</v>
          </cell>
          <cell r="AZ264">
            <v>0</v>
          </cell>
          <cell r="BA264">
            <v>0</v>
          </cell>
          <cell r="BB264">
            <v>0</v>
          </cell>
          <cell r="BH264">
            <v>0</v>
          </cell>
        </row>
        <row r="265">
          <cell r="AU265" t="str">
            <v>Murata-CP3</v>
          </cell>
          <cell r="AW265" t="str">
            <v>JAN-Murata-CP3</v>
          </cell>
          <cell r="AX265" t="str">
            <v>JAN-Murata-CP3-NI</v>
          </cell>
          <cell r="AZ265">
            <v>3925.2148552513872</v>
          </cell>
          <cell r="BA265">
            <v>218.06749195841039</v>
          </cell>
          <cell r="BB265">
            <v>4143.2823472097971</v>
          </cell>
          <cell r="BH265">
            <v>252.95829067175606</v>
          </cell>
        </row>
        <row r="266">
          <cell r="AU266" t="str">
            <v>Murata-CP3</v>
          </cell>
          <cell r="AW266" t="str">
            <v>JAN-Murata-CP3</v>
          </cell>
          <cell r="AX266" t="str">
            <v>JAN-Murata-CP3-NI</v>
          </cell>
          <cell r="AZ266">
            <v>10654.154607110908</v>
          </cell>
          <cell r="BA266">
            <v>591.89747817282819</v>
          </cell>
          <cell r="BB266">
            <v>11246.052085283736</v>
          </cell>
          <cell r="BH266">
            <v>686.60107468048068</v>
          </cell>
        </row>
        <row r="267">
          <cell r="AU267" t="str">
            <v>Murata-CP3</v>
          </cell>
          <cell r="AW267" t="str">
            <v>JAN-Murata-CP3</v>
          </cell>
          <cell r="AX267" t="str">
            <v>JAN-Murata-CP3-NI</v>
          </cell>
          <cell r="AZ267">
            <v>6168.1947725378941</v>
          </cell>
          <cell r="BA267">
            <v>342.67748736321636</v>
          </cell>
          <cell r="BB267">
            <v>6510.8722599011107</v>
          </cell>
          <cell r="BH267">
            <v>397.50588534133095</v>
          </cell>
        </row>
        <row r="268">
          <cell r="AU268" t="str">
            <v>Murata-CP3</v>
          </cell>
          <cell r="AW268" t="str">
            <v>JAN-Murata-CP3</v>
          </cell>
          <cell r="AX268" t="str">
            <v>JAN-Murata-CP3-NI</v>
          </cell>
          <cell r="AZ268">
            <v>5046.7048138946411</v>
          </cell>
          <cell r="BA268">
            <v>280.37248966081341</v>
          </cell>
          <cell r="BB268">
            <v>5327.0773035554548</v>
          </cell>
          <cell r="BH268">
            <v>325.23208800654351</v>
          </cell>
        </row>
        <row r="269">
          <cell r="AU269" t="str">
            <v>Murata-CP3</v>
          </cell>
          <cell r="AW269" t="str">
            <v>JAN-Murata-CP3</v>
          </cell>
          <cell r="AX269" t="str">
            <v>JAN-Murata-CP3-NI</v>
          </cell>
          <cell r="AZ269">
            <v>560.74497932162672</v>
          </cell>
          <cell r="BA269">
            <v>31.152498851201486</v>
          </cell>
          <cell r="BB269">
            <v>591.8974781728283</v>
          </cell>
          <cell r="BH269">
            <v>36.136898667393723</v>
          </cell>
        </row>
        <row r="270">
          <cell r="AU270" t="str">
            <v>Murata-CP3</v>
          </cell>
          <cell r="AW270" t="str">
            <v>JAN-Murata-CP3</v>
          </cell>
          <cell r="AX270" t="str">
            <v>JAN-Murata-CP3-NI</v>
          </cell>
          <cell r="AZ270">
            <v>5046.7048138946411</v>
          </cell>
          <cell r="BA270">
            <v>280.37248966081341</v>
          </cell>
          <cell r="BB270">
            <v>5327.0773035554548</v>
          </cell>
          <cell r="BH270">
            <v>325.23208800654351</v>
          </cell>
        </row>
        <row r="271">
          <cell r="AU271" t="str">
            <v>Murata-CP3</v>
          </cell>
          <cell r="AW271" t="str">
            <v>JAN-Murata-CP3</v>
          </cell>
          <cell r="AX271" t="str">
            <v>JAN-Murata-CP3-IM</v>
          </cell>
          <cell r="AZ271">
            <v>7129.18376116322</v>
          </cell>
          <cell r="BA271">
            <v>729.12106648260215</v>
          </cell>
          <cell r="BB271">
            <v>7858.3048276458221</v>
          </cell>
          <cell r="BH271">
            <v>364.56053324130107</v>
          </cell>
        </row>
        <row r="272">
          <cell r="AU272" t="str">
            <v>Murata-CP1</v>
          </cell>
          <cell r="AW272" t="str">
            <v>JAN-Murata-CP1</v>
          </cell>
          <cell r="AX272" t="str">
            <v>JAN-Murata-CP1-NI</v>
          </cell>
          <cell r="AZ272">
            <v>3194.6232137283932</v>
          </cell>
          <cell r="BA272">
            <v>179.4732142544041</v>
          </cell>
          <cell r="BB272">
            <v>3374.0964279827972</v>
          </cell>
          <cell r="BH272">
            <v>184.85741068203623</v>
          </cell>
        </row>
        <row r="273">
          <cell r="AU273" t="str">
            <v/>
          </cell>
          <cell r="AW273" t="str">
            <v>0-</v>
          </cell>
          <cell r="AX273" t="str">
            <v>0--</v>
          </cell>
          <cell r="AZ273">
            <v>0</v>
          </cell>
          <cell r="BA273">
            <v>0</v>
          </cell>
          <cell r="BB273">
            <v>0</v>
          </cell>
          <cell r="BH273">
            <v>0</v>
          </cell>
        </row>
        <row r="274">
          <cell r="AU274" t="str">
            <v/>
          </cell>
          <cell r="AW274" t="str">
            <v>0-</v>
          </cell>
          <cell r="AX274" t="str">
            <v>0--</v>
          </cell>
          <cell r="AZ274">
            <v>0</v>
          </cell>
          <cell r="BA274">
            <v>0</v>
          </cell>
          <cell r="BB274">
            <v>0</v>
          </cell>
          <cell r="BH274">
            <v>0</v>
          </cell>
        </row>
        <row r="275">
          <cell r="AU275" t="str">
            <v/>
          </cell>
          <cell r="AW275" t="str">
            <v>0-</v>
          </cell>
          <cell r="AX275" t="str">
            <v>0--</v>
          </cell>
          <cell r="AZ275">
            <v>0</v>
          </cell>
          <cell r="BA275">
            <v>0</v>
          </cell>
          <cell r="BB275">
            <v>0</v>
          </cell>
          <cell r="BH275">
            <v>0</v>
          </cell>
        </row>
        <row r="276">
          <cell r="AU276" t="str">
            <v/>
          </cell>
          <cell r="AW276" t="str">
            <v>0-</v>
          </cell>
          <cell r="AX276" t="str">
            <v>0--</v>
          </cell>
          <cell r="AZ276">
            <v>0</v>
          </cell>
          <cell r="BA276">
            <v>0</v>
          </cell>
          <cell r="BB276">
            <v>0</v>
          </cell>
          <cell r="BH276">
            <v>0</v>
          </cell>
        </row>
        <row r="277">
          <cell r="AU277" t="str">
            <v/>
          </cell>
          <cell r="AW277" t="str">
            <v>0-</v>
          </cell>
          <cell r="AX277" t="str">
            <v>0--</v>
          </cell>
          <cell r="AZ277">
            <v>0</v>
          </cell>
          <cell r="BA277">
            <v>0</v>
          </cell>
          <cell r="BB277">
            <v>0</v>
          </cell>
          <cell r="BH277">
            <v>0</v>
          </cell>
        </row>
        <row r="278">
          <cell r="AU278" t="str">
            <v>Murata-CP3</v>
          </cell>
          <cell r="AW278" t="str">
            <v>JAN-Murata-CP3</v>
          </cell>
          <cell r="AX278" t="str">
            <v>JAN-Murata-CP3-NI</v>
          </cell>
          <cell r="AZ278">
            <v>0</v>
          </cell>
          <cell r="BA278">
            <v>0</v>
          </cell>
          <cell r="BB278">
            <v>0</v>
          </cell>
          <cell r="BH278">
            <v>0</v>
          </cell>
        </row>
        <row r="279">
          <cell r="AU279" t="str">
            <v/>
          </cell>
          <cell r="AW279" t="str">
            <v>0-</v>
          </cell>
          <cell r="AX279" t="str">
            <v>0--</v>
          </cell>
          <cell r="AZ279">
            <v>0</v>
          </cell>
          <cell r="BA279">
            <v>0</v>
          </cell>
          <cell r="BB279">
            <v>0</v>
          </cell>
          <cell r="BH279">
            <v>0</v>
          </cell>
        </row>
        <row r="280">
          <cell r="AU280" t="str">
            <v/>
          </cell>
          <cell r="AW280" t="str">
            <v>0-</v>
          </cell>
          <cell r="AX280" t="str">
            <v>0--</v>
          </cell>
          <cell r="AZ280">
            <v>0</v>
          </cell>
          <cell r="BA280">
            <v>0</v>
          </cell>
          <cell r="BB280">
            <v>0</v>
          </cell>
          <cell r="BH280">
            <v>0</v>
          </cell>
        </row>
        <row r="281">
          <cell r="AU281" t="str">
            <v>Murata-CP3</v>
          </cell>
          <cell r="AW281" t="str">
            <v>JAN-Murata-CP3</v>
          </cell>
          <cell r="AX281" t="str">
            <v>JAN-Murata-CP3-IM</v>
          </cell>
          <cell r="AZ281">
            <v>1927.9034541783089</v>
          </cell>
          <cell r="BA281">
            <v>197.17194417732708</v>
          </cell>
          <cell r="BB281">
            <v>2125.075398355636</v>
          </cell>
          <cell r="BH281">
            <v>98.585972088663539</v>
          </cell>
        </row>
        <row r="282">
          <cell r="AU282" t="str">
            <v/>
          </cell>
          <cell r="AW282" t="str">
            <v>0-</v>
          </cell>
          <cell r="AX282" t="str">
            <v>0--</v>
          </cell>
          <cell r="AZ282">
            <v>0</v>
          </cell>
          <cell r="BA282">
            <v>0</v>
          </cell>
          <cell r="BB282">
            <v>0</v>
          </cell>
          <cell r="BH282">
            <v>0</v>
          </cell>
        </row>
        <row r="283">
          <cell r="AU283" t="str">
            <v/>
          </cell>
          <cell r="AW283" t="str">
            <v>0-</v>
          </cell>
          <cell r="AX283" t="str">
            <v>0--</v>
          </cell>
          <cell r="AZ283">
            <v>0</v>
          </cell>
          <cell r="BA283">
            <v>0</v>
          </cell>
          <cell r="BB283">
            <v>0</v>
          </cell>
          <cell r="BH283">
            <v>0</v>
          </cell>
        </row>
        <row r="284">
          <cell r="AU284" t="str">
            <v>Murata R4-CP3</v>
          </cell>
          <cell r="AW284" t="str">
            <v>JAN-Murata R4-CP3</v>
          </cell>
          <cell r="AX284" t="str">
            <v>JAN-Murata R4-CP3-NI</v>
          </cell>
          <cell r="AZ284">
            <v>0</v>
          </cell>
          <cell r="BA284">
            <v>0</v>
          </cell>
          <cell r="BB284">
            <v>0</v>
          </cell>
          <cell r="BH284">
            <v>0</v>
          </cell>
        </row>
        <row r="285">
          <cell r="AU285" t="str">
            <v/>
          </cell>
          <cell r="AW285" t="str">
            <v>0-</v>
          </cell>
          <cell r="AX285" t="str">
            <v>0--</v>
          </cell>
          <cell r="AZ285">
            <v>0</v>
          </cell>
          <cell r="BA285">
            <v>0</v>
          </cell>
          <cell r="BB285">
            <v>0</v>
          </cell>
          <cell r="BH285">
            <v>0</v>
          </cell>
        </row>
        <row r="286">
          <cell r="AU286" t="str">
            <v/>
          </cell>
          <cell r="AW286" t="str">
            <v>0-</v>
          </cell>
          <cell r="AX286" t="str">
            <v>0--</v>
          </cell>
          <cell r="AZ286">
            <v>0</v>
          </cell>
          <cell r="BA286">
            <v>0</v>
          </cell>
          <cell r="BB286">
            <v>0</v>
          </cell>
          <cell r="BH286">
            <v>0</v>
          </cell>
        </row>
        <row r="287">
          <cell r="AU287" t="str">
            <v>Murata-CP3</v>
          </cell>
          <cell r="AW287" t="str">
            <v>JAN-Murata-CP3</v>
          </cell>
          <cell r="AX287" t="str">
            <v>JAN-Murata-CP3-NI</v>
          </cell>
          <cell r="AZ287">
            <v>0</v>
          </cell>
          <cell r="BA287">
            <v>0</v>
          </cell>
          <cell r="BB287">
            <v>0</v>
          </cell>
          <cell r="BH287">
            <v>0</v>
          </cell>
        </row>
        <row r="288">
          <cell r="AU288" t="str">
            <v/>
          </cell>
          <cell r="AW288" t="str">
            <v>0-</v>
          </cell>
          <cell r="AX288" t="str">
            <v>0--</v>
          </cell>
          <cell r="AZ288">
            <v>0</v>
          </cell>
          <cell r="BA288">
            <v>0</v>
          </cell>
          <cell r="BB288">
            <v>0</v>
          </cell>
          <cell r="BH288">
            <v>0</v>
          </cell>
        </row>
        <row r="289">
          <cell r="AU289" t="str">
            <v/>
          </cell>
          <cell r="AW289" t="str">
            <v>0-</v>
          </cell>
          <cell r="AX289" t="str">
            <v>0--</v>
          </cell>
          <cell r="AZ289">
            <v>0</v>
          </cell>
          <cell r="BA289">
            <v>0</v>
          </cell>
          <cell r="BB289">
            <v>0</v>
          </cell>
          <cell r="BH289">
            <v>0</v>
          </cell>
        </row>
        <row r="290">
          <cell r="AU290" t="str">
            <v/>
          </cell>
          <cell r="AW290" t="str">
            <v>0-</v>
          </cell>
          <cell r="AX290" t="str">
            <v>0--</v>
          </cell>
          <cell r="AZ290">
            <v>0</v>
          </cell>
          <cell r="BA290">
            <v>0</v>
          </cell>
          <cell r="BB290">
            <v>0</v>
          </cell>
          <cell r="BH290">
            <v>0</v>
          </cell>
        </row>
        <row r="291">
          <cell r="AU291" t="str">
            <v/>
          </cell>
          <cell r="AW291" t="str">
            <v>0-</v>
          </cell>
          <cell r="AX291" t="str">
            <v>0--</v>
          </cell>
          <cell r="AZ291">
            <v>0</v>
          </cell>
          <cell r="BA291">
            <v>0</v>
          </cell>
          <cell r="BB291">
            <v>0</v>
          </cell>
          <cell r="BH291">
            <v>0</v>
          </cell>
        </row>
        <row r="292">
          <cell r="AU292" t="str">
            <v>Murata-CP1</v>
          </cell>
          <cell r="AW292" t="str">
            <v>JAN-Murata-CP1</v>
          </cell>
          <cell r="AX292" t="str">
            <v>JAN-Murata-CP1-IM</v>
          </cell>
          <cell r="AZ292">
            <v>0</v>
          </cell>
          <cell r="BA292">
            <v>0</v>
          </cell>
          <cell r="BB292">
            <v>0</v>
          </cell>
          <cell r="BH292">
            <v>0</v>
          </cell>
        </row>
        <row r="293">
          <cell r="AU293" t="str">
            <v>Murata-CP1</v>
          </cell>
          <cell r="AW293" t="str">
            <v>JAN-Murata-CP1</v>
          </cell>
          <cell r="AX293" t="str">
            <v>JAN-Murata-CP1-IM</v>
          </cell>
          <cell r="AZ293">
            <v>0</v>
          </cell>
          <cell r="BA293">
            <v>0</v>
          </cell>
          <cell r="BB293">
            <v>0</v>
          </cell>
          <cell r="BH293">
            <v>0</v>
          </cell>
        </row>
        <row r="294">
          <cell r="AU294" t="str">
            <v>Murata-CP1</v>
          </cell>
          <cell r="AW294" t="str">
            <v>JAN-Murata-CP1</v>
          </cell>
          <cell r="AX294" t="str">
            <v>JAN-Murata-CP1-IM</v>
          </cell>
          <cell r="AZ294">
            <v>0</v>
          </cell>
          <cell r="BA294">
            <v>0</v>
          </cell>
          <cell r="BB294">
            <v>0</v>
          </cell>
          <cell r="BH294">
            <v>0</v>
          </cell>
        </row>
        <row r="295">
          <cell r="AU295" t="str">
            <v>Murata-CP3</v>
          </cell>
          <cell r="AW295" t="str">
            <v>JAN-Murata-CP3</v>
          </cell>
          <cell r="AX295" t="str">
            <v>JAN-Murata-CP3-IM</v>
          </cell>
          <cell r="AZ295">
            <v>0</v>
          </cell>
          <cell r="BA295">
            <v>0</v>
          </cell>
          <cell r="BB295">
            <v>0</v>
          </cell>
          <cell r="BH295">
            <v>0</v>
          </cell>
        </row>
        <row r="296">
          <cell r="AU296" t="str">
            <v>Murata-CP3</v>
          </cell>
          <cell r="AW296" t="str">
            <v>JAN-Murata-CP3</v>
          </cell>
          <cell r="AX296" t="str">
            <v>JAN-Murata-CP3-IM</v>
          </cell>
          <cell r="AZ296">
            <v>0</v>
          </cell>
          <cell r="BA296">
            <v>0</v>
          </cell>
          <cell r="BB296">
            <v>0</v>
          </cell>
          <cell r="BH296">
            <v>0</v>
          </cell>
        </row>
        <row r="297">
          <cell r="AU297" t="str">
            <v>Murata-CP3</v>
          </cell>
          <cell r="AW297" t="str">
            <v>JAN-Murata-CP3</v>
          </cell>
          <cell r="AX297" t="str">
            <v>JAN-Murata-CP3-IM</v>
          </cell>
          <cell r="AZ297">
            <v>0</v>
          </cell>
          <cell r="BA297">
            <v>0</v>
          </cell>
          <cell r="BB297">
            <v>0</v>
          </cell>
          <cell r="BH297">
            <v>0</v>
          </cell>
        </row>
        <row r="298">
          <cell r="AU298" t="str">
            <v>Murata-CP3</v>
          </cell>
          <cell r="AW298" t="str">
            <v>JAN-Murata-CP3</v>
          </cell>
          <cell r="AX298" t="str">
            <v>JAN-Murata-CP3-IM</v>
          </cell>
          <cell r="AZ298">
            <v>0</v>
          </cell>
          <cell r="BA298">
            <v>0</v>
          </cell>
          <cell r="BB298">
            <v>0</v>
          </cell>
          <cell r="BH298">
            <v>0</v>
          </cell>
        </row>
        <row r="299">
          <cell r="AU299" t="str">
            <v>Murata-CP3</v>
          </cell>
          <cell r="AW299" t="str">
            <v>JAN-Murata-CP3</v>
          </cell>
          <cell r="AX299" t="str">
            <v>JAN-Murata-CP3-IM</v>
          </cell>
          <cell r="AZ299">
            <v>0</v>
          </cell>
          <cell r="BA299">
            <v>0</v>
          </cell>
          <cell r="BB299">
            <v>0</v>
          </cell>
          <cell r="BH299">
            <v>0</v>
          </cell>
        </row>
        <row r="300">
          <cell r="AU300" t="str">
            <v>Murata-CP3</v>
          </cell>
          <cell r="AW300" t="str">
            <v>JAN-Murata-CP3</v>
          </cell>
          <cell r="AX300" t="str">
            <v>JAN-Murata-CP3-IM</v>
          </cell>
          <cell r="AZ300">
            <v>0</v>
          </cell>
          <cell r="BA300">
            <v>0</v>
          </cell>
          <cell r="BB300">
            <v>0</v>
          </cell>
          <cell r="BH300">
            <v>0</v>
          </cell>
        </row>
        <row r="301">
          <cell r="AU301" t="str">
            <v>Murata-CP3</v>
          </cell>
          <cell r="AW301" t="str">
            <v>JAN-Murata-CP3</v>
          </cell>
          <cell r="AX301" t="str">
            <v>JAN-Murata-CP3-IM</v>
          </cell>
          <cell r="AZ301">
            <v>0</v>
          </cell>
          <cell r="BA301">
            <v>0</v>
          </cell>
          <cell r="BB301">
            <v>0</v>
          </cell>
          <cell r="BH301">
            <v>0</v>
          </cell>
        </row>
        <row r="302">
          <cell r="AU302" t="str">
            <v>Murata-CP3</v>
          </cell>
          <cell r="AW302" t="str">
            <v>JAN-Murata-CP3</v>
          </cell>
          <cell r="AX302" t="str">
            <v>JAN-Murata-CP3-IM</v>
          </cell>
          <cell r="AZ302">
            <v>0</v>
          </cell>
          <cell r="BA302">
            <v>0</v>
          </cell>
          <cell r="BB302">
            <v>0</v>
          </cell>
          <cell r="BH302">
            <v>0</v>
          </cell>
        </row>
        <row r="303">
          <cell r="AU303" t="str">
            <v>Murata-CP3</v>
          </cell>
          <cell r="AW303" t="str">
            <v>JAN-Murata-CP3</v>
          </cell>
          <cell r="AX303" t="str">
            <v>JAN-Murata-CP3-IM</v>
          </cell>
          <cell r="AZ303">
            <v>0</v>
          </cell>
          <cell r="BA303">
            <v>0</v>
          </cell>
          <cell r="BB303">
            <v>0</v>
          </cell>
          <cell r="BH303">
            <v>0</v>
          </cell>
        </row>
        <row r="304">
          <cell r="AU304" t="str">
            <v>Murata-CP3</v>
          </cell>
          <cell r="AW304" t="str">
            <v>JAN-Murata-CP3</v>
          </cell>
          <cell r="AX304" t="str">
            <v>JAN-Murata-CP3-IM</v>
          </cell>
          <cell r="AZ304">
            <v>0</v>
          </cell>
          <cell r="BA304">
            <v>0</v>
          </cell>
          <cell r="BB304">
            <v>0</v>
          </cell>
          <cell r="BH304">
            <v>0</v>
          </cell>
        </row>
        <row r="305">
          <cell r="AU305" t="str">
            <v>Murata-CP3</v>
          </cell>
          <cell r="AW305" t="str">
            <v>JAN-Murata-CP3</v>
          </cell>
          <cell r="AX305" t="str">
            <v>JAN-Murata-CP3-IM</v>
          </cell>
          <cell r="AZ305">
            <v>0</v>
          </cell>
          <cell r="BA305">
            <v>0</v>
          </cell>
          <cell r="BB305">
            <v>0</v>
          </cell>
          <cell r="BH305">
            <v>0</v>
          </cell>
        </row>
        <row r="306">
          <cell r="AU306" t="str">
            <v>Murata-CP3</v>
          </cell>
          <cell r="AW306" t="str">
            <v>JAN-Murata-CP3</v>
          </cell>
          <cell r="AX306" t="str">
            <v>JAN-Murata-CP3-IM</v>
          </cell>
          <cell r="AZ306">
            <v>0</v>
          </cell>
          <cell r="BA306">
            <v>0</v>
          </cell>
          <cell r="BB306">
            <v>0</v>
          </cell>
          <cell r="BH306">
            <v>0</v>
          </cell>
        </row>
        <row r="307">
          <cell r="AU307" t="str">
            <v>Murata-CP3</v>
          </cell>
          <cell r="AW307" t="str">
            <v>JAN-Murata-CP3</v>
          </cell>
          <cell r="AX307" t="str">
            <v>JAN-Murata-CP3-IM</v>
          </cell>
          <cell r="AZ307">
            <v>0</v>
          </cell>
          <cell r="BA307">
            <v>0</v>
          </cell>
          <cell r="BB307">
            <v>0</v>
          </cell>
          <cell r="BH307">
            <v>0</v>
          </cell>
        </row>
        <row r="308">
          <cell r="AU308" t="str">
            <v>Murata-CP3</v>
          </cell>
          <cell r="AW308" t="str">
            <v>JAN-Murata-CP3</v>
          </cell>
          <cell r="AX308" t="str">
            <v>JAN-Murata-CP3-IM</v>
          </cell>
          <cell r="AZ308">
            <v>0</v>
          </cell>
          <cell r="BA308">
            <v>0</v>
          </cell>
          <cell r="BB308">
            <v>0</v>
          </cell>
          <cell r="BH308">
            <v>0</v>
          </cell>
        </row>
        <row r="309">
          <cell r="AU309" t="str">
            <v>Murata-CP3</v>
          </cell>
          <cell r="AW309" t="str">
            <v>JAN-Murata-CP3</v>
          </cell>
          <cell r="AX309" t="str">
            <v>JAN-Murata-CP3-IM</v>
          </cell>
          <cell r="AZ309">
            <v>0</v>
          </cell>
          <cell r="BA309">
            <v>0</v>
          </cell>
          <cell r="BB309">
            <v>0</v>
          </cell>
          <cell r="BH309">
            <v>0</v>
          </cell>
        </row>
        <row r="310">
          <cell r="AU310" t="str">
            <v>TMT-CP3</v>
          </cell>
          <cell r="AW310" t="str">
            <v>JAN-TMT-CP3</v>
          </cell>
          <cell r="AX310" t="str">
            <v>JAN-TMT-CP3-IM</v>
          </cell>
          <cell r="AZ310">
            <v>0</v>
          </cell>
          <cell r="BA310">
            <v>0</v>
          </cell>
          <cell r="BB310">
            <v>0</v>
          </cell>
          <cell r="BH310">
            <v>0</v>
          </cell>
        </row>
        <row r="311">
          <cell r="AU311" t="str">
            <v>Murata R4-CP3</v>
          </cell>
          <cell r="AW311" t="str">
            <v>JAN-Murata R4-CP3</v>
          </cell>
          <cell r="AX311" t="str">
            <v>JAN-Murata R4-CP3-IM</v>
          </cell>
          <cell r="AZ311">
            <v>0</v>
          </cell>
          <cell r="BA311">
            <v>0</v>
          </cell>
          <cell r="BB311">
            <v>0</v>
          </cell>
          <cell r="BH311">
            <v>0</v>
          </cell>
        </row>
        <row r="312">
          <cell r="AU312" t="str">
            <v>Murata R4-CP3</v>
          </cell>
          <cell r="AW312" t="str">
            <v>JAN-Murata R4-CP3</v>
          </cell>
          <cell r="AX312" t="str">
            <v>JAN-Murata R4-CP3-IM</v>
          </cell>
          <cell r="AZ312">
            <v>0</v>
          </cell>
          <cell r="BA312">
            <v>0</v>
          </cell>
          <cell r="BB312">
            <v>0</v>
          </cell>
          <cell r="BH312">
            <v>0</v>
          </cell>
        </row>
        <row r="313">
          <cell r="AU313" t="str">
            <v>Murata R5-CP3</v>
          </cell>
          <cell r="AW313" t="str">
            <v>JAN-Murata R5-CP3</v>
          </cell>
          <cell r="AX313" t="str">
            <v>JAN-Murata R5-CP3-IM</v>
          </cell>
          <cell r="AZ313">
            <v>0</v>
          </cell>
          <cell r="BA313">
            <v>0</v>
          </cell>
          <cell r="BB313">
            <v>0</v>
          </cell>
          <cell r="BH313">
            <v>0</v>
          </cell>
        </row>
        <row r="314">
          <cell r="AU314" t="str">
            <v>PDG-CP3</v>
          </cell>
          <cell r="AW314" t="str">
            <v>JAN-PDG-CP3</v>
          </cell>
          <cell r="AX314" t="str">
            <v>JAN-PDG-CP3-IM</v>
          </cell>
          <cell r="AZ314">
            <v>0</v>
          </cell>
          <cell r="BA314">
            <v>0</v>
          </cell>
          <cell r="BB314">
            <v>0</v>
          </cell>
          <cell r="BH314">
            <v>0</v>
          </cell>
        </row>
        <row r="315">
          <cell r="AU315" t="str">
            <v>PDG-CP3</v>
          </cell>
          <cell r="AW315" t="str">
            <v>JAN-PDG-CP3</v>
          </cell>
          <cell r="AX315" t="str">
            <v>JAN-PDG-CP3-IM</v>
          </cell>
          <cell r="AZ315">
            <v>0</v>
          </cell>
          <cell r="BA315">
            <v>0</v>
          </cell>
          <cell r="BB315">
            <v>0</v>
          </cell>
          <cell r="BH315">
            <v>0</v>
          </cell>
        </row>
        <row r="316">
          <cell r="AU316" t="str">
            <v>PDG-CP3</v>
          </cell>
          <cell r="AW316" t="str">
            <v>JAN-PDG-CP3</v>
          </cell>
          <cell r="AX316" t="str">
            <v>JAN-PDG-CP3-IM</v>
          </cell>
          <cell r="AZ316">
            <v>0</v>
          </cell>
          <cell r="BA316">
            <v>0</v>
          </cell>
          <cell r="BB316">
            <v>0</v>
          </cell>
          <cell r="BH316">
            <v>0</v>
          </cell>
        </row>
        <row r="317">
          <cell r="AU317" t="str">
            <v/>
          </cell>
          <cell r="AW317" t="str">
            <v>0-</v>
          </cell>
          <cell r="AX317" t="str">
            <v>0--</v>
          </cell>
          <cell r="AZ317">
            <v>0</v>
          </cell>
          <cell r="BA317">
            <v>0</v>
          </cell>
          <cell r="BB317">
            <v>0</v>
          </cell>
          <cell r="BH317">
            <v>0</v>
          </cell>
        </row>
        <row r="318">
          <cell r="AU318" t="str">
            <v>Scragg-CP1</v>
          </cell>
          <cell r="AW318" t="str">
            <v>FEB-Scragg-CP1</v>
          </cell>
          <cell r="AX318" t="str">
            <v>FEB-Scragg-CP1-IM</v>
          </cell>
          <cell r="AZ318">
            <v>1370.7265738367271</v>
          </cell>
          <cell r="BA318">
            <v>223.76227237657432</v>
          </cell>
          <cell r="BB318">
            <v>1594.4888462133015</v>
          </cell>
          <cell r="BH318">
            <v>75.314927008433159</v>
          </cell>
        </row>
        <row r="319">
          <cell r="AU319" t="str">
            <v/>
          </cell>
          <cell r="AW319" t="str">
            <v>0-</v>
          </cell>
          <cell r="AX319" t="str">
            <v>0--</v>
          </cell>
          <cell r="AZ319">
            <v>0</v>
          </cell>
          <cell r="BA319">
            <v>0</v>
          </cell>
          <cell r="BB319">
            <v>0</v>
          </cell>
          <cell r="BH319">
            <v>0</v>
          </cell>
        </row>
        <row r="320">
          <cell r="AU320" t="str">
            <v/>
          </cell>
          <cell r="AW320" t="str">
            <v>0-</v>
          </cell>
          <cell r="AX320" t="str">
            <v>0--</v>
          </cell>
          <cell r="AZ320">
            <v>0</v>
          </cell>
          <cell r="BA320">
            <v>0</v>
          </cell>
          <cell r="BB320">
            <v>0</v>
          </cell>
          <cell r="BH320">
            <v>0</v>
          </cell>
        </row>
        <row r="321">
          <cell r="AU321" t="str">
            <v>Murata-CP1</v>
          </cell>
          <cell r="AW321" t="str">
            <v>FEB-Murata-CP1</v>
          </cell>
          <cell r="AX321" t="str">
            <v>FEB-Murata-CP1-NI</v>
          </cell>
          <cell r="AZ321">
            <v>1858.3804982301815</v>
          </cell>
          <cell r="BA321">
            <v>333.5554740413146</v>
          </cell>
          <cell r="BB321">
            <v>2191.9359722714962</v>
          </cell>
          <cell r="BH321">
            <v>111.97933771386991</v>
          </cell>
        </row>
        <row r="322">
          <cell r="AU322" t="str">
            <v>Murata-CP1</v>
          </cell>
          <cell r="AW322" t="str">
            <v>FEB-Murata-CP1</v>
          </cell>
          <cell r="AX322" t="str">
            <v>FEB-Murata-CP1-NI</v>
          </cell>
          <cell r="AZ322">
            <v>2013.2455397493632</v>
          </cell>
          <cell r="BA322">
            <v>361.35176354475749</v>
          </cell>
          <cell r="BB322">
            <v>2374.5973032941206</v>
          </cell>
          <cell r="BH322">
            <v>121.31094919002574</v>
          </cell>
        </row>
        <row r="323">
          <cell r="AU323" t="str">
            <v>Murata-CP1</v>
          </cell>
          <cell r="AW323" t="str">
            <v>FEB-Murata-CP1</v>
          </cell>
          <cell r="AX323" t="str">
            <v>FEB-Murata-CP1-NI</v>
          </cell>
          <cell r="AZ323">
            <v>1548.650415191818</v>
          </cell>
          <cell r="BA323">
            <v>277.96289503442887</v>
          </cell>
          <cell r="BB323">
            <v>1826.613310226247</v>
          </cell>
          <cell r="BH323">
            <v>93.316114761558268</v>
          </cell>
        </row>
        <row r="324">
          <cell r="AU324" t="str">
            <v/>
          </cell>
          <cell r="AW324" t="str">
            <v>0-</v>
          </cell>
          <cell r="AX324" t="str">
            <v>0--</v>
          </cell>
          <cell r="AZ324">
            <v>0</v>
          </cell>
          <cell r="BA324">
            <v>0</v>
          </cell>
          <cell r="BB324">
            <v>0</v>
          </cell>
          <cell r="BH324">
            <v>0</v>
          </cell>
        </row>
        <row r="325">
          <cell r="AU325" t="str">
            <v/>
          </cell>
          <cell r="AW325" t="str">
            <v>0-</v>
          </cell>
          <cell r="AX325" t="str">
            <v>0--</v>
          </cell>
          <cell r="AZ325">
            <v>0</v>
          </cell>
          <cell r="BA325">
            <v>0</v>
          </cell>
          <cell r="BB325">
            <v>0</v>
          </cell>
          <cell r="BH325">
            <v>0</v>
          </cell>
        </row>
        <row r="326">
          <cell r="AU326" t="str">
            <v>Murata-CP1</v>
          </cell>
          <cell r="AW326" t="str">
            <v>FEB-Murata-CP1</v>
          </cell>
          <cell r="AX326" t="str">
            <v>FEB-Murata-CP1-NI</v>
          </cell>
          <cell r="AZ326">
            <v>1703.5154567109998</v>
          </cell>
          <cell r="BA326">
            <v>305.75918453787176</v>
          </cell>
          <cell r="BB326">
            <v>2009.2746412488716</v>
          </cell>
          <cell r="BH326">
            <v>102.6477262377141</v>
          </cell>
        </row>
        <row r="327">
          <cell r="AU327" t="str">
            <v>Murata-CP1</v>
          </cell>
          <cell r="AW327" t="str">
            <v>FEB-Murata-CP1</v>
          </cell>
          <cell r="AX327" t="str">
            <v>FEB-Murata-CP1-NI</v>
          </cell>
          <cell r="AZ327">
            <v>2632.7057058260907</v>
          </cell>
          <cell r="BA327">
            <v>472.53692155852906</v>
          </cell>
          <cell r="BB327">
            <v>3105.2426273846195</v>
          </cell>
          <cell r="BH327">
            <v>158.63739509464907</v>
          </cell>
        </row>
        <row r="328">
          <cell r="AU328" t="str">
            <v>Murata-CP1</v>
          </cell>
          <cell r="AW328" t="str">
            <v>FEB-Murata-CP1</v>
          </cell>
          <cell r="AX328" t="str">
            <v>FEB-Murata-CP1-NI</v>
          </cell>
          <cell r="AZ328">
            <v>619.46016607672721</v>
          </cell>
          <cell r="BA328">
            <v>111.18515801377154</v>
          </cell>
          <cell r="BB328">
            <v>730.64532409049878</v>
          </cell>
          <cell r="BH328">
            <v>37.326445904623306</v>
          </cell>
        </row>
        <row r="329">
          <cell r="AU329" t="str">
            <v>Murata-CP1</v>
          </cell>
          <cell r="AW329" t="str">
            <v>FEB-Murata-CP1</v>
          </cell>
          <cell r="AX329" t="str">
            <v>FEB-Murata-CP1-NI</v>
          </cell>
          <cell r="AZ329">
            <v>2322.9756227877269</v>
          </cell>
          <cell r="BA329">
            <v>416.94434255164327</v>
          </cell>
          <cell r="BB329">
            <v>2739.9199653393703</v>
          </cell>
          <cell r="BH329">
            <v>139.97417214233741</v>
          </cell>
        </row>
        <row r="330">
          <cell r="AU330" t="str">
            <v>Murata-CP1</v>
          </cell>
          <cell r="AW330" t="str">
            <v>FEB-Murata-CP1</v>
          </cell>
          <cell r="AX330" t="str">
            <v>FEB-Murata-CP1-NI</v>
          </cell>
          <cell r="AZ330">
            <v>1858.3804982301815</v>
          </cell>
          <cell r="BA330">
            <v>333.5554740413146</v>
          </cell>
          <cell r="BB330">
            <v>2191.9359722714962</v>
          </cell>
          <cell r="BH330">
            <v>111.97933771386991</v>
          </cell>
        </row>
        <row r="331">
          <cell r="AU331" t="str">
            <v/>
          </cell>
          <cell r="AW331" t="str">
            <v>0-</v>
          </cell>
          <cell r="AX331" t="str">
            <v>0--</v>
          </cell>
          <cell r="AZ331">
            <v>0</v>
          </cell>
          <cell r="BA331">
            <v>0</v>
          </cell>
          <cell r="BB331">
            <v>0</v>
          </cell>
          <cell r="BH331">
            <v>0</v>
          </cell>
        </row>
        <row r="332">
          <cell r="AU332" t="str">
            <v/>
          </cell>
          <cell r="AW332" t="str">
            <v>0-</v>
          </cell>
          <cell r="AX332" t="str">
            <v>0--</v>
          </cell>
          <cell r="AZ332">
            <v>0</v>
          </cell>
          <cell r="BA332">
            <v>0</v>
          </cell>
          <cell r="BB332">
            <v>0</v>
          </cell>
          <cell r="BH332">
            <v>0</v>
          </cell>
        </row>
        <row r="333">
          <cell r="AU333" t="str">
            <v>Murata-CP1</v>
          </cell>
          <cell r="AW333" t="str">
            <v>FEB-Murata-CP1</v>
          </cell>
          <cell r="AX333" t="str">
            <v>FEB-Murata-CP1-IM</v>
          </cell>
          <cell r="AZ333">
            <v>5995.3201724479177</v>
          </cell>
          <cell r="BA333">
            <v>428.49703325940141</v>
          </cell>
          <cell r="BB333">
            <v>6423.8172057073189</v>
          </cell>
          <cell r="BH333">
            <v>293.5533367845411</v>
          </cell>
        </row>
        <row r="334">
          <cell r="AU334" t="str">
            <v/>
          </cell>
          <cell r="AW334" t="str">
            <v>0-</v>
          </cell>
          <cell r="AX334" t="str">
            <v>0--</v>
          </cell>
          <cell r="AZ334">
            <v>0</v>
          </cell>
          <cell r="BA334">
            <v>0</v>
          </cell>
          <cell r="BB334">
            <v>0</v>
          </cell>
          <cell r="BH334">
            <v>0</v>
          </cell>
        </row>
        <row r="335">
          <cell r="AU335" t="str">
            <v/>
          </cell>
          <cell r="AW335" t="str">
            <v>0-</v>
          </cell>
          <cell r="AX335" t="str">
            <v>0--</v>
          </cell>
          <cell r="AZ335">
            <v>0</v>
          </cell>
          <cell r="BA335">
            <v>0</v>
          </cell>
          <cell r="BB335">
            <v>0</v>
          </cell>
          <cell r="BH335">
            <v>0</v>
          </cell>
        </row>
        <row r="336">
          <cell r="AU336" t="str">
            <v>Murata-CP1</v>
          </cell>
          <cell r="AW336" t="str">
            <v>FEB-Murata-CP1</v>
          </cell>
          <cell r="AX336" t="str">
            <v>FEB-Murata-CP1-NI</v>
          </cell>
          <cell r="AZ336">
            <v>798.52287033328105</v>
          </cell>
          <cell r="BA336">
            <v>143.32461775212738</v>
          </cell>
          <cell r="BB336">
            <v>941.84748808540849</v>
          </cell>
          <cell r="BH336">
            <v>48.116121673928475</v>
          </cell>
        </row>
        <row r="337">
          <cell r="AU337" t="str">
            <v>Murata-CP1</v>
          </cell>
          <cell r="AW337" t="str">
            <v>FEB-Murata-CP1</v>
          </cell>
          <cell r="AX337" t="str">
            <v>FEB-Murata-CP1-NI</v>
          </cell>
          <cell r="AZ337">
            <v>3194.0914813331242</v>
          </cell>
          <cell r="BA337">
            <v>573.29847100850952</v>
          </cell>
          <cell r="BB337">
            <v>3767.3899523416339</v>
          </cell>
          <cell r="BH337">
            <v>192.4644866957139</v>
          </cell>
        </row>
        <row r="338">
          <cell r="AU338" t="str">
            <v>Murata-CP1</v>
          </cell>
          <cell r="AW338" t="str">
            <v>FEB-Murata-CP1</v>
          </cell>
          <cell r="AX338" t="str">
            <v>FEB-Murata-CP1-NI</v>
          </cell>
          <cell r="AZ338">
            <v>4471.7280738663749</v>
          </cell>
          <cell r="BA338">
            <v>802.6178594119134</v>
          </cell>
          <cell r="BB338">
            <v>5274.3459332782877</v>
          </cell>
          <cell r="BH338">
            <v>269.45028137399947</v>
          </cell>
        </row>
        <row r="339">
          <cell r="AU339" t="str">
            <v>Murata-CP1</v>
          </cell>
          <cell r="AW339" t="str">
            <v>FEB-Murata-CP1</v>
          </cell>
          <cell r="AX339" t="str">
            <v>FEB-Murata-CP1-NI</v>
          </cell>
          <cell r="AZ339">
            <v>4471.7280738663749</v>
          </cell>
          <cell r="BA339">
            <v>802.6178594119134</v>
          </cell>
          <cell r="BB339">
            <v>5274.3459332782877</v>
          </cell>
          <cell r="BH339">
            <v>269.45028137399947</v>
          </cell>
        </row>
        <row r="340">
          <cell r="AU340" t="str">
            <v/>
          </cell>
          <cell r="AW340" t="str">
            <v>0-</v>
          </cell>
          <cell r="AX340" t="str">
            <v>0--</v>
          </cell>
          <cell r="AZ340">
            <v>0</v>
          </cell>
          <cell r="BA340">
            <v>0</v>
          </cell>
          <cell r="BB340">
            <v>0</v>
          </cell>
          <cell r="BH340">
            <v>0</v>
          </cell>
        </row>
        <row r="341">
          <cell r="AU341" t="str">
            <v/>
          </cell>
          <cell r="AW341" t="str">
            <v>0-</v>
          </cell>
          <cell r="AX341" t="str">
            <v>0--</v>
          </cell>
          <cell r="AZ341">
            <v>0</v>
          </cell>
          <cell r="BA341">
            <v>0</v>
          </cell>
          <cell r="BB341">
            <v>0</v>
          </cell>
          <cell r="BH341">
            <v>0</v>
          </cell>
        </row>
        <row r="342">
          <cell r="AU342" t="str">
            <v>Murata-CP3</v>
          </cell>
          <cell r="AW342" t="str">
            <v>FEB-Murata-CP3</v>
          </cell>
          <cell r="AX342" t="str">
            <v>FEB-Murata-CP3-IM</v>
          </cell>
          <cell r="AZ342">
            <v>3266.7160450985116</v>
          </cell>
          <cell r="BA342">
            <v>511.65432031663431</v>
          </cell>
          <cell r="BB342">
            <v>3778.3703654151459</v>
          </cell>
          <cell r="BH342">
            <v>204.66172812665374</v>
          </cell>
        </row>
        <row r="343">
          <cell r="AU343" t="str">
            <v>Murata-CP3</v>
          </cell>
          <cell r="AW343" t="str">
            <v>FEB-Murata-CP3</v>
          </cell>
          <cell r="AX343" t="str">
            <v>FEB-Murata-CP3-IM</v>
          </cell>
          <cell r="AZ343">
            <v>3207.1636202594905</v>
          </cell>
          <cell r="BA343">
            <v>547.56452053210808</v>
          </cell>
          <cell r="BB343">
            <v>3754.7281407915984</v>
          </cell>
          <cell r="BH343">
            <v>211.59457543419322</v>
          </cell>
        </row>
        <row r="344">
          <cell r="AU344" t="str">
            <v>Murata-CP3</v>
          </cell>
          <cell r="AW344" t="str">
            <v>FEB-Murata-CP3</v>
          </cell>
          <cell r="AX344" t="str">
            <v>FEB-Murata-CP3-IM</v>
          </cell>
          <cell r="AZ344">
            <v>2245.0145341816433</v>
          </cell>
          <cell r="BA344">
            <v>383.29516437247571</v>
          </cell>
          <cell r="BB344">
            <v>2628.3096985541192</v>
          </cell>
          <cell r="BH344">
            <v>148.11620280393527</v>
          </cell>
        </row>
        <row r="345">
          <cell r="AU345" t="str">
            <v>Scragg-CP1</v>
          </cell>
          <cell r="AW345" t="str">
            <v>FEB-Scragg-CP1</v>
          </cell>
          <cell r="AX345" t="str">
            <v>FEB-Scragg-CP1-NI</v>
          </cell>
          <cell r="AZ345">
            <v>9063.9215567403771</v>
          </cell>
          <cell r="BA345">
            <v>986.05532319351369</v>
          </cell>
          <cell r="BB345">
            <v>10049.976879933891</v>
          </cell>
          <cell r="BH345">
            <v>547.22387199640036</v>
          </cell>
        </row>
        <row r="346">
          <cell r="AU346" t="str">
            <v>Murata R5-CP3</v>
          </cell>
          <cell r="AW346" t="str">
            <v>FEB-Murata R5-CP3</v>
          </cell>
          <cell r="AX346" t="str">
            <v>FEB-Murata R5-CP3-NI</v>
          </cell>
          <cell r="AZ346">
            <v>3072.6238868237983</v>
          </cell>
          <cell r="BA346">
            <v>356.45288710252879</v>
          </cell>
          <cell r="BB346">
            <v>3429.076773926327</v>
          </cell>
          <cell r="BH346">
            <v>181.79097242228966</v>
          </cell>
        </row>
        <row r="347">
          <cell r="AU347" t="str">
            <v/>
          </cell>
          <cell r="AW347" t="str">
            <v>0-</v>
          </cell>
          <cell r="AX347" t="str">
            <v>0--</v>
          </cell>
          <cell r="AZ347">
            <v>0</v>
          </cell>
          <cell r="BA347">
            <v>0</v>
          </cell>
          <cell r="BB347">
            <v>0</v>
          </cell>
          <cell r="BH347">
            <v>0</v>
          </cell>
        </row>
        <row r="348">
          <cell r="AU348" t="str">
            <v/>
          </cell>
          <cell r="AW348" t="str">
            <v>0-</v>
          </cell>
          <cell r="AX348" t="str">
            <v>0--</v>
          </cell>
          <cell r="AZ348">
            <v>0</v>
          </cell>
          <cell r="BA348">
            <v>0</v>
          </cell>
          <cell r="BB348">
            <v>0</v>
          </cell>
          <cell r="BH348">
            <v>0</v>
          </cell>
        </row>
        <row r="349">
          <cell r="AU349" t="str">
            <v>Murata R5-CP3</v>
          </cell>
          <cell r="AW349" t="str">
            <v>FEB-Murata R5-CP3</v>
          </cell>
          <cell r="AX349" t="str">
            <v>FEB-Murata R5-CP3-NI</v>
          </cell>
          <cell r="AZ349">
            <v>5572.5334385348697</v>
          </cell>
          <cell r="BA349">
            <v>647.96900448079884</v>
          </cell>
          <cell r="BB349">
            <v>6220.5024430156682</v>
          </cell>
          <cell r="BH349">
            <v>330.46419228520739</v>
          </cell>
        </row>
        <row r="350">
          <cell r="AU350" t="str">
            <v>Murata R5-CP3</v>
          </cell>
          <cell r="AW350" t="str">
            <v>FEB-Murata R5-CP3</v>
          </cell>
          <cell r="AX350" t="str">
            <v>FEB-Murata R5-CP3-NI</v>
          </cell>
          <cell r="AZ350">
            <v>9178.2903693515509</v>
          </cell>
          <cell r="BA350">
            <v>1067.2430662036686</v>
          </cell>
          <cell r="BB350">
            <v>10245.533435555219</v>
          </cell>
          <cell r="BH350">
            <v>544.29396376387092</v>
          </cell>
        </row>
        <row r="351">
          <cell r="AU351" t="str">
            <v>Murata R5-CP3</v>
          </cell>
          <cell r="AW351" t="str">
            <v>FEB-Murata R5-CP3</v>
          </cell>
          <cell r="AX351" t="str">
            <v>FEB-Murata R5-CP3-NI</v>
          </cell>
          <cell r="AZ351">
            <v>1966.7765077181894</v>
          </cell>
          <cell r="BA351">
            <v>228.694942757929</v>
          </cell>
          <cell r="BB351">
            <v>2195.4714504761182</v>
          </cell>
          <cell r="BH351">
            <v>116.63442080654377</v>
          </cell>
        </row>
        <row r="352">
          <cell r="AU352" t="str">
            <v>Murata R5-CP3</v>
          </cell>
          <cell r="AW352" t="str">
            <v>FEB-Murata R5-CP3</v>
          </cell>
          <cell r="AX352" t="str">
            <v>FEB-Murata R5-CP3-NI</v>
          </cell>
          <cell r="AZ352">
            <v>1311.1843384787928</v>
          </cell>
          <cell r="BA352">
            <v>152.46329517195267</v>
          </cell>
          <cell r="BB352">
            <v>1463.6476336507455</v>
          </cell>
          <cell r="BH352">
            <v>77.756280537695844</v>
          </cell>
        </row>
        <row r="353">
          <cell r="AU353" t="str">
            <v/>
          </cell>
          <cell r="AW353" t="str">
            <v>0-</v>
          </cell>
          <cell r="AX353" t="str">
            <v>0--</v>
          </cell>
          <cell r="AZ353">
            <v>0</v>
          </cell>
          <cell r="BA353">
            <v>0</v>
          </cell>
          <cell r="BB353">
            <v>0</v>
          </cell>
          <cell r="BH353">
            <v>0</v>
          </cell>
        </row>
        <row r="354">
          <cell r="AU354" t="str">
            <v/>
          </cell>
          <cell r="AW354" t="str">
            <v>0-</v>
          </cell>
          <cell r="AX354" t="str">
            <v>0--</v>
          </cell>
          <cell r="AZ354">
            <v>0</v>
          </cell>
          <cell r="BA354">
            <v>0</v>
          </cell>
          <cell r="BB354">
            <v>0</v>
          </cell>
          <cell r="BH354">
            <v>0</v>
          </cell>
        </row>
        <row r="355">
          <cell r="AU355" t="str">
            <v>Murata-CP1</v>
          </cell>
          <cell r="AW355" t="str">
            <v>FEB-Murata-CP1</v>
          </cell>
          <cell r="AX355" t="str">
            <v>FEB-Murata-CP1-NI</v>
          </cell>
          <cell r="AZ355">
            <v>2184.7376417249102</v>
          </cell>
          <cell r="BA355">
            <v>122.7380697598264</v>
          </cell>
          <cell r="BB355">
            <v>2307.4757114847366</v>
          </cell>
          <cell r="BH355">
            <v>126.42021185262121</v>
          </cell>
        </row>
        <row r="356">
          <cell r="AU356" t="str">
            <v/>
          </cell>
          <cell r="AW356" t="str">
            <v>0-</v>
          </cell>
          <cell r="AX356" t="str">
            <v>0--</v>
          </cell>
          <cell r="AZ356">
            <v>0</v>
          </cell>
          <cell r="BA356">
            <v>0</v>
          </cell>
          <cell r="BB356">
            <v>0</v>
          </cell>
          <cell r="BH356">
            <v>0</v>
          </cell>
        </row>
        <row r="357">
          <cell r="AU357" t="str">
            <v/>
          </cell>
          <cell r="AW357" t="str">
            <v>0-</v>
          </cell>
          <cell r="AX357" t="str">
            <v>0--</v>
          </cell>
          <cell r="AZ357">
            <v>0</v>
          </cell>
          <cell r="BA357">
            <v>0</v>
          </cell>
          <cell r="BB357">
            <v>0</v>
          </cell>
          <cell r="BH357">
            <v>0</v>
          </cell>
        </row>
        <row r="358">
          <cell r="AU358" t="str">
            <v>Murata R4-CP3</v>
          </cell>
          <cell r="AW358" t="str">
            <v>FEB-Murata R4-CP3</v>
          </cell>
          <cell r="AX358" t="str">
            <v>FEB-Murata R4-CP3-NI</v>
          </cell>
          <cell r="AZ358">
            <v>5678.2721835250277</v>
          </cell>
          <cell r="BA358">
            <v>315.45956575139041</v>
          </cell>
          <cell r="BB358">
            <v>5993.7317492764187</v>
          </cell>
          <cell r="BH358">
            <v>324.92335272393217</v>
          </cell>
        </row>
        <row r="359">
          <cell r="AU359" t="str">
            <v/>
          </cell>
          <cell r="AW359" t="str">
            <v>0-</v>
          </cell>
          <cell r="AX359" t="str">
            <v>0--</v>
          </cell>
          <cell r="AZ359">
            <v>0</v>
          </cell>
          <cell r="BA359">
            <v>0</v>
          </cell>
          <cell r="BB359">
            <v>0</v>
          </cell>
          <cell r="BH359">
            <v>0</v>
          </cell>
        </row>
        <row r="360">
          <cell r="AU360" t="str">
            <v/>
          </cell>
          <cell r="AW360" t="str">
            <v>0-</v>
          </cell>
          <cell r="AX360" t="str">
            <v>0--</v>
          </cell>
          <cell r="AZ360">
            <v>0</v>
          </cell>
          <cell r="BA360">
            <v>0</v>
          </cell>
          <cell r="BB360">
            <v>0</v>
          </cell>
          <cell r="BH360">
            <v>0</v>
          </cell>
        </row>
        <row r="361">
          <cell r="AU361" t="str">
            <v>Murata-CP1</v>
          </cell>
          <cell r="AW361" t="str">
            <v>FEB-Murata-CP1</v>
          </cell>
          <cell r="AX361" t="str">
            <v>FEB-Murata-CP1-NI</v>
          </cell>
          <cell r="AZ361">
            <v>1393.7853736726363</v>
          </cell>
          <cell r="BA361">
            <v>250.16660553098598</v>
          </cell>
          <cell r="BB361">
            <v>1643.9519792036222</v>
          </cell>
          <cell r="BH361">
            <v>83.98450328540244</v>
          </cell>
        </row>
        <row r="362">
          <cell r="AU362" t="str">
            <v/>
          </cell>
          <cell r="AW362" t="str">
            <v>0-</v>
          </cell>
          <cell r="AX362" t="str">
            <v>0--</v>
          </cell>
          <cell r="AZ362">
            <v>0</v>
          </cell>
          <cell r="BA362">
            <v>0</v>
          </cell>
          <cell r="BB362">
            <v>0</v>
          </cell>
          <cell r="BH362">
            <v>0</v>
          </cell>
        </row>
        <row r="363">
          <cell r="AU363" t="str">
            <v/>
          </cell>
          <cell r="AW363" t="str">
            <v>0-</v>
          </cell>
          <cell r="AX363" t="str">
            <v>0--</v>
          </cell>
          <cell r="AZ363">
            <v>0</v>
          </cell>
          <cell r="BA363">
            <v>0</v>
          </cell>
          <cell r="BB363">
            <v>0</v>
          </cell>
          <cell r="BH363">
            <v>0</v>
          </cell>
        </row>
        <row r="364">
          <cell r="AU364" t="str">
            <v>Barmag R5-CP3</v>
          </cell>
          <cell r="AW364" t="str">
            <v>FEB-Barmag R5-CP3</v>
          </cell>
          <cell r="AX364" t="str">
            <v>FEB-Barmag R5-CP3-IM</v>
          </cell>
          <cell r="AZ364">
            <v>3431.443657695098</v>
          </cell>
          <cell r="BA364">
            <v>310.18699730577157</v>
          </cell>
          <cell r="BB364">
            <v>3741.6306550008694</v>
          </cell>
          <cell r="BH364">
            <v>197.74421078242935</v>
          </cell>
        </row>
        <row r="365">
          <cell r="AU365" t="str">
            <v/>
          </cell>
          <cell r="AW365" t="str">
            <v>0-</v>
          </cell>
          <cell r="AX365" t="str">
            <v>0--</v>
          </cell>
          <cell r="AZ365">
            <v>0</v>
          </cell>
          <cell r="BA365">
            <v>0</v>
          </cell>
          <cell r="BB365">
            <v>0</v>
          </cell>
          <cell r="BH365">
            <v>0</v>
          </cell>
        </row>
        <row r="366">
          <cell r="AU366" t="str">
            <v/>
          </cell>
          <cell r="AW366" t="str">
            <v>0-</v>
          </cell>
          <cell r="AX366" t="str">
            <v>0--</v>
          </cell>
          <cell r="AZ366">
            <v>0</v>
          </cell>
          <cell r="BA366">
            <v>0</v>
          </cell>
          <cell r="BB366">
            <v>0</v>
          </cell>
          <cell r="BH366">
            <v>0</v>
          </cell>
        </row>
        <row r="367">
          <cell r="AU367" t="str">
            <v>Murata-CP1</v>
          </cell>
          <cell r="AW367" t="str">
            <v>FEB-Murata-CP1</v>
          </cell>
          <cell r="AX367" t="str">
            <v>FEB-Murata-CP1-NI</v>
          </cell>
          <cell r="AZ367">
            <v>3561.8959549411816</v>
          </cell>
          <cell r="BA367">
            <v>639.31465857918647</v>
          </cell>
          <cell r="BB367">
            <v>4201.2106135203676</v>
          </cell>
          <cell r="BH367">
            <v>214.62706395158403</v>
          </cell>
        </row>
        <row r="368">
          <cell r="AU368" t="str">
            <v>Murata-CP1</v>
          </cell>
          <cell r="AW368" t="str">
            <v>FEB-Murata-CP1</v>
          </cell>
          <cell r="AX368" t="str">
            <v>FEB-Murata-CP1-NI</v>
          </cell>
          <cell r="AZ368">
            <v>1858.3804982301815</v>
          </cell>
          <cell r="BA368">
            <v>333.5554740413146</v>
          </cell>
          <cell r="BB368">
            <v>2191.9359722714962</v>
          </cell>
          <cell r="BH368">
            <v>111.97933771386991</v>
          </cell>
        </row>
        <row r="369">
          <cell r="AU369" t="str">
            <v>Murata-CP1</v>
          </cell>
          <cell r="AW369" t="str">
            <v>FEB-Murata-CP1</v>
          </cell>
          <cell r="AX369" t="str">
            <v>FEB-Murata-CP1-NI</v>
          </cell>
          <cell r="AZ369">
            <v>1238.9203321534544</v>
          </cell>
          <cell r="BA369">
            <v>222.37031602754308</v>
          </cell>
          <cell r="BB369">
            <v>1461.2906481809976</v>
          </cell>
          <cell r="BH369">
            <v>74.652891809246611</v>
          </cell>
        </row>
        <row r="370">
          <cell r="AU370" t="str">
            <v/>
          </cell>
          <cell r="AW370" t="str">
            <v>0-</v>
          </cell>
          <cell r="AX370" t="str">
            <v>0--</v>
          </cell>
          <cell r="AZ370">
            <v>0</v>
          </cell>
          <cell r="BA370">
            <v>0</v>
          </cell>
          <cell r="BB370">
            <v>0</v>
          </cell>
          <cell r="BH370">
            <v>0</v>
          </cell>
        </row>
        <row r="371">
          <cell r="AU371" t="str">
            <v/>
          </cell>
          <cell r="AW371" t="str">
            <v>0-</v>
          </cell>
          <cell r="AX371" t="str">
            <v>0--</v>
          </cell>
          <cell r="AZ371">
            <v>0</v>
          </cell>
          <cell r="BA371">
            <v>0</v>
          </cell>
          <cell r="BB371">
            <v>0</v>
          </cell>
          <cell r="BH371">
            <v>0</v>
          </cell>
        </row>
        <row r="372">
          <cell r="AU372" t="str">
            <v>Murata-CP1</v>
          </cell>
          <cell r="AW372" t="str">
            <v>FEB-Murata-CP1</v>
          </cell>
          <cell r="AX372" t="str">
            <v>FEB-Murata-CP1-IM</v>
          </cell>
          <cell r="AZ372">
            <v>8762.1495590333598</v>
          </cell>
          <cell r="BA372">
            <v>741.69151472528824</v>
          </cell>
          <cell r="BB372">
            <v>9503.8410737586473</v>
          </cell>
          <cell r="BH372">
            <v>431.10206932513455</v>
          </cell>
        </row>
        <row r="373">
          <cell r="AU373" t="str">
            <v>Murata-CP1</v>
          </cell>
          <cell r="AW373" t="str">
            <v>FEB-Murata-CP1</v>
          </cell>
          <cell r="AX373" t="str">
            <v>FEB-Murata-CP1-IM</v>
          </cell>
          <cell r="AZ373">
            <v>8762.1495590333598</v>
          </cell>
          <cell r="BA373">
            <v>741.69151472528824</v>
          </cell>
          <cell r="BB373">
            <v>9503.8410737586473</v>
          </cell>
          <cell r="BH373">
            <v>431.10206932513455</v>
          </cell>
        </row>
        <row r="374">
          <cell r="AU374" t="str">
            <v>Murata-CP1</v>
          </cell>
          <cell r="AW374" t="str">
            <v>FEB-Murata-CP1</v>
          </cell>
          <cell r="AX374" t="str">
            <v>FEB-Murata-CP1-IM</v>
          </cell>
          <cell r="AZ374">
            <v>9465.5277532604032</v>
          </cell>
          <cell r="BA374">
            <v>960.49014640434871</v>
          </cell>
          <cell r="BB374">
            <v>10426.017899664752</v>
          </cell>
          <cell r="BH374">
            <v>556.41442676967324</v>
          </cell>
        </row>
        <row r="375">
          <cell r="AU375" t="str">
            <v>Murata-CP1</v>
          </cell>
          <cell r="AW375" t="str">
            <v>FEB-Murata-CP1</v>
          </cell>
          <cell r="AX375" t="str">
            <v>FEB-Murata-CP1-NI</v>
          </cell>
          <cell r="AZ375">
            <v>1310.0325385216522</v>
          </cell>
          <cell r="BA375">
            <v>149.44266327094655</v>
          </cell>
          <cell r="BB375">
            <v>1459.4752017925987</v>
          </cell>
          <cell r="BH375">
            <v>79.48670513307313</v>
          </cell>
        </row>
        <row r="376">
          <cell r="AU376" t="str">
            <v>Murata-CP1</v>
          </cell>
          <cell r="AW376" t="str">
            <v>FEB-Murata-CP1</v>
          </cell>
          <cell r="AX376" t="str">
            <v>FEB-Murata-CP1-NI</v>
          </cell>
          <cell r="AZ376">
            <v>3602.5894809345432</v>
          </cell>
          <cell r="BA376">
            <v>410.96732399510302</v>
          </cell>
          <cell r="BB376">
            <v>4013.5568049296462</v>
          </cell>
          <cell r="BH376">
            <v>218.5884391159511</v>
          </cell>
        </row>
        <row r="377">
          <cell r="AU377" t="str">
            <v>Murata-CP1</v>
          </cell>
          <cell r="AW377" t="str">
            <v>FEB-Murata-CP1</v>
          </cell>
          <cell r="AX377" t="str">
            <v>FEB-Murata-CP1-NI</v>
          </cell>
          <cell r="AZ377">
            <v>5895.1464233474344</v>
          </cell>
          <cell r="BA377">
            <v>672.49198471925945</v>
          </cell>
          <cell r="BB377">
            <v>6567.638408066693</v>
          </cell>
          <cell r="BH377">
            <v>357.69017309882906</v>
          </cell>
        </row>
        <row r="378">
          <cell r="AU378" t="str">
            <v/>
          </cell>
          <cell r="AW378" t="str">
            <v>0-</v>
          </cell>
          <cell r="AX378" t="str">
            <v>0--</v>
          </cell>
          <cell r="AZ378">
            <v>0</v>
          </cell>
          <cell r="BA378">
            <v>0</v>
          </cell>
          <cell r="BB378">
            <v>0</v>
          </cell>
          <cell r="BH378">
            <v>0</v>
          </cell>
        </row>
        <row r="379">
          <cell r="AU379" t="str">
            <v/>
          </cell>
          <cell r="AW379" t="str">
            <v>0-</v>
          </cell>
          <cell r="AX379" t="str">
            <v>0--</v>
          </cell>
          <cell r="AZ379">
            <v>0</v>
          </cell>
          <cell r="BA379">
            <v>0</v>
          </cell>
          <cell r="BB379">
            <v>0</v>
          </cell>
          <cell r="BH379">
            <v>0</v>
          </cell>
        </row>
        <row r="380">
          <cell r="AU380" t="str">
            <v>Scragg-CP1</v>
          </cell>
          <cell r="AW380" t="str">
            <v>FEB-Scragg-CP1</v>
          </cell>
          <cell r="AX380" t="str">
            <v>FEB-Scragg-CP1-IM</v>
          </cell>
          <cell r="AZ380">
            <v>1827.6354317823029</v>
          </cell>
          <cell r="BA380">
            <v>298.34969650209911</v>
          </cell>
          <cell r="BB380">
            <v>2125.985128284402</v>
          </cell>
          <cell r="BH380">
            <v>100.41990267791087</v>
          </cell>
        </row>
        <row r="381">
          <cell r="AU381" t="str">
            <v>Scragg-CP1</v>
          </cell>
          <cell r="AW381" t="str">
            <v>FEB-Scragg-CP1</v>
          </cell>
          <cell r="AX381" t="str">
            <v>FEB-Scragg-CP1-IM</v>
          </cell>
          <cell r="AZ381">
            <v>2589.150195024929</v>
          </cell>
          <cell r="BA381">
            <v>422.66207004464042</v>
          </cell>
          <cell r="BB381">
            <v>3011.8122650695695</v>
          </cell>
          <cell r="BH381">
            <v>142.26152879370707</v>
          </cell>
        </row>
        <row r="382">
          <cell r="AU382" t="str">
            <v>Scragg-CP1</v>
          </cell>
          <cell r="AW382" t="str">
            <v>FEB-Scragg-CP1</v>
          </cell>
          <cell r="AX382" t="str">
            <v>FEB-Scragg-CP1-IM</v>
          </cell>
          <cell r="AZ382">
            <v>4264.4826741587067</v>
          </cell>
          <cell r="BA382">
            <v>696.14929183823131</v>
          </cell>
          <cell r="BB382">
            <v>4960.6319659969386</v>
          </cell>
          <cell r="BH382">
            <v>234.31310624845872</v>
          </cell>
        </row>
        <row r="383">
          <cell r="AU383" t="str">
            <v/>
          </cell>
          <cell r="AW383" t="str">
            <v>0-</v>
          </cell>
          <cell r="AX383" t="str">
            <v>0--</v>
          </cell>
          <cell r="AZ383">
            <v>0</v>
          </cell>
          <cell r="BA383">
            <v>0</v>
          </cell>
          <cell r="BB383">
            <v>0</v>
          </cell>
          <cell r="BH383">
            <v>0</v>
          </cell>
        </row>
        <row r="384">
          <cell r="AU384" t="str">
            <v/>
          </cell>
          <cell r="AW384" t="str">
            <v>0-</v>
          </cell>
          <cell r="AX384" t="str">
            <v>0--</v>
          </cell>
          <cell r="AZ384">
            <v>0</v>
          </cell>
          <cell r="BA384">
            <v>0</v>
          </cell>
          <cell r="BB384">
            <v>0</v>
          </cell>
          <cell r="BH384">
            <v>0</v>
          </cell>
        </row>
        <row r="385">
          <cell r="AU385" t="str">
            <v>Scragg-CP1</v>
          </cell>
          <cell r="AW385" t="str">
            <v>FEB-Scragg-CP1</v>
          </cell>
          <cell r="AX385" t="str">
            <v>FEB-Scragg-CP1-NI</v>
          </cell>
          <cell r="AZ385">
            <v>2512.5707202594444</v>
          </cell>
          <cell r="BA385">
            <v>404.60829215656668</v>
          </cell>
          <cell r="BB385">
            <v>2917.1790124160111</v>
          </cell>
          <cell r="BH385">
            <v>150.63099362934128</v>
          </cell>
        </row>
        <row r="386">
          <cell r="AU386" t="str">
            <v/>
          </cell>
          <cell r="AW386" t="str">
            <v>0-</v>
          </cell>
          <cell r="AX386" t="str">
            <v>0--</v>
          </cell>
          <cell r="AZ386">
            <v>0</v>
          </cell>
          <cell r="BA386">
            <v>0</v>
          </cell>
          <cell r="BB386">
            <v>0</v>
          </cell>
          <cell r="BH386">
            <v>0</v>
          </cell>
        </row>
        <row r="387">
          <cell r="AU387" t="str">
            <v/>
          </cell>
          <cell r="AW387" t="str">
            <v>0-</v>
          </cell>
          <cell r="AX387" t="str">
            <v>0--</v>
          </cell>
          <cell r="AZ387">
            <v>0</v>
          </cell>
          <cell r="BA387">
            <v>0</v>
          </cell>
          <cell r="BB387">
            <v>0</v>
          </cell>
          <cell r="BH387">
            <v>0</v>
          </cell>
        </row>
        <row r="388">
          <cell r="AU388" t="str">
            <v>Scragg-CP1</v>
          </cell>
          <cell r="AW388" t="str">
            <v>FEB-Scragg-CP1</v>
          </cell>
          <cell r="AX388" t="str">
            <v>FEB-Scragg-CP1-NI</v>
          </cell>
          <cell r="AZ388">
            <v>4321.6193563510415</v>
          </cell>
          <cell r="BA388">
            <v>695.92589495088987</v>
          </cell>
          <cell r="BB388">
            <v>5017.5452513019318</v>
          </cell>
          <cell r="BH388">
            <v>259.08517220471845</v>
          </cell>
        </row>
        <row r="389">
          <cell r="AU389" t="str">
            <v>Scragg-CP1</v>
          </cell>
          <cell r="AW389" t="str">
            <v>FEB-Scragg-CP1</v>
          </cell>
          <cell r="AX389" t="str">
            <v>FEB-Scragg-CP1-NI</v>
          </cell>
          <cell r="AZ389">
            <v>4481.6793325121916</v>
          </cell>
          <cell r="BA389">
            <v>721.70092809721916</v>
          </cell>
          <cell r="BB389">
            <v>5203.3802606094105</v>
          </cell>
          <cell r="BH389">
            <v>268.68091932341173</v>
          </cell>
        </row>
        <row r="390">
          <cell r="AU390" t="str">
            <v>Scragg-CP1</v>
          </cell>
          <cell r="AW390" t="str">
            <v>FEB-Scragg-CP1</v>
          </cell>
          <cell r="AX390" t="str">
            <v>FEB-Scragg-CP1-NI</v>
          </cell>
          <cell r="AZ390">
            <v>480.17992848344903</v>
          </cell>
          <cell r="BA390">
            <v>77.325099438987763</v>
          </cell>
          <cell r="BB390">
            <v>557.50502792243674</v>
          </cell>
          <cell r="BH390">
            <v>28.787241356079829</v>
          </cell>
        </row>
        <row r="391">
          <cell r="AU391" t="str">
            <v>PDG-CP3</v>
          </cell>
          <cell r="AW391" t="str">
            <v>FEB-PDG-CP3</v>
          </cell>
          <cell r="AX391" t="str">
            <v>FEB-PDG-CP3-NI</v>
          </cell>
          <cell r="AZ391">
            <v>282.33161446662155</v>
          </cell>
          <cell r="BA391">
            <v>51.172605122075147</v>
          </cell>
          <cell r="BB391">
            <v>333.50421958869669</v>
          </cell>
          <cell r="BH391">
            <v>18.351554940330399</v>
          </cell>
        </row>
        <row r="392">
          <cell r="AU392" t="str">
            <v/>
          </cell>
          <cell r="AW392" t="str">
            <v>0-</v>
          </cell>
          <cell r="AX392" t="str">
            <v>0--</v>
          </cell>
          <cell r="AZ392">
            <v>0</v>
          </cell>
          <cell r="BA392">
            <v>0</v>
          </cell>
          <cell r="BB392">
            <v>0</v>
          </cell>
          <cell r="BH392">
            <v>0</v>
          </cell>
        </row>
        <row r="393">
          <cell r="AU393" t="str">
            <v/>
          </cell>
          <cell r="AW393" t="str">
            <v>0-</v>
          </cell>
          <cell r="AX393" t="str">
            <v>0--</v>
          </cell>
          <cell r="AZ393">
            <v>0</v>
          </cell>
          <cell r="BA393">
            <v>0</v>
          </cell>
          <cell r="BB393">
            <v>0</v>
          </cell>
          <cell r="BH393">
            <v>0</v>
          </cell>
        </row>
        <row r="394">
          <cell r="AU394" t="str">
            <v>Scragg-CP1</v>
          </cell>
          <cell r="AW394" t="str">
            <v>FEB-Scragg-CP1</v>
          </cell>
          <cell r="AX394" t="str">
            <v>FEB-Scragg-CP1-NI</v>
          </cell>
          <cell r="AZ394">
            <v>8929.9719770841166</v>
          </cell>
          <cell r="BA394">
            <v>862.55411142289768</v>
          </cell>
          <cell r="BB394">
            <v>9792.5260885070147</v>
          </cell>
          <cell r="BH394">
            <v>487.08938056822456</v>
          </cell>
        </row>
        <row r="395">
          <cell r="AU395" t="str">
            <v>Scragg-CP1</v>
          </cell>
          <cell r="AW395" t="str">
            <v>FEB-Scragg-CP1</v>
          </cell>
          <cell r="AX395" t="str">
            <v>FEB-Scragg-CP1-NI</v>
          </cell>
          <cell r="AZ395">
            <v>9260.7116799390842</v>
          </cell>
          <cell r="BA395">
            <v>894.50055999411609</v>
          </cell>
          <cell r="BB395">
            <v>10155.2122399332</v>
          </cell>
          <cell r="BH395">
            <v>505.12972799667727</v>
          </cell>
        </row>
        <row r="396">
          <cell r="AU396" t="str">
            <v>Murata-CP1</v>
          </cell>
          <cell r="AW396" t="str">
            <v>FEB-Murata-CP1</v>
          </cell>
          <cell r="AX396" t="str">
            <v>FEB-Murata-CP1-NI</v>
          </cell>
          <cell r="AZ396">
            <v>1905.501874213312</v>
          </cell>
          <cell r="BA396">
            <v>217.37114657592227</v>
          </cell>
          <cell r="BB396">
            <v>2122.8730207892345</v>
          </cell>
          <cell r="BH396">
            <v>115.61702564810636</v>
          </cell>
        </row>
        <row r="397">
          <cell r="AU397" t="str">
            <v/>
          </cell>
          <cell r="AW397" t="str">
            <v>0-</v>
          </cell>
          <cell r="AX397" t="str">
            <v>0--</v>
          </cell>
          <cell r="AZ397">
            <v>0</v>
          </cell>
          <cell r="BA397">
            <v>0</v>
          </cell>
          <cell r="BB397">
            <v>0</v>
          </cell>
          <cell r="BH397">
            <v>0</v>
          </cell>
        </row>
        <row r="398">
          <cell r="AU398" t="str">
            <v/>
          </cell>
          <cell r="AW398" t="str">
            <v>0-</v>
          </cell>
          <cell r="AX398" t="str">
            <v>0--</v>
          </cell>
          <cell r="AZ398">
            <v>0</v>
          </cell>
          <cell r="BA398">
            <v>0</v>
          </cell>
          <cell r="BB398">
            <v>0</v>
          </cell>
          <cell r="BH398">
            <v>0</v>
          </cell>
        </row>
        <row r="399">
          <cell r="AU399" t="str">
            <v>Murata R4-CP3</v>
          </cell>
          <cell r="AW399" t="str">
            <v>FEB-Murata R4-CP3</v>
          </cell>
          <cell r="AX399" t="str">
            <v>FEB-Murata R4-CP3-NI</v>
          </cell>
          <cell r="AZ399">
            <v>3492.2119671394371</v>
          </cell>
          <cell r="BA399">
            <v>365.46404307273178</v>
          </cell>
          <cell r="BB399">
            <v>3857.6760102121689</v>
          </cell>
          <cell r="BH399">
            <v>182.73202153636589</v>
          </cell>
        </row>
        <row r="400">
          <cell r="AU400" t="str">
            <v>Murata R4-CP3</v>
          </cell>
          <cell r="AW400" t="str">
            <v>FEB-Murata R4-CP3</v>
          </cell>
          <cell r="AX400" t="str">
            <v>FEB-Murata R4-CP3-NI</v>
          </cell>
          <cell r="AZ400">
            <v>2619.1589753545777</v>
          </cell>
          <cell r="BA400">
            <v>274.09803230454884</v>
          </cell>
          <cell r="BB400">
            <v>2893.2570076591269</v>
          </cell>
          <cell r="BH400">
            <v>137.04901615227442</v>
          </cell>
        </row>
        <row r="401">
          <cell r="AU401" t="str">
            <v>Murata R4-CP3</v>
          </cell>
          <cell r="AW401" t="str">
            <v>FEB-Murata R4-CP3</v>
          </cell>
          <cell r="AX401" t="str">
            <v>FEB-Murata R4-CP3-NI</v>
          </cell>
          <cell r="AZ401">
            <v>3492.2119671394371</v>
          </cell>
          <cell r="BA401">
            <v>365.46404307273178</v>
          </cell>
          <cell r="BB401">
            <v>3857.6760102121689</v>
          </cell>
          <cell r="BH401">
            <v>182.73202153636589</v>
          </cell>
        </row>
        <row r="402">
          <cell r="AU402" t="str">
            <v>Murata R4-CP3</v>
          </cell>
          <cell r="AW402" t="str">
            <v>FEB-Murata R4-CP3</v>
          </cell>
          <cell r="AX402" t="str">
            <v>FEB-Murata R4-CP3-NI</v>
          </cell>
          <cell r="AZ402">
            <v>2619.1589753545777</v>
          </cell>
          <cell r="BA402">
            <v>274.09803230454884</v>
          </cell>
          <cell r="BB402">
            <v>2893.2570076591269</v>
          </cell>
          <cell r="BH402">
            <v>137.04901615227442</v>
          </cell>
        </row>
        <row r="403">
          <cell r="AU403" t="str">
            <v>Murata R4-CP3</v>
          </cell>
          <cell r="AW403" t="str">
            <v>FEB-Murata R4-CP3</v>
          </cell>
          <cell r="AX403" t="str">
            <v>FEB-Murata R4-CP3-NI</v>
          </cell>
          <cell r="AZ403">
            <v>2400.8957274083632</v>
          </cell>
          <cell r="BA403">
            <v>251.25652961250313</v>
          </cell>
          <cell r="BB403">
            <v>2652.1522570208663</v>
          </cell>
          <cell r="BH403">
            <v>125.62826480625156</v>
          </cell>
        </row>
        <row r="404">
          <cell r="AU404" t="str">
            <v>Murata R4-CP3</v>
          </cell>
          <cell r="AW404" t="str">
            <v>FEB-Murata R4-CP3</v>
          </cell>
          <cell r="AX404" t="str">
            <v>FEB-Murata R4-CP3-NI</v>
          </cell>
          <cell r="AZ404">
            <v>3492.2119671394371</v>
          </cell>
          <cell r="BA404">
            <v>365.46404307273178</v>
          </cell>
          <cell r="BB404">
            <v>3857.6760102121689</v>
          </cell>
          <cell r="BH404">
            <v>182.73202153636589</v>
          </cell>
        </row>
        <row r="405">
          <cell r="AU405" t="str">
            <v>Murata R4-CP3</v>
          </cell>
          <cell r="AW405" t="str">
            <v>FEB-Murata R4-CP3</v>
          </cell>
          <cell r="AX405" t="str">
            <v>FEB-Murata R4-CP3-NI</v>
          </cell>
          <cell r="AZ405">
            <v>0</v>
          </cell>
          <cell r="BA405">
            <v>0</v>
          </cell>
          <cell r="BB405">
            <v>0</v>
          </cell>
          <cell r="BH405">
            <v>0</v>
          </cell>
        </row>
        <row r="406">
          <cell r="AU406" t="str">
            <v/>
          </cell>
          <cell r="AW406" t="str">
            <v>0-</v>
          </cell>
          <cell r="AX406" t="str">
            <v>0--</v>
          </cell>
          <cell r="AZ406">
            <v>0</v>
          </cell>
          <cell r="BA406">
            <v>0</v>
          </cell>
          <cell r="BB406">
            <v>0</v>
          </cell>
          <cell r="BH406">
            <v>0</v>
          </cell>
        </row>
        <row r="407">
          <cell r="AU407" t="str">
            <v/>
          </cell>
          <cell r="AW407" t="str">
            <v>0-</v>
          </cell>
          <cell r="AX407" t="str">
            <v>0--</v>
          </cell>
          <cell r="AZ407">
            <v>0</v>
          </cell>
          <cell r="BA407">
            <v>0</v>
          </cell>
          <cell r="BB407">
            <v>0</v>
          </cell>
          <cell r="BH407">
            <v>0</v>
          </cell>
        </row>
        <row r="408">
          <cell r="AU408" t="str">
            <v>TMT-CP3</v>
          </cell>
          <cell r="AW408" t="str">
            <v>FEB-TMT-CP3</v>
          </cell>
          <cell r="AX408" t="str">
            <v>FEB-TMT-CP3-IM</v>
          </cell>
          <cell r="AZ408">
            <v>645.2059029837576</v>
          </cell>
          <cell r="BA408">
            <v>66.745438239699055</v>
          </cell>
          <cell r="BB408">
            <v>711.95134122345667</v>
          </cell>
          <cell r="BH408">
            <v>38.564030982937233</v>
          </cell>
        </row>
        <row r="409">
          <cell r="AU409" t="str">
            <v/>
          </cell>
          <cell r="AW409" t="str">
            <v>0-</v>
          </cell>
          <cell r="AX409" t="str">
            <v>0--</v>
          </cell>
          <cell r="AZ409">
            <v>0</v>
          </cell>
          <cell r="BA409">
            <v>0</v>
          </cell>
          <cell r="BB409">
            <v>0</v>
          </cell>
          <cell r="BH409">
            <v>0</v>
          </cell>
        </row>
        <row r="410">
          <cell r="AU410" t="str">
            <v/>
          </cell>
          <cell r="AW410" t="str">
            <v>0-</v>
          </cell>
          <cell r="AX410" t="str">
            <v>0--</v>
          </cell>
          <cell r="AZ410">
            <v>0</v>
          </cell>
          <cell r="BA410">
            <v>0</v>
          </cell>
          <cell r="BB410">
            <v>0</v>
          </cell>
          <cell r="BH410">
            <v>0</v>
          </cell>
        </row>
        <row r="411">
          <cell r="AU411" t="str">
            <v>Scragg-CP1</v>
          </cell>
          <cell r="AW411" t="str">
            <v>FEB-Scragg-CP1</v>
          </cell>
          <cell r="AX411" t="str">
            <v>FEB-Scragg-CP1-IM</v>
          </cell>
          <cell r="AZ411">
            <v>3448.5330511689663</v>
          </cell>
          <cell r="BA411">
            <v>305.12307025061887</v>
          </cell>
          <cell r="BB411">
            <v>3753.6561214195849</v>
          </cell>
          <cell r="BH411">
            <v>190.55116971303232</v>
          </cell>
        </row>
        <row r="412">
          <cell r="AU412" t="str">
            <v/>
          </cell>
          <cell r="AW412" t="str">
            <v>0-</v>
          </cell>
          <cell r="AX412" t="str">
            <v>0--</v>
          </cell>
          <cell r="AZ412">
            <v>0</v>
          </cell>
          <cell r="BA412">
            <v>0</v>
          </cell>
          <cell r="BB412">
            <v>0</v>
          </cell>
          <cell r="BH412">
            <v>0</v>
          </cell>
        </row>
        <row r="413">
          <cell r="AU413" t="str">
            <v/>
          </cell>
          <cell r="AW413" t="str">
            <v>0-</v>
          </cell>
          <cell r="AX413" t="str">
            <v>0--</v>
          </cell>
          <cell r="AZ413">
            <v>0</v>
          </cell>
          <cell r="BA413">
            <v>0</v>
          </cell>
          <cell r="BB413">
            <v>0</v>
          </cell>
          <cell r="BH413">
            <v>0</v>
          </cell>
        </row>
        <row r="414">
          <cell r="AU414" t="str">
            <v/>
          </cell>
          <cell r="AW414" t="str">
            <v>0-</v>
          </cell>
          <cell r="AX414" t="str">
            <v>0--</v>
          </cell>
          <cell r="AZ414">
            <v>0</v>
          </cell>
          <cell r="BA414">
            <v>0</v>
          </cell>
          <cell r="BB414">
            <v>0</v>
          </cell>
          <cell r="BH414">
            <v>0</v>
          </cell>
        </row>
        <row r="415">
          <cell r="AU415" t="str">
            <v/>
          </cell>
          <cell r="AW415" t="str">
            <v>0-</v>
          </cell>
          <cell r="AX415" t="str">
            <v>0--</v>
          </cell>
          <cell r="AZ415">
            <v>0</v>
          </cell>
          <cell r="BA415">
            <v>0</v>
          </cell>
          <cell r="BB415">
            <v>0</v>
          </cell>
          <cell r="BH415">
            <v>0</v>
          </cell>
        </row>
        <row r="416">
          <cell r="AU416" t="str">
            <v/>
          </cell>
          <cell r="AW416" t="str">
            <v>0-</v>
          </cell>
          <cell r="AX416" t="str">
            <v>0--</v>
          </cell>
          <cell r="AZ416">
            <v>0</v>
          </cell>
          <cell r="BA416">
            <v>0</v>
          </cell>
          <cell r="BB416">
            <v>0</v>
          </cell>
          <cell r="BH416">
            <v>0</v>
          </cell>
        </row>
        <row r="417">
          <cell r="AU417" t="str">
            <v>PDG-CP3</v>
          </cell>
          <cell r="AW417" t="str">
            <v>FEB-PDG-CP3</v>
          </cell>
          <cell r="AX417" t="str">
            <v>FEB-PDG-CP3-IM</v>
          </cell>
          <cell r="AZ417">
            <v>681.71332360443046</v>
          </cell>
          <cell r="BA417">
            <v>45.958201591309916</v>
          </cell>
          <cell r="BB417">
            <v>727.67152519574029</v>
          </cell>
          <cell r="BH417">
            <v>37.149546286308848</v>
          </cell>
        </row>
        <row r="418">
          <cell r="AU418" t="str">
            <v/>
          </cell>
          <cell r="AW418" t="str">
            <v>0-</v>
          </cell>
          <cell r="AX418" t="str">
            <v>0--</v>
          </cell>
          <cell r="AZ418">
            <v>0</v>
          </cell>
          <cell r="BA418">
            <v>0</v>
          </cell>
          <cell r="BB418">
            <v>0</v>
          </cell>
          <cell r="BH418">
            <v>0</v>
          </cell>
        </row>
        <row r="419">
          <cell r="AU419" t="str">
            <v/>
          </cell>
          <cell r="AW419" t="str">
            <v>0-</v>
          </cell>
          <cell r="AX419" t="str">
            <v>0--</v>
          </cell>
          <cell r="AZ419">
            <v>0</v>
          </cell>
          <cell r="BA419">
            <v>0</v>
          </cell>
          <cell r="BB419">
            <v>0</v>
          </cell>
          <cell r="BH419">
            <v>0</v>
          </cell>
        </row>
        <row r="420">
          <cell r="AU420" t="str">
            <v>Murata R5-CP3</v>
          </cell>
          <cell r="AW420" t="str">
            <v>FEB-Murata R5-CP3</v>
          </cell>
          <cell r="AX420" t="str">
            <v>FEB-Murata R5-CP3-NI</v>
          </cell>
          <cell r="AZ420">
            <v>0</v>
          </cell>
          <cell r="BA420">
            <v>0</v>
          </cell>
          <cell r="BB420">
            <v>0</v>
          </cell>
          <cell r="BH420">
            <v>0</v>
          </cell>
        </row>
        <row r="421">
          <cell r="AU421" t="str">
            <v>Murata R5-CP3</v>
          </cell>
          <cell r="AW421" t="str">
            <v>FEB-Murata R5-CP3</v>
          </cell>
          <cell r="AX421" t="str">
            <v>FEB-Murata R5-CP3-NI</v>
          </cell>
          <cell r="AZ421">
            <v>0</v>
          </cell>
          <cell r="BA421">
            <v>0</v>
          </cell>
          <cell r="BB421">
            <v>0</v>
          </cell>
          <cell r="BH421">
            <v>0</v>
          </cell>
        </row>
        <row r="422">
          <cell r="AU422" t="str">
            <v>Murata R4-CP3</v>
          </cell>
          <cell r="AW422" t="str">
            <v>FEB-Murata R4-CP3</v>
          </cell>
          <cell r="AX422" t="str">
            <v>FEB-Murata R4-CP3-NI</v>
          </cell>
          <cell r="AZ422">
            <v>0</v>
          </cell>
          <cell r="BA422">
            <v>0</v>
          </cell>
          <cell r="BB422">
            <v>0</v>
          </cell>
          <cell r="BH422">
            <v>0</v>
          </cell>
        </row>
        <row r="423">
          <cell r="AU423" t="str">
            <v>Murata-CP3</v>
          </cell>
          <cell r="AW423" t="str">
            <v>FEB-Murata-CP3</v>
          </cell>
          <cell r="AX423" t="str">
            <v>FEB-Murata-CP3-NI</v>
          </cell>
          <cell r="AZ423">
            <v>0</v>
          </cell>
          <cell r="BA423">
            <v>0</v>
          </cell>
          <cell r="BB423">
            <v>0</v>
          </cell>
          <cell r="BH423">
            <v>0</v>
          </cell>
        </row>
        <row r="424">
          <cell r="AU424" t="str">
            <v>Murata-CP1</v>
          </cell>
          <cell r="AW424" t="str">
            <v>FEB-Murata-CP1</v>
          </cell>
          <cell r="AX424" t="str">
            <v>FEB-Murata-CP1-NI</v>
          </cell>
          <cell r="AZ424">
            <v>0</v>
          </cell>
          <cell r="BA424">
            <v>0</v>
          </cell>
          <cell r="BB424">
            <v>0</v>
          </cell>
          <cell r="BH424">
            <v>0</v>
          </cell>
        </row>
        <row r="425">
          <cell r="AU425" t="str">
            <v>Murata-CP1</v>
          </cell>
          <cell r="AW425" t="str">
            <v>FEB-Murata-CP1</v>
          </cell>
          <cell r="AX425" t="str">
            <v>FEB-Murata-CP1-NI</v>
          </cell>
          <cell r="AZ425">
            <v>0</v>
          </cell>
          <cell r="BA425">
            <v>0</v>
          </cell>
          <cell r="BB425">
            <v>0</v>
          </cell>
          <cell r="BH425">
            <v>0</v>
          </cell>
        </row>
        <row r="426">
          <cell r="AU426" t="str">
            <v>Murata-CP1</v>
          </cell>
          <cell r="AW426" t="str">
            <v>FEB-Murata-CP1</v>
          </cell>
          <cell r="AX426" t="str">
            <v>FEB-Murata-CP1-NI</v>
          </cell>
          <cell r="AZ426">
            <v>0</v>
          </cell>
          <cell r="BA426">
            <v>0</v>
          </cell>
          <cell r="BB426">
            <v>0</v>
          </cell>
          <cell r="BH426">
            <v>0</v>
          </cell>
        </row>
        <row r="427">
          <cell r="AU427" t="str">
            <v>Scragg-CP1</v>
          </cell>
          <cell r="AW427" t="str">
            <v>FEB-Scragg-CP1</v>
          </cell>
          <cell r="AX427" t="str">
            <v>FEB-Scragg-CP1-IM</v>
          </cell>
          <cell r="AZ427">
            <v>0</v>
          </cell>
          <cell r="BA427">
            <v>0</v>
          </cell>
          <cell r="BB427">
            <v>0</v>
          </cell>
          <cell r="BH427">
            <v>0</v>
          </cell>
        </row>
        <row r="428">
          <cell r="AU428" t="str">
            <v>Scragg-CP1</v>
          </cell>
          <cell r="AW428" t="str">
            <v>FEB-Scragg-CP1</v>
          </cell>
          <cell r="AX428" t="str">
            <v>FEB-Scragg-CP1-NI</v>
          </cell>
          <cell r="AZ428">
            <v>0</v>
          </cell>
          <cell r="BA428">
            <v>0</v>
          </cell>
          <cell r="BB428">
            <v>0</v>
          </cell>
          <cell r="BH428">
            <v>0</v>
          </cell>
        </row>
        <row r="429">
          <cell r="AU429" t="str">
            <v>Murata-CP3</v>
          </cell>
          <cell r="AW429" t="str">
            <v>FEB-Murata-CP3</v>
          </cell>
          <cell r="AX429" t="str">
            <v>FEB-Murata-CP3-NI</v>
          </cell>
          <cell r="AZ429">
            <v>0</v>
          </cell>
          <cell r="BA429">
            <v>0</v>
          </cell>
          <cell r="BB429">
            <v>0</v>
          </cell>
          <cell r="BH429">
            <v>0</v>
          </cell>
        </row>
        <row r="430">
          <cell r="AU430" t="str">
            <v/>
          </cell>
          <cell r="AW430" t="str">
            <v>0-</v>
          </cell>
          <cell r="AX430" t="str">
            <v>0--</v>
          </cell>
          <cell r="AZ430">
            <v>0</v>
          </cell>
          <cell r="BA430">
            <v>0</v>
          </cell>
          <cell r="BB430">
            <v>0</v>
          </cell>
          <cell r="BH430">
            <v>0</v>
          </cell>
        </row>
        <row r="431">
          <cell r="AU431" t="str">
            <v/>
          </cell>
          <cell r="AW431" t="str">
            <v>0-</v>
          </cell>
          <cell r="AX431" t="str">
            <v>0--</v>
          </cell>
          <cell r="AZ431">
            <v>0</v>
          </cell>
          <cell r="BA431">
            <v>0</v>
          </cell>
          <cell r="BB431">
            <v>0</v>
          </cell>
          <cell r="BH431">
            <v>0</v>
          </cell>
        </row>
        <row r="432">
          <cell r="AU432" t="str">
            <v>Murata-CP3</v>
          </cell>
          <cell r="AW432" t="str">
            <v>FEB-Murata-CP3</v>
          </cell>
          <cell r="AX432" t="str">
            <v>FEB-Murata-CP3-NI</v>
          </cell>
          <cell r="AZ432">
            <v>0</v>
          </cell>
          <cell r="BA432">
            <v>0</v>
          </cell>
          <cell r="BB432">
            <v>0</v>
          </cell>
          <cell r="BH432">
            <v>0</v>
          </cell>
        </row>
        <row r="433">
          <cell r="AU433" t="str">
            <v/>
          </cell>
          <cell r="AW433" t="str">
            <v>0-</v>
          </cell>
          <cell r="AX433" t="str">
            <v>0--</v>
          </cell>
          <cell r="AZ433">
            <v>0</v>
          </cell>
          <cell r="BA433">
            <v>0</v>
          </cell>
          <cell r="BB433">
            <v>0</v>
          </cell>
          <cell r="BH433">
            <v>0</v>
          </cell>
        </row>
        <row r="434">
          <cell r="AU434" t="str">
            <v/>
          </cell>
          <cell r="AW434" t="str">
            <v>0-</v>
          </cell>
          <cell r="AX434" t="str">
            <v>0--</v>
          </cell>
          <cell r="AZ434">
            <v>0</v>
          </cell>
          <cell r="BA434">
            <v>0</v>
          </cell>
          <cell r="BB434">
            <v>0</v>
          </cell>
          <cell r="BH434">
            <v>0</v>
          </cell>
        </row>
        <row r="435">
          <cell r="AU435" t="str">
            <v>Murata R4-CP3</v>
          </cell>
          <cell r="AW435" t="str">
            <v>FEB-Murata R4-CP3</v>
          </cell>
          <cell r="AX435" t="str">
            <v>FEB-Murata R4-CP3-NI</v>
          </cell>
          <cell r="AZ435">
            <v>0</v>
          </cell>
          <cell r="BA435">
            <v>0</v>
          </cell>
          <cell r="BB435">
            <v>0</v>
          </cell>
          <cell r="BH435">
            <v>0</v>
          </cell>
        </row>
        <row r="436">
          <cell r="AU436" t="str">
            <v>Murata-CP3</v>
          </cell>
          <cell r="AW436" t="str">
            <v>FEB-Murata-CP3</v>
          </cell>
          <cell r="AX436" t="str">
            <v>FEB-Murata-CP3-NI</v>
          </cell>
          <cell r="AZ436">
            <v>0</v>
          </cell>
          <cell r="BA436">
            <v>0</v>
          </cell>
          <cell r="BB436">
            <v>0</v>
          </cell>
          <cell r="BH436">
            <v>0</v>
          </cell>
        </row>
        <row r="437">
          <cell r="AU437" t="str">
            <v/>
          </cell>
          <cell r="AW437" t="str">
            <v>0-</v>
          </cell>
          <cell r="AX437" t="str">
            <v>0--</v>
          </cell>
          <cell r="AZ437">
            <v>0</v>
          </cell>
          <cell r="BA437">
            <v>0</v>
          </cell>
          <cell r="BB437">
            <v>0</v>
          </cell>
          <cell r="BH437">
            <v>0</v>
          </cell>
        </row>
        <row r="438">
          <cell r="AU438" t="str">
            <v/>
          </cell>
          <cell r="AW438" t="str">
            <v>0-</v>
          </cell>
          <cell r="AX438" t="str">
            <v>0--</v>
          </cell>
          <cell r="AZ438">
            <v>0</v>
          </cell>
          <cell r="BA438">
            <v>0</v>
          </cell>
          <cell r="BB438">
            <v>0</v>
          </cell>
          <cell r="BH438">
            <v>0</v>
          </cell>
        </row>
        <row r="439">
          <cell r="AU439" t="str">
            <v>Murata R4-CP3</v>
          </cell>
          <cell r="AW439" t="str">
            <v>FEB-Murata R4-CP3</v>
          </cell>
          <cell r="AX439" t="str">
            <v>FEB-Murata R4-CP3-NI</v>
          </cell>
          <cell r="AZ439">
            <v>0</v>
          </cell>
          <cell r="BA439">
            <v>0</v>
          </cell>
          <cell r="BB439">
            <v>0</v>
          </cell>
          <cell r="BH439">
            <v>0</v>
          </cell>
        </row>
        <row r="440">
          <cell r="AU440" t="str">
            <v/>
          </cell>
          <cell r="AW440" t="str">
            <v>0-</v>
          </cell>
          <cell r="AX440" t="str">
            <v>0--</v>
          </cell>
          <cell r="AZ440">
            <v>0</v>
          </cell>
          <cell r="BA440">
            <v>0</v>
          </cell>
          <cell r="BB440">
            <v>0</v>
          </cell>
          <cell r="BH440">
            <v>0</v>
          </cell>
        </row>
        <row r="441">
          <cell r="AU441" t="str">
            <v/>
          </cell>
          <cell r="AW441" t="str">
            <v>0-</v>
          </cell>
          <cell r="AX441" t="str">
            <v>0--</v>
          </cell>
          <cell r="AZ441">
            <v>0</v>
          </cell>
          <cell r="BA441">
            <v>0</v>
          </cell>
          <cell r="BB441">
            <v>0</v>
          </cell>
          <cell r="BH441">
            <v>0</v>
          </cell>
        </row>
        <row r="442">
          <cell r="AU442" t="str">
            <v/>
          </cell>
          <cell r="AW442" t="str">
            <v>0-</v>
          </cell>
          <cell r="AX442" t="str">
            <v>0--</v>
          </cell>
          <cell r="AZ442">
            <v>0</v>
          </cell>
          <cell r="BA442">
            <v>0</v>
          </cell>
          <cell r="BB442">
            <v>0</v>
          </cell>
          <cell r="BH442">
            <v>0</v>
          </cell>
        </row>
        <row r="443">
          <cell r="AU443" t="str">
            <v>PDG-CP3</v>
          </cell>
          <cell r="AW443" t="str">
            <v>FEB-PDG-CP3</v>
          </cell>
          <cell r="AX443" t="str">
            <v>FEB-PDG-CP3-IM</v>
          </cell>
          <cell r="AZ443">
            <v>853.15469847609688</v>
          </cell>
          <cell r="BA443">
            <v>78.4510067564227</v>
          </cell>
          <cell r="BB443">
            <v>931.60570523251954</v>
          </cell>
          <cell r="BH443">
            <v>50.993154391674757</v>
          </cell>
        </row>
        <row r="444">
          <cell r="AU444" t="str">
            <v/>
          </cell>
          <cell r="AW444" t="str">
            <v>0-</v>
          </cell>
          <cell r="AX444" t="str">
            <v>0--</v>
          </cell>
          <cell r="AZ444">
            <v>0</v>
          </cell>
          <cell r="BA444">
            <v>0</v>
          </cell>
          <cell r="BB444">
            <v>0</v>
          </cell>
          <cell r="BH444">
            <v>0</v>
          </cell>
        </row>
        <row r="445">
          <cell r="AU445" t="str">
            <v/>
          </cell>
          <cell r="AW445" t="str">
            <v>0-</v>
          </cell>
          <cell r="AX445" t="str">
            <v>0--</v>
          </cell>
          <cell r="AZ445">
            <v>0</v>
          </cell>
          <cell r="BA445">
            <v>0</v>
          </cell>
          <cell r="BB445">
            <v>0</v>
          </cell>
          <cell r="BH445">
            <v>0</v>
          </cell>
        </row>
        <row r="446">
          <cell r="AU446" t="str">
            <v>Murata-CP1</v>
          </cell>
          <cell r="AW446" t="str">
            <v>FEB-Murata-CP1</v>
          </cell>
          <cell r="AX446" t="str">
            <v>FEB-Murata-CP1-NI</v>
          </cell>
          <cell r="AZ446">
            <v>0</v>
          </cell>
          <cell r="BA446">
            <v>0</v>
          </cell>
          <cell r="BB446">
            <v>0</v>
          </cell>
          <cell r="BH446">
            <v>0</v>
          </cell>
        </row>
        <row r="447">
          <cell r="AU447" t="str">
            <v>Scragg-CP1</v>
          </cell>
          <cell r="AW447" t="str">
            <v>FEB-Scragg-CP1</v>
          </cell>
          <cell r="AX447" t="str">
            <v>FEB-Scragg-CP1-NI</v>
          </cell>
          <cell r="AZ447">
            <v>0</v>
          </cell>
          <cell r="BA447">
            <v>0</v>
          </cell>
          <cell r="BB447">
            <v>0</v>
          </cell>
          <cell r="BH447">
            <v>0</v>
          </cell>
        </row>
        <row r="448">
          <cell r="AU448" t="str">
            <v/>
          </cell>
          <cell r="AW448" t="str">
            <v>0-</v>
          </cell>
          <cell r="AX448" t="str">
            <v>0--</v>
          </cell>
          <cell r="AZ448">
            <v>0</v>
          </cell>
          <cell r="BA448">
            <v>0</v>
          </cell>
          <cell r="BB448">
            <v>0</v>
          </cell>
          <cell r="BH448">
            <v>0</v>
          </cell>
        </row>
        <row r="449">
          <cell r="AU449" t="str">
            <v/>
          </cell>
          <cell r="AW449" t="str">
            <v>0-</v>
          </cell>
          <cell r="AX449" t="str">
            <v>0--</v>
          </cell>
          <cell r="AZ449">
            <v>0</v>
          </cell>
          <cell r="BA449">
            <v>0</v>
          </cell>
          <cell r="BB449">
            <v>0</v>
          </cell>
          <cell r="BH449">
            <v>0</v>
          </cell>
        </row>
        <row r="450">
          <cell r="AU450" t="str">
            <v>Murata-CP3</v>
          </cell>
          <cell r="AW450" t="str">
            <v>FEB-Murata-CP3</v>
          </cell>
          <cell r="AX450" t="str">
            <v>FEB-Murata-CP3-IM</v>
          </cell>
          <cell r="AZ450">
            <v>1273.7966858483644</v>
          </cell>
          <cell r="BA450">
            <v>164.84427699214126</v>
          </cell>
          <cell r="BB450">
            <v>1438.6409628405056</v>
          </cell>
          <cell r="BH450">
            <v>72.681340310171379</v>
          </cell>
        </row>
        <row r="451">
          <cell r="AU451" t="str">
            <v/>
          </cell>
          <cell r="AW451" t="str">
            <v>0-</v>
          </cell>
          <cell r="AX451" t="str">
            <v>0--</v>
          </cell>
          <cell r="AZ451">
            <v>0</v>
          </cell>
          <cell r="BA451">
            <v>0</v>
          </cell>
          <cell r="BB451">
            <v>0</v>
          </cell>
          <cell r="BH451">
            <v>0</v>
          </cell>
        </row>
        <row r="452">
          <cell r="AU452" t="str">
            <v/>
          </cell>
          <cell r="AW452" t="str">
            <v>0-</v>
          </cell>
          <cell r="AX452" t="str">
            <v>0--</v>
          </cell>
          <cell r="AZ452">
            <v>0</v>
          </cell>
          <cell r="BA452">
            <v>0</v>
          </cell>
          <cell r="BB452">
            <v>0</v>
          </cell>
          <cell r="BH452">
            <v>0</v>
          </cell>
        </row>
        <row r="453">
          <cell r="AU453" t="str">
            <v>Murata-CP3</v>
          </cell>
          <cell r="AW453" t="str">
            <v>FEB-Murata-CP3</v>
          </cell>
          <cell r="AX453" t="str">
            <v>FEB-Murata-CP3-NI</v>
          </cell>
          <cell r="AZ453">
            <v>3044.7196786591626</v>
          </cell>
          <cell r="BA453">
            <v>351.99071429585695</v>
          </cell>
          <cell r="BB453">
            <v>3396.7103929550194</v>
          </cell>
          <cell r="BH453">
            <v>170.71549643349059</v>
          </cell>
        </row>
        <row r="454">
          <cell r="AU454" t="str">
            <v/>
          </cell>
          <cell r="AW454" t="str">
            <v>0-</v>
          </cell>
          <cell r="AX454" t="str">
            <v>0--</v>
          </cell>
          <cell r="AZ454">
            <v>0</v>
          </cell>
          <cell r="BA454">
            <v>0</v>
          </cell>
          <cell r="BB454">
            <v>0</v>
          </cell>
          <cell r="BH454">
            <v>0</v>
          </cell>
        </row>
        <row r="455">
          <cell r="AU455" t="str">
            <v/>
          </cell>
          <cell r="AW455" t="str">
            <v>0-</v>
          </cell>
          <cell r="AX455" t="str">
            <v>0--</v>
          </cell>
          <cell r="AZ455">
            <v>0</v>
          </cell>
          <cell r="BA455">
            <v>0</v>
          </cell>
          <cell r="BB455">
            <v>0</v>
          </cell>
          <cell r="BH455">
            <v>0</v>
          </cell>
        </row>
        <row r="456">
          <cell r="AU456" t="str">
            <v/>
          </cell>
          <cell r="AW456" t="str">
            <v>0-</v>
          </cell>
          <cell r="AX456" t="str">
            <v>0--</v>
          </cell>
          <cell r="AZ456">
            <v>0</v>
          </cell>
          <cell r="BA456">
            <v>0</v>
          </cell>
          <cell r="BB456">
            <v>0</v>
          </cell>
          <cell r="BH456">
            <v>0</v>
          </cell>
        </row>
        <row r="457">
          <cell r="AU457" t="str">
            <v/>
          </cell>
          <cell r="AW457" t="str">
            <v>0-</v>
          </cell>
          <cell r="AX457" t="str">
            <v>0--</v>
          </cell>
          <cell r="AZ457">
            <v>0</v>
          </cell>
          <cell r="BA457">
            <v>0</v>
          </cell>
          <cell r="BB457">
            <v>0</v>
          </cell>
          <cell r="BH457">
            <v>0</v>
          </cell>
        </row>
        <row r="458">
          <cell r="AU458" t="str">
            <v/>
          </cell>
          <cell r="AW458" t="str">
            <v>0-</v>
          </cell>
          <cell r="AX458" t="str">
            <v>0--</v>
          </cell>
          <cell r="AZ458">
            <v>0</v>
          </cell>
          <cell r="BA458">
            <v>0</v>
          </cell>
          <cell r="BB458">
            <v>0</v>
          </cell>
          <cell r="BH458">
            <v>0</v>
          </cell>
        </row>
        <row r="459">
          <cell r="AU459" t="str">
            <v/>
          </cell>
          <cell r="AW459" t="str">
            <v>0-</v>
          </cell>
          <cell r="AX459" t="str">
            <v>0--</v>
          </cell>
          <cell r="AZ459">
            <v>0</v>
          </cell>
          <cell r="BA459">
            <v>0</v>
          </cell>
          <cell r="BB459">
            <v>0</v>
          </cell>
          <cell r="BH459">
            <v>0</v>
          </cell>
        </row>
        <row r="460">
          <cell r="AU460" t="str">
            <v>Barmag R5-CP3</v>
          </cell>
          <cell r="AW460" t="str">
            <v>FEB-Barmag R5-CP3</v>
          </cell>
          <cell r="AX460" t="str">
            <v>FEB-Barmag R5-CP3-IM</v>
          </cell>
          <cell r="AZ460">
            <v>4128.7792903454092</v>
          </cell>
          <cell r="BA460">
            <v>373.22298669789012</v>
          </cell>
          <cell r="BB460">
            <v>4502.0022770432997</v>
          </cell>
          <cell r="BH460">
            <v>237.92965401990494</v>
          </cell>
        </row>
        <row r="461">
          <cell r="AU461" t="str">
            <v>Barmag R5-CP3</v>
          </cell>
          <cell r="AW461" t="str">
            <v>FEB-Barmag R5-CP3</v>
          </cell>
          <cell r="AX461" t="str">
            <v>FEB-Barmag R5-CP3-IM</v>
          </cell>
          <cell r="AZ461">
            <v>0</v>
          </cell>
          <cell r="BA461">
            <v>0</v>
          </cell>
          <cell r="BB461">
            <v>0</v>
          </cell>
          <cell r="BH461">
            <v>0</v>
          </cell>
        </row>
        <row r="462">
          <cell r="AU462" t="str">
            <v>Barmag R5-CP3</v>
          </cell>
          <cell r="AW462" t="str">
            <v>FEB-Barmag R5-CP3</v>
          </cell>
          <cell r="AX462" t="str">
            <v>FEB-Barmag R5-CP3-IM</v>
          </cell>
          <cell r="AZ462">
            <v>1077.0728583509765</v>
          </cell>
          <cell r="BA462">
            <v>97.362518269014828</v>
          </cell>
          <cell r="BB462">
            <v>1174.4353766199913</v>
          </cell>
          <cell r="BH462">
            <v>62.068605396496949</v>
          </cell>
        </row>
        <row r="463">
          <cell r="AU463" t="str">
            <v>Barmag R5-CP3</v>
          </cell>
          <cell r="AW463" t="str">
            <v>FEB-Barmag R5-CP3</v>
          </cell>
          <cell r="AX463" t="str">
            <v>FEB-Barmag R5-CP3-IM</v>
          </cell>
          <cell r="AZ463">
            <v>1795.1214305849608</v>
          </cell>
          <cell r="BA463">
            <v>162.27086378169136</v>
          </cell>
          <cell r="BB463">
            <v>1957.3922943666521</v>
          </cell>
          <cell r="BH463">
            <v>103.44767566082824</v>
          </cell>
        </row>
        <row r="464">
          <cell r="AU464" t="str">
            <v>Barmag R5-CP3</v>
          </cell>
          <cell r="AW464" t="str">
            <v>FEB-Barmag R5-CP3</v>
          </cell>
          <cell r="AX464" t="str">
            <v>FEB-Barmag R5-CP3-IM</v>
          </cell>
          <cell r="AZ464">
            <v>3051.7064319944334</v>
          </cell>
          <cell r="BA464">
            <v>275.86046842887532</v>
          </cell>
          <cell r="BB464">
            <v>3327.5669004233087</v>
          </cell>
          <cell r="BH464">
            <v>175.86104862340801</v>
          </cell>
        </row>
        <row r="465">
          <cell r="AU465" t="str">
            <v/>
          </cell>
          <cell r="AW465" t="str">
            <v>0-</v>
          </cell>
          <cell r="AX465" t="str">
            <v>0--</v>
          </cell>
          <cell r="AZ465">
            <v>0</v>
          </cell>
          <cell r="BA465">
            <v>0</v>
          </cell>
          <cell r="BB465">
            <v>0</v>
          </cell>
          <cell r="BH465">
            <v>0</v>
          </cell>
        </row>
        <row r="466">
          <cell r="AU466" t="str">
            <v/>
          </cell>
          <cell r="AW466" t="str">
            <v>0-</v>
          </cell>
          <cell r="AX466" t="str">
            <v>0--</v>
          </cell>
          <cell r="AZ466">
            <v>0</v>
          </cell>
          <cell r="BA466">
            <v>0</v>
          </cell>
          <cell r="BB466">
            <v>0</v>
          </cell>
          <cell r="BH466">
            <v>0</v>
          </cell>
        </row>
        <row r="467">
          <cell r="AU467" t="str">
            <v/>
          </cell>
          <cell r="AW467" t="str">
            <v>0-</v>
          </cell>
          <cell r="AX467" t="str">
            <v>0--</v>
          </cell>
          <cell r="AZ467">
            <v>0</v>
          </cell>
          <cell r="BA467">
            <v>0</v>
          </cell>
          <cell r="BB467">
            <v>0</v>
          </cell>
          <cell r="BH467">
            <v>0</v>
          </cell>
        </row>
        <row r="468">
          <cell r="AU468" t="str">
            <v/>
          </cell>
          <cell r="AW468" t="str">
            <v>0-</v>
          </cell>
          <cell r="AX468" t="str">
            <v>0--</v>
          </cell>
          <cell r="AZ468">
            <v>0</v>
          </cell>
          <cell r="BA468">
            <v>0</v>
          </cell>
          <cell r="BB468">
            <v>0</v>
          </cell>
          <cell r="BH468">
            <v>0</v>
          </cell>
        </row>
        <row r="469">
          <cell r="AU469" t="str">
            <v/>
          </cell>
          <cell r="AW469" t="str">
            <v>0-</v>
          </cell>
          <cell r="AX469" t="str">
            <v>0--</v>
          </cell>
          <cell r="AZ469">
            <v>0</v>
          </cell>
          <cell r="BA469">
            <v>0</v>
          </cell>
          <cell r="BB469">
            <v>0</v>
          </cell>
          <cell r="BH469">
            <v>0</v>
          </cell>
        </row>
        <row r="470">
          <cell r="AU470" t="str">
            <v>Murata-CP1</v>
          </cell>
          <cell r="AW470" t="str">
            <v>FEB-Murata-CP1</v>
          </cell>
          <cell r="AX470" t="str">
            <v>FEB-Murata-CP1-IM</v>
          </cell>
          <cell r="AZ470">
            <v>1366.1292993243967</v>
          </cell>
          <cell r="BA470">
            <v>280.23165114346597</v>
          </cell>
          <cell r="BB470">
            <v>1646.3609504678625</v>
          </cell>
          <cell r="BH470">
            <v>77.063704064453148</v>
          </cell>
        </row>
        <row r="471">
          <cell r="AU471" t="str">
            <v/>
          </cell>
          <cell r="AW471" t="str">
            <v>0-</v>
          </cell>
          <cell r="AX471" t="str">
            <v>0--</v>
          </cell>
          <cell r="AZ471">
            <v>0</v>
          </cell>
          <cell r="BA471">
            <v>0</v>
          </cell>
          <cell r="BB471">
            <v>0</v>
          </cell>
          <cell r="BH471">
            <v>0</v>
          </cell>
        </row>
        <row r="472">
          <cell r="AU472" t="str">
            <v/>
          </cell>
          <cell r="AW472" t="str">
            <v>0-</v>
          </cell>
          <cell r="AX472" t="str">
            <v>0--</v>
          </cell>
          <cell r="AZ472">
            <v>0</v>
          </cell>
          <cell r="BA472">
            <v>0</v>
          </cell>
          <cell r="BB472">
            <v>0</v>
          </cell>
          <cell r="BH472">
            <v>0</v>
          </cell>
        </row>
        <row r="473">
          <cell r="AU473" t="str">
            <v>TMT-CP3</v>
          </cell>
          <cell r="AW473" t="str">
            <v>FEB-TMT-CP3</v>
          </cell>
          <cell r="AX473" t="str">
            <v>FEB-TMT-CP3-IM</v>
          </cell>
          <cell r="AZ473">
            <v>841.78205533417713</v>
          </cell>
          <cell r="BA473">
            <v>87.080902275949356</v>
          </cell>
          <cell r="BB473">
            <v>928.86295761012639</v>
          </cell>
          <cell r="BH473">
            <v>46.926930670928257</v>
          </cell>
        </row>
        <row r="474">
          <cell r="AU474" t="str">
            <v>PDG-CP3</v>
          </cell>
          <cell r="AW474" t="str">
            <v>FEB-PDG-CP3</v>
          </cell>
          <cell r="AX474" t="str">
            <v>FEB-PDG-CP3-IM</v>
          </cell>
          <cell r="AZ474">
            <v>0</v>
          </cell>
          <cell r="BA474">
            <v>0</v>
          </cell>
          <cell r="BB474">
            <v>0</v>
          </cell>
          <cell r="BH474">
            <v>0</v>
          </cell>
        </row>
        <row r="475">
          <cell r="AU475" t="str">
            <v/>
          </cell>
          <cell r="AW475" t="str">
            <v>0-</v>
          </cell>
          <cell r="AX475" t="str">
            <v>0--</v>
          </cell>
          <cell r="AZ475">
            <v>0</v>
          </cell>
          <cell r="BA475">
            <v>0</v>
          </cell>
          <cell r="BB475">
            <v>0</v>
          </cell>
          <cell r="BH475">
            <v>0</v>
          </cell>
        </row>
        <row r="476">
          <cell r="AU476" t="str">
            <v/>
          </cell>
          <cell r="AW476" t="str">
            <v>0-</v>
          </cell>
          <cell r="AX476" t="str">
            <v>0--</v>
          </cell>
          <cell r="AZ476">
            <v>0</v>
          </cell>
          <cell r="BA476">
            <v>0</v>
          </cell>
          <cell r="BB476">
            <v>0</v>
          </cell>
          <cell r="BH476">
            <v>0</v>
          </cell>
        </row>
        <row r="477">
          <cell r="AU477" t="str">
            <v/>
          </cell>
          <cell r="AW477" t="str">
            <v>0-</v>
          </cell>
          <cell r="AX477" t="str">
            <v>0--</v>
          </cell>
          <cell r="AZ477">
            <v>0</v>
          </cell>
          <cell r="BA477">
            <v>0</v>
          </cell>
          <cell r="BB477">
            <v>0</v>
          </cell>
          <cell r="BH477">
            <v>0</v>
          </cell>
        </row>
        <row r="478">
          <cell r="AU478" t="str">
            <v/>
          </cell>
          <cell r="AW478" t="str">
            <v>0-</v>
          </cell>
          <cell r="AX478" t="str">
            <v>0--</v>
          </cell>
          <cell r="AZ478">
            <v>0</v>
          </cell>
          <cell r="BA478">
            <v>0</v>
          </cell>
          <cell r="BB478">
            <v>0</v>
          </cell>
          <cell r="BH478">
            <v>0</v>
          </cell>
        </row>
        <row r="479">
          <cell r="AU479" t="str">
            <v/>
          </cell>
          <cell r="AW479" t="str">
            <v>0-</v>
          </cell>
          <cell r="AX479" t="str">
            <v>0--</v>
          </cell>
          <cell r="AZ479">
            <v>0</v>
          </cell>
          <cell r="BA479">
            <v>0</v>
          </cell>
          <cell r="BB479">
            <v>0</v>
          </cell>
          <cell r="BH479">
            <v>0</v>
          </cell>
        </row>
        <row r="480">
          <cell r="AU480" t="str">
            <v>PDG-CP3</v>
          </cell>
          <cell r="AW480" t="str">
            <v>FEB-PDG-CP3</v>
          </cell>
          <cell r="AX480" t="str">
            <v>FEB-PDG-CP3-IM</v>
          </cell>
          <cell r="AZ480">
            <v>586.15617181651191</v>
          </cell>
          <cell r="BA480">
            <v>68.959549625471993</v>
          </cell>
          <cell r="BB480">
            <v>655.11572144198385</v>
          </cell>
          <cell r="BH480">
            <v>33.445381568353909</v>
          </cell>
        </row>
        <row r="481">
          <cell r="AU481" t="str">
            <v/>
          </cell>
          <cell r="AW481" t="str">
            <v>0-</v>
          </cell>
          <cell r="AX481" t="str">
            <v>0--</v>
          </cell>
          <cell r="AZ481">
            <v>0</v>
          </cell>
          <cell r="BA481">
            <v>0</v>
          </cell>
          <cell r="BB481">
            <v>0</v>
          </cell>
          <cell r="BH481">
            <v>0</v>
          </cell>
        </row>
        <row r="482">
          <cell r="AU482" t="str">
            <v/>
          </cell>
          <cell r="AW482" t="str">
            <v>0-</v>
          </cell>
          <cell r="AX482" t="str">
            <v>0--</v>
          </cell>
          <cell r="AZ482">
            <v>0</v>
          </cell>
          <cell r="BA482">
            <v>0</v>
          </cell>
          <cell r="BB482">
            <v>0</v>
          </cell>
          <cell r="BH482">
            <v>0</v>
          </cell>
        </row>
        <row r="483">
          <cell r="AU483" t="str">
            <v>Murata-CP3</v>
          </cell>
          <cell r="AW483" t="str">
            <v>FEB-Murata-CP3</v>
          </cell>
          <cell r="AX483" t="str">
            <v>FEB-Murata-CP3-NI</v>
          </cell>
          <cell r="AZ483">
            <v>8393.8864216039492</v>
          </cell>
          <cell r="BA483">
            <v>868.33307809696021</v>
          </cell>
          <cell r="BB483">
            <v>9262.2194997009101</v>
          </cell>
          <cell r="BH483">
            <v>501.70355623379925</v>
          </cell>
        </row>
        <row r="484">
          <cell r="AU484" t="str">
            <v>Murata-CP3</v>
          </cell>
          <cell r="AW484" t="str">
            <v>FEB-Murata-CP3</v>
          </cell>
          <cell r="AX484" t="str">
            <v>FEB-Murata-CP3-NI</v>
          </cell>
          <cell r="AZ484">
            <v>9401.1527921964225</v>
          </cell>
          <cell r="BA484">
            <v>972.53304746859544</v>
          </cell>
          <cell r="BB484">
            <v>10373.685839665017</v>
          </cell>
          <cell r="BH484">
            <v>561.90798298185518</v>
          </cell>
        </row>
        <row r="485">
          <cell r="AU485" t="str">
            <v/>
          </cell>
          <cell r="AW485" t="str">
            <v>0-</v>
          </cell>
          <cell r="AX485" t="str">
            <v>0--</v>
          </cell>
          <cell r="AZ485">
            <v>0</v>
          </cell>
          <cell r="BA485">
            <v>0</v>
          </cell>
          <cell r="BB485">
            <v>0</v>
          </cell>
          <cell r="BH485">
            <v>0</v>
          </cell>
        </row>
        <row r="486">
          <cell r="AU486" t="str">
            <v/>
          </cell>
          <cell r="AW486" t="str">
            <v>0-</v>
          </cell>
          <cell r="AX486" t="str">
            <v>0--</v>
          </cell>
          <cell r="AZ486">
            <v>0</v>
          </cell>
          <cell r="BA486">
            <v>0</v>
          </cell>
          <cell r="BB486">
            <v>0</v>
          </cell>
          <cell r="BH486">
            <v>0</v>
          </cell>
        </row>
        <row r="487">
          <cell r="AU487" t="str">
            <v>Murata-CP3</v>
          </cell>
          <cell r="AW487" t="str">
            <v>FEB-Murata-CP3</v>
          </cell>
          <cell r="AX487" t="str">
            <v>FEB-Murata-CP3-NI</v>
          </cell>
          <cell r="AZ487">
            <v>665.49594838560779</v>
          </cell>
          <cell r="BA487">
            <v>120.62114064489141</v>
          </cell>
          <cell r="BB487">
            <v>786.11708903049919</v>
          </cell>
          <cell r="BH487">
            <v>43.257236645064509</v>
          </cell>
        </row>
        <row r="488">
          <cell r="AU488" t="str">
            <v>Murata-CP3</v>
          </cell>
          <cell r="AW488" t="str">
            <v>FEB-Murata-CP3</v>
          </cell>
          <cell r="AX488" t="str">
            <v>FEB-Murata-CP3-NI</v>
          </cell>
          <cell r="AZ488">
            <v>1330.9918967712156</v>
          </cell>
          <cell r="BA488">
            <v>241.24228128978282</v>
          </cell>
          <cell r="BB488">
            <v>1572.2341780609984</v>
          </cell>
          <cell r="BH488">
            <v>86.514473290129018</v>
          </cell>
        </row>
        <row r="489">
          <cell r="AU489" t="str">
            <v>Murata-CP3</v>
          </cell>
          <cell r="AW489" t="str">
            <v>FEB-Murata-CP3</v>
          </cell>
          <cell r="AX489" t="str">
            <v>FEB-Murata-CP3-NI</v>
          </cell>
          <cell r="AZ489">
            <v>1497.3658838676174</v>
          </cell>
          <cell r="BA489">
            <v>271.39756645100567</v>
          </cell>
          <cell r="BB489">
            <v>1768.7634503186232</v>
          </cell>
          <cell r="BH489">
            <v>97.328782451395142</v>
          </cell>
        </row>
        <row r="490">
          <cell r="AU490" t="str">
            <v/>
          </cell>
          <cell r="AW490" t="str">
            <v>0-</v>
          </cell>
          <cell r="AX490" t="str">
            <v>0--</v>
          </cell>
          <cell r="AZ490">
            <v>0</v>
          </cell>
          <cell r="BA490">
            <v>0</v>
          </cell>
          <cell r="BB490">
            <v>0</v>
          </cell>
          <cell r="BH490">
            <v>0</v>
          </cell>
        </row>
        <row r="491">
          <cell r="AU491" t="str">
            <v/>
          </cell>
          <cell r="AW491" t="str">
            <v>0-</v>
          </cell>
          <cell r="AX491" t="str">
            <v>0--</v>
          </cell>
          <cell r="AZ491">
            <v>0</v>
          </cell>
          <cell r="BA491">
            <v>0</v>
          </cell>
          <cell r="BB491">
            <v>0</v>
          </cell>
          <cell r="BH491">
            <v>0</v>
          </cell>
        </row>
        <row r="492">
          <cell r="AU492" t="str">
            <v>Barmag R5-CP3</v>
          </cell>
          <cell r="AW492" t="str">
            <v>FEB-Barmag R5-CP3</v>
          </cell>
          <cell r="AX492" t="str">
            <v>FEB-Barmag R5-CP3-IM</v>
          </cell>
          <cell r="AZ492">
            <v>359.02428611699213</v>
          </cell>
          <cell r="BA492">
            <v>32.454172756338274</v>
          </cell>
          <cell r="BB492">
            <v>391.47845887333045</v>
          </cell>
          <cell r="BH492">
            <v>20.689535132165648</v>
          </cell>
        </row>
        <row r="493">
          <cell r="AU493" t="str">
            <v/>
          </cell>
          <cell r="AW493" t="str">
            <v>0-</v>
          </cell>
          <cell r="AX493" t="str">
            <v>0--</v>
          </cell>
          <cell r="AZ493">
            <v>0</v>
          </cell>
          <cell r="BA493">
            <v>0</v>
          </cell>
          <cell r="BB493">
            <v>0</v>
          </cell>
          <cell r="BH493">
            <v>0</v>
          </cell>
        </row>
        <row r="494">
          <cell r="AU494" t="str">
            <v/>
          </cell>
          <cell r="AW494" t="str">
            <v>0-</v>
          </cell>
          <cell r="AX494" t="str">
            <v>0--</v>
          </cell>
          <cell r="AZ494">
            <v>0</v>
          </cell>
          <cell r="BA494">
            <v>0</v>
          </cell>
          <cell r="BB494">
            <v>0</v>
          </cell>
          <cell r="BH494">
            <v>0</v>
          </cell>
        </row>
        <row r="495">
          <cell r="AU495" t="str">
            <v>Murata-CP3</v>
          </cell>
          <cell r="AW495" t="str">
            <v>FEB-Murata-CP3</v>
          </cell>
          <cell r="AX495" t="str">
            <v>FEB-Murata-CP3-NI</v>
          </cell>
          <cell r="AZ495">
            <v>2162.8618322532252</v>
          </cell>
          <cell r="BA495">
            <v>392.01870709589707</v>
          </cell>
          <cell r="BB495">
            <v>2554.8805393491225</v>
          </cell>
          <cell r="BH495">
            <v>140.58601909645964</v>
          </cell>
        </row>
        <row r="496">
          <cell r="AU496" t="str">
            <v>Murata-CP3</v>
          </cell>
          <cell r="AW496" t="str">
            <v>FEB-Murata-CP3</v>
          </cell>
          <cell r="AX496" t="str">
            <v>FEB-Murata-CP3-NI</v>
          </cell>
          <cell r="AZ496">
            <v>3992.9756903136467</v>
          </cell>
          <cell r="BA496">
            <v>723.7268438693485</v>
          </cell>
          <cell r="BB496">
            <v>4716.7025341829949</v>
          </cell>
          <cell r="BH496">
            <v>259.54341987038703</v>
          </cell>
        </row>
        <row r="497">
          <cell r="AU497" t="str">
            <v>Murata-CP3</v>
          </cell>
          <cell r="AW497" t="str">
            <v>FEB-Murata-CP3</v>
          </cell>
          <cell r="AX497" t="str">
            <v>FEB-Murata-CP3-NI</v>
          </cell>
          <cell r="AZ497">
            <v>499.12196128920584</v>
          </cell>
          <cell r="BA497">
            <v>90.465855483668562</v>
          </cell>
          <cell r="BB497">
            <v>589.58781677287436</v>
          </cell>
          <cell r="BH497">
            <v>32.442927483798378</v>
          </cell>
        </row>
        <row r="498">
          <cell r="AU498" t="str">
            <v>Murata-CP3</v>
          </cell>
          <cell r="AW498" t="str">
            <v>FEB-Murata-CP3</v>
          </cell>
          <cell r="AX498" t="str">
            <v>FEB-Murata-CP3-NI</v>
          </cell>
          <cell r="AZ498">
            <v>3660.2277161208431</v>
          </cell>
          <cell r="BA498">
            <v>663.41627354690274</v>
          </cell>
          <cell r="BB498">
            <v>4323.6439896677457</v>
          </cell>
          <cell r="BH498">
            <v>237.91480154785478</v>
          </cell>
        </row>
        <row r="499">
          <cell r="AU499" t="str">
            <v>Murata-CP3</v>
          </cell>
          <cell r="AW499" t="str">
            <v>FEB-Murata-CP3</v>
          </cell>
          <cell r="AX499" t="str">
            <v>FEB-Murata-CP3-NI</v>
          </cell>
          <cell r="AZ499">
            <v>334.76462858185118</v>
          </cell>
          <cell r="BA499">
            <v>60.676088930460523</v>
          </cell>
          <cell r="BB499">
            <v>395.44071751231166</v>
          </cell>
          <cell r="BH499">
            <v>21.759700857820327</v>
          </cell>
        </row>
        <row r="500">
          <cell r="AU500" t="str">
            <v>Murata-CP3</v>
          </cell>
          <cell r="AW500" t="str">
            <v>FEB-Murata-CP3</v>
          </cell>
          <cell r="AX500" t="str">
            <v>FEB-Murata-CP3-NI</v>
          </cell>
          <cell r="AZ500">
            <v>334.76462858185118</v>
          </cell>
          <cell r="BA500">
            <v>60.676088930460523</v>
          </cell>
          <cell r="BB500">
            <v>395.44071751231166</v>
          </cell>
          <cell r="BH500">
            <v>21.759700857820327</v>
          </cell>
        </row>
        <row r="501">
          <cell r="AU501" t="str">
            <v>Murata-CP3</v>
          </cell>
          <cell r="AW501" t="str">
            <v>FEB-Murata-CP3</v>
          </cell>
          <cell r="AX501" t="str">
            <v>FEB-Murata-CP3-NI</v>
          </cell>
          <cell r="AZ501">
            <v>4658.471638699255</v>
          </cell>
          <cell r="BA501">
            <v>844.3479845142399</v>
          </cell>
          <cell r="BB501">
            <v>5502.8196232134942</v>
          </cell>
          <cell r="BH501">
            <v>302.80065651545158</v>
          </cell>
        </row>
        <row r="502">
          <cell r="AU502" t="str">
            <v/>
          </cell>
          <cell r="AW502" t="str">
            <v>0-</v>
          </cell>
          <cell r="AX502" t="str">
            <v>0--</v>
          </cell>
          <cell r="AZ502">
            <v>0</v>
          </cell>
          <cell r="BA502">
            <v>0</v>
          </cell>
          <cell r="BB502">
            <v>0</v>
          </cell>
          <cell r="BH502">
            <v>0</v>
          </cell>
        </row>
        <row r="503">
          <cell r="AU503" t="str">
            <v/>
          </cell>
          <cell r="AW503" t="str">
            <v>0-</v>
          </cell>
          <cell r="AX503" t="str">
            <v>0--</v>
          </cell>
          <cell r="AZ503">
            <v>0</v>
          </cell>
          <cell r="BA503">
            <v>0</v>
          </cell>
          <cell r="BB503">
            <v>0</v>
          </cell>
          <cell r="BH503">
            <v>0</v>
          </cell>
        </row>
        <row r="504">
          <cell r="AU504" t="str">
            <v>Murata-CP3</v>
          </cell>
          <cell r="AW504" t="str">
            <v>FEB-Murata-CP3</v>
          </cell>
          <cell r="AX504" t="str">
            <v>FEB-Murata-CP3-NI</v>
          </cell>
          <cell r="AZ504">
            <v>1404.9930823693053</v>
          </cell>
          <cell r="BA504">
            <v>254.65499617943655</v>
          </cell>
          <cell r="BB504">
            <v>1659.6480785487418</v>
          </cell>
          <cell r="BH504">
            <v>91.324550354004842</v>
          </cell>
        </row>
        <row r="505">
          <cell r="AU505" t="str">
            <v/>
          </cell>
          <cell r="AW505" t="str">
            <v>0-</v>
          </cell>
          <cell r="AX505" t="str">
            <v>0--</v>
          </cell>
          <cell r="AZ505">
            <v>0</v>
          </cell>
          <cell r="BA505">
            <v>0</v>
          </cell>
          <cell r="BB505">
            <v>0</v>
          </cell>
          <cell r="BH505">
            <v>0</v>
          </cell>
        </row>
        <row r="506">
          <cell r="AU506" t="str">
            <v/>
          </cell>
          <cell r="AW506" t="str">
            <v>0-</v>
          </cell>
          <cell r="AX506" t="str">
            <v>0--</v>
          </cell>
          <cell r="AZ506">
            <v>0</v>
          </cell>
          <cell r="BA506">
            <v>0</v>
          </cell>
          <cell r="BB506">
            <v>0</v>
          </cell>
          <cell r="BH506">
            <v>0</v>
          </cell>
        </row>
        <row r="507">
          <cell r="AU507" t="str">
            <v/>
          </cell>
          <cell r="AW507" t="str">
            <v>0-</v>
          </cell>
          <cell r="AX507" t="str">
            <v>0--</v>
          </cell>
          <cell r="AZ507">
            <v>0</v>
          </cell>
          <cell r="BA507">
            <v>0</v>
          </cell>
          <cell r="BB507">
            <v>0</v>
          </cell>
          <cell r="BH507">
            <v>0</v>
          </cell>
        </row>
        <row r="508">
          <cell r="AU508" t="str">
            <v/>
          </cell>
          <cell r="AW508" t="str">
            <v>0-</v>
          </cell>
          <cell r="AX508" t="str">
            <v>0--</v>
          </cell>
          <cell r="AZ508">
            <v>0</v>
          </cell>
          <cell r="BA508">
            <v>0</v>
          </cell>
          <cell r="BB508">
            <v>0</v>
          </cell>
          <cell r="BH508">
            <v>0</v>
          </cell>
        </row>
        <row r="509">
          <cell r="AU509" t="str">
            <v/>
          </cell>
          <cell r="AW509" t="str">
            <v>0-</v>
          </cell>
          <cell r="AX509" t="str">
            <v>0--</v>
          </cell>
          <cell r="AZ509">
            <v>0</v>
          </cell>
          <cell r="BA509">
            <v>0</v>
          </cell>
          <cell r="BB509">
            <v>0</v>
          </cell>
          <cell r="BH509">
            <v>0</v>
          </cell>
        </row>
        <row r="510">
          <cell r="AU510" t="str">
            <v>Murata-CP3</v>
          </cell>
          <cell r="AW510" t="str">
            <v>FEB-Murata-CP3</v>
          </cell>
          <cell r="AX510" t="str">
            <v>FEB-Murata-CP3-IM</v>
          </cell>
          <cell r="AZ510">
            <v>230.67198891114839</v>
          </cell>
          <cell r="BA510">
            <v>29.851669153207439</v>
          </cell>
          <cell r="BB510">
            <v>260.52365806435586</v>
          </cell>
          <cell r="BH510">
            <v>13.161872308459643</v>
          </cell>
        </row>
        <row r="511">
          <cell r="AU511" t="str">
            <v>Murata-CP3</v>
          </cell>
          <cell r="AW511" t="str">
            <v>FEB-Murata-CP3</v>
          </cell>
          <cell r="AX511" t="str">
            <v>FEB-Murata-CP3-IM</v>
          </cell>
          <cell r="AZ511">
            <v>6458.8156895121556</v>
          </cell>
          <cell r="BA511">
            <v>835.8467362898084</v>
          </cell>
          <cell r="BB511">
            <v>7294.6624258019638</v>
          </cell>
          <cell r="BH511">
            <v>368.53242463687002</v>
          </cell>
        </row>
        <row r="512">
          <cell r="AU512" t="str">
            <v>TMT-CP3</v>
          </cell>
          <cell r="AW512" t="str">
            <v>FEB-TMT-CP3</v>
          </cell>
          <cell r="AX512" t="str">
            <v>FEB-TMT-CP3-IM</v>
          </cell>
          <cell r="AZ512">
            <v>7609.7957860503684</v>
          </cell>
          <cell r="BA512">
            <v>996.52087674469112</v>
          </cell>
          <cell r="BB512">
            <v>8606.3166627950595</v>
          </cell>
          <cell r="BH512">
            <v>471.08259627930852</v>
          </cell>
        </row>
        <row r="513">
          <cell r="AU513" t="str">
            <v/>
          </cell>
          <cell r="AW513" t="str">
            <v>0-</v>
          </cell>
          <cell r="AX513" t="str">
            <v>0--</v>
          </cell>
          <cell r="AZ513">
            <v>0</v>
          </cell>
          <cell r="BA513">
            <v>0</v>
          </cell>
          <cell r="BB513">
            <v>0</v>
          </cell>
          <cell r="BH513">
            <v>0</v>
          </cell>
        </row>
        <row r="514">
          <cell r="AU514" t="str">
            <v/>
          </cell>
          <cell r="AW514" t="str">
            <v>0-</v>
          </cell>
          <cell r="AX514" t="str">
            <v>0--</v>
          </cell>
          <cell r="AZ514">
            <v>0</v>
          </cell>
          <cell r="BA514">
            <v>0</v>
          </cell>
          <cell r="BB514">
            <v>0</v>
          </cell>
          <cell r="BH514">
            <v>0</v>
          </cell>
        </row>
        <row r="515">
          <cell r="AU515" t="str">
            <v>Murata-CP3</v>
          </cell>
          <cell r="AW515" t="str">
            <v>FEB-Murata-CP3</v>
          </cell>
          <cell r="AX515" t="str">
            <v>FEB-Murata-CP3-NI</v>
          </cell>
          <cell r="AZ515">
            <v>1140.6818520298129</v>
          </cell>
          <cell r="BA515">
            <v>106.10993972370353</v>
          </cell>
          <cell r="BB515">
            <v>1246.7917917535165</v>
          </cell>
          <cell r="BH515">
            <v>68.971460820407302</v>
          </cell>
        </row>
        <row r="516">
          <cell r="AU516" t="str">
            <v>Murata-CP3</v>
          </cell>
          <cell r="AW516" t="str">
            <v>FEB-Murata-CP3</v>
          </cell>
          <cell r="AX516" t="str">
            <v>FEB-Murata-CP3-NI</v>
          </cell>
          <cell r="AZ516">
            <v>4790.8637785252149</v>
          </cell>
          <cell r="BA516">
            <v>445.66174683955484</v>
          </cell>
          <cell r="BB516">
            <v>5236.5255253647692</v>
          </cell>
          <cell r="BH516">
            <v>289.68013544571068</v>
          </cell>
        </row>
        <row r="517">
          <cell r="AU517" t="str">
            <v>Murata-CP3</v>
          </cell>
          <cell r="AW517" t="str">
            <v>FEB-Murata-CP3</v>
          </cell>
          <cell r="AX517" t="str">
            <v>FEB-Murata-CP3-NI</v>
          </cell>
          <cell r="AZ517">
            <v>6387.8183713669532</v>
          </cell>
          <cell r="BA517">
            <v>594.21566245273982</v>
          </cell>
          <cell r="BB517">
            <v>6982.0340338196929</v>
          </cell>
          <cell r="BH517">
            <v>386.2401805942809</v>
          </cell>
        </row>
        <row r="518">
          <cell r="AU518" t="str">
            <v>Murata R4-CP3</v>
          </cell>
          <cell r="AW518" t="str">
            <v>FEB-Murata R4-CP3</v>
          </cell>
          <cell r="AX518" t="str">
            <v>FEB-Murata R4-CP3-NI</v>
          </cell>
          <cell r="AZ518">
            <v>1147.8957967549493</v>
          </cell>
          <cell r="BA518">
            <v>120.12862989295982</v>
          </cell>
          <cell r="BB518">
            <v>1268.0244266479092</v>
          </cell>
          <cell r="BH518">
            <v>60.064314946479911</v>
          </cell>
        </row>
        <row r="519">
          <cell r="AU519" t="str">
            <v>Murata R4-CP3</v>
          </cell>
          <cell r="AW519" t="str">
            <v>FEB-Murata R4-CP3</v>
          </cell>
          <cell r="AX519" t="str">
            <v>FEB-Murata R4-CP3-NI</v>
          </cell>
          <cell r="AZ519">
            <v>0</v>
          </cell>
          <cell r="BA519">
            <v>0</v>
          </cell>
          <cell r="BB519">
            <v>0</v>
          </cell>
          <cell r="BH519">
            <v>0</v>
          </cell>
        </row>
        <row r="520">
          <cell r="AU520" t="str">
            <v>Murata R4-CP3</v>
          </cell>
          <cell r="AW520" t="str">
            <v>FEB-Murata R4-CP3</v>
          </cell>
          <cell r="AX520" t="str">
            <v>FEB-Murata R4-CP3-NI</v>
          </cell>
          <cell r="AZ520">
            <v>459.15831870197979</v>
          </cell>
          <cell r="BA520">
            <v>48.051451957183929</v>
          </cell>
          <cell r="BB520">
            <v>507.20977065916372</v>
          </cell>
          <cell r="BH520">
            <v>24.025725978591964</v>
          </cell>
        </row>
        <row r="521">
          <cell r="AU521" t="str">
            <v/>
          </cell>
          <cell r="AW521" t="str">
            <v>0-</v>
          </cell>
          <cell r="AX521" t="str">
            <v>0--</v>
          </cell>
          <cell r="AZ521">
            <v>0</v>
          </cell>
          <cell r="BA521">
            <v>0</v>
          </cell>
          <cell r="BB521">
            <v>0</v>
          </cell>
          <cell r="BH521">
            <v>0</v>
          </cell>
        </row>
        <row r="522">
          <cell r="AU522" t="str">
            <v/>
          </cell>
          <cell r="AW522" t="str">
            <v>0-</v>
          </cell>
          <cell r="AX522" t="str">
            <v>0--</v>
          </cell>
          <cell r="AZ522">
            <v>0</v>
          </cell>
          <cell r="BA522">
            <v>0</v>
          </cell>
          <cell r="BB522">
            <v>0</v>
          </cell>
          <cell r="BH522">
            <v>0</v>
          </cell>
        </row>
        <row r="523">
          <cell r="AU523" t="str">
            <v/>
          </cell>
          <cell r="AW523" t="str">
            <v>0-</v>
          </cell>
          <cell r="AX523" t="str">
            <v>0--</v>
          </cell>
          <cell r="AZ523">
            <v>0</v>
          </cell>
          <cell r="BA523">
            <v>0</v>
          </cell>
          <cell r="BB523">
            <v>0</v>
          </cell>
          <cell r="BH523">
            <v>0</v>
          </cell>
        </row>
        <row r="524">
          <cell r="AU524" t="str">
            <v/>
          </cell>
          <cell r="AW524" t="str">
            <v>0-</v>
          </cell>
          <cell r="AX524" t="str">
            <v>0--</v>
          </cell>
          <cell r="AZ524">
            <v>0</v>
          </cell>
          <cell r="BA524">
            <v>0</v>
          </cell>
          <cell r="BB524">
            <v>0</v>
          </cell>
          <cell r="BH524">
            <v>0</v>
          </cell>
        </row>
        <row r="525">
          <cell r="AU525" t="str">
            <v/>
          </cell>
          <cell r="AW525" t="str">
            <v>0-</v>
          </cell>
          <cell r="AX525" t="str">
            <v>0--</v>
          </cell>
          <cell r="AZ525">
            <v>0</v>
          </cell>
          <cell r="BA525">
            <v>0</v>
          </cell>
          <cell r="BB525">
            <v>0</v>
          </cell>
          <cell r="BH525">
            <v>0</v>
          </cell>
        </row>
        <row r="526">
          <cell r="AU526" t="str">
            <v>PDG-CP3</v>
          </cell>
          <cell r="AW526" t="str">
            <v>FEB-PDG-CP3</v>
          </cell>
          <cell r="AX526" t="str">
            <v>FEB-PDG-CP3-NI</v>
          </cell>
          <cell r="AZ526">
            <v>304.21850317128991</v>
          </cell>
          <cell r="BA526">
            <v>71.116013728353479</v>
          </cell>
          <cell r="BB526">
            <v>375.3345168996434</v>
          </cell>
          <cell r="BH526">
            <v>13.433024815355658</v>
          </cell>
        </row>
        <row r="527">
          <cell r="AU527" t="str">
            <v/>
          </cell>
          <cell r="AW527" t="str">
            <v>0-</v>
          </cell>
          <cell r="AX527" t="str">
            <v>0--</v>
          </cell>
          <cell r="AZ527">
            <v>0</v>
          </cell>
          <cell r="BA527">
            <v>0</v>
          </cell>
          <cell r="BB527">
            <v>0</v>
          </cell>
          <cell r="BH527">
            <v>0</v>
          </cell>
        </row>
        <row r="528">
          <cell r="AU528" t="str">
            <v/>
          </cell>
          <cell r="AW528" t="str">
            <v>0-</v>
          </cell>
          <cell r="AX528" t="str">
            <v>0--</v>
          </cell>
          <cell r="AZ528">
            <v>0</v>
          </cell>
          <cell r="BA528">
            <v>0</v>
          </cell>
          <cell r="BB528">
            <v>0</v>
          </cell>
          <cell r="BH528">
            <v>0</v>
          </cell>
        </row>
        <row r="529">
          <cell r="AU529" t="str">
            <v/>
          </cell>
          <cell r="AW529" t="str">
            <v>0-</v>
          </cell>
          <cell r="AX529" t="str">
            <v>0--</v>
          </cell>
          <cell r="AZ529">
            <v>0</v>
          </cell>
          <cell r="BA529">
            <v>0</v>
          </cell>
          <cell r="BB529">
            <v>0</v>
          </cell>
          <cell r="BH529">
            <v>0</v>
          </cell>
        </row>
        <row r="530">
          <cell r="AU530" t="str">
            <v/>
          </cell>
          <cell r="AW530" t="str">
            <v>0-</v>
          </cell>
          <cell r="AX530" t="str">
            <v>0--</v>
          </cell>
          <cell r="AZ530">
            <v>0</v>
          </cell>
          <cell r="BA530">
            <v>0</v>
          </cell>
          <cell r="BB530">
            <v>0</v>
          </cell>
          <cell r="BH530">
            <v>0</v>
          </cell>
        </row>
        <row r="531">
          <cell r="AU531" t="str">
            <v/>
          </cell>
          <cell r="AW531" t="str">
            <v>0-</v>
          </cell>
          <cell r="AX531" t="str">
            <v>0--</v>
          </cell>
          <cell r="AZ531">
            <v>0</v>
          </cell>
          <cell r="BA531">
            <v>0</v>
          </cell>
          <cell r="BB531">
            <v>0</v>
          </cell>
          <cell r="BH531">
            <v>0</v>
          </cell>
        </row>
        <row r="532">
          <cell r="AU532" t="str">
            <v/>
          </cell>
          <cell r="AW532" t="str">
            <v>0-</v>
          </cell>
          <cell r="AX532" t="str">
            <v>0--</v>
          </cell>
          <cell r="AZ532">
            <v>0</v>
          </cell>
          <cell r="BA532">
            <v>0</v>
          </cell>
          <cell r="BB532">
            <v>0</v>
          </cell>
          <cell r="BH532">
            <v>0</v>
          </cell>
        </row>
        <row r="533">
          <cell r="AU533" t="str">
            <v>Murata-CP3</v>
          </cell>
          <cell r="AW533" t="str">
            <v>FEB-Murata-CP3</v>
          </cell>
          <cell r="AX533" t="str">
            <v>FEB-Murata-CP3-NI</v>
          </cell>
          <cell r="AZ533">
            <v>9401.1527921964243</v>
          </cell>
          <cell r="BA533">
            <v>972.53304746859556</v>
          </cell>
          <cell r="BB533">
            <v>10373.685839665019</v>
          </cell>
          <cell r="BH533">
            <v>561.90798298185518</v>
          </cell>
        </row>
        <row r="534">
          <cell r="AU534" t="str">
            <v>Murata-CP3</v>
          </cell>
          <cell r="AW534" t="str">
            <v>FEB-Murata-CP3</v>
          </cell>
          <cell r="AX534" t="str">
            <v>FEB-Murata-CP3-IM</v>
          </cell>
          <cell r="AZ534">
            <v>8913.2090687112377</v>
          </cell>
          <cell r="BA534">
            <v>1521.7674019750893</v>
          </cell>
          <cell r="BB534">
            <v>10434.976470686326</v>
          </cell>
          <cell r="BH534">
            <v>588.05440319180241</v>
          </cell>
        </row>
        <row r="535">
          <cell r="AU535" t="str">
            <v>Murata-CP3</v>
          </cell>
          <cell r="AW535" t="str">
            <v>FEB-Murata-CP3</v>
          </cell>
          <cell r="AX535" t="str">
            <v>FEB-Murata-CP3-IM</v>
          </cell>
          <cell r="AZ535">
            <v>8913.2090687112377</v>
          </cell>
          <cell r="BA535">
            <v>1521.7674019750893</v>
          </cell>
          <cell r="BB535">
            <v>10434.976470686326</v>
          </cell>
          <cell r="BH535">
            <v>588.05440319180241</v>
          </cell>
        </row>
        <row r="536">
          <cell r="AU536" t="str">
            <v>Murata R5-CP3</v>
          </cell>
          <cell r="AW536" t="str">
            <v>FEB-Murata R5-CP3</v>
          </cell>
          <cell r="AX536" t="str">
            <v>FEB-Murata R5-CP3-NI</v>
          </cell>
          <cell r="AZ536">
            <v>0</v>
          </cell>
          <cell r="BA536">
            <v>0</v>
          </cell>
          <cell r="BB536">
            <v>0</v>
          </cell>
          <cell r="BH536">
            <v>0</v>
          </cell>
        </row>
        <row r="537">
          <cell r="AU537" t="str">
            <v/>
          </cell>
          <cell r="AW537" t="str">
            <v>0-</v>
          </cell>
          <cell r="AX537" t="str">
            <v>0--</v>
          </cell>
          <cell r="AZ537">
            <v>0</v>
          </cell>
          <cell r="BA537">
            <v>0</v>
          </cell>
          <cell r="BB537">
            <v>0</v>
          </cell>
          <cell r="BH537">
            <v>0</v>
          </cell>
        </row>
        <row r="538">
          <cell r="AU538" t="str">
            <v/>
          </cell>
          <cell r="AW538" t="str">
            <v>0-</v>
          </cell>
          <cell r="AX538" t="str">
            <v>0--</v>
          </cell>
          <cell r="AZ538">
            <v>0</v>
          </cell>
          <cell r="BA538">
            <v>0</v>
          </cell>
          <cell r="BB538">
            <v>0</v>
          </cell>
          <cell r="BH538">
            <v>0</v>
          </cell>
        </row>
        <row r="539">
          <cell r="AU539" t="str">
            <v>Murata R5-CP3</v>
          </cell>
          <cell r="AW539" t="str">
            <v>FEB-Murata R5-CP3</v>
          </cell>
          <cell r="AX539" t="str">
            <v>FEB-Murata R5-CP3-NI</v>
          </cell>
          <cell r="AZ539">
            <v>8616.8664282086593</v>
          </cell>
          <cell r="BA539">
            <v>999.63647659033177</v>
          </cell>
          <cell r="BB539">
            <v>9616.5029047989919</v>
          </cell>
          <cell r="BH539">
            <v>509.81460306106914</v>
          </cell>
        </row>
        <row r="540">
          <cell r="AU540" t="str">
            <v/>
          </cell>
          <cell r="AW540" t="str">
            <v>0-</v>
          </cell>
          <cell r="AX540" t="str">
            <v>0--</v>
          </cell>
          <cell r="AZ540">
            <v>0</v>
          </cell>
          <cell r="BA540">
            <v>0</v>
          </cell>
          <cell r="BB540">
            <v>0</v>
          </cell>
          <cell r="BH540">
            <v>0</v>
          </cell>
        </row>
        <row r="541">
          <cell r="AU541" t="str">
            <v/>
          </cell>
          <cell r="AW541" t="str">
            <v>0-</v>
          </cell>
          <cell r="AX541" t="str">
            <v>0--</v>
          </cell>
          <cell r="AZ541">
            <v>0</v>
          </cell>
          <cell r="BA541">
            <v>0</v>
          </cell>
          <cell r="BB541">
            <v>0</v>
          </cell>
          <cell r="BH541">
            <v>0</v>
          </cell>
        </row>
        <row r="542">
          <cell r="AU542" t="str">
            <v>Murata-CP3</v>
          </cell>
          <cell r="AW542" t="str">
            <v>FEB-Murata-CP3</v>
          </cell>
          <cell r="AX542" t="str">
            <v>FEB-Murata-CP3-IM</v>
          </cell>
          <cell r="AZ542">
            <v>2455.3376941249894</v>
          </cell>
          <cell r="BA542">
            <v>300.38687667030473</v>
          </cell>
          <cell r="BB542">
            <v>2755.7245707952939</v>
          </cell>
          <cell r="BH542">
            <v>132.91673502003738</v>
          </cell>
        </row>
        <row r="543">
          <cell r="AU543" t="str">
            <v>Murata-CP3</v>
          </cell>
          <cell r="AW543" t="str">
            <v>FEB-Murata-CP3</v>
          </cell>
          <cell r="AX543" t="str">
            <v>FEB-Murata-CP3-IM</v>
          </cell>
          <cell r="AZ543">
            <v>1125.1942069824286</v>
          </cell>
          <cell r="BA543">
            <v>103.46613397539572</v>
          </cell>
          <cell r="BB543">
            <v>1228.6603409578242</v>
          </cell>
          <cell r="BH543">
            <v>67.252987084007216</v>
          </cell>
        </row>
        <row r="544">
          <cell r="AU544" t="str">
            <v>Murata-CP3</v>
          </cell>
          <cell r="AW544" t="str">
            <v>FEB-Murata-CP3</v>
          </cell>
          <cell r="AX544" t="str">
            <v>FEB-Murata-CP3-IM</v>
          </cell>
          <cell r="AZ544">
            <v>3375.5826209472852</v>
          </cell>
          <cell r="BA544">
            <v>310.39840192618715</v>
          </cell>
          <cell r="BB544">
            <v>3685.9810228734723</v>
          </cell>
          <cell r="BH544">
            <v>201.75896125202166</v>
          </cell>
        </row>
        <row r="545">
          <cell r="AU545" t="str">
            <v>Murata-CP3</v>
          </cell>
          <cell r="AW545" t="str">
            <v>FEB-Murata-CP3</v>
          </cell>
          <cell r="AX545" t="str">
            <v>FEB-Murata-CP3-IM</v>
          </cell>
          <cell r="AZ545">
            <v>2812.9855174560712</v>
          </cell>
          <cell r="BA545">
            <v>258.66533493848931</v>
          </cell>
          <cell r="BB545">
            <v>3071.6508523945604</v>
          </cell>
          <cell r="BH545">
            <v>168.13246771001806</v>
          </cell>
        </row>
        <row r="546">
          <cell r="AU546" t="str">
            <v>Murata-CP3</v>
          </cell>
          <cell r="AW546" t="str">
            <v>FEB-Murata-CP3</v>
          </cell>
          <cell r="AX546" t="str">
            <v>FEB-Murata-CP3-IM</v>
          </cell>
          <cell r="AZ546">
            <v>3094.2840692016784</v>
          </cell>
          <cell r="BA546">
            <v>284.53186843233823</v>
          </cell>
          <cell r="BB546">
            <v>3378.8159376340163</v>
          </cell>
          <cell r="BH546">
            <v>184.94571448101985</v>
          </cell>
        </row>
        <row r="547">
          <cell r="AU547" t="str">
            <v/>
          </cell>
          <cell r="AW547" t="str">
            <v>0-</v>
          </cell>
          <cell r="AX547" t="str">
            <v>0--</v>
          </cell>
          <cell r="AZ547">
            <v>0</v>
          </cell>
          <cell r="BA547">
            <v>0</v>
          </cell>
          <cell r="BB547">
            <v>0</v>
          </cell>
          <cell r="BH547">
            <v>0</v>
          </cell>
        </row>
        <row r="548">
          <cell r="AU548" t="str">
            <v/>
          </cell>
          <cell r="AW548" t="str">
            <v>0-</v>
          </cell>
          <cell r="AX548" t="str">
            <v>0--</v>
          </cell>
          <cell r="AZ548">
            <v>0</v>
          </cell>
          <cell r="BA548">
            <v>0</v>
          </cell>
          <cell r="BB548">
            <v>0</v>
          </cell>
          <cell r="BH548">
            <v>0</v>
          </cell>
        </row>
        <row r="549">
          <cell r="AU549" t="str">
            <v>Murata-CP3</v>
          </cell>
          <cell r="AW549" t="str">
            <v>FEB-Murata-CP3</v>
          </cell>
          <cell r="AX549" t="str">
            <v>FEB-Murata-CP3-IM</v>
          </cell>
          <cell r="AZ549">
            <v>461.33249103944513</v>
          </cell>
          <cell r="BA549">
            <v>47.181732038125077</v>
          </cell>
          <cell r="BB549">
            <v>508.51422307757025</v>
          </cell>
          <cell r="BH549">
            <v>23.590866019062538</v>
          </cell>
        </row>
        <row r="550">
          <cell r="AU550" t="str">
            <v/>
          </cell>
          <cell r="AW550" t="str">
            <v>0-</v>
          </cell>
          <cell r="AX550" t="str">
            <v>0--</v>
          </cell>
          <cell r="AZ550">
            <v>0</v>
          </cell>
          <cell r="BA550">
            <v>0</v>
          </cell>
          <cell r="BB550">
            <v>0</v>
          </cell>
          <cell r="BH550">
            <v>0</v>
          </cell>
        </row>
        <row r="551">
          <cell r="AU551" t="str">
            <v/>
          </cell>
          <cell r="AW551" t="str">
            <v>0-</v>
          </cell>
          <cell r="AX551" t="str">
            <v>0--</v>
          </cell>
          <cell r="AZ551">
            <v>0</v>
          </cell>
          <cell r="BA551">
            <v>0</v>
          </cell>
          <cell r="BB551">
            <v>0</v>
          </cell>
          <cell r="BH551">
            <v>0</v>
          </cell>
        </row>
        <row r="552">
          <cell r="AU552" t="str">
            <v>TMT-CP3</v>
          </cell>
          <cell r="AW552" t="str">
            <v>FEB-TMT-CP3</v>
          </cell>
          <cell r="AX552" t="str">
            <v>FEB-TMT-CP3-IM</v>
          </cell>
          <cell r="AZ552">
            <v>4620.233155816295</v>
          </cell>
          <cell r="BA552">
            <v>605.03053230927674</v>
          </cell>
          <cell r="BB552">
            <v>5225.2636881255712</v>
          </cell>
          <cell r="BH552">
            <v>286.01443345529447</v>
          </cell>
        </row>
        <row r="553">
          <cell r="AU553" t="str">
            <v>TMT-CP3</v>
          </cell>
          <cell r="AW553" t="str">
            <v>FEB-TMT-CP3</v>
          </cell>
          <cell r="AX553" t="str">
            <v>FEB-TMT-CP3-IM</v>
          </cell>
          <cell r="AZ553">
            <v>5979.1252604681458</v>
          </cell>
          <cell r="BA553">
            <v>782.98068887082866</v>
          </cell>
          <cell r="BB553">
            <v>6762.1059493389748</v>
          </cell>
          <cell r="BH553">
            <v>370.13632564802811</v>
          </cell>
        </row>
        <row r="554">
          <cell r="AU554" t="str">
            <v/>
          </cell>
          <cell r="AW554" t="str">
            <v>0-</v>
          </cell>
          <cell r="AX554" t="str">
            <v>0--</v>
          </cell>
          <cell r="AZ554">
            <v>0</v>
          </cell>
          <cell r="BA554">
            <v>0</v>
          </cell>
          <cell r="BB554">
            <v>0</v>
          </cell>
          <cell r="BH554">
            <v>0</v>
          </cell>
        </row>
        <row r="555">
          <cell r="AU555" t="str">
            <v/>
          </cell>
          <cell r="AW555" t="str">
            <v>0-</v>
          </cell>
          <cell r="AX555" t="str">
            <v>0--</v>
          </cell>
          <cell r="AZ555">
            <v>0</v>
          </cell>
          <cell r="BA555">
            <v>0</v>
          </cell>
          <cell r="BB555">
            <v>0</v>
          </cell>
          <cell r="BH555">
            <v>0</v>
          </cell>
        </row>
        <row r="556">
          <cell r="AU556" t="str">
            <v>Murata-CP3</v>
          </cell>
          <cell r="AW556" t="str">
            <v>FEB-Murata-CP3</v>
          </cell>
          <cell r="AX556" t="str">
            <v>FEB-Murata-CP3-IM</v>
          </cell>
          <cell r="AZ556">
            <v>5424.1649568880466</v>
          </cell>
          <cell r="BA556">
            <v>623.46723642391339</v>
          </cell>
          <cell r="BB556">
            <v>6047.6321933119598</v>
          </cell>
          <cell r="BH556">
            <v>302.38160966559798</v>
          </cell>
        </row>
        <row r="557">
          <cell r="AU557" t="str">
            <v>Murata-CP3</v>
          </cell>
          <cell r="AW557" t="str">
            <v>FEB-Murata-CP3</v>
          </cell>
          <cell r="AX557" t="str">
            <v>FEB-Murata-CP3-IM</v>
          </cell>
          <cell r="AZ557">
            <v>9040.2749281467441</v>
          </cell>
          <cell r="BA557">
            <v>1039.1120607065222</v>
          </cell>
          <cell r="BB557">
            <v>10079.386988853266</v>
          </cell>
          <cell r="BH557">
            <v>503.96934944266326</v>
          </cell>
        </row>
        <row r="558">
          <cell r="AU558" t="str">
            <v>Murata-CP3</v>
          </cell>
          <cell r="AW558" t="str">
            <v>FEB-Murata-CP3</v>
          </cell>
          <cell r="AX558" t="str">
            <v>FEB-Murata-CP3-IM</v>
          </cell>
          <cell r="AZ558">
            <v>16875.179865873921</v>
          </cell>
          <cell r="BA558">
            <v>1939.6758466521749</v>
          </cell>
          <cell r="BB558">
            <v>18814.855712526096</v>
          </cell>
          <cell r="BH558">
            <v>940.74278562630479</v>
          </cell>
        </row>
        <row r="559">
          <cell r="AU559" t="str">
            <v>Murata R5-CP3</v>
          </cell>
          <cell r="AW559" t="str">
            <v>FEB-Murata R5-CP3</v>
          </cell>
          <cell r="AX559" t="str">
            <v>FEB-Murata R5-CP3-NI</v>
          </cell>
          <cell r="AZ559">
            <v>3125.0635034218144</v>
          </cell>
          <cell r="BA559">
            <v>362.53636930647497</v>
          </cell>
          <cell r="BB559">
            <v>3487.599872728289</v>
          </cell>
          <cell r="BH559">
            <v>184.89354834630223</v>
          </cell>
        </row>
        <row r="560">
          <cell r="AU560" t="str">
            <v/>
          </cell>
          <cell r="AW560" t="str">
            <v>0-</v>
          </cell>
          <cell r="AX560" t="str">
            <v>0--</v>
          </cell>
          <cell r="AZ560">
            <v>0</v>
          </cell>
          <cell r="BA560">
            <v>0</v>
          </cell>
          <cell r="BB560">
            <v>0</v>
          </cell>
          <cell r="BH560">
            <v>0</v>
          </cell>
        </row>
        <row r="561">
          <cell r="AU561" t="str">
            <v/>
          </cell>
          <cell r="AW561" t="str">
            <v>0-</v>
          </cell>
          <cell r="AX561" t="str">
            <v>0--</v>
          </cell>
          <cell r="AZ561">
            <v>0</v>
          </cell>
          <cell r="BA561">
            <v>0</v>
          </cell>
          <cell r="BB561">
            <v>0</v>
          </cell>
          <cell r="BH561">
            <v>0</v>
          </cell>
        </row>
        <row r="562">
          <cell r="AU562" t="str">
            <v>Murata R4-CP3</v>
          </cell>
          <cell r="AW562" t="str">
            <v>FEB-Murata R4-CP3</v>
          </cell>
          <cell r="AX562" t="str">
            <v>FEB-Murata R4-CP3-NI</v>
          </cell>
          <cell r="AZ562">
            <v>4542.6177468200221</v>
          </cell>
          <cell r="BA562">
            <v>252.36765260111235</v>
          </cell>
          <cell r="BB562">
            <v>4794.9853994211344</v>
          </cell>
          <cell r="BH562">
            <v>259.9386821791457</v>
          </cell>
        </row>
        <row r="563">
          <cell r="AU563" t="str">
            <v/>
          </cell>
          <cell r="AW563" t="str">
            <v>0-</v>
          </cell>
          <cell r="AX563" t="str">
            <v>0--</v>
          </cell>
          <cell r="AZ563">
            <v>0</v>
          </cell>
          <cell r="BA563">
            <v>0</v>
          </cell>
          <cell r="BB563">
            <v>0</v>
          </cell>
          <cell r="BH563">
            <v>0</v>
          </cell>
        </row>
        <row r="564">
          <cell r="AU564" t="str">
            <v/>
          </cell>
          <cell r="AW564" t="str">
            <v>0-</v>
          </cell>
          <cell r="AX564" t="str">
            <v>0--</v>
          </cell>
          <cell r="AZ564">
            <v>0</v>
          </cell>
          <cell r="BA564">
            <v>0</v>
          </cell>
          <cell r="BB564">
            <v>0</v>
          </cell>
          <cell r="BH564">
            <v>0</v>
          </cell>
        </row>
        <row r="565">
          <cell r="AU565" t="str">
            <v/>
          </cell>
          <cell r="AW565" t="str">
            <v>0-</v>
          </cell>
          <cell r="AX565" t="str">
            <v>0--</v>
          </cell>
          <cell r="AZ565">
            <v>0</v>
          </cell>
          <cell r="BA565">
            <v>0</v>
          </cell>
          <cell r="BB565">
            <v>0</v>
          </cell>
          <cell r="BH565">
            <v>0</v>
          </cell>
        </row>
        <row r="566">
          <cell r="AU566" t="str">
            <v/>
          </cell>
          <cell r="AW566" t="str">
            <v>0-</v>
          </cell>
          <cell r="AX566" t="str">
            <v>0--</v>
          </cell>
          <cell r="AZ566">
            <v>0</v>
          </cell>
          <cell r="BA566">
            <v>0</v>
          </cell>
          <cell r="BB566">
            <v>0</v>
          </cell>
          <cell r="BH566">
            <v>0</v>
          </cell>
        </row>
        <row r="567">
          <cell r="AU567" t="str">
            <v/>
          </cell>
          <cell r="AW567" t="str">
            <v>0-</v>
          </cell>
          <cell r="AX567" t="str">
            <v>0--</v>
          </cell>
          <cell r="AZ567">
            <v>0</v>
          </cell>
          <cell r="BA567">
            <v>0</v>
          </cell>
          <cell r="BB567">
            <v>0</v>
          </cell>
          <cell r="BH567">
            <v>0</v>
          </cell>
        </row>
        <row r="568">
          <cell r="AU568" t="str">
            <v>Murata R4-CP3</v>
          </cell>
          <cell r="AW568" t="str">
            <v>FEB-Murata R4-CP3</v>
          </cell>
          <cell r="AX568" t="str">
            <v>FEB-Murata R4-CP3-NI</v>
          </cell>
          <cell r="AZ568">
            <v>3510.2362869698341</v>
          </cell>
          <cell r="BA568">
            <v>556.5008747635103</v>
          </cell>
          <cell r="BB568">
            <v>4066.7371617333442</v>
          </cell>
          <cell r="BH568">
            <v>192.63491818736895</v>
          </cell>
        </row>
        <row r="569">
          <cell r="AU569" t="str">
            <v>Murata R4-CP3</v>
          </cell>
          <cell r="AW569" t="str">
            <v>FEB-Murata R4-CP3</v>
          </cell>
          <cell r="AX569" t="str">
            <v>FEB-Murata R4-CP3-NI</v>
          </cell>
          <cell r="AZ569">
            <v>3384.8707052923401</v>
          </cell>
          <cell r="BA569">
            <v>536.62584352195631</v>
          </cell>
          <cell r="BB569">
            <v>3921.4965488142966</v>
          </cell>
          <cell r="BH569">
            <v>185.7550996806772</v>
          </cell>
        </row>
        <row r="570">
          <cell r="AU570" t="str">
            <v>Murata R4-CP3</v>
          </cell>
          <cell r="AW570" t="str">
            <v>FEB-Murata R4-CP3</v>
          </cell>
          <cell r="AX570" t="str">
            <v>FEB-Murata R4-CP3-NI</v>
          </cell>
          <cell r="AZ570">
            <v>3510.2362869698341</v>
          </cell>
          <cell r="BA570">
            <v>556.5008747635103</v>
          </cell>
          <cell r="BB570">
            <v>4066.7371617333442</v>
          </cell>
          <cell r="BH570">
            <v>192.63491818736895</v>
          </cell>
        </row>
        <row r="571">
          <cell r="AU571" t="str">
            <v/>
          </cell>
          <cell r="AW571" t="str">
            <v>0-</v>
          </cell>
          <cell r="AX571" t="str">
            <v>0--</v>
          </cell>
          <cell r="AZ571">
            <v>0</v>
          </cell>
          <cell r="BA571">
            <v>0</v>
          </cell>
          <cell r="BB571">
            <v>0</v>
          </cell>
          <cell r="BH571">
            <v>0</v>
          </cell>
        </row>
        <row r="572">
          <cell r="AU572" t="str">
            <v/>
          </cell>
          <cell r="AW572" t="str">
            <v>0-</v>
          </cell>
          <cell r="AX572" t="str">
            <v>0--</v>
          </cell>
          <cell r="AZ572">
            <v>0</v>
          </cell>
          <cell r="BA572">
            <v>0</v>
          </cell>
          <cell r="BB572">
            <v>0</v>
          </cell>
          <cell r="BH572">
            <v>0</v>
          </cell>
        </row>
        <row r="573">
          <cell r="AU573" t="str">
            <v/>
          </cell>
          <cell r="AW573" t="str">
            <v>0-</v>
          </cell>
          <cell r="AX573" t="str">
            <v>0--</v>
          </cell>
          <cell r="AZ573">
            <v>0</v>
          </cell>
          <cell r="BA573">
            <v>0</v>
          </cell>
          <cell r="BB573">
            <v>0</v>
          </cell>
          <cell r="BH573">
            <v>0</v>
          </cell>
        </row>
        <row r="574">
          <cell r="AU574" t="str">
            <v/>
          </cell>
          <cell r="AW574" t="str">
            <v>0-</v>
          </cell>
          <cell r="AX574" t="str">
            <v>0--</v>
          </cell>
          <cell r="AZ574">
            <v>0</v>
          </cell>
          <cell r="BA574">
            <v>0</v>
          </cell>
          <cell r="BB574">
            <v>0</v>
          </cell>
          <cell r="BH574">
            <v>0</v>
          </cell>
        </row>
        <row r="575">
          <cell r="AU575" t="str">
            <v/>
          </cell>
          <cell r="AW575" t="str">
            <v>0-</v>
          </cell>
          <cell r="AX575" t="str">
            <v>0--</v>
          </cell>
          <cell r="AZ575">
            <v>0</v>
          </cell>
          <cell r="BA575">
            <v>0</v>
          </cell>
          <cell r="BB575">
            <v>0</v>
          </cell>
          <cell r="BH575">
            <v>0</v>
          </cell>
        </row>
        <row r="576">
          <cell r="AU576" t="str">
            <v>TMT-CP3</v>
          </cell>
          <cell r="AW576" t="str">
            <v>FEB-TMT-CP3</v>
          </cell>
          <cell r="AX576" t="str">
            <v>FEB-TMT-CP3-NI</v>
          </cell>
          <cell r="AZ576">
            <v>167.38231429092559</v>
          </cell>
          <cell r="BA576">
            <v>33.476462858185116</v>
          </cell>
          <cell r="BB576">
            <v>200.85877714911069</v>
          </cell>
          <cell r="BH576">
            <v>10.163517289135397</v>
          </cell>
        </row>
        <row r="577">
          <cell r="AU577" t="str">
            <v/>
          </cell>
          <cell r="AW577" t="str">
            <v>0-</v>
          </cell>
          <cell r="AX577" t="str">
            <v>0--</v>
          </cell>
          <cell r="AZ577">
            <v>0</v>
          </cell>
          <cell r="BA577">
            <v>0</v>
          </cell>
          <cell r="BB577">
            <v>0</v>
          </cell>
          <cell r="BH577">
            <v>0</v>
          </cell>
        </row>
        <row r="578">
          <cell r="AU578" t="str">
            <v/>
          </cell>
          <cell r="AW578" t="str">
            <v>0-</v>
          </cell>
          <cell r="AX578" t="str">
            <v>0--</v>
          </cell>
          <cell r="AZ578">
            <v>0</v>
          </cell>
          <cell r="BA578">
            <v>0</v>
          </cell>
          <cell r="BB578">
            <v>0</v>
          </cell>
          <cell r="BH578">
            <v>0</v>
          </cell>
        </row>
        <row r="579">
          <cell r="AU579" t="str">
            <v>Murata-CP3</v>
          </cell>
          <cell r="AW579" t="str">
            <v>FEB-Murata-CP3</v>
          </cell>
          <cell r="AX579" t="str">
            <v>FEB-Murata-CP3-NI</v>
          </cell>
          <cell r="AZ579">
            <v>9065.3973353322635</v>
          </cell>
          <cell r="BA579">
            <v>937.79972434471699</v>
          </cell>
          <cell r="BB579">
            <v>10003.197059676981</v>
          </cell>
          <cell r="BH579">
            <v>541.83984073250315</v>
          </cell>
        </row>
        <row r="580">
          <cell r="AU580" t="str">
            <v/>
          </cell>
          <cell r="AW580" t="str">
            <v>0-</v>
          </cell>
          <cell r="AX580" t="str">
            <v>0--</v>
          </cell>
          <cell r="AZ580">
            <v>0</v>
          </cell>
          <cell r="BA580">
            <v>0</v>
          </cell>
          <cell r="BB580">
            <v>0</v>
          </cell>
          <cell r="BH580">
            <v>0</v>
          </cell>
        </row>
        <row r="581">
          <cell r="AU581" t="str">
            <v/>
          </cell>
          <cell r="AW581" t="str">
            <v>0-</v>
          </cell>
          <cell r="AX581" t="str">
            <v>0--</v>
          </cell>
          <cell r="AZ581">
            <v>0</v>
          </cell>
          <cell r="BA581">
            <v>0</v>
          </cell>
          <cell r="BB581">
            <v>0</v>
          </cell>
          <cell r="BH581">
            <v>0</v>
          </cell>
        </row>
        <row r="582">
          <cell r="AU582" t="str">
            <v/>
          </cell>
          <cell r="AW582" t="str">
            <v>0-</v>
          </cell>
          <cell r="AX582" t="str">
            <v>0--</v>
          </cell>
          <cell r="AZ582">
            <v>0</v>
          </cell>
          <cell r="BA582">
            <v>0</v>
          </cell>
          <cell r="BB582">
            <v>0</v>
          </cell>
          <cell r="BH582">
            <v>0</v>
          </cell>
        </row>
        <row r="583">
          <cell r="AU583" t="str">
            <v>Murata-CP3</v>
          </cell>
          <cell r="AW583" t="str">
            <v>FEB-Murata-CP3</v>
          </cell>
          <cell r="AX583" t="str">
            <v>FEB-Murata-CP3-NI</v>
          </cell>
          <cell r="AZ583">
            <v>2686.0436549132633</v>
          </cell>
          <cell r="BA583">
            <v>277.86658499102725</v>
          </cell>
          <cell r="BB583">
            <v>2963.9102399042908</v>
          </cell>
          <cell r="BH583">
            <v>160.54513799481575</v>
          </cell>
        </row>
        <row r="584">
          <cell r="AU584" t="str">
            <v/>
          </cell>
          <cell r="AW584" t="str">
            <v>0-</v>
          </cell>
          <cell r="AX584" t="str">
            <v>0--</v>
          </cell>
          <cell r="AZ584">
            <v>0</v>
          </cell>
          <cell r="BA584">
            <v>0</v>
          </cell>
          <cell r="BB584">
            <v>0</v>
          </cell>
          <cell r="BH584">
            <v>0</v>
          </cell>
        </row>
        <row r="585">
          <cell r="AU585" t="str">
            <v/>
          </cell>
          <cell r="AW585" t="str">
            <v>0-</v>
          </cell>
          <cell r="AX585" t="str">
            <v>0--</v>
          </cell>
          <cell r="AZ585">
            <v>0</v>
          </cell>
          <cell r="BA585">
            <v>0</v>
          </cell>
          <cell r="BB585">
            <v>0</v>
          </cell>
          <cell r="BH585">
            <v>0</v>
          </cell>
        </row>
        <row r="586">
          <cell r="AU586" t="str">
            <v>Murata R4-CP3</v>
          </cell>
          <cell r="AW586" t="str">
            <v>FEB-Murata R4-CP3</v>
          </cell>
          <cell r="AX586" t="str">
            <v>FEB-Murata R4-CP3-NI</v>
          </cell>
          <cell r="AZ586">
            <v>2649.8603523116794</v>
          </cell>
          <cell r="BA586">
            <v>147.21446401731552</v>
          </cell>
          <cell r="BB586">
            <v>2797.074816328995</v>
          </cell>
          <cell r="BH586">
            <v>151.63089793783502</v>
          </cell>
        </row>
        <row r="587">
          <cell r="AU587" t="str">
            <v/>
          </cell>
          <cell r="AW587" t="str">
            <v>0-</v>
          </cell>
          <cell r="AX587" t="str">
            <v>0--</v>
          </cell>
          <cell r="AZ587">
            <v>0</v>
          </cell>
          <cell r="BA587">
            <v>0</v>
          </cell>
          <cell r="BB587">
            <v>0</v>
          </cell>
          <cell r="BH587">
            <v>0</v>
          </cell>
        </row>
        <row r="588">
          <cell r="AU588" t="str">
            <v/>
          </cell>
          <cell r="AW588" t="str">
            <v>0-</v>
          </cell>
          <cell r="AX588" t="str">
            <v>0--</v>
          </cell>
          <cell r="AZ588">
            <v>0</v>
          </cell>
          <cell r="BA588">
            <v>0</v>
          </cell>
          <cell r="BB588">
            <v>0</v>
          </cell>
          <cell r="BH588">
            <v>0</v>
          </cell>
        </row>
        <row r="589">
          <cell r="AU589" t="str">
            <v>PDG-CP3</v>
          </cell>
          <cell r="AW589" t="str">
            <v>FEB-PDG-CP3</v>
          </cell>
          <cell r="AX589" t="str">
            <v>FEB-PDG-CP3-IM</v>
          </cell>
          <cell r="AZ589">
            <v>1862.2296247800957</v>
          </cell>
          <cell r="BA589">
            <v>144.84008192734078</v>
          </cell>
          <cell r="BB589">
            <v>2007.0697067074366</v>
          </cell>
          <cell r="BH589">
            <v>100.35348533537181</v>
          </cell>
        </row>
        <row r="590">
          <cell r="AU590" t="str">
            <v/>
          </cell>
          <cell r="AW590" t="str">
            <v>0-</v>
          </cell>
          <cell r="AX590" t="str">
            <v>0--</v>
          </cell>
          <cell r="AZ590">
            <v>0</v>
          </cell>
          <cell r="BA590">
            <v>0</v>
          </cell>
          <cell r="BB590">
            <v>0</v>
          </cell>
          <cell r="BH590">
            <v>0</v>
          </cell>
        </row>
        <row r="591">
          <cell r="AU591" t="str">
            <v/>
          </cell>
          <cell r="AW591" t="str">
            <v>0-</v>
          </cell>
          <cell r="AX591" t="str">
            <v>0--</v>
          </cell>
          <cell r="AZ591">
            <v>0</v>
          </cell>
          <cell r="BA591">
            <v>0</v>
          </cell>
          <cell r="BB591">
            <v>0</v>
          </cell>
          <cell r="BH591">
            <v>0</v>
          </cell>
        </row>
        <row r="592">
          <cell r="AU592" t="str">
            <v/>
          </cell>
          <cell r="AW592" t="str">
            <v>0-</v>
          </cell>
          <cell r="AX592" t="str">
            <v>0--</v>
          </cell>
          <cell r="AZ592">
            <v>0</v>
          </cell>
          <cell r="BA592">
            <v>0</v>
          </cell>
          <cell r="BB592">
            <v>0</v>
          </cell>
          <cell r="BH592">
            <v>0</v>
          </cell>
        </row>
        <row r="593">
          <cell r="AU593" t="str">
            <v/>
          </cell>
          <cell r="AW593" t="str">
            <v>0-</v>
          </cell>
          <cell r="AX593" t="str">
            <v>0--</v>
          </cell>
          <cell r="AZ593">
            <v>0</v>
          </cell>
          <cell r="BA593">
            <v>0</v>
          </cell>
          <cell r="BB593">
            <v>0</v>
          </cell>
          <cell r="BH593">
            <v>0</v>
          </cell>
        </row>
        <row r="594">
          <cell r="AU594" t="str">
            <v>Murata-CP3</v>
          </cell>
          <cell r="AW594" t="str">
            <v>FEB-Murata-CP3</v>
          </cell>
          <cell r="AX594" t="str">
            <v>FEB-Murata-CP3-NI</v>
          </cell>
          <cell r="AZ594">
            <v>5638.0959724873837</v>
          </cell>
          <cell r="BA594">
            <v>313.22755402707691</v>
          </cell>
          <cell r="BB594">
            <v>5951.3235265144604</v>
          </cell>
          <cell r="BH594">
            <v>363.3439626714092</v>
          </cell>
        </row>
        <row r="595">
          <cell r="AU595" t="str">
            <v>Murata-CP3</v>
          </cell>
          <cell r="AW595" t="str">
            <v>FEB-Murata-CP3</v>
          </cell>
          <cell r="AX595" t="str">
            <v>FEB-Murata-CP3-NI</v>
          </cell>
          <cell r="AZ595">
            <v>5074.2863752386456</v>
          </cell>
          <cell r="BA595">
            <v>281.90479862436922</v>
          </cell>
          <cell r="BB595">
            <v>5356.1911738630151</v>
          </cell>
          <cell r="BH595">
            <v>327.00956640426824</v>
          </cell>
        </row>
        <row r="596">
          <cell r="AU596" t="str">
            <v>Murata-CP3</v>
          </cell>
          <cell r="AW596" t="str">
            <v>FEB-Murata-CP3</v>
          </cell>
          <cell r="AX596" t="str">
            <v>FEB-Murata-CP3-NI</v>
          </cell>
          <cell r="AZ596">
            <v>3382.8575834924304</v>
          </cell>
          <cell r="BA596">
            <v>187.93653241624614</v>
          </cell>
          <cell r="BB596">
            <v>3570.7941159086768</v>
          </cell>
          <cell r="BH596">
            <v>218.00637760284553</v>
          </cell>
        </row>
        <row r="597">
          <cell r="AU597" t="str">
            <v>Murata-CP3</v>
          </cell>
          <cell r="AW597" t="str">
            <v>FEB-Murata-CP3</v>
          </cell>
          <cell r="AX597" t="str">
            <v>FEB-Murata-CP3-NI</v>
          </cell>
          <cell r="AZ597">
            <v>1691.4287917462152</v>
          </cell>
          <cell r="BA597">
            <v>93.968266208123069</v>
          </cell>
          <cell r="BB597">
            <v>1785.3970579543384</v>
          </cell>
          <cell r="BH597">
            <v>109.00318880142277</v>
          </cell>
        </row>
        <row r="598">
          <cell r="AU598" t="str">
            <v>Murata-CP3</v>
          </cell>
          <cell r="AW598" t="str">
            <v>FEB-Murata-CP3</v>
          </cell>
          <cell r="AX598" t="str">
            <v>FEB-Murata-CP3-IM</v>
          </cell>
          <cell r="AZ598">
            <v>10513.572935899463</v>
          </cell>
          <cell r="BA598">
            <v>1075.2517775351723</v>
          </cell>
          <cell r="BB598">
            <v>11588.824713434635</v>
          </cell>
          <cell r="BH598">
            <v>537.62588876758616</v>
          </cell>
        </row>
        <row r="599">
          <cell r="AU599" t="str">
            <v/>
          </cell>
          <cell r="AW599" t="str">
            <v>0-</v>
          </cell>
          <cell r="AX599" t="str">
            <v>0--</v>
          </cell>
          <cell r="AZ599">
            <v>0</v>
          </cell>
          <cell r="BA599">
            <v>0</v>
          </cell>
          <cell r="BB599">
            <v>0</v>
          </cell>
          <cell r="BH599">
            <v>0</v>
          </cell>
        </row>
        <row r="600">
          <cell r="AU600" t="str">
            <v/>
          </cell>
          <cell r="AW600" t="str">
            <v>0-</v>
          </cell>
          <cell r="AX600" t="str">
            <v>0--</v>
          </cell>
          <cell r="AZ600">
            <v>0</v>
          </cell>
          <cell r="BA600">
            <v>0</v>
          </cell>
          <cell r="BB600">
            <v>0</v>
          </cell>
          <cell r="BH600">
            <v>0</v>
          </cell>
        </row>
        <row r="601">
          <cell r="AU601" t="str">
            <v>Murata-CP3</v>
          </cell>
          <cell r="AW601" t="str">
            <v>FEB-Murata-CP3</v>
          </cell>
          <cell r="AX601" t="str">
            <v>FEB-Murata-CP3-NI</v>
          </cell>
          <cell r="AZ601">
            <v>2819.0479862436919</v>
          </cell>
          <cell r="BA601">
            <v>156.61377701353845</v>
          </cell>
          <cell r="BB601">
            <v>2975.6617632572302</v>
          </cell>
          <cell r="BH601">
            <v>181.6719813357046</v>
          </cell>
        </row>
        <row r="602">
          <cell r="AU602" t="str">
            <v/>
          </cell>
          <cell r="AW602" t="str">
            <v>0-</v>
          </cell>
          <cell r="AX602" t="str">
            <v>0--</v>
          </cell>
          <cell r="AZ602">
            <v>0</v>
          </cell>
          <cell r="BA602">
            <v>0</v>
          </cell>
          <cell r="BB602">
            <v>0</v>
          </cell>
          <cell r="BH602">
            <v>0</v>
          </cell>
        </row>
        <row r="603">
          <cell r="AU603" t="str">
            <v/>
          </cell>
          <cell r="AW603" t="str">
            <v>0-</v>
          </cell>
          <cell r="AX603" t="str">
            <v>0--</v>
          </cell>
          <cell r="AZ603">
            <v>0</v>
          </cell>
          <cell r="BA603">
            <v>0</v>
          </cell>
          <cell r="BB603">
            <v>0</v>
          </cell>
          <cell r="BH603">
            <v>0</v>
          </cell>
        </row>
        <row r="604">
          <cell r="AU604" t="str">
            <v>Murata-CP3</v>
          </cell>
          <cell r="AW604" t="str">
            <v>FEB-Murata-CP3</v>
          </cell>
          <cell r="AX604" t="str">
            <v>FEB-Murata-CP3-NI</v>
          </cell>
          <cell r="AZ604">
            <v>2282.9900276007934</v>
          </cell>
          <cell r="BA604">
            <v>85.918979533363199</v>
          </cell>
          <cell r="BB604">
            <v>2368.9090071341566</v>
          </cell>
          <cell r="BH604">
            <v>127.65105530671103</v>
          </cell>
        </row>
        <row r="605">
          <cell r="AU605" t="str">
            <v/>
          </cell>
          <cell r="AW605" t="str">
            <v>0-</v>
          </cell>
          <cell r="AX605" t="str">
            <v>0--</v>
          </cell>
          <cell r="AZ605">
            <v>0</v>
          </cell>
          <cell r="BA605">
            <v>0</v>
          </cell>
          <cell r="BB605">
            <v>0</v>
          </cell>
          <cell r="BH605">
            <v>0</v>
          </cell>
        </row>
        <row r="606">
          <cell r="AU606" t="str">
            <v/>
          </cell>
          <cell r="AW606" t="str">
            <v>0-</v>
          </cell>
          <cell r="AX606" t="str">
            <v>0--</v>
          </cell>
          <cell r="AZ606">
            <v>0</v>
          </cell>
          <cell r="BA606">
            <v>0</v>
          </cell>
          <cell r="BB606">
            <v>0</v>
          </cell>
          <cell r="BH606">
            <v>0</v>
          </cell>
        </row>
        <row r="607">
          <cell r="AU607" t="str">
            <v>PDG-CP3</v>
          </cell>
          <cell r="AW607" t="str">
            <v>FEB-PDG-CP3</v>
          </cell>
          <cell r="AX607" t="str">
            <v>FEB-PDG-CP3-IM</v>
          </cell>
          <cell r="AZ607">
            <v>360.49353683904002</v>
          </cell>
          <cell r="BA607">
            <v>58.580199736343999</v>
          </cell>
          <cell r="BB607">
            <v>419.07373657538403</v>
          </cell>
          <cell r="BH607">
            <v>20.277761447195999</v>
          </cell>
        </row>
        <row r="608">
          <cell r="AU608" t="str">
            <v/>
          </cell>
          <cell r="AW608" t="str">
            <v>0-</v>
          </cell>
          <cell r="AX608" t="str">
            <v>0--</v>
          </cell>
          <cell r="AZ608">
            <v>0</v>
          </cell>
          <cell r="BA608">
            <v>0</v>
          </cell>
          <cell r="BB608">
            <v>0</v>
          </cell>
          <cell r="BH608">
            <v>0</v>
          </cell>
        </row>
        <row r="609">
          <cell r="AU609" t="str">
            <v/>
          </cell>
          <cell r="AW609" t="str">
            <v>0-</v>
          </cell>
          <cell r="AX609" t="str">
            <v>0--</v>
          </cell>
          <cell r="AZ609">
            <v>0</v>
          </cell>
          <cell r="BA609">
            <v>0</v>
          </cell>
          <cell r="BB609">
            <v>0</v>
          </cell>
          <cell r="BH609">
            <v>0</v>
          </cell>
        </row>
        <row r="610">
          <cell r="AU610" t="str">
            <v>Murata-CP3</v>
          </cell>
          <cell r="AW610" t="str">
            <v>FEB-Murata-CP3</v>
          </cell>
          <cell r="AX610" t="str">
            <v>FEB-Murata-CP3-IM</v>
          </cell>
          <cell r="AZ610">
            <v>476.95715772208553</v>
          </cell>
          <cell r="BA610">
            <v>77.505538129838897</v>
          </cell>
          <cell r="BB610">
            <v>554.46269585192442</v>
          </cell>
          <cell r="BH610">
            <v>26.828840121867309</v>
          </cell>
        </row>
        <row r="611">
          <cell r="AU611" t="str">
            <v>Murata-CP3</v>
          </cell>
          <cell r="AW611" t="str">
            <v>FEB-Murata-CP3</v>
          </cell>
          <cell r="AX611" t="str">
            <v>FEB-Murata-CP3-IM</v>
          </cell>
          <cell r="AZ611">
            <v>953.91431544417105</v>
          </cell>
          <cell r="BA611">
            <v>155.01107625967779</v>
          </cell>
          <cell r="BB611">
            <v>1108.9253917038488</v>
          </cell>
          <cell r="BH611">
            <v>53.657680243734617</v>
          </cell>
        </row>
        <row r="612">
          <cell r="AU612" t="str">
            <v/>
          </cell>
          <cell r="AW612" t="str">
            <v>0-</v>
          </cell>
          <cell r="AX612" t="str">
            <v>0--</v>
          </cell>
          <cell r="AZ612">
            <v>0</v>
          </cell>
          <cell r="BA612">
            <v>0</v>
          </cell>
          <cell r="BB612">
            <v>0</v>
          </cell>
          <cell r="BH612">
            <v>0</v>
          </cell>
        </row>
        <row r="613">
          <cell r="AU613" t="str">
            <v/>
          </cell>
          <cell r="AW613" t="str">
            <v>0-</v>
          </cell>
          <cell r="AX613" t="str">
            <v>0--</v>
          </cell>
          <cell r="AZ613">
            <v>0</v>
          </cell>
          <cell r="BA613">
            <v>0</v>
          </cell>
          <cell r="BB613">
            <v>0</v>
          </cell>
          <cell r="BH613">
            <v>0</v>
          </cell>
        </row>
        <row r="614">
          <cell r="AU614" t="str">
            <v/>
          </cell>
          <cell r="AW614" t="str">
            <v>0-</v>
          </cell>
          <cell r="AX614" t="str">
            <v>0--</v>
          </cell>
          <cell r="AZ614">
            <v>0</v>
          </cell>
          <cell r="BA614">
            <v>0</v>
          </cell>
          <cell r="BB614">
            <v>0</v>
          </cell>
          <cell r="BH614">
            <v>0</v>
          </cell>
        </row>
        <row r="615">
          <cell r="AU615" t="str">
            <v>Murata-CP1</v>
          </cell>
          <cell r="AW615" t="str">
            <v>FEB-Murata-CP1</v>
          </cell>
          <cell r="AX615" t="str">
            <v>FEB-Murata-CP1-IM</v>
          </cell>
          <cell r="AZ615">
            <v>0</v>
          </cell>
          <cell r="BA615">
            <v>0</v>
          </cell>
          <cell r="BB615">
            <v>0</v>
          </cell>
          <cell r="BH615">
            <v>0</v>
          </cell>
        </row>
        <row r="616">
          <cell r="AU616" t="str">
            <v>Murata-CP1</v>
          </cell>
          <cell r="AW616" t="str">
            <v>FEB-Murata-CP1</v>
          </cell>
          <cell r="AX616" t="str">
            <v>FEB-Murata-CP1-IM</v>
          </cell>
          <cell r="AZ616">
            <v>0</v>
          </cell>
          <cell r="BA616">
            <v>0</v>
          </cell>
          <cell r="BB616">
            <v>0</v>
          </cell>
          <cell r="BH616">
            <v>0</v>
          </cell>
        </row>
        <row r="617">
          <cell r="AU617" t="str">
            <v>Murata-CP3</v>
          </cell>
          <cell r="AW617" t="str">
            <v>FEB-Murata-CP3</v>
          </cell>
          <cell r="AX617" t="str">
            <v>FEB-Murata-CP3-IM</v>
          </cell>
          <cell r="AZ617">
            <v>0</v>
          </cell>
          <cell r="BA617">
            <v>0</v>
          </cell>
          <cell r="BB617">
            <v>0</v>
          </cell>
          <cell r="BH617">
            <v>0</v>
          </cell>
        </row>
        <row r="618">
          <cell r="AU618" t="str">
            <v>Murata-CP3</v>
          </cell>
          <cell r="AW618" t="str">
            <v>FEB-Murata-CP3</v>
          </cell>
          <cell r="AX618" t="str">
            <v>FEB-Murata-CP3-IM</v>
          </cell>
          <cell r="AZ618">
            <v>0</v>
          </cell>
          <cell r="BA618">
            <v>0</v>
          </cell>
          <cell r="BB618">
            <v>0</v>
          </cell>
          <cell r="BH618">
            <v>0</v>
          </cell>
        </row>
        <row r="619">
          <cell r="AU619" t="str">
            <v>Murata-CP3</v>
          </cell>
          <cell r="AW619" t="str">
            <v>FEB-Murata-CP3</v>
          </cell>
          <cell r="AX619" t="str">
            <v>FEB-Murata-CP3-IM</v>
          </cell>
          <cell r="AZ619">
            <v>0</v>
          </cell>
          <cell r="BA619">
            <v>0</v>
          </cell>
          <cell r="BB619">
            <v>0</v>
          </cell>
          <cell r="BH619">
            <v>0</v>
          </cell>
        </row>
        <row r="620">
          <cell r="AU620" t="str">
            <v>Murata-CP3</v>
          </cell>
          <cell r="AW620" t="str">
            <v>FEB-Murata-CP3</v>
          </cell>
          <cell r="AX620" t="str">
            <v>FEB-Murata-CP3-IM</v>
          </cell>
          <cell r="AZ620">
            <v>0</v>
          </cell>
          <cell r="BA620">
            <v>0</v>
          </cell>
          <cell r="BB620">
            <v>0</v>
          </cell>
          <cell r="BH620">
            <v>0</v>
          </cell>
        </row>
        <row r="621">
          <cell r="AU621" t="str">
            <v>Murata-CP3</v>
          </cell>
          <cell r="AW621" t="str">
            <v>FEB-Murata-CP3</v>
          </cell>
          <cell r="AX621" t="str">
            <v>FEB-Murata-CP3-IM</v>
          </cell>
          <cell r="AZ621">
            <v>0</v>
          </cell>
          <cell r="BA621">
            <v>0</v>
          </cell>
          <cell r="BB621">
            <v>0</v>
          </cell>
          <cell r="BH621">
            <v>0</v>
          </cell>
        </row>
        <row r="622">
          <cell r="AU622" t="str">
            <v>Murata-CP3</v>
          </cell>
          <cell r="AW622" t="str">
            <v>FEB-Murata-CP3</v>
          </cell>
          <cell r="AX622" t="str">
            <v>FEB-Murata-CP3-IM</v>
          </cell>
          <cell r="AZ622">
            <v>0</v>
          </cell>
          <cell r="BA622">
            <v>0</v>
          </cell>
          <cell r="BB622">
            <v>0</v>
          </cell>
          <cell r="BH622">
            <v>0</v>
          </cell>
        </row>
        <row r="623">
          <cell r="AU623" t="str">
            <v>Murata-CP3</v>
          </cell>
          <cell r="AW623" t="str">
            <v>FEB-Murata-CP3</v>
          </cell>
          <cell r="AX623" t="str">
            <v>FEB-Murata-CP3-IM</v>
          </cell>
          <cell r="AZ623">
            <v>0</v>
          </cell>
          <cell r="BA623">
            <v>0</v>
          </cell>
          <cell r="BB623">
            <v>0</v>
          </cell>
          <cell r="BH623">
            <v>0</v>
          </cell>
        </row>
        <row r="624">
          <cell r="AU624" t="str">
            <v>Murata-CP3</v>
          </cell>
          <cell r="AW624" t="str">
            <v>FEB-Murata-CP3</v>
          </cell>
          <cell r="AX624" t="str">
            <v>FEB-Murata-CP3-IM</v>
          </cell>
          <cell r="AZ624">
            <v>0</v>
          </cell>
          <cell r="BA624">
            <v>0</v>
          </cell>
          <cell r="BB624">
            <v>0</v>
          </cell>
          <cell r="BH624">
            <v>0</v>
          </cell>
        </row>
        <row r="625">
          <cell r="AU625" t="str">
            <v>Murata-CP3</v>
          </cell>
          <cell r="AW625" t="str">
            <v>FEB-Murata-CP3</v>
          </cell>
          <cell r="AX625" t="str">
            <v>FEB-Murata-CP3-IM</v>
          </cell>
          <cell r="AZ625">
            <v>0</v>
          </cell>
          <cell r="BA625">
            <v>0</v>
          </cell>
          <cell r="BB625">
            <v>0</v>
          </cell>
          <cell r="BH625">
            <v>0</v>
          </cell>
        </row>
        <row r="626">
          <cell r="AU626" t="str">
            <v>Murata-CP3</v>
          </cell>
          <cell r="AW626" t="str">
            <v>FEB-Murata-CP3</v>
          </cell>
          <cell r="AX626" t="str">
            <v>FEB-Murata-CP3-IM</v>
          </cell>
          <cell r="AZ626">
            <v>0</v>
          </cell>
          <cell r="BA626">
            <v>0</v>
          </cell>
          <cell r="BB626">
            <v>0</v>
          </cell>
          <cell r="BH626">
            <v>0</v>
          </cell>
        </row>
        <row r="627">
          <cell r="AU627" t="str">
            <v>Murata-CP3</v>
          </cell>
          <cell r="AW627" t="str">
            <v>FEB-Murata-CP3</v>
          </cell>
          <cell r="AX627" t="str">
            <v>FEB-Murata-CP3-IM</v>
          </cell>
          <cell r="AZ627">
            <v>0</v>
          </cell>
          <cell r="BA627">
            <v>0</v>
          </cell>
          <cell r="BB627">
            <v>0</v>
          </cell>
          <cell r="BH627">
            <v>0</v>
          </cell>
        </row>
        <row r="628">
          <cell r="AU628" t="str">
            <v>Murata-CP3</v>
          </cell>
          <cell r="AW628" t="str">
            <v>FEB-Murata-CP3</v>
          </cell>
          <cell r="AX628" t="str">
            <v>FEB-Murata-CP3-IM</v>
          </cell>
          <cell r="AZ628">
            <v>0</v>
          </cell>
          <cell r="BA628">
            <v>0</v>
          </cell>
          <cell r="BB628">
            <v>0</v>
          </cell>
          <cell r="BH628">
            <v>0</v>
          </cell>
        </row>
        <row r="629">
          <cell r="AU629" t="str">
            <v>Murata-CP3</v>
          </cell>
          <cell r="AW629" t="str">
            <v>FEB-Murata-CP3</v>
          </cell>
          <cell r="AX629" t="str">
            <v>FEB-Murata-CP3-IM</v>
          </cell>
          <cell r="AZ629">
            <v>0</v>
          </cell>
          <cell r="BA629">
            <v>0</v>
          </cell>
          <cell r="BB629">
            <v>0</v>
          </cell>
          <cell r="BH629">
            <v>0</v>
          </cell>
        </row>
        <row r="630">
          <cell r="AU630" t="str">
            <v>Murata-CP3</v>
          </cell>
          <cell r="AW630" t="str">
            <v>FEB-Murata-CP3</v>
          </cell>
          <cell r="AX630" t="str">
            <v>FEB-Murata-CP3-IM</v>
          </cell>
          <cell r="AZ630">
            <v>0</v>
          </cell>
          <cell r="BA630">
            <v>0</v>
          </cell>
          <cell r="BB630">
            <v>0</v>
          </cell>
          <cell r="BH630">
            <v>0</v>
          </cell>
        </row>
        <row r="631">
          <cell r="AU631" t="str">
            <v>Murata-CP3</v>
          </cell>
          <cell r="AW631" t="str">
            <v>FEB-Murata-CP3</v>
          </cell>
          <cell r="AX631" t="str">
            <v>FEB-Murata-CP3-IM</v>
          </cell>
          <cell r="AZ631">
            <v>0</v>
          </cell>
          <cell r="BA631">
            <v>0</v>
          </cell>
          <cell r="BB631">
            <v>0</v>
          </cell>
          <cell r="BH631">
            <v>0</v>
          </cell>
        </row>
        <row r="632">
          <cell r="AU632" t="str">
            <v>Murata-CP3</v>
          </cell>
          <cell r="AW632" t="str">
            <v>FEB-Murata-CP3</v>
          </cell>
          <cell r="AX632" t="str">
            <v>FEB-Murata-CP3-IM</v>
          </cell>
          <cell r="AZ632">
            <v>0</v>
          </cell>
          <cell r="BA632">
            <v>0</v>
          </cell>
          <cell r="BB632">
            <v>0</v>
          </cell>
          <cell r="BH632">
            <v>0</v>
          </cell>
        </row>
        <row r="633">
          <cell r="AU633" t="str">
            <v>TMT-CP3</v>
          </cell>
          <cell r="AW633" t="str">
            <v>FEB-TMT-CP3</v>
          </cell>
          <cell r="AX633" t="str">
            <v>FEB-TMT-CP3-IM</v>
          </cell>
          <cell r="AZ633">
            <v>0</v>
          </cell>
          <cell r="BA633">
            <v>0</v>
          </cell>
          <cell r="BB633">
            <v>0</v>
          </cell>
          <cell r="BH633">
            <v>0</v>
          </cell>
        </row>
        <row r="634">
          <cell r="AU634" t="str">
            <v>Murata R4-CP3</v>
          </cell>
          <cell r="AW634" t="str">
            <v>FEB-Murata R4-CP3</v>
          </cell>
          <cell r="AX634" t="str">
            <v>FEB-Murata R4-CP3-IM</v>
          </cell>
          <cell r="AZ634">
            <v>0</v>
          </cell>
          <cell r="BA634">
            <v>0</v>
          </cell>
          <cell r="BB634">
            <v>0</v>
          </cell>
          <cell r="BH634">
            <v>0</v>
          </cell>
        </row>
        <row r="635">
          <cell r="AU635" t="str">
            <v>Murata R5-CP3</v>
          </cell>
          <cell r="AW635" t="str">
            <v>FEB-Murata R5-CP3</v>
          </cell>
          <cell r="AX635" t="str">
            <v>FEB-Murata R5-CP3-IM</v>
          </cell>
          <cell r="AZ635">
            <v>0</v>
          </cell>
          <cell r="BA635">
            <v>0</v>
          </cell>
          <cell r="BB635">
            <v>0</v>
          </cell>
          <cell r="BH635">
            <v>0</v>
          </cell>
        </row>
        <row r="636">
          <cell r="AU636" t="str">
            <v>Barmag R5-CP3</v>
          </cell>
          <cell r="AW636" t="str">
            <v>FEB-Barmag R5-CP3</v>
          </cell>
          <cell r="AX636" t="str">
            <v>FEB-Barmag R5-CP3-IM</v>
          </cell>
          <cell r="AZ636">
            <v>0</v>
          </cell>
          <cell r="BA636">
            <v>0</v>
          </cell>
          <cell r="BB636">
            <v>0</v>
          </cell>
          <cell r="BH636">
            <v>0</v>
          </cell>
        </row>
        <row r="637">
          <cell r="AU637" t="str">
            <v>Barmag R5-CP3</v>
          </cell>
          <cell r="AW637" t="str">
            <v>FEB-Barmag R5-CP3</v>
          </cell>
          <cell r="AX637" t="str">
            <v>FEB-Barmag R5-CP3-IM</v>
          </cell>
          <cell r="AZ637">
            <v>0</v>
          </cell>
          <cell r="BA637">
            <v>0</v>
          </cell>
          <cell r="BB637">
            <v>0</v>
          </cell>
          <cell r="BH637">
            <v>0</v>
          </cell>
        </row>
        <row r="638">
          <cell r="AU638" t="str">
            <v>PDG-CP3</v>
          </cell>
          <cell r="AW638" t="str">
            <v>FEB-PDG-CP3</v>
          </cell>
          <cell r="AX638" t="str">
            <v>FEB-PDG-CP3-IM</v>
          </cell>
          <cell r="AZ638">
            <v>0</v>
          </cell>
          <cell r="BA638">
            <v>0</v>
          </cell>
          <cell r="BB638">
            <v>0</v>
          </cell>
          <cell r="BH638">
            <v>0</v>
          </cell>
        </row>
        <row r="639">
          <cell r="AU639" t="str">
            <v>PDG-CP3</v>
          </cell>
          <cell r="AW639" t="str">
            <v>FEB-PDG-CP3</v>
          </cell>
          <cell r="AX639" t="str">
            <v>FEB-PDG-CP3-IM</v>
          </cell>
          <cell r="AZ639">
            <v>0</v>
          </cell>
          <cell r="BA639">
            <v>0</v>
          </cell>
          <cell r="BB639">
            <v>0</v>
          </cell>
          <cell r="BH639">
            <v>0</v>
          </cell>
        </row>
        <row r="640">
          <cell r="AU640" t="str">
            <v>PDG-CP3</v>
          </cell>
          <cell r="AW640" t="str">
            <v>FEB-PDG-CP3</v>
          </cell>
          <cell r="AX640" t="str">
            <v>FEB-PDG-CP3-IM</v>
          </cell>
          <cell r="AZ640">
            <v>0</v>
          </cell>
          <cell r="BA640">
            <v>0</v>
          </cell>
          <cell r="BB640">
            <v>0</v>
          </cell>
          <cell r="BH640">
            <v>0</v>
          </cell>
        </row>
        <row r="641">
          <cell r="AU641" t="str">
            <v>PDG-CP3</v>
          </cell>
          <cell r="AW641" t="str">
            <v>FEB-PDG-CP3</v>
          </cell>
          <cell r="AX641" t="str">
            <v>FEB-PDG-CP3-IM</v>
          </cell>
          <cell r="AZ641">
            <v>0</v>
          </cell>
          <cell r="BA641">
            <v>0</v>
          </cell>
          <cell r="BB641">
            <v>0</v>
          </cell>
          <cell r="BH641">
            <v>0</v>
          </cell>
        </row>
        <row r="642">
          <cell r="AU642" t="str">
            <v>Murata-CP1</v>
          </cell>
          <cell r="AW642" t="str">
            <v>MAR-Murata-CP1</v>
          </cell>
          <cell r="AX642" t="str">
            <v>MAR-Murata-CP1-NI</v>
          </cell>
          <cell r="AZ642">
            <v>1084.0552906342725</v>
          </cell>
          <cell r="BA642">
            <v>194.57402652410019</v>
          </cell>
          <cell r="BB642">
            <v>1278.6293171583727</v>
          </cell>
          <cell r="BH642">
            <v>65.321280333090783</v>
          </cell>
        </row>
        <row r="643">
          <cell r="AU643" t="str">
            <v>Murata-CP1</v>
          </cell>
          <cell r="AW643" t="str">
            <v>MAR-Murata-CP1</v>
          </cell>
          <cell r="AX643" t="str">
            <v>MAR-Murata-CP1-NI</v>
          </cell>
          <cell r="AZ643">
            <v>1084.0552906342725</v>
          </cell>
          <cell r="BA643">
            <v>194.57402652410019</v>
          </cell>
          <cell r="BB643">
            <v>1278.6293171583727</v>
          </cell>
          <cell r="BH643">
            <v>65.321280333090783</v>
          </cell>
        </row>
        <row r="644">
          <cell r="AU644" t="str">
            <v>Murata-CP1</v>
          </cell>
          <cell r="AW644" t="str">
            <v>MAR-Murata-CP1</v>
          </cell>
          <cell r="AX644" t="str">
            <v>MAR-Murata-CP1-NI</v>
          </cell>
          <cell r="AZ644">
            <v>3716.760996460363</v>
          </cell>
          <cell r="BA644">
            <v>667.11094808262919</v>
          </cell>
          <cell r="BB644">
            <v>4383.8719445429924</v>
          </cell>
          <cell r="BH644">
            <v>223.95867542773982</v>
          </cell>
        </row>
        <row r="645">
          <cell r="AU645" t="str">
            <v>Murata-CP1</v>
          </cell>
          <cell r="AW645" t="str">
            <v>MAR-Murata-CP1</v>
          </cell>
          <cell r="AX645" t="str">
            <v>MAR-Murata-CP1-NI</v>
          </cell>
          <cell r="AZ645">
            <v>3716.760996460363</v>
          </cell>
          <cell r="BA645">
            <v>667.11094808262919</v>
          </cell>
          <cell r="BB645">
            <v>4383.8719445429924</v>
          </cell>
          <cell r="BH645">
            <v>223.95867542773982</v>
          </cell>
        </row>
        <row r="646">
          <cell r="AU646" t="str">
            <v>Murata-CP1</v>
          </cell>
          <cell r="AW646" t="str">
            <v>MAR-Murata-CP1</v>
          </cell>
          <cell r="AX646" t="str">
            <v>MAR-Murata-CP1-NI</v>
          </cell>
          <cell r="AZ646">
            <v>4800.8162870946353</v>
          </cell>
          <cell r="BA646">
            <v>861.6849746067295</v>
          </cell>
          <cell r="BB646">
            <v>5662.5012617013654</v>
          </cell>
          <cell r="BH646">
            <v>289.2799557608306</v>
          </cell>
        </row>
        <row r="647">
          <cell r="AU647" t="str">
            <v>Murata-CP1</v>
          </cell>
          <cell r="AW647" t="str">
            <v>MAR-Murata-CP1</v>
          </cell>
          <cell r="AX647" t="str">
            <v>MAR-Murata-CP1-NI</v>
          </cell>
          <cell r="AZ647">
            <v>2787.5707473452726</v>
          </cell>
          <cell r="BA647">
            <v>500.33321106197195</v>
          </cell>
          <cell r="BB647">
            <v>3287.9039584072443</v>
          </cell>
          <cell r="BH647">
            <v>167.96900657080488</v>
          </cell>
        </row>
        <row r="648">
          <cell r="AU648" t="str">
            <v>Murata-CP1</v>
          </cell>
          <cell r="AW648" t="str">
            <v>MAR-Murata-CP1</v>
          </cell>
          <cell r="AX648" t="str">
            <v>MAR-Murata-CP1-IM</v>
          </cell>
          <cell r="AZ648">
            <v>0</v>
          </cell>
          <cell r="BA648">
            <v>0</v>
          </cell>
          <cell r="BB648">
            <v>0</v>
          </cell>
          <cell r="BH648">
            <v>0</v>
          </cell>
        </row>
        <row r="649">
          <cell r="AU649" t="str">
            <v>Murata-CP1</v>
          </cell>
          <cell r="AW649" t="str">
            <v>MAR-Murata-CP1</v>
          </cell>
          <cell r="AX649" t="str">
            <v>MAR-Murata-CP1-NI</v>
          </cell>
          <cell r="AZ649">
            <v>1703.5154567109998</v>
          </cell>
          <cell r="BA649">
            <v>305.75918453787176</v>
          </cell>
          <cell r="BB649">
            <v>2009.2746412488716</v>
          </cell>
          <cell r="BH649">
            <v>102.6477262377141</v>
          </cell>
        </row>
        <row r="650">
          <cell r="AU650" t="str">
            <v/>
          </cell>
          <cell r="AW650" t="str">
            <v>0-</v>
          </cell>
          <cell r="AX650" t="str">
            <v>0--</v>
          </cell>
          <cell r="AZ650">
            <v>0</v>
          </cell>
          <cell r="BA650">
            <v>0</v>
          </cell>
          <cell r="BB650">
            <v>0</v>
          </cell>
          <cell r="BH650">
            <v>0</v>
          </cell>
        </row>
        <row r="651">
          <cell r="AU651" t="str">
            <v/>
          </cell>
          <cell r="AW651" t="str">
            <v>0-</v>
          </cell>
          <cell r="AX651" t="str">
            <v>0--</v>
          </cell>
          <cell r="AZ651">
            <v>0</v>
          </cell>
          <cell r="BA651">
            <v>0</v>
          </cell>
          <cell r="BB651">
            <v>0</v>
          </cell>
          <cell r="BH651">
            <v>0</v>
          </cell>
        </row>
        <row r="652">
          <cell r="AU652" t="str">
            <v>Murata-CP1</v>
          </cell>
          <cell r="AW652" t="str">
            <v>MAR-Murata-CP1</v>
          </cell>
          <cell r="AX652" t="str">
            <v>MAR-Murata-CP1-IM</v>
          </cell>
          <cell r="AZ652">
            <v>6704.0526642622963</v>
          </cell>
          <cell r="BA652">
            <v>479.15150397685215</v>
          </cell>
          <cell r="BB652">
            <v>7183.2041682391491</v>
          </cell>
          <cell r="BH652">
            <v>328.25553481157084</v>
          </cell>
        </row>
        <row r="653">
          <cell r="AU653" t="str">
            <v>Murata-CP1</v>
          </cell>
          <cell r="AW653" t="str">
            <v>MAR-Murata-CP1</v>
          </cell>
          <cell r="AX653" t="str">
            <v>MAR-Murata-CP1-IM</v>
          </cell>
          <cell r="AZ653">
            <v>3027.6366870861984</v>
          </cell>
          <cell r="BA653">
            <v>216.39100179599774</v>
          </cell>
          <cell r="BB653">
            <v>3244.0276888821963</v>
          </cell>
          <cell r="BH653">
            <v>148.24443507619327</v>
          </cell>
        </row>
        <row r="654">
          <cell r="AU654" t="str">
            <v/>
          </cell>
          <cell r="AW654" t="str">
            <v>0-</v>
          </cell>
          <cell r="AX654" t="str">
            <v>0--</v>
          </cell>
          <cell r="AZ654">
            <v>0</v>
          </cell>
          <cell r="BA654">
            <v>0</v>
          </cell>
          <cell r="BB654">
            <v>0</v>
          </cell>
          <cell r="BH654">
            <v>0</v>
          </cell>
        </row>
        <row r="655">
          <cell r="AU655" t="str">
            <v/>
          </cell>
          <cell r="AW655" t="str">
            <v>0-</v>
          </cell>
          <cell r="AX655" t="str">
            <v>0--</v>
          </cell>
          <cell r="AZ655">
            <v>0</v>
          </cell>
          <cell r="BA655">
            <v>0</v>
          </cell>
          <cell r="BB655">
            <v>0</v>
          </cell>
          <cell r="BH655">
            <v>0</v>
          </cell>
        </row>
        <row r="656">
          <cell r="AU656" t="str">
            <v>Murata-CP1</v>
          </cell>
          <cell r="AW656" t="str">
            <v>MAR-Murata-CP1</v>
          </cell>
          <cell r="AX656" t="str">
            <v>MAR-Murata-CP1-NI</v>
          </cell>
          <cell r="AZ656">
            <v>619.46016607672721</v>
          </cell>
          <cell r="BA656">
            <v>111.18515801377154</v>
          </cell>
          <cell r="BB656">
            <v>730.64532409049878</v>
          </cell>
          <cell r="BH656">
            <v>37.326445904623306</v>
          </cell>
        </row>
        <row r="657">
          <cell r="AU657" t="str">
            <v>Murata-CP1</v>
          </cell>
          <cell r="AW657" t="str">
            <v>MAR-Murata-CP1</v>
          </cell>
          <cell r="AX657" t="str">
            <v>MAR-Murata-CP1-NI</v>
          </cell>
          <cell r="AZ657">
            <v>1703.5154567109998</v>
          </cell>
          <cell r="BA657">
            <v>305.75918453787176</v>
          </cell>
          <cell r="BB657">
            <v>2009.2746412488716</v>
          </cell>
          <cell r="BH657">
            <v>102.6477262377141</v>
          </cell>
        </row>
        <row r="658">
          <cell r="AU658" t="str">
            <v>Murata-CP1</v>
          </cell>
          <cell r="AW658" t="str">
            <v>MAR-Murata-CP1</v>
          </cell>
          <cell r="AX658" t="str">
            <v>MAR-Murata-CP1-NI</v>
          </cell>
          <cell r="AZ658">
            <v>2168.110581268545</v>
          </cell>
          <cell r="BA658">
            <v>389.14805304820038</v>
          </cell>
          <cell r="BB658">
            <v>2557.2586343167454</v>
          </cell>
          <cell r="BH658">
            <v>130.64256066618157</v>
          </cell>
        </row>
        <row r="659">
          <cell r="AU659" t="str">
            <v/>
          </cell>
          <cell r="AW659" t="str">
            <v>0-</v>
          </cell>
          <cell r="AX659" t="str">
            <v>0--</v>
          </cell>
          <cell r="AZ659">
            <v>0</v>
          </cell>
          <cell r="BA659">
            <v>0</v>
          </cell>
          <cell r="BB659">
            <v>0</v>
          </cell>
          <cell r="BH659">
            <v>0</v>
          </cell>
        </row>
        <row r="660">
          <cell r="AU660" t="str">
            <v/>
          </cell>
          <cell r="AW660" t="str">
            <v>0-</v>
          </cell>
          <cell r="AX660" t="str">
            <v>0--</v>
          </cell>
          <cell r="AZ660">
            <v>0</v>
          </cell>
          <cell r="BA660">
            <v>0</v>
          </cell>
          <cell r="BB660">
            <v>0</v>
          </cell>
          <cell r="BH660">
            <v>0</v>
          </cell>
        </row>
        <row r="661">
          <cell r="AU661" t="str">
            <v>Murata-CP1</v>
          </cell>
          <cell r="AW661" t="str">
            <v>MAR-Murata-CP1</v>
          </cell>
          <cell r="AX661" t="str">
            <v>MAR-Murata-CP1-NI</v>
          </cell>
          <cell r="AZ661">
            <v>4257.605750195371</v>
          </cell>
          <cell r="BA661">
            <v>485.68865563057653</v>
          </cell>
          <cell r="BB661">
            <v>4743.2944058259473</v>
          </cell>
          <cell r="BH661">
            <v>258.33179168248779</v>
          </cell>
        </row>
        <row r="662">
          <cell r="AU662" t="str">
            <v>Murata-CP1</v>
          </cell>
          <cell r="AW662" t="str">
            <v>MAR-Murata-CP1</v>
          </cell>
          <cell r="AX662" t="str">
            <v>MAR-Murata-CP1-NI</v>
          </cell>
          <cell r="AZ662">
            <v>2362.0283649102521</v>
          </cell>
          <cell r="BA662">
            <v>269.44965044307042</v>
          </cell>
          <cell r="BB662">
            <v>2631.4780153533225</v>
          </cell>
          <cell r="BH662">
            <v>143.31693804296523</v>
          </cell>
        </row>
        <row r="663">
          <cell r="AU663" t="str">
            <v>Murata-CP1</v>
          </cell>
          <cell r="AW663" t="str">
            <v>MAR-Murata-CP1</v>
          </cell>
          <cell r="AX663" t="str">
            <v>MAR-Murata-CP1-NI</v>
          </cell>
          <cell r="AZ663">
            <v>4912.6220194561974</v>
          </cell>
          <cell r="BA663">
            <v>560.40998726604982</v>
          </cell>
          <cell r="BB663">
            <v>5473.0320067222474</v>
          </cell>
          <cell r="BH663">
            <v>298.07514424902439</v>
          </cell>
        </row>
        <row r="664">
          <cell r="AU664" t="str">
            <v>Murata-CP1</v>
          </cell>
          <cell r="AW664" t="str">
            <v>MAR-Murata-CP1</v>
          </cell>
          <cell r="AX664" t="str">
            <v>MAR-Murata-CP1-NI</v>
          </cell>
          <cell r="AZ664">
            <v>3930.0976155649582</v>
          </cell>
          <cell r="BA664">
            <v>448.32798981283986</v>
          </cell>
          <cell r="BB664">
            <v>4378.4256053777981</v>
          </cell>
          <cell r="BH664">
            <v>238.46011539921952</v>
          </cell>
        </row>
        <row r="665">
          <cell r="AU665" t="str">
            <v/>
          </cell>
          <cell r="AW665" t="str">
            <v>0-</v>
          </cell>
          <cell r="AX665" t="str">
            <v>0--</v>
          </cell>
          <cell r="AZ665">
            <v>0</v>
          </cell>
          <cell r="BA665">
            <v>0</v>
          </cell>
          <cell r="BB665">
            <v>0</v>
          </cell>
          <cell r="BH665">
            <v>0</v>
          </cell>
        </row>
        <row r="666">
          <cell r="AU666" t="str">
            <v/>
          </cell>
          <cell r="AW666" t="str">
            <v>0-</v>
          </cell>
          <cell r="AX666" t="str">
            <v>0--</v>
          </cell>
          <cell r="AZ666">
            <v>0</v>
          </cell>
          <cell r="BA666">
            <v>0</v>
          </cell>
          <cell r="BB666">
            <v>0</v>
          </cell>
          <cell r="BH666">
            <v>0</v>
          </cell>
        </row>
        <row r="667">
          <cell r="AU667" t="str">
            <v/>
          </cell>
          <cell r="AW667" t="str">
            <v>0-</v>
          </cell>
          <cell r="AX667" t="str">
            <v>0--</v>
          </cell>
          <cell r="AZ667">
            <v>0</v>
          </cell>
          <cell r="BA667">
            <v>0</v>
          </cell>
          <cell r="BB667">
            <v>0</v>
          </cell>
          <cell r="BH667">
            <v>0</v>
          </cell>
        </row>
        <row r="668">
          <cell r="AU668" t="str">
            <v>Murata-CP3</v>
          </cell>
          <cell r="AW668" t="str">
            <v>MAR-Murata-CP3</v>
          </cell>
          <cell r="AX668" t="str">
            <v>MAR-Murata-CP3-IM</v>
          </cell>
          <cell r="AZ668">
            <v>9942.2072228044217</v>
          </cell>
          <cell r="BA668">
            <v>1697.4500136495353</v>
          </cell>
          <cell r="BB668">
            <v>11639.657236453957</v>
          </cell>
          <cell r="BH668">
            <v>655.94318384599899</v>
          </cell>
        </row>
        <row r="669">
          <cell r="AU669" t="str">
            <v>Scragg-CP1</v>
          </cell>
          <cell r="AW669" t="str">
            <v>MAR-Scragg-CP1</v>
          </cell>
          <cell r="AX669" t="str">
            <v>MAR-Scragg-CP1-NI</v>
          </cell>
          <cell r="AZ669">
            <v>9990.3212618515718</v>
          </cell>
          <cell r="BA669">
            <v>1086.837457605355</v>
          </cell>
          <cell r="BB669">
            <v>11077.158719456927</v>
          </cell>
          <cell r="BH669">
            <v>603.15419205419926</v>
          </cell>
        </row>
        <row r="670">
          <cell r="AU670" t="str">
            <v>Murata R5-CP3</v>
          </cell>
          <cell r="AW670" t="str">
            <v>MAR-Murata R5-CP3</v>
          </cell>
          <cell r="AX670" t="str">
            <v>MAR-Murata R5-CP3-NI</v>
          </cell>
          <cell r="AZ670">
            <v>1229.0495547295193</v>
          </cell>
          <cell r="BA670">
            <v>142.58115484101151</v>
          </cell>
          <cell r="BB670">
            <v>1371.6307095705306</v>
          </cell>
          <cell r="BH670">
            <v>72.716388968915865</v>
          </cell>
        </row>
        <row r="671">
          <cell r="AU671" t="str">
            <v/>
          </cell>
          <cell r="AW671" t="str">
            <v>0-</v>
          </cell>
          <cell r="AX671" t="str">
            <v>0--</v>
          </cell>
          <cell r="AZ671">
            <v>0</v>
          </cell>
          <cell r="BA671">
            <v>0</v>
          </cell>
          <cell r="BB671">
            <v>0</v>
          </cell>
          <cell r="BH671">
            <v>0</v>
          </cell>
        </row>
        <row r="672">
          <cell r="AU672" t="str">
            <v/>
          </cell>
          <cell r="AW672" t="str">
            <v>0-</v>
          </cell>
          <cell r="AX672" t="str">
            <v>0--</v>
          </cell>
          <cell r="AZ672">
            <v>0</v>
          </cell>
          <cell r="BA672">
            <v>0</v>
          </cell>
          <cell r="BB672">
            <v>0</v>
          </cell>
          <cell r="BH672">
            <v>0</v>
          </cell>
        </row>
        <row r="673">
          <cell r="AU673" t="str">
            <v>Murata R5-CP3</v>
          </cell>
          <cell r="AW673" t="str">
            <v>MAR-Murata R5-CP3</v>
          </cell>
          <cell r="AX673" t="str">
            <v>MAR-Murata R5-CP3-NI</v>
          </cell>
          <cell r="AZ673">
            <v>8194.9021154924558</v>
          </cell>
          <cell r="BA673">
            <v>952.89559482470406</v>
          </cell>
          <cell r="BB673">
            <v>9147.7977103171597</v>
          </cell>
          <cell r="BH673">
            <v>485.97675336059905</v>
          </cell>
        </row>
        <row r="674">
          <cell r="AU674" t="str">
            <v>Murata R5-CP3</v>
          </cell>
          <cell r="AW674" t="str">
            <v>MAR-Murata R5-CP3</v>
          </cell>
          <cell r="AX674" t="str">
            <v>MAR-Murata R5-CP3-NI</v>
          </cell>
          <cell r="AZ674">
            <v>10161.678623210644</v>
          </cell>
          <cell r="BA674">
            <v>1181.590537582633</v>
          </cell>
          <cell r="BB674">
            <v>11343.269160793277</v>
          </cell>
          <cell r="BH674">
            <v>602.61117416714285</v>
          </cell>
        </row>
        <row r="675">
          <cell r="AU675" t="str">
            <v/>
          </cell>
          <cell r="AW675" t="str">
            <v>0-</v>
          </cell>
          <cell r="AX675" t="str">
            <v>0--</v>
          </cell>
          <cell r="AZ675">
            <v>0</v>
          </cell>
          <cell r="BA675">
            <v>0</v>
          </cell>
          <cell r="BB675">
            <v>0</v>
          </cell>
          <cell r="BH675">
            <v>0</v>
          </cell>
        </row>
        <row r="676">
          <cell r="AU676" t="str">
            <v/>
          </cell>
          <cell r="AW676" t="str">
            <v>0-</v>
          </cell>
          <cell r="AX676" t="str">
            <v>0--</v>
          </cell>
          <cell r="AZ676">
            <v>0</v>
          </cell>
          <cell r="BA676">
            <v>0</v>
          </cell>
          <cell r="BB676">
            <v>0</v>
          </cell>
          <cell r="BH676">
            <v>0</v>
          </cell>
        </row>
        <row r="677">
          <cell r="AU677" t="str">
            <v>Murata R5-CP3</v>
          </cell>
          <cell r="AW677" t="str">
            <v>MAR-Murata R5-CP3</v>
          </cell>
          <cell r="AX677" t="str">
            <v>MAR-Murata R5-CP3-NI</v>
          </cell>
          <cell r="AZ677">
            <v>327.79608461969821</v>
          </cell>
          <cell r="BA677">
            <v>38.115823792988166</v>
          </cell>
          <cell r="BB677">
            <v>365.91190841268639</v>
          </cell>
          <cell r="BH677">
            <v>19.439070134423961</v>
          </cell>
        </row>
        <row r="678">
          <cell r="AU678" t="str">
            <v/>
          </cell>
          <cell r="AW678" t="str">
            <v>0-</v>
          </cell>
          <cell r="AX678" t="str">
            <v>0--</v>
          </cell>
          <cell r="AZ678">
            <v>0</v>
          </cell>
          <cell r="BA678">
            <v>0</v>
          </cell>
          <cell r="BB678">
            <v>0</v>
          </cell>
          <cell r="BH678">
            <v>0</v>
          </cell>
        </row>
        <row r="679">
          <cell r="AU679" t="str">
            <v/>
          </cell>
          <cell r="AW679" t="str">
            <v>0-</v>
          </cell>
          <cell r="AX679" t="str">
            <v>0--</v>
          </cell>
          <cell r="AZ679">
            <v>0</v>
          </cell>
          <cell r="BA679">
            <v>0</v>
          </cell>
          <cell r="BB679">
            <v>0</v>
          </cell>
          <cell r="BH679">
            <v>0</v>
          </cell>
        </row>
        <row r="680">
          <cell r="AU680" t="str">
            <v>Murata R4-CP3</v>
          </cell>
          <cell r="AW680" t="str">
            <v>MAR-Murata R4-CP3</v>
          </cell>
          <cell r="AX680" t="str">
            <v>MAR-Murata R4-CP3-NI</v>
          </cell>
          <cell r="AZ680">
            <v>0</v>
          </cell>
          <cell r="BA680">
            <v>0</v>
          </cell>
          <cell r="BB680">
            <v>0</v>
          </cell>
          <cell r="BH680">
            <v>0</v>
          </cell>
        </row>
        <row r="681">
          <cell r="AU681" t="str">
            <v/>
          </cell>
          <cell r="AW681" t="str">
            <v>0-</v>
          </cell>
          <cell r="AX681" t="str">
            <v>0--</v>
          </cell>
          <cell r="AZ681">
            <v>0</v>
          </cell>
          <cell r="BA681">
            <v>0</v>
          </cell>
          <cell r="BB681">
            <v>0</v>
          </cell>
          <cell r="BH681">
            <v>0</v>
          </cell>
        </row>
        <row r="682">
          <cell r="AU682" t="str">
            <v/>
          </cell>
          <cell r="AW682" t="str">
            <v>0-</v>
          </cell>
          <cell r="AX682" t="str">
            <v>0--</v>
          </cell>
          <cell r="AZ682">
            <v>0</v>
          </cell>
          <cell r="BA682">
            <v>0</v>
          </cell>
          <cell r="BB682">
            <v>0</v>
          </cell>
          <cell r="BH682">
            <v>0</v>
          </cell>
        </row>
        <row r="683">
          <cell r="AU683" t="str">
            <v>Murata R4-CP3</v>
          </cell>
          <cell r="AW683" t="str">
            <v>MAR-Murata R4-CP3</v>
          </cell>
          <cell r="AX683" t="str">
            <v>MAR-Murata R4-CP3-NI</v>
          </cell>
          <cell r="AZ683">
            <v>0</v>
          </cell>
          <cell r="BA683">
            <v>0</v>
          </cell>
          <cell r="BB683">
            <v>0</v>
          </cell>
          <cell r="BH683">
            <v>0</v>
          </cell>
        </row>
        <row r="684">
          <cell r="AU684" t="str">
            <v/>
          </cell>
          <cell r="AW684" t="str">
            <v>0-</v>
          </cell>
          <cell r="AX684" t="str">
            <v>0--</v>
          </cell>
          <cell r="AZ684">
            <v>0</v>
          </cell>
          <cell r="BA684">
            <v>0</v>
          </cell>
          <cell r="BB684">
            <v>0</v>
          </cell>
          <cell r="BH684">
            <v>0</v>
          </cell>
        </row>
        <row r="685">
          <cell r="AU685" t="str">
            <v/>
          </cell>
          <cell r="AW685" t="str">
            <v>0-</v>
          </cell>
          <cell r="AX685" t="str">
            <v>0--</v>
          </cell>
          <cell r="AZ685">
            <v>0</v>
          </cell>
          <cell r="BA685">
            <v>0</v>
          </cell>
          <cell r="BB685">
            <v>0</v>
          </cell>
          <cell r="BH685">
            <v>0</v>
          </cell>
        </row>
        <row r="686">
          <cell r="AU686" t="str">
            <v>Murata R4-CP3</v>
          </cell>
          <cell r="AW686" t="str">
            <v>MAR-Murata R4-CP3</v>
          </cell>
          <cell r="AX686" t="str">
            <v>MAR-Murata R4-CP3-NI</v>
          </cell>
          <cell r="AZ686">
            <v>3833.5848180835637</v>
          </cell>
          <cell r="BA686">
            <v>212.97693433797576</v>
          </cell>
          <cell r="BB686">
            <v>4046.5617524215395</v>
          </cell>
          <cell r="BH686">
            <v>219.36624236811505</v>
          </cell>
        </row>
        <row r="687">
          <cell r="AU687" t="str">
            <v/>
          </cell>
          <cell r="AW687" t="str">
            <v>0-</v>
          </cell>
          <cell r="AX687" t="str">
            <v>0--</v>
          </cell>
          <cell r="AZ687">
            <v>0</v>
          </cell>
          <cell r="BA687">
            <v>0</v>
          </cell>
          <cell r="BB687">
            <v>0</v>
          </cell>
          <cell r="BH687">
            <v>0</v>
          </cell>
        </row>
        <row r="688">
          <cell r="AU688" t="str">
            <v/>
          </cell>
          <cell r="AW688" t="str">
            <v>0-</v>
          </cell>
          <cell r="AX688" t="str">
            <v>0--</v>
          </cell>
          <cell r="AZ688">
            <v>0</v>
          </cell>
          <cell r="BA688">
            <v>0</v>
          </cell>
          <cell r="BB688">
            <v>0</v>
          </cell>
          <cell r="BH688">
            <v>0</v>
          </cell>
        </row>
        <row r="689">
          <cell r="AU689" t="str">
            <v>Barmag R5-CP3</v>
          </cell>
          <cell r="AW689" t="str">
            <v>MAR-Barmag R5-CP3</v>
          </cell>
          <cell r="AX689" t="str">
            <v>MAR-Barmag R5-CP3-IM</v>
          </cell>
          <cell r="AZ689">
            <v>3864.5731017214762</v>
          </cell>
          <cell r="BA689">
            <v>349.3399413985515</v>
          </cell>
          <cell r="BB689">
            <v>4213.9130431200274</v>
          </cell>
          <cell r="BH689">
            <v>222.70421264157656</v>
          </cell>
        </row>
        <row r="690">
          <cell r="AU690" t="str">
            <v/>
          </cell>
          <cell r="AW690" t="str">
            <v>0-</v>
          </cell>
          <cell r="AX690" t="str">
            <v>0--</v>
          </cell>
          <cell r="AZ690">
            <v>0</v>
          </cell>
          <cell r="BA690">
            <v>0</v>
          </cell>
          <cell r="BB690">
            <v>0</v>
          </cell>
          <cell r="BH690">
            <v>0</v>
          </cell>
        </row>
        <row r="691">
          <cell r="AU691" t="str">
            <v/>
          </cell>
          <cell r="AW691" t="str">
            <v>0-</v>
          </cell>
          <cell r="AX691" t="str">
            <v>0--</v>
          </cell>
          <cell r="AZ691">
            <v>0</v>
          </cell>
          <cell r="BA691">
            <v>0</v>
          </cell>
          <cell r="BB691">
            <v>0</v>
          </cell>
          <cell r="BH691">
            <v>0</v>
          </cell>
        </row>
        <row r="692">
          <cell r="AU692" t="str">
            <v>Scragg-CP1</v>
          </cell>
          <cell r="AW692" t="str">
            <v>MAR-Scragg-CP1</v>
          </cell>
          <cell r="AX692" t="str">
            <v>MAR-Scragg-CP1-IM</v>
          </cell>
          <cell r="AZ692">
            <v>818.73480070214578</v>
          </cell>
          <cell r="BA692">
            <v>72.44091107857767</v>
          </cell>
          <cell r="BB692">
            <v>891.1757117807233</v>
          </cell>
          <cell r="BH692">
            <v>45.23977924633099</v>
          </cell>
        </row>
        <row r="693">
          <cell r="AU693" t="str">
            <v>Scragg-CP1</v>
          </cell>
          <cell r="AW693" t="str">
            <v>MAR-Scragg-CP1</v>
          </cell>
          <cell r="AX693" t="str">
            <v>MAR-Scragg-CP1-IM</v>
          </cell>
          <cell r="AZ693">
            <v>2865.5718024575103</v>
          </cell>
          <cell r="BA693">
            <v>253.54318877502189</v>
          </cell>
          <cell r="BB693">
            <v>3119.1149912325322</v>
          </cell>
          <cell r="BH693">
            <v>158.33922736215848</v>
          </cell>
        </row>
        <row r="694">
          <cell r="AU694" t="str">
            <v>PDG-CP3</v>
          </cell>
          <cell r="AW694" t="str">
            <v>MAR-PDG-CP3</v>
          </cell>
          <cell r="AX694" t="str">
            <v>MAR-PDG-CP3-IM</v>
          </cell>
          <cell r="AZ694">
            <v>0</v>
          </cell>
          <cell r="BA694">
            <v>0</v>
          </cell>
          <cell r="BB694">
            <v>0</v>
          </cell>
          <cell r="BH694">
            <v>0</v>
          </cell>
        </row>
        <row r="695">
          <cell r="AU695" t="str">
            <v/>
          </cell>
          <cell r="AW695" t="str">
            <v>0-</v>
          </cell>
          <cell r="AX695" t="str">
            <v>0--</v>
          </cell>
          <cell r="AZ695">
            <v>0</v>
          </cell>
          <cell r="BA695">
            <v>0</v>
          </cell>
          <cell r="BB695">
            <v>0</v>
          </cell>
          <cell r="BH695">
            <v>0</v>
          </cell>
        </row>
        <row r="696">
          <cell r="AU696" t="str">
            <v/>
          </cell>
          <cell r="AW696" t="str">
            <v>0-</v>
          </cell>
          <cell r="AX696" t="str">
            <v>0--</v>
          </cell>
          <cell r="AZ696">
            <v>0</v>
          </cell>
          <cell r="BA696">
            <v>0</v>
          </cell>
          <cell r="BB696">
            <v>0</v>
          </cell>
          <cell r="BH696">
            <v>0</v>
          </cell>
        </row>
        <row r="697">
          <cell r="AU697" t="str">
            <v>Murata-CP1</v>
          </cell>
          <cell r="AW697" t="str">
            <v>MAR-Murata-CP1</v>
          </cell>
          <cell r="AX697" t="str">
            <v>MAR-Murata-CP1-NI</v>
          </cell>
          <cell r="AZ697">
            <v>619.46016607672721</v>
          </cell>
          <cell r="BA697">
            <v>111.18515801377154</v>
          </cell>
          <cell r="BB697">
            <v>730.64532409049878</v>
          </cell>
          <cell r="BH697">
            <v>37.326445904623306</v>
          </cell>
        </row>
        <row r="698">
          <cell r="AU698" t="str">
            <v>Murata-CP1</v>
          </cell>
          <cell r="AW698" t="str">
            <v>MAR-Murata-CP1</v>
          </cell>
          <cell r="AX698" t="str">
            <v>MAR-Murata-CP1-NI</v>
          </cell>
          <cell r="AZ698">
            <v>464.59512455754538</v>
          </cell>
          <cell r="BA698">
            <v>83.388868510328649</v>
          </cell>
          <cell r="BB698">
            <v>547.98399306787405</v>
          </cell>
          <cell r="BH698">
            <v>27.994834428467477</v>
          </cell>
        </row>
        <row r="699">
          <cell r="AU699" t="str">
            <v/>
          </cell>
          <cell r="AW699" t="str">
            <v>0-</v>
          </cell>
          <cell r="AX699" t="str">
            <v>0--</v>
          </cell>
          <cell r="AZ699">
            <v>0</v>
          </cell>
          <cell r="BA699">
            <v>0</v>
          </cell>
          <cell r="BB699">
            <v>0</v>
          </cell>
          <cell r="BH699">
            <v>0</v>
          </cell>
        </row>
        <row r="700">
          <cell r="AU700" t="str">
            <v/>
          </cell>
          <cell r="AW700" t="str">
            <v>0-</v>
          </cell>
          <cell r="AX700" t="str">
            <v>0--</v>
          </cell>
          <cell r="AZ700">
            <v>0</v>
          </cell>
          <cell r="BA700">
            <v>0</v>
          </cell>
          <cell r="BB700">
            <v>0</v>
          </cell>
          <cell r="BH700">
            <v>0</v>
          </cell>
        </row>
        <row r="701">
          <cell r="AU701" t="str">
            <v>Murata-CP1</v>
          </cell>
          <cell r="AW701" t="str">
            <v>MAR-Murata-CP1</v>
          </cell>
          <cell r="AX701" t="str">
            <v>MAR-Murata-CP1-NI</v>
          </cell>
          <cell r="AZ701">
            <v>8515.211500390742</v>
          </cell>
          <cell r="BA701">
            <v>971.37731126115307</v>
          </cell>
          <cell r="BB701">
            <v>9486.5888116518945</v>
          </cell>
          <cell r="BH701">
            <v>516.66358336497558</v>
          </cell>
        </row>
        <row r="702">
          <cell r="AU702" t="str">
            <v/>
          </cell>
          <cell r="AW702" t="str">
            <v>0-</v>
          </cell>
          <cell r="AX702" t="str">
            <v>0--</v>
          </cell>
          <cell r="AZ702">
            <v>0</v>
          </cell>
          <cell r="BA702">
            <v>0</v>
          </cell>
          <cell r="BB702">
            <v>0</v>
          </cell>
          <cell r="BH702">
            <v>0</v>
          </cell>
        </row>
        <row r="703">
          <cell r="AU703" t="str">
            <v/>
          </cell>
          <cell r="AW703" t="str">
            <v>0-</v>
          </cell>
          <cell r="AX703" t="str">
            <v>0--</v>
          </cell>
          <cell r="AZ703">
            <v>0</v>
          </cell>
          <cell r="BA703">
            <v>0</v>
          </cell>
          <cell r="BB703">
            <v>0</v>
          </cell>
          <cell r="BH703">
            <v>0</v>
          </cell>
        </row>
        <row r="704">
          <cell r="AU704" t="str">
            <v>Murata-CP1</v>
          </cell>
          <cell r="AW704" t="str">
            <v>MAR-Murata-CP1</v>
          </cell>
          <cell r="AX704" t="str">
            <v>MAR-Murata-CP1-IM</v>
          </cell>
          <cell r="AZ704">
            <v>9700.9512975012185</v>
          </cell>
          <cell r="BA704">
            <v>821.1584627315691</v>
          </cell>
          <cell r="BB704">
            <v>10522.109760232788</v>
          </cell>
          <cell r="BH704">
            <v>477.2915767528275</v>
          </cell>
        </row>
        <row r="705">
          <cell r="AU705" t="str">
            <v>Murata-CP1</v>
          </cell>
          <cell r="AW705" t="str">
            <v>MAR-Murata-CP1</v>
          </cell>
          <cell r="AX705" t="str">
            <v>MAR-Murata-CP1-IM</v>
          </cell>
          <cell r="AZ705">
            <v>9700.9512975012185</v>
          </cell>
          <cell r="BA705">
            <v>821.1584627315691</v>
          </cell>
          <cell r="BB705">
            <v>10522.109760232788</v>
          </cell>
          <cell r="BH705">
            <v>477.2915767528275</v>
          </cell>
        </row>
        <row r="706">
          <cell r="AU706" t="str">
            <v>Murata-CP1</v>
          </cell>
          <cell r="AW706" t="str">
            <v>MAR-Murata-CP1</v>
          </cell>
          <cell r="AX706" t="str">
            <v>MAR-Murata-CP1-IM</v>
          </cell>
          <cell r="AZ706">
            <v>10807.181798644409</v>
          </cell>
          <cell r="BA706">
            <v>1096.6310488522863</v>
          </cell>
          <cell r="BB706">
            <v>11903.812847496696</v>
          </cell>
          <cell r="BH706">
            <v>635.28120377832113</v>
          </cell>
        </row>
        <row r="707">
          <cell r="AU707" t="str">
            <v>Murata-CP1</v>
          </cell>
          <cell r="AW707" t="str">
            <v>MAR-Murata-CP1</v>
          </cell>
          <cell r="AX707" t="str">
            <v>MAR-Murata-CP1-IM</v>
          </cell>
          <cell r="AZ707">
            <v>7669.6128893605492</v>
          </cell>
          <cell r="BA707">
            <v>778.25429273388067</v>
          </cell>
          <cell r="BB707">
            <v>8447.8671820944292</v>
          </cell>
          <cell r="BH707">
            <v>450.84472526203433</v>
          </cell>
        </row>
        <row r="708">
          <cell r="AU708" t="str">
            <v>Murata-CP1</v>
          </cell>
          <cell r="AW708" t="str">
            <v>MAR-Murata-CP1</v>
          </cell>
          <cell r="AX708" t="str">
            <v>MAR-Murata-CP1-IM</v>
          </cell>
          <cell r="AZ708">
            <v>3834.8064446802746</v>
          </cell>
          <cell r="BA708">
            <v>389.12714636694034</v>
          </cell>
          <cell r="BB708">
            <v>4223.9335910472146</v>
          </cell>
          <cell r="BH708">
            <v>225.42236263101717</v>
          </cell>
        </row>
        <row r="709">
          <cell r="AU709" t="str">
            <v>Murata-CP1</v>
          </cell>
          <cell r="AW709" t="str">
            <v>MAR-Murata-CP1</v>
          </cell>
          <cell r="AX709" t="str">
            <v>MAR-Murata-CP1-NI</v>
          </cell>
          <cell r="AZ709">
            <v>4912.6220194561974</v>
          </cell>
          <cell r="BA709">
            <v>560.40998726604982</v>
          </cell>
          <cell r="BB709">
            <v>5473.0320067222474</v>
          </cell>
          <cell r="BH709">
            <v>298.07514424902439</v>
          </cell>
        </row>
        <row r="710">
          <cell r="AU710" t="str">
            <v>Murata-CP1</v>
          </cell>
          <cell r="AW710" t="str">
            <v>MAR-Murata-CP1</v>
          </cell>
          <cell r="AX710" t="str">
            <v>MAR-Murata-CP1-NI</v>
          </cell>
          <cell r="AZ710">
            <v>2947.5732116737181</v>
          </cell>
          <cell r="BA710">
            <v>336.24599235962989</v>
          </cell>
          <cell r="BB710">
            <v>3283.8192040333479</v>
          </cell>
          <cell r="BH710">
            <v>178.84508654941462</v>
          </cell>
        </row>
        <row r="711">
          <cell r="AU711" t="str">
            <v/>
          </cell>
          <cell r="AW711" t="str">
            <v>0-</v>
          </cell>
          <cell r="AX711" t="str">
            <v>0--</v>
          </cell>
          <cell r="AZ711">
            <v>0</v>
          </cell>
          <cell r="BA711">
            <v>0</v>
          </cell>
          <cell r="BB711">
            <v>0</v>
          </cell>
          <cell r="BH711">
            <v>0</v>
          </cell>
        </row>
        <row r="712">
          <cell r="AU712" t="str">
            <v/>
          </cell>
          <cell r="AW712" t="str">
            <v>0-</v>
          </cell>
          <cell r="AX712" t="str">
            <v>0--</v>
          </cell>
          <cell r="AZ712">
            <v>0</v>
          </cell>
          <cell r="BA712">
            <v>0</v>
          </cell>
          <cell r="BB712">
            <v>0</v>
          </cell>
          <cell r="BH712">
            <v>0</v>
          </cell>
        </row>
        <row r="713">
          <cell r="AU713" t="str">
            <v>Scragg-CP1</v>
          </cell>
          <cell r="AW713" t="str">
            <v>MAR-Scragg-CP1</v>
          </cell>
          <cell r="AX713" t="str">
            <v>MAR-Scragg-CP1-IM</v>
          </cell>
          <cell r="AZ713">
            <v>4774.2698747923951</v>
          </cell>
          <cell r="BA713">
            <v>779.3687643570986</v>
          </cell>
          <cell r="BB713">
            <v>5553.6386391494934</v>
          </cell>
          <cell r="BH713">
            <v>262.32349616750105</v>
          </cell>
        </row>
        <row r="714">
          <cell r="AU714" t="str">
            <v>Scragg-CP1</v>
          </cell>
          <cell r="AW714" t="str">
            <v>MAR-Scragg-CP1</v>
          </cell>
          <cell r="AX714" t="str">
            <v>MAR-Scragg-CP1-IM</v>
          </cell>
          <cell r="AZ714">
            <v>2002.1131733000364</v>
          </cell>
          <cell r="BA714">
            <v>326.83206247233164</v>
          </cell>
          <cell r="BB714">
            <v>2328.9452357723681</v>
          </cell>
          <cell r="BH714">
            <v>110.00662742508108</v>
          </cell>
        </row>
        <row r="715">
          <cell r="AU715" t="str">
            <v/>
          </cell>
          <cell r="AW715" t="str">
            <v>0-</v>
          </cell>
          <cell r="AX715" t="str">
            <v>0--</v>
          </cell>
          <cell r="AZ715">
            <v>0</v>
          </cell>
          <cell r="BA715">
            <v>0</v>
          </cell>
          <cell r="BB715">
            <v>0</v>
          </cell>
          <cell r="BH715">
            <v>0</v>
          </cell>
        </row>
        <row r="716">
          <cell r="AU716" t="str">
            <v/>
          </cell>
          <cell r="AW716" t="str">
            <v>0-</v>
          </cell>
          <cell r="AX716" t="str">
            <v>0--</v>
          </cell>
          <cell r="AZ716">
            <v>0</v>
          </cell>
          <cell r="BA716">
            <v>0</v>
          </cell>
          <cell r="BB716">
            <v>0</v>
          </cell>
          <cell r="BH716">
            <v>0</v>
          </cell>
        </row>
        <row r="717">
          <cell r="AU717" t="str">
            <v>Scragg-CP1</v>
          </cell>
          <cell r="AW717" t="str">
            <v>MAR-Scragg-CP1</v>
          </cell>
          <cell r="AX717" t="str">
            <v>MAR-Scragg-CP1-NI</v>
          </cell>
          <cell r="AZ717">
            <v>2468.5301934276267</v>
          </cell>
          <cell r="BA717">
            <v>198.349151261234</v>
          </cell>
          <cell r="BB717">
            <v>2666.8793446888608</v>
          </cell>
          <cell r="BH717">
            <v>125.00996928229034</v>
          </cell>
        </row>
        <row r="718">
          <cell r="AU718" t="str">
            <v/>
          </cell>
          <cell r="AW718" t="str">
            <v>0-</v>
          </cell>
          <cell r="AX718" t="str">
            <v>0--</v>
          </cell>
          <cell r="AZ718">
            <v>0</v>
          </cell>
          <cell r="BA718">
            <v>0</v>
          </cell>
          <cell r="BB718">
            <v>0</v>
          </cell>
          <cell r="BH718">
            <v>0</v>
          </cell>
        </row>
        <row r="719">
          <cell r="AU719" t="str">
            <v/>
          </cell>
          <cell r="AW719" t="str">
            <v>0-</v>
          </cell>
          <cell r="AX719" t="str">
            <v>0--</v>
          </cell>
          <cell r="AZ719">
            <v>0</v>
          </cell>
          <cell r="BA719">
            <v>0</v>
          </cell>
          <cell r="BB719">
            <v>0</v>
          </cell>
          <cell r="BH719">
            <v>0</v>
          </cell>
        </row>
        <row r="720">
          <cell r="AU720" t="str">
            <v>Scragg-CP1</v>
          </cell>
          <cell r="AW720" t="str">
            <v>MAR-Scragg-CP1</v>
          </cell>
          <cell r="AX720" t="str">
            <v>MAR-Scragg-CP1-NI</v>
          </cell>
          <cell r="AZ720">
            <v>1639.3358754421945</v>
          </cell>
          <cell r="BA720">
            <v>263.98814707399208</v>
          </cell>
          <cell r="BB720">
            <v>1903.3240225161867</v>
          </cell>
          <cell r="BH720">
            <v>98.279737887173056</v>
          </cell>
        </row>
        <row r="721">
          <cell r="AU721" t="str">
            <v>Scragg-CP1</v>
          </cell>
          <cell r="AW721" t="str">
            <v>MAR-Scragg-CP1</v>
          </cell>
          <cell r="AX721" t="str">
            <v>MAR-Scragg-CP1-NI</v>
          </cell>
          <cell r="AZ721">
            <v>2622.9374007075112</v>
          </cell>
          <cell r="BA721">
            <v>422.38103531838738</v>
          </cell>
          <cell r="BB721">
            <v>3045.3184360258988</v>
          </cell>
          <cell r="BH721">
            <v>157.24758061947691</v>
          </cell>
        </row>
        <row r="722">
          <cell r="AU722" t="str">
            <v>PDG-CP3</v>
          </cell>
          <cell r="AW722" t="str">
            <v>MAR-PDG-CP3</v>
          </cell>
          <cell r="AX722" t="str">
            <v>MAR-PDG-CP3-NI</v>
          </cell>
          <cell r="AZ722">
            <v>138.99896804937103</v>
          </cell>
          <cell r="BA722">
            <v>24.324819408639929</v>
          </cell>
          <cell r="BB722">
            <v>163.32378745801094</v>
          </cell>
          <cell r="BH722">
            <v>7.8186919527771197</v>
          </cell>
        </row>
        <row r="723">
          <cell r="AU723" t="str">
            <v>PDG-CP3</v>
          </cell>
          <cell r="AW723" t="str">
            <v>MAR-PDG-CP3</v>
          </cell>
          <cell r="AX723" t="str">
            <v>MAR-PDG-CP3-NI</v>
          </cell>
          <cell r="AZ723">
            <v>416.99690414811306</v>
          </cell>
          <cell r="BA723">
            <v>72.97445822591979</v>
          </cell>
          <cell r="BB723">
            <v>489.97136237403288</v>
          </cell>
          <cell r="BH723">
            <v>23.45607585833136</v>
          </cell>
        </row>
        <row r="724">
          <cell r="AU724" t="str">
            <v/>
          </cell>
          <cell r="AW724" t="str">
            <v>0-</v>
          </cell>
          <cell r="AX724" t="str">
            <v>0--</v>
          </cell>
          <cell r="AZ724">
            <v>0</v>
          </cell>
          <cell r="BA724">
            <v>0</v>
          </cell>
          <cell r="BB724">
            <v>0</v>
          </cell>
          <cell r="BH724">
            <v>0</v>
          </cell>
        </row>
        <row r="725">
          <cell r="AU725" t="str">
            <v/>
          </cell>
          <cell r="AW725" t="str">
            <v>0-</v>
          </cell>
          <cell r="AX725" t="str">
            <v>0--</v>
          </cell>
          <cell r="AZ725">
            <v>0</v>
          </cell>
          <cell r="BA725">
            <v>0</v>
          </cell>
          <cell r="BB725">
            <v>0</v>
          </cell>
          <cell r="BH725">
            <v>0</v>
          </cell>
        </row>
        <row r="726">
          <cell r="AU726" t="str">
            <v>Scragg-CP1</v>
          </cell>
          <cell r="AW726" t="str">
            <v>MAR-Scragg-CP1</v>
          </cell>
          <cell r="AX726" t="str">
            <v>MAR-Scragg-CP1-NI</v>
          </cell>
          <cell r="AZ726">
            <v>2981.7544368800495</v>
          </cell>
          <cell r="BA726">
            <v>486.7521803401516</v>
          </cell>
          <cell r="BB726">
            <v>3468.5066172202014</v>
          </cell>
          <cell r="BH726">
            <v>163.83327065886604</v>
          </cell>
        </row>
        <row r="727">
          <cell r="AU727" t="str">
            <v>Scragg-CP1</v>
          </cell>
          <cell r="AW727" t="str">
            <v>MAR-Scragg-CP1</v>
          </cell>
          <cell r="AX727" t="str">
            <v>MAR-Scragg-CP1-NI</v>
          </cell>
          <cell r="AZ727">
            <v>2484.7953640667083</v>
          </cell>
          <cell r="BA727">
            <v>405.6268169501264</v>
          </cell>
          <cell r="BB727">
            <v>2890.4221810168347</v>
          </cell>
          <cell r="BH727">
            <v>136.52772554905505</v>
          </cell>
        </row>
        <row r="728">
          <cell r="AU728" t="str">
            <v/>
          </cell>
          <cell r="AW728" t="str">
            <v>0-</v>
          </cell>
          <cell r="AX728" t="str">
            <v>0--</v>
          </cell>
          <cell r="AZ728">
            <v>0</v>
          </cell>
          <cell r="BA728">
            <v>0</v>
          </cell>
          <cell r="BB728">
            <v>0</v>
          </cell>
          <cell r="BH728">
            <v>0</v>
          </cell>
        </row>
        <row r="729">
          <cell r="AU729" t="str">
            <v/>
          </cell>
          <cell r="AW729" t="str">
            <v>0-</v>
          </cell>
          <cell r="AX729" t="str">
            <v>0--</v>
          </cell>
          <cell r="AZ729">
            <v>0</v>
          </cell>
          <cell r="BA729">
            <v>0</v>
          </cell>
          <cell r="BB729">
            <v>0</v>
          </cell>
          <cell r="BH729">
            <v>0</v>
          </cell>
        </row>
        <row r="730">
          <cell r="AU730" t="str">
            <v>Scragg-CP1</v>
          </cell>
          <cell r="AW730" t="str">
            <v>MAR-Scragg-CP1</v>
          </cell>
          <cell r="AX730" t="str">
            <v>MAR-Scragg-CP1-NI</v>
          </cell>
          <cell r="AZ730">
            <v>10207.224788609525</v>
          </cell>
          <cell r="BA730">
            <v>985.92512162705634</v>
          </cell>
          <cell r="BB730">
            <v>11193.149910236581</v>
          </cell>
          <cell r="BH730">
            <v>556.75771574233772</v>
          </cell>
        </row>
        <row r="731">
          <cell r="AU731" t="str">
            <v>Scragg-CP1</v>
          </cell>
          <cell r="AW731" t="str">
            <v>MAR-Scragg-CP1</v>
          </cell>
          <cell r="AX731" t="str">
            <v>MAR-Scragg-CP1-NI</v>
          </cell>
          <cell r="AZ731">
            <v>10207.224788609525</v>
          </cell>
          <cell r="BA731">
            <v>985.92512162705634</v>
          </cell>
          <cell r="BB731">
            <v>11193.149910236581</v>
          </cell>
          <cell r="BH731">
            <v>556.75771574233772</v>
          </cell>
        </row>
        <row r="732">
          <cell r="AU732" t="str">
            <v>Murata-CP1</v>
          </cell>
          <cell r="AW732" t="str">
            <v>MAR-Murata-CP1</v>
          </cell>
          <cell r="AX732" t="str">
            <v>MAR-Murata-CP1-NI</v>
          </cell>
          <cell r="AZ732">
            <v>1270.3345828088752</v>
          </cell>
          <cell r="BA732">
            <v>144.91409771728158</v>
          </cell>
          <cell r="BB732">
            <v>1415.2486805261569</v>
          </cell>
          <cell r="BH732">
            <v>77.078017098737618</v>
          </cell>
        </row>
        <row r="733">
          <cell r="AU733" t="str">
            <v/>
          </cell>
          <cell r="AW733" t="str">
            <v>0-</v>
          </cell>
          <cell r="AX733" t="str">
            <v>0--</v>
          </cell>
          <cell r="AZ733">
            <v>0</v>
          </cell>
          <cell r="BA733">
            <v>0</v>
          </cell>
          <cell r="BB733">
            <v>0</v>
          </cell>
          <cell r="BH733">
            <v>0</v>
          </cell>
        </row>
        <row r="734">
          <cell r="AU734" t="str">
            <v/>
          </cell>
          <cell r="AW734" t="str">
            <v>0-</v>
          </cell>
          <cell r="AX734" t="str">
            <v>0--</v>
          </cell>
          <cell r="AZ734">
            <v>0</v>
          </cell>
          <cell r="BA734">
            <v>0</v>
          </cell>
          <cell r="BB734">
            <v>0</v>
          </cell>
          <cell r="BH734">
            <v>0</v>
          </cell>
        </row>
        <row r="735">
          <cell r="AU735" t="str">
            <v>Murata R4-CP3</v>
          </cell>
          <cell r="AW735" t="str">
            <v>MAR-Murata R4-CP3</v>
          </cell>
          <cell r="AX735" t="str">
            <v>MAR-Murata R4-CP3-NI</v>
          </cell>
          <cell r="AZ735">
            <v>4365.2649589242965</v>
          </cell>
          <cell r="BA735">
            <v>456.83005384091473</v>
          </cell>
          <cell r="BB735">
            <v>4822.0950127652113</v>
          </cell>
          <cell r="BH735">
            <v>228.41502692045736</v>
          </cell>
        </row>
        <row r="736">
          <cell r="AU736" t="str">
            <v>Murata R4-CP3</v>
          </cell>
          <cell r="AW736" t="str">
            <v>MAR-Murata R4-CP3</v>
          </cell>
          <cell r="AX736" t="str">
            <v>MAR-Murata R4-CP3-NI</v>
          </cell>
          <cell r="AZ736">
            <v>2400.8957274083632</v>
          </cell>
          <cell r="BA736">
            <v>251.25652961250313</v>
          </cell>
          <cell r="BB736">
            <v>2652.1522570208663</v>
          </cell>
          <cell r="BH736">
            <v>125.62826480625156</v>
          </cell>
        </row>
        <row r="737">
          <cell r="AU737" t="str">
            <v>Murata R4-CP3</v>
          </cell>
          <cell r="AW737" t="str">
            <v>MAR-Murata R4-CP3</v>
          </cell>
          <cell r="AX737" t="str">
            <v>MAR-Murata R4-CP3-NI</v>
          </cell>
          <cell r="AZ737">
            <v>3492.2119671394371</v>
          </cell>
          <cell r="BA737">
            <v>365.46404307273178</v>
          </cell>
          <cell r="BB737">
            <v>3857.6760102121689</v>
          </cell>
          <cell r="BH737">
            <v>182.73202153636589</v>
          </cell>
        </row>
        <row r="738">
          <cell r="AU738" t="str">
            <v>Murata R4-CP3</v>
          </cell>
          <cell r="AW738" t="str">
            <v>MAR-Murata R4-CP3</v>
          </cell>
          <cell r="AX738" t="str">
            <v>MAR-Murata R4-CP3-NI</v>
          </cell>
          <cell r="AZ738">
            <v>218.26324794621482</v>
          </cell>
          <cell r="BA738">
            <v>22.841502692045736</v>
          </cell>
          <cell r="BB738">
            <v>241.10475063826055</v>
          </cell>
          <cell r="BH738">
            <v>11.420751346022868</v>
          </cell>
        </row>
        <row r="739">
          <cell r="AU739" t="str">
            <v>Murata R4-CP3</v>
          </cell>
          <cell r="AW739" t="str">
            <v>MAR-Murata R4-CP3</v>
          </cell>
          <cell r="AX739" t="str">
            <v>MAR-Murata R4-CP3-NI</v>
          </cell>
          <cell r="AZ739">
            <v>3273.9487191932226</v>
          </cell>
          <cell r="BA739">
            <v>342.62254038068608</v>
          </cell>
          <cell r="BB739">
            <v>3616.5712595739087</v>
          </cell>
          <cell r="BH739">
            <v>171.31127019034304</v>
          </cell>
        </row>
        <row r="740">
          <cell r="AU740" t="str">
            <v>Murata R4-CP3</v>
          </cell>
          <cell r="AW740" t="str">
            <v>MAR-Murata R4-CP3</v>
          </cell>
          <cell r="AX740" t="str">
            <v>MAR-Murata R4-CP3-NI</v>
          </cell>
          <cell r="AZ740">
            <v>6547.8974383864452</v>
          </cell>
          <cell r="BA740">
            <v>685.24508076137215</v>
          </cell>
          <cell r="BB740">
            <v>7233.1425191478174</v>
          </cell>
          <cell r="BH740">
            <v>342.62254038068608</v>
          </cell>
        </row>
        <row r="741">
          <cell r="AU741" t="str">
            <v/>
          </cell>
          <cell r="AW741" t="str">
            <v>0-</v>
          </cell>
          <cell r="AX741" t="str">
            <v>0--</v>
          </cell>
          <cell r="AZ741">
            <v>0</v>
          </cell>
          <cell r="BA741">
            <v>0</v>
          </cell>
          <cell r="BB741">
            <v>0</v>
          </cell>
          <cell r="BH741">
            <v>0</v>
          </cell>
        </row>
        <row r="742">
          <cell r="AU742" t="str">
            <v/>
          </cell>
          <cell r="AW742" t="str">
            <v>0-</v>
          </cell>
          <cell r="AX742" t="str">
            <v>0--</v>
          </cell>
          <cell r="AZ742">
            <v>0</v>
          </cell>
          <cell r="BA742">
            <v>0</v>
          </cell>
          <cell r="BB742">
            <v>0</v>
          </cell>
          <cell r="BH742">
            <v>0</v>
          </cell>
        </row>
        <row r="743">
          <cell r="AU743" t="str">
            <v>Scragg-CP1</v>
          </cell>
          <cell r="AW743" t="str">
            <v>MAR-Scragg-CP1</v>
          </cell>
          <cell r="AX743" t="str">
            <v>MAR-Scragg-CP1-IM</v>
          </cell>
          <cell r="AZ743">
            <v>2319.7486019894131</v>
          </cell>
          <cell r="BA743">
            <v>205.2492480559701</v>
          </cell>
          <cell r="BB743">
            <v>2524.9978500453831</v>
          </cell>
          <cell r="BH743">
            <v>128.17937453127115</v>
          </cell>
        </row>
        <row r="744">
          <cell r="AU744" t="str">
            <v>Scragg-CP1</v>
          </cell>
          <cell r="AW744" t="str">
            <v>MAR-Scragg-CP1</v>
          </cell>
          <cell r="AX744" t="str">
            <v>MAR-Scragg-CP1-IM</v>
          </cell>
          <cell r="AZ744">
            <v>3274.9392028085831</v>
          </cell>
          <cell r="BA744">
            <v>289.76364431431068</v>
          </cell>
          <cell r="BB744">
            <v>3564.7028471228932</v>
          </cell>
          <cell r="BH744">
            <v>180.95911698532396</v>
          </cell>
        </row>
        <row r="745">
          <cell r="AU745" t="str">
            <v>Barmag R5-CP3</v>
          </cell>
          <cell r="AW745" t="str">
            <v>MAR-Barmag R5-CP3</v>
          </cell>
          <cell r="AX745" t="str">
            <v>MAR-Barmag R5-CP3-IM</v>
          </cell>
          <cell r="AZ745">
            <v>1272.4071496513366</v>
          </cell>
          <cell r="BA745">
            <v>115.01985533571404</v>
          </cell>
          <cell r="BB745">
            <v>1387.4270049870506</v>
          </cell>
          <cell r="BH745">
            <v>73.325157776517699</v>
          </cell>
        </row>
        <row r="746">
          <cell r="AU746" t="str">
            <v/>
          </cell>
          <cell r="AW746" t="str">
            <v>0-</v>
          </cell>
          <cell r="AX746" t="str">
            <v>0--</v>
          </cell>
          <cell r="AZ746">
            <v>0</v>
          </cell>
          <cell r="BA746">
            <v>0</v>
          </cell>
          <cell r="BB746">
            <v>0</v>
          </cell>
          <cell r="BH746">
            <v>0</v>
          </cell>
        </row>
        <row r="747">
          <cell r="AU747" t="str">
            <v/>
          </cell>
          <cell r="AW747" t="str">
            <v>0-</v>
          </cell>
          <cell r="AX747" t="str">
            <v>0--</v>
          </cell>
          <cell r="AZ747">
            <v>0</v>
          </cell>
          <cell r="BA747">
            <v>0</v>
          </cell>
          <cell r="BB747">
            <v>0</v>
          </cell>
          <cell r="BH747">
            <v>0</v>
          </cell>
        </row>
        <row r="748">
          <cell r="AU748" t="str">
            <v>TMT-CP3</v>
          </cell>
          <cell r="AW748" t="str">
            <v>MAR-TMT-CP3</v>
          </cell>
          <cell r="AX748" t="str">
            <v>MAR-TMT-CP3-IM</v>
          </cell>
          <cell r="AZ748">
            <v>7839.7621422222182</v>
          </cell>
          <cell r="BA748">
            <v>1026.6355186243381</v>
          </cell>
          <cell r="BB748">
            <v>8866.3976608465564</v>
          </cell>
          <cell r="BH748">
            <v>485.31860880423255</v>
          </cell>
        </row>
        <row r="749">
          <cell r="AU749" t="str">
            <v>PDG-CP3</v>
          </cell>
          <cell r="AW749" t="str">
            <v>MAR-PDG-CP3</v>
          </cell>
          <cell r="AX749" t="str">
            <v>MAR-PDG-CP3-IM</v>
          </cell>
          <cell r="AZ749">
            <v>415.15200260034277</v>
          </cell>
          <cell r="BA749">
            <v>27.987775456202883</v>
          </cell>
          <cell r="BB749">
            <v>443.13977805654565</v>
          </cell>
          <cell r="BH749">
            <v>22.62345182709733</v>
          </cell>
        </row>
        <row r="750">
          <cell r="AU750" t="str">
            <v/>
          </cell>
          <cell r="AW750" t="str">
            <v>0-</v>
          </cell>
          <cell r="AX750" t="str">
            <v>0--</v>
          </cell>
          <cell r="AZ750">
            <v>0</v>
          </cell>
          <cell r="BA750">
            <v>0</v>
          </cell>
          <cell r="BB750">
            <v>0</v>
          </cell>
          <cell r="BH750">
            <v>0</v>
          </cell>
        </row>
        <row r="751">
          <cell r="AU751" t="str">
            <v/>
          </cell>
          <cell r="AW751" t="str">
            <v>0-</v>
          </cell>
          <cell r="AX751" t="str">
            <v>0--</v>
          </cell>
          <cell r="AZ751">
            <v>0</v>
          </cell>
          <cell r="BA751">
            <v>0</v>
          </cell>
          <cell r="BB751">
            <v>0</v>
          </cell>
          <cell r="BH751">
            <v>0</v>
          </cell>
        </row>
        <row r="752">
          <cell r="AU752" t="str">
            <v>Murata R4-CP3</v>
          </cell>
          <cell r="AW752" t="str">
            <v>MAR-Murata R4-CP3</v>
          </cell>
          <cell r="AX752" t="str">
            <v>MAR-Murata R4-CP3-IM</v>
          </cell>
          <cell r="AZ752">
            <v>2171.8467055171272</v>
          </cell>
          <cell r="BA752">
            <v>323.19147403528683</v>
          </cell>
          <cell r="BB752">
            <v>2495.038179552414</v>
          </cell>
          <cell r="BH752">
            <v>124.10552602955013</v>
          </cell>
        </row>
        <row r="753">
          <cell r="AU753" t="str">
            <v/>
          </cell>
          <cell r="AW753" t="str">
            <v>0-</v>
          </cell>
          <cell r="AX753" t="str">
            <v>0--</v>
          </cell>
          <cell r="AZ753">
            <v>0</v>
          </cell>
          <cell r="BA753">
            <v>0</v>
          </cell>
          <cell r="BB753">
            <v>0</v>
          </cell>
          <cell r="BH753">
            <v>0</v>
          </cell>
        </row>
        <row r="754">
          <cell r="AU754" t="str">
            <v/>
          </cell>
          <cell r="AW754" t="str">
            <v>0-</v>
          </cell>
          <cell r="AX754" t="str">
            <v>0--</v>
          </cell>
          <cell r="AZ754">
            <v>0</v>
          </cell>
          <cell r="BA754">
            <v>0</v>
          </cell>
          <cell r="BB754">
            <v>0</v>
          </cell>
          <cell r="BH754">
            <v>0</v>
          </cell>
        </row>
        <row r="755">
          <cell r="AU755" t="str">
            <v/>
          </cell>
          <cell r="AW755" t="str">
            <v>0-</v>
          </cell>
          <cell r="AX755" t="str">
            <v>0--</v>
          </cell>
          <cell r="AZ755">
            <v>0</v>
          </cell>
          <cell r="BA755">
            <v>0</v>
          </cell>
          <cell r="BB755">
            <v>0</v>
          </cell>
          <cell r="BH755">
            <v>0</v>
          </cell>
        </row>
        <row r="756">
          <cell r="AU756" t="str">
            <v/>
          </cell>
          <cell r="AW756" t="str">
            <v>0-</v>
          </cell>
          <cell r="AX756" t="str">
            <v>0--</v>
          </cell>
          <cell r="AZ756">
            <v>0</v>
          </cell>
          <cell r="BA756">
            <v>0</v>
          </cell>
          <cell r="BB756">
            <v>0</v>
          </cell>
          <cell r="BH756">
            <v>0</v>
          </cell>
        </row>
        <row r="757">
          <cell r="AU757" t="str">
            <v/>
          </cell>
          <cell r="AW757" t="str">
            <v>0-</v>
          </cell>
          <cell r="AX757" t="str">
            <v>0--</v>
          </cell>
          <cell r="AZ757">
            <v>0</v>
          </cell>
          <cell r="BA757">
            <v>0</v>
          </cell>
          <cell r="BB757">
            <v>0</v>
          </cell>
          <cell r="BH757">
            <v>0</v>
          </cell>
        </row>
        <row r="758">
          <cell r="AU758" t="str">
            <v/>
          </cell>
          <cell r="AW758" t="str">
            <v>0-</v>
          </cell>
          <cell r="AX758" t="str">
            <v>0--</v>
          </cell>
          <cell r="AZ758">
            <v>0</v>
          </cell>
          <cell r="BA758">
            <v>0</v>
          </cell>
          <cell r="BB758">
            <v>0</v>
          </cell>
          <cell r="BH758">
            <v>0</v>
          </cell>
        </row>
        <row r="759">
          <cell r="AU759" t="str">
            <v/>
          </cell>
          <cell r="AW759" t="str">
            <v>0-</v>
          </cell>
          <cell r="AX759" t="str">
            <v>0--</v>
          </cell>
          <cell r="AZ759">
            <v>0</v>
          </cell>
          <cell r="BA759">
            <v>0</v>
          </cell>
          <cell r="BB759">
            <v>0</v>
          </cell>
          <cell r="BH759">
            <v>0</v>
          </cell>
        </row>
        <row r="760">
          <cell r="AU760" t="str">
            <v/>
          </cell>
          <cell r="AW760" t="str">
            <v>0-</v>
          </cell>
          <cell r="AX760" t="str">
            <v>0--</v>
          </cell>
          <cell r="AZ760">
            <v>0</v>
          </cell>
          <cell r="BA760">
            <v>0</v>
          </cell>
          <cell r="BB760">
            <v>0</v>
          </cell>
          <cell r="BH760">
            <v>0</v>
          </cell>
        </row>
        <row r="761">
          <cell r="AU761" t="str">
            <v/>
          </cell>
          <cell r="AW761" t="str">
            <v>0-</v>
          </cell>
          <cell r="AX761" t="str">
            <v>0--</v>
          </cell>
          <cell r="AZ761">
            <v>0</v>
          </cell>
          <cell r="BA761">
            <v>0</v>
          </cell>
          <cell r="BB761">
            <v>0</v>
          </cell>
          <cell r="BH761">
            <v>0</v>
          </cell>
        </row>
        <row r="762">
          <cell r="AU762" t="str">
            <v/>
          </cell>
          <cell r="AW762" t="str">
            <v>0-</v>
          </cell>
          <cell r="AX762" t="str">
            <v>0--</v>
          </cell>
          <cell r="AZ762">
            <v>0</v>
          </cell>
          <cell r="BA762">
            <v>0</v>
          </cell>
          <cell r="BB762">
            <v>0</v>
          </cell>
          <cell r="BH762">
            <v>0</v>
          </cell>
        </row>
        <row r="763">
          <cell r="AU763" t="str">
            <v/>
          </cell>
          <cell r="AW763" t="str">
            <v>0-</v>
          </cell>
          <cell r="AX763" t="str">
            <v>0--</v>
          </cell>
          <cell r="AZ763">
            <v>0</v>
          </cell>
          <cell r="BA763">
            <v>0</v>
          </cell>
          <cell r="BB763">
            <v>0</v>
          </cell>
          <cell r="BH763">
            <v>0</v>
          </cell>
        </row>
        <row r="764">
          <cell r="AU764" t="str">
            <v/>
          </cell>
          <cell r="AW764" t="str">
            <v>0-</v>
          </cell>
          <cell r="AX764" t="str">
            <v>0--</v>
          </cell>
          <cell r="AZ764">
            <v>0</v>
          </cell>
          <cell r="BA764">
            <v>0</v>
          </cell>
          <cell r="BB764">
            <v>0</v>
          </cell>
          <cell r="BH764">
            <v>0</v>
          </cell>
        </row>
        <row r="765">
          <cell r="AU765" t="str">
            <v>Murata-CP3</v>
          </cell>
          <cell r="AW765" t="str">
            <v>MAR-Murata-CP3</v>
          </cell>
          <cell r="AX765" t="str">
            <v>MAR-Murata-CP3-NI</v>
          </cell>
          <cell r="AZ765">
            <v>1950.5081250865446</v>
          </cell>
          <cell r="BA765">
            <v>353.52959767193624</v>
          </cell>
          <cell r="BB765">
            <v>2304.0377227584809</v>
          </cell>
          <cell r="BH765">
            <v>126.78302813062541</v>
          </cell>
        </row>
        <row r="766">
          <cell r="AU766" t="str">
            <v>Murata-CP3</v>
          </cell>
          <cell r="AW766" t="str">
            <v>MAR-Murata-CP3</v>
          </cell>
          <cell r="AX766" t="str">
            <v>MAR-Murata-CP3-NI</v>
          </cell>
          <cell r="AZ766">
            <v>2275.592812600969</v>
          </cell>
          <cell r="BA766">
            <v>412.45119728392564</v>
          </cell>
          <cell r="BB766">
            <v>2688.0440098848944</v>
          </cell>
          <cell r="BH766">
            <v>147.91353281906299</v>
          </cell>
        </row>
        <row r="767">
          <cell r="AU767" t="str">
            <v/>
          </cell>
          <cell r="AW767" t="str">
            <v>0-</v>
          </cell>
          <cell r="AX767" t="str">
            <v>0--</v>
          </cell>
          <cell r="AZ767">
            <v>0</v>
          </cell>
          <cell r="BA767">
            <v>0</v>
          </cell>
          <cell r="BB767">
            <v>0</v>
          </cell>
          <cell r="BH767">
            <v>0</v>
          </cell>
        </row>
        <row r="768">
          <cell r="AU768" t="str">
            <v/>
          </cell>
          <cell r="AW768" t="str">
            <v>0-</v>
          </cell>
          <cell r="AX768" t="str">
            <v>0--</v>
          </cell>
          <cell r="AZ768">
            <v>0</v>
          </cell>
          <cell r="BA768">
            <v>0</v>
          </cell>
          <cell r="BB768">
            <v>0</v>
          </cell>
          <cell r="BH768">
            <v>0</v>
          </cell>
        </row>
        <row r="769">
          <cell r="AU769" t="str">
            <v>Murata-CP3</v>
          </cell>
          <cell r="AW769" t="str">
            <v>MAR-Murata-CP3</v>
          </cell>
          <cell r="AX769" t="str">
            <v>MAR-Murata-CP3-NI</v>
          </cell>
          <cell r="AZ769">
            <v>4428.6831689587816</v>
          </cell>
          <cell r="BA769">
            <v>511.98649352124642</v>
          </cell>
          <cell r="BB769">
            <v>4940.6696624800279</v>
          </cell>
          <cell r="BH769">
            <v>248.31344935780447</v>
          </cell>
        </row>
        <row r="770">
          <cell r="AU770" t="str">
            <v>Murata-CP3</v>
          </cell>
          <cell r="AW770" t="str">
            <v>MAR-Murata-CP3</v>
          </cell>
          <cell r="AX770" t="str">
            <v>MAR-Murata-CP3-NI</v>
          </cell>
          <cell r="AZ770">
            <v>3321.5123767190858</v>
          </cell>
          <cell r="BA770">
            <v>383.98987014093478</v>
          </cell>
          <cell r="BB770">
            <v>3705.5022468600205</v>
          </cell>
          <cell r="BH770">
            <v>186.23508701835337</v>
          </cell>
        </row>
        <row r="771">
          <cell r="AU771" t="str">
            <v>Murata-CP3</v>
          </cell>
          <cell r="AW771" t="str">
            <v>MAR-Murata-CP3</v>
          </cell>
          <cell r="AX771" t="str">
            <v>MAR-Murata-CP3-IM</v>
          </cell>
          <cell r="AZ771">
            <v>760.84324911776469</v>
          </cell>
          <cell r="BA771">
            <v>87.453247025030421</v>
          </cell>
          <cell r="BB771">
            <v>848.29649614279515</v>
          </cell>
          <cell r="BH771">
            <v>42.414824807139752</v>
          </cell>
        </row>
        <row r="772">
          <cell r="AU772" t="str">
            <v>Murata R4-CP3</v>
          </cell>
          <cell r="AW772" t="str">
            <v>MAR-Murata R4-CP3</v>
          </cell>
          <cell r="AX772" t="str">
            <v>MAR-Murata R4-CP3-NI</v>
          </cell>
          <cell r="AZ772">
            <v>2750.9318733837417</v>
          </cell>
          <cell r="BA772">
            <v>284.57915931555948</v>
          </cell>
          <cell r="BB772">
            <v>3035.5110326993013</v>
          </cell>
          <cell r="BH772">
            <v>151.77555163496504</v>
          </cell>
        </row>
        <row r="773">
          <cell r="AU773" t="str">
            <v>Murata R4-CP3</v>
          </cell>
          <cell r="AW773" t="str">
            <v>MAR-Murata R4-CP3</v>
          </cell>
          <cell r="AX773" t="str">
            <v>MAR-Murata R4-CP3-IM</v>
          </cell>
          <cell r="AZ773">
            <v>2628.1973334090649</v>
          </cell>
          <cell r="BA773">
            <v>391.10079366206321</v>
          </cell>
          <cell r="BB773">
            <v>3019.298127071128</v>
          </cell>
          <cell r="BH773">
            <v>150.18270476623226</v>
          </cell>
        </row>
        <row r="774">
          <cell r="AU774" t="str">
            <v/>
          </cell>
          <cell r="AW774" t="str">
            <v>0-</v>
          </cell>
          <cell r="AX774" t="str">
            <v>0--</v>
          </cell>
          <cell r="AZ774">
            <v>0</v>
          </cell>
          <cell r="BA774">
            <v>0</v>
          </cell>
          <cell r="BB774">
            <v>0</v>
          </cell>
          <cell r="BH774">
            <v>0</v>
          </cell>
        </row>
        <row r="775">
          <cell r="AU775" t="str">
            <v/>
          </cell>
          <cell r="AW775" t="str">
            <v>0-</v>
          </cell>
          <cell r="AX775" t="str">
            <v>0--</v>
          </cell>
          <cell r="AZ775">
            <v>0</v>
          </cell>
          <cell r="BA775">
            <v>0</v>
          </cell>
          <cell r="BB775">
            <v>0</v>
          </cell>
          <cell r="BH775">
            <v>0</v>
          </cell>
        </row>
        <row r="776">
          <cell r="AU776" t="str">
            <v>Murata R5-CP3</v>
          </cell>
          <cell r="AW776" t="str">
            <v>MAR-Murata R5-CP3</v>
          </cell>
          <cell r="AX776" t="str">
            <v>MAR-Murata R5-CP3-NI</v>
          </cell>
          <cell r="AZ776">
            <v>3585.8254039994295</v>
          </cell>
          <cell r="BA776">
            <v>415.98902598601273</v>
          </cell>
          <cell r="BB776">
            <v>4001.8144299854425</v>
          </cell>
          <cell r="BH776">
            <v>212.15440325286647</v>
          </cell>
        </row>
        <row r="777">
          <cell r="AU777" t="str">
            <v/>
          </cell>
          <cell r="AW777" t="str">
            <v>0-</v>
          </cell>
          <cell r="AX777" t="str">
            <v>0--</v>
          </cell>
          <cell r="AZ777">
            <v>0</v>
          </cell>
          <cell r="BA777">
            <v>0</v>
          </cell>
          <cell r="BB777">
            <v>0</v>
          </cell>
          <cell r="BH777">
            <v>0</v>
          </cell>
        </row>
        <row r="778">
          <cell r="AU778" t="str">
            <v/>
          </cell>
          <cell r="AW778" t="str">
            <v>0-</v>
          </cell>
          <cell r="AX778" t="str">
            <v>0--</v>
          </cell>
          <cell r="AZ778">
            <v>0</v>
          </cell>
          <cell r="BA778">
            <v>0</v>
          </cell>
          <cell r="BB778">
            <v>0</v>
          </cell>
          <cell r="BH778">
            <v>0</v>
          </cell>
        </row>
        <row r="779">
          <cell r="AU779" t="str">
            <v>Murata-CP1</v>
          </cell>
          <cell r="AW779" t="str">
            <v>MAR-Murata-CP1</v>
          </cell>
          <cell r="AX779" t="str">
            <v>MAR-Murata-CP1-NI</v>
          </cell>
          <cell r="AZ779">
            <v>0</v>
          </cell>
          <cell r="BA779">
            <v>0</v>
          </cell>
          <cell r="BB779">
            <v>0</v>
          </cell>
          <cell r="BH779">
            <v>0</v>
          </cell>
        </row>
        <row r="780">
          <cell r="AU780" t="str">
            <v>Murata-CP1</v>
          </cell>
          <cell r="AW780" t="str">
            <v>MAR-Murata-CP1</v>
          </cell>
          <cell r="AX780" t="str">
            <v>MAR-Murata-CP1-NI</v>
          </cell>
          <cell r="AZ780">
            <v>0</v>
          </cell>
          <cell r="BA780">
            <v>0</v>
          </cell>
          <cell r="BB780">
            <v>0</v>
          </cell>
          <cell r="BH780">
            <v>0</v>
          </cell>
        </row>
        <row r="781">
          <cell r="AU781" t="str">
            <v>Murata-CP1</v>
          </cell>
          <cell r="AW781" t="str">
            <v>MAR-Murata-CP1</v>
          </cell>
          <cell r="AX781" t="str">
            <v>MAR-Murata-CP1-NI</v>
          </cell>
          <cell r="AZ781">
            <v>0</v>
          </cell>
          <cell r="BA781">
            <v>0</v>
          </cell>
          <cell r="BB781">
            <v>0</v>
          </cell>
          <cell r="BH781">
            <v>0</v>
          </cell>
        </row>
        <row r="782">
          <cell r="AU782" t="str">
            <v>Scragg-CP1</v>
          </cell>
          <cell r="AW782" t="str">
            <v>MAR-Scragg-CP1</v>
          </cell>
          <cell r="AX782" t="str">
            <v>MAR-Scragg-CP1-NI</v>
          </cell>
          <cell r="AZ782">
            <v>0</v>
          </cell>
          <cell r="BA782">
            <v>0</v>
          </cell>
          <cell r="BB782">
            <v>0</v>
          </cell>
          <cell r="BH782">
            <v>0</v>
          </cell>
        </row>
        <row r="783">
          <cell r="AU783" t="str">
            <v>Murata-</v>
          </cell>
          <cell r="AW783" t="str">
            <v>MAR-Murata-</v>
          </cell>
          <cell r="AX783" t="str">
            <v>MAR-Murata--IM</v>
          </cell>
          <cell r="AZ783">
            <v>0</v>
          </cell>
          <cell r="BA783">
            <v>0</v>
          </cell>
          <cell r="BB783">
            <v>0</v>
          </cell>
          <cell r="BH783">
            <v>0</v>
          </cell>
        </row>
        <row r="784">
          <cell r="AU784" t="str">
            <v>Murata-CP3</v>
          </cell>
          <cell r="AW784" t="str">
            <v>MAR-Murata-CP3</v>
          </cell>
          <cell r="AX784" t="str">
            <v>MAR-Murata-CP3-NI</v>
          </cell>
          <cell r="AZ784">
            <v>0</v>
          </cell>
          <cell r="BA784">
            <v>0</v>
          </cell>
          <cell r="BB784">
            <v>0</v>
          </cell>
          <cell r="BH784">
            <v>0</v>
          </cell>
        </row>
        <row r="785">
          <cell r="AU785" t="str">
            <v/>
          </cell>
          <cell r="AW785" t="str">
            <v>0-</v>
          </cell>
          <cell r="AX785" t="str">
            <v>0--</v>
          </cell>
          <cell r="AZ785">
            <v>0</v>
          </cell>
          <cell r="BA785">
            <v>0</v>
          </cell>
          <cell r="BB785">
            <v>0</v>
          </cell>
          <cell r="BH785">
            <v>0</v>
          </cell>
        </row>
        <row r="786">
          <cell r="AU786" t="str">
            <v/>
          </cell>
          <cell r="AW786" t="str">
            <v>0-</v>
          </cell>
          <cell r="AX786" t="str">
            <v>0--</v>
          </cell>
          <cell r="AZ786">
            <v>0</v>
          </cell>
          <cell r="BA786">
            <v>0</v>
          </cell>
          <cell r="BB786">
            <v>0</v>
          </cell>
          <cell r="BH786">
            <v>0</v>
          </cell>
        </row>
        <row r="787">
          <cell r="AU787" t="str">
            <v>Murata-CP1</v>
          </cell>
          <cell r="AW787" t="str">
            <v>MAR-Murata-CP1</v>
          </cell>
          <cell r="AX787" t="str">
            <v>MAR-Murata-CP1-NI</v>
          </cell>
          <cell r="AZ787">
            <v>0</v>
          </cell>
          <cell r="BA787">
            <v>0</v>
          </cell>
          <cell r="BB787">
            <v>0</v>
          </cell>
          <cell r="BH787">
            <v>0</v>
          </cell>
        </row>
        <row r="788">
          <cell r="AU788" t="str">
            <v>Murata R5-CP3</v>
          </cell>
          <cell r="AW788" t="str">
            <v>MAR-Murata R5-CP3</v>
          </cell>
          <cell r="AX788" t="str">
            <v>MAR-Murata R5-CP3-NI</v>
          </cell>
          <cell r="AZ788">
            <v>0</v>
          </cell>
          <cell r="BA788">
            <v>0</v>
          </cell>
          <cell r="BB788">
            <v>0</v>
          </cell>
          <cell r="BH788">
            <v>0</v>
          </cell>
        </row>
        <row r="789">
          <cell r="AU789" t="str">
            <v>Murata R5-CP3</v>
          </cell>
          <cell r="AW789" t="str">
            <v>MAR-Murata R5-CP3</v>
          </cell>
          <cell r="AX789" t="str">
            <v>MAR-Murata R5-CP3-NI</v>
          </cell>
          <cell r="AZ789">
            <v>0</v>
          </cell>
          <cell r="BA789">
            <v>0</v>
          </cell>
          <cell r="BB789">
            <v>0</v>
          </cell>
          <cell r="BH789">
            <v>0</v>
          </cell>
        </row>
        <row r="790">
          <cell r="AU790" t="str">
            <v/>
          </cell>
          <cell r="AW790" t="str">
            <v>0-</v>
          </cell>
          <cell r="AX790" t="str">
            <v>0--</v>
          </cell>
          <cell r="AZ790">
            <v>0</v>
          </cell>
          <cell r="BA790">
            <v>0</v>
          </cell>
          <cell r="BB790">
            <v>0</v>
          </cell>
          <cell r="BH790">
            <v>0</v>
          </cell>
        </row>
        <row r="791">
          <cell r="AU791" t="str">
            <v/>
          </cell>
          <cell r="AW791" t="str">
            <v>0-</v>
          </cell>
          <cell r="AX791" t="str">
            <v>0--</v>
          </cell>
          <cell r="AZ791">
            <v>0</v>
          </cell>
          <cell r="BA791">
            <v>0</v>
          </cell>
          <cell r="BB791">
            <v>0</v>
          </cell>
          <cell r="BH791">
            <v>0</v>
          </cell>
        </row>
        <row r="792">
          <cell r="AU792" t="str">
            <v/>
          </cell>
          <cell r="AW792" t="str">
            <v>0-</v>
          </cell>
          <cell r="AX792" t="str">
            <v>0--</v>
          </cell>
          <cell r="AZ792">
            <v>0</v>
          </cell>
          <cell r="BA792">
            <v>0</v>
          </cell>
          <cell r="BB792">
            <v>0</v>
          </cell>
          <cell r="BH792">
            <v>0</v>
          </cell>
        </row>
        <row r="793">
          <cell r="AU793" t="str">
            <v/>
          </cell>
          <cell r="AW793" t="str">
            <v>0-</v>
          </cell>
          <cell r="AX793" t="str">
            <v>0--</v>
          </cell>
          <cell r="AZ793">
            <v>0</v>
          </cell>
          <cell r="BA793">
            <v>0</v>
          </cell>
          <cell r="BB793">
            <v>0</v>
          </cell>
          <cell r="BH793">
            <v>0</v>
          </cell>
        </row>
        <row r="794">
          <cell r="AU794" t="str">
            <v/>
          </cell>
          <cell r="AW794" t="str">
            <v>0-</v>
          </cell>
          <cell r="AX794" t="str">
            <v>0--</v>
          </cell>
          <cell r="AZ794">
            <v>0</v>
          </cell>
          <cell r="BA794">
            <v>0</v>
          </cell>
          <cell r="BB794">
            <v>0</v>
          </cell>
          <cell r="BH794">
            <v>0</v>
          </cell>
        </row>
        <row r="795">
          <cell r="AU795" t="str">
            <v/>
          </cell>
          <cell r="AW795" t="str">
            <v>0-</v>
          </cell>
          <cell r="AX795" t="str">
            <v>0--</v>
          </cell>
          <cell r="AZ795">
            <v>0</v>
          </cell>
          <cell r="BA795">
            <v>0</v>
          </cell>
          <cell r="BB795">
            <v>0</v>
          </cell>
          <cell r="BH795">
            <v>0</v>
          </cell>
        </row>
        <row r="796">
          <cell r="AU796" t="str">
            <v>Barmag R5-CP3</v>
          </cell>
          <cell r="AW796" t="str">
            <v>MAR-Barmag R5-CP3</v>
          </cell>
          <cell r="AX796" t="str">
            <v>MAR-Barmag R5-CP3-IM</v>
          </cell>
          <cell r="AZ796">
            <v>4308.291433403906</v>
          </cell>
          <cell r="BA796">
            <v>389.45007307605931</v>
          </cell>
          <cell r="BB796">
            <v>4697.7415064799652</v>
          </cell>
          <cell r="BH796">
            <v>248.2744215859878</v>
          </cell>
        </row>
        <row r="797">
          <cell r="AU797" t="str">
            <v/>
          </cell>
          <cell r="AW797" t="str">
            <v>0-</v>
          </cell>
          <cell r="AX797" t="str">
            <v>0--</v>
          </cell>
          <cell r="AZ797">
            <v>0</v>
          </cell>
          <cell r="BA797">
            <v>0</v>
          </cell>
          <cell r="BB797">
            <v>0</v>
          </cell>
          <cell r="BH797">
            <v>0</v>
          </cell>
        </row>
        <row r="798">
          <cell r="AU798" t="str">
            <v/>
          </cell>
          <cell r="AW798" t="str">
            <v>0-</v>
          </cell>
          <cell r="AX798" t="str">
            <v>0--</v>
          </cell>
          <cell r="AZ798">
            <v>0</v>
          </cell>
          <cell r="BA798">
            <v>0</v>
          </cell>
          <cell r="BB798">
            <v>0</v>
          </cell>
          <cell r="BH798">
            <v>0</v>
          </cell>
        </row>
        <row r="799">
          <cell r="AU799" t="str">
            <v/>
          </cell>
          <cell r="AW799" t="str">
            <v>0-</v>
          </cell>
          <cell r="AX799" t="str">
            <v>0--</v>
          </cell>
          <cell r="AZ799">
            <v>0</v>
          </cell>
          <cell r="BA799">
            <v>0</v>
          </cell>
          <cell r="BB799">
            <v>0</v>
          </cell>
          <cell r="BH799">
            <v>0</v>
          </cell>
        </row>
        <row r="800">
          <cell r="AU800" t="str">
            <v/>
          </cell>
          <cell r="AW800" t="str">
            <v>0-</v>
          </cell>
          <cell r="AX800" t="str">
            <v>0--</v>
          </cell>
          <cell r="AZ800">
            <v>0</v>
          </cell>
          <cell r="BA800">
            <v>0</v>
          </cell>
          <cell r="BB800">
            <v>0</v>
          </cell>
          <cell r="BH800">
            <v>0</v>
          </cell>
        </row>
        <row r="801">
          <cell r="AU801" t="str">
            <v/>
          </cell>
          <cell r="AW801" t="str">
            <v>0-</v>
          </cell>
          <cell r="AX801" t="str">
            <v>0--</v>
          </cell>
          <cell r="AZ801">
            <v>0</v>
          </cell>
          <cell r="BA801">
            <v>0</v>
          </cell>
          <cell r="BB801">
            <v>0</v>
          </cell>
          <cell r="BH801">
            <v>0</v>
          </cell>
        </row>
        <row r="802">
          <cell r="AU802" t="str">
            <v>Murata-CP3</v>
          </cell>
          <cell r="AW802" t="str">
            <v>MAR-Murata-CP3</v>
          </cell>
          <cell r="AX802" t="str">
            <v>MAR-Murata-CP3-IM</v>
          </cell>
          <cell r="AZ802">
            <v>1700.9864046787129</v>
          </cell>
          <cell r="BA802">
            <v>231.57414373001092</v>
          </cell>
          <cell r="BB802">
            <v>1932.5605484087237</v>
          </cell>
          <cell r="BH802">
            <v>98.009050261200514</v>
          </cell>
        </row>
        <row r="803">
          <cell r="AU803" t="str">
            <v>Murata-</v>
          </cell>
          <cell r="AW803" t="str">
            <v>MAR-Murata-</v>
          </cell>
          <cell r="AX803" t="str">
            <v>MAR-Murata--IM</v>
          </cell>
          <cell r="AZ803">
            <v>0</v>
          </cell>
          <cell r="BA803">
            <v>0</v>
          </cell>
          <cell r="BB803">
            <v>0</v>
          </cell>
          <cell r="BH803">
            <v>0</v>
          </cell>
        </row>
        <row r="804">
          <cell r="AU804" t="str">
            <v>Murata-</v>
          </cell>
          <cell r="AW804" t="str">
            <v>MAR-Murata-</v>
          </cell>
          <cell r="AX804" t="str">
            <v>MAR-Murata--IM</v>
          </cell>
          <cell r="AZ804">
            <v>0</v>
          </cell>
          <cell r="BA804">
            <v>0</v>
          </cell>
          <cell r="BB804">
            <v>0</v>
          </cell>
          <cell r="BH804">
            <v>0</v>
          </cell>
        </row>
        <row r="805">
          <cell r="AU805" t="str">
            <v/>
          </cell>
          <cell r="AW805" t="str">
            <v>0-</v>
          </cell>
          <cell r="AX805" t="str">
            <v>0--</v>
          </cell>
          <cell r="AZ805">
            <v>0</v>
          </cell>
          <cell r="BA805">
            <v>0</v>
          </cell>
          <cell r="BB805">
            <v>0</v>
          </cell>
          <cell r="BH805">
            <v>0</v>
          </cell>
        </row>
        <row r="806">
          <cell r="AU806" t="str">
            <v/>
          </cell>
          <cell r="AW806" t="str">
            <v>0-</v>
          </cell>
          <cell r="AX806" t="str">
            <v>0--</v>
          </cell>
          <cell r="AZ806">
            <v>0</v>
          </cell>
          <cell r="BA806">
            <v>0</v>
          </cell>
          <cell r="BB806">
            <v>0</v>
          </cell>
          <cell r="BH806">
            <v>0</v>
          </cell>
        </row>
        <row r="807">
          <cell r="AU807" t="str">
            <v>TMT-CP3</v>
          </cell>
          <cell r="AW807" t="str">
            <v>MAR-TMT-CP3</v>
          </cell>
          <cell r="AX807" t="str">
            <v>MAR-TMT-CP3-IM</v>
          </cell>
          <cell r="AZ807">
            <v>172.6732421198312</v>
          </cell>
          <cell r="BA807">
            <v>17.862749184810124</v>
          </cell>
          <cell r="BB807">
            <v>190.53599130464133</v>
          </cell>
          <cell r="BH807">
            <v>9.6260370607032328</v>
          </cell>
        </row>
        <row r="808">
          <cell r="AU808" t="str">
            <v/>
          </cell>
          <cell r="AW808" t="str">
            <v>0-</v>
          </cell>
          <cell r="AX808" t="str">
            <v>0--</v>
          </cell>
          <cell r="AZ808">
            <v>0</v>
          </cell>
          <cell r="BA808">
            <v>0</v>
          </cell>
          <cell r="BB808">
            <v>0</v>
          </cell>
          <cell r="BH808">
            <v>0</v>
          </cell>
        </row>
        <row r="809">
          <cell r="AU809" t="str">
            <v/>
          </cell>
          <cell r="AW809" t="str">
            <v>0-</v>
          </cell>
          <cell r="AX809" t="str">
            <v>0--</v>
          </cell>
          <cell r="AZ809">
            <v>0</v>
          </cell>
          <cell r="BA809">
            <v>0</v>
          </cell>
          <cell r="BB809">
            <v>0</v>
          </cell>
          <cell r="BH809">
            <v>0</v>
          </cell>
        </row>
        <row r="810">
          <cell r="AU810" t="str">
            <v>Murata-CP3</v>
          </cell>
          <cell r="AW810" t="str">
            <v>MAR-Murata-CP3</v>
          </cell>
          <cell r="AX810" t="str">
            <v>MAR-Murata-CP3-IM</v>
          </cell>
          <cell r="AZ810">
            <v>6975.444131180212</v>
          </cell>
          <cell r="BA810">
            <v>465.02960874534745</v>
          </cell>
          <cell r="BB810">
            <v>7440.4737399255591</v>
          </cell>
          <cell r="BH810">
            <v>348.77220655901056</v>
          </cell>
        </row>
        <row r="811">
          <cell r="AU811" t="str">
            <v/>
          </cell>
          <cell r="AW811" t="str">
            <v>0-</v>
          </cell>
          <cell r="AX811" t="str">
            <v>0--</v>
          </cell>
          <cell r="AZ811">
            <v>0</v>
          </cell>
          <cell r="BA811">
            <v>0</v>
          </cell>
          <cell r="BB811">
            <v>0</v>
          </cell>
          <cell r="BH811">
            <v>0</v>
          </cell>
        </row>
        <row r="812">
          <cell r="AU812" t="str">
            <v/>
          </cell>
          <cell r="AW812" t="str">
            <v>0-</v>
          </cell>
          <cell r="AX812" t="str">
            <v>0--</v>
          </cell>
          <cell r="AZ812">
            <v>0</v>
          </cell>
          <cell r="BA812">
            <v>0</v>
          </cell>
          <cell r="BB812">
            <v>0</v>
          </cell>
          <cell r="BH812">
            <v>0</v>
          </cell>
        </row>
        <row r="813">
          <cell r="AU813" t="str">
            <v>Murata-CP3</v>
          </cell>
          <cell r="AW813" t="str">
            <v>MAR-Murata-CP3</v>
          </cell>
          <cell r="AX813" t="str">
            <v>MAR-Murata-CP3-NI</v>
          </cell>
          <cell r="AZ813">
            <v>10408.419162788898</v>
          </cell>
          <cell r="BA813">
            <v>1076.7330168402307</v>
          </cell>
          <cell r="BB813">
            <v>11485.152179629127</v>
          </cell>
          <cell r="BH813">
            <v>622.11240972991106</v>
          </cell>
        </row>
        <row r="814">
          <cell r="AU814" t="str">
            <v>Murata R4-CP3</v>
          </cell>
          <cell r="AW814" t="str">
            <v>MAR-Murata R4-CP3</v>
          </cell>
          <cell r="AX814" t="str">
            <v>MAR-Murata R4-CP3-NI</v>
          </cell>
          <cell r="AZ814">
            <v>3931.7115441014466</v>
          </cell>
          <cell r="BA814">
            <v>411.45818484782581</v>
          </cell>
          <cell r="BB814">
            <v>4343.1697289492722</v>
          </cell>
          <cell r="BH814">
            <v>235.4455168851448</v>
          </cell>
        </row>
        <row r="815">
          <cell r="AU815" t="str">
            <v/>
          </cell>
          <cell r="AW815" t="str">
            <v>0-</v>
          </cell>
          <cell r="AX815" t="str">
            <v>0--</v>
          </cell>
          <cell r="AZ815">
            <v>0</v>
          </cell>
          <cell r="BA815">
            <v>0</v>
          </cell>
          <cell r="BB815">
            <v>0</v>
          </cell>
          <cell r="BH815">
            <v>0</v>
          </cell>
        </row>
        <row r="816">
          <cell r="AU816" t="str">
            <v/>
          </cell>
          <cell r="AW816" t="str">
            <v>0-</v>
          </cell>
          <cell r="AX816" t="str">
            <v>0--</v>
          </cell>
          <cell r="AZ816">
            <v>0</v>
          </cell>
          <cell r="BA816">
            <v>0</v>
          </cell>
          <cell r="BB816">
            <v>0</v>
          </cell>
          <cell r="BH816">
            <v>0</v>
          </cell>
        </row>
        <row r="817">
          <cell r="AU817" t="str">
            <v>Barmag R5-CP3</v>
          </cell>
          <cell r="AW817" t="str">
            <v>MAR-Barmag R5-CP3</v>
          </cell>
          <cell r="AX817" t="str">
            <v>MAR-Barmag R5-CP3-IM</v>
          </cell>
          <cell r="AZ817">
            <v>5749.944845363183</v>
          </cell>
          <cell r="BA817">
            <v>519.76902556955326</v>
          </cell>
          <cell r="BB817">
            <v>6269.7138709327364</v>
          </cell>
          <cell r="BH817">
            <v>331.35275380059016</v>
          </cell>
        </row>
        <row r="818">
          <cell r="AU818" t="str">
            <v>Barmag R5-CP3</v>
          </cell>
          <cell r="AW818" t="str">
            <v>MAR-Barmag R5-CP3</v>
          </cell>
          <cell r="AX818" t="str">
            <v>MAR-Barmag R5-CP3-IM</v>
          </cell>
          <cell r="AZ818">
            <v>1112.8925507154547</v>
          </cell>
          <cell r="BA818">
            <v>100.60045656184901</v>
          </cell>
          <cell r="BB818">
            <v>1213.4930072773038</v>
          </cell>
          <cell r="BH818">
            <v>64.132791058178739</v>
          </cell>
        </row>
        <row r="819">
          <cell r="AU819" t="str">
            <v>Barmag R5-CP3</v>
          </cell>
          <cell r="AW819" t="str">
            <v>MAR-Barmag R5-CP3</v>
          </cell>
          <cell r="AX819" t="str">
            <v>MAR-Barmag R5-CP3-IM</v>
          </cell>
          <cell r="AZ819">
            <v>0</v>
          </cell>
          <cell r="BA819">
            <v>0</v>
          </cell>
          <cell r="BB819">
            <v>0</v>
          </cell>
          <cell r="BH819">
            <v>0</v>
          </cell>
        </row>
        <row r="820">
          <cell r="AU820" t="str">
            <v/>
          </cell>
          <cell r="AW820" t="str">
            <v>0-</v>
          </cell>
          <cell r="AX820" t="str">
            <v>0--</v>
          </cell>
          <cell r="AZ820">
            <v>0</v>
          </cell>
          <cell r="BA820">
            <v>0</v>
          </cell>
          <cell r="BB820">
            <v>0</v>
          </cell>
          <cell r="BH820">
            <v>0</v>
          </cell>
        </row>
        <row r="821">
          <cell r="AU821" t="str">
            <v/>
          </cell>
          <cell r="AW821" t="str">
            <v>0-</v>
          </cell>
          <cell r="AX821" t="str">
            <v>0--</v>
          </cell>
          <cell r="AZ821">
            <v>0</v>
          </cell>
          <cell r="BA821">
            <v>0</v>
          </cell>
          <cell r="BB821">
            <v>0</v>
          </cell>
          <cell r="BH821">
            <v>0</v>
          </cell>
        </row>
        <row r="822">
          <cell r="AU822" t="str">
            <v>Murata-CP3</v>
          </cell>
          <cell r="AW822" t="str">
            <v>MAR-Murata-CP3</v>
          </cell>
          <cell r="AX822" t="str">
            <v>MAR-Murata-CP3-NI</v>
          </cell>
          <cell r="AZ822">
            <v>332.74797419280389</v>
          </cell>
          <cell r="BA822">
            <v>60.310570322445706</v>
          </cell>
          <cell r="BB822">
            <v>393.05854451524959</v>
          </cell>
          <cell r="BH822">
            <v>21.628618322532255</v>
          </cell>
        </row>
        <row r="823">
          <cell r="AU823" t="str">
            <v>Murata-CP3</v>
          </cell>
          <cell r="AW823" t="str">
            <v>MAR-Murata-CP3</v>
          </cell>
          <cell r="AX823" t="str">
            <v>MAR-Murata-CP3-NI</v>
          </cell>
          <cell r="AZ823">
            <v>166.37398709640195</v>
          </cell>
          <cell r="BA823">
            <v>30.155285161222853</v>
          </cell>
          <cell r="BB823">
            <v>196.5292722576248</v>
          </cell>
          <cell r="BH823">
            <v>10.814309161266127</v>
          </cell>
        </row>
        <row r="824">
          <cell r="AU824" t="str">
            <v>Murata-CP3</v>
          </cell>
          <cell r="AW824" t="str">
            <v>MAR-Murata-CP3</v>
          </cell>
          <cell r="AX824" t="str">
            <v>MAR-Murata-CP3-NI</v>
          </cell>
          <cell r="AZ824">
            <v>1330.9918967712156</v>
          </cell>
          <cell r="BA824">
            <v>241.24228128978282</v>
          </cell>
          <cell r="BB824">
            <v>1572.2341780609984</v>
          </cell>
          <cell r="BH824">
            <v>86.514473290129018</v>
          </cell>
        </row>
        <row r="825">
          <cell r="AU825" t="str">
            <v/>
          </cell>
          <cell r="AW825" t="str">
            <v>0-</v>
          </cell>
          <cell r="AX825" t="str">
            <v>0--</v>
          </cell>
          <cell r="AZ825">
            <v>0</v>
          </cell>
          <cell r="BA825">
            <v>0</v>
          </cell>
          <cell r="BB825">
            <v>0</v>
          </cell>
          <cell r="BH825">
            <v>0</v>
          </cell>
        </row>
        <row r="826">
          <cell r="AU826" t="str">
            <v/>
          </cell>
          <cell r="AW826" t="str">
            <v>0-</v>
          </cell>
          <cell r="AX826" t="str">
            <v>0--</v>
          </cell>
          <cell r="AZ826">
            <v>0</v>
          </cell>
          <cell r="BA826">
            <v>0</v>
          </cell>
          <cell r="BB826">
            <v>0</v>
          </cell>
          <cell r="BH826">
            <v>0</v>
          </cell>
        </row>
        <row r="827">
          <cell r="AU827" t="str">
            <v>Murata-</v>
          </cell>
          <cell r="AW827" t="str">
            <v>MAR-Murata-</v>
          </cell>
          <cell r="AX827" t="str">
            <v>MAR-Murata--IM</v>
          </cell>
          <cell r="AZ827">
            <v>0</v>
          </cell>
          <cell r="BA827">
            <v>0</v>
          </cell>
          <cell r="BB827">
            <v>0</v>
          </cell>
          <cell r="BH827">
            <v>0</v>
          </cell>
        </row>
        <row r="828">
          <cell r="AU828" t="str">
            <v>Murata-CP3</v>
          </cell>
          <cell r="AW828" t="str">
            <v>MAR-Murata-CP3</v>
          </cell>
          <cell r="AX828" t="str">
            <v>MAR-Murata-CP3-NI</v>
          </cell>
          <cell r="AZ828">
            <v>2600.6775001153933</v>
          </cell>
          <cell r="BA828">
            <v>471.37279689591503</v>
          </cell>
          <cell r="BB828">
            <v>3072.050297011308</v>
          </cell>
          <cell r="BH828">
            <v>169.04403750750058</v>
          </cell>
        </row>
        <row r="829">
          <cell r="AU829" t="str">
            <v/>
          </cell>
          <cell r="AW829" t="str">
            <v>0-</v>
          </cell>
          <cell r="AX829" t="str">
            <v>0--</v>
          </cell>
          <cell r="AZ829">
            <v>0</v>
          </cell>
          <cell r="BA829">
            <v>0</v>
          </cell>
          <cell r="BB829">
            <v>0</v>
          </cell>
          <cell r="BH829">
            <v>0</v>
          </cell>
        </row>
        <row r="830">
          <cell r="AU830" t="str">
            <v/>
          </cell>
          <cell r="AW830" t="str">
            <v>0-</v>
          </cell>
          <cell r="AX830" t="str">
            <v>0--</v>
          </cell>
          <cell r="AZ830">
            <v>0</v>
          </cell>
          <cell r="BA830">
            <v>0</v>
          </cell>
          <cell r="BB830">
            <v>0</v>
          </cell>
          <cell r="BH830">
            <v>0</v>
          </cell>
        </row>
        <row r="831">
          <cell r="AU831" t="str">
            <v>Murata-CP3</v>
          </cell>
          <cell r="AW831" t="str">
            <v>MAR-Murata-CP3</v>
          </cell>
          <cell r="AX831" t="str">
            <v>MAR-Murata-CP3-NI</v>
          </cell>
          <cell r="AZ831">
            <v>5157.5935999884605</v>
          </cell>
          <cell r="BA831">
            <v>934.81383999790853</v>
          </cell>
          <cell r="BB831">
            <v>6092.4074399863694</v>
          </cell>
          <cell r="BH831">
            <v>335.24358399924995</v>
          </cell>
        </row>
        <row r="832">
          <cell r="AU832" t="str">
            <v>Murata-CP3</v>
          </cell>
          <cell r="AW832" t="str">
            <v>MAR-Murata-CP3</v>
          </cell>
          <cell r="AX832" t="str">
            <v>MAR-Murata-CP3-NI</v>
          </cell>
          <cell r="AZ832">
            <v>3660.2277161208431</v>
          </cell>
          <cell r="BA832">
            <v>663.41627354690274</v>
          </cell>
          <cell r="BB832">
            <v>4323.6439896677457</v>
          </cell>
          <cell r="BH832">
            <v>237.91480154785478</v>
          </cell>
        </row>
        <row r="833">
          <cell r="AU833" t="str">
            <v/>
          </cell>
          <cell r="AW833" t="str">
            <v>0-</v>
          </cell>
          <cell r="AX833" t="str">
            <v>0--</v>
          </cell>
          <cell r="AZ833">
            <v>0</v>
          </cell>
          <cell r="BA833">
            <v>0</v>
          </cell>
          <cell r="BB833">
            <v>0</v>
          </cell>
          <cell r="BH833">
            <v>0</v>
          </cell>
        </row>
        <row r="834">
          <cell r="AU834" t="str">
            <v/>
          </cell>
          <cell r="AW834" t="str">
            <v>0-</v>
          </cell>
          <cell r="AX834" t="str">
            <v>0--</v>
          </cell>
          <cell r="AZ834">
            <v>0</v>
          </cell>
          <cell r="BA834">
            <v>0</v>
          </cell>
          <cell r="BB834">
            <v>0</v>
          </cell>
          <cell r="BH834">
            <v>0</v>
          </cell>
        </row>
        <row r="835">
          <cell r="AU835" t="str">
            <v>Murata-CP3</v>
          </cell>
          <cell r="AW835" t="str">
            <v>MAR-Murata-CP3</v>
          </cell>
          <cell r="AX835" t="str">
            <v>MAR-Murata-CP3-IM</v>
          </cell>
          <cell r="AZ835">
            <v>4326.6343265015039</v>
          </cell>
          <cell r="BA835">
            <v>865.32686530030071</v>
          </cell>
          <cell r="BB835">
            <v>5191.9611918018045</v>
          </cell>
          <cell r="BH835">
            <v>262.30220604415365</v>
          </cell>
        </row>
        <row r="836">
          <cell r="AU836" t="str">
            <v/>
          </cell>
          <cell r="AW836" t="str">
            <v>0-</v>
          </cell>
          <cell r="AX836" t="str">
            <v>0--</v>
          </cell>
          <cell r="AZ836">
            <v>0</v>
          </cell>
          <cell r="BA836">
            <v>0</v>
          </cell>
          <cell r="BB836">
            <v>0</v>
          </cell>
          <cell r="BH836">
            <v>0</v>
          </cell>
        </row>
        <row r="837">
          <cell r="AU837" t="str">
            <v/>
          </cell>
          <cell r="AW837" t="str">
            <v>0-</v>
          </cell>
          <cell r="AX837" t="str">
            <v>0--</v>
          </cell>
          <cell r="AZ837">
            <v>0</v>
          </cell>
          <cell r="BA837">
            <v>0</v>
          </cell>
          <cell r="BB837">
            <v>0</v>
          </cell>
          <cell r="BH837">
            <v>0</v>
          </cell>
        </row>
        <row r="838">
          <cell r="AU838" t="str">
            <v>Murata-CP1</v>
          </cell>
          <cell r="AW838" t="str">
            <v>MAR-Murata-CP1</v>
          </cell>
          <cell r="AX838" t="str">
            <v>MAR-Murata-CP1-IM</v>
          </cell>
          <cell r="AZ838">
            <v>407.72535865356815</v>
          </cell>
          <cell r="BA838">
            <v>58.948244624612258</v>
          </cell>
          <cell r="BB838">
            <v>466.67360327818039</v>
          </cell>
          <cell r="BH838">
            <v>21.614356362357832</v>
          </cell>
        </row>
        <row r="839">
          <cell r="AU839" t="str">
            <v/>
          </cell>
          <cell r="AW839" t="str">
            <v>0-</v>
          </cell>
          <cell r="AX839" t="str">
            <v>0--</v>
          </cell>
          <cell r="AZ839">
            <v>0</v>
          </cell>
          <cell r="BA839">
            <v>0</v>
          </cell>
          <cell r="BB839">
            <v>0</v>
          </cell>
          <cell r="BH839">
            <v>0</v>
          </cell>
        </row>
        <row r="840">
          <cell r="AU840" t="str">
            <v/>
          </cell>
          <cell r="AW840" t="str">
            <v>0-</v>
          </cell>
          <cell r="AX840" t="str">
            <v>0--</v>
          </cell>
          <cell r="AZ840">
            <v>0</v>
          </cell>
          <cell r="BA840">
            <v>0</v>
          </cell>
          <cell r="BB840">
            <v>0</v>
          </cell>
          <cell r="BH840">
            <v>0</v>
          </cell>
        </row>
        <row r="841">
          <cell r="AU841" t="str">
            <v>Murata-CP3</v>
          </cell>
          <cell r="AW841" t="str">
            <v>MAR-Murata-CP3</v>
          </cell>
          <cell r="AX841" t="str">
            <v>MAR-Murata-CP3-IM</v>
          </cell>
          <cell r="AZ841">
            <v>352.82809296204152</v>
          </cell>
          <cell r="BA841">
            <v>36.118278629186491</v>
          </cell>
          <cell r="BB841">
            <v>388.946371591228</v>
          </cell>
          <cell r="BH841">
            <v>18.262543710978669</v>
          </cell>
        </row>
        <row r="842">
          <cell r="AU842" t="str">
            <v/>
          </cell>
          <cell r="AW842" t="str">
            <v>0-</v>
          </cell>
          <cell r="AX842" t="str">
            <v>0--</v>
          </cell>
          <cell r="AZ842">
            <v>0</v>
          </cell>
          <cell r="BA842">
            <v>0</v>
          </cell>
          <cell r="BB842">
            <v>0</v>
          </cell>
          <cell r="BH842">
            <v>0</v>
          </cell>
        </row>
        <row r="843">
          <cell r="AU843" t="str">
            <v/>
          </cell>
          <cell r="AW843" t="str">
            <v>0-</v>
          </cell>
          <cell r="AX843" t="str">
            <v>0--</v>
          </cell>
          <cell r="AZ843">
            <v>0</v>
          </cell>
          <cell r="BA843">
            <v>0</v>
          </cell>
          <cell r="BB843">
            <v>0</v>
          </cell>
          <cell r="BH843">
            <v>0</v>
          </cell>
        </row>
        <row r="844">
          <cell r="AU844" t="str">
            <v>Murata-CP3</v>
          </cell>
          <cell r="AW844" t="str">
            <v>MAR-Murata-CP3</v>
          </cell>
          <cell r="AX844" t="str">
            <v>MAR-Murata-CP3-IM</v>
          </cell>
          <cell r="AZ844">
            <v>7691.6508571381246</v>
          </cell>
          <cell r="BA844">
            <v>555.50811745997567</v>
          </cell>
          <cell r="BB844">
            <v>8247.1589745981</v>
          </cell>
          <cell r="BH844">
            <v>414.49451841244337</v>
          </cell>
        </row>
        <row r="845">
          <cell r="AU845" t="str">
            <v>TMT-CP3</v>
          </cell>
          <cell r="AW845" t="str">
            <v>MAR-TMT-CP3</v>
          </cell>
          <cell r="AX845" t="str">
            <v>MAR-TMT-CP3-IM</v>
          </cell>
          <cell r="AZ845">
            <v>8324.8318696886035</v>
          </cell>
          <cell r="BA845">
            <v>1203.590149834497</v>
          </cell>
          <cell r="BB845">
            <v>9528.422019523101</v>
          </cell>
          <cell r="BH845">
            <v>451.34630618793636</v>
          </cell>
        </row>
        <row r="846">
          <cell r="AU846" t="str">
            <v>TMT-CP3</v>
          </cell>
          <cell r="AW846" t="str">
            <v>MAR-TMT-CP3</v>
          </cell>
          <cell r="AX846" t="str">
            <v>MAR-TMT-CP3-IM</v>
          </cell>
          <cell r="AZ846">
            <v>537.08592707668413</v>
          </cell>
          <cell r="BA846">
            <v>77.650977408677221</v>
          </cell>
          <cell r="BB846">
            <v>614.73690448536138</v>
          </cell>
          <cell r="BH846">
            <v>29.119116528253958</v>
          </cell>
        </row>
        <row r="847">
          <cell r="AU847" t="str">
            <v>TMT-CP3</v>
          </cell>
          <cell r="AW847" t="str">
            <v>MAR-TMT-CP3</v>
          </cell>
          <cell r="AX847" t="str">
            <v>MAR-TMT-CP3-IM</v>
          </cell>
          <cell r="AZ847">
            <v>2416.8866718450786</v>
          </cell>
          <cell r="BA847">
            <v>349.42939833904751</v>
          </cell>
          <cell r="BB847">
            <v>2766.3160701841261</v>
          </cell>
          <cell r="BH847">
            <v>131.03602437714281</v>
          </cell>
        </row>
        <row r="848">
          <cell r="AU848" t="str">
            <v/>
          </cell>
          <cell r="AW848" t="str">
            <v>0-</v>
          </cell>
          <cell r="AX848" t="str">
            <v>0--</v>
          </cell>
          <cell r="AZ848">
            <v>0</v>
          </cell>
          <cell r="BA848">
            <v>0</v>
          </cell>
          <cell r="BB848">
            <v>0</v>
          </cell>
          <cell r="BH848">
            <v>0</v>
          </cell>
        </row>
        <row r="849">
          <cell r="AU849" t="str">
            <v/>
          </cell>
          <cell r="AW849" t="str">
            <v>0-</v>
          </cell>
          <cell r="AX849" t="str">
            <v>0--</v>
          </cell>
          <cell r="AZ849">
            <v>0</v>
          </cell>
          <cell r="BA849">
            <v>0</v>
          </cell>
          <cell r="BB849">
            <v>0</v>
          </cell>
          <cell r="BH849">
            <v>0</v>
          </cell>
        </row>
        <row r="850">
          <cell r="AU850" t="str">
            <v>Murata-CP3</v>
          </cell>
          <cell r="AW850" t="str">
            <v>MAR-Murata-CP3</v>
          </cell>
          <cell r="AX850" t="str">
            <v>MAR-Murata-CP3-NI</v>
          </cell>
          <cell r="AZ850">
            <v>2965.7728152775144</v>
          </cell>
          <cell r="BA850">
            <v>275.88584328162926</v>
          </cell>
          <cell r="BB850">
            <v>3241.658658559144</v>
          </cell>
          <cell r="BH850">
            <v>179.32579813305904</v>
          </cell>
        </row>
        <row r="851">
          <cell r="AU851" t="str">
            <v>Murata-CP3</v>
          </cell>
          <cell r="AW851" t="str">
            <v>MAR-Murata-CP3</v>
          </cell>
          <cell r="AX851" t="str">
            <v>MAR-Murata-CP3-NI</v>
          </cell>
          <cell r="AZ851">
            <v>2509.500074465589</v>
          </cell>
          <cell r="BA851">
            <v>233.44186739214783</v>
          </cell>
          <cell r="BB851">
            <v>2742.9419418577368</v>
          </cell>
          <cell r="BH851">
            <v>151.7372138048961</v>
          </cell>
        </row>
        <row r="852">
          <cell r="AU852" t="str">
            <v/>
          </cell>
          <cell r="AW852" t="str">
            <v>0-</v>
          </cell>
          <cell r="AX852" t="str">
            <v>0--</v>
          </cell>
          <cell r="AZ852">
            <v>0</v>
          </cell>
          <cell r="BA852">
            <v>0</v>
          </cell>
          <cell r="BB852">
            <v>0</v>
          </cell>
          <cell r="BH852">
            <v>0</v>
          </cell>
        </row>
        <row r="853">
          <cell r="AU853" t="str">
            <v/>
          </cell>
          <cell r="AW853" t="str">
            <v>0-</v>
          </cell>
          <cell r="AX853" t="str">
            <v>0--</v>
          </cell>
          <cell r="AZ853">
            <v>0</v>
          </cell>
          <cell r="BA853">
            <v>0</v>
          </cell>
          <cell r="BB853">
            <v>0</v>
          </cell>
          <cell r="BH853">
            <v>0</v>
          </cell>
        </row>
        <row r="854">
          <cell r="AU854" t="str">
            <v>Murata-CP3</v>
          </cell>
          <cell r="AW854" t="str">
            <v>MAR-Murata-CP3</v>
          </cell>
          <cell r="AX854" t="str">
            <v>MAR-Murata-CP3-IM</v>
          </cell>
          <cell r="AZ854">
            <v>2875.7544112408973</v>
          </cell>
          <cell r="BA854">
            <v>207.69337414517594</v>
          </cell>
          <cell r="BB854">
            <v>3083.4477853860735</v>
          </cell>
          <cell r="BH854">
            <v>154.9712099390928</v>
          </cell>
        </row>
        <row r="855">
          <cell r="AU855" t="str">
            <v>Murata-CP3</v>
          </cell>
          <cell r="AW855" t="str">
            <v>MAR-Murata-CP3</v>
          </cell>
          <cell r="AX855" t="str">
            <v>MAR-Murata-CP3-IM</v>
          </cell>
          <cell r="AZ855">
            <v>3195.2826791565531</v>
          </cell>
          <cell r="BA855">
            <v>230.77041571686215</v>
          </cell>
          <cell r="BB855">
            <v>3426.0530948734149</v>
          </cell>
          <cell r="BH855">
            <v>172.19023326565866</v>
          </cell>
        </row>
        <row r="856">
          <cell r="AU856" t="str">
            <v>Murata-CP3</v>
          </cell>
          <cell r="AW856" t="str">
            <v>MAR-Murata-CP3</v>
          </cell>
          <cell r="AX856" t="str">
            <v>MAR-Murata-CP3-IM</v>
          </cell>
          <cell r="AZ856">
            <v>639.0565358313105</v>
          </cell>
          <cell r="BA856">
            <v>46.154083143372425</v>
          </cell>
          <cell r="BB856">
            <v>685.21061897468292</v>
          </cell>
          <cell r="BH856">
            <v>34.438046653131735</v>
          </cell>
        </row>
        <row r="857">
          <cell r="AU857" t="str">
            <v/>
          </cell>
          <cell r="AW857" t="str">
            <v>0-</v>
          </cell>
          <cell r="AX857" t="str">
            <v>0--</v>
          </cell>
          <cell r="AZ857">
            <v>0</v>
          </cell>
          <cell r="BA857">
            <v>0</v>
          </cell>
          <cell r="BB857">
            <v>0</v>
          </cell>
          <cell r="BH857">
            <v>0</v>
          </cell>
        </row>
        <row r="858">
          <cell r="AU858" t="str">
            <v/>
          </cell>
          <cell r="AW858" t="str">
            <v>0-</v>
          </cell>
          <cell r="AX858" t="str">
            <v>0--</v>
          </cell>
          <cell r="AZ858">
            <v>0</v>
          </cell>
          <cell r="BA858">
            <v>0</v>
          </cell>
          <cell r="BB858">
            <v>0</v>
          </cell>
          <cell r="BH858">
            <v>0</v>
          </cell>
        </row>
        <row r="859">
          <cell r="AU859" t="str">
            <v/>
          </cell>
          <cell r="AW859" t="str">
            <v>0-</v>
          </cell>
          <cell r="AX859" t="str">
            <v>0--</v>
          </cell>
          <cell r="AZ859">
            <v>0</v>
          </cell>
          <cell r="BA859">
            <v>0</v>
          </cell>
          <cell r="BB859">
            <v>0</v>
          </cell>
          <cell r="BH859">
            <v>0</v>
          </cell>
        </row>
        <row r="860">
          <cell r="AU860" t="str">
            <v/>
          </cell>
          <cell r="AW860" t="str">
            <v>0-</v>
          </cell>
          <cell r="AX860" t="str">
            <v>0--</v>
          </cell>
          <cell r="AZ860">
            <v>0</v>
          </cell>
          <cell r="BA860">
            <v>0</v>
          </cell>
          <cell r="BB860">
            <v>0</v>
          </cell>
          <cell r="BH860">
            <v>0</v>
          </cell>
        </row>
        <row r="861">
          <cell r="AU861" t="str">
            <v/>
          </cell>
          <cell r="AW861" t="str">
            <v>0-</v>
          </cell>
          <cell r="AX861" t="str">
            <v>0--</v>
          </cell>
          <cell r="AZ861">
            <v>0</v>
          </cell>
          <cell r="BA861">
            <v>0</v>
          </cell>
          <cell r="BB861">
            <v>0</v>
          </cell>
          <cell r="BH861">
            <v>0</v>
          </cell>
        </row>
        <row r="862">
          <cell r="AU862" t="str">
            <v>Murata-CP3</v>
          </cell>
          <cell r="AW862" t="str">
            <v>MAR-Murata-CP3</v>
          </cell>
          <cell r="AX862" t="str">
            <v>MAR-Murata-CP3-NI</v>
          </cell>
          <cell r="AZ862">
            <v>9065.3973353322654</v>
          </cell>
          <cell r="BA862">
            <v>937.79972434471711</v>
          </cell>
          <cell r="BB862">
            <v>10003.197059676982</v>
          </cell>
          <cell r="BH862">
            <v>541.83984073250326</v>
          </cell>
        </row>
        <row r="863">
          <cell r="AU863" t="str">
            <v>Murata-CP3</v>
          </cell>
          <cell r="AW863" t="str">
            <v>MAR-Murata-CP3</v>
          </cell>
          <cell r="AX863" t="str">
            <v>MAR-Murata-CP3-IM</v>
          </cell>
          <cell r="AZ863">
            <v>9300.7744987525202</v>
          </cell>
          <cell r="BA863">
            <v>1587.9371095431131</v>
          </cell>
          <cell r="BB863">
            <v>10888.711608295633</v>
          </cell>
          <cell r="BH863">
            <v>613.62426875916015</v>
          </cell>
        </row>
        <row r="864">
          <cell r="AU864" t="str">
            <v>Murata-CP3</v>
          </cell>
          <cell r="AW864" t="str">
            <v>MAR-Murata-CP3</v>
          </cell>
          <cell r="AX864" t="str">
            <v>MAR-Murata-CP3-IM</v>
          </cell>
          <cell r="AZ864">
            <v>641.43272405189794</v>
          </cell>
          <cell r="BA864">
            <v>109.5129041064216</v>
          </cell>
          <cell r="BB864">
            <v>750.94562815831955</v>
          </cell>
          <cell r="BH864">
            <v>42.318915086838636</v>
          </cell>
        </row>
        <row r="865">
          <cell r="AU865" t="str">
            <v>Murata-CP3</v>
          </cell>
          <cell r="AW865" t="str">
            <v>MAR-Murata-CP3</v>
          </cell>
          <cell r="AX865" t="str">
            <v>MAR-Murata-CP3-IM</v>
          </cell>
          <cell r="AZ865">
            <v>7055.7599645708779</v>
          </cell>
          <cell r="BA865">
            <v>1204.6419451706377</v>
          </cell>
          <cell r="BB865">
            <v>8260.4019097415148</v>
          </cell>
          <cell r="BH865">
            <v>465.50806595522499</v>
          </cell>
        </row>
        <row r="866">
          <cell r="AU866" t="str">
            <v>Murata R4-CP3</v>
          </cell>
          <cell r="AW866" t="str">
            <v>MAR-Murata R4-CP3</v>
          </cell>
          <cell r="AX866" t="str">
            <v>MAR-Murata R4-CP3-NI</v>
          </cell>
          <cell r="AZ866">
            <v>1965.8557720507233</v>
          </cell>
          <cell r="BA866">
            <v>205.7290924239129</v>
          </cell>
          <cell r="BB866">
            <v>2171.5848644746361</v>
          </cell>
          <cell r="BH866">
            <v>117.7227584425724</v>
          </cell>
        </row>
        <row r="867">
          <cell r="AU867" t="str">
            <v/>
          </cell>
          <cell r="AW867" t="str">
            <v>0-</v>
          </cell>
          <cell r="AX867" t="str">
            <v>0--</v>
          </cell>
          <cell r="AZ867">
            <v>0</v>
          </cell>
          <cell r="BA867">
            <v>0</v>
          </cell>
          <cell r="BB867">
            <v>0</v>
          </cell>
          <cell r="BH867">
            <v>0</v>
          </cell>
        </row>
        <row r="868">
          <cell r="AU868" t="str">
            <v/>
          </cell>
          <cell r="AW868" t="str">
            <v>0-</v>
          </cell>
          <cell r="AX868" t="str">
            <v>0--</v>
          </cell>
          <cell r="AZ868">
            <v>0</v>
          </cell>
          <cell r="BA868">
            <v>0</v>
          </cell>
          <cell r="BB868">
            <v>0</v>
          </cell>
          <cell r="BH868">
            <v>0</v>
          </cell>
        </row>
        <row r="869">
          <cell r="AU869" t="str">
            <v>Murata-CP3</v>
          </cell>
          <cell r="AW869" t="str">
            <v>MAR-Murata-CP3</v>
          </cell>
          <cell r="AX869" t="str">
            <v>MAR-Murata-CP3-IM</v>
          </cell>
          <cell r="AZ869">
            <v>2886.4472582335407</v>
          </cell>
          <cell r="BA869">
            <v>492.80806847889716</v>
          </cell>
          <cell r="BB869">
            <v>3379.2553267124376</v>
          </cell>
          <cell r="BH869">
            <v>190.43511789077382</v>
          </cell>
        </row>
        <row r="870">
          <cell r="AU870" t="str">
            <v/>
          </cell>
          <cell r="AW870" t="str">
            <v>0-</v>
          </cell>
          <cell r="AX870" t="str">
            <v>0--</v>
          </cell>
          <cell r="AZ870">
            <v>0</v>
          </cell>
          <cell r="BA870">
            <v>0</v>
          </cell>
          <cell r="BB870">
            <v>0</v>
          </cell>
          <cell r="BH870">
            <v>0</v>
          </cell>
        </row>
        <row r="871">
          <cell r="AU871" t="str">
            <v/>
          </cell>
          <cell r="AW871" t="str">
            <v>0-</v>
          </cell>
          <cell r="AX871" t="str">
            <v>0--</v>
          </cell>
          <cell r="AZ871">
            <v>0</v>
          </cell>
          <cell r="BA871">
            <v>0</v>
          </cell>
          <cell r="BB871">
            <v>0</v>
          </cell>
          <cell r="BH871">
            <v>0</v>
          </cell>
        </row>
        <row r="872">
          <cell r="AU872" t="str">
            <v/>
          </cell>
          <cell r="AW872" t="str">
            <v>0-</v>
          </cell>
          <cell r="AX872" t="str">
            <v>0--</v>
          </cell>
          <cell r="AZ872">
            <v>0</v>
          </cell>
          <cell r="BA872">
            <v>0</v>
          </cell>
          <cell r="BB872">
            <v>0</v>
          </cell>
          <cell r="BH872">
            <v>0</v>
          </cell>
        </row>
        <row r="873">
          <cell r="AU873" t="str">
            <v/>
          </cell>
          <cell r="AW873" t="str">
            <v>0-</v>
          </cell>
          <cell r="AX873" t="str">
            <v>0--</v>
          </cell>
          <cell r="AZ873">
            <v>0</v>
          </cell>
          <cell r="BA873">
            <v>0</v>
          </cell>
          <cell r="BB873">
            <v>0</v>
          </cell>
          <cell r="BH873">
            <v>0</v>
          </cell>
        </row>
        <row r="874">
          <cell r="AU874" t="str">
            <v/>
          </cell>
          <cell r="AW874" t="str">
            <v>0-</v>
          </cell>
          <cell r="AX874" t="str">
            <v>0--</v>
          </cell>
          <cell r="AZ874">
            <v>0</v>
          </cell>
          <cell r="BA874">
            <v>0</v>
          </cell>
          <cell r="BB874">
            <v>0</v>
          </cell>
          <cell r="BH874">
            <v>0</v>
          </cell>
        </row>
        <row r="875">
          <cell r="AU875" t="str">
            <v>Murata R5-CP3</v>
          </cell>
          <cell r="AW875" t="str">
            <v>MAR-Murata R5-CP3</v>
          </cell>
          <cell r="AX875" t="str">
            <v>MAR-Murata R5-CP3-NI</v>
          </cell>
          <cell r="AZ875">
            <v>2222.5312781358807</v>
          </cell>
          <cell r="BA875">
            <v>257.83425500416246</v>
          </cell>
          <cell r="BB875">
            <v>2480.3655331400428</v>
          </cell>
          <cell r="BH875">
            <v>131.49547005212284</v>
          </cell>
        </row>
        <row r="876">
          <cell r="AU876" t="str">
            <v/>
          </cell>
          <cell r="AW876" t="str">
            <v>0-</v>
          </cell>
          <cell r="AX876" t="str">
            <v>0--</v>
          </cell>
          <cell r="AZ876">
            <v>0</v>
          </cell>
          <cell r="BA876">
            <v>0</v>
          </cell>
          <cell r="BB876">
            <v>0</v>
          </cell>
          <cell r="BH876">
            <v>0</v>
          </cell>
        </row>
        <row r="877">
          <cell r="AU877" t="str">
            <v/>
          </cell>
          <cell r="AW877" t="str">
            <v>0-</v>
          </cell>
          <cell r="AX877" t="str">
            <v>0--</v>
          </cell>
          <cell r="AZ877">
            <v>0</v>
          </cell>
          <cell r="BA877">
            <v>0</v>
          </cell>
          <cell r="BB877">
            <v>0</v>
          </cell>
          <cell r="BH877">
            <v>0</v>
          </cell>
        </row>
        <row r="878">
          <cell r="AU878" t="str">
            <v>Murata-CP3</v>
          </cell>
          <cell r="AW878" t="str">
            <v>MAR-Murata-CP3</v>
          </cell>
          <cell r="AX878" t="str">
            <v>MAR-Murata-CP3-IM</v>
          </cell>
          <cell r="AZ878">
            <v>8720.2551041138213</v>
          </cell>
          <cell r="BA878">
            <v>801.86253830931696</v>
          </cell>
          <cell r="BB878">
            <v>9522.117642423138</v>
          </cell>
          <cell r="BH878">
            <v>521.21064990105606</v>
          </cell>
        </row>
        <row r="879">
          <cell r="AU879" t="str">
            <v>Murata-CP3</v>
          </cell>
          <cell r="AW879" t="str">
            <v>MAR-Murata-CP3</v>
          </cell>
          <cell r="AX879" t="str">
            <v>MAR-Murata-CP3-IM</v>
          </cell>
          <cell r="AZ879">
            <v>8720.2551041138213</v>
          </cell>
          <cell r="BA879">
            <v>801.86253830931696</v>
          </cell>
          <cell r="BB879">
            <v>9522.117642423138</v>
          </cell>
          <cell r="BH879">
            <v>521.21064990105606</v>
          </cell>
        </row>
        <row r="880">
          <cell r="AU880" t="str">
            <v>Murata-CP3</v>
          </cell>
          <cell r="AW880" t="str">
            <v>MAR-Murata-CP3</v>
          </cell>
          <cell r="AX880" t="str">
            <v>MAR-Murata-CP3-IM</v>
          </cell>
          <cell r="AZ880">
            <v>8720.2551041138213</v>
          </cell>
          <cell r="BA880">
            <v>801.86253830931696</v>
          </cell>
          <cell r="BB880">
            <v>9522.117642423138</v>
          </cell>
          <cell r="BH880">
            <v>521.21064990105606</v>
          </cell>
        </row>
        <row r="881">
          <cell r="AU881" t="str">
            <v>Murata-CP3</v>
          </cell>
          <cell r="AW881" t="str">
            <v>MAR-Murata-CP3</v>
          </cell>
          <cell r="AX881" t="str">
            <v>MAR-Murata-CP3-IM</v>
          </cell>
          <cell r="AZ881">
            <v>3375.5826209472857</v>
          </cell>
          <cell r="BA881">
            <v>310.3984019261872</v>
          </cell>
          <cell r="BB881">
            <v>3685.9810228734732</v>
          </cell>
          <cell r="BH881">
            <v>201.75896125202169</v>
          </cell>
        </row>
        <row r="882">
          <cell r="AU882" t="str">
            <v>PDG-CP3</v>
          </cell>
          <cell r="AW882" t="str">
            <v>MAR-PDG-CP3</v>
          </cell>
          <cell r="AX882" t="str">
            <v>MAR-PDG-CP3-IM</v>
          </cell>
          <cell r="AZ882">
            <v>1774.5623490715027</v>
          </cell>
          <cell r="BA882">
            <v>138.02151603889465</v>
          </cell>
          <cell r="BB882">
            <v>1912.5838651103973</v>
          </cell>
          <cell r="BH882">
            <v>95.629193255519866</v>
          </cell>
        </row>
        <row r="883">
          <cell r="AU883" t="str">
            <v>PDG-CP3</v>
          </cell>
          <cell r="AW883" t="str">
            <v>MAR-PDG-CP3</v>
          </cell>
          <cell r="AX883" t="str">
            <v>MAR-PDG-CP3-IM</v>
          </cell>
          <cell r="AZ883">
            <v>716.47358399155416</v>
          </cell>
          <cell r="BA883">
            <v>65.882628413016477</v>
          </cell>
          <cell r="BB883">
            <v>782.35621240457067</v>
          </cell>
          <cell r="BH883">
            <v>42.823708468460708</v>
          </cell>
        </row>
        <row r="884">
          <cell r="AU884" t="str">
            <v/>
          </cell>
          <cell r="AW884" t="str">
            <v>0-</v>
          </cell>
          <cell r="AX884" t="str">
            <v>0--</v>
          </cell>
          <cell r="AZ884">
            <v>0</v>
          </cell>
          <cell r="BA884">
            <v>0</v>
          </cell>
          <cell r="BB884">
            <v>0</v>
          </cell>
          <cell r="BH884">
            <v>0</v>
          </cell>
        </row>
        <row r="885">
          <cell r="AU885" t="str">
            <v/>
          </cell>
          <cell r="AW885" t="str">
            <v>0-</v>
          </cell>
          <cell r="AX885" t="str">
            <v>0--</v>
          </cell>
          <cell r="AZ885">
            <v>0</v>
          </cell>
          <cell r="BA885">
            <v>0</v>
          </cell>
          <cell r="BB885">
            <v>0</v>
          </cell>
          <cell r="BH885">
            <v>0</v>
          </cell>
        </row>
        <row r="886">
          <cell r="AU886" t="str">
            <v>TMT-CP3</v>
          </cell>
          <cell r="AW886" t="str">
            <v>MAR-TMT-CP3</v>
          </cell>
          <cell r="AX886" t="str">
            <v>MAR-TMT-CP3-IM</v>
          </cell>
          <cell r="AZ886">
            <v>5226.5080948148125</v>
          </cell>
          <cell r="BA886">
            <v>684.42367908289202</v>
          </cell>
          <cell r="BB886">
            <v>5910.9317738977043</v>
          </cell>
          <cell r="BH886">
            <v>323.54573920282172</v>
          </cell>
        </row>
        <row r="887">
          <cell r="AU887" t="str">
            <v/>
          </cell>
          <cell r="AW887" t="str">
            <v>0-</v>
          </cell>
          <cell r="AX887" t="str">
            <v>0--</v>
          </cell>
          <cell r="AZ887">
            <v>0</v>
          </cell>
          <cell r="BA887">
            <v>0</v>
          </cell>
          <cell r="BB887">
            <v>0</v>
          </cell>
          <cell r="BH887">
            <v>0</v>
          </cell>
        </row>
        <row r="888">
          <cell r="AU888" t="str">
            <v/>
          </cell>
          <cell r="AW888" t="str">
            <v>0-</v>
          </cell>
          <cell r="AX888" t="str">
            <v>0--</v>
          </cell>
          <cell r="AZ888">
            <v>0</v>
          </cell>
          <cell r="BA888">
            <v>0</v>
          </cell>
          <cell r="BB888">
            <v>0</v>
          </cell>
          <cell r="BH888">
            <v>0</v>
          </cell>
        </row>
        <row r="889">
          <cell r="AU889" t="str">
            <v>Murata-CP3</v>
          </cell>
          <cell r="AW889" t="str">
            <v>MAR-Murata-CP3</v>
          </cell>
          <cell r="AX889" t="str">
            <v>MAR-Murata-CP3-IM</v>
          </cell>
          <cell r="AZ889">
            <v>11451.014908985875</v>
          </cell>
          <cell r="BA889">
            <v>1316.2086102282615</v>
          </cell>
          <cell r="BB889">
            <v>12767.223519214136</v>
          </cell>
          <cell r="BH889">
            <v>638.36117596070676</v>
          </cell>
        </row>
        <row r="890">
          <cell r="AU890" t="str">
            <v>Murata-CP3</v>
          </cell>
          <cell r="AW890" t="str">
            <v>MAR-Murata-CP3</v>
          </cell>
          <cell r="AX890" t="str">
            <v>MAR-Murata-CP3-IM</v>
          </cell>
          <cell r="AZ890">
            <v>18683.234851503272</v>
          </cell>
          <cell r="BA890">
            <v>2147.4982587934796</v>
          </cell>
          <cell r="BB890">
            <v>20830.733110296751</v>
          </cell>
          <cell r="BH890">
            <v>1041.5366555148375</v>
          </cell>
        </row>
        <row r="891">
          <cell r="AU891" t="str">
            <v>Murata R5-CP3</v>
          </cell>
          <cell r="AW891" t="str">
            <v>MAR-Murata R5-CP3</v>
          </cell>
          <cell r="AX891" t="str">
            <v>MAR-Murata R5-CP3-NI</v>
          </cell>
          <cell r="AZ891">
            <v>1270.0178732205031</v>
          </cell>
          <cell r="BA891">
            <v>147.33386000237854</v>
          </cell>
          <cell r="BB891">
            <v>1417.3517332228816</v>
          </cell>
          <cell r="BH891">
            <v>75.140268601213052</v>
          </cell>
        </row>
        <row r="892">
          <cell r="AU892" t="str">
            <v>Murata R5-CP3</v>
          </cell>
          <cell r="AW892" t="str">
            <v>MAR-Murata R5-CP3</v>
          </cell>
          <cell r="AX892" t="str">
            <v>MAR-Murata R5-CP3-NI</v>
          </cell>
          <cell r="AZ892">
            <v>9842.6385174588995</v>
          </cell>
          <cell r="BA892">
            <v>1141.8374150184338</v>
          </cell>
          <cell r="BB892">
            <v>10984.475932477335</v>
          </cell>
          <cell r="BH892">
            <v>582.33708165940118</v>
          </cell>
        </row>
        <row r="893">
          <cell r="AU893" t="str">
            <v/>
          </cell>
          <cell r="AW893" t="str">
            <v>0-</v>
          </cell>
          <cell r="AX893" t="str">
            <v>0--</v>
          </cell>
          <cell r="AZ893">
            <v>0</v>
          </cell>
          <cell r="BA893">
            <v>0</v>
          </cell>
          <cell r="BB893">
            <v>0</v>
          </cell>
          <cell r="BH893">
            <v>0</v>
          </cell>
        </row>
        <row r="894">
          <cell r="AU894" t="str">
            <v/>
          </cell>
          <cell r="AW894" t="str">
            <v>0-</v>
          </cell>
          <cell r="AX894" t="str">
            <v>0--</v>
          </cell>
          <cell r="AZ894">
            <v>0</v>
          </cell>
          <cell r="BA894">
            <v>0</v>
          </cell>
          <cell r="BB894">
            <v>0</v>
          </cell>
          <cell r="BH894">
            <v>0</v>
          </cell>
        </row>
        <row r="895">
          <cell r="AU895" t="str">
            <v>Murata R4-CP3</v>
          </cell>
          <cell r="AW895" t="str">
            <v>MAR-Murata R4-CP3</v>
          </cell>
          <cell r="AX895" t="str">
            <v>MAR-Murata R4-CP3-NI</v>
          </cell>
          <cell r="AZ895">
            <v>1379.0213984524351</v>
          </cell>
          <cell r="BA895">
            <v>218.62534365709334</v>
          </cell>
          <cell r="BB895">
            <v>1597.6467421095283</v>
          </cell>
          <cell r="BH895">
            <v>75.678003573609232</v>
          </cell>
        </row>
        <row r="896">
          <cell r="AU896" t="str">
            <v>Murata R4-CP3</v>
          </cell>
          <cell r="AW896" t="str">
            <v>MAR-Murata R4-CP3</v>
          </cell>
          <cell r="AX896" t="str">
            <v>MAR-Murata R4-CP3-NI</v>
          </cell>
          <cell r="AZ896">
            <v>1629.7525618074228</v>
          </cell>
          <cell r="BA896">
            <v>258.37540614020116</v>
          </cell>
          <cell r="BB896">
            <v>1888.127967947624</v>
          </cell>
          <cell r="BH896">
            <v>89.437640586992714</v>
          </cell>
        </row>
        <row r="897">
          <cell r="AU897" t="str">
            <v>Murata R4-CP3</v>
          </cell>
          <cell r="AW897" t="str">
            <v>MAR-Murata R4-CP3</v>
          </cell>
          <cell r="AX897" t="str">
            <v>MAR-Murata R4-CP3-NI</v>
          </cell>
          <cell r="AZ897">
            <v>2131.2148885173992</v>
          </cell>
          <cell r="BA897">
            <v>337.87553110641699</v>
          </cell>
          <cell r="BB897">
            <v>2469.0904196238162</v>
          </cell>
          <cell r="BH897">
            <v>116.95691461375972</v>
          </cell>
        </row>
        <row r="898">
          <cell r="AU898" t="str">
            <v>Murata R4-CP3</v>
          </cell>
          <cell r="AW898" t="str">
            <v>MAR-Murata R4-CP3</v>
          </cell>
          <cell r="AX898" t="str">
            <v>MAR-Murata R4-CP3-NI</v>
          </cell>
          <cell r="AZ898">
            <v>3886.3330320023165</v>
          </cell>
          <cell r="BA898">
            <v>616.12596848817213</v>
          </cell>
          <cell r="BB898">
            <v>4502.4590004904885</v>
          </cell>
          <cell r="BH898">
            <v>213.2743737074442</v>
          </cell>
        </row>
        <row r="899">
          <cell r="AU899" t="str">
            <v>Murata R4-CP3</v>
          </cell>
          <cell r="AW899" t="str">
            <v>MAR-Murata R4-CP3</v>
          </cell>
          <cell r="AX899" t="str">
            <v>MAR-Murata R4-CP3-NI</v>
          </cell>
          <cell r="AZ899">
            <v>250.73116335498815</v>
          </cell>
          <cell r="BA899">
            <v>39.750062483107875</v>
          </cell>
          <cell r="BB899">
            <v>290.48122583809601</v>
          </cell>
          <cell r="BH899">
            <v>13.759637013383497</v>
          </cell>
        </row>
        <row r="900">
          <cell r="AU900" t="str">
            <v/>
          </cell>
          <cell r="AW900" t="str">
            <v>0-</v>
          </cell>
          <cell r="AX900" t="str">
            <v>0--</v>
          </cell>
          <cell r="AZ900">
            <v>0</v>
          </cell>
          <cell r="BA900">
            <v>0</v>
          </cell>
          <cell r="BB900">
            <v>0</v>
          </cell>
          <cell r="BH900">
            <v>0</v>
          </cell>
        </row>
        <row r="901">
          <cell r="AU901" t="str">
            <v/>
          </cell>
          <cell r="AW901" t="str">
            <v>0-</v>
          </cell>
          <cell r="AX901" t="str">
            <v>0--</v>
          </cell>
          <cell r="AZ901">
            <v>0</v>
          </cell>
          <cell r="BA901">
            <v>0</v>
          </cell>
          <cell r="BB901">
            <v>0</v>
          </cell>
          <cell r="BH901">
            <v>0</v>
          </cell>
        </row>
        <row r="902">
          <cell r="AU902" t="str">
            <v>Murata R4-CP3</v>
          </cell>
          <cell r="AW902" t="str">
            <v>MAR-Murata R4-CP3</v>
          </cell>
          <cell r="AX902" t="str">
            <v>MAR-Murata R4-CP3-NI</v>
          </cell>
          <cell r="AZ902">
            <v>0</v>
          </cell>
          <cell r="BA902">
            <v>0</v>
          </cell>
          <cell r="BB902">
            <v>0</v>
          </cell>
          <cell r="BH902">
            <v>0</v>
          </cell>
        </row>
        <row r="903">
          <cell r="AU903" t="str">
            <v/>
          </cell>
          <cell r="AW903" t="str">
            <v>0-</v>
          </cell>
          <cell r="AX903" t="str">
            <v>0--</v>
          </cell>
          <cell r="AZ903">
            <v>0</v>
          </cell>
          <cell r="BA903">
            <v>0</v>
          </cell>
          <cell r="BB903">
            <v>0</v>
          </cell>
          <cell r="BH903">
            <v>0</v>
          </cell>
        </row>
        <row r="904">
          <cell r="AU904" t="str">
            <v/>
          </cell>
          <cell r="AW904" t="str">
            <v>0-</v>
          </cell>
          <cell r="AX904" t="str">
            <v>0--</v>
          </cell>
          <cell r="AZ904">
            <v>0</v>
          </cell>
          <cell r="BA904">
            <v>0</v>
          </cell>
          <cell r="BB904">
            <v>0</v>
          </cell>
          <cell r="BH904">
            <v>0</v>
          </cell>
        </row>
        <row r="905">
          <cell r="AU905" t="str">
            <v/>
          </cell>
          <cell r="AW905" t="str">
            <v>0-</v>
          </cell>
          <cell r="AX905" t="str">
            <v>0--</v>
          </cell>
          <cell r="AZ905">
            <v>0</v>
          </cell>
          <cell r="BA905">
            <v>0</v>
          </cell>
          <cell r="BB905">
            <v>0</v>
          </cell>
          <cell r="BH905">
            <v>0</v>
          </cell>
        </row>
        <row r="906">
          <cell r="AU906" t="str">
            <v/>
          </cell>
          <cell r="AW906" t="str">
            <v>0-</v>
          </cell>
          <cell r="AX906" t="str">
            <v>0--</v>
          </cell>
          <cell r="AZ906">
            <v>0</v>
          </cell>
          <cell r="BA906">
            <v>0</v>
          </cell>
          <cell r="BB906">
            <v>0</v>
          </cell>
          <cell r="BH906">
            <v>0</v>
          </cell>
        </row>
        <row r="907">
          <cell r="AU907" t="str">
            <v/>
          </cell>
          <cell r="AW907" t="str">
            <v>0-</v>
          </cell>
          <cell r="AX907" t="str">
            <v>0--</v>
          </cell>
          <cell r="AZ907">
            <v>0</v>
          </cell>
          <cell r="BA907">
            <v>0</v>
          </cell>
          <cell r="BB907">
            <v>0</v>
          </cell>
          <cell r="BH907">
            <v>0</v>
          </cell>
        </row>
        <row r="908">
          <cell r="AU908" t="str">
            <v/>
          </cell>
          <cell r="AW908" t="str">
            <v>0-</v>
          </cell>
          <cell r="AX908" t="str">
            <v>0--</v>
          </cell>
          <cell r="AZ908">
            <v>0</v>
          </cell>
          <cell r="BA908">
            <v>0</v>
          </cell>
          <cell r="BB908">
            <v>0</v>
          </cell>
          <cell r="BH908">
            <v>0</v>
          </cell>
        </row>
        <row r="909">
          <cell r="AU909" t="str">
            <v>Murata-CP3</v>
          </cell>
          <cell r="AW909" t="str">
            <v>MAR-Murata-CP3</v>
          </cell>
          <cell r="AX909" t="str">
            <v>MAR-Murata-CP3-NI</v>
          </cell>
          <cell r="AZ909">
            <v>3805.2285111271235</v>
          </cell>
          <cell r="BA909">
            <v>393.64432873728862</v>
          </cell>
          <cell r="BB909">
            <v>4198.8728398644125</v>
          </cell>
          <cell r="BH909">
            <v>227.43894549265565</v>
          </cell>
        </row>
        <row r="910">
          <cell r="AU910" t="str">
            <v/>
          </cell>
          <cell r="AW910" t="str">
            <v>0-</v>
          </cell>
          <cell r="AX910" t="str">
            <v>0--</v>
          </cell>
          <cell r="AZ910">
            <v>0</v>
          </cell>
          <cell r="BA910">
            <v>0</v>
          </cell>
          <cell r="BB910">
            <v>0</v>
          </cell>
          <cell r="BH910">
            <v>0</v>
          </cell>
        </row>
        <row r="911">
          <cell r="AU911" t="str">
            <v/>
          </cell>
          <cell r="AW911" t="str">
            <v>0-</v>
          </cell>
          <cell r="AX911" t="str">
            <v>0--</v>
          </cell>
          <cell r="AZ911">
            <v>0</v>
          </cell>
          <cell r="BA911">
            <v>0</v>
          </cell>
          <cell r="BB911">
            <v>0</v>
          </cell>
          <cell r="BH911">
            <v>0</v>
          </cell>
        </row>
        <row r="912">
          <cell r="AU912" t="str">
            <v>Murata R4-CP3</v>
          </cell>
          <cell r="AW912" t="str">
            <v>MAR-Murata R4-CP3</v>
          </cell>
          <cell r="AX912" t="str">
            <v>MAR-Murata R4-CP3-NI</v>
          </cell>
          <cell r="AZ912">
            <v>0</v>
          </cell>
          <cell r="BA912">
            <v>0</v>
          </cell>
          <cell r="BB912">
            <v>0</v>
          </cell>
          <cell r="BH912">
            <v>0</v>
          </cell>
        </row>
        <row r="913">
          <cell r="AU913" t="str">
            <v>PDG-CP3</v>
          </cell>
          <cell r="AW913" t="str">
            <v>MAR-PDG-CP3</v>
          </cell>
          <cell r="AX913" t="str">
            <v>MAR-PDG-CP3-IM</v>
          </cell>
          <cell r="AZ913">
            <v>3411.7345361579387</v>
          </cell>
          <cell r="BA913">
            <v>246.40304983362893</v>
          </cell>
          <cell r="BB913">
            <v>3658.1375859915679</v>
          </cell>
          <cell r="BH913">
            <v>183.85458333740002</v>
          </cell>
        </row>
        <row r="914">
          <cell r="AU914" t="str">
            <v/>
          </cell>
          <cell r="AW914" t="str">
            <v>0-</v>
          </cell>
          <cell r="AX914" t="str">
            <v>0--</v>
          </cell>
          <cell r="AZ914">
            <v>0</v>
          </cell>
          <cell r="BA914">
            <v>0</v>
          </cell>
          <cell r="BB914">
            <v>0</v>
          </cell>
          <cell r="BH914">
            <v>0</v>
          </cell>
        </row>
        <row r="915">
          <cell r="AU915" t="str">
            <v/>
          </cell>
          <cell r="AW915" t="str">
            <v>0-</v>
          </cell>
          <cell r="AX915" t="str">
            <v>0--</v>
          </cell>
          <cell r="AZ915">
            <v>0</v>
          </cell>
          <cell r="BA915">
            <v>0</v>
          </cell>
          <cell r="BB915">
            <v>0</v>
          </cell>
          <cell r="BH915">
            <v>0</v>
          </cell>
        </row>
        <row r="916">
          <cell r="AU916" t="str">
            <v/>
          </cell>
          <cell r="AW916" t="str">
            <v>0-</v>
          </cell>
          <cell r="AX916" t="str">
            <v>0--</v>
          </cell>
          <cell r="AZ916">
            <v>0</v>
          </cell>
          <cell r="BA916">
            <v>0</v>
          </cell>
          <cell r="BB916">
            <v>0</v>
          </cell>
          <cell r="BH916">
            <v>0</v>
          </cell>
        </row>
        <row r="917">
          <cell r="AU917" t="str">
            <v/>
          </cell>
          <cell r="AW917" t="str">
            <v>0-</v>
          </cell>
          <cell r="AX917" t="str">
            <v>0--</v>
          </cell>
          <cell r="AZ917">
            <v>0</v>
          </cell>
          <cell r="BA917">
            <v>0</v>
          </cell>
          <cell r="BB917">
            <v>0</v>
          </cell>
          <cell r="BH917">
            <v>0</v>
          </cell>
        </row>
        <row r="918">
          <cell r="AU918" t="str">
            <v/>
          </cell>
          <cell r="AW918" t="str">
            <v>0-</v>
          </cell>
          <cell r="AX918" t="str">
            <v>0--</v>
          </cell>
          <cell r="AZ918">
            <v>0</v>
          </cell>
          <cell r="BA918">
            <v>0</v>
          </cell>
          <cell r="BB918">
            <v>0</v>
          </cell>
          <cell r="BH918">
            <v>0</v>
          </cell>
        </row>
        <row r="919">
          <cell r="AU919" t="str">
            <v>PDG-CP3</v>
          </cell>
          <cell r="AW919" t="str">
            <v>MAR-PDG-CP3</v>
          </cell>
          <cell r="AX919" t="str">
            <v>MAR-PDG-CP3-IM</v>
          </cell>
          <cell r="AZ919">
            <v>1862.2296247800957</v>
          </cell>
          <cell r="BA919">
            <v>144.84008192734078</v>
          </cell>
          <cell r="BB919">
            <v>2007.0697067074366</v>
          </cell>
          <cell r="BH919">
            <v>100.35348533537181</v>
          </cell>
        </row>
        <row r="920">
          <cell r="AU920" t="str">
            <v>Murata-CP3</v>
          </cell>
          <cell r="AW920" t="str">
            <v>MAR-Murata-CP3</v>
          </cell>
          <cell r="AX920" t="str">
            <v>MAR-Murata-CP3-IM</v>
          </cell>
          <cell r="AZ920">
            <v>4473.3805780545072</v>
          </cell>
          <cell r="BA920">
            <v>347.92960051535056</v>
          </cell>
          <cell r="BB920">
            <v>4821.3101785698582</v>
          </cell>
          <cell r="BH920">
            <v>241.06550892849287</v>
          </cell>
        </row>
        <row r="921">
          <cell r="AU921" t="str">
            <v/>
          </cell>
          <cell r="AW921" t="str">
            <v>0-</v>
          </cell>
          <cell r="AX921" t="str">
            <v>0--</v>
          </cell>
          <cell r="AZ921">
            <v>0</v>
          </cell>
          <cell r="BA921">
            <v>0</v>
          </cell>
          <cell r="BB921">
            <v>0</v>
          </cell>
          <cell r="BH921">
            <v>0</v>
          </cell>
        </row>
        <row r="922">
          <cell r="AU922" t="str">
            <v/>
          </cell>
          <cell r="AW922" t="str">
            <v>0-</v>
          </cell>
          <cell r="AX922" t="str">
            <v>0--</v>
          </cell>
          <cell r="AZ922">
            <v>0</v>
          </cell>
          <cell r="BA922">
            <v>0</v>
          </cell>
          <cell r="BB922">
            <v>0</v>
          </cell>
          <cell r="BH922">
            <v>0</v>
          </cell>
        </row>
        <row r="923">
          <cell r="AU923" t="str">
            <v/>
          </cell>
          <cell r="AW923" t="str">
            <v>0-</v>
          </cell>
          <cell r="AX923" t="str">
            <v>0--</v>
          </cell>
          <cell r="AZ923">
            <v>0</v>
          </cell>
          <cell r="BA923">
            <v>0</v>
          </cell>
          <cell r="BB923">
            <v>0</v>
          </cell>
          <cell r="BH923">
            <v>0</v>
          </cell>
        </row>
        <row r="924">
          <cell r="AU924" t="str">
            <v/>
          </cell>
          <cell r="AW924" t="str">
            <v>0-</v>
          </cell>
          <cell r="AX924" t="str">
            <v>0--</v>
          </cell>
          <cell r="AZ924">
            <v>0</v>
          </cell>
          <cell r="BA924">
            <v>0</v>
          </cell>
          <cell r="BB924">
            <v>0</v>
          </cell>
          <cell r="BH924">
            <v>0</v>
          </cell>
        </row>
        <row r="925">
          <cell r="AU925" t="str">
            <v>Murata-CP3</v>
          </cell>
          <cell r="AW925" t="str">
            <v>MAR-Murata-CP3</v>
          </cell>
          <cell r="AX925" t="str">
            <v>MAR-Murata-CP3-NI</v>
          </cell>
          <cell r="AZ925">
            <v>17478.097514710895</v>
          </cell>
          <cell r="BA925">
            <v>971.00541748393869</v>
          </cell>
          <cell r="BB925">
            <v>18449.102932194834</v>
          </cell>
          <cell r="BH925">
            <v>1126.3662842813687</v>
          </cell>
        </row>
        <row r="926">
          <cell r="AU926" t="str">
            <v>Murata-CP3</v>
          </cell>
          <cell r="AW926" t="str">
            <v>MAR-Murata-CP3</v>
          </cell>
          <cell r="AX926" t="str">
            <v>MAR-Murata-CP3-IM</v>
          </cell>
          <cell r="AZ926">
            <v>2470.9068625176938</v>
          </cell>
          <cell r="BA926">
            <v>162.91693599017762</v>
          </cell>
          <cell r="BB926">
            <v>2633.8237985078717</v>
          </cell>
          <cell r="BH926">
            <v>141.19467785815394</v>
          </cell>
        </row>
        <row r="927">
          <cell r="AU927" t="str">
            <v>Murata-CP1</v>
          </cell>
          <cell r="AW927" t="str">
            <v>MAR-Murata-CP1</v>
          </cell>
          <cell r="AX927" t="str">
            <v>MAR-Murata-CP1-IM</v>
          </cell>
          <cell r="AZ927">
            <v>10491.850677767439</v>
          </cell>
          <cell r="BA927">
            <v>1311.4813347209299</v>
          </cell>
          <cell r="BB927">
            <v>11803.332012488368</v>
          </cell>
          <cell r="BH927">
            <v>643.25036893455137</v>
          </cell>
        </row>
        <row r="928">
          <cell r="AU928" t="str">
            <v/>
          </cell>
          <cell r="AW928" t="str">
            <v>0-</v>
          </cell>
          <cell r="AX928" t="str">
            <v>0--</v>
          </cell>
          <cell r="AZ928">
            <v>0</v>
          </cell>
          <cell r="BA928">
            <v>0</v>
          </cell>
          <cell r="BB928">
            <v>0</v>
          </cell>
          <cell r="BH928">
            <v>0</v>
          </cell>
        </row>
        <row r="929">
          <cell r="AU929" t="str">
            <v/>
          </cell>
          <cell r="AW929" t="str">
            <v>0-</v>
          </cell>
          <cell r="AX929" t="str">
            <v>0--</v>
          </cell>
          <cell r="AZ929">
            <v>0</v>
          </cell>
          <cell r="BA929">
            <v>0</v>
          </cell>
          <cell r="BB929">
            <v>0</v>
          </cell>
          <cell r="BH929">
            <v>0</v>
          </cell>
        </row>
        <row r="930">
          <cell r="AU930" t="str">
            <v>Murata-CP3</v>
          </cell>
          <cell r="AW930" t="str">
            <v>MAR-Murata-CP3</v>
          </cell>
          <cell r="AX930" t="str">
            <v>MAR-Murata-CP3-NI</v>
          </cell>
          <cell r="AZ930">
            <v>1720.4612847999583</v>
          </cell>
          <cell r="BA930">
            <v>64.74854297634252</v>
          </cell>
          <cell r="BB930">
            <v>1785.2098277763009</v>
          </cell>
          <cell r="BH930">
            <v>96.19783527913745</v>
          </cell>
        </row>
        <row r="931">
          <cell r="AU931" t="str">
            <v>Murata-CP3</v>
          </cell>
          <cell r="AW931" t="str">
            <v>MAR-Murata-CP3</v>
          </cell>
          <cell r="AX931" t="str">
            <v>MAR-Murata-CP3-IM</v>
          </cell>
          <cell r="AZ931">
            <v>1116.196934935919</v>
          </cell>
          <cell r="BA931">
            <v>166.10073436546412</v>
          </cell>
          <cell r="BB931">
            <v>1282.2976693013832</v>
          </cell>
          <cell r="BH931">
            <v>59.796264371567091</v>
          </cell>
        </row>
        <row r="932">
          <cell r="AU932" t="str">
            <v>Murata-CP3</v>
          </cell>
          <cell r="AW932" t="str">
            <v>MAR-Murata-CP3</v>
          </cell>
          <cell r="AX932" t="str">
            <v>MAR-Murata-CP3-IM</v>
          </cell>
          <cell r="AZ932">
            <v>0</v>
          </cell>
          <cell r="BA932">
            <v>0</v>
          </cell>
          <cell r="BB932">
            <v>0</v>
          </cell>
          <cell r="BH932">
            <v>0</v>
          </cell>
        </row>
        <row r="933">
          <cell r="AU933" t="str">
            <v>Murata-CP3</v>
          </cell>
          <cell r="AW933" t="str">
            <v>MAR-Murata-CP3</v>
          </cell>
          <cell r="AX933" t="str">
            <v>MAR-Murata-CP3-IM</v>
          </cell>
          <cell r="AZ933">
            <v>2767.9949462366708</v>
          </cell>
          <cell r="BA933">
            <v>283.09039222875043</v>
          </cell>
          <cell r="BB933">
            <v>3051.0853384654215</v>
          </cell>
          <cell r="BH933">
            <v>141.54519611437522</v>
          </cell>
        </row>
        <row r="934">
          <cell r="AU934" t="str">
            <v/>
          </cell>
          <cell r="AW934" t="str">
            <v>0-</v>
          </cell>
          <cell r="AX934" t="str">
            <v>0--</v>
          </cell>
          <cell r="AZ934">
            <v>0</v>
          </cell>
          <cell r="BA934">
            <v>0</v>
          </cell>
          <cell r="BB934">
            <v>0</v>
          </cell>
          <cell r="BH934">
            <v>0</v>
          </cell>
        </row>
        <row r="935">
          <cell r="AU935" t="str">
            <v>Murata-CP3</v>
          </cell>
          <cell r="AW935" t="str">
            <v>MAR-Murata-CP3</v>
          </cell>
          <cell r="AX935" t="str">
            <v>MAR-Murata-CP3-IM</v>
          </cell>
          <cell r="AZ935">
            <v>5580.9846746795956</v>
          </cell>
          <cell r="BA935">
            <v>830.50367182732077</v>
          </cell>
          <cell r="BB935">
            <v>6411.4883465069161</v>
          </cell>
          <cell r="BH935">
            <v>298.9813218578355</v>
          </cell>
        </row>
        <row r="936">
          <cell r="AU936" t="str">
            <v>Murata-CP1</v>
          </cell>
          <cell r="AW936" t="str">
            <v>APR-Murata-CP1</v>
          </cell>
          <cell r="AX936" t="str">
            <v>APR-Murata-CP1-NI</v>
          </cell>
          <cell r="AZ936">
            <v>1084.0552906342725</v>
          </cell>
          <cell r="BA936">
            <v>194.57402652410019</v>
          </cell>
          <cell r="BB936">
            <v>1278.6293171583727</v>
          </cell>
          <cell r="BH936">
            <v>65.321280333090783</v>
          </cell>
        </row>
        <row r="937">
          <cell r="AU937" t="str">
            <v>Murata-CP1</v>
          </cell>
          <cell r="AW937" t="str">
            <v>APR-Murata-CP1</v>
          </cell>
          <cell r="AX937" t="str">
            <v>APR-Murata-CP1-NI</v>
          </cell>
          <cell r="AZ937">
            <v>929.19024911509075</v>
          </cell>
          <cell r="BA937">
            <v>166.7777370206573</v>
          </cell>
          <cell r="BB937">
            <v>1095.9679861357481</v>
          </cell>
          <cell r="BH937">
            <v>55.989668856934955</v>
          </cell>
        </row>
        <row r="938">
          <cell r="AU938" t="str">
            <v>Murata-CP1</v>
          </cell>
          <cell r="AW938" t="str">
            <v>APR-Murata-CP1</v>
          </cell>
          <cell r="AX938" t="str">
            <v>APR-Murata-CP1-NI</v>
          </cell>
          <cell r="AZ938">
            <v>2798.7514217305561</v>
          </cell>
          <cell r="BA938">
            <v>360.97336614348194</v>
          </cell>
          <cell r="BB938">
            <v>3159.7247878740382</v>
          </cell>
          <cell r="BH938">
            <v>159.48121102600356</v>
          </cell>
        </row>
        <row r="939">
          <cell r="AU939" t="str">
            <v>Murata-CP1</v>
          </cell>
          <cell r="AW939" t="str">
            <v>APR-Murata-CP1</v>
          </cell>
          <cell r="AX939" t="str">
            <v>APR-Murata-CP1-NI</v>
          </cell>
          <cell r="AZ939">
            <v>4645.9512455754539</v>
          </cell>
          <cell r="BA939">
            <v>833.88868510328655</v>
          </cell>
          <cell r="BB939">
            <v>5479.8399306787405</v>
          </cell>
          <cell r="BH939">
            <v>279.94834428467482</v>
          </cell>
        </row>
        <row r="940">
          <cell r="AU940" t="str">
            <v>Murata-CP1</v>
          </cell>
          <cell r="AW940" t="str">
            <v>APR-Murata-CP1</v>
          </cell>
          <cell r="AX940" t="str">
            <v>APR-Murata-CP1-NI</v>
          </cell>
          <cell r="AZ940">
            <v>2632.7057058260907</v>
          </cell>
          <cell r="BA940">
            <v>472.53692155852906</v>
          </cell>
          <cell r="BB940">
            <v>3105.2426273846195</v>
          </cell>
          <cell r="BH940">
            <v>158.63739509464907</v>
          </cell>
        </row>
        <row r="941">
          <cell r="AU941" t="str">
            <v>Murata-CP1</v>
          </cell>
          <cell r="AW941" t="str">
            <v>APR-Murata-CP1</v>
          </cell>
          <cell r="AX941" t="str">
            <v>APR-Murata-CP1-NI</v>
          </cell>
          <cell r="AZ941">
            <v>4491.0862040562715</v>
          </cell>
          <cell r="BA941">
            <v>806.09239559984371</v>
          </cell>
          <cell r="BB941">
            <v>5297.1785996561157</v>
          </cell>
          <cell r="BH941">
            <v>270.61673280851898</v>
          </cell>
        </row>
        <row r="942">
          <cell r="AU942" t="str">
            <v/>
          </cell>
          <cell r="AW942" t="str">
            <v>0-</v>
          </cell>
          <cell r="AX942" t="str">
            <v>0--</v>
          </cell>
          <cell r="AZ942">
            <v>0</v>
          </cell>
          <cell r="BA942">
            <v>0</v>
          </cell>
          <cell r="BB942">
            <v>0</v>
          </cell>
          <cell r="BH942">
            <v>0</v>
          </cell>
        </row>
        <row r="943">
          <cell r="AU943" t="str">
            <v/>
          </cell>
          <cell r="AW943" t="str">
            <v>0-</v>
          </cell>
          <cell r="AX943" t="str">
            <v>0--</v>
          </cell>
          <cell r="AZ943">
            <v>0</v>
          </cell>
          <cell r="BA943">
            <v>0</v>
          </cell>
          <cell r="BB943">
            <v>0</v>
          </cell>
          <cell r="BH943">
            <v>0</v>
          </cell>
        </row>
        <row r="944">
          <cell r="AU944" t="str">
            <v>Murata-CP1</v>
          </cell>
          <cell r="AW944" t="str">
            <v>APR-Murata-CP1</v>
          </cell>
          <cell r="AX944" t="str">
            <v>APR-Murata-CP1-IM</v>
          </cell>
          <cell r="AZ944">
            <v>6423.5573276227688</v>
          </cell>
          <cell r="BA944">
            <v>459.10396420650153</v>
          </cell>
          <cell r="BB944">
            <v>6882.6612918292703</v>
          </cell>
          <cell r="BH944">
            <v>314.52143226915121</v>
          </cell>
        </row>
        <row r="945">
          <cell r="AU945" t="str">
            <v>Murata-CP1</v>
          </cell>
          <cell r="AW945" t="str">
            <v>APR-Murata-CP1</v>
          </cell>
          <cell r="AX945" t="str">
            <v>APR-Murata-CP1-IM</v>
          </cell>
          <cell r="AZ945">
            <v>856.47431034970248</v>
          </cell>
          <cell r="BA945">
            <v>61.2138618942002</v>
          </cell>
          <cell r="BB945">
            <v>917.68817224390261</v>
          </cell>
          <cell r="BH945">
            <v>41.936190969220156</v>
          </cell>
        </row>
        <row r="946">
          <cell r="AU946" t="str">
            <v>Murata R4-CP3</v>
          </cell>
          <cell r="AW946" t="str">
            <v>APR-Murata R4-CP3</v>
          </cell>
          <cell r="AX946" t="str">
            <v>APR-Murata R4-CP3-NI</v>
          </cell>
          <cell r="AZ946">
            <v>1070.5292637361965</v>
          </cell>
          <cell r="BA946">
            <v>112.03213225146243</v>
          </cell>
          <cell r="BB946">
            <v>1182.5613959876589</v>
          </cell>
          <cell r="BH946">
            <v>56.016066125731214</v>
          </cell>
        </row>
        <row r="947">
          <cell r="AU947" t="str">
            <v/>
          </cell>
          <cell r="AW947" t="str">
            <v>0-</v>
          </cell>
          <cell r="AX947" t="str">
            <v>0--</v>
          </cell>
          <cell r="AZ947">
            <v>0</v>
          </cell>
          <cell r="BA947">
            <v>0</v>
          </cell>
          <cell r="BB947">
            <v>0</v>
          </cell>
          <cell r="BH947">
            <v>0</v>
          </cell>
        </row>
        <row r="948">
          <cell r="AU948" t="str">
            <v/>
          </cell>
          <cell r="AW948" t="str">
            <v>0-</v>
          </cell>
          <cell r="AX948" t="str">
            <v>0--</v>
          </cell>
          <cell r="AZ948">
            <v>0</v>
          </cell>
          <cell r="BA948">
            <v>0</v>
          </cell>
          <cell r="BB948">
            <v>0</v>
          </cell>
          <cell r="BH948">
            <v>0</v>
          </cell>
        </row>
        <row r="949">
          <cell r="AU949" t="str">
            <v>Murata-CP1</v>
          </cell>
          <cell r="AW949" t="str">
            <v>APR-Murata-CP1</v>
          </cell>
          <cell r="AX949" t="str">
            <v>APR-Murata-CP1-NI</v>
          </cell>
          <cell r="AZ949">
            <v>1637.5406731520657</v>
          </cell>
          <cell r="BA949">
            <v>186.80332908868326</v>
          </cell>
          <cell r="BB949">
            <v>1824.344002240749</v>
          </cell>
          <cell r="BH949">
            <v>99.358381416341444</v>
          </cell>
        </row>
        <row r="950">
          <cell r="AU950" t="str">
            <v>Murata-CP1</v>
          </cell>
          <cell r="AW950" t="str">
            <v>APR-Murata-CP1</v>
          </cell>
          <cell r="AX950" t="str">
            <v>APR-Murata-CP1-NI</v>
          </cell>
          <cell r="AZ950">
            <v>4386.6241062618974</v>
          </cell>
          <cell r="BA950">
            <v>500.40649367998793</v>
          </cell>
          <cell r="BB950">
            <v>4887.0305999418852</v>
          </cell>
          <cell r="BH950">
            <v>266.1600277940783</v>
          </cell>
        </row>
        <row r="951">
          <cell r="AU951" t="str">
            <v>Murata-CP1</v>
          </cell>
          <cell r="AW951" t="str">
            <v>APR-Murata-CP1</v>
          </cell>
          <cell r="AX951" t="str">
            <v>APR-Murata-CP1-NI</v>
          </cell>
          <cell r="AZ951">
            <v>327.50813463041317</v>
          </cell>
          <cell r="BA951">
            <v>37.360665817736653</v>
          </cell>
          <cell r="BB951">
            <v>364.86880044814978</v>
          </cell>
          <cell r="BH951">
            <v>19.87167628326829</v>
          </cell>
        </row>
        <row r="952">
          <cell r="AU952" t="str">
            <v>Scragg-CP1</v>
          </cell>
          <cell r="AW952" t="str">
            <v>APR-Scragg-CP1</v>
          </cell>
          <cell r="AX952" t="str">
            <v>APR-Scragg-CP1-NI</v>
          </cell>
          <cell r="AZ952">
            <v>4855.6722625394877</v>
          </cell>
          <cell r="BA952">
            <v>528.24392313938233</v>
          </cell>
          <cell r="BB952">
            <v>5383.9161856788705</v>
          </cell>
          <cell r="BH952">
            <v>293.15564571235734</v>
          </cell>
        </row>
        <row r="953">
          <cell r="AU953" t="str">
            <v>Murata-CP1</v>
          </cell>
          <cell r="AW953" t="str">
            <v>APR-Murata-CP1</v>
          </cell>
          <cell r="AX953" t="str">
            <v>APR-Murata-CP1-IM</v>
          </cell>
          <cell r="AZ953">
            <v>7320.994121662342</v>
          </cell>
          <cell r="BA953">
            <v>742.87909760961338</v>
          </cell>
          <cell r="BB953">
            <v>8063.8732192719553</v>
          </cell>
          <cell r="BH953">
            <v>430.35178320466918</v>
          </cell>
        </row>
        <row r="954">
          <cell r="AU954" t="str">
            <v>Murata-CP1</v>
          </cell>
          <cell r="AW954" t="str">
            <v>APR-Murata-CP1</v>
          </cell>
          <cell r="AX954" t="str">
            <v>APR-Murata-CP1-IM</v>
          </cell>
          <cell r="AZ954">
            <v>9761.3254955497905</v>
          </cell>
          <cell r="BA954">
            <v>990.50546347948443</v>
          </cell>
          <cell r="BB954">
            <v>10751.830959029274</v>
          </cell>
          <cell r="BH954">
            <v>573.80237760622549</v>
          </cell>
        </row>
        <row r="955">
          <cell r="AU955" t="str">
            <v/>
          </cell>
          <cell r="AW955" t="str">
            <v>0-</v>
          </cell>
          <cell r="AX955" t="str">
            <v>0--</v>
          </cell>
          <cell r="AZ955">
            <v>0</v>
          </cell>
          <cell r="BA955">
            <v>0</v>
          </cell>
          <cell r="BB955">
            <v>0</v>
          </cell>
          <cell r="BH955">
            <v>0</v>
          </cell>
        </row>
        <row r="956">
          <cell r="AU956" t="str">
            <v/>
          </cell>
          <cell r="AW956" t="str">
            <v>0-</v>
          </cell>
          <cell r="AX956" t="str">
            <v>0--</v>
          </cell>
          <cell r="AZ956">
            <v>0</v>
          </cell>
          <cell r="BA956">
            <v>0</v>
          </cell>
          <cell r="BB956">
            <v>0</v>
          </cell>
          <cell r="BH956">
            <v>0</v>
          </cell>
        </row>
        <row r="957">
          <cell r="AU957" t="str">
            <v>Murata-CP3</v>
          </cell>
          <cell r="AW957" t="str">
            <v>APR-Murata-CP3</v>
          </cell>
          <cell r="AX957" t="str">
            <v>APR-Murata-CP3-IM</v>
          </cell>
          <cell r="AZ957">
            <v>4490.0290683632866</v>
          </cell>
          <cell r="BA957">
            <v>766.59032874495142</v>
          </cell>
          <cell r="BB957">
            <v>5256.6193971082384</v>
          </cell>
          <cell r="BH957">
            <v>296.23240560787053</v>
          </cell>
        </row>
        <row r="958">
          <cell r="AU958" t="str">
            <v>Scragg-CP1</v>
          </cell>
          <cell r="AW958" t="str">
            <v>APR-Scragg-CP1</v>
          </cell>
          <cell r="AX958" t="str">
            <v>APR-Scragg-CP1-NI</v>
          </cell>
          <cell r="AZ958">
            <v>323.71148416929918</v>
          </cell>
          <cell r="BA958">
            <v>35.216261542625489</v>
          </cell>
          <cell r="BB958">
            <v>358.92774571192467</v>
          </cell>
          <cell r="BH958">
            <v>19.543709714157156</v>
          </cell>
        </row>
        <row r="959">
          <cell r="AU959" t="str">
            <v>Murata-CP1</v>
          </cell>
          <cell r="AW959" t="str">
            <v>APR-Murata-CP1</v>
          </cell>
          <cell r="AX959" t="str">
            <v>APR-Murata-CP1-IM</v>
          </cell>
          <cell r="AZ959">
            <v>0</v>
          </cell>
          <cell r="BA959">
            <v>0</v>
          </cell>
          <cell r="BB959">
            <v>0</v>
          </cell>
          <cell r="BH959">
            <v>0</v>
          </cell>
        </row>
        <row r="960">
          <cell r="AU960" t="str">
            <v>Murata-CP1</v>
          </cell>
          <cell r="AW960" t="str">
            <v>APR-Murata-CP1</v>
          </cell>
          <cell r="AX960" t="str">
            <v>APR-Murata-CP1-IM</v>
          </cell>
          <cell r="AZ960">
            <v>344.28142656373529</v>
          </cell>
          <cell r="BA960">
            <v>37.404593269753953</v>
          </cell>
          <cell r="BB960">
            <v>381.68601983348924</v>
          </cell>
          <cell r="BH960">
            <v>20.492942057365198</v>
          </cell>
        </row>
        <row r="961">
          <cell r="AU961" t="str">
            <v/>
          </cell>
          <cell r="AW961" t="str">
            <v>0-</v>
          </cell>
          <cell r="AX961" t="str">
            <v>0--</v>
          </cell>
          <cell r="AZ961">
            <v>0</v>
          </cell>
          <cell r="BA961">
            <v>0</v>
          </cell>
          <cell r="BB961">
            <v>0</v>
          </cell>
          <cell r="BH961">
            <v>0</v>
          </cell>
        </row>
        <row r="962">
          <cell r="AU962" t="str">
            <v/>
          </cell>
          <cell r="AW962" t="str">
            <v>0-</v>
          </cell>
          <cell r="AX962" t="str">
            <v>0--</v>
          </cell>
          <cell r="AZ962">
            <v>0</v>
          </cell>
          <cell r="BA962">
            <v>0</v>
          </cell>
          <cell r="BB962">
            <v>0</v>
          </cell>
          <cell r="BH962">
            <v>0</v>
          </cell>
        </row>
        <row r="963">
          <cell r="AU963" t="str">
            <v>Murata R5-CP3</v>
          </cell>
          <cell r="AW963" t="str">
            <v>APR-Murata R5-CP3</v>
          </cell>
          <cell r="AX963" t="str">
            <v>APR-Murata R5-CP3-NI</v>
          </cell>
          <cell r="AZ963">
            <v>1921.0933639214691</v>
          </cell>
          <cell r="BA963">
            <v>223.38294929319406</v>
          </cell>
          <cell r="BB963">
            <v>2144.4763132146632</v>
          </cell>
          <cell r="BH963">
            <v>113.92530413952896</v>
          </cell>
        </row>
        <row r="964">
          <cell r="AU964" t="str">
            <v>Murata R5-CP3</v>
          </cell>
          <cell r="AW964" t="str">
            <v>APR-Murata R5-CP3</v>
          </cell>
          <cell r="AX964" t="str">
            <v>APR-Murata R5-CP3-NI</v>
          </cell>
          <cell r="AZ964">
            <v>684.01327020503777</v>
          </cell>
          <cell r="BA964">
            <v>79.536426768027653</v>
          </cell>
          <cell r="BB964">
            <v>763.54969697306547</v>
          </cell>
          <cell r="BH964">
            <v>40.563577651694104</v>
          </cell>
        </row>
        <row r="965">
          <cell r="AU965" t="str">
            <v>Murata R5-CP3</v>
          </cell>
          <cell r="AW965" t="str">
            <v>APR-Murata R5-CP3</v>
          </cell>
          <cell r="AX965" t="str">
            <v>APR-Murata R5-CP3-NI</v>
          </cell>
          <cell r="AZ965">
            <v>6723.8267737251417</v>
          </cell>
          <cell r="BA965">
            <v>781.84032252617931</v>
          </cell>
          <cell r="BB965">
            <v>7505.6670962513208</v>
          </cell>
          <cell r="BH965">
            <v>398.73856448835141</v>
          </cell>
        </row>
        <row r="966">
          <cell r="AU966" t="str">
            <v>Murata R5-CP3</v>
          </cell>
          <cell r="AW966" t="str">
            <v>APR-Murata R5-CP3</v>
          </cell>
          <cell r="AX966" t="str">
            <v>APR-Murata R5-CP3-NI</v>
          </cell>
          <cell r="AZ966">
            <v>1921.0933639214691</v>
          </cell>
          <cell r="BA966">
            <v>223.38294929319406</v>
          </cell>
          <cell r="BB966">
            <v>2144.4763132146632</v>
          </cell>
          <cell r="BH966">
            <v>113.92530413952896</v>
          </cell>
        </row>
        <row r="967">
          <cell r="AU967" t="str">
            <v>Murata R5-CP3</v>
          </cell>
          <cell r="AW967" t="str">
            <v>APR-Murata R5-CP3</v>
          </cell>
          <cell r="AX967" t="str">
            <v>APR-Murata R5-CP3-NI</v>
          </cell>
          <cell r="AZ967">
            <v>684.01327020503777</v>
          </cell>
          <cell r="BA967">
            <v>79.536426768027653</v>
          </cell>
          <cell r="BB967">
            <v>763.54969697306547</v>
          </cell>
          <cell r="BH967">
            <v>40.563577651694104</v>
          </cell>
        </row>
        <row r="968">
          <cell r="AU968" t="str">
            <v>Murata R5-CP3</v>
          </cell>
          <cell r="AW968" t="str">
            <v>APR-Murata R5-CP3</v>
          </cell>
          <cell r="AX968" t="str">
            <v>APR-Murata R5-CP3-NI</v>
          </cell>
          <cell r="AZ968">
            <v>6723.8267737251417</v>
          </cell>
          <cell r="BA968">
            <v>781.84032252617931</v>
          </cell>
          <cell r="BB968">
            <v>7505.6670962513208</v>
          </cell>
          <cell r="BH968">
            <v>398.73856448835141</v>
          </cell>
        </row>
        <row r="969">
          <cell r="AU969" t="str">
            <v>Murata R5-CP3</v>
          </cell>
          <cell r="AW969" t="str">
            <v>APR-Murata R5-CP3</v>
          </cell>
          <cell r="AX969" t="str">
            <v>APR-Murata R5-CP3-NI</v>
          </cell>
          <cell r="AZ969">
            <v>2241.2755912417138</v>
          </cell>
          <cell r="BA969">
            <v>260.61344084205973</v>
          </cell>
          <cell r="BB969">
            <v>2501.8890320837736</v>
          </cell>
          <cell r="BH969">
            <v>132.91285482945045</v>
          </cell>
        </row>
        <row r="970">
          <cell r="AU970" t="str">
            <v>Murata R5-CP3</v>
          </cell>
          <cell r="AW970" t="str">
            <v>APR-Murata R5-CP3</v>
          </cell>
          <cell r="AX970" t="str">
            <v>APR-Murata R5-CP3-NI</v>
          </cell>
          <cell r="AZ970">
            <v>684.01327020503777</v>
          </cell>
          <cell r="BA970">
            <v>79.536426768027653</v>
          </cell>
          <cell r="BB970">
            <v>763.54969697306547</v>
          </cell>
          <cell r="BH970">
            <v>40.563577651694104</v>
          </cell>
        </row>
        <row r="971">
          <cell r="AU971" t="str">
            <v>Murata R5-CP3</v>
          </cell>
          <cell r="AW971" t="str">
            <v>APR-Murata R5-CP3</v>
          </cell>
          <cell r="AX971" t="str">
            <v>APR-Murata R5-CP3-NI</v>
          </cell>
          <cell r="AZ971">
            <v>6723.8267737251417</v>
          </cell>
          <cell r="BA971">
            <v>781.84032252617931</v>
          </cell>
          <cell r="BB971">
            <v>7505.6670962513208</v>
          </cell>
          <cell r="BH971">
            <v>398.73856448835141</v>
          </cell>
        </row>
        <row r="972">
          <cell r="AU972" t="str">
            <v>Murata R5-CP3</v>
          </cell>
          <cell r="AW972" t="str">
            <v>APR-Murata R5-CP3</v>
          </cell>
          <cell r="AX972" t="str">
            <v>APR-Murata R5-CP3-NI</v>
          </cell>
          <cell r="AZ972">
            <v>2241.2755912417138</v>
          </cell>
          <cell r="BA972">
            <v>260.61344084205973</v>
          </cell>
          <cell r="BB972">
            <v>2501.8890320837736</v>
          </cell>
          <cell r="BH972">
            <v>132.91285482945045</v>
          </cell>
        </row>
        <row r="973">
          <cell r="AU973" t="str">
            <v>Murata R5-CP3</v>
          </cell>
          <cell r="AW973" t="str">
            <v>APR-Murata R5-CP3</v>
          </cell>
          <cell r="AX973" t="str">
            <v>APR-Murata R5-CP3-NI</v>
          </cell>
          <cell r="AZ973">
            <v>7364.1912283656311</v>
          </cell>
          <cell r="BA973">
            <v>856.30130562391059</v>
          </cell>
          <cell r="BB973">
            <v>8220.4925339895417</v>
          </cell>
          <cell r="BH973">
            <v>436.71366586819437</v>
          </cell>
        </row>
        <row r="974">
          <cell r="AU974" t="str">
            <v>PDG-CP3</v>
          </cell>
          <cell r="AW974" t="str">
            <v>APR-PDG-CP3</v>
          </cell>
          <cell r="AX974" t="str">
            <v>APR-PDG-CP3-NI</v>
          </cell>
          <cell r="AZ974">
            <v>1172.7604837892688</v>
          </cell>
          <cell r="BA974">
            <v>65.153360210514933</v>
          </cell>
          <cell r="BB974">
            <v>1237.9138439997837</v>
          </cell>
          <cell r="BH974">
            <v>67.759494618935534</v>
          </cell>
        </row>
        <row r="975">
          <cell r="AU975" t="str">
            <v/>
          </cell>
          <cell r="AW975" t="str">
            <v>0-</v>
          </cell>
          <cell r="AX975" t="str">
            <v>0--</v>
          </cell>
          <cell r="AZ975">
            <v>0</v>
          </cell>
          <cell r="BA975">
            <v>0</v>
          </cell>
          <cell r="BB975">
            <v>0</v>
          </cell>
          <cell r="BH975">
            <v>0</v>
          </cell>
        </row>
        <row r="976">
          <cell r="AU976" t="str">
            <v/>
          </cell>
          <cell r="AW976" t="str">
            <v>0-</v>
          </cell>
          <cell r="AX976" t="str">
            <v>0--</v>
          </cell>
          <cell r="AZ976">
            <v>0</v>
          </cell>
          <cell r="BA976">
            <v>0</v>
          </cell>
          <cell r="BB976">
            <v>0</v>
          </cell>
          <cell r="BH976">
            <v>0</v>
          </cell>
        </row>
        <row r="977">
          <cell r="AU977" t="str">
            <v>Murata R4-CP3</v>
          </cell>
          <cell r="AW977" t="str">
            <v>APR-Murata R4-CP3</v>
          </cell>
          <cell r="AX977" t="str">
            <v>APR-Murata R4-CP3-NI</v>
          </cell>
          <cell r="AZ977">
            <v>0</v>
          </cell>
          <cell r="BA977">
            <v>0</v>
          </cell>
          <cell r="BB977">
            <v>0</v>
          </cell>
          <cell r="BH977">
            <v>0</v>
          </cell>
        </row>
        <row r="978">
          <cell r="AU978" t="str">
            <v/>
          </cell>
          <cell r="AW978" t="str">
            <v>0-</v>
          </cell>
          <cell r="AX978" t="str">
            <v>0--</v>
          </cell>
          <cell r="AZ978">
            <v>0</v>
          </cell>
          <cell r="BA978">
            <v>0</v>
          </cell>
          <cell r="BB978">
            <v>0</v>
          </cell>
          <cell r="BH978">
            <v>0</v>
          </cell>
        </row>
        <row r="979">
          <cell r="AU979" t="str">
            <v/>
          </cell>
          <cell r="AW979" t="str">
            <v>0-</v>
          </cell>
          <cell r="AX979" t="str">
            <v>0--</v>
          </cell>
          <cell r="AZ979">
            <v>0</v>
          </cell>
          <cell r="BA979">
            <v>0</v>
          </cell>
          <cell r="BB979">
            <v>0</v>
          </cell>
          <cell r="BH979">
            <v>0</v>
          </cell>
        </row>
        <row r="980">
          <cell r="AU980" t="str">
            <v>Barmag R5-CP3</v>
          </cell>
          <cell r="AW980" t="str">
            <v>APR-Barmag R5-CP3</v>
          </cell>
          <cell r="AX980" t="str">
            <v>APR-Barmag R5-CP3-IM</v>
          </cell>
          <cell r="AZ980">
            <v>3027.5011342896355</v>
          </cell>
          <cell r="BA980">
            <v>474.18692464777422</v>
          </cell>
          <cell r="BB980">
            <v>3501.6880589374096</v>
          </cell>
          <cell r="BH980">
            <v>178.73199467493029</v>
          </cell>
        </row>
        <row r="981">
          <cell r="AU981" t="str">
            <v>Scragg-CP1</v>
          </cell>
          <cell r="AW981" t="str">
            <v>APR-Scragg-CP1</v>
          </cell>
          <cell r="AX981" t="str">
            <v>APR-Scragg-CP1-IM</v>
          </cell>
          <cell r="AZ981">
            <v>409.36740035107289</v>
          </cell>
          <cell r="BA981">
            <v>36.220455539288835</v>
          </cell>
          <cell r="BB981">
            <v>445.58785589036165</v>
          </cell>
          <cell r="BH981">
            <v>22.619889623165495</v>
          </cell>
        </row>
        <row r="982">
          <cell r="AU982" t="str">
            <v>PDG-CP3</v>
          </cell>
          <cell r="AW982" t="str">
            <v>APR-PDG-CP3</v>
          </cell>
          <cell r="AX982" t="str">
            <v>APR-PDG-CP3-IM</v>
          </cell>
          <cell r="AZ982">
            <v>0</v>
          </cell>
          <cell r="BA982">
            <v>0</v>
          </cell>
          <cell r="BB982">
            <v>0</v>
          </cell>
          <cell r="BH982">
            <v>0</v>
          </cell>
        </row>
        <row r="983">
          <cell r="AU983" t="str">
            <v>PDG-CP3</v>
          </cell>
          <cell r="AW983" t="str">
            <v>APR-PDG-CP3</v>
          </cell>
          <cell r="AX983" t="str">
            <v>APR-PDG-CP3-IM</v>
          </cell>
          <cell r="AZ983">
            <v>660.3185519124479</v>
          </cell>
          <cell r="BA983">
            <v>115.55574658467837</v>
          </cell>
          <cell r="BB983">
            <v>775.87429849712623</v>
          </cell>
          <cell r="BH983">
            <v>37.14291854507519</v>
          </cell>
        </row>
        <row r="984">
          <cell r="AU984" t="str">
            <v/>
          </cell>
          <cell r="AW984" t="str">
            <v>0-</v>
          </cell>
          <cell r="AX984" t="str">
            <v>0--</v>
          </cell>
          <cell r="AZ984">
            <v>0</v>
          </cell>
          <cell r="BA984">
            <v>0</v>
          </cell>
          <cell r="BB984">
            <v>0</v>
          </cell>
          <cell r="BH984">
            <v>0</v>
          </cell>
        </row>
        <row r="985">
          <cell r="AU985" t="str">
            <v/>
          </cell>
          <cell r="AW985" t="str">
            <v>0-</v>
          </cell>
          <cell r="AX985" t="str">
            <v>0--</v>
          </cell>
          <cell r="AZ985">
            <v>0</v>
          </cell>
          <cell r="BA985">
            <v>0</v>
          </cell>
          <cell r="BB985">
            <v>0</v>
          </cell>
          <cell r="BH985">
            <v>0</v>
          </cell>
        </row>
        <row r="986">
          <cell r="AU986" t="str">
            <v>Murata-CP3</v>
          </cell>
          <cell r="AW986" t="str">
            <v>APR-Murata-CP3</v>
          </cell>
          <cell r="AX986" t="str">
            <v>APR-Murata-CP3-NI</v>
          </cell>
          <cell r="AZ986">
            <v>1497.3658838676174</v>
          </cell>
          <cell r="BA986">
            <v>271.39756645100567</v>
          </cell>
          <cell r="BB986">
            <v>1768.7634503186232</v>
          </cell>
          <cell r="BH986">
            <v>97.328782451395142</v>
          </cell>
        </row>
        <row r="987">
          <cell r="AU987" t="str">
            <v/>
          </cell>
          <cell r="AW987" t="str">
            <v>0-</v>
          </cell>
          <cell r="AX987" t="str">
            <v>0--</v>
          </cell>
          <cell r="AZ987">
            <v>0</v>
          </cell>
          <cell r="BA987">
            <v>0</v>
          </cell>
          <cell r="BB987">
            <v>0</v>
          </cell>
          <cell r="BH987">
            <v>0</v>
          </cell>
        </row>
        <row r="988">
          <cell r="AU988" t="str">
            <v/>
          </cell>
          <cell r="AW988" t="str">
            <v>0-</v>
          </cell>
          <cell r="AX988" t="str">
            <v>0--</v>
          </cell>
          <cell r="AZ988">
            <v>0</v>
          </cell>
          <cell r="BA988">
            <v>0</v>
          </cell>
          <cell r="BB988">
            <v>0</v>
          </cell>
          <cell r="BH988">
            <v>0</v>
          </cell>
        </row>
        <row r="989">
          <cell r="AU989" t="str">
            <v>Murata-CP1</v>
          </cell>
          <cell r="AW989" t="str">
            <v>APR-Murata-CP1</v>
          </cell>
          <cell r="AX989" t="str">
            <v>APR-Murata-CP1-NI</v>
          </cell>
          <cell r="AZ989">
            <v>8842.7196350211543</v>
          </cell>
          <cell r="BA989">
            <v>1008.7379770788897</v>
          </cell>
          <cell r="BB989">
            <v>9851.4576121000446</v>
          </cell>
          <cell r="BH989">
            <v>536.53525964824382</v>
          </cell>
        </row>
        <row r="990">
          <cell r="AU990" t="str">
            <v/>
          </cell>
          <cell r="AW990" t="str">
            <v>0-</v>
          </cell>
          <cell r="AX990" t="str">
            <v>0--</v>
          </cell>
          <cell r="AZ990">
            <v>0</v>
          </cell>
          <cell r="BA990">
            <v>0</v>
          </cell>
          <cell r="BB990">
            <v>0</v>
          </cell>
          <cell r="BH990">
            <v>0</v>
          </cell>
        </row>
        <row r="991">
          <cell r="AU991" t="str">
            <v/>
          </cell>
          <cell r="AW991" t="str">
            <v>0-</v>
          </cell>
          <cell r="AX991" t="str">
            <v>0--</v>
          </cell>
          <cell r="AZ991">
            <v>0</v>
          </cell>
          <cell r="BA991">
            <v>0</v>
          </cell>
          <cell r="BB991">
            <v>0</v>
          </cell>
          <cell r="BH991">
            <v>0</v>
          </cell>
        </row>
        <row r="992">
          <cell r="AU992" t="str">
            <v>Murata-CP1</v>
          </cell>
          <cell r="AW992" t="str">
            <v>APR-Murata-CP1</v>
          </cell>
          <cell r="AX992" t="str">
            <v>APR-Murata-CP1-IM</v>
          </cell>
          <cell r="AZ992">
            <v>9388.0173846785983</v>
          </cell>
          <cell r="BA992">
            <v>794.66948006280882</v>
          </cell>
          <cell r="BB992">
            <v>10182.686864741407</v>
          </cell>
          <cell r="BH992">
            <v>461.89507427692985</v>
          </cell>
        </row>
        <row r="993">
          <cell r="AU993" t="str">
            <v>Murata-CP1</v>
          </cell>
          <cell r="AW993" t="str">
            <v>APR-Murata-CP1</v>
          </cell>
          <cell r="AX993" t="str">
            <v>APR-Murata-CP1-IM</v>
          </cell>
          <cell r="AZ993">
            <v>10528.077798336106</v>
          </cell>
          <cell r="BA993">
            <v>891.17241343401895</v>
          </cell>
          <cell r="BB993">
            <v>11419.250211770122</v>
          </cell>
          <cell r="BH993">
            <v>517.98660754421178</v>
          </cell>
        </row>
        <row r="994">
          <cell r="AU994" t="str">
            <v>Murata-CP1</v>
          </cell>
          <cell r="AW994" t="str">
            <v>APR-Murata-CP1</v>
          </cell>
          <cell r="AX994" t="str">
            <v>APR-Murata-CP1-IM</v>
          </cell>
          <cell r="AZ994">
            <v>7018.7185322240693</v>
          </cell>
          <cell r="BA994">
            <v>594.11494228934589</v>
          </cell>
          <cell r="BB994">
            <v>7612.8334745134152</v>
          </cell>
          <cell r="BH994">
            <v>345.32440502947452</v>
          </cell>
        </row>
        <row r="995">
          <cell r="AU995" t="str">
            <v>Murata-CP1</v>
          </cell>
          <cell r="AW995" t="str">
            <v>APR-Murata-CP1</v>
          </cell>
          <cell r="AX995" t="str">
            <v>APR-Murata-CP1-IM</v>
          </cell>
          <cell r="AZ995">
            <v>5811.2755612889041</v>
          </cell>
          <cell r="BA995">
            <v>627.35361173005208</v>
          </cell>
          <cell r="BB995">
            <v>6438.629173018956</v>
          </cell>
          <cell r="BH995">
            <v>234.66659419239645</v>
          </cell>
        </row>
        <row r="996">
          <cell r="AU996" t="str">
            <v>Murata-CP1</v>
          </cell>
          <cell r="AW996" t="str">
            <v>APR-Murata-CP1</v>
          </cell>
          <cell r="AX996" t="str">
            <v>APR-Murata-CP1-IM</v>
          </cell>
          <cell r="AZ996">
            <v>3874.1837075259359</v>
          </cell>
          <cell r="BA996">
            <v>418.23574115336805</v>
          </cell>
          <cell r="BB996">
            <v>4292.419448679304</v>
          </cell>
          <cell r="BH996">
            <v>156.44439612826429</v>
          </cell>
        </row>
        <row r="997">
          <cell r="AU997" t="str">
            <v>Murata-CP1</v>
          </cell>
          <cell r="AW997" t="str">
            <v>APR-Murata-CP1</v>
          </cell>
          <cell r="AX997" t="str">
            <v>APR-Murata-CP1-IM</v>
          </cell>
          <cell r="AZ997">
            <v>6623.7565862659285</v>
          </cell>
          <cell r="BA997">
            <v>672.1287073610788</v>
          </cell>
          <cell r="BB997">
            <v>7295.8852936270077</v>
          </cell>
          <cell r="BH997">
            <v>389.36589908993875</v>
          </cell>
        </row>
        <row r="998">
          <cell r="AU998" t="str">
            <v>Murata-CP1</v>
          </cell>
          <cell r="AW998" t="str">
            <v>APR-Murata-CP1</v>
          </cell>
          <cell r="AX998" t="str">
            <v>APR-Murata-CP1-IM</v>
          </cell>
          <cell r="AZ998">
            <v>1394.4750707928272</v>
          </cell>
          <cell r="BA998">
            <v>141.5007804970692</v>
          </cell>
          <cell r="BB998">
            <v>1535.9758512898964</v>
          </cell>
          <cell r="BH998">
            <v>81.971768229460793</v>
          </cell>
        </row>
        <row r="999">
          <cell r="AU999" t="str">
            <v>Murata-CP1</v>
          </cell>
          <cell r="AW999" t="str">
            <v>APR-Murata-CP1</v>
          </cell>
          <cell r="AX999" t="str">
            <v>APR-Murata-CP1-IM</v>
          </cell>
          <cell r="AZ999">
            <v>2440.3313738874476</v>
          </cell>
          <cell r="BA999">
            <v>247.62636586987111</v>
          </cell>
          <cell r="BB999">
            <v>2687.9577397573184</v>
          </cell>
          <cell r="BH999">
            <v>143.45059440155637</v>
          </cell>
        </row>
        <row r="1000">
          <cell r="AU1000" t="str">
            <v>Murata-CP1</v>
          </cell>
          <cell r="AW1000" t="str">
            <v>APR-Murata-CP1</v>
          </cell>
          <cell r="AX1000" t="str">
            <v>APR-Murata-CP1-IM</v>
          </cell>
          <cell r="AZ1000">
            <v>3137.5689092838611</v>
          </cell>
          <cell r="BA1000">
            <v>318.37675611840575</v>
          </cell>
          <cell r="BB1000">
            <v>3455.9456654022665</v>
          </cell>
          <cell r="BH1000">
            <v>184.43647851628677</v>
          </cell>
        </row>
        <row r="1001">
          <cell r="AU1001" t="str">
            <v/>
          </cell>
          <cell r="AW1001" t="str">
            <v>0-</v>
          </cell>
          <cell r="AX1001" t="str">
            <v>0--</v>
          </cell>
          <cell r="AZ1001">
            <v>0</v>
          </cell>
          <cell r="BA1001">
            <v>0</v>
          </cell>
          <cell r="BB1001">
            <v>0</v>
          </cell>
          <cell r="BH1001">
            <v>0</v>
          </cell>
        </row>
        <row r="1002">
          <cell r="AU1002" t="str">
            <v/>
          </cell>
          <cell r="AW1002" t="str">
            <v>0-</v>
          </cell>
          <cell r="AX1002" t="str">
            <v>0--</v>
          </cell>
          <cell r="AZ1002">
            <v>0</v>
          </cell>
          <cell r="BA1002">
            <v>0</v>
          </cell>
          <cell r="BB1002">
            <v>0</v>
          </cell>
          <cell r="BH1002">
            <v>0</v>
          </cell>
        </row>
        <row r="1003">
          <cell r="AU1003" t="str">
            <v>Scragg-CP1</v>
          </cell>
          <cell r="AW1003" t="str">
            <v>APR-Scragg-CP1</v>
          </cell>
          <cell r="AX1003" t="str">
            <v>APR-Scragg-CP1-IM</v>
          </cell>
          <cell r="AZ1003">
            <v>4569.0885794557571</v>
          </cell>
          <cell r="BA1003">
            <v>745.87424125524785</v>
          </cell>
          <cell r="BB1003">
            <v>5314.9628207110054</v>
          </cell>
          <cell r="BH1003">
            <v>251.04975669477719</v>
          </cell>
        </row>
        <row r="1004">
          <cell r="AU1004" t="str">
            <v/>
          </cell>
          <cell r="AW1004" t="str">
            <v>0-</v>
          </cell>
          <cell r="AX1004" t="str">
            <v>0--</v>
          </cell>
          <cell r="AZ1004">
            <v>0</v>
          </cell>
          <cell r="BA1004">
            <v>0</v>
          </cell>
          <cell r="BB1004">
            <v>0</v>
          </cell>
          <cell r="BH1004">
            <v>0</v>
          </cell>
        </row>
        <row r="1005">
          <cell r="AU1005" t="str">
            <v/>
          </cell>
          <cell r="AW1005" t="str">
            <v>0-</v>
          </cell>
          <cell r="AX1005" t="str">
            <v>0--</v>
          </cell>
          <cell r="AZ1005">
            <v>0</v>
          </cell>
          <cell r="BA1005">
            <v>0</v>
          </cell>
          <cell r="BB1005">
            <v>0</v>
          </cell>
          <cell r="BH1005">
            <v>0</v>
          </cell>
        </row>
        <row r="1006">
          <cell r="AU1006" t="str">
            <v>Scragg-CP1</v>
          </cell>
          <cell r="AW1006" t="str">
            <v>APR-Scragg-CP1</v>
          </cell>
          <cell r="AX1006" t="str">
            <v>APR-Scragg-CP1-NI</v>
          </cell>
          <cell r="AZ1006">
            <v>5224.4025257727553</v>
          </cell>
          <cell r="BA1006">
            <v>419.78656351583919</v>
          </cell>
          <cell r="BB1006">
            <v>5644.1890892885949</v>
          </cell>
          <cell r="BH1006">
            <v>264.57136356040286</v>
          </cell>
        </row>
        <row r="1007">
          <cell r="AU1007" t="str">
            <v>Scragg-CP1</v>
          </cell>
          <cell r="AW1007" t="str">
            <v>APR-Scragg-CP1</v>
          </cell>
          <cell r="AX1007" t="str">
            <v>APR-Scragg-CP1-NI</v>
          </cell>
          <cell r="AZ1007">
            <v>1393.1740068727347</v>
          </cell>
          <cell r="BA1007">
            <v>111.94308360422379</v>
          </cell>
          <cell r="BB1007">
            <v>1505.1170904769585</v>
          </cell>
          <cell r="BH1007">
            <v>70.552363616107428</v>
          </cell>
        </row>
        <row r="1008">
          <cell r="AU1008" t="str">
            <v/>
          </cell>
          <cell r="AW1008" t="str">
            <v>0-</v>
          </cell>
          <cell r="AX1008" t="str">
            <v>0--</v>
          </cell>
          <cell r="AZ1008">
            <v>0</v>
          </cell>
          <cell r="BA1008">
            <v>0</v>
          </cell>
          <cell r="BB1008">
            <v>0</v>
          </cell>
          <cell r="BH1008">
            <v>0</v>
          </cell>
        </row>
        <row r="1009">
          <cell r="AU1009" t="str">
            <v/>
          </cell>
          <cell r="AW1009" t="str">
            <v>0-</v>
          </cell>
          <cell r="AX1009" t="str">
            <v>0--</v>
          </cell>
          <cell r="AZ1009">
            <v>0</v>
          </cell>
          <cell r="BA1009">
            <v>0</v>
          </cell>
          <cell r="BB1009">
            <v>0</v>
          </cell>
          <cell r="BH1009">
            <v>0</v>
          </cell>
        </row>
        <row r="1010">
          <cell r="AU1010" t="str">
            <v>Scragg-CP1</v>
          </cell>
          <cell r="AW1010" t="str">
            <v>APR-Scragg-CP1</v>
          </cell>
          <cell r="AX1010" t="str">
            <v>APR-Scragg-CP1-NI</v>
          </cell>
          <cell r="AZ1010">
            <v>628.83442175929645</v>
          </cell>
          <cell r="BA1010">
            <v>102.65316354640819</v>
          </cell>
          <cell r="BB1010">
            <v>731.48758530570467</v>
          </cell>
          <cell r="BH1010">
            <v>34.551470350959285</v>
          </cell>
        </row>
        <row r="1011">
          <cell r="AU1011" t="str">
            <v>Scragg-CP1</v>
          </cell>
          <cell r="AW1011" t="str">
            <v>APR-Scragg-CP1</v>
          </cell>
          <cell r="AX1011" t="str">
            <v>APR-Scragg-CP1-NI</v>
          </cell>
          <cell r="AZ1011">
            <v>3615.7979251159545</v>
          </cell>
          <cell r="BA1011">
            <v>590.25569039184711</v>
          </cell>
          <cell r="BB1011">
            <v>4206.0536155078016</v>
          </cell>
          <cell r="BH1011">
            <v>198.67095451801589</v>
          </cell>
        </row>
        <row r="1012">
          <cell r="AU1012" t="str">
            <v>Scragg-CP1</v>
          </cell>
          <cell r="AW1012" t="str">
            <v>APR-Scragg-CP1</v>
          </cell>
          <cell r="AX1012" t="str">
            <v>APR-Scragg-CP1-NI</v>
          </cell>
          <cell r="AZ1012">
            <v>3144.172108796482</v>
          </cell>
          <cell r="BA1012">
            <v>513.26581773204089</v>
          </cell>
          <cell r="BB1012">
            <v>3657.4379265285229</v>
          </cell>
          <cell r="BH1012">
            <v>172.75735175479642</v>
          </cell>
        </row>
        <row r="1013">
          <cell r="AU1013" t="str">
            <v/>
          </cell>
          <cell r="AW1013" t="str">
            <v>0-</v>
          </cell>
          <cell r="AX1013" t="str">
            <v>0--</v>
          </cell>
          <cell r="AZ1013">
            <v>0</v>
          </cell>
          <cell r="BA1013">
            <v>0</v>
          </cell>
          <cell r="BB1013">
            <v>0</v>
          </cell>
          <cell r="BH1013">
            <v>0</v>
          </cell>
        </row>
        <row r="1014">
          <cell r="AU1014" t="str">
            <v/>
          </cell>
          <cell r="AW1014" t="str">
            <v>0-</v>
          </cell>
          <cell r="AX1014" t="str">
            <v>0--</v>
          </cell>
          <cell r="AZ1014">
            <v>0</v>
          </cell>
          <cell r="BA1014">
            <v>0</v>
          </cell>
          <cell r="BB1014">
            <v>0</v>
          </cell>
          <cell r="BH1014">
            <v>0</v>
          </cell>
        </row>
        <row r="1015">
          <cell r="AU1015" t="str">
            <v>Scragg-CP1</v>
          </cell>
          <cell r="AW1015" t="str">
            <v>APR-Scragg-CP1</v>
          </cell>
          <cell r="AX1015" t="str">
            <v>APR-Scragg-CP1-NI</v>
          </cell>
          <cell r="AZ1015">
            <v>1457.4873123379978</v>
          </cell>
          <cell r="BA1015">
            <v>234.70441947363338</v>
          </cell>
          <cell r="BB1015">
            <v>1692.1917318116311</v>
          </cell>
          <cell r="BH1015">
            <v>87.377744351395222</v>
          </cell>
        </row>
        <row r="1016">
          <cell r="AU1016" t="str">
            <v>Scragg-CP1</v>
          </cell>
          <cell r="AW1016" t="str">
            <v>APR-Scragg-CP1</v>
          </cell>
          <cell r="AX1016" t="str">
            <v>APR-Scragg-CP1-NI</v>
          </cell>
          <cell r="AZ1016">
            <v>2267.202485859108</v>
          </cell>
          <cell r="BA1016">
            <v>365.09576362565195</v>
          </cell>
          <cell r="BB1016">
            <v>2632.2982494847597</v>
          </cell>
          <cell r="BH1016">
            <v>135.92093565772592</v>
          </cell>
        </row>
        <row r="1017">
          <cell r="AU1017" t="str">
            <v>Scragg-CP1</v>
          </cell>
          <cell r="AW1017" t="str">
            <v>APR-Scragg-CP1</v>
          </cell>
          <cell r="AX1017" t="str">
            <v>APR-Scragg-CP1-NI</v>
          </cell>
          <cell r="AZ1017">
            <v>323.88606940844397</v>
          </cell>
          <cell r="BA1017">
            <v>52.156537660807423</v>
          </cell>
          <cell r="BB1017">
            <v>376.0426070692514</v>
          </cell>
          <cell r="BH1017">
            <v>19.417276522532273</v>
          </cell>
        </row>
        <row r="1018">
          <cell r="AU1018" t="str">
            <v/>
          </cell>
          <cell r="AW1018" t="str">
            <v>0-</v>
          </cell>
          <cell r="AX1018" t="str">
            <v>0--</v>
          </cell>
          <cell r="AZ1018">
            <v>0</v>
          </cell>
          <cell r="BA1018">
            <v>0</v>
          </cell>
          <cell r="BB1018">
            <v>0</v>
          </cell>
          <cell r="BH1018">
            <v>0</v>
          </cell>
        </row>
        <row r="1019">
          <cell r="AU1019" t="str">
            <v/>
          </cell>
          <cell r="AW1019" t="str">
            <v>0-</v>
          </cell>
          <cell r="AX1019" t="str">
            <v>0--</v>
          </cell>
          <cell r="AZ1019">
            <v>0</v>
          </cell>
          <cell r="BA1019">
            <v>0</v>
          </cell>
          <cell r="BB1019">
            <v>0</v>
          </cell>
          <cell r="BH1019">
            <v>0</v>
          </cell>
        </row>
        <row r="1020">
          <cell r="AU1020" t="str">
            <v>Scragg-CP1</v>
          </cell>
          <cell r="AW1020" t="str">
            <v>APR-Scragg-CP1</v>
          </cell>
          <cell r="AX1020" t="str">
            <v>APR-Scragg-CP1-NI</v>
          </cell>
          <cell r="AZ1020">
            <v>992.21910856490194</v>
          </cell>
          <cell r="BA1020">
            <v>95.839345713655291</v>
          </cell>
          <cell r="BB1020">
            <v>1088.0584542785573</v>
          </cell>
          <cell r="BH1020">
            <v>54.121042285358286</v>
          </cell>
        </row>
        <row r="1021">
          <cell r="AU1021" t="str">
            <v>Scragg-CP1</v>
          </cell>
          <cell r="AW1021" t="str">
            <v>APR-Scragg-CP1</v>
          </cell>
          <cell r="AX1021" t="str">
            <v>APR-Scragg-CP1-NI</v>
          </cell>
          <cell r="AZ1021">
            <v>1984.4382171298039</v>
          </cell>
          <cell r="BA1021">
            <v>191.67869142731058</v>
          </cell>
          <cell r="BB1021">
            <v>2176.1169085571146</v>
          </cell>
          <cell r="BH1021">
            <v>108.24208457071657</v>
          </cell>
        </row>
        <row r="1022">
          <cell r="AU1022" t="str">
            <v/>
          </cell>
          <cell r="AW1022" t="str">
            <v>0-</v>
          </cell>
          <cell r="AX1022" t="str">
            <v>0--</v>
          </cell>
          <cell r="AZ1022">
            <v>0</v>
          </cell>
          <cell r="BA1022">
            <v>0</v>
          </cell>
          <cell r="BB1022">
            <v>0</v>
          </cell>
          <cell r="BH1022">
            <v>0</v>
          </cell>
        </row>
        <row r="1023">
          <cell r="AU1023" t="str">
            <v/>
          </cell>
          <cell r="AW1023" t="str">
            <v>0-</v>
          </cell>
          <cell r="AX1023" t="str">
            <v>0--</v>
          </cell>
          <cell r="AZ1023">
            <v>0</v>
          </cell>
          <cell r="BA1023">
            <v>0</v>
          </cell>
          <cell r="BB1023">
            <v>0</v>
          </cell>
          <cell r="BH1023">
            <v>0</v>
          </cell>
        </row>
        <row r="1024">
          <cell r="AU1024" t="str">
            <v>Murata-CP1</v>
          </cell>
          <cell r="AW1024" t="str">
            <v>APR-Murata-CP1</v>
          </cell>
          <cell r="AX1024" t="str">
            <v>APR-Murata-CP1-IM</v>
          </cell>
          <cell r="AZ1024">
            <v>0</v>
          </cell>
          <cell r="BA1024">
            <v>0</v>
          </cell>
          <cell r="BB1024">
            <v>0</v>
          </cell>
          <cell r="BH1024">
            <v>0</v>
          </cell>
        </row>
        <row r="1025">
          <cell r="AU1025" t="str">
            <v>Murata-CP3</v>
          </cell>
          <cell r="AW1025" t="str">
            <v>APR-Murata-CP3</v>
          </cell>
          <cell r="AX1025" t="str">
            <v>APR-Murata-CP3-IM</v>
          </cell>
          <cell r="AZ1025">
            <v>7331.2621195579932</v>
          </cell>
          <cell r="BA1025">
            <v>488.75080797053283</v>
          </cell>
          <cell r="BB1025">
            <v>7820.0129275285253</v>
          </cell>
          <cell r="BH1025">
            <v>366.56310597789962</v>
          </cell>
        </row>
        <row r="1026">
          <cell r="AU1026" t="str">
            <v>Murata-CP1</v>
          </cell>
          <cell r="AW1026" t="str">
            <v>APR-Murata-CP1</v>
          </cell>
          <cell r="AX1026" t="str">
            <v>APR-Murata-CP1-NI</v>
          </cell>
          <cell r="AZ1026">
            <v>4714.7029936473382</v>
          </cell>
          <cell r="BA1026">
            <v>264.87095469928869</v>
          </cell>
          <cell r="BB1026">
            <v>4979.5739483466268</v>
          </cell>
          <cell r="BH1026">
            <v>272.81708334026735</v>
          </cell>
        </row>
        <row r="1027">
          <cell r="AU1027" t="str">
            <v>PDG-CP3</v>
          </cell>
          <cell r="AW1027" t="str">
            <v>APR-PDG-CP3</v>
          </cell>
          <cell r="AX1027" t="str">
            <v>APR-PDG-CP3-NI</v>
          </cell>
          <cell r="AZ1027">
            <v>1132.801881238755</v>
          </cell>
          <cell r="BA1027">
            <v>62.933437846597499</v>
          </cell>
          <cell r="BB1027">
            <v>1195.7353190853526</v>
          </cell>
          <cell r="BH1027">
            <v>73.0027879020531</v>
          </cell>
        </row>
        <row r="1028">
          <cell r="AU1028" t="str">
            <v/>
          </cell>
          <cell r="AW1028" t="str">
            <v>0-</v>
          </cell>
          <cell r="AX1028" t="str">
            <v>0--</v>
          </cell>
          <cell r="AZ1028">
            <v>0</v>
          </cell>
          <cell r="BA1028">
            <v>0</v>
          </cell>
          <cell r="BB1028">
            <v>0</v>
          </cell>
          <cell r="BH1028">
            <v>0</v>
          </cell>
        </row>
        <row r="1029">
          <cell r="AU1029" t="str">
            <v/>
          </cell>
          <cell r="AW1029" t="str">
            <v>0-</v>
          </cell>
          <cell r="AX1029" t="str">
            <v>0--</v>
          </cell>
          <cell r="AZ1029">
            <v>0</v>
          </cell>
          <cell r="BA1029">
            <v>0</v>
          </cell>
          <cell r="BB1029">
            <v>0</v>
          </cell>
          <cell r="BH1029">
            <v>0</v>
          </cell>
        </row>
        <row r="1030">
          <cell r="AU1030" t="str">
            <v>Murata R4-CP3</v>
          </cell>
          <cell r="AW1030" t="str">
            <v>APR-Murata R4-CP3</v>
          </cell>
          <cell r="AX1030" t="str">
            <v>APR-Murata R4-CP3-NI</v>
          </cell>
          <cell r="AZ1030">
            <v>1926.9526747251539</v>
          </cell>
          <cell r="BA1030">
            <v>201.65783805263237</v>
          </cell>
          <cell r="BB1030">
            <v>2128.610512777786</v>
          </cell>
          <cell r="BH1030">
            <v>100.82891902631619</v>
          </cell>
        </row>
        <row r="1031">
          <cell r="AU1031" t="str">
            <v>Murata R4-CP3</v>
          </cell>
          <cell r="AW1031" t="str">
            <v>APR-Murata R4-CP3</v>
          </cell>
          <cell r="AX1031" t="str">
            <v>APR-Murata R4-CP3-NI</v>
          </cell>
          <cell r="AZ1031">
            <v>1926.9526747251539</v>
          </cell>
          <cell r="BA1031">
            <v>201.65783805263237</v>
          </cell>
          <cell r="BB1031">
            <v>2128.610512777786</v>
          </cell>
          <cell r="BH1031">
            <v>100.82891902631619</v>
          </cell>
        </row>
        <row r="1032">
          <cell r="AU1032" t="str">
            <v>Murata R4-CP3</v>
          </cell>
          <cell r="AW1032" t="str">
            <v>APR-Murata R4-CP3</v>
          </cell>
          <cell r="AX1032" t="str">
            <v>APR-Murata R4-CP3-NI</v>
          </cell>
          <cell r="AZ1032">
            <v>6423.1755824171796</v>
          </cell>
          <cell r="BA1032">
            <v>672.19279350877457</v>
          </cell>
          <cell r="BB1032">
            <v>7095.3683759259538</v>
          </cell>
          <cell r="BH1032">
            <v>336.09639675438729</v>
          </cell>
        </row>
        <row r="1033">
          <cell r="AU1033" t="str">
            <v>Murata R4-CP3</v>
          </cell>
          <cell r="AW1033" t="str">
            <v>APR-Murata R4-CP3</v>
          </cell>
          <cell r="AX1033" t="str">
            <v>APR-Murata R4-CP3-NI</v>
          </cell>
          <cell r="AZ1033">
            <v>1498.7409692306753</v>
          </cell>
          <cell r="BA1033">
            <v>156.8449851520474</v>
          </cell>
          <cell r="BB1033">
            <v>1655.5859543827228</v>
          </cell>
          <cell r="BH1033">
            <v>78.4224925760237</v>
          </cell>
        </row>
        <row r="1034">
          <cell r="AU1034" t="str">
            <v>Murata R4-CP3</v>
          </cell>
          <cell r="AW1034" t="str">
            <v>APR-Murata R4-CP3</v>
          </cell>
          <cell r="AX1034" t="str">
            <v>APR-Murata R4-CP3-NI</v>
          </cell>
          <cell r="AZ1034">
            <v>214.10585274723931</v>
          </cell>
          <cell r="BA1034">
            <v>22.406426450292486</v>
          </cell>
          <cell r="BB1034">
            <v>236.5122791975318</v>
          </cell>
          <cell r="BH1034">
            <v>11.203213225146243</v>
          </cell>
        </row>
        <row r="1035">
          <cell r="AU1035" t="str">
            <v>Murata R4-CP3</v>
          </cell>
          <cell r="AW1035" t="str">
            <v>APR-Murata R4-CP3</v>
          </cell>
          <cell r="AX1035" t="str">
            <v>APR-Murata R4-CP3-NI</v>
          </cell>
          <cell r="AZ1035">
            <v>2141.0585274723931</v>
          </cell>
          <cell r="BA1035">
            <v>224.06426450292486</v>
          </cell>
          <cell r="BB1035">
            <v>2365.1227919753178</v>
          </cell>
          <cell r="BH1035">
            <v>112.03213225146243</v>
          </cell>
        </row>
        <row r="1036">
          <cell r="AU1036" t="str">
            <v>Murata R4-CP3</v>
          </cell>
          <cell r="AW1036" t="str">
            <v>APR-Murata R4-CP3</v>
          </cell>
          <cell r="AX1036" t="str">
            <v>APR-Murata R4-CP3-NI</v>
          </cell>
          <cell r="AZ1036">
            <v>1070.5292637361965</v>
          </cell>
          <cell r="BA1036">
            <v>112.03213225146243</v>
          </cell>
          <cell r="BB1036">
            <v>1182.5613959876589</v>
          </cell>
          <cell r="BH1036">
            <v>56.016066125731214</v>
          </cell>
        </row>
        <row r="1037">
          <cell r="AU1037" t="str">
            <v/>
          </cell>
          <cell r="AW1037" t="str">
            <v>0-</v>
          </cell>
          <cell r="AX1037" t="str">
            <v>0--</v>
          </cell>
          <cell r="AZ1037">
            <v>0</v>
          </cell>
          <cell r="BA1037">
            <v>0</v>
          </cell>
          <cell r="BB1037">
            <v>0</v>
          </cell>
          <cell r="BH1037">
            <v>0</v>
          </cell>
        </row>
        <row r="1038">
          <cell r="AU1038" t="str">
            <v/>
          </cell>
          <cell r="AW1038" t="str">
            <v>0-</v>
          </cell>
          <cell r="AX1038" t="str">
            <v>0--</v>
          </cell>
          <cell r="AZ1038">
            <v>0</v>
          </cell>
          <cell r="BA1038">
            <v>0</v>
          </cell>
          <cell r="BB1038">
            <v>0</v>
          </cell>
          <cell r="BH1038">
            <v>0</v>
          </cell>
        </row>
        <row r="1039">
          <cell r="AU1039" t="str">
            <v>Barmag R5-CP3</v>
          </cell>
          <cell r="AW1039" t="str">
            <v>APR-Barmag R5-CP3</v>
          </cell>
          <cell r="AX1039" t="str">
            <v>APR-Barmag R5-CP3-IM</v>
          </cell>
          <cell r="AZ1039">
            <v>1854.8209178590914</v>
          </cell>
          <cell r="BA1039">
            <v>167.66742760308171</v>
          </cell>
          <cell r="BB1039">
            <v>2022.4883454621731</v>
          </cell>
          <cell r="BH1039">
            <v>106.88798509696458</v>
          </cell>
        </row>
        <row r="1040">
          <cell r="AU1040" t="str">
            <v>Barmag R5-CP3</v>
          </cell>
          <cell r="AW1040" t="str">
            <v>APR-Barmag R5-CP3</v>
          </cell>
          <cell r="AX1040" t="str">
            <v>APR-Barmag R5-CP3-IM</v>
          </cell>
          <cell r="AZ1040">
            <v>727.25432316006129</v>
          </cell>
          <cell r="BA1040">
            <v>65.740503788480112</v>
          </cell>
          <cell r="BB1040">
            <v>792.99482694854134</v>
          </cell>
          <cell r="BH1040">
            <v>41.909571165156066</v>
          </cell>
        </row>
        <row r="1041">
          <cell r="AU1041" t="str">
            <v>TMT-CP3</v>
          </cell>
          <cell r="AW1041" t="str">
            <v>APR-TMT-CP3</v>
          </cell>
          <cell r="AX1041" t="str">
            <v>APR-TMT-CP3-IM</v>
          </cell>
          <cell r="AZ1041">
            <v>309.98958228179208</v>
          </cell>
          <cell r="BA1041">
            <v>32.067887822254356</v>
          </cell>
          <cell r="BB1041">
            <v>342.05747010404644</v>
          </cell>
          <cell r="BH1041">
            <v>18.528112963969186</v>
          </cell>
        </row>
        <row r="1042">
          <cell r="AU1042" t="str">
            <v/>
          </cell>
          <cell r="AW1042" t="str">
            <v>0-</v>
          </cell>
          <cell r="AX1042" t="str">
            <v>0--</v>
          </cell>
          <cell r="AZ1042">
            <v>0</v>
          </cell>
          <cell r="BA1042">
            <v>0</v>
          </cell>
          <cell r="BB1042">
            <v>0</v>
          </cell>
          <cell r="BH1042">
            <v>0</v>
          </cell>
        </row>
        <row r="1043">
          <cell r="AU1043" t="str">
            <v/>
          </cell>
          <cell r="AW1043" t="str">
            <v>0-</v>
          </cell>
          <cell r="AX1043" t="str">
            <v>0--</v>
          </cell>
          <cell r="AZ1043">
            <v>0</v>
          </cell>
          <cell r="BA1043">
            <v>0</v>
          </cell>
          <cell r="BB1043">
            <v>0</v>
          </cell>
          <cell r="BH1043">
            <v>0</v>
          </cell>
        </row>
        <row r="1044">
          <cell r="AU1044" t="str">
            <v>TMT-CP3</v>
          </cell>
          <cell r="AW1044" t="str">
            <v>APR-TMT-CP3</v>
          </cell>
          <cell r="AX1044" t="str">
            <v>APR-TMT-CP3-IM</v>
          </cell>
          <cell r="AZ1044">
            <v>2090.6032379259254</v>
          </cell>
          <cell r="BA1044">
            <v>273.76947163315691</v>
          </cell>
          <cell r="BB1044">
            <v>2364.3727095590821</v>
          </cell>
          <cell r="BH1044">
            <v>129.41829568112871</v>
          </cell>
        </row>
        <row r="1045">
          <cell r="AU1045" t="str">
            <v/>
          </cell>
          <cell r="AW1045" t="str">
            <v>0-</v>
          </cell>
          <cell r="AX1045" t="str">
            <v>0--</v>
          </cell>
          <cell r="AZ1045">
            <v>0</v>
          </cell>
          <cell r="BA1045">
            <v>0</v>
          </cell>
          <cell r="BB1045">
            <v>0</v>
          </cell>
          <cell r="BH1045">
            <v>0</v>
          </cell>
        </row>
        <row r="1046">
          <cell r="AU1046" t="str">
            <v/>
          </cell>
          <cell r="AW1046" t="str">
            <v>0-</v>
          </cell>
          <cell r="AX1046" t="str">
            <v>0--</v>
          </cell>
          <cell r="AZ1046">
            <v>0</v>
          </cell>
          <cell r="BA1046">
            <v>0</v>
          </cell>
          <cell r="BB1046">
            <v>0</v>
          </cell>
          <cell r="BH1046">
            <v>0</v>
          </cell>
        </row>
        <row r="1047">
          <cell r="AU1047" t="str">
            <v/>
          </cell>
          <cell r="AW1047" t="str">
            <v>0-</v>
          </cell>
          <cell r="AX1047" t="str">
            <v>0--</v>
          </cell>
          <cell r="AZ1047">
            <v>0</v>
          </cell>
          <cell r="BA1047">
            <v>0</v>
          </cell>
          <cell r="BB1047">
            <v>0</v>
          </cell>
          <cell r="BH1047">
            <v>0</v>
          </cell>
        </row>
        <row r="1048">
          <cell r="AU1048" t="str">
            <v>Murata R4-CP3</v>
          </cell>
          <cell r="AW1048" t="str">
            <v>APR-Murata R4-CP3</v>
          </cell>
          <cell r="AX1048" t="str">
            <v>APR-Murata R4-CP3-IM</v>
          </cell>
          <cell r="AZ1048">
            <v>490.19200537521499</v>
          </cell>
          <cell r="BA1048">
            <v>72.945238895121278</v>
          </cell>
          <cell r="BB1048">
            <v>563.13724427033628</v>
          </cell>
          <cell r="BH1048">
            <v>28.010971735726571</v>
          </cell>
        </row>
        <row r="1049">
          <cell r="AU1049" t="str">
            <v>Murata R4-CP3</v>
          </cell>
          <cell r="AW1049" t="str">
            <v>APR-Murata R4-CP3</v>
          </cell>
          <cell r="AX1049" t="str">
            <v>APR-Murata R4-CP3-IM</v>
          </cell>
          <cell r="AZ1049">
            <v>0</v>
          </cell>
          <cell r="BA1049">
            <v>0</v>
          </cell>
          <cell r="BB1049">
            <v>0</v>
          </cell>
          <cell r="BH1049">
            <v>0</v>
          </cell>
        </row>
        <row r="1050">
          <cell r="AU1050" t="str">
            <v/>
          </cell>
          <cell r="AW1050" t="str">
            <v>0-</v>
          </cell>
          <cell r="AX1050" t="str">
            <v>0--</v>
          </cell>
          <cell r="AZ1050">
            <v>0</v>
          </cell>
          <cell r="BA1050">
            <v>0</v>
          </cell>
          <cell r="BB1050">
            <v>0</v>
          </cell>
          <cell r="BH1050">
            <v>0</v>
          </cell>
        </row>
        <row r="1051">
          <cell r="AU1051" t="str">
            <v/>
          </cell>
          <cell r="AW1051" t="str">
            <v>0-</v>
          </cell>
          <cell r="AX1051" t="str">
            <v>0--</v>
          </cell>
          <cell r="AZ1051">
            <v>0</v>
          </cell>
          <cell r="BA1051">
            <v>0</v>
          </cell>
          <cell r="BB1051">
            <v>0</v>
          </cell>
          <cell r="BH1051">
            <v>0</v>
          </cell>
        </row>
        <row r="1052">
          <cell r="AU1052" t="str">
            <v/>
          </cell>
          <cell r="AW1052" t="str">
            <v>0-</v>
          </cell>
          <cell r="AX1052" t="str">
            <v>0--</v>
          </cell>
          <cell r="AZ1052">
            <v>0</v>
          </cell>
          <cell r="BA1052">
            <v>0</v>
          </cell>
          <cell r="BB1052">
            <v>0</v>
          </cell>
          <cell r="BH1052">
            <v>0</v>
          </cell>
        </row>
        <row r="1053">
          <cell r="AU1053" t="str">
            <v>Murata R4-CP3</v>
          </cell>
          <cell r="AW1053" t="str">
            <v>APR-Murata R4-CP3</v>
          </cell>
          <cell r="AX1053" t="str">
            <v>APR-Murata R4-CP3-IM</v>
          </cell>
          <cell r="AZ1053">
            <v>2205.8640241884673</v>
          </cell>
          <cell r="BA1053">
            <v>328.25357502804576</v>
          </cell>
          <cell r="BB1053">
            <v>2534.1175992165131</v>
          </cell>
          <cell r="BH1053">
            <v>126.04937281076957</v>
          </cell>
        </row>
        <row r="1054">
          <cell r="AU1054" t="str">
            <v/>
          </cell>
          <cell r="AW1054" t="str">
            <v>0-</v>
          </cell>
          <cell r="AX1054" t="str">
            <v>0--</v>
          </cell>
          <cell r="AZ1054">
            <v>0</v>
          </cell>
          <cell r="BA1054">
            <v>0</v>
          </cell>
          <cell r="BB1054">
            <v>0</v>
          </cell>
          <cell r="BH1054">
            <v>0</v>
          </cell>
        </row>
        <row r="1055">
          <cell r="AU1055" t="str">
            <v/>
          </cell>
          <cell r="AW1055" t="str">
            <v>0-</v>
          </cell>
          <cell r="AX1055" t="str">
            <v>0--</v>
          </cell>
          <cell r="AZ1055">
            <v>0</v>
          </cell>
          <cell r="BA1055">
            <v>0</v>
          </cell>
          <cell r="BB1055">
            <v>0</v>
          </cell>
          <cell r="BH1055">
            <v>0</v>
          </cell>
        </row>
        <row r="1056">
          <cell r="AU1056" t="str">
            <v/>
          </cell>
          <cell r="AW1056" t="str">
            <v>0-</v>
          </cell>
          <cell r="AX1056" t="str">
            <v>0--</v>
          </cell>
          <cell r="AZ1056">
            <v>0</v>
          </cell>
          <cell r="BA1056">
            <v>0</v>
          </cell>
          <cell r="BB1056">
            <v>0</v>
          </cell>
          <cell r="BH1056">
            <v>0</v>
          </cell>
        </row>
        <row r="1057">
          <cell r="AU1057" t="str">
            <v/>
          </cell>
          <cell r="AW1057" t="str">
            <v>0-</v>
          </cell>
          <cell r="AX1057" t="str">
            <v>0--</v>
          </cell>
          <cell r="AZ1057">
            <v>0</v>
          </cell>
          <cell r="BA1057">
            <v>0</v>
          </cell>
          <cell r="BB1057">
            <v>0</v>
          </cell>
          <cell r="BH1057">
            <v>0</v>
          </cell>
        </row>
        <row r="1058">
          <cell r="AU1058" t="str">
            <v>Murata-CP3</v>
          </cell>
          <cell r="AW1058" t="str">
            <v>APR-Murata-CP3</v>
          </cell>
          <cell r="AX1058" t="str">
            <v>APR-Murata-CP3-NI</v>
          </cell>
          <cell r="AZ1058">
            <v>487.62703127163616</v>
          </cell>
          <cell r="BA1058">
            <v>88.382399417984061</v>
          </cell>
          <cell r="BB1058">
            <v>576.00943068962022</v>
          </cell>
          <cell r="BH1058">
            <v>31.695757032656353</v>
          </cell>
        </row>
        <row r="1059">
          <cell r="AU1059" t="str">
            <v>Murata-CP3</v>
          </cell>
          <cell r="AW1059" t="str">
            <v>APR-Murata-CP3</v>
          </cell>
          <cell r="AX1059" t="str">
            <v>APR-Murata-CP3-NI</v>
          </cell>
          <cell r="AZ1059">
            <v>812.71171878606037</v>
          </cell>
          <cell r="BA1059">
            <v>147.30399902997345</v>
          </cell>
          <cell r="BB1059">
            <v>960.01571781603388</v>
          </cell>
          <cell r="BH1059">
            <v>52.826261721093928</v>
          </cell>
        </row>
        <row r="1060">
          <cell r="AU1060" t="str">
            <v/>
          </cell>
          <cell r="AW1060" t="str">
            <v>0-</v>
          </cell>
          <cell r="AX1060" t="str">
            <v>0--</v>
          </cell>
          <cell r="AZ1060">
            <v>0</v>
          </cell>
          <cell r="BA1060">
            <v>0</v>
          </cell>
          <cell r="BB1060">
            <v>0</v>
          </cell>
          <cell r="BH1060">
            <v>0</v>
          </cell>
        </row>
        <row r="1061">
          <cell r="AU1061" t="str">
            <v/>
          </cell>
          <cell r="AW1061" t="str">
            <v>0-</v>
          </cell>
          <cell r="AX1061" t="str">
            <v>0--</v>
          </cell>
          <cell r="AZ1061">
            <v>0</v>
          </cell>
          <cell r="BA1061">
            <v>0</v>
          </cell>
          <cell r="BB1061">
            <v>0</v>
          </cell>
          <cell r="BH1061">
            <v>0</v>
          </cell>
        </row>
        <row r="1062">
          <cell r="AU1062" t="str">
            <v>Murata-CP3</v>
          </cell>
          <cell r="AW1062" t="str">
            <v>APR-Murata-CP3</v>
          </cell>
          <cell r="AX1062" t="str">
            <v>APR-Murata-CP3-NI</v>
          </cell>
          <cell r="AZ1062">
            <v>819.28738574321812</v>
          </cell>
          <cell r="BA1062">
            <v>94.715304710198623</v>
          </cell>
          <cell r="BB1062">
            <v>914.00269045341679</v>
          </cell>
          <cell r="BH1062">
            <v>45.936922784446331</v>
          </cell>
        </row>
        <row r="1063">
          <cell r="AU1063" t="str">
            <v>Murata-CP3</v>
          </cell>
          <cell r="AW1063" t="str">
            <v>APR-Murata-CP3</v>
          </cell>
          <cell r="AX1063" t="str">
            <v>APR-Murata-CP3-NI</v>
          </cell>
          <cell r="AZ1063">
            <v>1365.4789762386968</v>
          </cell>
          <cell r="BA1063">
            <v>157.85884118366437</v>
          </cell>
          <cell r="BB1063">
            <v>1523.3378174223612</v>
          </cell>
          <cell r="BH1063">
            <v>76.561537974077211</v>
          </cell>
        </row>
        <row r="1064">
          <cell r="AU1064" t="str">
            <v>Murata-CP3</v>
          </cell>
          <cell r="AW1064" t="str">
            <v>APR-Murata-CP3</v>
          </cell>
          <cell r="AX1064" t="str">
            <v>APR-Murata-CP3-NI</v>
          </cell>
          <cell r="AZ1064">
            <v>1365.4789762386968</v>
          </cell>
          <cell r="BA1064">
            <v>157.85884118366437</v>
          </cell>
          <cell r="BB1064">
            <v>1523.3378174223612</v>
          </cell>
          <cell r="BH1064">
            <v>76.561537974077211</v>
          </cell>
        </row>
        <row r="1065">
          <cell r="AU1065" t="str">
            <v>Murata-CP3</v>
          </cell>
          <cell r="AW1065" t="str">
            <v>APR-Murata-CP3</v>
          </cell>
          <cell r="AX1065" t="str">
            <v>APR-Murata-CP3-IM</v>
          </cell>
          <cell r="AZ1065">
            <v>271.51059494726678</v>
          </cell>
          <cell r="BA1065">
            <v>31.208114361754799</v>
          </cell>
          <cell r="BB1065">
            <v>302.71870930902156</v>
          </cell>
          <cell r="BH1065">
            <v>15.135935465451077</v>
          </cell>
        </row>
        <row r="1066">
          <cell r="AU1066" t="str">
            <v>Murata-CP3</v>
          </cell>
          <cell r="AW1066" t="str">
            <v>APR-Murata-CP3</v>
          </cell>
          <cell r="AX1066" t="str">
            <v>APR-Murata-CP3-IM</v>
          </cell>
          <cell r="AZ1066">
            <v>246.16960608552188</v>
          </cell>
          <cell r="BA1066">
            <v>28.295357021324353</v>
          </cell>
          <cell r="BB1066">
            <v>274.4649631068462</v>
          </cell>
          <cell r="BH1066">
            <v>13.72324815534231</v>
          </cell>
        </row>
        <row r="1067">
          <cell r="AU1067" t="str">
            <v>Murata-CP3</v>
          </cell>
          <cell r="AW1067" t="str">
            <v>APR-Murata-CP3</v>
          </cell>
          <cell r="AX1067" t="str">
            <v>APR-Murata-CP3-IM</v>
          </cell>
          <cell r="AZ1067">
            <v>492.33921217104376</v>
          </cell>
          <cell r="BA1067">
            <v>56.590714042648706</v>
          </cell>
          <cell r="BB1067">
            <v>548.9299262136924</v>
          </cell>
          <cell r="BH1067">
            <v>27.446496310684619</v>
          </cell>
        </row>
        <row r="1068">
          <cell r="AU1068" t="str">
            <v>Murata R4-CP3</v>
          </cell>
          <cell r="AW1068" t="str">
            <v>APR-Murata R4-CP3</v>
          </cell>
          <cell r="AX1068" t="str">
            <v>APR-Murata R4-CP3-NI</v>
          </cell>
          <cell r="AZ1068">
            <v>1899.9328848986081</v>
          </cell>
          <cell r="BA1068">
            <v>196.54478119640774</v>
          </cell>
          <cell r="BB1068">
            <v>2096.477666095016</v>
          </cell>
          <cell r="BH1068">
            <v>104.82388330475079</v>
          </cell>
        </row>
        <row r="1069">
          <cell r="AU1069" t="str">
            <v>Murata R4-CP3</v>
          </cell>
          <cell r="AW1069" t="str">
            <v>APR-Murata R4-CP3</v>
          </cell>
          <cell r="AX1069" t="str">
            <v>APR-Murata R4-CP3-IM</v>
          </cell>
          <cell r="AZ1069">
            <v>1469.2145500205111</v>
          </cell>
          <cell r="BA1069">
            <v>218.63311756257607</v>
          </cell>
          <cell r="BB1069">
            <v>1687.8476675830873</v>
          </cell>
          <cell r="BH1069">
            <v>83.955117144029202</v>
          </cell>
        </row>
        <row r="1070">
          <cell r="AU1070" t="str">
            <v>Murata R4-CP3</v>
          </cell>
          <cell r="AW1070" t="str">
            <v>APR-Murata R4-CP3</v>
          </cell>
          <cell r="AX1070" t="str">
            <v>APR-Murata R4-CP3-IM</v>
          </cell>
          <cell r="AZ1070">
            <v>1958.9527333606816</v>
          </cell>
          <cell r="BA1070">
            <v>291.51082341676806</v>
          </cell>
          <cell r="BB1070">
            <v>2250.4635567774494</v>
          </cell>
          <cell r="BH1070">
            <v>111.94015619203894</v>
          </cell>
        </row>
        <row r="1071">
          <cell r="AU1071" t="str">
            <v/>
          </cell>
          <cell r="AW1071" t="str">
            <v>0-</v>
          </cell>
          <cell r="AX1071" t="str">
            <v>0--</v>
          </cell>
          <cell r="AZ1071">
            <v>0</v>
          </cell>
          <cell r="BA1071">
            <v>0</v>
          </cell>
          <cell r="BB1071">
            <v>0</v>
          </cell>
          <cell r="BH1071">
            <v>0</v>
          </cell>
        </row>
        <row r="1072">
          <cell r="AU1072" t="str">
            <v/>
          </cell>
          <cell r="AW1072" t="str">
            <v>0-</v>
          </cell>
          <cell r="AX1072" t="str">
            <v>0--</v>
          </cell>
          <cell r="AZ1072">
            <v>0</v>
          </cell>
          <cell r="BA1072">
            <v>0</v>
          </cell>
          <cell r="BB1072">
            <v>0</v>
          </cell>
          <cell r="BH1072">
            <v>0</v>
          </cell>
        </row>
        <row r="1073">
          <cell r="AU1073" t="str">
            <v>Scragg-CP1</v>
          </cell>
          <cell r="AW1073" t="str">
            <v>APR-Scragg-CP1</v>
          </cell>
          <cell r="AX1073" t="str">
            <v>APR-Scragg-CP1-NI</v>
          </cell>
          <cell r="AZ1073">
            <v>2913.4033575236922</v>
          </cell>
          <cell r="BA1073">
            <v>316.94635388362934</v>
          </cell>
          <cell r="BB1073">
            <v>3230.3497114073216</v>
          </cell>
          <cell r="BH1073">
            <v>175.89338742741438</v>
          </cell>
        </row>
        <row r="1074">
          <cell r="AU1074" t="str">
            <v>Scragg-CP1</v>
          </cell>
          <cell r="AW1074" t="str">
            <v>APR-Scragg-CP1</v>
          </cell>
          <cell r="AX1074" t="str">
            <v>APR-Scragg-CP1-NI</v>
          </cell>
          <cell r="AZ1074">
            <v>1618.5574208464959</v>
          </cell>
          <cell r="BA1074">
            <v>176.08130771312744</v>
          </cell>
          <cell r="BB1074">
            <v>1794.6387285596234</v>
          </cell>
          <cell r="BH1074">
            <v>97.718548570785785</v>
          </cell>
        </row>
        <row r="1075">
          <cell r="AU1075" t="str">
            <v>Murata R4-CP3</v>
          </cell>
          <cell r="AW1075" t="str">
            <v>APR-Murata R4-CP3</v>
          </cell>
          <cell r="AX1075" t="str">
            <v>APR-Murata R4-CP3-NI</v>
          </cell>
          <cell r="AZ1075">
            <v>2123.6096303017075</v>
          </cell>
          <cell r="BA1075">
            <v>222.23821712459733</v>
          </cell>
          <cell r="BB1075">
            <v>2345.8478474263052</v>
          </cell>
          <cell r="BH1075">
            <v>127.16964646574181</v>
          </cell>
        </row>
        <row r="1076">
          <cell r="AU1076" t="str">
            <v>Murata R4-CP3</v>
          </cell>
          <cell r="AW1076" t="str">
            <v>APR-Murata R4-CP3</v>
          </cell>
          <cell r="AX1076" t="str">
            <v>APR-Murata R4-CP3-NI</v>
          </cell>
          <cell r="AZ1076">
            <v>0</v>
          </cell>
          <cell r="BA1076">
            <v>0</v>
          </cell>
          <cell r="BB1076">
            <v>0</v>
          </cell>
          <cell r="BH1076">
            <v>0</v>
          </cell>
        </row>
        <row r="1077">
          <cell r="AU1077" t="str">
            <v>Murata R5-CP3</v>
          </cell>
          <cell r="AW1077" t="str">
            <v>APR-Murata R5-CP3</v>
          </cell>
          <cell r="AX1077" t="str">
            <v>APR-Murata R5-CP3-NI</v>
          </cell>
          <cell r="AZ1077">
            <v>0</v>
          </cell>
          <cell r="BA1077">
            <v>0</v>
          </cell>
          <cell r="BB1077">
            <v>0</v>
          </cell>
          <cell r="BH1077">
            <v>0</v>
          </cell>
        </row>
        <row r="1078">
          <cell r="AU1078" t="str">
            <v/>
          </cell>
          <cell r="AW1078" t="str">
            <v>0-</v>
          </cell>
          <cell r="AX1078" t="str">
            <v>0--</v>
          </cell>
          <cell r="AZ1078">
            <v>0</v>
          </cell>
          <cell r="BA1078">
            <v>0</v>
          </cell>
          <cell r="BB1078">
            <v>0</v>
          </cell>
          <cell r="BH1078">
            <v>0</v>
          </cell>
        </row>
        <row r="1079">
          <cell r="AU1079" t="str">
            <v/>
          </cell>
          <cell r="AW1079" t="str">
            <v>0-</v>
          </cell>
          <cell r="AX1079" t="str">
            <v>0--</v>
          </cell>
          <cell r="AZ1079">
            <v>0</v>
          </cell>
          <cell r="BA1079">
            <v>0</v>
          </cell>
          <cell r="BB1079">
            <v>0</v>
          </cell>
          <cell r="BH1079">
            <v>0</v>
          </cell>
        </row>
        <row r="1080">
          <cell r="AU1080" t="str">
            <v>Barmag R5-CP3</v>
          </cell>
          <cell r="AW1080" t="str">
            <v>APR-Barmag R5-CP3</v>
          </cell>
          <cell r="AX1080" t="str">
            <v>APR-Barmag R5-CP3-IM</v>
          </cell>
          <cell r="AZ1080">
            <v>3938.8786174393167</v>
          </cell>
          <cell r="BA1080">
            <v>463.39748440462552</v>
          </cell>
          <cell r="BB1080">
            <v>4402.2761018439423</v>
          </cell>
          <cell r="BH1080">
            <v>213.1628428261277</v>
          </cell>
        </row>
        <row r="1081">
          <cell r="AU1081" t="str">
            <v>PDG-CP3</v>
          </cell>
          <cell r="AW1081" t="str">
            <v>APR-PDG-CP3</v>
          </cell>
          <cell r="AX1081" t="str">
            <v>APR-PDG-CP3-IM</v>
          </cell>
          <cell r="AZ1081">
            <v>918.02478204702709</v>
          </cell>
          <cell r="BA1081">
            <v>120.21753098234879</v>
          </cell>
          <cell r="BB1081">
            <v>1038.242313029376</v>
          </cell>
          <cell r="BH1081">
            <v>49.179899038233593</v>
          </cell>
        </row>
        <row r="1082">
          <cell r="AU1082" t="str">
            <v/>
          </cell>
          <cell r="AW1082" t="str">
            <v>0-</v>
          </cell>
          <cell r="AX1082" t="str">
            <v>0--</v>
          </cell>
          <cell r="AZ1082">
            <v>0</v>
          </cell>
          <cell r="BA1082">
            <v>0</v>
          </cell>
          <cell r="BB1082">
            <v>0</v>
          </cell>
          <cell r="BH1082">
            <v>0</v>
          </cell>
        </row>
        <row r="1083">
          <cell r="AU1083" t="str">
            <v/>
          </cell>
          <cell r="AW1083" t="str">
            <v>0-</v>
          </cell>
          <cell r="AX1083" t="str">
            <v>0--</v>
          </cell>
          <cell r="AZ1083">
            <v>0</v>
          </cell>
          <cell r="BA1083">
            <v>0</v>
          </cell>
          <cell r="BB1083">
            <v>0</v>
          </cell>
          <cell r="BH1083">
            <v>0</v>
          </cell>
        </row>
        <row r="1084">
          <cell r="AU1084" t="str">
            <v>Murata-CP3</v>
          </cell>
          <cell r="AW1084" t="str">
            <v>APR-Murata-CP3</v>
          </cell>
          <cell r="AX1084" t="str">
            <v>APR-Murata-CP3-NI</v>
          </cell>
          <cell r="AZ1084">
            <v>3995.2325483013888</v>
          </cell>
          <cell r="BA1084">
            <v>150.3582141833856</v>
          </cell>
          <cell r="BB1084">
            <v>4145.5907624847741</v>
          </cell>
          <cell r="BH1084">
            <v>223.38934678674431</v>
          </cell>
        </row>
        <row r="1085">
          <cell r="AU1085" t="str">
            <v/>
          </cell>
          <cell r="AW1085" t="str">
            <v>0-</v>
          </cell>
          <cell r="AX1085" t="str">
            <v>0--</v>
          </cell>
          <cell r="AZ1085">
            <v>0</v>
          </cell>
          <cell r="BA1085">
            <v>0</v>
          </cell>
          <cell r="BB1085">
            <v>0</v>
          </cell>
          <cell r="BH1085">
            <v>0</v>
          </cell>
        </row>
        <row r="1086">
          <cell r="AU1086" t="str">
            <v/>
          </cell>
          <cell r="AW1086" t="str">
            <v>0-</v>
          </cell>
          <cell r="AX1086" t="str">
            <v>0--</v>
          </cell>
          <cell r="AZ1086">
            <v>0</v>
          </cell>
          <cell r="BA1086">
            <v>0</v>
          </cell>
          <cell r="BB1086">
            <v>0</v>
          </cell>
          <cell r="BH1086">
            <v>0</v>
          </cell>
        </row>
        <row r="1087">
          <cell r="AU1087" t="str">
            <v>Murata R4-CP3</v>
          </cell>
          <cell r="AW1087" t="str">
            <v>APR-Murata R4-CP3</v>
          </cell>
          <cell r="AX1087" t="str">
            <v>APR-Murata R4-CP3-NI</v>
          </cell>
          <cell r="AZ1087">
            <v>0</v>
          </cell>
          <cell r="BA1087">
            <v>0</v>
          </cell>
          <cell r="BB1087">
            <v>0</v>
          </cell>
          <cell r="BH1087">
            <v>0</v>
          </cell>
        </row>
        <row r="1088">
          <cell r="AU1088" t="str">
            <v/>
          </cell>
          <cell r="AW1088" t="str">
            <v>0-</v>
          </cell>
          <cell r="AX1088" t="str">
            <v>0--</v>
          </cell>
          <cell r="AZ1088">
            <v>0</v>
          </cell>
          <cell r="BA1088">
            <v>0</v>
          </cell>
          <cell r="BB1088">
            <v>0</v>
          </cell>
          <cell r="BH1088">
            <v>0</v>
          </cell>
        </row>
        <row r="1089">
          <cell r="AU1089" t="str">
            <v/>
          </cell>
          <cell r="AW1089" t="str">
            <v>0-</v>
          </cell>
          <cell r="AX1089" t="str">
            <v>0--</v>
          </cell>
          <cell r="AZ1089">
            <v>0</v>
          </cell>
          <cell r="BA1089">
            <v>0</v>
          </cell>
          <cell r="BB1089">
            <v>0</v>
          </cell>
          <cell r="BH1089">
            <v>0</v>
          </cell>
        </row>
        <row r="1090">
          <cell r="AU1090" t="str">
            <v>Murata-CP1</v>
          </cell>
          <cell r="AW1090" t="str">
            <v>APR-Murata-CP1</v>
          </cell>
          <cell r="AX1090" t="str">
            <v>APR-Murata-CP1-NI</v>
          </cell>
          <cell r="AZ1090">
            <v>0</v>
          </cell>
          <cell r="BA1090">
            <v>0</v>
          </cell>
          <cell r="BB1090">
            <v>0</v>
          </cell>
          <cell r="BH1090">
            <v>0</v>
          </cell>
        </row>
        <row r="1091">
          <cell r="AU1091" t="str">
            <v>Scragg-CP1</v>
          </cell>
          <cell r="AW1091" t="str">
            <v>APR-Scragg-CP1</v>
          </cell>
          <cell r="AX1091" t="str">
            <v>APR-Scragg-CP1-NI</v>
          </cell>
          <cell r="AZ1091">
            <v>0</v>
          </cell>
          <cell r="BA1091">
            <v>0</v>
          </cell>
          <cell r="BB1091">
            <v>0</v>
          </cell>
          <cell r="BH1091">
            <v>0</v>
          </cell>
        </row>
        <row r="1092">
          <cell r="AU1092" t="str">
            <v>Scragg-CP1</v>
          </cell>
          <cell r="AW1092" t="str">
            <v>APR-Scragg-CP1</v>
          </cell>
          <cell r="AX1092" t="str">
            <v>APR-Scragg-CP1-NI</v>
          </cell>
          <cell r="AZ1092">
            <v>0</v>
          </cell>
          <cell r="BA1092">
            <v>0</v>
          </cell>
          <cell r="BB1092">
            <v>0</v>
          </cell>
          <cell r="BH1092">
            <v>0</v>
          </cell>
        </row>
        <row r="1093">
          <cell r="AU1093" t="str">
            <v/>
          </cell>
          <cell r="AW1093" t="str">
            <v>0-</v>
          </cell>
          <cell r="AX1093" t="str">
            <v>0--</v>
          </cell>
          <cell r="AZ1093">
            <v>0</v>
          </cell>
          <cell r="BA1093">
            <v>0</v>
          </cell>
          <cell r="BB1093">
            <v>0</v>
          </cell>
          <cell r="BH1093">
            <v>0</v>
          </cell>
        </row>
        <row r="1094">
          <cell r="AU1094" t="str">
            <v/>
          </cell>
          <cell r="AW1094" t="str">
            <v>0-</v>
          </cell>
          <cell r="AX1094" t="str">
            <v>0--</v>
          </cell>
          <cell r="AZ1094">
            <v>0</v>
          </cell>
          <cell r="BA1094">
            <v>0</v>
          </cell>
          <cell r="BB1094">
            <v>0</v>
          </cell>
          <cell r="BH1094">
            <v>0</v>
          </cell>
        </row>
        <row r="1095">
          <cell r="AU1095" t="str">
            <v>Barmag R5-CP3</v>
          </cell>
          <cell r="AW1095" t="str">
            <v>APR-Barmag R5-CP3</v>
          </cell>
          <cell r="AX1095" t="str">
            <v>APR-Barmag R5-CP3-IM</v>
          </cell>
          <cell r="AZ1095">
            <v>0</v>
          </cell>
          <cell r="BA1095">
            <v>0</v>
          </cell>
          <cell r="BB1095">
            <v>0</v>
          </cell>
          <cell r="BH1095">
            <v>0</v>
          </cell>
        </row>
        <row r="1096">
          <cell r="AU1096" t="str">
            <v/>
          </cell>
          <cell r="AW1096" t="str">
            <v>0-</v>
          </cell>
          <cell r="AX1096" t="str">
            <v>0--</v>
          </cell>
          <cell r="AZ1096">
            <v>0</v>
          </cell>
          <cell r="BA1096">
            <v>0</v>
          </cell>
          <cell r="BB1096">
            <v>0</v>
          </cell>
          <cell r="BH1096">
            <v>0</v>
          </cell>
        </row>
        <row r="1097">
          <cell r="AU1097" t="str">
            <v/>
          </cell>
          <cell r="AW1097" t="str">
            <v>0-</v>
          </cell>
          <cell r="AX1097" t="str">
            <v>0--</v>
          </cell>
          <cell r="AZ1097">
            <v>0</v>
          </cell>
          <cell r="BA1097">
            <v>0</v>
          </cell>
          <cell r="BB1097">
            <v>0</v>
          </cell>
          <cell r="BH1097">
            <v>0</v>
          </cell>
        </row>
        <row r="1098">
          <cell r="AU1098" t="str">
            <v>Murata-CP1</v>
          </cell>
          <cell r="AW1098" t="str">
            <v>APR-Murata-CP1</v>
          </cell>
          <cell r="AX1098" t="str">
            <v>APR-Murata-CP1-NI</v>
          </cell>
          <cell r="AZ1098">
            <v>0</v>
          </cell>
          <cell r="BA1098">
            <v>0</v>
          </cell>
          <cell r="BB1098">
            <v>0</v>
          </cell>
          <cell r="BH1098">
            <v>0</v>
          </cell>
        </row>
        <row r="1099">
          <cell r="AU1099" t="str">
            <v>Murata-CP1</v>
          </cell>
          <cell r="AW1099" t="str">
            <v>APR-Murata-CP1</v>
          </cell>
          <cell r="AX1099" t="str">
            <v>APR-Murata-CP1-NI</v>
          </cell>
          <cell r="AZ1099">
            <v>0</v>
          </cell>
          <cell r="BA1099">
            <v>0</v>
          </cell>
          <cell r="BB1099">
            <v>0</v>
          </cell>
          <cell r="BH1099">
            <v>0</v>
          </cell>
        </row>
        <row r="1100">
          <cell r="AU1100" t="str">
            <v>Murata-CP1</v>
          </cell>
          <cell r="AW1100" t="str">
            <v>APR-Murata-CP1</v>
          </cell>
          <cell r="AX1100" t="str">
            <v>APR-Murata-CP1-NI</v>
          </cell>
          <cell r="AZ1100">
            <v>0</v>
          </cell>
          <cell r="BA1100">
            <v>0</v>
          </cell>
          <cell r="BB1100">
            <v>0</v>
          </cell>
          <cell r="BH1100">
            <v>0</v>
          </cell>
        </row>
        <row r="1101">
          <cell r="AU1101" t="str">
            <v>Murata-CP1</v>
          </cell>
          <cell r="AW1101" t="str">
            <v>APR-Murata-CP1</v>
          </cell>
          <cell r="AX1101" t="str">
            <v>APR-Murata-CP1-IM</v>
          </cell>
          <cell r="AZ1101">
            <v>0</v>
          </cell>
          <cell r="BA1101">
            <v>0</v>
          </cell>
          <cell r="BB1101">
            <v>0</v>
          </cell>
          <cell r="BH1101">
            <v>0</v>
          </cell>
        </row>
        <row r="1102">
          <cell r="AU1102" t="str">
            <v>Murata-CP1</v>
          </cell>
          <cell r="AW1102" t="str">
            <v>APR-Murata-CP1</v>
          </cell>
          <cell r="AX1102" t="str">
            <v>APR-Murata-CP1-NI</v>
          </cell>
          <cell r="AZ1102">
            <v>0</v>
          </cell>
          <cell r="BA1102">
            <v>0</v>
          </cell>
          <cell r="BB1102">
            <v>0</v>
          </cell>
          <cell r="BH1102">
            <v>0</v>
          </cell>
        </row>
        <row r="1103">
          <cell r="AU1103" t="str">
            <v>Scragg-CP1</v>
          </cell>
          <cell r="AW1103" t="str">
            <v>APR-Scragg-CP1</v>
          </cell>
          <cell r="AX1103" t="str">
            <v>APR-Scragg-CP1-NI</v>
          </cell>
          <cell r="AZ1103">
            <v>0</v>
          </cell>
          <cell r="BA1103">
            <v>0</v>
          </cell>
          <cell r="BB1103">
            <v>0</v>
          </cell>
          <cell r="BH1103">
            <v>0</v>
          </cell>
        </row>
        <row r="1104">
          <cell r="AU1104" t="str">
            <v>Scragg-CP1</v>
          </cell>
          <cell r="AW1104" t="str">
            <v>APR-Scragg-CP1</v>
          </cell>
          <cell r="AX1104" t="str">
            <v>APR-Scragg-CP1-NI</v>
          </cell>
          <cell r="AZ1104">
            <v>0</v>
          </cell>
          <cell r="BA1104">
            <v>0</v>
          </cell>
          <cell r="BB1104">
            <v>0</v>
          </cell>
          <cell r="BH1104">
            <v>0</v>
          </cell>
        </row>
        <row r="1105">
          <cell r="AU1105" t="str">
            <v>Scragg-CP1</v>
          </cell>
          <cell r="AW1105" t="str">
            <v>APR-Scragg-CP1</v>
          </cell>
          <cell r="AX1105" t="str">
            <v>APR-Scragg-CP1-NI</v>
          </cell>
          <cell r="AZ1105">
            <v>0</v>
          </cell>
          <cell r="BA1105">
            <v>0</v>
          </cell>
          <cell r="BB1105">
            <v>0</v>
          </cell>
          <cell r="BH1105">
            <v>0</v>
          </cell>
        </row>
        <row r="1106">
          <cell r="AU1106" t="str">
            <v/>
          </cell>
          <cell r="AW1106" t="str">
            <v>0-</v>
          </cell>
          <cell r="AX1106" t="str">
            <v>0--</v>
          </cell>
          <cell r="AZ1106">
            <v>0</v>
          </cell>
          <cell r="BA1106">
            <v>0</v>
          </cell>
          <cell r="BB1106">
            <v>0</v>
          </cell>
          <cell r="BH1106">
            <v>0</v>
          </cell>
        </row>
        <row r="1107">
          <cell r="AU1107" t="str">
            <v/>
          </cell>
          <cell r="AW1107" t="str">
            <v>0-</v>
          </cell>
          <cell r="AX1107" t="str">
            <v>0--</v>
          </cell>
          <cell r="AZ1107">
            <v>0</v>
          </cell>
          <cell r="BA1107">
            <v>0</v>
          </cell>
          <cell r="BB1107">
            <v>0</v>
          </cell>
          <cell r="BH1107">
            <v>0</v>
          </cell>
        </row>
        <row r="1108">
          <cell r="AU1108" t="str">
            <v>Murata R4-CP3</v>
          </cell>
          <cell r="AW1108" t="str">
            <v>APR-Murata R4-CP3</v>
          </cell>
          <cell r="AX1108" t="str">
            <v>APR-Murata R4-CP3-NI</v>
          </cell>
          <cell r="AZ1108">
            <v>0</v>
          </cell>
          <cell r="BA1108">
            <v>0</v>
          </cell>
          <cell r="BB1108">
            <v>0</v>
          </cell>
          <cell r="BH1108">
            <v>0</v>
          </cell>
        </row>
        <row r="1109">
          <cell r="AU1109" t="str">
            <v/>
          </cell>
          <cell r="AW1109" t="str">
            <v>0-</v>
          </cell>
          <cell r="AX1109" t="str">
            <v>0--</v>
          </cell>
          <cell r="AZ1109">
            <v>0</v>
          </cell>
          <cell r="BA1109">
            <v>0</v>
          </cell>
          <cell r="BB1109">
            <v>0</v>
          </cell>
          <cell r="BH1109">
            <v>0</v>
          </cell>
        </row>
        <row r="1110">
          <cell r="AU1110" t="str">
            <v/>
          </cell>
          <cell r="AW1110" t="str">
            <v>0-</v>
          </cell>
          <cell r="AX1110" t="str">
            <v>0--</v>
          </cell>
          <cell r="AZ1110">
            <v>0</v>
          </cell>
          <cell r="BA1110">
            <v>0</v>
          </cell>
          <cell r="BB1110">
            <v>0</v>
          </cell>
          <cell r="BH1110">
            <v>0</v>
          </cell>
        </row>
        <row r="1111">
          <cell r="AU1111" t="str">
            <v/>
          </cell>
          <cell r="AW1111" t="str">
            <v>0-</v>
          </cell>
          <cell r="AX1111" t="str">
            <v>0--</v>
          </cell>
          <cell r="AZ1111">
            <v>0</v>
          </cell>
          <cell r="BA1111">
            <v>0</v>
          </cell>
          <cell r="BB1111">
            <v>0</v>
          </cell>
          <cell r="BH1111">
            <v>0</v>
          </cell>
        </row>
        <row r="1112">
          <cell r="AU1112" t="str">
            <v/>
          </cell>
          <cell r="AW1112" t="str">
            <v>0-</v>
          </cell>
          <cell r="AX1112" t="str">
            <v>0--IM</v>
          </cell>
          <cell r="AZ1112">
            <v>0</v>
          </cell>
          <cell r="BA1112">
            <v>0</v>
          </cell>
          <cell r="BB1112">
            <v>0</v>
          </cell>
          <cell r="BH1112">
            <v>0</v>
          </cell>
        </row>
        <row r="1113">
          <cell r="AU1113" t="str">
            <v/>
          </cell>
          <cell r="AW1113" t="str">
            <v>0-</v>
          </cell>
          <cell r="AX1113" t="str">
            <v>0--</v>
          </cell>
          <cell r="AZ1113">
            <v>0</v>
          </cell>
          <cell r="BA1113">
            <v>0</v>
          </cell>
          <cell r="BB1113">
            <v>0</v>
          </cell>
          <cell r="BH1113">
            <v>0</v>
          </cell>
        </row>
        <row r="1114">
          <cell r="AU1114" t="str">
            <v/>
          </cell>
          <cell r="AW1114" t="str">
            <v>0-</v>
          </cell>
          <cell r="AX1114" t="str">
            <v>0--</v>
          </cell>
          <cell r="AZ1114">
            <v>0</v>
          </cell>
          <cell r="BA1114">
            <v>0</v>
          </cell>
          <cell r="BB1114">
            <v>0</v>
          </cell>
          <cell r="BH1114">
            <v>0</v>
          </cell>
        </row>
        <row r="1115">
          <cell r="AU1115" t="str">
            <v>Murata-CP3</v>
          </cell>
          <cell r="AW1115" t="str">
            <v>APR-Murata-CP3</v>
          </cell>
          <cell r="AX1115" t="str">
            <v>APR-Murata-CP3-IM</v>
          </cell>
          <cell r="AZ1115">
            <v>3644.9708671686703</v>
          </cell>
          <cell r="BA1115">
            <v>496.23030799288057</v>
          </cell>
          <cell r="BB1115">
            <v>4141.201175161551</v>
          </cell>
          <cell r="BH1115">
            <v>210.01939341685824</v>
          </cell>
        </row>
        <row r="1116">
          <cell r="AU1116" t="str">
            <v/>
          </cell>
          <cell r="AW1116" t="str">
            <v>0-</v>
          </cell>
          <cell r="AX1116" t="str">
            <v>0--</v>
          </cell>
          <cell r="AZ1116">
            <v>0</v>
          </cell>
          <cell r="BA1116">
            <v>0</v>
          </cell>
          <cell r="BB1116">
            <v>0</v>
          </cell>
          <cell r="BH1116">
            <v>0</v>
          </cell>
        </row>
        <row r="1117">
          <cell r="AU1117" t="str">
            <v/>
          </cell>
          <cell r="AW1117" t="str">
            <v>0-</v>
          </cell>
          <cell r="AX1117" t="str">
            <v>0--</v>
          </cell>
          <cell r="AZ1117">
            <v>0</v>
          </cell>
          <cell r="BA1117">
            <v>0</v>
          </cell>
          <cell r="BB1117">
            <v>0</v>
          </cell>
          <cell r="BH1117">
            <v>0</v>
          </cell>
        </row>
        <row r="1118">
          <cell r="AU1118" t="str">
            <v>Murata-CP3</v>
          </cell>
          <cell r="AW1118" t="str">
            <v>APR-Murata-CP3</v>
          </cell>
          <cell r="AX1118" t="str">
            <v>APR-Murata-CP3-IM</v>
          </cell>
          <cell r="AZ1118">
            <v>1209.9373826544579</v>
          </cell>
          <cell r="BA1118">
            <v>80.662492176963866</v>
          </cell>
          <cell r="BB1118">
            <v>1290.5998748314219</v>
          </cell>
          <cell r="BH1118">
            <v>60.496869132722892</v>
          </cell>
        </row>
        <row r="1119">
          <cell r="AU1119" t="str">
            <v>Murata-CP3</v>
          </cell>
          <cell r="AW1119" t="str">
            <v>APR-Murata-CP3</v>
          </cell>
          <cell r="AX1119" t="str">
            <v>APR-Murata-CP3-IM</v>
          </cell>
          <cell r="AZ1119">
            <v>1209.9373826544579</v>
          </cell>
          <cell r="BA1119">
            <v>80.662492176963866</v>
          </cell>
          <cell r="BB1119">
            <v>1290.5998748314219</v>
          </cell>
          <cell r="BH1119">
            <v>60.496869132722892</v>
          </cell>
        </row>
        <row r="1120">
          <cell r="AU1120" t="str">
            <v/>
          </cell>
          <cell r="AW1120" t="str">
            <v>0-</v>
          </cell>
          <cell r="AX1120" t="str">
            <v>0--</v>
          </cell>
          <cell r="AZ1120">
            <v>0</v>
          </cell>
          <cell r="BA1120">
            <v>0</v>
          </cell>
          <cell r="BB1120">
            <v>0</v>
          </cell>
          <cell r="BH1120">
            <v>0</v>
          </cell>
        </row>
        <row r="1121">
          <cell r="AU1121" t="str">
            <v/>
          </cell>
          <cell r="AW1121" t="str">
            <v>0-</v>
          </cell>
          <cell r="AX1121" t="str">
            <v>0--</v>
          </cell>
          <cell r="AZ1121">
            <v>0</v>
          </cell>
          <cell r="BA1121">
            <v>0</v>
          </cell>
          <cell r="BB1121">
            <v>0</v>
          </cell>
          <cell r="BH1121">
            <v>0</v>
          </cell>
        </row>
        <row r="1122">
          <cell r="AU1122" t="str">
            <v>Barmag R5-CP3</v>
          </cell>
          <cell r="AW1122" t="str">
            <v>APR-Barmag R5-CP3</v>
          </cell>
          <cell r="AX1122" t="str">
            <v>APR-Barmag R5-CP3-IM</v>
          </cell>
          <cell r="AZ1122">
            <v>181.77244995019095</v>
          </cell>
          <cell r="BA1122">
            <v>16.431407905102006</v>
          </cell>
          <cell r="BB1122">
            <v>198.20385785529294</v>
          </cell>
          <cell r="BH1122">
            <v>10.475022539502527</v>
          </cell>
        </row>
        <row r="1123">
          <cell r="AU1123" t="str">
            <v>Barmag R5-CP3</v>
          </cell>
          <cell r="AW1123" t="str">
            <v>APR-Barmag R5-CP3</v>
          </cell>
          <cell r="AX1123" t="str">
            <v>APR-Barmag R5-CP3-IM</v>
          </cell>
          <cell r="AZ1123">
            <v>3998.9938989042012</v>
          </cell>
          <cell r="BA1123">
            <v>361.49097391224416</v>
          </cell>
          <cell r="BB1123">
            <v>4360.4848728164452</v>
          </cell>
          <cell r="BH1123">
            <v>230.45049586905563</v>
          </cell>
        </row>
        <row r="1124">
          <cell r="AU1124" t="str">
            <v>Barmag R5-CP3</v>
          </cell>
          <cell r="AW1124" t="str">
            <v>APR-Barmag R5-CP3</v>
          </cell>
          <cell r="AX1124" t="str">
            <v>APR-Barmag R5-CP3-IM</v>
          </cell>
          <cell r="AZ1124">
            <v>1999.4969494521006</v>
          </cell>
          <cell r="BA1124">
            <v>180.74548695612208</v>
          </cell>
          <cell r="BB1124">
            <v>2180.2424364082226</v>
          </cell>
          <cell r="BH1124">
            <v>115.22524793452781</v>
          </cell>
        </row>
        <row r="1125">
          <cell r="AU1125" t="str">
            <v/>
          </cell>
          <cell r="AW1125" t="str">
            <v>0-</v>
          </cell>
          <cell r="AX1125" t="str">
            <v>0--</v>
          </cell>
          <cell r="AZ1125">
            <v>0</v>
          </cell>
          <cell r="BA1125">
            <v>0</v>
          </cell>
          <cell r="BB1125">
            <v>0</v>
          </cell>
          <cell r="BH1125">
            <v>0</v>
          </cell>
        </row>
        <row r="1126">
          <cell r="AU1126" t="str">
            <v/>
          </cell>
          <cell r="AW1126" t="str">
            <v>0-</v>
          </cell>
          <cell r="AX1126" t="str">
            <v>0--</v>
          </cell>
          <cell r="AZ1126">
            <v>0</v>
          </cell>
          <cell r="BA1126">
            <v>0</v>
          </cell>
          <cell r="BB1126">
            <v>0</v>
          </cell>
          <cell r="BH1126">
            <v>0</v>
          </cell>
        </row>
        <row r="1127">
          <cell r="AU1127" t="str">
            <v>Murata-CP3</v>
          </cell>
          <cell r="AW1127" t="str">
            <v>APR-Murata-CP3</v>
          </cell>
          <cell r="AX1127" t="str">
            <v>APR-Murata-CP3-NI</v>
          </cell>
          <cell r="AZ1127">
            <v>4029.065482369896</v>
          </cell>
          <cell r="BA1127">
            <v>416.79987748654094</v>
          </cell>
          <cell r="BB1127">
            <v>4445.865359856437</v>
          </cell>
          <cell r="BH1127">
            <v>240.81770699222366</v>
          </cell>
        </row>
        <row r="1128">
          <cell r="AU1128" t="str">
            <v/>
          </cell>
          <cell r="AW1128" t="str">
            <v>0-</v>
          </cell>
          <cell r="AX1128" t="str">
            <v>0--</v>
          </cell>
          <cell r="AZ1128">
            <v>0</v>
          </cell>
          <cell r="BA1128">
            <v>0</v>
          </cell>
          <cell r="BB1128">
            <v>0</v>
          </cell>
          <cell r="BH1128">
            <v>0</v>
          </cell>
        </row>
        <row r="1129">
          <cell r="AU1129" t="str">
            <v/>
          </cell>
          <cell r="AW1129" t="str">
            <v>0-</v>
          </cell>
          <cell r="AX1129" t="str">
            <v>0--</v>
          </cell>
          <cell r="AZ1129">
            <v>0</v>
          </cell>
          <cell r="BA1129">
            <v>0</v>
          </cell>
          <cell r="BB1129">
            <v>0</v>
          </cell>
          <cell r="BH1129">
            <v>0</v>
          </cell>
        </row>
        <row r="1130">
          <cell r="AU1130" t="str">
            <v>Barmag R5-CP3</v>
          </cell>
          <cell r="AW1130" t="str">
            <v>APR-Barmag R5-CP3</v>
          </cell>
          <cell r="AX1130" t="str">
            <v>APR-Barmag R5-CP3-IM</v>
          </cell>
          <cell r="AZ1130">
            <v>1112.8925507154547</v>
          </cell>
          <cell r="BA1130">
            <v>100.60045656184901</v>
          </cell>
          <cell r="BB1130">
            <v>1213.4930072773038</v>
          </cell>
          <cell r="BH1130">
            <v>64.132791058178739</v>
          </cell>
        </row>
        <row r="1131">
          <cell r="AU1131" t="str">
            <v>Barmag R5-CP3</v>
          </cell>
          <cell r="AW1131" t="str">
            <v>APR-Barmag R5-CP3</v>
          </cell>
          <cell r="AX1131" t="str">
            <v>APR-Barmag R5-CP3-IM</v>
          </cell>
          <cell r="AZ1131">
            <v>185.48209178590912</v>
          </cell>
          <cell r="BA1131">
            <v>16.766742760308169</v>
          </cell>
          <cell r="BB1131">
            <v>202.2488345462173</v>
          </cell>
          <cell r="BH1131">
            <v>10.688798509696458</v>
          </cell>
        </row>
        <row r="1132">
          <cell r="AU1132" t="str">
            <v/>
          </cell>
          <cell r="AW1132" t="str">
            <v>0-</v>
          </cell>
          <cell r="AX1132" t="str">
            <v>0--</v>
          </cell>
          <cell r="AZ1132">
            <v>0</v>
          </cell>
          <cell r="BA1132">
            <v>0</v>
          </cell>
          <cell r="BB1132">
            <v>0</v>
          </cell>
          <cell r="BH1132">
            <v>0</v>
          </cell>
        </row>
        <row r="1133">
          <cell r="AU1133" t="str">
            <v/>
          </cell>
          <cell r="AW1133" t="str">
            <v>0-</v>
          </cell>
          <cell r="AX1133" t="str">
            <v>0--</v>
          </cell>
          <cell r="AZ1133">
            <v>0</v>
          </cell>
          <cell r="BA1133">
            <v>0</v>
          </cell>
          <cell r="BB1133">
            <v>0</v>
          </cell>
          <cell r="BH1133">
            <v>0</v>
          </cell>
        </row>
        <row r="1134">
          <cell r="AU1134" t="str">
            <v/>
          </cell>
          <cell r="AW1134" t="str">
            <v>0-</v>
          </cell>
          <cell r="AX1134" t="str">
            <v>0--</v>
          </cell>
          <cell r="AZ1134">
            <v>0</v>
          </cell>
          <cell r="BA1134">
            <v>0</v>
          </cell>
          <cell r="BB1134">
            <v>0</v>
          </cell>
          <cell r="BH1134">
            <v>0</v>
          </cell>
        </row>
        <row r="1135">
          <cell r="AU1135" t="str">
            <v/>
          </cell>
          <cell r="AW1135" t="str">
            <v>0-</v>
          </cell>
          <cell r="AX1135" t="str">
            <v>0--</v>
          </cell>
          <cell r="AZ1135">
            <v>0</v>
          </cell>
          <cell r="BA1135">
            <v>0</v>
          </cell>
          <cell r="BB1135">
            <v>0</v>
          </cell>
          <cell r="BH1135">
            <v>0</v>
          </cell>
        </row>
        <row r="1136">
          <cell r="AU1136" t="str">
            <v/>
          </cell>
          <cell r="AW1136" t="str">
            <v>0-</v>
          </cell>
          <cell r="AX1136" t="str">
            <v>0--</v>
          </cell>
          <cell r="AZ1136">
            <v>0</v>
          </cell>
          <cell r="BA1136">
            <v>0</v>
          </cell>
          <cell r="BB1136">
            <v>0</v>
          </cell>
          <cell r="BH1136">
            <v>0</v>
          </cell>
        </row>
        <row r="1137">
          <cell r="AU1137" t="str">
            <v/>
          </cell>
          <cell r="AW1137" t="str">
            <v>0-</v>
          </cell>
          <cell r="AX1137" t="str">
            <v>0--</v>
          </cell>
          <cell r="AZ1137">
            <v>0</v>
          </cell>
          <cell r="BA1137">
            <v>0</v>
          </cell>
          <cell r="BB1137">
            <v>0</v>
          </cell>
          <cell r="BH1137">
            <v>0</v>
          </cell>
        </row>
        <row r="1138">
          <cell r="AU1138" t="str">
            <v/>
          </cell>
          <cell r="AW1138" t="str">
            <v>0-</v>
          </cell>
          <cell r="AX1138" t="str">
            <v>0--</v>
          </cell>
          <cell r="AZ1138">
            <v>0</v>
          </cell>
          <cell r="BA1138">
            <v>0</v>
          </cell>
          <cell r="BB1138">
            <v>0</v>
          </cell>
          <cell r="BH1138">
            <v>0</v>
          </cell>
        </row>
        <row r="1139">
          <cell r="AU1139" t="str">
            <v/>
          </cell>
          <cell r="AW1139" t="str">
            <v>0-</v>
          </cell>
          <cell r="AX1139" t="str">
            <v>0--</v>
          </cell>
          <cell r="AZ1139">
            <v>0</v>
          </cell>
          <cell r="BA1139">
            <v>0</v>
          </cell>
          <cell r="BB1139">
            <v>0</v>
          </cell>
          <cell r="BH1139">
            <v>0</v>
          </cell>
        </row>
        <row r="1140">
          <cell r="AU1140" t="str">
            <v/>
          </cell>
          <cell r="AW1140" t="str">
            <v>0-</v>
          </cell>
          <cell r="AX1140" t="str">
            <v>0--</v>
          </cell>
          <cell r="AZ1140">
            <v>0</v>
          </cell>
          <cell r="BA1140">
            <v>0</v>
          </cell>
          <cell r="BB1140">
            <v>0</v>
          </cell>
          <cell r="BH1140">
            <v>0</v>
          </cell>
        </row>
        <row r="1141">
          <cell r="AU1141" t="str">
            <v>Murata-CP3</v>
          </cell>
          <cell r="AW1141" t="str">
            <v>APR-Murata-CP3</v>
          </cell>
          <cell r="AX1141" t="str">
            <v>APR-Murata-CP3-NI</v>
          </cell>
          <cell r="AZ1141">
            <v>2035.0694075498202</v>
          </cell>
          <cell r="BA1141">
            <v>235.26813960113529</v>
          </cell>
          <cell r="BB1141">
            <v>2270.3375471509557</v>
          </cell>
          <cell r="BH1141">
            <v>114.10504770655061</v>
          </cell>
        </row>
        <row r="1142">
          <cell r="AU1142" t="str">
            <v/>
          </cell>
          <cell r="AW1142" t="str">
            <v>0-</v>
          </cell>
          <cell r="AX1142" t="str">
            <v>0--</v>
          </cell>
          <cell r="AZ1142">
            <v>0</v>
          </cell>
          <cell r="BA1142">
            <v>0</v>
          </cell>
          <cell r="BB1142">
            <v>0</v>
          </cell>
          <cell r="BH1142">
            <v>0</v>
          </cell>
        </row>
        <row r="1143">
          <cell r="AU1143" t="str">
            <v/>
          </cell>
          <cell r="AW1143" t="str">
            <v>0-</v>
          </cell>
          <cell r="AX1143" t="str">
            <v>0--</v>
          </cell>
          <cell r="AZ1143">
            <v>0</v>
          </cell>
          <cell r="BA1143">
            <v>0</v>
          </cell>
          <cell r="BB1143">
            <v>0</v>
          </cell>
          <cell r="BH1143">
            <v>0</v>
          </cell>
        </row>
        <row r="1144">
          <cell r="AU1144" t="str">
            <v/>
          </cell>
          <cell r="AW1144" t="str">
            <v>0-</v>
          </cell>
          <cell r="AX1144" t="str">
            <v>0--</v>
          </cell>
          <cell r="AZ1144">
            <v>0</v>
          </cell>
          <cell r="BA1144">
            <v>0</v>
          </cell>
          <cell r="BB1144">
            <v>0</v>
          </cell>
          <cell r="BH1144">
            <v>0</v>
          </cell>
        </row>
        <row r="1145">
          <cell r="AU1145" t="str">
            <v/>
          </cell>
          <cell r="AW1145" t="str">
            <v>0-</v>
          </cell>
          <cell r="AX1145" t="str">
            <v>0--</v>
          </cell>
          <cell r="AZ1145">
            <v>0</v>
          </cell>
          <cell r="BA1145">
            <v>0</v>
          </cell>
          <cell r="BB1145">
            <v>0</v>
          </cell>
          <cell r="BH1145">
            <v>0</v>
          </cell>
        </row>
        <row r="1146">
          <cell r="AU1146" t="str">
            <v/>
          </cell>
          <cell r="AW1146" t="str">
            <v>0-</v>
          </cell>
          <cell r="AX1146" t="str">
            <v>0--</v>
          </cell>
          <cell r="AZ1146">
            <v>0</v>
          </cell>
          <cell r="BA1146">
            <v>0</v>
          </cell>
          <cell r="BB1146">
            <v>0</v>
          </cell>
          <cell r="BH1146">
            <v>0</v>
          </cell>
        </row>
        <row r="1147">
          <cell r="AU1147" t="str">
            <v>Murata-CP3</v>
          </cell>
          <cell r="AW1147" t="str">
            <v>APR-Murata-CP3</v>
          </cell>
          <cell r="AX1147" t="str">
            <v>APR-Murata-CP3-NI</v>
          </cell>
          <cell r="AZ1147">
            <v>4991.2196128920586</v>
          </cell>
          <cell r="BA1147">
            <v>904.65855483668554</v>
          </cell>
          <cell r="BB1147">
            <v>5895.8781677287443</v>
          </cell>
          <cell r="BH1147">
            <v>324.42927483798383</v>
          </cell>
        </row>
        <row r="1148">
          <cell r="AU1148" t="str">
            <v>Murata-CP3</v>
          </cell>
          <cell r="AW1148" t="str">
            <v>APR-Murata-CP3</v>
          </cell>
          <cell r="AX1148" t="str">
            <v>APR-Murata-CP3-NI</v>
          </cell>
          <cell r="AZ1148">
            <v>4991.2196128920586</v>
          </cell>
          <cell r="BA1148">
            <v>904.65855483668554</v>
          </cell>
          <cell r="BB1148">
            <v>5895.8781677287443</v>
          </cell>
          <cell r="BH1148">
            <v>324.42927483798383</v>
          </cell>
        </row>
        <row r="1149">
          <cell r="AU1149" t="str">
            <v>Scragg-CP1</v>
          </cell>
          <cell r="AW1149" t="str">
            <v>APR-Scragg-CP1</v>
          </cell>
          <cell r="AX1149" t="str">
            <v>APR-Scragg-CP1-NI</v>
          </cell>
          <cell r="AZ1149">
            <v>3238.8606940844397</v>
          </cell>
          <cell r="BA1149">
            <v>521.56537660807419</v>
          </cell>
          <cell r="BB1149">
            <v>3760.4260706925143</v>
          </cell>
          <cell r="BH1149">
            <v>194.17276522532273</v>
          </cell>
        </row>
        <row r="1150">
          <cell r="AU1150" t="str">
            <v>Scragg-CP1</v>
          </cell>
          <cell r="AW1150" t="str">
            <v>APR-Scragg-CP1</v>
          </cell>
          <cell r="AX1150" t="str">
            <v>APR-Scragg-CP1-NI</v>
          </cell>
          <cell r="AZ1150">
            <v>971.65820822533192</v>
          </cell>
          <cell r="BA1150">
            <v>156.46961298242226</v>
          </cell>
          <cell r="BB1150">
            <v>1128.1278212077543</v>
          </cell>
          <cell r="BH1150">
            <v>58.251829567596815</v>
          </cell>
        </row>
        <row r="1151">
          <cell r="AU1151" t="str">
            <v/>
          </cell>
          <cell r="AW1151" t="str">
            <v>0-</v>
          </cell>
          <cell r="AX1151" t="str">
            <v>0--</v>
          </cell>
          <cell r="AZ1151">
            <v>0</v>
          </cell>
          <cell r="BA1151">
            <v>0</v>
          </cell>
          <cell r="BB1151">
            <v>0</v>
          </cell>
          <cell r="BH1151">
            <v>0</v>
          </cell>
        </row>
        <row r="1152">
          <cell r="AU1152" t="str">
            <v/>
          </cell>
          <cell r="AW1152" t="str">
            <v>0-</v>
          </cell>
          <cell r="AX1152" t="str">
            <v>0--</v>
          </cell>
          <cell r="AZ1152">
            <v>0</v>
          </cell>
          <cell r="BA1152">
            <v>0</v>
          </cell>
          <cell r="BB1152">
            <v>0</v>
          </cell>
          <cell r="BH1152">
            <v>0</v>
          </cell>
        </row>
        <row r="1153">
          <cell r="AU1153" t="str">
            <v>Murata-CP3</v>
          </cell>
          <cell r="AW1153" t="str">
            <v>APR-Murata-CP3</v>
          </cell>
          <cell r="AX1153" t="str">
            <v>APR-Murata-CP3-IM</v>
          </cell>
          <cell r="AZ1153">
            <v>697.8442462099199</v>
          </cell>
          <cell r="BA1153">
            <v>139.56884924198397</v>
          </cell>
          <cell r="BB1153">
            <v>837.41309545190381</v>
          </cell>
          <cell r="BH1153">
            <v>42.306807426476389</v>
          </cell>
        </row>
        <row r="1154">
          <cell r="AU1154" t="str">
            <v>Murata-CP3</v>
          </cell>
          <cell r="AW1154" t="str">
            <v>APR-Murata-CP3</v>
          </cell>
          <cell r="AX1154" t="str">
            <v>APR-Murata-CP3-IM</v>
          </cell>
          <cell r="AZ1154">
            <v>3489.2212310495997</v>
          </cell>
          <cell r="BA1154">
            <v>697.8442462099199</v>
          </cell>
          <cell r="BB1154">
            <v>4187.065477259519</v>
          </cell>
          <cell r="BH1154">
            <v>211.53403713238197</v>
          </cell>
        </row>
        <row r="1155">
          <cell r="AU1155" t="str">
            <v/>
          </cell>
          <cell r="AW1155" t="str">
            <v>0-</v>
          </cell>
          <cell r="AX1155" t="str">
            <v>0--</v>
          </cell>
          <cell r="AZ1155">
            <v>0</v>
          </cell>
          <cell r="BA1155">
            <v>0</v>
          </cell>
          <cell r="BB1155">
            <v>0</v>
          </cell>
          <cell r="BH1155">
            <v>0</v>
          </cell>
        </row>
        <row r="1156">
          <cell r="AU1156" t="str">
            <v/>
          </cell>
          <cell r="AW1156" t="str">
            <v>0-</v>
          </cell>
          <cell r="AX1156" t="str">
            <v>0--</v>
          </cell>
          <cell r="AZ1156">
            <v>0</v>
          </cell>
          <cell r="BA1156">
            <v>0</v>
          </cell>
          <cell r="BB1156">
            <v>0</v>
          </cell>
          <cell r="BH1156">
            <v>0</v>
          </cell>
        </row>
        <row r="1157">
          <cell r="AU1157" t="str">
            <v/>
          </cell>
          <cell r="AW1157" t="str">
            <v>0-</v>
          </cell>
          <cell r="AX1157" t="str">
            <v>0--</v>
          </cell>
          <cell r="AZ1157">
            <v>0</v>
          </cell>
          <cell r="BA1157">
            <v>0</v>
          </cell>
          <cell r="BB1157">
            <v>0</v>
          </cell>
          <cell r="BH1157">
            <v>0</v>
          </cell>
        </row>
        <row r="1158">
          <cell r="AU1158" t="str">
            <v/>
          </cell>
          <cell r="AW1158" t="str">
            <v>0-</v>
          </cell>
          <cell r="AX1158" t="str">
            <v>0--</v>
          </cell>
          <cell r="AZ1158">
            <v>0</v>
          </cell>
          <cell r="BA1158">
            <v>0</v>
          </cell>
          <cell r="BB1158">
            <v>0</v>
          </cell>
          <cell r="BH1158">
            <v>0</v>
          </cell>
        </row>
        <row r="1159">
          <cell r="AU1159" t="str">
            <v>Murata-CP1</v>
          </cell>
          <cell r="AW1159" t="str">
            <v>APR-Murata-CP1</v>
          </cell>
          <cell r="AX1159" t="str">
            <v>APR-Murata-CP1-IM</v>
          </cell>
          <cell r="AZ1159">
            <v>611.58803798035217</v>
          </cell>
          <cell r="BA1159">
            <v>88.422366936918394</v>
          </cell>
          <cell r="BB1159">
            <v>700.01040491727053</v>
          </cell>
          <cell r="BH1159">
            <v>32.421534543536744</v>
          </cell>
        </row>
        <row r="1160">
          <cell r="AU1160" t="str">
            <v/>
          </cell>
          <cell r="AW1160" t="str">
            <v>0-</v>
          </cell>
          <cell r="AX1160" t="str">
            <v>0--</v>
          </cell>
          <cell r="AZ1160">
            <v>0</v>
          </cell>
          <cell r="BA1160">
            <v>0</v>
          </cell>
          <cell r="BB1160">
            <v>0</v>
          </cell>
          <cell r="BH1160">
            <v>0</v>
          </cell>
        </row>
        <row r="1161">
          <cell r="AU1161" t="str">
            <v/>
          </cell>
          <cell r="AW1161" t="str">
            <v>0-</v>
          </cell>
          <cell r="AX1161" t="str">
            <v>0--</v>
          </cell>
          <cell r="AZ1161">
            <v>0</v>
          </cell>
          <cell r="BA1161">
            <v>0</v>
          </cell>
          <cell r="BB1161">
            <v>0</v>
          </cell>
          <cell r="BH1161">
            <v>0</v>
          </cell>
        </row>
        <row r="1162">
          <cell r="AU1162" t="str">
            <v>TMT-CP3</v>
          </cell>
          <cell r="AW1162" t="str">
            <v>APR-TMT-CP3</v>
          </cell>
          <cell r="AX1162" t="str">
            <v>APR-TMT-CP3-IM</v>
          </cell>
          <cell r="AZ1162">
            <v>6713.5740884585521</v>
          </cell>
          <cell r="BA1162">
            <v>970.63721760846533</v>
          </cell>
          <cell r="BB1162">
            <v>7684.2113060670172</v>
          </cell>
          <cell r="BH1162">
            <v>363.98895660317453</v>
          </cell>
        </row>
        <row r="1163">
          <cell r="AU1163" t="str">
            <v>TMT-CP3</v>
          </cell>
          <cell r="AW1163" t="str">
            <v>APR-TMT-CP3</v>
          </cell>
          <cell r="AX1163" t="str">
            <v>APR-TMT-CP3-IM</v>
          </cell>
          <cell r="AZ1163">
            <v>5907.9451978435254</v>
          </cell>
          <cell r="BA1163">
            <v>854.1607514954494</v>
          </cell>
          <cell r="BB1163">
            <v>6762.1059493389748</v>
          </cell>
          <cell r="BH1163">
            <v>320.31028181079353</v>
          </cell>
        </row>
        <row r="1164">
          <cell r="AU1164" t="str">
            <v/>
          </cell>
          <cell r="AW1164" t="str">
            <v>0-</v>
          </cell>
          <cell r="AX1164" t="str">
            <v>0--</v>
          </cell>
          <cell r="AZ1164">
            <v>0</v>
          </cell>
          <cell r="BA1164">
            <v>0</v>
          </cell>
          <cell r="BB1164">
            <v>0</v>
          </cell>
          <cell r="BH1164">
            <v>0</v>
          </cell>
        </row>
        <row r="1165">
          <cell r="AU1165" t="str">
            <v/>
          </cell>
          <cell r="AW1165" t="str">
            <v>0-</v>
          </cell>
          <cell r="AX1165" t="str">
            <v>0--</v>
          </cell>
          <cell r="AZ1165">
            <v>0</v>
          </cell>
          <cell r="BA1165">
            <v>0</v>
          </cell>
          <cell r="BB1165">
            <v>0</v>
          </cell>
          <cell r="BH1165">
            <v>0</v>
          </cell>
        </row>
        <row r="1166">
          <cell r="AU1166" t="str">
            <v/>
          </cell>
          <cell r="AW1166" t="str">
            <v>0-</v>
          </cell>
          <cell r="AX1166" t="str">
            <v>0--</v>
          </cell>
          <cell r="AZ1166">
            <v>0</v>
          </cell>
          <cell r="BA1166">
            <v>0</v>
          </cell>
          <cell r="BB1166">
            <v>0</v>
          </cell>
          <cell r="BH1166">
            <v>0</v>
          </cell>
        </row>
        <row r="1167">
          <cell r="AU1167" t="str">
            <v/>
          </cell>
          <cell r="AW1167" t="str">
            <v>0-</v>
          </cell>
          <cell r="AX1167" t="str">
            <v>0--</v>
          </cell>
          <cell r="AZ1167">
            <v>0</v>
          </cell>
          <cell r="BA1167">
            <v>0</v>
          </cell>
          <cell r="BB1167">
            <v>0</v>
          </cell>
          <cell r="BH1167">
            <v>0</v>
          </cell>
        </row>
        <row r="1168">
          <cell r="AU1168" t="str">
            <v>TMT-CP3</v>
          </cell>
          <cell r="AW1168" t="str">
            <v>APR-TMT-CP3</v>
          </cell>
          <cell r="AX1168" t="str">
            <v>APR-TMT-CP3-IM</v>
          </cell>
          <cell r="AZ1168">
            <v>543.55684186074052</v>
          </cell>
          <cell r="BA1168">
            <v>71.180062624620788</v>
          </cell>
          <cell r="BB1168">
            <v>614.73690448536138</v>
          </cell>
          <cell r="BH1168">
            <v>33.648756877093469</v>
          </cell>
        </row>
        <row r="1169">
          <cell r="AU1169" t="str">
            <v>Murata-CP3</v>
          </cell>
          <cell r="AW1169" t="str">
            <v>APR-Murata-CP3</v>
          </cell>
          <cell r="AX1169" t="str">
            <v>APR-Murata-CP3-IM</v>
          </cell>
          <cell r="AZ1169">
            <v>464.27314593545429</v>
          </cell>
          <cell r="BA1169">
            <v>60.082407121058793</v>
          </cell>
          <cell r="BB1169">
            <v>524.35555305651314</v>
          </cell>
          <cell r="BH1169">
            <v>26.490879503375918</v>
          </cell>
        </row>
        <row r="1170">
          <cell r="AU1170" t="str">
            <v>Murata-CP3</v>
          </cell>
          <cell r="AW1170" t="str">
            <v>APR-Murata-CP3</v>
          </cell>
          <cell r="AX1170" t="str">
            <v>APR-Murata-CP3-IM</v>
          </cell>
          <cell r="AZ1170">
            <v>1624.9560107740901</v>
          </cell>
          <cell r="BA1170">
            <v>210.28842492370578</v>
          </cell>
          <cell r="BB1170">
            <v>1835.2444356977958</v>
          </cell>
          <cell r="BH1170">
            <v>92.71807826181572</v>
          </cell>
        </row>
        <row r="1171">
          <cell r="AU1171" t="str">
            <v/>
          </cell>
          <cell r="AW1171" t="str">
            <v>0-</v>
          </cell>
          <cell r="AX1171" t="str">
            <v>0--</v>
          </cell>
          <cell r="AZ1171">
            <v>0</v>
          </cell>
          <cell r="BA1171">
            <v>0</v>
          </cell>
          <cell r="BB1171">
            <v>0</v>
          </cell>
          <cell r="BH1171">
            <v>0</v>
          </cell>
        </row>
        <row r="1172">
          <cell r="AU1172" t="str">
            <v/>
          </cell>
          <cell r="AW1172" t="str">
            <v>0-</v>
          </cell>
          <cell r="AX1172" t="str">
            <v>0--</v>
          </cell>
          <cell r="AZ1172">
            <v>0</v>
          </cell>
          <cell r="BA1172">
            <v>0</v>
          </cell>
          <cell r="BB1172">
            <v>0</v>
          </cell>
          <cell r="BH1172">
            <v>0</v>
          </cell>
        </row>
        <row r="1173">
          <cell r="AU1173" t="str">
            <v>Murata-CP3</v>
          </cell>
          <cell r="AW1173" t="str">
            <v>APR-Murata-CP3</v>
          </cell>
          <cell r="AX1173" t="str">
            <v>APR-Murata-CP3-IM</v>
          </cell>
          <cell r="AZ1173">
            <v>5254.3434589399867</v>
          </cell>
          <cell r="BA1173">
            <v>379.48036092344347</v>
          </cell>
          <cell r="BB1173">
            <v>5633.8238198634299</v>
          </cell>
          <cell r="BH1173">
            <v>283.15073084287701</v>
          </cell>
        </row>
        <row r="1174">
          <cell r="AU1174" t="str">
            <v>Murata-CP3</v>
          </cell>
          <cell r="AW1174" t="str">
            <v>APR-Murata-CP3</v>
          </cell>
          <cell r="AX1174" t="str">
            <v>APR-Murata-CP3-IM</v>
          </cell>
          <cell r="AZ1174">
            <v>5254.3434589399867</v>
          </cell>
          <cell r="BA1174">
            <v>379.48036092344347</v>
          </cell>
          <cell r="BB1174">
            <v>5633.8238198634299</v>
          </cell>
          <cell r="BH1174">
            <v>283.15073084287701</v>
          </cell>
        </row>
        <row r="1175">
          <cell r="AU1175" t="str">
            <v>Murata-CP3</v>
          </cell>
          <cell r="AW1175" t="str">
            <v>APR-Murata-CP3</v>
          </cell>
          <cell r="AX1175" t="str">
            <v>APR-Murata-CP3-IM</v>
          </cell>
          <cell r="AZ1175">
            <v>3502.8956392933246</v>
          </cell>
          <cell r="BA1175">
            <v>252.98690728229568</v>
          </cell>
          <cell r="BB1175">
            <v>3755.8825465756204</v>
          </cell>
          <cell r="BH1175">
            <v>188.76715389525137</v>
          </cell>
        </row>
        <row r="1176">
          <cell r="AU1176" t="str">
            <v/>
          </cell>
          <cell r="AW1176" t="str">
            <v>0-</v>
          </cell>
          <cell r="AX1176" t="str">
            <v>0--</v>
          </cell>
          <cell r="AZ1176">
            <v>0</v>
          </cell>
          <cell r="BA1176">
            <v>0</v>
          </cell>
          <cell r="BB1176">
            <v>0</v>
          </cell>
          <cell r="BH1176">
            <v>0</v>
          </cell>
        </row>
        <row r="1177">
          <cell r="AU1177" t="str">
            <v/>
          </cell>
          <cell r="AW1177" t="str">
            <v>0-</v>
          </cell>
          <cell r="AX1177" t="str">
            <v>0--</v>
          </cell>
          <cell r="AZ1177">
            <v>0</v>
          </cell>
          <cell r="BA1177">
            <v>0</v>
          </cell>
          <cell r="BB1177">
            <v>0</v>
          </cell>
          <cell r="BH1177">
            <v>0</v>
          </cell>
        </row>
        <row r="1178">
          <cell r="AU1178" t="str">
            <v/>
          </cell>
          <cell r="AW1178" t="str">
            <v>0-</v>
          </cell>
          <cell r="AX1178" t="str">
            <v>0--</v>
          </cell>
          <cell r="AZ1178">
            <v>0</v>
          </cell>
          <cell r="BA1178">
            <v>0</v>
          </cell>
          <cell r="BB1178">
            <v>0</v>
          </cell>
          <cell r="BH1178">
            <v>0</v>
          </cell>
        </row>
        <row r="1179">
          <cell r="AU1179" t="str">
            <v/>
          </cell>
          <cell r="AW1179" t="str">
            <v>0-</v>
          </cell>
          <cell r="AX1179" t="str">
            <v>0--</v>
          </cell>
          <cell r="AZ1179">
            <v>0</v>
          </cell>
          <cell r="BA1179">
            <v>0</v>
          </cell>
          <cell r="BB1179">
            <v>0</v>
          </cell>
          <cell r="BH1179">
            <v>0</v>
          </cell>
        </row>
        <row r="1180">
          <cell r="AU1180" t="str">
            <v/>
          </cell>
          <cell r="AW1180" t="str">
            <v>0-</v>
          </cell>
          <cell r="AX1180" t="str">
            <v>0--</v>
          </cell>
          <cell r="AZ1180">
            <v>0</v>
          </cell>
          <cell r="BA1180">
            <v>0</v>
          </cell>
          <cell r="BB1180">
            <v>0</v>
          </cell>
          <cell r="BH1180">
            <v>0</v>
          </cell>
        </row>
        <row r="1181">
          <cell r="AU1181" t="str">
            <v>Murata-CP3</v>
          </cell>
          <cell r="AW1181" t="str">
            <v>APR-Murata-CP3</v>
          </cell>
          <cell r="AX1181" t="str">
            <v>APR-Murata-CP3-IM</v>
          </cell>
          <cell r="AZ1181">
            <v>4169.3127063373377</v>
          </cell>
          <cell r="BA1181">
            <v>711.83387669174056</v>
          </cell>
          <cell r="BB1181">
            <v>4881.1465830290781</v>
          </cell>
          <cell r="BH1181">
            <v>275.07294806445117</v>
          </cell>
        </row>
        <row r="1182">
          <cell r="AU1182" t="str">
            <v>Murata-CP3</v>
          </cell>
          <cell r="AW1182" t="str">
            <v>APR-Murata-CP3</v>
          </cell>
          <cell r="AX1182" t="str">
            <v>APR-Murata-CP3-NI</v>
          </cell>
          <cell r="AZ1182">
            <v>5880.8076990146446</v>
          </cell>
          <cell r="BA1182">
            <v>608.35941713944601</v>
          </cell>
          <cell r="BB1182">
            <v>6489.1671161540908</v>
          </cell>
          <cell r="BH1182">
            <v>351.49655212501324</v>
          </cell>
        </row>
        <row r="1183">
          <cell r="AU1183" t="str">
            <v>Murata-CP3</v>
          </cell>
          <cell r="AW1183" t="str">
            <v>APR-Murata-CP3</v>
          </cell>
          <cell r="AX1183" t="str">
            <v>APR-Murata-CP3-NI</v>
          </cell>
          <cell r="AZ1183">
            <v>5534.8778343667245</v>
          </cell>
          <cell r="BA1183">
            <v>572.57356907241979</v>
          </cell>
          <cell r="BB1183">
            <v>6107.451403439145</v>
          </cell>
          <cell r="BH1183">
            <v>330.82028435295371</v>
          </cell>
        </row>
        <row r="1184">
          <cell r="AU1184" t="str">
            <v>Murata-CP3</v>
          </cell>
          <cell r="AW1184" t="str">
            <v>APR-Murata-CP3</v>
          </cell>
          <cell r="AX1184" t="str">
            <v>APR-Murata-CP3-NI</v>
          </cell>
          <cell r="AZ1184">
            <v>3805.2285111271235</v>
          </cell>
          <cell r="BA1184">
            <v>393.64432873728862</v>
          </cell>
          <cell r="BB1184">
            <v>4198.8728398644125</v>
          </cell>
          <cell r="BH1184">
            <v>227.43894549265565</v>
          </cell>
        </row>
        <row r="1185">
          <cell r="AU1185" t="str">
            <v>Scragg-CP1</v>
          </cell>
          <cell r="AW1185" t="str">
            <v>APR-Scragg-CP1</v>
          </cell>
          <cell r="AX1185" t="str">
            <v>APR-Scragg-CP1-NI</v>
          </cell>
          <cell r="AZ1185">
            <v>7276.2734628092803</v>
          </cell>
          <cell r="BA1185">
            <v>702.82186856680551</v>
          </cell>
          <cell r="BB1185">
            <v>7979.0953313760856</v>
          </cell>
          <cell r="BH1185">
            <v>396.88764342596073</v>
          </cell>
        </row>
        <row r="1186">
          <cell r="AU1186" t="str">
            <v/>
          </cell>
          <cell r="AW1186" t="str">
            <v>0-</v>
          </cell>
          <cell r="AX1186" t="str">
            <v>0--</v>
          </cell>
          <cell r="AZ1186">
            <v>0</v>
          </cell>
          <cell r="BA1186">
            <v>0</v>
          </cell>
          <cell r="BB1186">
            <v>0</v>
          </cell>
          <cell r="BH1186">
            <v>0</v>
          </cell>
        </row>
        <row r="1187">
          <cell r="AU1187" t="str">
            <v/>
          </cell>
          <cell r="AW1187" t="str">
            <v>0-</v>
          </cell>
          <cell r="AX1187" t="str">
            <v>0--</v>
          </cell>
          <cell r="AZ1187">
            <v>0</v>
          </cell>
          <cell r="BA1187">
            <v>0</v>
          </cell>
          <cell r="BB1187">
            <v>0</v>
          </cell>
          <cell r="BH1187">
            <v>0</v>
          </cell>
        </row>
        <row r="1188">
          <cell r="AU1188" t="str">
            <v>Murata-CP3</v>
          </cell>
          <cell r="AW1188" t="str">
            <v>APR-Murata-CP3</v>
          </cell>
          <cell r="AX1188" t="str">
            <v>APR-Murata-CP3-IM</v>
          </cell>
          <cell r="AZ1188">
            <v>6093.610878493032</v>
          </cell>
          <cell r="BA1188">
            <v>1040.3725890110054</v>
          </cell>
          <cell r="BB1188">
            <v>7133.9834675040374</v>
          </cell>
          <cell r="BH1188">
            <v>402.02969332496713</v>
          </cell>
        </row>
        <row r="1189">
          <cell r="AU1189" t="str">
            <v/>
          </cell>
          <cell r="AW1189" t="str">
            <v>0-</v>
          </cell>
          <cell r="AX1189" t="str">
            <v>0--</v>
          </cell>
          <cell r="AZ1189">
            <v>0</v>
          </cell>
          <cell r="BA1189">
            <v>0</v>
          </cell>
          <cell r="BB1189">
            <v>0</v>
          </cell>
          <cell r="BH1189">
            <v>0</v>
          </cell>
        </row>
        <row r="1190">
          <cell r="AU1190" t="str">
            <v/>
          </cell>
          <cell r="AW1190" t="str">
            <v>0-</v>
          </cell>
          <cell r="AX1190" t="str">
            <v>0--</v>
          </cell>
          <cell r="AZ1190">
            <v>0</v>
          </cell>
          <cell r="BA1190">
            <v>0</v>
          </cell>
          <cell r="BB1190">
            <v>0</v>
          </cell>
          <cell r="BH1190">
            <v>0</v>
          </cell>
        </row>
        <row r="1191">
          <cell r="AU1191" t="str">
            <v>Scragg-CP1</v>
          </cell>
          <cell r="AW1191" t="str">
            <v>APR-Scragg-CP1</v>
          </cell>
          <cell r="AX1191" t="str">
            <v>APR-Scragg-CP1-NI</v>
          </cell>
          <cell r="AZ1191">
            <v>3884.5378100315902</v>
          </cell>
          <cell r="BA1191">
            <v>422.59513851150587</v>
          </cell>
          <cell r="BB1191">
            <v>4307.1329485430961</v>
          </cell>
          <cell r="BH1191">
            <v>234.52451656988586</v>
          </cell>
        </row>
        <row r="1192">
          <cell r="AU1192" t="str">
            <v/>
          </cell>
          <cell r="AW1192" t="str">
            <v>0-</v>
          </cell>
          <cell r="AX1192" t="str">
            <v>0--</v>
          </cell>
          <cell r="AZ1192">
            <v>0</v>
          </cell>
          <cell r="BA1192">
            <v>0</v>
          </cell>
          <cell r="BB1192">
            <v>0</v>
          </cell>
          <cell r="BH1192">
            <v>0</v>
          </cell>
        </row>
        <row r="1193">
          <cell r="AU1193" t="str">
            <v/>
          </cell>
          <cell r="AW1193" t="str">
            <v>0-</v>
          </cell>
          <cell r="AX1193" t="str">
            <v>0--</v>
          </cell>
          <cell r="AZ1193">
            <v>0</v>
          </cell>
          <cell r="BA1193">
            <v>0</v>
          </cell>
          <cell r="BB1193">
            <v>0</v>
          </cell>
          <cell r="BH1193">
            <v>0</v>
          </cell>
        </row>
        <row r="1194">
          <cell r="AU1194" t="str">
            <v>Murata-CP3</v>
          </cell>
          <cell r="AW1194" t="str">
            <v>APR-Murata-CP3</v>
          </cell>
          <cell r="AX1194" t="str">
            <v>APR-Murata-CP3-IM</v>
          </cell>
          <cell r="AZ1194">
            <v>8438.956552368214</v>
          </cell>
          <cell r="BA1194">
            <v>775.99600481546793</v>
          </cell>
          <cell r="BB1194">
            <v>9214.9525571836821</v>
          </cell>
          <cell r="BH1194">
            <v>504.39740313005416</v>
          </cell>
        </row>
        <row r="1195">
          <cell r="AU1195" t="str">
            <v>Murata-CP3</v>
          </cell>
          <cell r="AW1195" t="str">
            <v>APR-Murata-CP3</v>
          </cell>
          <cell r="AX1195" t="str">
            <v>APR-Murata-CP3-IM</v>
          </cell>
          <cell r="AZ1195">
            <v>8438.956552368214</v>
          </cell>
          <cell r="BA1195">
            <v>775.99600481546793</v>
          </cell>
          <cell r="BB1195">
            <v>9214.9525571836821</v>
          </cell>
          <cell r="BH1195">
            <v>504.39740313005416</v>
          </cell>
        </row>
        <row r="1196">
          <cell r="AU1196" t="str">
            <v>Murata-CP3</v>
          </cell>
          <cell r="AW1196" t="str">
            <v>APR-Murata-CP3</v>
          </cell>
          <cell r="AX1196" t="str">
            <v>APR-Murata-CP3-IM</v>
          </cell>
          <cell r="AZ1196">
            <v>6469.8666901489632</v>
          </cell>
          <cell r="BA1196">
            <v>594.93027035852538</v>
          </cell>
          <cell r="BB1196">
            <v>7064.7969605074886</v>
          </cell>
          <cell r="BH1196">
            <v>386.70467573304148</v>
          </cell>
        </row>
        <row r="1197">
          <cell r="AU1197" t="str">
            <v>Murata-CP3</v>
          </cell>
          <cell r="AW1197" t="str">
            <v>APR-Murata-CP3</v>
          </cell>
          <cell r="AX1197" t="str">
            <v>APR-Murata-CP3-IM</v>
          </cell>
          <cell r="AZ1197">
            <v>7032.4637936401778</v>
          </cell>
          <cell r="BA1197">
            <v>646.66333734622322</v>
          </cell>
          <cell r="BB1197">
            <v>7679.1271309864005</v>
          </cell>
          <cell r="BH1197">
            <v>420.33116927504511</v>
          </cell>
        </row>
        <row r="1198">
          <cell r="AU1198" t="str">
            <v>Murata-CP3</v>
          </cell>
          <cell r="AW1198" t="str">
            <v>APR-Murata-CP3</v>
          </cell>
          <cell r="AX1198" t="str">
            <v>APR-Murata-CP3-IM</v>
          </cell>
          <cell r="AZ1198">
            <v>3294.8554915532291</v>
          </cell>
          <cell r="BA1198">
            <v>256.26653823191782</v>
          </cell>
          <cell r="BB1198">
            <v>3551.1220297851469</v>
          </cell>
          <cell r="BH1198">
            <v>177.55610148925734</v>
          </cell>
        </row>
        <row r="1199">
          <cell r="AU1199" t="str">
            <v>TMT-CP3</v>
          </cell>
          <cell r="AW1199" t="str">
            <v>APR-TMT-CP3</v>
          </cell>
          <cell r="AX1199" t="str">
            <v>APR-TMT-CP3-IM</v>
          </cell>
          <cell r="AZ1199">
            <v>2497.4584063026559</v>
          </cell>
          <cell r="BA1199">
            <v>227.04167330024143</v>
          </cell>
          <cell r="BB1199">
            <v>2724.5000796028971</v>
          </cell>
          <cell r="BH1199">
            <v>147.57708764515692</v>
          </cell>
        </row>
        <row r="1200">
          <cell r="AU1200" t="str">
            <v/>
          </cell>
          <cell r="AW1200" t="str">
            <v>0-</v>
          </cell>
          <cell r="AX1200" t="str">
            <v>0--</v>
          </cell>
          <cell r="AZ1200">
            <v>0</v>
          </cell>
          <cell r="BA1200">
            <v>0</v>
          </cell>
          <cell r="BB1200">
            <v>0</v>
          </cell>
          <cell r="BH1200">
            <v>0</v>
          </cell>
        </row>
        <row r="1201">
          <cell r="AU1201" t="str">
            <v/>
          </cell>
          <cell r="AW1201" t="str">
            <v>0-</v>
          </cell>
          <cell r="AX1201" t="str">
            <v>0--</v>
          </cell>
          <cell r="AZ1201">
            <v>0</v>
          </cell>
          <cell r="BA1201">
            <v>0</v>
          </cell>
          <cell r="BB1201">
            <v>0</v>
          </cell>
          <cell r="BH1201">
            <v>0</v>
          </cell>
        </row>
        <row r="1202">
          <cell r="AU1202" t="str">
            <v/>
          </cell>
          <cell r="AW1202" t="str">
            <v>0-</v>
          </cell>
          <cell r="AX1202" t="str">
            <v>0--</v>
          </cell>
          <cell r="AZ1202">
            <v>0</v>
          </cell>
          <cell r="BA1202">
            <v>0</v>
          </cell>
          <cell r="BB1202">
            <v>0</v>
          </cell>
          <cell r="BH1202">
            <v>0</v>
          </cell>
        </row>
        <row r="1203">
          <cell r="AU1203" t="str">
            <v/>
          </cell>
          <cell r="AW1203" t="str">
            <v>0-</v>
          </cell>
          <cell r="AX1203" t="str">
            <v>0--</v>
          </cell>
          <cell r="AZ1203">
            <v>0</v>
          </cell>
          <cell r="BA1203">
            <v>0</v>
          </cell>
          <cell r="BB1203">
            <v>0</v>
          </cell>
          <cell r="BH1203">
            <v>0</v>
          </cell>
        </row>
        <row r="1204">
          <cell r="AU1204" t="str">
            <v/>
          </cell>
          <cell r="AW1204" t="str">
            <v>0-</v>
          </cell>
          <cell r="AX1204" t="str">
            <v>0--</v>
          </cell>
          <cell r="AZ1204">
            <v>0</v>
          </cell>
          <cell r="BA1204">
            <v>0</v>
          </cell>
          <cell r="BB1204">
            <v>0</v>
          </cell>
          <cell r="BH1204">
            <v>0</v>
          </cell>
        </row>
        <row r="1205">
          <cell r="AU1205" t="str">
            <v>Murata-CP3</v>
          </cell>
          <cell r="AW1205" t="str">
            <v>APR-Murata-CP3</v>
          </cell>
          <cell r="AX1205" t="str">
            <v>APR-Murata-CP3-IM</v>
          </cell>
          <cell r="AZ1205">
            <v>9241.9095545247765</v>
          </cell>
          <cell r="BA1205">
            <v>1062.2884545430777</v>
          </cell>
          <cell r="BB1205">
            <v>10304.198009067853</v>
          </cell>
          <cell r="BH1205">
            <v>515.20990045339261</v>
          </cell>
        </row>
        <row r="1206">
          <cell r="AU1206" t="str">
            <v>Murata-CP3</v>
          </cell>
          <cell r="AW1206" t="str">
            <v>APR-Murata-CP3</v>
          </cell>
          <cell r="AX1206" t="str">
            <v>APR-Murata-CP3-IM</v>
          </cell>
          <cell r="AZ1206">
            <v>5545.1457327148655</v>
          </cell>
          <cell r="BA1206">
            <v>637.37307272584667</v>
          </cell>
          <cell r="BB1206">
            <v>6182.5188054407126</v>
          </cell>
          <cell r="BH1206">
            <v>309.12594027203562</v>
          </cell>
        </row>
        <row r="1207">
          <cell r="AU1207" t="str">
            <v>Murata-CP3</v>
          </cell>
          <cell r="AW1207" t="str">
            <v>APR-Murata-CP3</v>
          </cell>
          <cell r="AX1207" t="str">
            <v>APR-Murata-CP3-NI</v>
          </cell>
          <cell r="AZ1207">
            <v>1678.7772843207897</v>
          </cell>
          <cell r="BA1207">
            <v>173.66661561939205</v>
          </cell>
          <cell r="BB1207">
            <v>1852.4438999401818</v>
          </cell>
          <cell r="BH1207">
            <v>100.34071124675985</v>
          </cell>
        </row>
        <row r="1208">
          <cell r="AU1208" t="str">
            <v>Murata-CP3</v>
          </cell>
          <cell r="AW1208" t="str">
            <v>APR-Murata-CP3</v>
          </cell>
          <cell r="AX1208" t="str">
            <v>APR-Murata-CP3-NI</v>
          </cell>
          <cell r="AZ1208">
            <v>1343.0218274566319</v>
          </cell>
          <cell r="BA1208">
            <v>138.93329249551365</v>
          </cell>
          <cell r="BB1208">
            <v>1481.9551199521457</v>
          </cell>
          <cell r="BH1208">
            <v>80.272568997407888</v>
          </cell>
        </row>
        <row r="1209">
          <cell r="AU1209" t="str">
            <v>Murata-CP3</v>
          </cell>
          <cell r="AW1209" t="str">
            <v>APR-Murata-CP3</v>
          </cell>
          <cell r="AX1209" t="str">
            <v>APR-Murata-CP3-NI</v>
          </cell>
          <cell r="AZ1209">
            <v>4700.5763960982122</v>
          </cell>
          <cell r="BA1209">
            <v>486.26652373429778</v>
          </cell>
          <cell r="BB1209">
            <v>5186.8429198325093</v>
          </cell>
          <cell r="BH1209">
            <v>280.95399149092759</v>
          </cell>
        </row>
        <row r="1210">
          <cell r="AU1210" t="str">
            <v>Murata-CP3</v>
          </cell>
          <cell r="AW1210" t="str">
            <v>APR-Murata-CP3</v>
          </cell>
          <cell r="AX1210" t="str">
            <v>APR-Murata-CP3-NI</v>
          </cell>
          <cell r="AZ1210">
            <v>1343.0218274566319</v>
          </cell>
          <cell r="BA1210">
            <v>138.93329249551365</v>
          </cell>
          <cell r="BB1210">
            <v>1481.9551199521457</v>
          </cell>
          <cell r="BH1210">
            <v>80.272568997407888</v>
          </cell>
        </row>
        <row r="1211">
          <cell r="AU1211" t="str">
            <v>Murata-CP3</v>
          </cell>
          <cell r="AW1211" t="str">
            <v>APR-Murata-CP3</v>
          </cell>
          <cell r="AX1211" t="str">
            <v>APR-Murata-CP3-NI</v>
          </cell>
          <cell r="AZ1211">
            <v>3021.7991117774218</v>
          </cell>
          <cell r="BA1211">
            <v>312.5999081149057</v>
          </cell>
          <cell r="BB1211">
            <v>3334.3990198923275</v>
          </cell>
          <cell r="BH1211">
            <v>180.61328024416775</v>
          </cell>
        </row>
        <row r="1212">
          <cell r="AU1212" t="str">
            <v>Murata-CP3</v>
          </cell>
          <cell r="AW1212" t="str">
            <v>APR-Murata-CP3</v>
          </cell>
          <cell r="AX1212" t="str">
            <v>APR-Murata-CP3-NI</v>
          </cell>
          <cell r="AZ1212">
            <v>3021.7991117774218</v>
          </cell>
          <cell r="BA1212">
            <v>312.5999081149057</v>
          </cell>
          <cell r="BB1212">
            <v>3334.3990198923275</v>
          </cell>
          <cell r="BH1212">
            <v>180.61328024416775</v>
          </cell>
        </row>
        <row r="1213">
          <cell r="AU1213" t="str">
            <v>Scragg-CP1</v>
          </cell>
          <cell r="AW1213" t="str">
            <v>APR-Scragg-CP1</v>
          </cell>
          <cell r="AX1213" t="str">
            <v>APR-Scragg-CP1-NI</v>
          </cell>
          <cell r="AZ1213">
            <v>3237.1148416929918</v>
          </cell>
          <cell r="BA1213">
            <v>352.16261542625489</v>
          </cell>
          <cell r="BB1213">
            <v>3589.2774571192467</v>
          </cell>
          <cell r="BH1213">
            <v>195.43709714157157</v>
          </cell>
        </row>
        <row r="1214">
          <cell r="AU1214" t="str">
            <v>Murata R5-CP3</v>
          </cell>
          <cell r="AW1214" t="str">
            <v>APR-Murata R5-CP3</v>
          </cell>
          <cell r="AX1214" t="str">
            <v>APR-Murata R5-CP3-NI</v>
          </cell>
          <cell r="AZ1214">
            <v>306.95627163107076</v>
          </cell>
          <cell r="BA1214">
            <v>35.609776291307512</v>
          </cell>
          <cell r="BB1214">
            <v>342.56604792237829</v>
          </cell>
          <cell r="BH1214">
            <v>18.160985908566829</v>
          </cell>
        </row>
        <row r="1215">
          <cell r="AU1215" t="str">
            <v/>
          </cell>
          <cell r="AW1215" t="str">
            <v>0-</v>
          </cell>
          <cell r="AX1215" t="str">
            <v>0--</v>
          </cell>
          <cell r="AZ1215">
            <v>0</v>
          </cell>
          <cell r="BA1215">
            <v>0</v>
          </cell>
          <cell r="BB1215">
            <v>0</v>
          </cell>
          <cell r="BH1215">
            <v>0</v>
          </cell>
        </row>
        <row r="1216">
          <cell r="AU1216" t="str">
            <v/>
          </cell>
          <cell r="AW1216" t="str">
            <v>0-</v>
          </cell>
          <cell r="AX1216" t="str">
            <v>0--</v>
          </cell>
          <cell r="AZ1216">
            <v>0</v>
          </cell>
          <cell r="BA1216">
            <v>0</v>
          </cell>
          <cell r="BB1216">
            <v>0</v>
          </cell>
          <cell r="BH1216">
            <v>0</v>
          </cell>
        </row>
        <row r="1217">
          <cell r="AU1217" t="str">
            <v/>
          </cell>
          <cell r="AW1217" t="str">
            <v>0-</v>
          </cell>
          <cell r="AX1217" t="str">
            <v>0--</v>
          </cell>
          <cell r="AZ1217">
            <v>0</v>
          </cell>
          <cell r="BA1217">
            <v>0</v>
          </cell>
          <cell r="BB1217">
            <v>0</v>
          </cell>
          <cell r="BH1217">
            <v>0</v>
          </cell>
        </row>
        <row r="1218">
          <cell r="AU1218" t="str">
            <v>Murata R4-CP3</v>
          </cell>
          <cell r="AW1218" t="str">
            <v>APR-Murata R4-CP3</v>
          </cell>
          <cell r="AX1218" t="str">
            <v>APR-Murata R4-CP3-NI</v>
          </cell>
          <cell r="AZ1218">
            <v>1232.1370998890127</v>
          </cell>
          <cell r="BA1218">
            <v>195.33880851898982</v>
          </cell>
          <cell r="BB1218">
            <v>1427.4759084080026</v>
          </cell>
          <cell r="BH1218">
            <v>67.617279871958019</v>
          </cell>
        </row>
        <row r="1219">
          <cell r="AU1219" t="str">
            <v>Murata R4-CP3</v>
          </cell>
          <cell r="AW1219" t="str">
            <v>APR-Murata R4-CP3</v>
          </cell>
          <cell r="AX1219" t="str">
            <v>APR-Murata R4-CP3-NI</v>
          </cell>
          <cell r="AZ1219">
            <v>1601.7782298557165</v>
          </cell>
          <cell r="BA1219">
            <v>253.94045107468676</v>
          </cell>
          <cell r="BB1219">
            <v>1855.7186809304033</v>
          </cell>
          <cell r="BH1219">
            <v>87.902463833545411</v>
          </cell>
        </row>
        <row r="1220">
          <cell r="AU1220" t="str">
            <v>Murata R4-CP3</v>
          </cell>
          <cell r="AW1220" t="str">
            <v>APR-Murata R4-CP3</v>
          </cell>
          <cell r="AX1220" t="str">
            <v>APR-Murata R4-CP3-NI</v>
          </cell>
          <cell r="AZ1220">
            <v>123.21370998890127</v>
          </cell>
          <cell r="BA1220">
            <v>19.533880851898981</v>
          </cell>
          <cell r="BB1220">
            <v>142.74759084080026</v>
          </cell>
          <cell r="BH1220">
            <v>6.7617279871958011</v>
          </cell>
        </row>
        <row r="1221">
          <cell r="AU1221" t="str">
            <v>Murata R4-CP3</v>
          </cell>
          <cell r="AW1221" t="str">
            <v>APR-Murata R4-CP3</v>
          </cell>
          <cell r="AX1221" t="str">
            <v>APR-Murata R4-CP3-NI</v>
          </cell>
          <cell r="AZ1221">
            <v>1232.1370998890127</v>
          </cell>
          <cell r="BA1221">
            <v>195.33880851898982</v>
          </cell>
          <cell r="BB1221">
            <v>1427.4759084080026</v>
          </cell>
          <cell r="BH1221">
            <v>67.617279871958019</v>
          </cell>
        </row>
        <row r="1222">
          <cell r="AU1222" t="str">
            <v/>
          </cell>
          <cell r="AW1222" t="str">
            <v>0-</v>
          </cell>
          <cell r="AX1222" t="str">
            <v>0--</v>
          </cell>
          <cell r="AZ1222">
            <v>0</v>
          </cell>
          <cell r="BA1222">
            <v>0</v>
          </cell>
          <cell r="BB1222">
            <v>0</v>
          </cell>
          <cell r="BH1222">
            <v>0</v>
          </cell>
        </row>
        <row r="1223">
          <cell r="AU1223" t="str">
            <v>Murata R4-CP3</v>
          </cell>
          <cell r="AW1223" t="str">
            <v>APR-Murata R4-CP3</v>
          </cell>
          <cell r="AX1223" t="str">
            <v>APR-Murata R4-CP3-NI</v>
          </cell>
          <cell r="AZ1223">
            <v>739.28225993340766</v>
          </cell>
          <cell r="BA1223">
            <v>117.2032851113939</v>
          </cell>
          <cell r="BB1223">
            <v>856.48554504480148</v>
          </cell>
          <cell r="BH1223">
            <v>40.570367923174807</v>
          </cell>
        </row>
        <row r="1224">
          <cell r="AU1224" t="str">
            <v>Murata R4-CP3</v>
          </cell>
          <cell r="AW1224" t="str">
            <v>APR-Murata R4-CP3</v>
          </cell>
          <cell r="AX1224" t="str">
            <v>APR-Murata R4-CP3-NI</v>
          </cell>
          <cell r="AZ1224">
            <v>0</v>
          </cell>
          <cell r="BA1224">
            <v>0</v>
          </cell>
          <cell r="BB1224">
            <v>0</v>
          </cell>
          <cell r="BH1224">
            <v>0</v>
          </cell>
        </row>
        <row r="1225">
          <cell r="AU1225" t="str">
            <v>Murata R4-CP3</v>
          </cell>
          <cell r="AW1225" t="str">
            <v>APR-Murata R4-CP3</v>
          </cell>
          <cell r="AX1225" t="str">
            <v>APR-Murata R4-CP3-NI</v>
          </cell>
          <cell r="AZ1225">
            <v>0</v>
          </cell>
          <cell r="BA1225">
            <v>0</v>
          </cell>
          <cell r="BB1225">
            <v>0</v>
          </cell>
          <cell r="BH1225">
            <v>0</v>
          </cell>
        </row>
        <row r="1226">
          <cell r="AU1226" t="str">
            <v/>
          </cell>
          <cell r="AW1226" t="str">
            <v>0-</v>
          </cell>
          <cell r="AX1226" t="str">
            <v>0--</v>
          </cell>
          <cell r="AZ1226">
            <v>0</v>
          </cell>
          <cell r="BA1226">
            <v>0</v>
          </cell>
          <cell r="BB1226">
            <v>0</v>
          </cell>
          <cell r="BH1226">
            <v>0</v>
          </cell>
        </row>
        <row r="1227">
          <cell r="AU1227" t="str">
            <v/>
          </cell>
          <cell r="AW1227" t="str">
            <v>0-</v>
          </cell>
          <cell r="AX1227" t="str">
            <v>0--</v>
          </cell>
          <cell r="AZ1227">
            <v>0</v>
          </cell>
          <cell r="BA1227">
            <v>0</v>
          </cell>
          <cell r="BB1227">
            <v>0</v>
          </cell>
          <cell r="BH1227">
            <v>0</v>
          </cell>
        </row>
        <row r="1228">
          <cell r="AU1228" t="str">
            <v>Murata R4-CP3</v>
          </cell>
          <cell r="AW1228" t="str">
            <v>APR-Murata R4-CP3</v>
          </cell>
          <cell r="AX1228" t="str">
            <v>APR-Murata R4-CP3-NI</v>
          </cell>
          <cell r="AZ1228">
            <v>1848.2056498335191</v>
          </cell>
          <cell r="BA1228">
            <v>293.00821277848473</v>
          </cell>
          <cell r="BB1228">
            <v>2141.213862612004</v>
          </cell>
          <cell r="BH1228">
            <v>101.42591980793702</v>
          </cell>
        </row>
        <row r="1229">
          <cell r="AU1229" t="str">
            <v>Murata R4-CP3</v>
          </cell>
          <cell r="AW1229" t="str">
            <v>APR-Murata R4-CP3</v>
          </cell>
          <cell r="AX1229" t="str">
            <v>APR-Murata R4-CP3-NI</v>
          </cell>
          <cell r="AZ1229">
            <v>1601.7782298557165</v>
          </cell>
          <cell r="BA1229">
            <v>253.94045107468676</v>
          </cell>
          <cell r="BB1229">
            <v>1855.7186809304033</v>
          </cell>
          <cell r="BH1229">
            <v>87.902463833545411</v>
          </cell>
        </row>
        <row r="1230">
          <cell r="AU1230" t="str">
            <v>Murata R4-CP3</v>
          </cell>
          <cell r="AW1230" t="str">
            <v>APR-Murata R4-CP3</v>
          </cell>
          <cell r="AX1230" t="str">
            <v>APR-Murata R4-CP3-NI</v>
          </cell>
          <cell r="AZ1230">
            <v>862.49596992230897</v>
          </cell>
          <cell r="BA1230">
            <v>136.73716596329288</v>
          </cell>
          <cell r="BB1230">
            <v>999.23313588560188</v>
          </cell>
          <cell r="BH1230">
            <v>47.332095910370612</v>
          </cell>
        </row>
        <row r="1231">
          <cell r="AU1231" t="str">
            <v/>
          </cell>
          <cell r="AW1231" t="str">
            <v>0-</v>
          </cell>
          <cell r="AX1231" t="str">
            <v>0--</v>
          </cell>
          <cell r="AZ1231">
            <v>0</v>
          </cell>
          <cell r="BA1231">
            <v>0</v>
          </cell>
          <cell r="BB1231">
            <v>0</v>
          </cell>
          <cell r="BH1231">
            <v>0</v>
          </cell>
        </row>
        <row r="1232">
          <cell r="AU1232" t="str">
            <v/>
          </cell>
          <cell r="AW1232" t="str">
            <v>0-</v>
          </cell>
          <cell r="AX1232" t="str">
            <v>0--</v>
          </cell>
          <cell r="AZ1232">
            <v>0</v>
          </cell>
          <cell r="BA1232">
            <v>0</v>
          </cell>
          <cell r="BB1232">
            <v>0</v>
          </cell>
          <cell r="BH1232">
            <v>0</v>
          </cell>
        </row>
        <row r="1233">
          <cell r="AU1233" t="str">
            <v>Murata R4-CP3</v>
          </cell>
          <cell r="AW1233" t="str">
            <v>APR-Murata R4-CP3</v>
          </cell>
          <cell r="AX1233" t="str">
            <v>APR-Murata R4-CP3-NI</v>
          </cell>
          <cell r="AZ1233">
            <v>246.42741997780254</v>
          </cell>
          <cell r="BA1233">
            <v>39.067761703797963</v>
          </cell>
          <cell r="BB1233">
            <v>285.49518168160051</v>
          </cell>
          <cell r="BH1233">
            <v>13.523455974391602</v>
          </cell>
        </row>
        <row r="1234">
          <cell r="AU1234" t="str">
            <v/>
          </cell>
          <cell r="AW1234" t="str">
            <v>0-</v>
          </cell>
          <cell r="AX1234" t="str">
            <v>0--</v>
          </cell>
          <cell r="AZ1234">
            <v>0</v>
          </cell>
          <cell r="BA1234">
            <v>0</v>
          </cell>
          <cell r="BB1234">
            <v>0</v>
          </cell>
          <cell r="BH1234">
            <v>0</v>
          </cell>
        </row>
        <row r="1235">
          <cell r="AU1235" t="str">
            <v/>
          </cell>
          <cell r="AW1235" t="str">
            <v>0-</v>
          </cell>
          <cell r="AX1235" t="str">
            <v>0--</v>
          </cell>
          <cell r="AZ1235">
            <v>0</v>
          </cell>
          <cell r="BA1235">
            <v>0</v>
          </cell>
          <cell r="BB1235">
            <v>0</v>
          </cell>
          <cell r="BH1235">
            <v>0</v>
          </cell>
        </row>
        <row r="1236">
          <cell r="AU1236" t="str">
            <v/>
          </cell>
          <cell r="AW1236" t="str">
            <v>0-</v>
          </cell>
          <cell r="AX1236" t="str">
            <v>0--</v>
          </cell>
          <cell r="AZ1236">
            <v>0</v>
          </cell>
          <cell r="BA1236">
            <v>0</v>
          </cell>
          <cell r="BB1236">
            <v>0</v>
          </cell>
          <cell r="BH1236">
            <v>0</v>
          </cell>
        </row>
        <row r="1237">
          <cell r="AU1237" t="str">
            <v/>
          </cell>
          <cell r="AW1237" t="str">
            <v>0-</v>
          </cell>
          <cell r="AX1237" t="str">
            <v>0--</v>
          </cell>
          <cell r="AZ1237">
            <v>0</v>
          </cell>
          <cell r="BA1237">
            <v>0</v>
          </cell>
          <cell r="BB1237">
            <v>0</v>
          </cell>
          <cell r="BH1237">
            <v>0</v>
          </cell>
        </row>
        <row r="1238">
          <cell r="AU1238" t="str">
            <v>Scragg-CP1</v>
          </cell>
          <cell r="AW1238" t="str">
            <v>APR-Scragg-CP1</v>
          </cell>
          <cell r="AX1238" t="str">
            <v>APR-Scragg-CP1-NI</v>
          </cell>
          <cell r="AZ1238">
            <v>1133.601242929554</v>
          </cell>
          <cell r="BA1238">
            <v>182.54788181282598</v>
          </cell>
          <cell r="BB1238">
            <v>1316.1491247423799</v>
          </cell>
          <cell r="BH1238">
            <v>67.96046782886296</v>
          </cell>
        </row>
        <row r="1239">
          <cell r="AU1239" t="str">
            <v/>
          </cell>
          <cell r="AW1239" t="str">
            <v>0-</v>
          </cell>
          <cell r="AX1239" t="str">
            <v>0--</v>
          </cell>
          <cell r="AZ1239">
            <v>0</v>
          </cell>
          <cell r="BA1239">
            <v>0</v>
          </cell>
          <cell r="BB1239">
            <v>0</v>
          </cell>
          <cell r="BH1239">
            <v>0</v>
          </cell>
        </row>
        <row r="1240">
          <cell r="AU1240" t="str">
            <v/>
          </cell>
          <cell r="AW1240" t="str">
            <v>0-</v>
          </cell>
          <cell r="AX1240" t="str">
            <v>0--</v>
          </cell>
          <cell r="AZ1240">
            <v>0</v>
          </cell>
          <cell r="BA1240">
            <v>0</v>
          </cell>
          <cell r="BB1240">
            <v>0</v>
          </cell>
          <cell r="BH1240">
            <v>0</v>
          </cell>
        </row>
        <row r="1241">
          <cell r="AU1241" t="str">
            <v>PDG-CP3</v>
          </cell>
          <cell r="AW1241" t="str">
            <v>APR-PDG-CP3</v>
          </cell>
          <cell r="AX1241" t="str">
            <v>APR-PDG-CP3-IM</v>
          </cell>
          <cell r="AZ1241">
            <v>3032.6529210292792</v>
          </cell>
          <cell r="BA1241">
            <v>219.02493318544794</v>
          </cell>
          <cell r="BB1241">
            <v>3251.6778542147272</v>
          </cell>
          <cell r="BH1241">
            <v>163.42629629991114</v>
          </cell>
        </row>
        <row r="1242">
          <cell r="AU1242" t="str">
            <v/>
          </cell>
          <cell r="AW1242" t="str">
            <v>0-</v>
          </cell>
          <cell r="AX1242" t="str">
            <v>0--</v>
          </cell>
          <cell r="AZ1242">
            <v>0</v>
          </cell>
          <cell r="BA1242">
            <v>0</v>
          </cell>
          <cell r="BB1242">
            <v>0</v>
          </cell>
          <cell r="BH1242">
            <v>0</v>
          </cell>
        </row>
        <row r="1243">
          <cell r="AU1243" t="str">
            <v/>
          </cell>
          <cell r="AW1243" t="str">
            <v>0-</v>
          </cell>
          <cell r="AX1243" t="str">
            <v>0--</v>
          </cell>
          <cell r="AZ1243">
            <v>0</v>
          </cell>
          <cell r="BA1243">
            <v>0</v>
          </cell>
          <cell r="BB1243">
            <v>0</v>
          </cell>
          <cell r="BH1243">
            <v>0</v>
          </cell>
        </row>
        <row r="1244">
          <cell r="AU1244" t="str">
            <v>PDG-CP3</v>
          </cell>
          <cell r="AW1244" t="str">
            <v>APR-PDG-CP3</v>
          </cell>
          <cell r="AX1244" t="str">
            <v>APR-PDG-CP3-IM</v>
          </cell>
          <cell r="AZ1244">
            <v>909.7958763087837</v>
          </cell>
          <cell r="BA1244">
            <v>65.707479955634383</v>
          </cell>
          <cell r="BB1244">
            <v>975.50335626441813</v>
          </cell>
          <cell r="BH1244">
            <v>49.02788888997334</v>
          </cell>
        </row>
        <row r="1245">
          <cell r="AU1245" t="str">
            <v/>
          </cell>
          <cell r="AW1245" t="str">
            <v>0-</v>
          </cell>
          <cell r="AX1245" t="str">
            <v>0--</v>
          </cell>
          <cell r="AZ1245">
            <v>0</v>
          </cell>
          <cell r="BA1245">
            <v>0</v>
          </cell>
          <cell r="BB1245">
            <v>0</v>
          </cell>
          <cell r="BH1245">
            <v>0</v>
          </cell>
        </row>
        <row r="1246">
          <cell r="AU1246" t="str">
            <v/>
          </cell>
          <cell r="AW1246" t="str">
            <v>0-</v>
          </cell>
          <cell r="AX1246" t="str">
            <v>0--</v>
          </cell>
          <cell r="AZ1246">
            <v>0</v>
          </cell>
          <cell r="BA1246">
            <v>0</v>
          </cell>
          <cell r="BB1246">
            <v>0</v>
          </cell>
          <cell r="BH1246">
            <v>0</v>
          </cell>
        </row>
        <row r="1247">
          <cell r="AU1247" t="str">
            <v>Murata-CP3</v>
          </cell>
          <cell r="AW1247" t="str">
            <v>APR-Murata-CP3</v>
          </cell>
          <cell r="AX1247" t="str">
            <v>APR-Murata-CP3-IM</v>
          </cell>
          <cell r="AZ1247">
            <v>2609.472003865129</v>
          </cell>
          <cell r="BA1247">
            <v>202.95893363395447</v>
          </cell>
          <cell r="BB1247">
            <v>2812.4309374990835</v>
          </cell>
          <cell r="BH1247">
            <v>140.62154687495416</v>
          </cell>
        </row>
        <row r="1248">
          <cell r="AU1248" t="str">
            <v>Murata-CP3</v>
          </cell>
          <cell r="AW1248" t="str">
            <v>APR-Murata-CP3</v>
          </cell>
          <cell r="AX1248" t="str">
            <v>APR-Murata-CP3-IM</v>
          </cell>
          <cell r="AZ1248">
            <v>1491.1268593515024</v>
          </cell>
          <cell r="BA1248">
            <v>115.97653350511685</v>
          </cell>
          <cell r="BB1248">
            <v>1607.1033928566192</v>
          </cell>
          <cell r="BH1248">
            <v>80.355169642830944</v>
          </cell>
        </row>
        <row r="1249">
          <cell r="AU1249" t="str">
            <v/>
          </cell>
          <cell r="AW1249" t="str">
            <v>0-</v>
          </cell>
          <cell r="AX1249" t="str">
            <v>0--</v>
          </cell>
          <cell r="AZ1249">
            <v>0</v>
          </cell>
          <cell r="BA1249">
            <v>0</v>
          </cell>
          <cell r="BB1249">
            <v>0</v>
          </cell>
          <cell r="BH1249">
            <v>0</v>
          </cell>
        </row>
        <row r="1250">
          <cell r="AU1250" t="str">
            <v/>
          </cell>
          <cell r="AW1250" t="str">
            <v>0-</v>
          </cell>
          <cell r="AX1250" t="str">
            <v>0--</v>
          </cell>
          <cell r="AZ1250">
            <v>0</v>
          </cell>
          <cell r="BA1250">
            <v>0</v>
          </cell>
          <cell r="BB1250">
            <v>0</v>
          </cell>
          <cell r="BH1250">
            <v>0</v>
          </cell>
        </row>
        <row r="1251">
          <cell r="AU1251" t="str">
            <v/>
          </cell>
          <cell r="AW1251" t="str">
            <v>0-</v>
          </cell>
          <cell r="AX1251" t="str">
            <v>0--</v>
          </cell>
          <cell r="AZ1251">
            <v>0</v>
          </cell>
          <cell r="BA1251">
            <v>0</v>
          </cell>
          <cell r="BB1251">
            <v>0</v>
          </cell>
          <cell r="BH1251">
            <v>0</v>
          </cell>
        </row>
        <row r="1252">
          <cell r="AU1252" t="str">
            <v/>
          </cell>
          <cell r="AW1252" t="str">
            <v>0-</v>
          </cell>
          <cell r="AX1252" t="str">
            <v>0--</v>
          </cell>
          <cell r="AZ1252">
            <v>0</v>
          </cell>
          <cell r="BA1252">
            <v>0</v>
          </cell>
          <cell r="BB1252">
            <v>0</v>
          </cell>
          <cell r="BH1252">
            <v>0</v>
          </cell>
        </row>
        <row r="1253">
          <cell r="AU1253" t="str">
            <v/>
          </cell>
          <cell r="AW1253" t="str">
            <v>0-</v>
          </cell>
          <cell r="AX1253" t="str">
            <v>0--</v>
          </cell>
          <cell r="AZ1253">
            <v>0</v>
          </cell>
          <cell r="BA1253">
            <v>0</v>
          </cell>
          <cell r="BB1253">
            <v>0</v>
          </cell>
          <cell r="BH1253">
            <v>0</v>
          </cell>
        </row>
        <row r="1254">
          <cell r="AU1254" t="str">
            <v>TMT-CP3</v>
          </cell>
          <cell r="AW1254" t="str">
            <v>APR-TMT-CP3</v>
          </cell>
          <cell r="AX1254" t="str">
            <v>APR-TMT-CP3-IM</v>
          </cell>
          <cell r="AZ1254">
            <v>0</v>
          </cell>
          <cell r="BA1254">
            <v>0</v>
          </cell>
          <cell r="BB1254">
            <v>0</v>
          </cell>
          <cell r="BH1254">
            <v>0</v>
          </cell>
        </row>
        <row r="1255">
          <cell r="AU1255" t="str">
            <v/>
          </cell>
          <cell r="AW1255" t="str">
            <v>0-</v>
          </cell>
          <cell r="AX1255" t="str">
            <v>0--</v>
          </cell>
          <cell r="AZ1255">
            <v>0</v>
          </cell>
          <cell r="BA1255">
            <v>0</v>
          </cell>
          <cell r="BB1255">
            <v>0</v>
          </cell>
          <cell r="BH1255">
            <v>0</v>
          </cell>
        </row>
        <row r="1256">
          <cell r="AU1256" t="str">
            <v/>
          </cell>
          <cell r="AW1256" t="str">
            <v>0-</v>
          </cell>
          <cell r="AX1256" t="str">
            <v>0--</v>
          </cell>
          <cell r="AZ1256">
            <v>0</v>
          </cell>
          <cell r="BA1256">
            <v>0</v>
          </cell>
          <cell r="BB1256">
            <v>0</v>
          </cell>
          <cell r="BH1256">
            <v>0</v>
          </cell>
        </row>
        <row r="1257">
          <cell r="AU1257" t="str">
            <v/>
          </cell>
          <cell r="AW1257" t="str">
            <v>0-</v>
          </cell>
          <cell r="AX1257" t="str">
            <v>0--</v>
          </cell>
          <cell r="AZ1257">
            <v>0</v>
          </cell>
          <cell r="BA1257">
            <v>0</v>
          </cell>
          <cell r="BB1257">
            <v>0</v>
          </cell>
          <cell r="BH1257">
            <v>0</v>
          </cell>
        </row>
        <row r="1258">
          <cell r="AU1258" t="str">
            <v/>
          </cell>
          <cell r="AW1258" t="str">
            <v>0-</v>
          </cell>
          <cell r="AX1258" t="str">
            <v>0--</v>
          </cell>
          <cell r="AZ1258">
            <v>0</v>
          </cell>
          <cell r="BA1258">
            <v>0</v>
          </cell>
          <cell r="BB1258">
            <v>0</v>
          </cell>
          <cell r="BH1258">
            <v>0</v>
          </cell>
        </row>
        <row r="1259">
          <cell r="AU1259" t="str">
            <v/>
          </cell>
          <cell r="AW1259" t="str">
            <v>0-</v>
          </cell>
          <cell r="AX1259" t="str">
            <v>0--</v>
          </cell>
          <cell r="AZ1259">
            <v>0</v>
          </cell>
          <cell r="BA1259">
            <v>0</v>
          </cell>
          <cell r="BB1259">
            <v>0</v>
          </cell>
          <cell r="BH1259">
            <v>0</v>
          </cell>
        </row>
        <row r="1260">
          <cell r="AU1260" t="str">
            <v>Murata-CP3</v>
          </cell>
          <cell r="AW1260" t="str">
            <v>APR-Murata-CP3</v>
          </cell>
          <cell r="AX1260" t="str">
            <v>APR-Murata-CP3-NI</v>
          </cell>
          <cell r="AZ1260">
            <v>17210.18960719023</v>
          </cell>
          <cell r="BA1260">
            <v>956.12164484390178</v>
          </cell>
          <cell r="BB1260">
            <v>18166.311252034135</v>
          </cell>
          <cell r="BH1260">
            <v>1109.101108018926</v>
          </cell>
        </row>
        <row r="1261">
          <cell r="AU1261" t="str">
            <v>Murata-CP3</v>
          </cell>
          <cell r="AW1261" t="str">
            <v>APR-Murata-CP3</v>
          </cell>
          <cell r="AX1261" t="str">
            <v>APR-Murata-CP3-NI</v>
          </cell>
          <cell r="AZ1261">
            <v>5736.7298690634107</v>
          </cell>
          <cell r="BA1261">
            <v>318.70721494796726</v>
          </cell>
          <cell r="BB1261">
            <v>6055.4370840113779</v>
          </cell>
          <cell r="BH1261">
            <v>369.70036933964201</v>
          </cell>
        </row>
        <row r="1262">
          <cell r="AU1262" t="str">
            <v>Murata-CP1</v>
          </cell>
          <cell r="AW1262" t="str">
            <v>APR-Murata-CP1</v>
          </cell>
          <cell r="AX1262" t="str">
            <v>APR-Murata-CP1-IM</v>
          </cell>
          <cell r="AZ1262">
            <v>0</v>
          </cell>
          <cell r="BA1262">
            <v>0</v>
          </cell>
          <cell r="BB1262">
            <v>0</v>
          </cell>
          <cell r="BH1262">
            <v>0</v>
          </cell>
        </row>
        <row r="1263">
          <cell r="AU1263" t="str">
            <v>Pilot-CP3</v>
          </cell>
          <cell r="AW1263" t="str">
            <v>APR-Pilot-CP3</v>
          </cell>
          <cell r="AX1263" t="str">
            <v>APR-Pilot-CP3-IM</v>
          </cell>
          <cell r="AZ1263">
            <v>0</v>
          </cell>
          <cell r="BA1263">
            <v>0</v>
          </cell>
          <cell r="BB1263">
            <v>0</v>
          </cell>
          <cell r="BH1263">
            <v>0</v>
          </cell>
        </row>
        <row r="1264">
          <cell r="AU1264" t="str">
            <v/>
          </cell>
          <cell r="AW1264" t="str">
            <v>0-</v>
          </cell>
          <cell r="AX1264" t="str">
            <v>0--</v>
          </cell>
          <cell r="AZ1264">
            <v>0</v>
          </cell>
          <cell r="BA1264">
            <v>0</v>
          </cell>
          <cell r="BB1264">
            <v>0</v>
          </cell>
          <cell r="BH1264">
            <v>0</v>
          </cell>
        </row>
        <row r="1265">
          <cell r="AU1265" t="str">
            <v/>
          </cell>
          <cell r="AW1265" t="str">
            <v>0-</v>
          </cell>
          <cell r="AX1265" t="str">
            <v>0--</v>
          </cell>
          <cell r="AZ1265">
            <v>0</v>
          </cell>
          <cell r="BA1265">
            <v>0</v>
          </cell>
          <cell r="BB1265">
            <v>0</v>
          </cell>
          <cell r="BH1265">
            <v>0</v>
          </cell>
        </row>
        <row r="1266">
          <cell r="AU1266" t="str">
            <v>Pilot-CP3</v>
          </cell>
          <cell r="AW1266" t="str">
            <v>APR-Pilot-CP3</v>
          </cell>
          <cell r="AX1266" t="str">
            <v>APR-Pilot-CP3-IM</v>
          </cell>
          <cell r="AZ1266">
            <v>0</v>
          </cell>
          <cell r="BA1266">
            <v>0</v>
          </cell>
          <cell r="BB1266">
            <v>0</v>
          </cell>
          <cell r="BH1266">
            <v>0</v>
          </cell>
        </row>
        <row r="1267">
          <cell r="AU1267" t="str">
            <v/>
          </cell>
          <cell r="AW1267" t="str">
            <v>0-</v>
          </cell>
          <cell r="AX1267" t="str">
            <v>0--</v>
          </cell>
          <cell r="AZ1267">
            <v>0</v>
          </cell>
          <cell r="BA1267">
            <v>0</v>
          </cell>
          <cell r="BB1267">
            <v>0</v>
          </cell>
          <cell r="BH1267">
            <v>0</v>
          </cell>
        </row>
        <row r="1268">
          <cell r="AU1268" t="str">
            <v/>
          </cell>
          <cell r="AW1268" t="str">
            <v>0-</v>
          </cell>
          <cell r="AX1268" t="str">
            <v>0--</v>
          </cell>
          <cell r="AZ1268">
            <v>0</v>
          </cell>
          <cell r="BA1268">
            <v>0</v>
          </cell>
          <cell r="BB1268">
            <v>0</v>
          </cell>
          <cell r="BH1268">
            <v>0</v>
          </cell>
        </row>
        <row r="1269">
          <cell r="AU1269" t="str">
            <v/>
          </cell>
          <cell r="AW1269" t="str">
            <v>0-</v>
          </cell>
          <cell r="AX1269" t="str">
            <v>0--</v>
          </cell>
          <cell r="AZ1269">
            <v>0</v>
          </cell>
          <cell r="BA1269">
            <v>0</v>
          </cell>
          <cell r="BB1269">
            <v>0</v>
          </cell>
          <cell r="BH1269">
            <v>0</v>
          </cell>
        </row>
        <row r="1270">
          <cell r="AU1270" t="str">
            <v/>
          </cell>
          <cell r="AW1270" t="str">
            <v>0-</v>
          </cell>
          <cell r="AX1270" t="str">
            <v>0--</v>
          </cell>
          <cell r="AZ1270">
            <v>0</v>
          </cell>
          <cell r="BA1270">
            <v>0</v>
          </cell>
          <cell r="BB1270">
            <v>0</v>
          </cell>
          <cell r="BH1270">
            <v>0</v>
          </cell>
        </row>
        <row r="1271">
          <cell r="AU1271" t="str">
            <v>Murata-CP3</v>
          </cell>
          <cell r="AW1271" t="str">
            <v>APR-Murata-CP3</v>
          </cell>
          <cell r="AX1271" t="str">
            <v>APR-Murata-CP3-IM</v>
          </cell>
          <cell r="AZ1271">
            <v>2306.6624551972259</v>
          </cell>
          <cell r="BA1271">
            <v>235.90866019062537</v>
          </cell>
          <cell r="BB1271">
            <v>2542.571115387851</v>
          </cell>
          <cell r="BH1271">
            <v>117.95433009531268</v>
          </cell>
        </row>
        <row r="1272">
          <cell r="AU1272" t="str">
            <v/>
          </cell>
          <cell r="AW1272" t="str">
            <v>0-</v>
          </cell>
          <cell r="AX1272" t="str">
            <v>0--</v>
          </cell>
          <cell r="AZ1272">
            <v>0</v>
          </cell>
          <cell r="BA1272">
            <v>0</v>
          </cell>
          <cell r="BB1272">
            <v>0</v>
          </cell>
          <cell r="BH1272">
            <v>0</v>
          </cell>
        </row>
        <row r="1273">
          <cell r="AU1273" t="str">
            <v/>
          </cell>
          <cell r="AW1273" t="str">
            <v>0-</v>
          </cell>
          <cell r="AX1273" t="str">
            <v>0--</v>
          </cell>
          <cell r="AZ1273">
            <v>0</v>
          </cell>
          <cell r="BA1273">
            <v>0</v>
          </cell>
          <cell r="BB1273">
            <v>0</v>
          </cell>
          <cell r="BH1273">
            <v>0</v>
          </cell>
        </row>
        <row r="1274">
          <cell r="AU1274" t="str">
            <v>Murata-CP3</v>
          </cell>
          <cell r="AW1274" t="str">
            <v>APR-Murata-CP3</v>
          </cell>
          <cell r="AX1274" t="str">
            <v>APR-Murata-CP3-IM</v>
          </cell>
          <cell r="AZ1274">
            <v>11008.765848485626</v>
          </cell>
          <cell r="BA1274">
            <v>1638.2092036436943</v>
          </cell>
          <cell r="BB1274">
            <v>12646.975052129321</v>
          </cell>
          <cell r="BH1274">
            <v>589.75531331172999</v>
          </cell>
        </row>
        <row r="1275">
          <cell r="AU1275" t="str">
            <v/>
          </cell>
          <cell r="AW1275" t="str">
            <v>0-</v>
          </cell>
          <cell r="AX1275" t="str">
            <v>0--</v>
          </cell>
          <cell r="AZ1275">
            <v>0</v>
          </cell>
          <cell r="BA1275">
            <v>0</v>
          </cell>
          <cell r="BB1275">
            <v>0</v>
          </cell>
          <cell r="BH1275">
            <v>0</v>
          </cell>
        </row>
        <row r="1276">
          <cell r="AU1276" t="str">
            <v/>
          </cell>
          <cell r="AW1276" t="str">
            <v>0-</v>
          </cell>
          <cell r="AX1276" t="str">
            <v>0--</v>
          </cell>
          <cell r="AZ1276">
            <v>0</v>
          </cell>
          <cell r="BA1276">
            <v>0</v>
          </cell>
          <cell r="BB1276">
            <v>0</v>
          </cell>
          <cell r="BH1276">
            <v>0</v>
          </cell>
        </row>
        <row r="1277">
          <cell r="AU1277" t="str">
            <v/>
          </cell>
          <cell r="AW1277" t="str">
            <v>0-</v>
          </cell>
          <cell r="AX1277" t="str">
            <v>0--</v>
          </cell>
          <cell r="AZ1277">
            <v>0</v>
          </cell>
          <cell r="BA1277">
            <v>0</v>
          </cell>
          <cell r="BB1277">
            <v>0</v>
          </cell>
          <cell r="BH1277">
            <v>0</v>
          </cell>
        </row>
        <row r="1278">
          <cell r="AU1278" t="str">
            <v/>
          </cell>
          <cell r="AW1278" t="str">
            <v>0-</v>
          </cell>
          <cell r="AX1278" t="str">
            <v>0--</v>
          </cell>
          <cell r="AZ1278">
            <v>0</v>
          </cell>
          <cell r="BA1278">
            <v>0</v>
          </cell>
          <cell r="BB1278">
            <v>0</v>
          </cell>
          <cell r="BH1278">
            <v>0</v>
          </cell>
        </row>
        <row r="1279">
          <cell r="AU1279" t="str">
            <v>Murata-CP1</v>
          </cell>
          <cell r="AW1279" t="str">
            <v>APR-Murata-CP1</v>
          </cell>
          <cell r="AX1279" t="str">
            <v>APR-Murata-CP1-IM</v>
          </cell>
          <cell r="AZ1279">
            <v>0</v>
          </cell>
          <cell r="BA1279">
            <v>0</v>
          </cell>
          <cell r="BB1279">
            <v>0</v>
          </cell>
          <cell r="BH1279">
            <v>0</v>
          </cell>
        </row>
        <row r="1280">
          <cell r="AU1280" t="str">
            <v>Murata-CP1</v>
          </cell>
          <cell r="AW1280" t="str">
            <v>APR-Murata-CP1</v>
          </cell>
          <cell r="AX1280" t="str">
            <v>APR-Murata-CP1-IM</v>
          </cell>
          <cell r="AZ1280">
            <v>0</v>
          </cell>
          <cell r="BA1280">
            <v>0</v>
          </cell>
          <cell r="BB1280">
            <v>0</v>
          </cell>
          <cell r="BH1280">
            <v>0</v>
          </cell>
        </row>
        <row r="1281">
          <cell r="AU1281" t="str">
            <v>Scragg-CP1</v>
          </cell>
          <cell r="AW1281" t="str">
            <v>APR-Scragg-CP1</v>
          </cell>
          <cell r="AX1281" t="str">
            <v>APR-Scragg-CP1-IM</v>
          </cell>
          <cell r="AZ1281">
            <v>0</v>
          </cell>
          <cell r="BA1281">
            <v>0</v>
          </cell>
          <cell r="BB1281">
            <v>0</v>
          </cell>
          <cell r="BH1281">
            <v>0</v>
          </cell>
        </row>
        <row r="1282">
          <cell r="AU1282" t="str">
            <v>Murata-CP3</v>
          </cell>
          <cell r="AW1282" t="str">
            <v>APR-Murata-CP3</v>
          </cell>
          <cell r="AX1282" t="str">
            <v>APR-Murata-CP3-IM</v>
          </cell>
          <cell r="AZ1282">
            <v>0</v>
          </cell>
          <cell r="BA1282">
            <v>0</v>
          </cell>
          <cell r="BB1282">
            <v>0</v>
          </cell>
          <cell r="BH1282">
            <v>0</v>
          </cell>
        </row>
        <row r="1283">
          <cell r="AU1283" t="str">
            <v>Murata-CP3</v>
          </cell>
          <cell r="AW1283" t="str">
            <v>APR-Murata-CP3</v>
          </cell>
          <cell r="AX1283" t="str">
            <v>APR-Murata-CP3-IM</v>
          </cell>
          <cell r="AZ1283">
            <v>0</v>
          </cell>
          <cell r="BA1283">
            <v>0</v>
          </cell>
          <cell r="BB1283">
            <v>0</v>
          </cell>
          <cell r="BH1283">
            <v>0</v>
          </cell>
        </row>
        <row r="1284">
          <cell r="AU1284" t="str">
            <v>Murata-CP3</v>
          </cell>
          <cell r="AW1284" t="str">
            <v>APR-Murata-CP3</v>
          </cell>
          <cell r="AX1284" t="str">
            <v>APR-Murata-CP3-IM</v>
          </cell>
          <cell r="AZ1284">
            <v>0</v>
          </cell>
          <cell r="BA1284">
            <v>0</v>
          </cell>
          <cell r="BB1284">
            <v>0</v>
          </cell>
          <cell r="BH1284">
            <v>0</v>
          </cell>
        </row>
        <row r="1285">
          <cell r="AU1285" t="str">
            <v>Murata-CP3</v>
          </cell>
          <cell r="AW1285" t="str">
            <v>APR-Murata-CP3</v>
          </cell>
          <cell r="AX1285" t="str">
            <v>APR-Murata-CP3-IM</v>
          </cell>
          <cell r="AZ1285">
            <v>0</v>
          </cell>
          <cell r="BA1285">
            <v>0</v>
          </cell>
          <cell r="BB1285">
            <v>0</v>
          </cell>
          <cell r="BH1285">
            <v>0</v>
          </cell>
        </row>
        <row r="1286">
          <cell r="AU1286" t="str">
            <v>Murata-CP3</v>
          </cell>
          <cell r="AW1286" t="str">
            <v>APR-Murata-CP3</v>
          </cell>
          <cell r="AX1286" t="str">
            <v>APR-Murata-CP3-IM</v>
          </cell>
          <cell r="AZ1286">
            <v>0</v>
          </cell>
          <cell r="BA1286">
            <v>0</v>
          </cell>
          <cell r="BB1286">
            <v>0</v>
          </cell>
          <cell r="BH1286">
            <v>0</v>
          </cell>
        </row>
        <row r="1287">
          <cell r="AU1287" t="str">
            <v>TMT-CP3</v>
          </cell>
          <cell r="AW1287" t="str">
            <v>APR-TMT-CP3</v>
          </cell>
          <cell r="AX1287" t="str">
            <v>APR-TMT-CP3-IM</v>
          </cell>
          <cell r="AZ1287">
            <v>0</v>
          </cell>
          <cell r="BA1287">
            <v>0</v>
          </cell>
          <cell r="BB1287">
            <v>0</v>
          </cell>
          <cell r="BH1287">
            <v>0</v>
          </cell>
        </row>
        <row r="1288">
          <cell r="AU1288" t="str">
            <v>TMT-CP3</v>
          </cell>
          <cell r="AW1288" t="str">
            <v>APR-TMT-CP3</v>
          </cell>
          <cell r="AX1288" t="str">
            <v>APR-TMT-CP3-IM</v>
          </cell>
          <cell r="AZ1288">
            <v>0</v>
          </cell>
          <cell r="BA1288">
            <v>0</v>
          </cell>
          <cell r="BB1288">
            <v>0</v>
          </cell>
          <cell r="BH1288">
            <v>0</v>
          </cell>
        </row>
        <row r="1289">
          <cell r="AU1289" t="str">
            <v>Murata R4-CP3</v>
          </cell>
          <cell r="AW1289" t="str">
            <v>APR-Murata R4-CP3</v>
          </cell>
          <cell r="AX1289" t="str">
            <v>APR-Murata R4-CP3-IM</v>
          </cell>
          <cell r="AZ1289">
            <v>0</v>
          </cell>
          <cell r="BA1289">
            <v>0</v>
          </cell>
          <cell r="BB1289">
            <v>0</v>
          </cell>
          <cell r="BH1289">
            <v>0</v>
          </cell>
        </row>
        <row r="1290">
          <cell r="AU1290" t="str">
            <v>Murata-CP1</v>
          </cell>
          <cell r="AW1290" t="str">
            <v>MAY-Murata-CP1</v>
          </cell>
          <cell r="AX1290" t="str">
            <v>MAY-Murata-CP1-NI</v>
          </cell>
          <cell r="AZ1290">
            <v>4800.8162870946353</v>
          </cell>
          <cell r="BA1290">
            <v>861.6849746067295</v>
          </cell>
          <cell r="BB1290">
            <v>5662.5012617013654</v>
          </cell>
          <cell r="BH1290">
            <v>289.2799557608306</v>
          </cell>
        </row>
        <row r="1291">
          <cell r="AU1291" t="str">
            <v>Murata-CP1</v>
          </cell>
          <cell r="AW1291" t="str">
            <v>MAY-Murata-CP1</v>
          </cell>
          <cell r="AX1291" t="str">
            <v>MAY-Murata-CP1-NI</v>
          </cell>
          <cell r="AZ1291">
            <v>4800.8162870946353</v>
          </cell>
          <cell r="BA1291">
            <v>861.6849746067295</v>
          </cell>
          <cell r="BB1291">
            <v>5662.5012617013654</v>
          </cell>
          <cell r="BH1291">
            <v>289.2799557608306</v>
          </cell>
        </row>
        <row r="1292">
          <cell r="AU1292" t="str">
            <v>Murata-CP1</v>
          </cell>
          <cell r="AW1292" t="str">
            <v>MAY-Murata-CP1</v>
          </cell>
          <cell r="AX1292" t="str">
            <v>MAY-Murata-CP1-NI</v>
          </cell>
          <cell r="AZ1292">
            <v>4800.8162870946353</v>
          </cell>
          <cell r="BA1292">
            <v>861.6849746067295</v>
          </cell>
          <cell r="BB1292">
            <v>5662.5012617013654</v>
          </cell>
          <cell r="BH1292">
            <v>289.2799557608306</v>
          </cell>
        </row>
        <row r="1293">
          <cell r="AU1293" t="str">
            <v>Murata-CP1</v>
          </cell>
          <cell r="AW1293" t="str">
            <v>MAY-Murata-CP1</v>
          </cell>
          <cell r="AX1293" t="str">
            <v>MAY-Murata-CP1-NI</v>
          </cell>
          <cell r="AZ1293">
            <v>929.19024911509075</v>
          </cell>
          <cell r="BA1293">
            <v>166.7777370206573</v>
          </cell>
          <cell r="BB1293">
            <v>1095.9679861357481</v>
          </cell>
          <cell r="BH1293">
            <v>55.989668856934955</v>
          </cell>
        </row>
        <row r="1294">
          <cell r="AU1294" t="str">
            <v>Murata-CP1</v>
          </cell>
          <cell r="AW1294" t="str">
            <v>MAY-Murata-CP1</v>
          </cell>
          <cell r="AX1294" t="str">
            <v>MAY-Murata-CP1-NI</v>
          </cell>
          <cell r="AZ1294">
            <v>309.7300830383636</v>
          </cell>
          <cell r="BA1294">
            <v>55.592579006885771</v>
          </cell>
          <cell r="BB1294">
            <v>365.32266204524939</v>
          </cell>
          <cell r="BH1294">
            <v>18.663222952311653</v>
          </cell>
        </row>
        <row r="1295">
          <cell r="AU1295" t="str">
            <v>Scragg-CP1</v>
          </cell>
          <cell r="AW1295" t="str">
            <v>MAY-Scragg-CP1</v>
          </cell>
          <cell r="AX1295" t="str">
            <v>MAY-Scragg-CP1-NI</v>
          </cell>
          <cell r="AZ1295">
            <v>3114.7381633401696</v>
          </cell>
          <cell r="BA1295">
            <v>501.57747944058497</v>
          </cell>
          <cell r="BB1295">
            <v>3616.3156427807548</v>
          </cell>
          <cell r="BH1295">
            <v>186.7315019856288</v>
          </cell>
        </row>
        <row r="1296">
          <cell r="AU1296" t="str">
            <v>Scragg-CP1</v>
          </cell>
          <cell r="AW1296" t="str">
            <v>MAY-Scragg-CP1</v>
          </cell>
          <cell r="AX1296" t="str">
            <v>MAY-Scragg-CP1-NI</v>
          </cell>
          <cell r="AZ1296">
            <v>0</v>
          </cell>
          <cell r="BA1296">
            <v>0</v>
          </cell>
          <cell r="BB1296">
            <v>0</v>
          </cell>
          <cell r="BH1296">
            <v>0</v>
          </cell>
        </row>
        <row r="1297">
          <cell r="AU1297" t="str">
            <v/>
          </cell>
          <cell r="AW1297" t="str">
            <v>0-</v>
          </cell>
          <cell r="AX1297" t="str">
            <v>0--</v>
          </cell>
          <cell r="AZ1297">
            <v>0</v>
          </cell>
          <cell r="BA1297">
            <v>0</v>
          </cell>
          <cell r="BB1297">
            <v>0</v>
          </cell>
          <cell r="BH1297">
            <v>0</v>
          </cell>
        </row>
        <row r="1298">
          <cell r="AU1298" t="str">
            <v/>
          </cell>
          <cell r="AW1298" t="str">
            <v>0-</v>
          </cell>
          <cell r="AX1298" t="str">
            <v>0--</v>
          </cell>
          <cell r="AZ1298">
            <v>0</v>
          </cell>
          <cell r="BA1298">
            <v>0</v>
          </cell>
          <cell r="BB1298">
            <v>0</v>
          </cell>
          <cell r="BH1298">
            <v>0</v>
          </cell>
        </row>
        <row r="1299">
          <cell r="AU1299" t="str">
            <v>Murata-CP1</v>
          </cell>
          <cell r="AW1299" t="str">
            <v>MAY-Murata-CP1</v>
          </cell>
          <cell r="AX1299" t="str">
            <v>MAY-Murata-CP1-IM</v>
          </cell>
          <cell r="AZ1299">
            <v>6453.6466224732112</v>
          </cell>
          <cell r="BA1299">
            <v>461.25450382831087</v>
          </cell>
          <cell r="BB1299">
            <v>6914.9011263015227</v>
          </cell>
          <cell r="BH1299">
            <v>315.99471687293823</v>
          </cell>
        </row>
        <row r="1300">
          <cell r="AU1300" t="str">
            <v>Murata-CP1</v>
          </cell>
          <cell r="AW1300" t="str">
            <v>MAY-Murata-CP1</v>
          </cell>
          <cell r="AX1300" t="str">
            <v>MAY-Murata-CP1-IM</v>
          </cell>
          <cell r="AZ1300">
            <v>6668.7681765556526</v>
          </cell>
          <cell r="BA1300">
            <v>476.6296539559213</v>
          </cell>
          <cell r="BB1300">
            <v>7145.3978305115743</v>
          </cell>
          <cell r="BH1300">
            <v>326.52787410203621</v>
          </cell>
        </row>
        <row r="1301">
          <cell r="AU1301" t="str">
            <v/>
          </cell>
          <cell r="AW1301" t="str">
            <v>0-</v>
          </cell>
          <cell r="AX1301" t="str">
            <v>0--</v>
          </cell>
          <cell r="AZ1301">
            <v>0</v>
          </cell>
          <cell r="BA1301">
            <v>0</v>
          </cell>
          <cell r="BB1301">
            <v>0</v>
          </cell>
          <cell r="BH1301">
            <v>0</v>
          </cell>
        </row>
        <row r="1302">
          <cell r="AU1302" t="str">
            <v/>
          </cell>
          <cell r="AW1302" t="str">
            <v>0-</v>
          </cell>
          <cell r="AX1302" t="str">
            <v>0--</v>
          </cell>
          <cell r="AZ1302">
            <v>0</v>
          </cell>
          <cell r="BA1302">
            <v>0</v>
          </cell>
          <cell r="BB1302">
            <v>0</v>
          </cell>
          <cell r="BH1302">
            <v>0</v>
          </cell>
        </row>
        <row r="1303">
          <cell r="AU1303" t="str">
            <v>Scragg-CP1</v>
          </cell>
          <cell r="AW1303" t="str">
            <v>MAY-Scragg-CP1</v>
          </cell>
          <cell r="AX1303" t="str">
            <v>MAY-Scragg-CP1-NI</v>
          </cell>
          <cell r="AZ1303">
            <v>961.71683454496417</v>
          </cell>
          <cell r="BA1303">
            <v>104.62425101226418</v>
          </cell>
          <cell r="BB1303">
            <v>1066.3410855572283</v>
          </cell>
          <cell r="BH1303">
            <v>58.062551255472123</v>
          </cell>
        </row>
        <row r="1304">
          <cell r="AU1304" t="str">
            <v>Scragg-CP1</v>
          </cell>
          <cell r="AW1304" t="str">
            <v>MAY-Scragg-CP1</v>
          </cell>
          <cell r="AX1304" t="str">
            <v>MAY-Scragg-CP1-NI</v>
          </cell>
          <cell r="AZ1304">
            <v>1923.4336690899283</v>
          </cell>
          <cell r="BA1304">
            <v>209.24850202452836</v>
          </cell>
          <cell r="BB1304">
            <v>2132.6821711144567</v>
          </cell>
          <cell r="BH1304">
            <v>116.12510251094425</v>
          </cell>
        </row>
        <row r="1305">
          <cell r="AU1305" t="str">
            <v>Scragg-CP1</v>
          </cell>
          <cell r="AW1305" t="str">
            <v>MAY-Scragg-CP1</v>
          </cell>
          <cell r="AX1305" t="str">
            <v>MAY-Scragg-CP1-NI</v>
          </cell>
          <cell r="AZ1305">
            <v>0</v>
          </cell>
          <cell r="BA1305">
            <v>0</v>
          </cell>
          <cell r="BB1305">
            <v>0</v>
          </cell>
          <cell r="BH1305">
            <v>0</v>
          </cell>
        </row>
        <row r="1306">
          <cell r="AU1306" t="str">
            <v>Scragg-CP1</v>
          </cell>
          <cell r="AW1306" t="str">
            <v>MAY-Scragg-CP1</v>
          </cell>
          <cell r="AX1306" t="str">
            <v>MAY-Scragg-CP1-IM</v>
          </cell>
          <cell r="AZ1306">
            <v>0</v>
          </cell>
          <cell r="BA1306">
            <v>0</v>
          </cell>
          <cell r="BB1306">
            <v>0</v>
          </cell>
          <cell r="BH1306">
            <v>0</v>
          </cell>
        </row>
        <row r="1307">
          <cell r="AU1307" t="str">
            <v>Scragg-CP1</v>
          </cell>
          <cell r="AW1307" t="str">
            <v>MAY-Scragg-CP1</v>
          </cell>
          <cell r="AX1307" t="str">
            <v>MAY-Scragg-CP1-NI</v>
          </cell>
          <cell r="AZ1307">
            <v>5449.7287290881304</v>
          </cell>
          <cell r="BA1307">
            <v>592.8707557361638</v>
          </cell>
          <cell r="BB1307">
            <v>6042.5994848242944</v>
          </cell>
          <cell r="BH1307">
            <v>329.02112378100873</v>
          </cell>
        </row>
        <row r="1308">
          <cell r="AU1308" t="str">
            <v>Murata-CP1</v>
          </cell>
          <cell r="AW1308" t="str">
            <v>MAY-Murata-CP1</v>
          </cell>
          <cell r="AX1308" t="str">
            <v>MAY-Murata-CP1-IM</v>
          </cell>
          <cell r="AZ1308">
            <v>346.78393207874257</v>
          </cell>
          <cell r="BA1308">
            <v>35.189009886771167</v>
          </cell>
          <cell r="BB1308">
            <v>381.97294196551377</v>
          </cell>
          <cell r="BH1308">
            <v>20.385084467589596</v>
          </cell>
        </row>
        <row r="1309">
          <cell r="AU1309" t="str">
            <v>Murata-CP1</v>
          </cell>
          <cell r="AW1309" t="str">
            <v>MAY-Murata-CP1</v>
          </cell>
          <cell r="AX1309" t="str">
            <v>MAY-Murata-CP1-NI</v>
          </cell>
          <cell r="AZ1309">
            <v>0</v>
          </cell>
          <cell r="BA1309">
            <v>0</v>
          </cell>
          <cell r="BB1309">
            <v>0</v>
          </cell>
          <cell r="BH1309">
            <v>0</v>
          </cell>
        </row>
        <row r="1310">
          <cell r="AU1310" t="str">
            <v>Murata-CP1</v>
          </cell>
          <cell r="AW1310" t="str">
            <v>MAY-Murata-CP1</v>
          </cell>
          <cell r="AX1310" t="str">
            <v>MAY-Murata-CP1-IM</v>
          </cell>
          <cell r="AZ1310">
            <v>10403.517962362277</v>
          </cell>
          <cell r="BA1310">
            <v>1055.6702966031348</v>
          </cell>
          <cell r="BB1310">
            <v>11459.188258965412</v>
          </cell>
          <cell r="BH1310">
            <v>611.55253402768778</v>
          </cell>
        </row>
        <row r="1311">
          <cell r="AU1311" t="str">
            <v/>
          </cell>
          <cell r="AW1311" t="str">
            <v>0-</v>
          </cell>
          <cell r="AX1311" t="str">
            <v>0--</v>
          </cell>
          <cell r="AZ1311">
            <v>0</v>
          </cell>
          <cell r="BA1311">
            <v>0</v>
          </cell>
          <cell r="BB1311">
            <v>0</v>
          </cell>
          <cell r="BH1311">
            <v>0</v>
          </cell>
        </row>
        <row r="1312">
          <cell r="AU1312" t="str">
            <v/>
          </cell>
          <cell r="AW1312" t="str">
            <v>0-</v>
          </cell>
          <cell r="AX1312" t="str">
            <v>0--</v>
          </cell>
          <cell r="AZ1312">
            <v>0</v>
          </cell>
          <cell r="BA1312">
            <v>0</v>
          </cell>
          <cell r="BB1312">
            <v>0</v>
          </cell>
          <cell r="BH1312">
            <v>0</v>
          </cell>
        </row>
        <row r="1313">
          <cell r="AU1313" t="str">
            <v>Murata-CP1</v>
          </cell>
          <cell r="AW1313" t="str">
            <v>MAY-Murata-CP1</v>
          </cell>
          <cell r="AX1313" t="str">
            <v>MAY-Murata-CP1-IM</v>
          </cell>
          <cell r="AZ1313">
            <v>10616.55199072066</v>
          </cell>
          <cell r="BA1313">
            <v>1153.4395366709919</v>
          </cell>
          <cell r="BB1313">
            <v>11769.991527391652</v>
          </cell>
          <cell r="BH1313">
            <v>631.93761849527743</v>
          </cell>
        </row>
        <row r="1314">
          <cell r="AU1314" t="str">
            <v/>
          </cell>
          <cell r="AW1314" t="str">
            <v>0-</v>
          </cell>
          <cell r="AX1314" t="str">
            <v>0--</v>
          </cell>
          <cell r="AZ1314">
            <v>0</v>
          </cell>
          <cell r="BA1314">
            <v>0</v>
          </cell>
          <cell r="BB1314">
            <v>0</v>
          </cell>
          <cell r="BH1314">
            <v>0</v>
          </cell>
        </row>
        <row r="1315">
          <cell r="AU1315" t="str">
            <v/>
          </cell>
          <cell r="AW1315" t="str">
            <v>0-</v>
          </cell>
          <cell r="AX1315" t="str">
            <v>0--</v>
          </cell>
          <cell r="AZ1315">
            <v>0</v>
          </cell>
          <cell r="BA1315">
            <v>0</v>
          </cell>
          <cell r="BB1315">
            <v>0</v>
          </cell>
          <cell r="BH1315">
            <v>0</v>
          </cell>
        </row>
        <row r="1316">
          <cell r="AU1316" t="str">
            <v>Murata R5-CP3</v>
          </cell>
          <cell r="AW1316" t="str">
            <v>MAY-Murata R5-CP3</v>
          </cell>
          <cell r="AX1316" t="str">
            <v>MAY-Murata R5-CP3-NI</v>
          </cell>
          <cell r="AZ1316">
            <v>6195.3459993122942</v>
          </cell>
          <cell r="BA1316">
            <v>720.38906968747608</v>
          </cell>
          <cell r="BB1316">
            <v>6915.7350689997711</v>
          </cell>
          <cell r="BH1316">
            <v>367.39842554061278</v>
          </cell>
        </row>
        <row r="1317">
          <cell r="AU1317" t="str">
            <v>Murata R5-CP3</v>
          </cell>
          <cell r="AW1317" t="str">
            <v>MAY-Murata R5-CP3</v>
          </cell>
          <cell r="AX1317" t="str">
            <v>MAY-Murata R5-CP3-NI</v>
          </cell>
          <cell r="AZ1317">
            <v>214.52029083491325</v>
          </cell>
          <cell r="BA1317">
            <v>24.944219864524797</v>
          </cell>
          <cell r="BB1317">
            <v>239.46451069943805</v>
          </cell>
          <cell r="BH1317">
            <v>12.721552130907646</v>
          </cell>
        </row>
        <row r="1318">
          <cell r="AU1318" t="str">
            <v>Murata R5-CP3</v>
          </cell>
          <cell r="AW1318" t="str">
            <v>MAY-Murata R5-CP3</v>
          </cell>
          <cell r="AX1318" t="str">
            <v>MAY-Murata R5-CP3-NI</v>
          </cell>
          <cell r="AZ1318">
            <v>652.14168413813627</v>
          </cell>
          <cell r="BA1318">
            <v>75.830428388155383</v>
          </cell>
          <cell r="BB1318">
            <v>727.97211252629177</v>
          </cell>
          <cell r="BH1318">
            <v>38.673518477959242</v>
          </cell>
        </row>
        <row r="1319">
          <cell r="AU1319" t="str">
            <v>Murata R5-CP3</v>
          </cell>
          <cell r="AW1319" t="str">
            <v>MAY-Murata R5-CP3</v>
          </cell>
          <cell r="AX1319" t="str">
            <v>MAY-Murata R5-CP3-NI</v>
          </cell>
          <cell r="AZ1319">
            <v>2934.6375786216136</v>
          </cell>
          <cell r="BA1319">
            <v>341.23692774669928</v>
          </cell>
          <cell r="BB1319">
            <v>3275.8745063683127</v>
          </cell>
          <cell r="BH1319">
            <v>174.03083315081662</v>
          </cell>
        </row>
        <row r="1320">
          <cell r="AU1320" t="str">
            <v>Murata R5-CP3</v>
          </cell>
          <cell r="AW1320" t="str">
            <v>MAY-Murata R5-CP3</v>
          </cell>
          <cell r="AX1320" t="str">
            <v>MAY-Murata R5-CP3-NI</v>
          </cell>
          <cell r="AZ1320">
            <v>6521.4168413813632</v>
          </cell>
          <cell r="BA1320">
            <v>758.30428388155383</v>
          </cell>
          <cell r="BB1320">
            <v>7279.7211252629168</v>
          </cell>
          <cell r="BH1320">
            <v>386.73518477959243</v>
          </cell>
        </row>
        <row r="1321">
          <cell r="AU1321" t="str">
            <v>Murata R5-CP3</v>
          </cell>
          <cell r="AW1321" t="str">
            <v>MAY-Murata R5-CP3</v>
          </cell>
          <cell r="AX1321" t="str">
            <v>MAY-Murata R5-CP3-NI</v>
          </cell>
          <cell r="AZ1321">
            <v>978.21252620720452</v>
          </cell>
          <cell r="BA1321">
            <v>113.74564258223309</v>
          </cell>
          <cell r="BB1321">
            <v>1091.9581687894377</v>
          </cell>
          <cell r="BH1321">
            <v>58.010277716938873</v>
          </cell>
        </row>
        <row r="1322">
          <cell r="AU1322" t="str">
            <v>Murata R5-CP3</v>
          </cell>
          <cell r="AW1322" t="str">
            <v>MAY-Murata R5-CP3</v>
          </cell>
          <cell r="AX1322" t="str">
            <v>MAY-Murata R5-CP3-NI</v>
          </cell>
          <cell r="AZ1322">
            <v>2608.5667365525451</v>
          </cell>
          <cell r="BA1322">
            <v>303.32171355262153</v>
          </cell>
          <cell r="BB1322">
            <v>2911.8884501051671</v>
          </cell>
          <cell r="BH1322">
            <v>154.69407391183697</v>
          </cell>
        </row>
        <row r="1323">
          <cell r="AU1323" t="str">
            <v>Murata R5-CP3</v>
          </cell>
          <cell r="AW1323" t="str">
            <v>MAY-Murata R5-CP3</v>
          </cell>
          <cell r="AX1323" t="str">
            <v>MAY-Murata R5-CP3-NI</v>
          </cell>
          <cell r="AZ1323">
            <v>6521.4168413813632</v>
          </cell>
          <cell r="BA1323">
            <v>758.30428388155383</v>
          </cell>
          <cell r="BB1323">
            <v>7279.7211252629168</v>
          </cell>
          <cell r="BH1323">
            <v>386.73518477959243</v>
          </cell>
        </row>
        <row r="1324">
          <cell r="AU1324" t="str">
            <v>Murata R5-CP3</v>
          </cell>
          <cell r="AW1324" t="str">
            <v>MAY-Murata R5-CP3</v>
          </cell>
          <cell r="AX1324" t="str">
            <v>MAY-Murata R5-CP3-NI</v>
          </cell>
          <cell r="AZ1324">
            <v>978.21252620720452</v>
          </cell>
          <cell r="BA1324">
            <v>113.74564258223309</v>
          </cell>
          <cell r="BB1324">
            <v>1091.9581687894377</v>
          </cell>
          <cell r="BH1324">
            <v>58.010277716938873</v>
          </cell>
        </row>
        <row r="1325">
          <cell r="AU1325" t="str">
            <v>Murata R5-CP3</v>
          </cell>
          <cell r="AW1325" t="str">
            <v>MAY-Murata R5-CP3</v>
          </cell>
          <cell r="AX1325" t="str">
            <v>MAY-Murata R5-CP3-NI</v>
          </cell>
          <cell r="AZ1325">
            <v>2608.5667365525451</v>
          </cell>
          <cell r="BA1325">
            <v>303.32171355262153</v>
          </cell>
          <cell r="BB1325">
            <v>2911.8884501051671</v>
          </cell>
          <cell r="BH1325">
            <v>154.69407391183697</v>
          </cell>
        </row>
        <row r="1326">
          <cell r="AU1326" t="str">
            <v>Murata R5-CP3</v>
          </cell>
          <cell r="AW1326" t="str">
            <v>MAY-Murata R5-CP3</v>
          </cell>
          <cell r="AX1326" t="str">
            <v>MAY-Murata R5-CP3-NI</v>
          </cell>
          <cell r="AZ1326">
            <v>1956.425052414409</v>
          </cell>
          <cell r="BA1326">
            <v>227.49128516446618</v>
          </cell>
          <cell r="BB1326">
            <v>2183.9163375788753</v>
          </cell>
          <cell r="BH1326">
            <v>116.02055543387775</v>
          </cell>
        </row>
        <row r="1327">
          <cell r="AU1327" t="str">
            <v/>
          </cell>
          <cell r="AW1327" t="str">
            <v>0-</v>
          </cell>
          <cell r="AX1327" t="str">
            <v>0--</v>
          </cell>
          <cell r="AZ1327">
            <v>0</v>
          </cell>
          <cell r="BA1327">
            <v>0</v>
          </cell>
          <cell r="BB1327">
            <v>0</v>
          </cell>
          <cell r="BH1327">
            <v>0</v>
          </cell>
        </row>
        <row r="1328">
          <cell r="AU1328" t="str">
            <v/>
          </cell>
          <cell r="AW1328" t="str">
            <v>0-</v>
          </cell>
          <cell r="AX1328" t="str">
            <v>0--</v>
          </cell>
          <cell r="AZ1328">
            <v>0</v>
          </cell>
          <cell r="BA1328">
            <v>0</v>
          </cell>
          <cell r="BB1328">
            <v>0</v>
          </cell>
          <cell r="BH1328">
            <v>0</v>
          </cell>
        </row>
        <row r="1329">
          <cell r="AU1329" t="str">
            <v>Murata R4-CP3</v>
          </cell>
          <cell r="AW1329" t="str">
            <v>MAY-Murata R4-CP3</v>
          </cell>
          <cell r="AX1329" t="str">
            <v>MAY-Murata R4-CP3-NI</v>
          </cell>
          <cell r="AZ1329">
            <v>0</v>
          </cell>
          <cell r="BA1329">
            <v>0</v>
          </cell>
          <cell r="BB1329">
            <v>0</v>
          </cell>
          <cell r="BH1329">
            <v>0</v>
          </cell>
        </row>
        <row r="1330">
          <cell r="AU1330" t="str">
            <v>Murata R4-CP3</v>
          </cell>
          <cell r="AW1330" t="str">
            <v>MAY-Murata R4-CP3</v>
          </cell>
          <cell r="AX1330" t="str">
            <v>MAY-Murata R4-CP3-NI</v>
          </cell>
          <cell r="AZ1330">
            <v>0</v>
          </cell>
          <cell r="BA1330">
            <v>0</v>
          </cell>
          <cell r="BB1330">
            <v>0</v>
          </cell>
          <cell r="BH1330">
            <v>0</v>
          </cell>
        </row>
        <row r="1331">
          <cell r="AU1331" t="str">
            <v/>
          </cell>
          <cell r="AW1331" t="str">
            <v>0-</v>
          </cell>
          <cell r="AX1331" t="str">
            <v>0--</v>
          </cell>
          <cell r="AZ1331">
            <v>0</v>
          </cell>
          <cell r="BA1331">
            <v>0</v>
          </cell>
          <cell r="BB1331">
            <v>0</v>
          </cell>
          <cell r="BH1331">
            <v>0</v>
          </cell>
        </row>
        <row r="1332">
          <cell r="AU1332" t="str">
            <v/>
          </cell>
          <cell r="AW1332" t="str">
            <v>0-</v>
          </cell>
          <cell r="AX1332" t="str">
            <v>0--</v>
          </cell>
          <cell r="AZ1332">
            <v>0</v>
          </cell>
          <cell r="BA1332">
            <v>0</v>
          </cell>
          <cell r="BB1332">
            <v>0</v>
          </cell>
          <cell r="BH1332">
            <v>0</v>
          </cell>
        </row>
        <row r="1333">
          <cell r="AU1333" t="str">
            <v>Murata-CP3</v>
          </cell>
          <cell r="AW1333" t="str">
            <v>MAY-Murata-CP3</v>
          </cell>
          <cell r="AX1333" t="str">
            <v>MAY-Murata-CP3-NI</v>
          </cell>
          <cell r="AZ1333">
            <v>4258.7886417774998</v>
          </cell>
          <cell r="BA1333">
            <v>771.90544132217178</v>
          </cell>
          <cell r="BB1333">
            <v>5030.6940830996718</v>
          </cell>
          <cell r="BH1333">
            <v>276.8212617155375</v>
          </cell>
        </row>
        <row r="1334">
          <cell r="AU1334" t="str">
            <v/>
          </cell>
          <cell r="AW1334" t="str">
            <v>0-</v>
          </cell>
          <cell r="AX1334" t="str">
            <v>0--</v>
          </cell>
          <cell r="AZ1334">
            <v>0</v>
          </cell>
          <cell r="BA1334">
            <v>0</v>
          </cell>
          <cell r="BB1334">
            <v>0</v>
          </cell>
          <cell r="BH1334">
            <v>0</v>
          </cell>
        </row>
        <row r="1335">
          <cell r="AU1335" t="str">
            <v/>
          </cell>
          <cell r="AW1335" t="str">
            <v>0-</v>
          </cell>
          <cell r="AX1335" t="str">
            <v>0--</v>
          </cell>
          <cell r="AZ1335">
            <v>0</v>
          </cell>
          <cell r="BA1335">
            <v>0</v>
          </cell>
          <cell r="BB1335">
            <v>0</v>
          </cell>
          <cell r="BH1335">
            <v>0</v>
          </cell>
        </row>
        <row r="1336">
          <cell r="AU1336" t="str">
            <v>TMT-CP3</v>
          </cell>
          <cell r="AW1336" t="str">
            <v>MAY-TMT-CP3</v>
          </cell>
          <cell r="AX1336" t="str">
            <v>MAY-TMT-CP3-IM</v>
          </cell>
          <cell r="AZ1336">
            <v>1588.2260792633042</v>
          </cell>
          <cell r="BA1336">
            <v>164.2992495789625</v>
          </cell>
          <cell r="BB1336">
            <v>1752.5253288422668</v>
          </cell>
          <cell r="BH1336">
            <v>94.928455312289458</v>
          </cell>
        </row>
        <row r="1337">
          <cell r="AU1337" t="str">
            <v>TMT-CP3</v>
          </cell>
          <cell r="AW1337" t="str">
            <v>MAY-TMT-CP3</v>
          </cell>
          <cell r="AX1337" t="str">
            <v>MAY-TMT-CP3-IM</v>
          </cell>
          <cell r="AZ1337">
            <v>0</v>
          </cell>
          <cell r="BA1337">
            <v>0</v>
          </cell>
          <cell r="BB1337">
            <v>0</v>
          </cell>
          <cell r="BH1337">
            <v>0</v>
          </cell>
        </row>
        <row r="1338">
          <cell r="AU1338" t="str">
            <v>Barmag R5-CP3</v>
          </cell>
          <cell r="AW1338" t="str">
            <v>MAY-Barmag R5-CP3</v>
          </cell>
          <cell r="AX1338" t="str">
            <v>MAY-Barmag R5-CP3-IM</v>
          </cell>
          <cell r="AZ1338">
            <v>538.53642917548825</v>
          </cell>
          <cell r="BA1338">
            <v>48.681259134507414</v>
          </cell>
          <cell r="BB1338">
            <v>587.21768830999565</v>
          </cell>
          <cell r="BH1338">
            <v>31.034302698248474</v>
          </cell>
        </row>
        <row r="1339">
          <cell r="AU1339" t="str">
            <v>Barmag R5-CP3</v>
          </cell>
          <cell r="AW1339" t="str">
            <v>MAY-Barmag R5-CP3</v>
          </cell>
          <cell r="AX1339" t="str">
            <v>MAY-Barmag R5-CP3-IM</v>
          </cell>
          <cell r="AZ1339">
            <v>0</v>
          </cell>
          <cell r="BA1339">
            <v>0</v>
          </cell>
          <cell r="BB1339">
            <v>0</v>
          </cell>
          <cell r="BH1339">
            <v>0</v>
          </cell>
        </row>
        <row r="1340">
          <cell r="AU1340" t="str">
            <v/>
          </cell>
          <cell r="AW1340" t="str">
            <v>0-</v>
          </cell>
          <cell r="AX1340" t="str">
            <v>0--</v>
          </cell>
          <cell r="AZ1340">
            <v>0</v>
          </cell>
          <cell r="BA1340">
            <v>0</v>
          </cell>
          <cell r="BB1340">
            <v>0</v>
          </cell>
          <cell r="BH1340">
            <v>0</v>
          </cell>
        </row>
        <row r="1341">
          <cell r="AU1341" t="str">
            <v/>
          </cell>
          <cell r="AW1341" t="str">
            <v>0-</v>
          </cell>
          <cell r="AX1341" t="str">
            <v>0--</v>
          </cell>
          <cell r="AZ1341">
            <v>0</v>
          </cell>
          <cell r="BA1341">
            <v>0</v>
          </cell>
          <cell r="BB1341">
            <v>0</v>
          </cell>
          <cell r="BH1341">
            <v>0</v>
          </cell>
        </row>
        <row r="1342">
          <cell r="AU1342" t="str">
            <v>Barmag R5-CP3</v>
          </cell>
          <cell r="AW1342" t="str">
            <v>MAY-Barmag R5-CP3</v>
          </cell>
          <cell r="AX1342" t="str">
            <v>MAY-Barmag R5-CP3-IM</v>
          </cell>
          <cell r="AZ1342">
            <v>1256.5850014094726</v>
          </cell>
          <cell r="BA1342">
            <v>113.58960464718396</v>
          </cell>
          <cell r="BB1342">
            <v>1370.1746060566566</v>
          </cell>
          <cell r="BH1342">
            <v>72.413372962579771</v>
          </cell>
        </row>
        <row r="1343">
          <cell r="AU1343" t="str">
            <v/>
          </cell>
          <cell r="AW1343" t="str">
            <v>0-</v>
          </cell>
          <cell r="AX1343" t="str">
            <v>0--</v>
          </cell>
          <cell r="AZ1343">
            <v>0</v>
          </cell>
          <cell r="BA1343">
            <v>0</v>
          </cell>
          <cell r="BB1343">
            <v>0</v>
          </cell>
          <cell r="BH1343">
            <v>0</v>
          </cell>
        </row>
        <row r="1344">
          <cell r="AU1344" t="str">
            <v/>
          </cell>
          <cell r="AW1344" t="str">
            <v>0-</v>
          </cell>
          <cell r="AX1344" t="str">
            <v>0--</v>
          </cell>
          <cell r="AZ1344">
            <v>0</v>
          </cell>
          <cell r="BA1344">
            <v>0</v>
          </cell>
          <cell r="BB1344">
            <v>0</v>
          </cell>
          <cell r="BH1344">
            <v>0</v>
          </cell>
        </row>
        <row r="1345">
          <cell r="AU1345" t="str">
            <v>Murata-CP1</v>
          </cell>
          <cell r="AW1345" t="str">
            <v>MAY-Murata-CP1</v>
          </cell>
          <cell r="AX1345" t="str">
            <v>MAY-Murata-CP1-IM</v>
          </cell>
          <cell r="AZ1345">
            <v>9649.893659093319</v>
          </cell>
          <cell r="BA1345">
            <v>816.83657608561361</v>
          </cell>
          <cell r="BB1345">
            <v>10466.730235178933</v>
          </cell>
          <cell r="BH1345">
            <v>474.77951582254957</v>
          </cell>
        </row>
        <row r="1346">
          <cell r="AU1346" t="str">
            <v>Murata-CP1</v>
          </cell>
          <cell r="AW1346" t="str">
            <v>MAY-Murata-CP1</v>
          </cell>
          <cell r="AX1346" t="str">
            <v>MAY-Murata-CP1-IM</v>
          </cell>
          <cell r="AZ1346">
            <v>1767.2625330562216</v>
          </cell>
          <cell r="BA1346">
            <v>149.59384295242756</v>
          </cell>
          <cell r="BB1346">
            <v>1916.856376008649</v>
          </cell>
          <cell r="BH1346">
            <v>86.950186128227386</v>
          </cell>
        </row>
        <row r="1347">
          <cell r="AU1347" t="str">
            <v>Murata-CP1</v>
          </cell>
          <cell r="AW1347" t="str">
            <v>MAY-Murata-CP1</v>
          </cell>
          <cell r="AX1347" t="str">
            <v>MAY-Murata-CP1-IM</v>
          </cell>
          <cell r="AZ1347">
            <v>10957.027704948574</v>
          </cell>
          <cell r="BA1347">
            <v>927.48182630505084</v>
          </cell>
          <cell r="BB1347">
            <v>11884.509531253623</v>
          </cell>
          <cell r="BH1347">
            <v>539.09115399500979</v>
          </cell>
        </row>
        <row r="1348">
          <cell r="AU1348" t="str">
            <v>Murata-CP1</v>
          </cell>
          <cell r="AW1348" t="str">
            <v>MAY-Murata-CP1</v>
          </cell>
          <cell r="AX1348" t="str">
            <v>MAY-Murata-CP1-IM</v>
          </cell>
          <cell r="AZ1348">
            <v>7506.2309333315006</v>
          </cell>
          <cell r="BA1348">
            <v>810.33174848465057</v>
          </cell>
          <cell r="BB1348">
            <v>8316.5626818161509</v>
          </cell>
          <cell r="BH1348">
            <v>303.11101749851207</v>
          </cell>
        </row>
        <row r="1349">
          <cell r="AU1349" t="str">
            <v>Murata-CP1</v>
          </cell>
          <cell r="AW1349" t="str">
            <v>MAY-Murata-CP1</v>
          </cell>
          <cell r="AX1349" t="str">
            <v>MAY-Murata-CP1-IM</v>
          </cell>
          <cell r="AZ1349">
            <v>2421.3648172037101</v>
          </cell>
          <cell r="BA1349">
            <v>261.39733822085503</v>
          </cell>
          <cell r="BB1349">
            <v>2682.7621554245652</v>
          </cell>
          <cell r="BH1349">
            <v>97.777747580165183</v>
          </cell>
        </row>
        <row r="1350">
          <cell r="AU1350" t="str">
            <v>Murata-CP1</v>
          </cell>
          <cell r="AW1350" t="str">
            <v>MAY-Murata-CP1</v>
          </cell>
          <cell r="AX1350" t="str">
            <v>MAY-Murata-CP1-IM</v>
          </cell>
          <cell r="AZ1350">
            <v>0</v>
          </cell>
          <cell r="BA1350">
            <v>0</v>
          </cell>
          <cell r="BB1350">
            <v>0</v>
          </cell>
          <cell r="BH1350">
            <v>0</v>
          </cell>
        </row>
        <row r="1351">
          <cell r="AU1351" t="str">
            <v>Murata-CP1</v>
          </cell>
          <cell r="AW1351" t="str">
            <v>MAY-Murata-CP1</v>
          </cell>
          <cell r="AX1351" t="str">
            <v>MAY-Murata-CP1-NI</v>
          </cell>
          <cell r="AZ1351">
            <v>6041.8199228756976</v>
          </cell>
          <cell r="BA1351">
            <v>689.22384271227475</v>
          </cell>
          <cell r="BB1351">
            <v>6731.0437655879714</v>
          </cell>
          <cell r="BH1351">
            <v>366.58964152042682</v>
          </cell>
        </row>
        <row r="1352">
          <cell r="AU1352" t="str">
            <v>Murata-CP1</v>
          </cell>
          <cell r="AW1352" t="str">
            <v>MAY-Murata-CP1</v>
          </cell>
          <cell r="AX1352" t="str">
            <v>MAY-Murata-CP1-NI</v>
          </cell>
          <cell r="AZ1352">
            <v>4235.1972988785519</v>
          </cell>
          <cell r="BA1352">
            <v>483.13239954831016</v>
          </cell>
          <cell r="BB1352">
            <v>4718.3296984268618</v>
          </cell>
          <cell r="BH1352">
            <v>256.97215067363254</v>
          </cell>
        </row>
        <row r="1353">
          <cell r="AU1353" t="str">
            <v>Murata-CP1</v>
          </cell>
          <cell r="AW1353" t="str">
            <v>MAY-Murata-CP1</v>
          </cell>
          <cell r="AX1353" t="str">
            <v>MAY-Murata-CP1-NI</v>
          </cell>
          <cell r="AZ1353">
            <v>789.78038207525447</v>
          </cell>
          <cell r="BA1353">
            <v>90.094619962388848</v>
          </cell>
          <cell r="BB1353">
            <v>879.8750020376433</v>
          </cell>
          <cell r="BH1353">
            <v>47.920214577833569</v>
          </cell>
        </row>
        <row r="1354">
          <cell r="AU1354" t="str">
            <v>Murata-CP1</v>
          </cell>
          <cell r="AW1354" t="str">
            <v>MAY-Murata-CP1</v>
          </cell>
          <cell r="AX1354" t="str">
            <v>MAY-Murata-CP1-NI</v>
          </cell>
          <cell r="AZ1354">
            <v>0</v>
          </cell>
          <cell r="BA1354">
            <v>0</v>
          </cell>
          <cell r="BB1354">
            <v>0</v>
          </cell>
          <cell r="BH1354">
            <v>0</v>
          </cell>
        </row>
        <row r="1355">
          <cell r="AU1355" t="str">
            <v>Murata-CP1</v>
          </cell>
          <cell r="AW1355" t="str">
            <v>MAY-Murata-CP1</v>
          </cell>
          <cell r="AX1355" t="str">
            <v>MAY-Murata-CP1-IM</v>
          </cell>
          <cell r="AZ1355">
            <v>6588.8947094961086</v>
          </cell>
          <cell r="BA1355">
            <v>668.59118784865211</v>
          </cell>
          <cell r="BB1355">
            <v>7257.4858973447608</v>
          </cell>
          <cell r="BH1355">
            <v>387.31660488420226</v>
          </cell>
        </row>
        <row r="1356">
          <cell r="AU1356" t="str">
            <v>Murata-CP1</v>
          </cell>
          <cell r="AW1356" t="str">
            <v>MAY-Murata-CP1</v>
          </cell>
          <cell r="AX1356" t="str">
            <v>MAY-Murata-CP1-IM</v>
          </cell>
          <cell r="AZ1356">
            <v>0</v>
          </cell>
          <cell r="BA1356">
            <v>0</v>
          </cell>
          <cell r="BB1356">
            <v>0</v>
          </cell>
          <cell r="BH1356">
            <v>0</v>
          </cell>
        </row>
        <row r="1357">
          <cell r="AU1357" t="str">
            <v>Murata-CP1</v>
          </cell>
          <cell r="AW1357" t="str">
            <v>MAY-Murata-CP1</v>
          </cell>
          <cell r="AX1357" t="str">
            <v>MAY-Murata-CP1-NI</v>
          </cell>
          <cell r="AZ1357">
            <v>0</v>
          </cell>
          <cell r="BA1357">
            <v>0</v>
          </cell>
          <cell r="BB1357">
            <v>0</v>
          </cell>
          <cell r="BH1357">
            <v>0</v>
          </cell>
        </row>
        <row r="1358">
          <cell r="AU1358" t="str">
            <v>Murata-CP1</v>
          </cell>
          <cell r="AW1358" t="str">
            <v>MAY-Murata-CP1</v>
          </cell>
          <cell r="AX1358" t="str">
            <v>MAY-Murata-CP1-IM</v>
          </cell>
          <cell r="AZ1358">
            <v>2080.7035924724555</v>
          </cell>
          <cell r="BA1358">
            <v>211.13405932062699</v>
          </cell>
          <cell r="BB1358">
            <v>2291.8376517930824</v>
          </cell>
          <cell r="BH1358">
            <v>122.31050680553757</v>
          </cell>
        </row>
        <row r="1359">
          <cell r="AU1359" t="str">
            <v>Murata-CP1</v>
          </cell>
          <cell r="AW1359" t="str">
            <v>MAY-Murata-CP1</v>
          </cell>
          <cell r="AX1359" t="str">
            <v>MAY-Murata-CP1-IM</v>
          </cell>
          <cell r="AZ1359">
            <v>9016.3822340473071</v>
          </cell>
          <cell r="BA1359">
            <v>914.91425705605036</v>
          </cell>
          <cell r="BB1359">
            <v>9931.2964911033578</v>
          </cell>
          <cell r="BH1359">
            <v>530.01219615732953</v>
          </cell>
        </row>
        <row r="1360">
          <cell r="AU1360" t="str">
            <v/>
          </cell>
          <cell r="AW1360" t="str">
            <v>0-</v>
          </cell>
          <cell r="AX1360" t="str">
            <v>0--</v>
          </cell>
          <cell r="AZ1360">
            <v>0</v>
          </cell>
          <cell r="BA1360">
            <v>0</v>
          </cell>
          <cell r="BB1360">
            <v>0</v>
          </cell>
          <cell r="BH1360">
            <v>0</v>
          </cell>
        </row>
        <row r="1361">
          <cell r="AU1361" t="str">
            <v/>
          </cell>
          <cell r="AW1361" t="str">
            <v>0-</v>
          </cell>
          <cell r="AX1361" t="str">
            <v>0--</v>
          </cell>
          <cell r="AZ1361">
            <v>0</v>
          </cell>
          <cell r="BA1361">
            <v>0</v>
          </cell>
          <cell r="BB1361">
            <v>0</v>
          </cell>
          <cell r="BH1361">
            <v>0</v>
          </cell>
        </row>
        <row r="1362">
          <cell r="AU1362" t="str">
            <v>Scragg-CP1</v>
          </cell>
          <cell r="AW1362" t="str">
            <v>MAY-Scragg-CP1</v>
          </cell>
          <cell r="AX1362" t="str">
            <v>MAY-Scragg-CP1-IM</v>
          </cell>
          <cell r="AZ1362">
            <v>2464.1392902154294</v>
          </cell>
          <cell r="BA1362">
            <v>402.25484611979283</v>
          </cell>
          <cell r="BB1362">
            <v>2866.3941363352224</v>
          </cell>
          <cell r="BH1362">
            <v>135.3927722154844</v>
          </cell>
        </row>
        <row r="1363">
          <cell r="AU1363" t="str">
            <v>Scragg-CP1</v>
          </cell>
          <cell r="AW1363" t="str">
            <v>MAY-Scragg-CP1</v>
          </cell>
          <cell r="AX1363" t="str">
            <v>MAY-Scragg-CP1-IM</v>
          </cell>
          <cell r="AZ1363">
            <v>0</v>
          </cell>
          <cell r="BA1363">
            <v>0</v>
          </cell>
          <cell r="BB1363">
            <v>0</v>
          </cell>
          <cell r="BH1363">
            <v>0</v>
          </cell>
        </row>
        <row r="1364">
          <cell r="AU1364" t="str">
            <v>Scragg-CP1</v>
          </cell>
          <cell r="AW1364" t="str">
            <v>MAY-Scragg-CP1</v>
          </cell>
          <cell r="AX1364" t="str">
            <v>MAY-Scragg-CP1-IM</v>
          </cell>
          <cell r="AZ1364">
            <v>1848.104467661572</v>
          </cell>
          <cell r="BA1364">
            <v>301.69113458984458</v>
          </cell>
          <cell r="BB1364">
            <v>2149.7956022514168</v>
          </cell>
          <cell r="BH1364">
            <v>101.5445791616133</v>
          </cell>
        </row>
        <row r="1365">
          <cell r="AU1365" t="str">
            <v>Scragg-CP1</v>
          </cell>
          <cell r="AW1365" t="str">
            <v>MAY-Scragg-CP1</v>
          </cell>
          <cell r="AX1365" t="str">
            <v>MAY-Scragg-CP1-IM</v>
          </cell>
          <cell r="AZ1365">
            <v>3234.1828184077513</v>
          </cell>
          <cell r="BA1365">
            <v>527.95948553222809</v>
          </cell>
          <cell r="BB1365">
            <v>3762.1423039399792</v>
          </cell>
          <cell r="BH1365">
            <v>177.70301353282326</v>
          </cell>
        </row>
        <row r="1366">
          <cell r="AU1366" t="str">
            <v>Scragg-CP1</v>
          </cell>
          <cell r="AW1366" t="str">
            <v>MAY-Scragg-CP1</v>
          </cell>
          <cell r="AX1366" t="str">
            <v>MAY-Scragg-CP1-IM</v>
          </cell>
          <cell r="AZ1366">
            <v>0</v>
          </cell>
          <cell r="BA1366">
            <v>0</v>
          </cell>
          <cell r="BB1366">
            <v>0</v>
          </cell>
          <cell r="BH1366">
            <v>0</v>
          </cell>
        </row>
        <row r="1367">
          <cell r="AU1367" t="str">
            <v>Scragg-CP1</v>
          </cell>
          <cell r="AW1367" t="str">
            <v>MAY-Scragg-CP1</v>
          </cell>
          <cell r="AX1367" t="str">
            <v>MAY-Scragg-CP1-IM</v>
          </cell>
          <cell r="AZ1367">
            <v>0</v>
          </cell>
          <cell r="BA1367">
            <v>0</v>
          </cell>
          <cell r="BB1367">
            <v>0</v>
          </cell>
          <cell r="BH1367">
            <v>0</v>
          </cell>
        </row>
        <row r="1368">
          <cell r="AU1368" t="str">
            <v/>
          </cell>
          <cell r="AW1368" t="str">
            <v>0-</v>
          </cell>
          <cell r="AX1368" t="str">
            <v>0--</v>
          </cell>
          <cell r="AZ1368">
            <v>0</v>
          </cell>
          <cell r="BA1368">
            <v>0</v>
          </cell>
          <cell r="BB1368">
            <v>0</v>
          </cell>
          <cell r="BH1368">
            <v>0</v>
          </cell>
        </row>
        <row r="1369">
          <cell r="AU1369" t="str">
            <v/>
          </cell>
          <cell r="AW1369" t="str">
            <v>0-</v>
          </cell>
          <cell r="AX1369" t="str">
            <v>0--</v>
          </cell>
          <cell r="AZ1369">
            <v>0</v>
          </cell>
          <cell r="BA1369">
            <v>0</v>
          </cell>
          <cell r="BB1369">
            <v>0</v>
          </cell>
          <cell r="BH1369">
            <v>0</v>
          </cell>
        </row>
        <row r="1370">
          <cell r="AU1370" t="str">
            <v>Scragg-CP1</v>
          </cell>
          <cell r="AW1370" t="str">
            <v>MAY-Scragg-CP1</v>
          </cell>
          <cell r="AX1370" t="str">
            <v>MAY-Scragg-CP1-NI</v>
          </cell>
          <cell r="AZ1370">
            <v>1052.3733982507251</v>
          </cell>
          <cell r="BA1370">
            <v>84.559375011368189</v>
          </cell>
          <cell r="BB1370">
            <v>1136.9327732620932</v>
          </cell>
          <cell r="BH1370">
            <v>53.293723746660625</v>
          </cell>
        </row>
        <row r="1371">
          <cell r="AU1371" t="str">
            <v>Scragg-CP1</v>
          </cell>
          <cell r="AW1371" t="str">
            <v>MAY-Scragg-CP1</v>
          </cell>
          <cell r="AX1371" t="str">
            <v>MAY-Scragg-CP1-NI</v>
          </cell>
          <cell r="AZ1371">
            <v>1578.5600973760875</v>
          </cell>
          <cell r="BA1371">
            <v>126.83906251705227</v>
          </cell>
          <cell r="BB1371">
            <v>1705.3991598931398</v>
          </cell>
          <cell r="BH1371">
            <v>79.940585619990927</v>
          </cell>
        </row>
        <row r="1372">
          <cell r="AU1372" t="str">
            <v/>
          </cell>
          <cell r="AW1372" t="str">
            <v>0-</v>
          </cell>
          <cell r="AX1372" t="str">
            <v>0--</v>
          </cell>
          <cell r="AZ1372">
            <v>0</v>
          </cell>
          <cell r="BA1372">
            <v>0</v>
          </cell>
          <cell r="BB1372">
            <v>0</v>
          </cell>
          <cell r="BH1372">
            <v>0</v>
          </cell>
        </row>
        <row r="1373">
          <cell r="AU1373" t="str">
            <v/>
          </cell>
          <cell r="AW1373" t="str">
            <v>0-</v>
          </cell>
          <cell r="AX1373" t="str">
            <v>0--</v>
          </cell>
          <cell r="AZ1373">
            <v>0</v>
          </cell>
          <cell r="BA1373">
            <v>0</v>
          </cell>
          <cell r="BB1373">
            <v>0</v>
          </cell>
          <cell r="BH1373">
            <v>0</v>
          </cell>
        </row>
        <row r="1374">
          <cell r="AU1374" t="str">
            <v/>
          </cell>
          <cell r="AW1374" t="str">
            <v>0-</v>
          </cell>
          <cell r="AX1374" t="str">
            <v>0--</v>
          </cell>
          <cell r="AZ1374">
            <v>0</v>
          </cell>
          <cell r="BA1374">
            <v>0</v>
          </cell>
          <cell r="BB1374">
            <v>0</v>
          </cell>
          <cell r="BH1374">
            <v>0</v>
          </cell>
        </row>
        <row r="1375">
          <cell r="AU1375" t="str">
            <v/>
          </cell>
          <cell r="AW1375" t="str">
            <v>0-</v>
          </cell>
          <cell r="AX1375" t="str">
            <v>0--</v>
          </cell>
          <cell r="AZ1375">
            <v>0</v>
          </cell>
          <cell r="BA1375">
            <v>0</v>
          </cell>
          <cell r="BB1375">
            <v>0</v>
          </cell>
          <cell r="BH1375">
            <v>0</v>
          </cell>
        </row>
        <row r="1376">
          <cell r="AU1376" t="str">
            <v/>
          </cell>
          <cell r="AW1376" t="str">
            <v>0-</v>
          </cell>
          <cell r="AX1376" t="str">
            <v>0--</v>
          </cell>
          <cell r="AZ1376">
            <v>0</v>
          </cell>
          <cell r="BA1376">
            <v>0</v>
          </cell>
          <cell r="BB1376">
            <v>0</v>
          </cell>
          <cell r="BH1376">
            <v>0</v>
          </cell>
        </row>
        <row r="1377">
          <cell r="AU1377" t="str">
            <v>Scragg-CP1</v>
          </cell>
          <cell r="AW1377" t="str">
            <v>MAY-Scragg-CP1</v>
          </cell>
          <cell r="AX1377" t="str">
            <v>MAY-Scragg-CP1-NI</v>
          </cell>
          <cell r="AZ1377">
            <v>2179.9593287655607</v>
          </cell>
          <cell r="BA1377">
            <v>355.86430029421501</v>
          </cell>
          <cell r="BB1377">
            <v>2535.8236290597756</v>
          </cell>
          <cell r="BH1377">
            <v>119.77843054999218</v>
          </cell>
        </row>
        <row r="1378">
          <cell r="AU1378" t="str">
            <v>Scragg-CP1</v>
          </cell>
          <cell r="AW1378" t="str">
            <v>MAY-Scragg-CP1</v>
          </cell>
          <cell r="AX1378" t="str">
            <v>MAY-Scragg-CP1-NI</v>
          </cell>
          <cell r="AZ1378">
            <v>2515.3376870371853</v>
          </cell>
          <cell r="BA1378">
            <v>410.61265418563272</v>
          </cell>
          <cell r="BB1378">
            <v>2925.9503412228182</v>
          </cell>
          <cell r="BH1378">
            <v>138.20588140383711</v>
          </cell>
        </row>
        <row r="1379">
          <cell r="AU1379" t="str">
            <v/>
          </cell>
          <cell r="AW1379" t="str">
            <v>0-</v>
          </cell>
          <cell r="AX1379" t="str">
            <v>0--</v>
          </cell>
          <cell r="AZ1379">
            <v>0</v>
          </cell>
          <cell r="BA1379">
            <v>0</v>
          </cell>
          <cell r="BB1379">
            <v>0</v>
          </cell>
          <cell r="BH1379">
            <v>0</v>
          </cell>
        </row>
        <row r="1380">
          <cell r="AU1380" t="str">
            <v/>
          </cell>
          <cell r="AW1380" t="str">
            <v>0-</v>
          </cell>
          <cell r="AX1380" t="str">
            <v>0--</v>
          </cell>
          <cell r="AZ1380">
            <v>0</v>
          </cell>
          <cell r="BA1380">
            <v>0</v>
          </cell>
          <cell r="BB1380">
            <v>0</v>
          </cell>
          <cell r="BH1380">
            <v>0</v>
          </cell>
        </row>
        <row r="1381">
          <cell r="AU1381" t="str">
            <v>Scragg-CP1</v>
          </cell>
          <cell r="AW1381" t="str">
            <v>MAY-Scragg-CP1</v>
          </cell>
          <cell r="AX1381" t="str">
            <v>MAY-Scragg-CP1-NI</v>
          </cell>
          <cell r="AZ1381">
            <v>2786.870988251731</v>
          </cell>
          <cell r="BA1381">
            <v>448.77985002578657</v>
          </cell>
          <cell r="BB1381">
            <v>3235.6508382775173</v>
          </cell>
          <cell r="BH1381">
            <v>167.07555440819419</v>
          </cell>
        </row>
        <row r="1382">
          <cell r="AU1382" t="str">
            <v>Scragg-CP1</v>
          </cell>
          <cell r="AW1382" t="str">
            <v>MAY-Scragg-CP1</v>
          </cell>
          <cell r="AX1382" t="str">
            <v>MAY-Scragg-CP1-IM</v>
          </cell>
          <cell r="AZ1382">
            <v>0</v>
          </cell>
          <cell r="BA1382">
            <v>0</v>
          </cell>
          <cell r="BB1382">
            <v>0</v>
          </cell>
          <cell r="BH1382">
            <v>0</v>
          </cell>
        </row>
        <row r="1383">
          <cell r="AU1383" t="str">
            <v>Scragg-CP1</v>
          </cell>
          <cell r="AW1383" t="str">
            <v>MAY-Scragg-CP1</v>
          </cell>
          <cell r="AX1383" t="str">
            <v>MAY-Scragg-CP1-NI</v>
          </cell>
          <cell r="AZ1383">
            <v>2459.0038131632919</v>
          </cell>
          <cell r="BA1383">
            <v>395.98222061098818</v>
          </cell>
          <cell r="BB1383">
            <v>2854.9860337742803</v>
          </cell>
          <cell r="BH1383">
            <v>147.41960683075959</v>
          </cell>
        </row>
        <row r="1384">
          <cell r="AU1384" t="str">
            <v>Scragg-CP1</v>
          </cell>
          <cell r="AW1384" t="str">
            <v>MAY-Scragg-CP1</v>
          </cell>
          <cell r="AX1384" t="str">
            <v>MAY-Scragg-CP1-IM</v>
          </cell>
          <cell r="AZ1384">
            <v>0</v>
          </cell>
          <cell r="BA1384">
            <v>0</v>
          </cell>
          <cell r="BB1384">
            <v>0</v>
          </cell>
          <cell r="BH1384">
            <v>0</v>
          </cell>
        </row>
        <row r="1385">
          <cell r="AU1385" t="str">
            <v/>
          </cell>
          <cell r="AW1385" t="str">
            <v>0-</v>
          </cell>
          <cell r="AX1385" t="str">
            <v>0--</v>
          </cell>
          <cell r="AZ1385">
            <v>0</v>
          </cell>
          <cell r="BA1385">
            <v>0</v>
          </cell>
          <cell r="BB1385">
            <v>0</v>
          </cell>
          <cell r="BH1385">
            <v>0</v>
          </cell>
        </row>
        <row r="1386">
          <cell r="AU1386" t="str">
            <v/>
          </cell>
          <cell r="AW1386" t="str">
            <v>0-</v>
          </cell>
          <cell r="AX1386" t="str">
            <v>0--</v>
          </cell>
          <cell r="AZ1386">
            <v>0</v>
          </cell>
          <cell r="BA1386">
            <v>0</v>
          </cell>
          <cell r="BB1386">
            <v>0</v>
          </cell>
          <cell r="BH1386">
            <v>0</v>
          </cell>
        </row>
        <row r="1387">
          <cell r="AU1387" t="str">
            <v>Murata-CP1</v>
          </cell>
          <cell r="AW1387" t="str">
            <v>MAY-Murata-CP1</v>
          </cell>
          <cell r="AX1387" t="str">
            <v>MAY-Murata-CP1-IM</v>
          </cell>
          <cell r="AZ1387">
            <v>0</v>
          </cell>
          <cell r="BA1387">
            <v>0</v>
          </cell>
          <cell r="BB1387">
            <v>0</v>
          </cell>
          <cell r="BH1387">
            <v>0</v>
          </cell>
        </row>
        <row r="1388">
          <cell r="AU1388" t="str">
            <v>Murata-CP1</v>
          </cell>
          <cell r="AW1388" t="str">
            <v>MAY-Murata-CP1</v>
          </cell>
          <cell r="AX1388" t="str">
            <v>MAY-Murata-CP1-IM</v>
          </cell>
          <cell r="AZ1388">
            <v>0</v>
          </cell>
          <cell r="BA1388">
            <v>0</v>
          </cell>
          <cell r="BB1388">
            <v>0</v>
          </cell>
          <cell r="BH1388">
            <v>0</v>
          </cell>
        </row>
        <row r="1389">
          <cell r="AU1389" t="str">
            <v>Murata-CP1</v>
          </cell>
          <cell r="AW1389" t="str">
            <v>MAY-Murata-CP1</v>
          </cell>
          <cell r="AX1389" t="str">
            <v>MAY-Murata-CP1-NI</v>
          </cell>
          <cell r="AZ1389">
            <v>557.76008840727775</v>
          </cell>
          <cell r="BA1389">
            <v>31.334836427375151</v>
          </cell>
          <cell r="BB1389">
            <v>589.09492483465283</v>
          </cell>
          <cell r="BH1389">
            <v>32.274881520196409</v>
          </cell>
        </row>
        <row r="1390">
          <cell r="AU1390" t="str">
            <v>Murata-CP1</v>
          </cell>
          <cell r="AW1390" t="str">
            <v>MAY-Murata-CP1</v>
          </cell>
          <cell r="AX1390" t="str">
            <v>MAY-Murata-CP1-NI</v>
          </cell>
          <cell r="AZ1390">
            <v>1115.5201768145555</v>
          </cell>
          <cell r="BA1390">
            <v>62.669672854750303</v>
          </cell>
          <cell r="BB1390">
            <v>1178.1898496693057</v>
          </cell>
          <cell r="BH1390">
            <v>64.549763040392818</v>
          </cell>
        </row>
        <row r="1391">
          <cell r="AU1391" t="str">
            <v>PDG-CP3</v>
          </cell>
          <cell r="AW1391" t="str">
            <v>MAY-PDG-CP3</v>
          </cell>
          <cell r="AX1391" t="str">
            <v>MAY-PDG-CP3-NI</v>
          </cell>
          <cell r="AZ1391">
            <v>8742.4193632376682</v>
          </cell>
          <cell r="BA1391">
            <v>485.68996462431483</v>
          </cell>
          <cell r="BB1391">
            <v>9228.1093278619828</v>
          </cell>
          <cell r="BH1391">
            <v>563.40035896420522</v>
          </cell>
        </row>
        <row r="1392">
          <cell r="AU1392" t="str">
            <v/>
          </cell>
          <cell r="AW1392" t="str">
            <v>0-</v>
          </cell>
          <cell r="AX1392" t="str">
            <v>0--</v>
          </cell>
          <cell r="AZ1392">
            <v>0</v>
          </cell>
          <cell r="BA1392">
            <v>0</v>
          </cell>
          <cell r="BB1392">
            <v>0</v>
          </cell>
          <cell r="BH1392">
            <v>0</v>
          </cell>
        </row>
        <row r="1393">
          <cell r="AU1393" t="str">
            <v/>
          </cell>
          <cell r="AW1393" t="str">
            <v>0-</v>
          </cell>
          <cell r="AX1393" t="str">
            <v>0--</v>
          </cell>
          <cell r="AZ1393">
            <v>0</v>
          </cell>
          <cell r="BA1393">
            <v>0</v>
          </cell>
          <cell r="BB1393">
            <v>0</v>
          </cell>
          <cell r="BH1393">
            <v>0</v>
          </cell>
        </row>
        <row r="1394">
          <cell r="AU1394" t="str">
            <v>Murata R4-CP3</v>
          </cell>
          <cell r="AW1394" t="str">
            <v>MAY-Murata R4-CP3</v>
          </cell>
          <cell r="AX1394" t="str">
            <v>MAY-Murata R4-CP3-NI</v>
          </cell>
          <cell r="AZ1394">
            <v>6730.54931429933</v>
          </cell>
          <cell r="BA1394">
            <v>704.35981196155785</v>
          </cell>
          <cell r="BB1394">
            <v>7434.9091262608881</v>
          </cell>
          <cell r="BH1394">
            <v>352.17990598077893</v>
          </cell>
        </row>
        <row r="1395">
          <cell r="AU1395" t="str">
            <v>Murata R4-CP3</v>
          </cell>
          <cell r="AW1395" t="str">
            <v>MAY-Murata R4-CP3</v>
          </cell>
          <cell r="AX1395" t="str">
            <v>MAY-Murata R4-CP3-NI</v>
          </cell>
          <cell r="AZ1395">
            <v>6730.54931429933</v>
          </cell>
          <cell r="BA1395">
            <v>704.35981196155785</v>
          </cell>
          <cell r="BB1395">
            <v>7434.9091262608881</v>
          </cell>
          <cell r="BH1395">
            <v>352.17990598077893</v>
          </cell>
        </row>
        <row r="1396">
          <cell r="AU1396" t="str">
            <v>Murata R4-CP3</v>
          </cell>
          <cell r="AW1396" t="str">
            <v>MAY-Murata R4-CP3</v>
          </cell>
          <cell r="AX1396" t="str">
            <v>MAY-Murata R4-CP3-NI</v>
          </cell>
          <cell r="AZ1396">
            <v>6730.54931429933</v>
          </cell>
          <cell r="BA1396">
            <v>704.35981196155785</v>
          </cell>
          <cell r="BB1396">
            <v>7434.9091262608881</v>
          </cell>
          <cell r="BH1396">
            <v>352.17990598077893</v>
          </cell>
        </row>
        <row r="1397">
          <cell r="AU1397" t="str">
            <v>Scragg-CP1</v>
          </cell>
          <cell r="AW1397" t="str">
            <v>MAY-Scragg-CP1</v>
          </cell>
          <cell r="AX1397" t="str">
            <v>MAY-Scragg-CP1-NI</v>
          </cell>
          <cell r="AZ1397">
            <v>1307.2752221443054</v>
          </cell>
          <cell r="BA1397">
            <v>213.4042484562234</v>
          </cell>
          <cell r="BB1397">
            <v>1520.6794706005287</v>
          </cell>
          <cell r="BH1397">
            <v>71.828576037703087</v>
          </cell>
        </row>
        <row r="1398">
          <cell r="AU1398" t="str">
            <v>Scragg-CP1</v>
          </cell>
          <cell r="AW1398" t="str">
            <v>MAY-Scragg-CP1</v>
          </cell>
          <cell r="AX1398" t="str">
            <v>MAY-Scragg-CP1-IM</v>
          </cell>
          <cell r="AZ1398">
            <v>0</v>
          </cell>
          <cell r="BA1398">
            <v>0</v>
          </cell>
          <cell r="BB1398">
            <v>0</v>
          </cell>
          <cell r="BH1398">
            <v>0</v>
          </cell>
        </row>
        <row r="1399">
          <cell r="AU1399" t="str">
            <v>Scragg-CP1</v>
          </cell>
          <cell r="AW1399" t="str">
            <v>MAY-Scragg-CP1</v>
          </cell>
          <cell r="AX1399" t="str">
            <v>MAY-Scragg-CP1-NI</v>
          </cell>
          <cell r="AZ1399">
            <v>0</v>
          </cell>
          <cell r="BA1399">
            <v>0</v>
          </cell>
          <cell r="BB1399">
            <v>0</v>
          </cell>
          <cell r="BH1399">
            <v>0</v>
          </cell>
        </row>
        <row r="1400">
          <cell r="AU1400" t="str">
            <v/>
          </cell>
          <cell r="AW1400" t="str">
            <v>0-</v>
          </cell>
          <cell r="AX1400" t="str">
            <v>0--</v>
          </cell>
          <cell r="AZ1400">
            <v>0</v>
          </cell>
          <cell r="BA1400">
            <v>0</v>
          </cell>
          <cell r="BB1400">
            <v>0</v>
          </cell>
          <cell r="BH1400">
            <v>0</v>
          </cell>
        </row>
        <row r="1401">
          <cell r="AU1401" t="str">
            <v/>
          </cell>
          <cell r="AW1401" t="str">
            <v>0-</v>
          </cell>
          <cell r="AX1401" t="str">
            <v>0--</v>
          </cell>
          <cell r="AZ1401">
            <v>0</v>
          </cell>
          <cell r="BA1401">
            <v>0</v>
          </cell>
          <cell r="BB1401">
            <v>0</v>
          </cell>
          <cell r="BH1401">
            <v>0</v>
          </cell>
        </row>
        <row r="1402">
          <cell r="AU1402" t="str">
            <v>TMT-CP3</v>
          </cell>
          <cell r="AW1402" t="str">
            <v>MAY-TMT-CP3</v>
          </cell>
          <cell r="AX1402" t="str">
            <v>MAY-TMT-CP3-IM</v>
          </cell>
          <cell r="AZ1402">
            <v>3655.4409760822082</v>
          </cell>
          <cell r="BA1402">
            <v>378.14906649126294</v>
          </cell>
          <cell r="BB1402">
            <v>4033.5900425734712</v>
          </cell>
          <cell r="BH1402">
            <v>218.48612730606303</v>
          </cell>
        </row>
        <row r="1403">
          <cell r="AU1403" t="str">
            <v>TMT-CP3</v>
          </cell>
          <cell r="AW1403" t="str">
            <v>MAY-TMT-CP3</v>
          </cell>
          <cell r="AX1403" t="str">
            <v>MAY-TMT-CP3-IM</v>
          </cell>
          <cell r="AZ1403">
            <v>0</v>
          </cell>
          <cell r="BA1403">
            <v>0</v>
          </cell>
          <cell r="BB1403">
            <v>0</v>
          </cell>
          <cell r="BH1403">
            <v>0</v>
          </cell>
        </row>
        <row r="1404">
          <cell r="AU1404" t="str">
            <v>TMT-CP3</v>
          </cell>
          <cell r="AW1404" t="str">
            <v>MAY-TMT-CP3</v>
          </cell>
          <cell r="AX1404" t="str">
            <v>MAY-TMT-CP3-IM</v>
          </cell>
          <cell r="AZ1404">
            <v>5222.0585372602973</v>
          </cell>
          <cell r="BA1404">
            <v>540.21295213037558</v>
          </cell>
          <cell r="BB1404">
            <v>5762.2714893906732</v>
          </cell>
          <cell r="BH1404">
            <v>312.12303900866146</v>
          </cell>
        </row>
        <row r="1405">
          <cell r="AU1405" t="str">
            <v>Barmag R5-CP3</v>
          </cell>
          <cell r="AW1405" t="str">
            <v>MAY-Barmag R5-CP3</v>
          </cell>
          <cell r="AX1405" t="str">
            <v>MAY-Barmag R5-CP3-IM</v>
          </cell>
          <cell r="AZ1405">
            <v>1077.0728583509765</v>
          </cell>
          <cell r="BA1405">
            <v>97.362518269014828</v>
          </cell>
          <cell r="BB1405">
            <v>1174.4353766199913</v>
          </cell>
          <cell r="BH1405">
            <v>62.068605396496949</v>
          </cell>
        </row>
        <row r="1406">
          <cell r="AU1406" t="str">
            <v/>
          </cell>
          <cell r="AW1406" t="str">
            <v>0-</v>
          </cell>
          <cell r="AX1406" t="str">
            <v>0--</v>
          </cell>
          <cell r="AZ1406">
            <v>0</v>
          </cell>
          <cell r="BA1406">
            <v>0</v>
          </cell>
          <cell r="BB1406">
            <v>0</v>
          </cell>
          <cell r="BH1406">
            <v>0</v>
          </cell>
        </row>
        <row r="1407">
          <cell r="AU1407" t="str">
            <v/>
          </cell>
          <cell r="AW1407" t="str">
            <v>0-</v>
          </cell>
          <cell r="AX1407" t="str">
            <v>0--</v>
          </cell>
          <cell r="AZ1407">
            <v>0</v>
          </cell>
          <cell r="BA1407">
            <v>0</v>
          </cell>
          <cell r="BB1407">
            <v>0</v>
          </cell>
          <cell r="BH1407">
            <v>0</v>
          </cell>
        </row>
        <row r="1408">
          <cell r="AU1408" t="str">
            <v/>
          </cell>
          <cell r="AW1408" t="str">
            <v>0-</v>
          </cell>
          <cell r="AX1408" t="str">
            <v>0--</v>
          </cell>
          <cell r="AZ1408">
            <v>0</v>
          </cell>
          <cell r="BA1408">
            <v>0</v>
          </cell>
          <cell r="BB1408">
            <v>0</v>
          </cell>
          <cell r="BH1408">
            <v>0</v>
          </cell>
        </row>
        <row r="1409">
          <cell r="AU1409" t="str">
            <v/>
          </cell>
          <cell r="AW1409" t="str">
            <v>0-</v>
          </cell>
          <cell r="AX1409" t="str">
            <v>0--</v>
          </cell>
          <cell r="AZ1409">
            <v>0</v>
          </cell>
          <cell r="BA1409">
            <v>0</v>
          </cell>
          <cell r="BB1409">
            <v>0</v>
          </cell>
          <cell r="BH1409">
            <v>0</v>
          </cell>
        </row>
        <row r="1410">
          <cell r="AU1410" t="str">
            <v/>
          </cell>
          <cell r="AW1410" t="str">
            <v>0-</v>
          </cell>
          <cell r="AX1410" t="str">
            <v>0--</v>
          </cell>
          <cell r="AZ1410">
            <v>0</v>
          </cell>
          <cell r="BA1410">
            <v>0</v>
          </cell>
          <cell r="BB1410">
            <v>0</v>
          </cell>
          <cell r="BH1410">
            <v>0</v>
          </cell>
        </row>
        <row r="1411">
          <cell r="AU1411" t="str">
            <v>Murata R4-CP3</v>
          </cell>
          <cell r="AW1411" t="str">
            <v>MAY-Murata R4-CP3</v>
          </cell>
          <cell r="AX1411" t="str">
            <v>MAY-Murata R4-CP3-IM</v>
          </cell>
          <cell r="AZ1411">
            <v>0</v>
          </cell>
          <cell r="BA1411">
            <v>0</v>
          </cell>
          <cell r="BB1411">
            <v>0</v>
          </cell>
          <cell r="BH1411">
            <v>0</v>
          </cell>
        </row>
        <row r="1412">
          <cell r="AU1412" t="str">
            <v/>
          </cell>
          <cell r="AW1412" t="str">
            <v>0-</v>
          </cell>
          <cell r="AX1412" t="str">
            <v>0--</v>
          </cell>
          <cell r="AZ1412">
            <v>0</v>
          </cell>
          <cell r="BA1412">
            <v>0</v>
          </cell>
          <cell r="BB1412">
            <v>0</v>
          </cell>
          <cell r="BH1412">
            <v>0</v>
          </cell>
        </row>
        <row r="1413">
          <cell r="AU1413" t="str">
            <v/>
          </cell>
          <cell r="AW1413" t="str">
            <v>0-</v>
          </cell>
          <cell r="AX1413" t="str">
            <v>0--</v>
          </cell>
          <cell r="AZ1413">
            <v>0</v>
          </cell>
          <cell r="BA1413">
            <v>0</v>
          </cell>
          <cell r="BB1413">
            <v>0</v>
          </cell>
          <cell r="BH1413">
            <v>0</v>
          </cell>
        </row>
        <row r="1414">
          <cell r="AU1414" t="str">
            <v/>
          </cell>
          <cell r="AW1414" t="str">
            <v>0-</v>
          </cell>
          <cell r="AX1414" t="str">
            <v>0--</v>
          </cell>
          <cell r="AZ1414">
            <v>0</v>
          </cell>
          <cell r="BA1414">
            <v>0</v>
          </cell>
          <cell r="BB1414">
            <v>0</v>
          </cell>
          <cell r="BH1414">
            <v>0</v>
          </cell>
        </row>
        <row r="1415">
          <cell r="AU1415" t="str">
            <v/>
          </cell>
          <cell r="AW1415" t="str">
            <v>0-</v>
          </cell>
          <cell r="AX1415" t="str">
            <v>0--</v>
          </cell>
          <cell r="AZ1415">
            <v>0</v>
          </cell>
          <cell r="BA1415">
            <v>0</v>
          </cell>
          <cell r="BB1415">
            <v>0</v>
          </cell>
          <cell r="BH1415">
            <v>0</v>
          </cell>
        </row>
        <row r="1416">
          <cell r="AU1416" t="str">
            <v/>
          </cell>
          <cell r="AW1416" t="str">
            <v>0-</v>
          </cell>
          <cell r="AX1416" t="str">
            <v>0--</v>
          </cell>
          <cell r="AZ1416">
            <v>0</v>
          </cell>
          <cell r="BA1416">
            <v>0</v>
          </cell>
          <cell r="BB1416">
            <v>0</v>
          </cell>
          <cell r="BH1416">
            <v>0</v>
          </cell>
        </row>
        <row r="1417">
          <cell r="AU1417" t="str">
            <v>Murata-CP3</v>
          </cell>
          <cell r="AW1417" t="str">
            <v>MAY-Murata-CP3</v>
          </cell>
          <cell r="AX1417" t="str">
            <v>MAY-Murata-CP3-NI</v>
          </cell>
          <cell r="AZ1417">
            <v>1483.142684425512</v>
          </cell>
          <cell r="BA1417">
            <v>171.46158201451004</v>
          </cell>
          <cell r="BB1417">
            <v>1654.604266440022</v>
          </cell>
          <cell r="BH1417">
            <v>83.158867277037373</v>
          </cell>
        </row>
        <row r="1418">
          <cell r="AU1418" t="str">
            <v>Murata-CP3</v>
          </cell>
          <cell r="AW1418" t="str">
            <v>MAY-Murata-CP3</v>
          </cell>
          <cell r="AX1418" t="str">
            <v>MAY-Murata-CP3-NI</v>
          </cell>
          <cell r="AZ1418">
            <v>988.76178961700793</v>
          </cell>
          <cell r="BA1418">
            <v>114.30772134300669</v>
          </cell>
          <cell r="BB1418">
            <v>1103.0695109600147</v>
          </cell>
          <cell r="BH1418">
            <v>55.439244851358239</v>
          </cell>
        </row>
        <row r="1419">
          <cell r="AU1419" t="str">
            <v>Murata-CP3</v>
          </cell>
          <cell r="AW1419" t="str">
            <v>MAY-Murata-CP3</v>
          </cell>
          <cell r="AX1419" t="str">
            <v>MAY-Murata-CP3-IM</v>
          </cell>
          <cell r="AZ1419">
            <v>1384.6371567384631</v>
          </cell>
          <cell r="BA1419">
            <v>159.15369617683484</v>
          </cell>
          <cell r="BB1419">
            <v>1543.7908529152978</v>
          </cell>
          <cell r="BH1419">
            <v>77.189542645764888</v>
          </cell>
        </row>
        <row r="1420">
          <cell r="AU1420" t="str">
            <v>Murata R4-CP3</v>
          </cell>
          <cell r="AW1420" t="str">
            <v>MAY-Murata R4-CP3</v>
          </cell>
          <cell r="AX1420" t="str">
            <v>MAY-Murata R4-CP3-NI</v>
          </cell>
          <cell r="AZ1420">
            <v>5966.8630541049497</v>
          </cell>
          <cell r="BA1420">
            <v>617.26169525223622</v>
          </cell>
          <cell r="BB1420">
            <v>6584.1247493571864</v>
          </cell>
          <cell r="BH1420">
            <v>329.2062374678593</v>
          </cell>
        </row>
        <row r="1421">
          <cell r="AU1421" t="str">
            <v>Murata R4-CP3</v>
          </cell>
          <cell r="AW1421" t="str">
            <v>MAY-Murata R4-CP3</v>
          </cell>
          <cell r="AX1421" t="str">
            <v>MAY-Murata R4-CP3-NI</v>
          </cell>
          <cell r="AZ1421">
            <v>0</v>
          </cell>
          <cell r="BA1421">
            <v>0</v>
          </cell>
          <cell r="BB1421">
            <v>0</v>
          </cell>
          <cell r="BH1421">
            <v>0</v>
          </cell>
        </row>
        <row r="1422">
          <cell r="AU1422" t="str">
            <v>Murata R4-CP3</v>
          </cell>
          <cell r="AW1422" t="str">
            <v>MAY-Murata R4-CP3</v>
          </cell>
          <cell r="AX1422" t="str">
            <v>MAY-Murata R4-CP3-IM</v>
          </cell>
          <cell r="AZ1422">
            <v>3310.0206489408611</v>
          </cell>
          <cell r="BA1422">
            <v>492.56259656858055</v>
          </cell>
          <cell r="BB1422">
            <v>3802.5832455094414</v>
          </cell>
          <cell r="BH1422">
            <v>189.1440370823349</v>
          </cell>
        </row>
        <row r="1423">
          <cell r="AU1423" t="str">
            <v>Murata R4-CP3</v>
          </cell>
          <cell r="AW1423" t="str">
            <v>MAY-Murata R4-CP3</v>
          </cell>
          <cell r="AX1423" t="str">
            <v>MAY-Murata R4-CP3-NI</v>
          </cell>
          <cell r="AZ1423">
            <v>2734.8122331314348</v>
          </cell>
          <cell r="BA1423">
            <v>282.91161032394155</v>
          </cell>
          <cell r="BB1423">
            <v>3017.7238434553765</v>
          </cell>
          <cell r="BH1423">
            <v>150.88619217276883</v>
          </cell>
        </row>
        <row r="1424">
          <cell r="AU1424" t="str">
            <v>Murata R4-CP3</v>
          </cell>
          <cell r="AW1424" t="str">
            <v>MAY-Murata R4-CP3</v>
          </cell>
          <cell r="AX1424" t="str">
            <v>MAY-Murata R4-CP3-NI</v>
          </cell>
          <cell r="AZ1424">
            <v>1491.7157635262374</v>
          </cell>
          <cell r="BA1424">
            <v>154.31542381305906</v>
          </cell>
          <cell r="BB1424">
            <v>1646.0311873392966</v>
          </cell>
          <cell r="BH1424">
            <v>82.301559366964824</v>
          </cell>
        </row>
        <row r="1425">
          <cell r="AU1425" t="str">
            <v/>
          </cell>
          <cell r="AW1425" t="str">
            <v>0-</v>
          </cell>
          <cell r="AX1425" t="str">
            <v>0--</v>
          </cell>
          <cell r="AZ1425">
            <v>0</v>
          </cell>
          <cell r="BA1425">
            <v>0</v>
          </cell>
          <cell r="BB1425">
            <v>0</v>
          </cell>
          <cell r="BH1425">
            <v>0</v>
          </cell>
        </row>
        <row r="1426">
          <cell r="AU1426" t="str">
            <v/>
          </cell>
          <cell r="AW1426" t="str">
            <v>0-</v>
          </cell>
          <cell r="AX1426" t="str">
            <v>0--</v>
          </cell>
          <cell r="AZ1426">
            <v>0</v>
          </cell>
          <cell r="BA1426">
            <v>0</v>
          </cell>
          <cell r="BB1426">
            <v>0</v>
          </cell>
          <cell r="BH1426">
            <v>0</v>
          </cell>
        </row>
        <row r="1427">
          <cell r="AU1427" t="str">
            <v>Murata R4-CP3</v>
          </cell>
          <cell r="AW1427" t="str">
            <v>MAY-Murata R4-CP3</v>
          </cell>
          <cell r="AX1427" t="str">
            <v>MAY-Murata R4-CP3-NI</v>
          </cell>
          <cell r="AZ1427">
            <v>0</v>
          </cell>
          <cell r="BA1427">
            <v>0</v>
          </cell>
          <cell r="BB1427">
            <v>0</v>
          </cell>
          <cell r="BH1427">
            <v>0</v>
          </cell>
        </row>
        <row r="1428">
          <cell r="AU1428" t="str">
            <v/>
          </cell>
          <cell r="AW1428" t="str">
            <v>0-</v>
          </cell>
          <cell r="AX1428" t="str">
            <v>0--</v>
          </cell>
          <cell r="AZ1428">
            <v>0</v>
          </cell>
          <cell r="BA1428">
            <v>0</v>
          </cell>
          <cell r="BB1428">
            <v>0</v>
          </cell>
          <cell r="BH1428">
            <v>0</v>
          </cell>
        </row>
        <row r="1429">
          <cell r="AU1429" t="str">
            <v/>
          </cell>
          <cell r="AW1429" t="str">
            <v>0-</v>
          </cell>
          <cell r="AX1429" t="str">
            <v>0--</v>
          </cell>
          <cell r="AZ1429">
            <v>0</v>
          </cell>
          <cell r="BA1429">
            <v>0</v>
          </cell>
          <cell r="BB1429">
            <v>0</v>
          </cell>
          <cell r="BH1429">
            <v>0</v>
          </cell>
        </row>
        <row r="1430">
          <cell r="AU1430" t="str">
            <v>Murata-CP3</v>
          </cell>
          <cell r="AW1430" t="str">
            <v>MAY-Murata-CP3</v>
          </cell>
          <cell r="AX1430" t="str">
            <v>MAY-Murata-CP3-NI</v>
          </cell>
          <cell r="AZ1430">
            <v>0</v>
          </cell>
          <cell r="BA1430">
            <v>0</v>
          </cell>
          <cell r="BB1430">
            <v>0</v>
          </cell>
          <cell r="BH1430">
            <v>0</v>
          </cell>
        </row>
        <row r="1431">
          <cell r="AU1431" t="str">
            <v>Murata-CP3</v>
          </cell>
          <cell r="AW1431" t="str">
            <v>MAY-Murata-CP3</v>
          </cell>
          <cell r="AX1431" t="str">
            <v>MAY-Murata-CP3-IM</v>
          </cell>
          <cell r="AZ1431">
            <v>0</v>
          </cell>
          <cell r="BA1431">
            <v>0</v>
          </cell>
          <cell r="BB1431">
            <v>0</v>
          </cell>
          <cell r="BH1431">
            <v>0</v>
          </cell>
        </row>
        <row r="1432">
          <cell r="AU1432" t="str">
            <v>Murata R4-CP3</v>
          </cell>
          <cell r="AW1432" t="str">
            <v>MAY-Murata R4-CP3</v>
          </cell>
          <cell r="AX1432" t="str">
            <v>MAY-Murata R4-CP3-NI</v>
          </cell>
          <cell r="AZ1432">
            <v>0</v>
          </cell>
          <cell r="BA1432">
            <v>0</v>
          </cell>
          <cell r="BB1432">
            <v>0</v>
          </cell>
          <cell r="BH1432">
            <v>0</v>
          </cell>
        </row>
        <row r="1433">
          <cell r="AU1433" t="str">
            <v>Murata R4-CP3</v>
          </cell>
          <cell r="AW1433" t="str">
            <v>MAY-Murata R4-CP3</v>
          </cell>
          <cell r="AX1433" t="str">
            <v>MAY-Murata R4-CP3-IM</v>
          </cell>
          <cell r="AZ1433">
            <v>0</v>
          </cell>
          <cell r="BA1433">
            <v>0</v>
          </cell>
          <cell r="BB1433">
            <v>0</v>
          </cell>
          <cell r="BH1433">
            <v>0</v>
          </cell>
        </row>
        <row r="1434">
          <cell r="AU1434" t="str">
            <v/>
          </cell>
          <cell r="AW1434" t="str">
            <v>0-</v>
          </cell>
          <cell r="AX1434" t="str">
            <v>0--</v>
          </cell>
          <cell r="AZ1434">
            <v>0</v>
          </cell>
          <cell r="BA1434">
            <v>0</v>
          </cell>
          <cell r="BB1434">
            <v>0</v>
          </cell>
          <cell r="BH1434">
            <v>0</v>
          </cell>
        </row>
        <row r="1435">
          <cell r="AU1435" t="str">
            <v/>
          </cell>
          <cell r="AW1435" t="str">
            <v>0-</v>
          </cell>
          <cell r="AX1435" t="str">
            <v>0--</v>
          </cell>
          <cell r="AZ1435">
            <v>0</v>
          </cell>
          <cell r="BA1435">
            <v>0</v>
          </cell>
          <cell r="BB1435">
            <v>0</v>
          </cell>
          <cell r="BH1435">
            <v>0</v>
          </cell>
        </row>
        <row r="1436">
          <cell r="AU1436" t="str">
            <v>Barmag R5-CP3</v>
          </cell>
          <cell r="AW1436" t="str">
            <v>MAY-Barmag R5-CP3</v>
          </cell>
          <cell r="AX1436" t="str">
            <v>MAY-Barmag R5-CP3-IM</v>
          </cell>
          <cell r="AZ1436">
            <v>3676.286709610029</v>
          </cell>
          <cell r="BA1436">
            <v>432.50431877765044</v>
          </cell>
          <cell r="BB1436">
            <v>4108.791028387679</v>
          </cell>
          <cell r="BH1436">
            <v>198.95198663771919</v>
          </cell>
        </row>
        <row r="1437">
          <cell r="AU1437" t="str">
            <v/>
          </cell>
          <cell r="AW1437" t="str">
            <v>0-</v>
          </cell>
          <cell r="AX1437" t="str">
            <v>0--</v>
          </cell>
          <cell r="AZ1437">
            <v>0</v>
          </cell>
          <cell r="BA1437">
            <v>0</v>
          </cell>
          <cell r="BB1437">
            <v>0</v>
          </cell>
          <cell r="BH1437">
            <v>0</v>
          </cell>
        </row>
        <row r="1438">
          <cell r="AU1438" t="str">
            <v/>
          </cell>
          <cell r="AW1438" t="str">
            <v>0-</v>
          </cell>
          <cell r="AX1438" t="str">
            <v>0--</v>
          </cell>
          <cell r="AZ1438">
            <v>0</v>
          </cell>
          <cell r="BA1438">
            <v>0</v>
          </cell>
          <cell r="BB1438">
            <v>0</v>
          </cell>
          <cell r="BH1438">
            <v>0</v>
          </cell>
        </row>
        <row r="1439">
          <cell r="AU1439" t="str">
            <v/>
          </cell>
          <cell r="AW1439" t="str">
            <v>0-</v>
          </cell>
          <cell r="AX1439" t="str">
            <v>0--</v>
          </cell>
          <cell r="AZ1439">
            <v>0</v>
          </cell>
          <cell r="BA1439">
            <v>0</v>
          </cell>
          <cell r="BB1439">
            <v>0</v>
          </cell>
          <cell r="BH1439">
            <v>0</v>
          </cell>
        </row>
        <row r="1440">
          <cell r="AU1440" t="str">
            <v>Murata-CP3</v>
          </cell>
          <cell r="AW1440" t="str">
            <v>MAY-Murata-CP3</v>
          </cell>
          <cell r="AX1440" t="str">
            <v>MAY-Murata-CP3-NI</v>
          </cell>
          <cell r="AZ1440">
            <v>557.04956673459378</v>
          </cell>
          <cell r="BA1440">
            <v>20.964231006140626</v>
          </cell>
          <cell r="BB1440">
            <v>578.01379774073439</v>
          </cell>
          <cell r="BH1440">
            <v>31.146857494837501</v>
          </cell>
        </row>
        <row r="1441">
          <cell r="AU1441" t="str">
            <v/>
          </cell>
          <cell r="AW1441" t="str">
            <v>0-</v>
          </cell>
          <cell r="AX1441" t="str">
            <v>0--</v>
          </cell>
          <cell r="AZ1441">
            <v>0</v>
          </cell>
          <cell r="BA1441">
            <v>0</v>
          </cell>
          <cell r="BB1441">
            <v>0</v>
          </cell>
          <cell r="BH1441">
            <v>0</v>
          </cell>
        </row>
        <row r="1442">
          <cell r="AU1442" t="str">
            <v/>
          </cell>
          <cell r="AW1442" t="str">
            <v>0-</v>
          </cell>
          <cell r="AX1442" t="str">
            <v>0--</v>
          </cell>
          <cell r="AZ1442">
            <v>0</v>
          </cell>
          <cell r="BA1442">
            <v>0</v>
          </cell>
          <cell r="BB1442">
            <v>0</v>
          </cell>
          <cell r="BH1442">
            <v>0</v>
          </cell>
        </row>
        <row r="1443">
          <cell r="AU1443" t="str">
            <v/>
          </cell>
          <cell r="AW1443" t="str">
            <v>0-</v>
          </cell>
          <cell r="AX1443" t="str">
            <v>0--</v>
          </cell>
          <cell r="AZ1443">
            <v>0</v>
          </cell>
          <cell r="BA1443">
            <v>0</v>
          </cell>
          <cell r="BB1443">
            <v>0</v>
          </cell>
          <cell r="BH1443">
            <v>0</v>
          </cell>
        </row>
        <row r="1444">
          <cell r="AU1444" t="str">
            <v/>
          </cell>
          <cell r="AW1444" t="str">
            <v>0-</v>
          </cell>
          <cell r="AX1444" t="str">
            <v>0--IM</v>
          </cell>
          <cell r="AZ1444">
            <v>0</v>
          </cell>
          <cell r="BA1444">
            <v>0</v>
          </cell>
          <cell r="BB1444">
            <v>0</v>
          </cell>
          <cell r="BH1444">
            <v>0</v>
          </cell>
        </row>
        <row r="1445">
          <cell r="AU1445" t="str">
            <v/>
          </cell>
          <cell r="AW1445" t="str">
            <v>0-</v>
          </cell>
          <cell r="AX1445" t="str">
            <v>0--</v>
          </cell>
          <cell r="AZ1445">
            <v>0</v>
          </cell>
          <cell r="BA1445">
            <v>0</v>
          </cell>
          <cell r="BB1445">
            <v>0</v>
          </cell>
          <cell r="BH1445">
            <v>0</v>
          </cell>
        </row>
        <row r="1446">
          <cell r="AU1446" t="str">
            <v/>
          </cell>
          <cell r="AW1446" t="str">
            <v>0-</v>
          </cell>
          <cell r="AX1446" t="str">
            <v>0--</v>
          </cell>
          <cell r="AZ1446">
            <v>0</v>
          </cell>
          <cell r="BA1446">
            <v>0</v>
          </cell>
          <cell r="BB1446">
            <v>0</v>
          </cell>
          <cell r="BH1446">
            <v>0</v>
          </cell>
        </row>
        <row r="1447">
          <cell r="AU1447" t="str">
            <v>Barmag R5-CP3</v>
          </cell>
          <cell r="AW1447" t="str">
            <v>MAY-Barmag R5-CP3</v>
          </cell>
          <cell r="AX1447" t="str">
            <v>MAY-Barmag R5-CP3-IM</v>
          </cell>
          <cell r="AZ1447">
            <v>5564.8764348133782</v>
          </cell>
          <cell r="BA1447">
            <v>503.03967772324324</v>
          </cell>
          <cell r="BB1447">
            <v>6067.9161125366218</v>
          </cell>
          <cell r="BH1447">
            <v>320.68779454856752</v>
          </cell>
        </row>
        <row r="1448">
          <cell r="AU1448" t="str">
            <v>Barmag R5-CP3</v>
          </cell>
          <cell r="AW1448" t="str">
            <v>MAY-Barmag R5-CP3</v>
          </cell>
          <cell r="AX1448" t="str">
            <v>MAY-Barmag R5-CP3-IM</v>
          </cell>
          <cell r="AZ1448">
            <v>5564.8764348133782</v>
          </cell>
          <cell r="BA1448">
            <v>503.03967772324324</v>
          </cell>
          <cell r="BB1448">
            <v>6067.9161125366218</v>
          </cell>
          <cell r="BH1448">
            <v>320.68779454856752</v>
          </cell>
        </row>
        <row r="1449">
          <cell r="AU1449" t="str">
            <v/>
          </cell>
          <cell r="AW1449" t="str">
            <v>0-</v>
          </cell>
          <cell r="AX1449" t="str">
            <v>0--</v>
          </cell>
          <cell r="AZ1449">
            <v>0</v>
          </cell>
          <cell r="BA1449">
            <v>0</v>
          </cell>
          <cell r="BB1449">
            <v>0</v>
          </cell>
          <cell r="BH1449">
            <v>0</v>
          </cell>
        </row>
        <row r="1450">
          <cell r="AU1450" t="str">
            <v/>
          </cell>
          <cell r="AW1450" t="str">
            <v>0-</v>
          </cell>
          <cell r="AX1450" t="str">
            <v>0--</v>
          </cell>
          <cell r="AZ1450">
            <v>0</v>
          </cell>
          <cell r="BA1450">
            <v>0</v>
          </cell>
          <cell r="BB1450">
            <v>0</v>
          </cell>
          <cell r="BH1450">
            <v>0</v>
          </cell>
        </row>
        <row r="1451">
          <cell r="AU1451" t="str">
            <v/>
          </cell>
          <cell r="AW1451" t="str">
            <v>0-</v>
          </cell>
          <cell r="AX1451" t="str">
            <v>0--</v>
          </cell>
          <cell r="AZ1451">
            <v>0</v>
          </cell>
          <cell r="BA1451">
            <v>0</v>
          </cell>
          <cell r="BB1451">
            <v>0</v>
          </cell>
          <cell r="BH1451">
            <v>0</v>
          </cell>
        </row>
        <row r="1452">
          <cell r="AU1452" t="str">
            <v>TMT-CP3</v>
          </cell>
          <cell r="AW1452" t="str">
            <v>MAY-TMT-CP3</v>
          </cell>
          <cell r="AX1452" t="str">
            <v>MAY-TMT-CP3-IM</v>
          </cell>
          <cell r="AZ1452">
            <v>2271.9195452609188</v>
          </cell>
          <cell r="BA1452">
            <v>123.47388832939777</v>
          </cell>
          <cell r="BB1452">
            <v>2395.3934335903168</v>
          </cell>
          <cell r="BH1452">
            <v>111.12649949645798</v>
          </cell>
        </row>
        <row r="1453">
          <cell r="AU1453" t="str">
            <v/>
          </cell>
          <cell r="AW1453" t="str">
            <v>0-</v>
          </cell>
          <cell r="AX1453" t="str">
            <v>0--</v>
          </cell>
          <cell r="AZ1453">
            <v>0</v>
          </cell>
          <cell r="BA1453">
            <v>0</v>
          </cell>
          <cell r="BB1453">
            <v>0</v>
          </cell>
          <cell r="BH1453">
            <v>0</v>
          </cell>
        </row>
        <row r="1454">
          <cell r="AU1454" t="str">
            <v/>
          </cell>
          <cell r="AW1454" t="str">
            <v>0-</v>
          </cell>
          <cell r="AX1454" t="str">
            <v>0--</v>
          </cell>
          <cell r="AZ1454">
            <v>0</v>
          </cell>
          <cell r="BA1454">
            <v>0</v>
          </cell>
          <cell r="BB1454">
            <v>0</v>
          </cell>
          <cell r="BH1454">
            <v>0</v>
          </cell>
        </row>
        <row r="1455">
          <cell r="AU1455" t="str">
            <v/>
          </cell>
          <cell r="AW1455" t="str">
            <v>0-</v>
          </cell>
          <cell r="AX1455" t="str">
            <v>0--</v>
          </cell>
          <cell r="AZ1455">
            <v>0</v>
          </cell>
          <cell r="BA1455">
            <v>0</v>
          </cell>
          <cell r="BB1455">
            <v>0</v>
          </cell>
          <cell r="BH1455">
            <v>0</v>
          </cell>
        </row>
        <row r="1456">
          <cell r="AU1456" t="str">
            <v>Murata-CP3</v>
          </cell>
          <cell r="AW1456" t="str">
            <v>MAY-Murata-CP3</v>
          </cell>
          <cell r="AX1456" t="str">
            <v>MAY-Murata-CP3-IM</v>
          </cell>
          <cell r="AZ1456">
            <v>689.47946797933992</v>
          </cell>
          <cell r="BA1456">
            <v>93.866486514862657</v>
          </cell>
          <cell r="BB1456">
            <v>783.34595449420249</v>
          </cell>
          <cell r="BH1456">
            <v>39.727082853443918</v>
          </cell>
        </row>
        <row r="1457">
          <cell r="AU1457" t="str">
            <v/>
          </cell>
          <cell r="AW1457" t="str">
            <v>0-</v>
          </cell>
          <cell r="AX1457" t="str">
            <v>0--</v>
          </cell>
          <cell r="AZ1457">
            <v>0</v>
          </cell>
          <cell r="BA1457">
            <v>0</v>
          </cell>
          <cell r="BB1457">
            <v>0</v>
          </cell>
          <cell r="BH1457">
            <v>0</v>
          </cell>
        </row>
        <row r="1458">
          <cell r="AU1458" t="str">
            <v/>
          </cell>
          <cell r="AW1458" t="str">
            <v>0-</v>
          </cell>
          <cell r="AX1458" t="str">
            <v>0--</v>
          </cell>
          <cell r="AZ1458">
            <v>0</v>
          </cell>
          <cell r="BA1458">
            <v>0</v>
          </cell>
          <cell r="BB1458">
            <v>0</v>
          </cell>
          <cell r="BH1458">
            <v>0</v>
          </cell>
        </row>
        <row r="1459">
          <cell r="AU1459" t="str">
            <v>Murata R4-CP3</v>
          </cell>
          <cell r="AW1459" t="str">
            <v>MAY-Murata R4-CP3</v>
          </cell>
          <cell r="AX1459" t="str">
            <v>MAY-Murata R4-CP3-IM</v>
          </cell>
          <cell r="AZ1459">
            <v>0</v>
          </cell>
          <cell r="BA1459">
            <v>0</v>
          </cell>
          <cell r="BB1459">
            <v>0</v>
          </cell>
          <cell r="BH1459">
            <v>0</v>
          </cell>
        </row>
        <row r="1460">
          <cell r="AU1460" t="str">
            <v/>
          </cell>
          <cell r="AW1460" t="str">
            <v>0-</v>
          </cell>
          <cell r="AX1460" t="str">
            <v>0--</v>
          </cell>
          <cell r="AZ1460">
            <v>0</v>
          </cell>
          <cell r="BA1460">
            <v>0</v>
          </cell>
          <cell r="BB1460">
            <v>0</v>
          </cell>
          <cell r="BH1460">
            <v>0</v>
          </cell>
        </row>
        <row r="1461">
          <cell r="AU1461" t="str">
            <v/>
          </cell>
          <cell r="AW1461" t="str">
            <v>0-</v>
          </cell>
          <cell r="AX1461" t="str">
            <v>0--</v>
          </cell>
          <cell r="AZ1461">
            <v>0</v>
          </cell>
          <cell r="BA1461">
            <v>0</v>
          </cell>
          <cell r="BB1461">
            <v>0</v>
          </cell>
          <cell r="BH1461">
            <v>0</v>
          </cell>
        </row>
        <row r="1462">
          <cell r="AU1462" t="str">
            <v/>
          </cell>
          <cell r="AW1462" t="str">
            <v>0-</v>
          </cell>
          <cell r="AX1462" t="str">
            <v>0--</v>
          </cell>
          <cell r="AZ1462">
            <v>0</v>
          </cell>
          <cell r="BA1462">
            <v>0</v>
          </cell>
          <cell r="BB1462">
            <v>0</v>
          </cell>
          <cell r="BH1462">
            <v>0</v>
          </cell>
        </row>
        <row r="1463">
          <cell r="AU1463" t="str">
            <v/>
          </cell>
          <cell r="AW1463" t="str">
            <v>0-</v>
          </cell>
          <cell r="AX1463" t="str">
            <v>0--</v>
          </cell>
          <cell r="AZ1463">
            <v>0</v>
          </cell>
          <cell r="BA1463">
            <v>0</v>
          </cell>
          <cell r="BB1463">
            <v>0</v>
          </cell>
          <cell r="BH1463">
            <v>0</v>
          </cell>
        </row>
        <row r="1464">
          <cell r="AU1464" t="str">
            <v/>
          </cell>
          <cell r="AW1464" t="str">
            <v>0-</v>
          </cell>
          <cell r="AX1464" t="str">
            <v>0--</v>
          </cell>
          <cell r="AZ1464">
            <v>0</v>
          </cell>
          <cell r="BA1464">
            <v>0</v>
          </cell>
          <cell r="BB1464">
            <v>0</v>
          </cell>
          <cell r="BH1464">
            <v>0</v>
          </cell>
        </row>
        <row r="1465">
          <cell r="AU1465" t="str">
            <v/>
          </cell>
          <cell r="AW1465" t="str">
            <v>0-</v>
          </cell>
          <cell r="AX1465" t="str">
            <v>0--</v>
          </cell>
          <cell r="AZ1465">
            <v>0</v>
          </cell>
          <cell r="BA1465">
            <v>0</v>
          </cell>
          <cell r="BB1465">
            <v>0</v>
          </cell>
          <cell r="BH1465">
            <v>0</v>
          </cell>
        </row>
        <row r="1466">
          <cell r="AU1466" t="str">
            <v/>
          </cell>
          <cell r="AW1466" t="str">
            <v>0-</v>
          </cell>
          <cell r="AX1466" t="str">
            <v>0--</v>
          </cell>
          <cell r="AZ1466">
            <v>0</v>
          </cell>
          <cell r="BA1466">
            <v>0</v>
          </cell>
          <cell r="BB1466">
            <v>0</v>
          </cell>
          <cell r="BH1466">
            <v>0</v>
          </cell>
        </row>
        <row r="1467">
          <cell r="AU1467" t="str">
            <v/>
          </cell>
          <cell r="AW1467" t="str">
            <v>0-</v>
          </cell>
          <cell r="AX1467" t="str">
            <v>0--</v>
          </cell>
          <cell r="AZ1467">
            <v>0</v>
          </cell>
          <cell r="BA1467">
            <v>0</v>
          </cell>
          <cell r="BB1467">
            <v>0</v>
          </cell>
          <cell r="BH1467">
            <v>0</v>
          </cell>
        </row>
        <row r="1468">
          <cell r="AU1468" t="str">
            <v/>
          </cell>
          <cell r="AW1468" t="str">
            <v>0-</v>
          </cell>
          <cell r="AX1468" t="str">
            <v>0--</v>
          </cell>
          <cell r="AZ1468">
            <v>0</v>
          </cell>
          <cell r="BA1468">
            <v>0</v>
          </cell>
          <cell r="BB1468">
            <v>0</v>
          </cell>
          <cell r="BH1468">
            <v>0</v>
          </cell>
        </row>
        <row r="1469">
          <cell r="AU1469" t="str">
            <v/>
          </cell>
          <cell r="AW1469" t="str">
            <v>0-</v>
          </cell>
          <cell r="AX1469" t="str">
            <v>0--</v>
          </cell>
          <cell r="AZ1469">
            <v>0</v>
          </cell>
          <cell r="BA1469">
            <v>0</v>
          </cell>
          <cell r="BB1469">
            <v>0</v>
          </cell>
          <cell r="BH1469">
            <v>0</v>
          </cell>
        </row>
        <row r="1470">
          <cell r="AU1470" t="str">
            <v>Murata-CP3</v>
          </cell>
          <cell r="AW1470" t="str">
            <v>MAY-Murata-CP3</v>
          </cell>
          <cell r="AX1470" t="str">
            <v>MAY-Murata-CP3-NI</v>
          </cell>
          <cell r="AZ1470">
            <v>2140.2140643762286</v>
          </cell>
          <cell r="BA1470">
            <v>387.91379916819142</v>
          </cell>
          <cell r="BB1470">
            <v>2528.1278635444201</v>
          </cell>
          <cell r="BH1470">
            <v>139.11391418445487</v>
          </cell>
        </row>
        <row r="1471">
          <cell r="AU1471" t="str">
            <v>Murata-CP3</v>
          </cell>
          <cell r="AW1471" t="str">
            <v>MAY-Murata-CP3</v>
          </cell>
          <cell r="AX1471" t="str">
            <v>MAY-Murata-CP3-NI</v>
          </cell>
          <cell r="AZ1471">
            <v>1975.5822132703647</v>
          </cell>
          <cell r="BA1471">
            <v>358.07427615525364</v>
          </cell>
          <cell r="BB1471">
            <v>2333.6564894256185</v>
          </cell>
          <cell r="BH1471">
            <v>128.41284386257371</v>
          </cell>
        </row>
        <row r="1472">
          <cell r="AU1472" t="str">
            <v>Scragg-CP1</v>
          </cell>
          <cell r="AW1472" t="str">
            <v>MAY-Scragg-CP1</v>
          </cell>
          <cell r="AX1472" t="str">
            <v>MAY-Scragg-CP1-NI</v>
          </cell>
          <cell r="AZ1472">
            <v>5081.941213870803</v>
          </cell>
          <cell r="BA1472">
            <v>818.36325592937555</v>
          </cell>
          <cell r="BB1472">
            <v>5900.3044698001786</v>
          </cell>
          <cell r="BH1472">
            <v>304.6671874502365</v>
          </cell>
        </row>
        <row r="1473">
          <cell r="AU1473" t="str">
            <v/>
          </cell>
          <cell r="AW1473" t="str">
            <v>0-</v>
          </cell>
          <cell r="AX1473" t="str">
            <v>0--</v>
          </cell>
          <cell r="AZ1473">
            <v>0</v>
          </cell>
          <cell r="BA1473">
            <v>0</v>
          </cell>
          <cell r="BB1473">
            <v>0</v>
          </cell>
          <cell r="BH1473">
            <v>0</v>
          </cell>
        </row>
        <row r="1474">
          <cell r="AU1474" t="str">
            <v/>
          </cell>
          <cell r="AW1474" t="str">
            <v>0-</v>
          </cell>
          <cell r="AX1474" t="str">
            <v>0--</v>
          </cell>
          <cell r="AZ1474">
            <v>0</v>
          </cell>
          <cell r="BA1474">
            <v>0</v>
          </cell>
          <cell r="BB1474">
            <v>0</v>
          </cell>
          <cell r="BH1474">
            <v>0</v>
          </cell>
        </row>
        <row r="1475">
          <cell r="AU1475" t="str">
            <v>Murata-CP3</v>
          </cell>
          <cell r="AW1475" t="str">
            <v>MAY-Murata-CP3</v>
          </cell>
          <cell r="AX1475" t="str">
            <v>MAY-Murata-CP3-IM</v>
          </cell>
          <cell r="AZ1475">
            <v>2110.2810005387978</v>
          </cell>
          <cell r="BA1475">
            <v>422.05620010775959</v>
          </cell>
          <cell r="BB1475">
            <v>2532.3372006465574</v>
          </cell>
          <cell r="BH1475">
            <v>127.93578565766462</v>
          </cell>
        </row>
        <row r="1476">
          <cell r="AU1476" t="str">
            <v>Murata-CP3</v>
          </cell>
          <cell r="AW1476" t="str">
            <v>MAY-Murata-CP3</v>
          </cell>
          <cell r="AX1476" t="str">
            <v>MAY-Murata-CP3-IM</v>
          </cell>
          <cell r="AZ1476">
            <v>0</v>
          </cell>
          <cell r="BA1476">
            <v>0</v>
          </cell>
          <cell r="BB1476">
            <v>0</v>
          </cell>
          <cell r="BH1476">
            <v>0</v>
          </cell>
        </row>
        <row r="1477">
          <cell r="AU1477" t="str">
            <v>Murata-CP3</v>
          </cell>
          <cell r="AW1477" t="str">
            <v>MAY-Murata-CP3</v>
          </cell>
          <cell r="AX1477" t="str">
            <v>MAY-Murata-CP3-IM</v>
          </cell>
          <cell r="AZ1477">
            <v>452.20307154402815</v>
          </cell>
          <cell r="BA1477">
            <v>90.440614308805635</v>
          </cell>
          <cell r="BB1477">
            <v>542.64368585283387</v>
          </cell>
          <cell r="BH1477">
            <v>27.414811212356707</v>
          </cell>
        </row>
        <row r="1478">
          <cell r="AU1478" t="str">
            <v>Murata-CP3</v>
          </cell>
          <cell r="AW1478" t="str">
            <v>MAY-Murata-CP3</v>
          </cell>
          <cell r="AX1478" t="str">
            <v>MAY-Murata-CP3-IM</v>
          </cell>
          <cell r="AZ1478">
            <v>1356.6092146320843</v>
          </cell>
          <cell r="BA1478">
            <v>271.32184292641688</v>
          </cell>
          <cell r="BB1478">
            <v>1627.9310575585014</v>
          </cell>
          <cell r="BH1478">
            <v>82.244433637070117</v>
          </cell>
        </row>
        <row r="1479">
          <cell r="AU1479" t="str">
            <v/>
          </cell>
          <cell r="AW1479" t="str">
            <v>0-</v>
          </cell>
          <cell r="AX1479" t="str">
            <v>0--</v>
          </cell>
          <cell r="AZ1479">
            <v>0</v>
          </cell>
          <cell r="BA1479">
            <v>0</v>
          </cell>
          <cell r="BB1479">
            <v>0</v>
          </cell>
          <cell r="BH1479">
            <v>0</v>
          </cell>
        </row>
        <row r="1480">
          <cell r="AU1480" t="str">
            <v/>
          </cell>
          <cell r="AW1480" t="str">
            <v>0-</v>
          </cell>
          <cell r="AX1480" t="str">
            <v>0--</v>
          </cell>
          <cell r="AZ1480">
            <v>0</v>
          </cell>
          <cell r="BA1480">
            <v>0</v>
          </cell>
          <cell r="BB1480">
            <v>0</v>
          </cell>
          <cell r="BH1480">
            <v>0</v>
          </cell>
        </row>
        <row r="1481">
          <cell r="AU1481" t="str">
            <v>Murata-CP3</v>
          </cell>
          <cell r="AW1481" t="str">
            <v>MAY-Murata-CP3</v>
          </cell>
          <cell r="AX1481" t="str">
            <v>MAY-Murata-CP3-IM</v>
          </cell>
          <cell r="AZ1481">
            <v>3238.9400136627778</v>
          </cell>
          <cell r="BA1481">
            <v>647.78800273255558</v>
          </cell>
          <cell r="BB1481">
            <v>3886.7280163953337</v>
          </cell>
          <cell r="BH1481">
            <v>196.3607383283059</v>
          </cell>
        </row>
        <row r="1482">
          <cell r="AU1482" t="str">
            <v>Murata-CP3</v>
          </cell>
          <cell r="AW1482" t="str">
            <v>MAY-Murata-CP3</v>
          </cell>
          <cell r="AX1482" t="str">
            <v>MAY-Murata-CP3-IM</v>
          </cell>
          <cell r="AZ1482">
            <v>0</v>
          </cell>
          <cell r="BA1482">
            <v>0</v>
          </cell>
          <cell r="BB1482">
            <v>0</v>
          </cell>
          <cell r="BH1482">
            <v>0</v>
          </cell>
        </row>
        <row r="1483">
          <cell r="AU1483" t="str">
            <v/>
          </cell>
          <cell r="AW1483" t="str">
            <v>0-</v>
          </cell>
          <cell r="AX1483" t="str">
            <v>0--</v>
          </cell>
          <cell r="AZ1483">
            <v>0</v>
          </cell>
          <cell r="BA1483">
            <v>0</v>
          </cell>
          <cell r="BB1483">
            <v>0</v>
          </cell>
          <cell r="BH1483">
            <v>0</v>
          </cell>
        </row>
        <row r="1484">
          <cell r="AU1484" t="str">
            <v/>
          </cell>
          <cell r="AW1484" t="str">
            <v>0-</v>
          </cell>
          <cell r="AX1484" t="str">
            <v>0--</v>
          </cell>
          <cell r="AZ1484">
            <v>0</v>
          </cell>
          <cell r="BA1484">
            <v>0</v>
          </cell>
          <cell r="BB1484">
            <v>0</v>
          </cell>
          <cell r="BH1484">
            <v>0</v>
          </cell>
        </row>
        <row r="1485">
          <cell r="AU1485" t="str">
            <v>Scragg-CP1</v>
          </cell>
          <cell r="AW1485" t="str">
            <v>MAY-Scragg-CP1</v>
          </cell>
          <cell r="AX1485" t="str">
            <v>MAY-Scragg-CP1-NI</v>
          </cell>
          <cell r="AZ1485">
            <v>6249.4286237863816</v>
          </cell>
          <cell r="BA1485">
            <v>679.86933942735857</v>
          </cell>
          <cell r="BB1485">
            <v>6929.2979632137403</v>
          </cell>
          <cell r="BH1485">
            <v>377.30208804933454</v>
          </cell>
        </row>
        <row r="1486">
          <cell r="AU1486" t="str">
            <v>Murata-CP1</v>
          </cell>
          <cell r="AW1486" t="str">
            <v>MAY-Murata-CP1</v>
          </cell>
          <cell r="AX1486" t="str">
            <v>MAY-Murata-CP1-NI</v>
          </cell>
          <cell r="AZ1486">
            <v>2917.2227399521075</v>
          </cell>
          <cell r="BA1486">
            <v>332.78374604724019</v>
          </cell>
          <cell r="BB1486">
            <v>3250.0064859993477</v>
          </cell>
          <cell r="BH1486">
            <v>177.00356053731434</v>
          </cell>
        </row>
        <row r="1487">
          <cell r="AU1487" t="str">
            <v/>
          </cell>
          <cell r="AW1487" t="str">
            <v>0-</v>
          </cell>
          <cell r="AX1487" t="str">
            <v>0--</v>
          </cell>
          <cell r="AZ1487">
            <v>0</v>
          </cell>
          <cell r="BA1487">
            <v>0</v>
          </cell>
          <cell r="BB1487">
            <v>0</v>
          </cell>
          <cell r="BH1487">
            <v>0</v>
          </cell>
        </row>
        <row r="1488">
          <cell r="AU1488" t="str">
            <v/>
          </cell>
          <cell r="AW1488" t="str">
            <v>0-</v>
          </cell>
          <cell r="AX1488" t="str">
            <v>0--</v>
          </cell>
          <cell r="AZ1488">
            <v>0</v>
          </cell>
          <cell r="BA1488">
            <v>0</v>
          </cell>
          <cell r="BB1488">
            <v>0</v>
          </cell>
          <cell r="BH1488">
            <v>0</v>
          </cell>
        </row>
        <row r="1489">
          <cell r="AU1489" t="str">
            <v>Murata-CP3</v>
          </cell>
          <cell r="AW1489" t="str">
            <v>MAY-Murata-CP3</v>
          </cell>
          <cell r="AX1489" t="str">
            <v>MAY-Murata-CP3-IM</v>
          </cell>
          <cell r="AZ1489">
            <v>5183.0496183329742</v>
          </cell>
          <cell r="BA1489">
            <v>374.33136132404809</v>
          </cell>
          <cell r="BB1489">
            <v>5557.3809796570222</v>
          </cell>
          <cell r="BH1489">
            <v>279.30878498794357</v>
          </cell>
        </row>
        <row r="1490">
          <cell r="AU1490" t="str">
            <v>Murata-CP3</v>
          </cell>
          <cell r="AW1490" t="str">
            <v>MAY-Murata-CP3</v>
          </cell>
          <cell r="AX1490" t="str">
            <v>MAY-Murata-CP3-IM</v>
          </cell>
          <cell r="AZ1490">
            <v>2468.1188658728447</v>
          </cell>
          <cell r="BA1490">
            <v>178.25302920192766</v>
          </cell>
          <cell r="BB1490">
            <v>2646.3718950747725</v>
          </cell>
          <cell r="BH1490">
            <v>133.00418332759216</v>
          </cell>
        </row>
        <row r="1491">
          <cell r="AU1491" t="str">
            <v/>
          </cell>
          <cell r="AW1491" t="str">
            <v>0-</v>
          </cell>
          <cell r="AX1491" t="str">
            <v>0--</v>
          </cell>
          <cell r="AZ1491">
            <v>0</v>
          </cell>
          <cell r="BA1491">
            <v>0</v>
          </cell>
          <cell r="BB1491">
            <v>0</v>
          </cell>
          <cell r="BH1491">
            <v>0</v>
          </cell>
        </row>
        <row r="1492">
          <cell r="AU1492" t="str">
            <v/>
          </cell>
          <cell r="AW1492" t="str">
            <v>0-</v>
          </cell>
          <cell r="AX1492" t="str">
            <v>0--</v>
          </cell>
          <cell r="AZ1492">
            <v>0</v>
          </cell>
          <cell r="BA1492">
            <v>0</v>
          </cell>
          <cell r="BB1492">
            <v>0</v>
          </cell>
          <cell r="BH1492">
            <v>0</v>
          </cell>
        </row>
        <row r="1493">
          <cell r="AU1493" t="str">
            <v>Murata-CP3</v>
          </cell>
          <cell r="AW1493" t="str">
            <v>MAY-Murata-CP3</v>
          </cell>
          <cell r="AX1493" t="str">
            <v>MAY-Murata-CP3-IM</v>
          </cell>
          <cell r="AZ1493">
            <v>4900.8275437639368</v>
          </cell>
          <cell r="BA1493">
            <v>353.94865593850659</v>
          </cell>
          <cell r="BB1493">
            <v>5254.7761997024436</v>
          </cell>
          <cell r="BH1493">
            <v>264.10015096950104</v>
          </cell>
        </row>
        <row r="1494">
          <cell r="AU1494" t="str">
            <v>Murata-CP3</v>
          </cell>
          <cell r="AW1494" t="str">
            <v>MAY-Murata-CP3</v>
          </cell>
          <cell r="AX1494" t="str">
            <v>MAY-Murata-CP3-IM</v>
          </cell>
          <cell r="AZ1494">
            <v>2687.5505885157077</v>
          </cell>
          <cell r="BA1494">
            <v>194.10087583724555</v>
          </cell>
          <cell r="BB1494">
            <v>2881.6514643529531</v>
          </cell>
          <cell r="BH1494">
            <v>144.82911504779091</v>
          </cell>
        </row>
        <row r="1495">
          <cell r="AU1495" t="str">
            <v/>
          </cell>
          <cell r="AW1495" t="str">
            <v>0-</v>
          </cell>
          <cell r="AX1495" t="str">
            <v>0--</v>
          </cell>
          <cell r="AZ1495">
            <v>0</v>
          </cell>
          <cell r="BA1495">
            <v>0</v>
          </cell>
          <cell r="BB1495">
            <v>0</v>
          </cell>
          <cell r="BH1495">
            <v>0</v>
          </cell>
        </row>
        <row r="1496">
          <cell r="AU1496" t="str">
            <v/>
          </cell>
          <cell r="AW1496" t="str">
            <v>0-</v>
          </cell>
          <cell r="AX1496" t="str">
            <v>0--</v>
          </cell>
          <cell r="AZ1496">
            <v>0</v>
          </cell>
          <cell r="BA1496">
            <v>0</v>
          </cell>
          <cell r="BB1496">
            <v>0</v>
          </cell>
          <cell r="BH1496">
            <v>0</v>
          </cell>
        </row>
        <row r="1497">
          <cell r="AU1497" t="str">
            <v>Murata-CP3</v>
          </cell>
          <cell r="AW1497" t="str">
            <v>MAY-Murata-CP3</v>
          </cell>
          <cell r="AX1497" t="str">
            <v>MAY-Murata-CP3-NI</v>
          </cell>
          <cell r="AZ1497">
            <v>5473.4852206528121</v>
          </cell>
          <cell r="BA1497">
            <v>509.16141587468019</v>
          </cell>
          <cell r="BB1497">
            <v>5982.6466365274919</v>
          </cell>
          <cell r="BH1497">
            <v>330.95492031854212</v>
          </cell>
        </row>
        <row r="1498">
          <cell r="AU1498" t="str">
            <v/>
          </cell>
          <cell r="AW1498" t="str">
            <v>0-</v>
          </cell>
          <cell r="AX1498" t="str">
            <v>0--</v>
          </cell>
          <cell r="AZ1498">
            <v>0</v>
          </cell>
          <cell r="BA1498">
            <v>0</v>
          </cell>
          <cell r="BB1498">
            <v>0</v>
          </cell>
          <cell r="BH1498">
            <v>0</v>
          </cell>
        </row>
        <row r="1499">
          <cell r="AU1499" t="str">
            <v/>
          </cell>
          <cell r="AW1499" t="str">
            <v>0-</v>
          </cell>
          <cell r="AX1499" t="str">
            <v>0--</v>
          </cell>
          <cell r="AZ1499">
            <v>0</v>
          </cell>
          <cell r="BA1499">
            <v>0</v>
          </cell>
          <cell r="BB1499">
            <v>0</v>
          </cell>
          <cell r="BH1499">
            <v>0</v>
          </cell>
        </row>
        <row r="1500">
          <cell r="AU1500" t="str">
            <v>Murata-CP3</v>
          </cell>
          <cell r="AW1500" t="str">
            <v>MAY-Murata-CP3</v>
          </cell>
          <cell r="AX1500" t="str">
            <v>MAY-Murata-CP3-IM</v>
          </cell>
          <cell r="AZ1500">
            <v>0</v>
          </cell>
          <cell r="BA1500">
            <v>0</v>
          </cell>
          <cell r="BB1500">
            <v>0</v>
          </cell>
          <cell r="BH1500">
            <v>0</v>
          </cell>
        </row>
        <row r="1501">
          <cell r="AU1501" t="str">
            <v>PDG-CP3</v>
          </cell>
          <cell r="AW1501" t="str">
            <v>MAY-PDG-CP3</v>
          </cell>
          <cell r="AX1501" t="str">
            <v>MAY-PDG-CP3-IM</v>
          </cell>
          <cell r="AZ1501">
            <v>0</v>
          </cell>
          <cell r="BA1501">
            <v>0</v>
          </cell>
          <cell r="BB1501">
            <v>0</v>
          </cell>
          <cell r="BH1501">
            <v>0</v>
          </cell>
        </row>
        <row r="1502">
          <cell r="AU1502" t="str">
            <v>PDG-CP3</v>
          </cell>
          <cell r="AW1502" t="str">
            <v>MAY-PDG-CP3</v>
          </cell>
          <cell r="AX1502" t="str">
            <v>MAY-PDG-CP3-IM</v>
          </cell>
          <cell r="AZ1502">
            <v>0</v>
          </cell>
          <cell r="BA1502">
            <v>0</v>
          </cell>
          <cell r="BB1502">
            <v>0</v>
          </cell>
          <cell r="BH1502">
            <v>0</v>
          </cell>
        </row>
        <row r="1503">
          <cell r="AU1503" t="str">
            <v>PDG-CP3</v>
          </cell>
          <cell r="AW1503" t="str">
            <v>MAY-PDG-CP3</v>
          </cell>
          <cell r="AX1503" t="str">
            <v>MAY-PDG-CP3-IM</v>
          </cell>
          <cell r="AZ1503">
            <v>0</v>
          </cell>
          <cell r="BA1503">
            <v>0</v>
          </cell>
          <cell r="BB1503">
            <v>0</v>
          </cell>
          <cell r="BH1503">
            <v>0</v>
          </cell>
        </row>
        <row r="1504">
          <cell r="AU1504" t="str">
            <v/>
          </cell>
          <cell r="AW1504" t="str">
            <v>0-</v>
          </cell>
          <cell r="AX1504" t="str">
            <v>0--</v>
          </cell>
          <cell r="AZ1504">
            <v>0</v>
          </cell>
          <cell r="BA1504">
            <v>0</v>
          </cell>
          <cell r="BB1504">
            <v>0</v>
          </cell>
          <cell r="BH1504">
            <v>0</v>
          </cell>
        </row>
        <row r="1505">
          <cell r="AU1505" t="str">
            <v/>
          </cell>
          <cell r="AW1505" t="str">
            <v>0-</v>
          </cell>
          <cell r="AX1505" t="str">
            <v>0--</v>
          </cell>
          <cell r="AZ1505">
            <v>0</v>
          </cell>
          <cell r="BA1505">
            <v>0</v>
          </cell>
          <cell r="BB1505">
            <v>0</v>
          </cell>
          <cell r="BH1505">
            <v>0</v>
          </cell>
        </row>
        <row r="1506">
          <cell r="AU1506" t="str">
            <v>Murata-CP3</v>
          </cell>
          <cell r="AW1506" t="str">
            <v>MAY-Murata-CP3</v>
          </cell>
          <cell r="AX1506" t="str">
            <v>MAY-Murata-CP3-NI</v>
          </cell>
          <cell r="AZ1506">
            <v>7740.4408661606903</v>
          </cell>
          <cell r="BA1506">
            <v>1809.4537089726289</v>
          </cell>
          <cell r="BB1506">
            <v>9549.8945751333194</v>
          </cell>
          <cell r="BH1506">
            <v>341.78570058371878</v>
          </cell>
        </row>
        <row r="1507">
          <cell r="AU1507" t="str">
            <v/>
          </cell>
          <cell r="AW1507" t="str">
            <v>0-</v>
          </cell>
          <cell r="AX1507" t="str">
            <v>0--</v>
          </cell>
          <cell r="AZ1507">
            <v>0</v>
          </cell>
          <cell r="BA1507">
            <v>0</v>
          </cell>
          <cell r="BB1507">
            <v>0</v>
          </cell>
          <cell r="BH1507">
            <v>0</v>
          </cell>
        </row>
        <row r="1508">
          <cell r="AU1508" t="str">
            <v/>
          </cell>
          <cell r="AW1508" t="str">
            <v>0-</v>
          </cell>
          <cell r="AX1508" t="str">
            <v>0--</v>
          </cell>
          <cell r="AZ1508">
            <v>0</v>
          </cell>
          <cell r="BA1508">
            <v>0</v>
          </cell>
          <cell r="BB1508">
            <v>0</v>
          </cell>
          <cell r="BH1508">
            <v>0</v>
          </cell>
        </row>
        <row r="1509">
          <cell r="AU1509" t="str">
            <v>Murata-CP3</v>
          </cell>
          <cell r="AW1509" t="str">
            <v>MAY-Murata-CP3</v>
          </cell>
          <cell r="AX1509" t="str">
            <v>MAY-Murata-CP3-NI</v>
          </cell>
          <cell r="AZ1509">
            <v>10299.430480456027</v>
          </cell>
          <cell r="BA1509">
            <v>1065.4583255644166</v>
          </cell>
          <cell r="BB1509">
            <v>11364.888806020443</v>
          </cell>
          <cell r="BH1509">
            <v>615.59814365944067</v>
          </cell>
        </row>
        <row r="1510">
          <cell r="AU1510" t="str">
            <v>Murata-CP3</v>
          </cell>
          <cell r="AW1510" t="str">
            <v>MAY-Murata-CP3</v>
          </cell>
          <cell r="AX1510" t="str">
            <v>MAY-Murata-CP3-NI</v>
          </cell>
          <cell r="AZ1510">
            <v>3654.6366220972996</v>
          </cell>
          <cell r="BA1510">
            <v>378.06585745834133</v>
          </cell>
          <cell r="BB1510">
            <v>4032.7024795556408</v>
          </cell>
          <cell r="BH1510">
            <v>218.43805097593057</v>
          </cell>
        </row>
        <row r="1511">
          <cell r="AU1511" t="str">
            <v>Murata-CP3</v>
          </cell>
          <cell r="AW1511" t="str">
            <v>MAY-Murata-CP3</v>
          </cell>
          <cell r="AX1511" t="str">
            <v>MAY-Murata-CP3-NI</v>
          </cell>
          <cell r="AZ1511">
            <v>2325.6778504255544</v>
          </cell>
          <cell r="BA1511">
            <v>240.5873638371263</v>
          </cell>
          <cell r="BB1511">
            <v>2566.2652142626807</v>
          </cell>
          <cell r="BH1511">
            <v>139.00603243922853</v>
          </cell>
        </row>
        <row r="1512">
          <cell r="AU1512" t="str">
            <v>Scragg-CP1</v>
          </cell>
          <cell r="AW1512" t="str">
            <v>MAY-Scragg-CP1</v>
          </cell>
          <cell r="AX1512" t="str">
            <v>MAY-Scragg-CP1-NI</v>
          </cell>
          <cell r="AZ1512">
            <v>4912.9851062322568</v>
          </cell>
          <cell r="BA1512">
            <v>474.54969776107026</v>
          </cell>
          <cell r="BB1512">
            <v>5387.5348039933269</v>
          </cell>
          <cell r="BH1512">
            <v>267.98100579448675</v>
          </cell>
        </row>
        <row r="1513">
          <cell r="AU1513" t="str">
            <v/>
          </cell>
          <cell r="AW1513" t="str">
            <v>0-</v>
          </cell>
          <cell r="AX1513" t="str">
            <v>0--</v>
          </cell>
          <cell r="AZ1513">
            <v>0</v>
          </cell>
          <cell r="BA1513">
            <v>0</v>
          </cell>
          <cell r="BB1513">
            <v>0</v>
          </cell>
          <cell r="BH1513">
            <v>0</v>
          </cell>
        </row>
        <row r="1514">
          <cell r="AU1514" t="str">
            <v/>
          </cell>
          <cell r="AW1514" t="str">
            <v>0-</v>
          </cell>
          <cell r="AX1514" t="str">
            <v>0--</v>
          </cell>
          <cell r="AZ1514">
            <v>0</v>
          </cell>
          <cell r="BA1514">
            <v>0</v>
          </cell>
          <cell r="BB1514">
            <v>0</v>
          </cell>
          <cell r="BH1514">
            <v>0</v>
          </cell>
        </row>
        <row r="1515">
          <cell r="AU1515" t="str">
            <v>Murata-CP3</v>
          </cell>
          <cell r="AW1515" t="str">
            <v>MAY-Murata-CP3</v>
          </cell>
          <cell r="AX1515" t="str">
            <v>MAY-Murata-CP3-IM</v>
          </cell>
          <cell r="AZ1515">
            <v>8628.9435323429989</v>
          </cell>
          <cell r="BA1515">
            <v>793.46607193958607</v>
          </cell>
          <cell r="BB1515">
            <v>9422.409604282584</v>
          </cell>
          <cell r="BH1515">
            <v>515.75294676073099</v>
          </cell>
        </row>
        <row r="1516">
          <cell r="AU1516" t="str">
            <v>Murata-CP3</v>
          </cell>
          <cell r="AW1516" t="str">
            <v>MAY-Murata-CP3</v>
          </cell>
          <cell r="AX1516" t="str">
            <v>MAY-Murata-CP3-IM</v>
          </cell>
          <cell r="AZ1516">
            <v>8628.9435323429989</v>
          </cell>
          <cell r="BA1516">
            <v>793.46607193958607</v>
          </cell>
          <cell r="BB1516">
            <v>9422.409604282584</v>
          </cell>
          <cell r="BH1516">
            <v>515.75294676073099</v>
          </cell>
        </row>
        <row r="1517">
          <cell r="AU1517" t="str">
            <v>Murata-CP3</v>
          </cell>
          <cell r="AW1517" t="str">
            <v>MAY-Murata-CP3</v>
          </cell>
          <cell r="AX1517" t="str">
            <v>MAY-Murata-CP3-IM</v>
          </cell>
          <cell r="AZ1517">
            <v>8628.9435323429989</v>
          </cell>
          <cell r="BA1517">
            <v>793.46607193958607</v>
          </cell>
          <cell r="BB1517">
            <v>9422.409604282584</v>
          </cell>
          <cell r="BH1517">
            <v>515.75294676073099</v>
          </cell>
        </row>
        <row r="1518">
          <cell r="AU1518" t="str">
            <v>Murata-CP3</v>
          </cell>
          <cell r="AW1518" t="str">
            <v>MAY-Murata-CP3</v>
          </cell>
          <cell r="AX1518" t="str">
            <v>MAY-Murata-CP3-IM</v>
          </cell>
          <cell r="AZ1518">
            <v>5845.4133606194509</v>
          </cell>
          <cell r="BA1518">
            <v>537.50927453971963</v>
          </cell>
          <cell r="BB1518">
            <v>6382.9226351591706</v>
          </cell>
          <cell r="BH1518">
            <v>349.38102845081778</v>
          </cell>
        </row>
        <row r="1519">
          <cell r="AU1519" t="str">
            <v>TMT-CP3</v>
          </cell>
          <cell r="AW1519" t="str">
            <v>MAY-TMT-CP3</v>
          </cell>
          <cell r="AX1519" t="str">
            <v>MAY-TMT-CP3-IM</v>
          </cell>
          <cell r="AZ1519">
            <v>6796.0942757895582</v>
          </cell>
          <cell r="BA1519">
            <v>617.82675234450528</v>
          </cell>
          <cell r="BB1519">
            <v>7413.9210281340638</v>
          </cell>
          <cell r="BH1519">
            <v>401.58738902392844</v>
          </cell>
        </row>
        <row r="1520">
          <cell r="AU1520" t="str">
            <v/>
          </cell>
          <cell r="AW1520" t="str">
            <v>0-</v>
          </cell>
          <cell r="AX1520" t="str">
            <v>0--</v>
          </cell>
          <cell r="AZ1520">
            <v>0</v>
          </cell>
          <cell r="BA1520">
            <v>0</v>
          </cell>
          <cell r="BB1520">
            <v>0</v>
          </cell>
          <cell r="BH1520">
            <v>0</v>
          </cell>
        </row>
        <row r="1521">
          <cell r="AU1521" t="str">
            <v/>
          </cell>
          <cell r="AW1521" t="str">
            <v>0-</v>
          </cell>
          <cell r="AX1521" t="str">
            <v>0--</v>
          </cell>
          <cell r="AZ1521">
            <v>0</v>
          </cell>
          <cell r="BA1521">
            <v>0</v>
          </cell>
          <cell r="BB1521">
            <v>0</v>
          </cell>
          <cell r="BH1521">
            <v>0</v>
          </cell>
        </row>
        <row r="1522">
          <cell r="AU1522" t="str">
            <v>Murata-CP1</v>
          </cell>
          <cell r="AW1522" t="str">
            <v>MAY-Murata-CP1</v>
          </cell>
          <cell r="AX1522" t="str">
            <v>MAY-Murata-CP1-IM</v>
          </cell>
          <cell r="AZ1522">
            <v>0</v>
          </cell>
          <cell r="BA1522">
            <v>0</v>
          </cell>
          <cell r="BB1522">
            <v>0</v>
          </cell>
          <cell r="BH1522">
            <v>0</v>
          </cell>
        </row>
        <row r="1523">
          <cell r="AU1523" t="str">
            <v>Scragg-CP1</v>
          </cell>
          <cell r="AW1523" t="str">
            <v>MAY-Scragg-CP1</v>
          </cell>
          <cell r="AX1523" t="str">
            <v>MAY-Scragg-CP1-NI</v>
          </cell>
          <cell r="AZ1523">
            <v>0</v>
          </cell>
          <cell r="BA1523">
            <v>0</v>
          </cell>
          <cell r="BB1523">
            <v>0</v>
          </cell>
          <cell r="BH1523">
            <v>0</v>
          </cell>
        </row>
        <row r="1524">
          <cell r="AU1524" t="str">
            <v>Scragg-CP1</v>
          </cell>
          <cell r="AW1524" t="str">
            <v>MAY-Scragg-CP1</v>
          </cell>
          <cell r="AX1524" t="str">
            <v>MAY-Scragg-CP1-NI</v>
          </cell>
          <cell r="AZ1524">
            <v>0</v>
          </cell>
          <cell r="BA1524">
            <v>0</v>
          </cell>
          <cell r="BB1524">
            <v>0</v>
          </cell>
          <cell r="BH1524">
            <v>0</v>
          </cell>
        </row>
        <row r="1525">
          <cell r="AU1525" t="str">
            <v/>
          </cell>
          <cell r="AW1525" t="str">
            <v>0-</v>
          </cell>
          <cell r="AX1525" t="str">
            <v>0--</v>
          </cell>
          <cell r="AZ1525">
            <v>0</v>
          </cell>
          <cell r="BA1525">
            <v>0</v>
          </cell>
          <cell r="BB1525">
            <v>0</v>
          </cell>
          <cell r="BH1525">
            <v>0</v>
          </cell>
        </row>
        <row r="1526">
          <cell r="AU1526" t="str">
            <v/>
          </cell>
          <cell r="AW1526" t="str">
            <v>0-</v>
          </cell>
          <cell r="AX1526" t="str">
            <v>0--</v>
          </cell>
          <cell r="AZ1526">
            <v>0</v>
          </cell>
          <cell r="BA1526">
            <v>0</v>
          </cell>
          <cell r="BB1526">
            <v>0</v>
          </cell>
          <cell r="BH1526">
            <v>0</v>
          </cell>
        </row>
        <row r="1527">
          <cell r="AU1527" t="str">
            <v>Murata-CP3</v>
          </cell>
          <cell r="AW1527" t="str">
            <v>MAY-Murata-CP3</v>
          </cell>
          <cell r="AX1527" t="str">
            <v>MAY-Murata-CP3-NI</v>
          </cell>
          <cell r="AZ1527">
            <v>13947.645795813032</v>
          </cell>
          <cell r="BA1527">
            <v>774.8692108785018</v>
          </cell>
          <cell r="BB1527">
            <v>14722.515006691534</v>
          </cell>
          <cell r="BH1527">
            <v>898.84828461906204</v>
          </cell>
        </row>
        <row r="1528">
          <cell r="AU1528" t="str">
            <v/>
          </cell>
          <cell r="AW1528" t="str">
            <v>0-</v>
          </cell>
          <cell r="AX1528" t="str">
            <v>0--</v>
          </cell>
          <cell r="AZ1528">
            <v>0</v>
          </cell>
          <cell r="BA1528">
            <v>0</v>
          </cell>
          <cell r="BB1528">
            <v>0</v>
          </cell>
          <cell r="BH1528">
            <v>0</v>
          </cell>
        </row>
        <row r="1529">
          <cell r="AU1529" t="str">
            <v/>
          </cell>
          <cell r="AW1529" t="str">
            <v>0-</v>
          </cell>
          <cell r="AX1529" t="str">
            <v>0--</v>
          </cell>
          <cell r="AZ1529">
            <v>0</v>
          </cell>
          <cell r="BA1529">
            <v>0</v>
          </cell>
          <cell r="BB1529">
            <v>0</v>
          </cell>
          <cell r="BH1529">
            <v>0</v>
          </cell>
        </row>
        <row r="1530">
          <cell r="AU1530" t="str">
            <v>Murata-CP3</v>
          </cell>
          <cell r="AW1530" t="str">
            <v>MAY-Murata-CP3</v>
          </cell>
          <cell r="AX1530" t="str">
            <v>MAY-Murata-CP3-IM</v>
          </cell>
          <cell r="AZ1530">
            <v>2981.8707878180358</v>
          </cell>
          <cell r="BA1530">
            <v>342.74376871471674</v>
          </cell>
          <cell r="BB1530">
            <v>3324.6145565327524</v>
          </cell>
          <cell r="BH1530">
            <v>166.2307278266376</v>
          </cell>
        </row>
        <row r="1531">
          <cell r="AU1531" t="str">
            <v>Murata-CP3</v>
          </cell>
          <cell r="AW1531" t="str">
            <v>MAY-Murata-CP3</v>
          </cell>
          <cell r="AX1531" t="str">
            <v>MAY-Murata-CP3-IM</v>
          </cell>
          <cell r="AZ1531">
            <v>1192.748315127214</v>
          </cell>
          <cell r="BA1531">
            <v>137.09750748588669</v>
          </cell>
          <cell r="BB1531">
            <v>1329.8458226131008</v>
          </cell>
          <cell r="BH1531">
            <v>66.492291130655033</v>
          </cell>
        </row>
        <row r="1532">
          <cell r="AU1532" t="str">
            <v>Murata-CP3</v>
          </cell>
          <cell r="AW1532" t="str">
            <v>MAY-Murata-CP3</v>
          </cell>
          <cell r="AX1532" t="str">
            <v>MAY-Murata-CP3-IM</v>
          </cell>
          <cell r="AZ1532">
            <v>14312.97978152657</v>
          </cell>
          <cell r="BA1532">
            <v>1645.1700898306401</v>
          </cell>
          <cell r="BB1532">
            <v>15958.149871357209</v>
          </cell>
          <cell r="BH1532">
            <v>797.90749356786046</v>
          </cell>
        </row>
        <row r="1533">
          <cell r="AU1533" t="str">
            <v>Murata-CP3</v>
          </cell>
          <cell r="AW1533" t="str">
            <v>MAY-Murata-CP3</v>
          </cell>
          <cell r="AX1533" t="str">
            <v>MAY-Murata-CP3-IM</v>
          </cell>
          <cell r="AZ1533">
            <v>3578.2449453816425</v>
          </cell>
          <cell r="BA1533">
            <v>411.29252245766003</v>
          </cell>
          <cell r="BB1533">
            <v>3989.5374678393023</v>
          </cell>
          <cell r="BH1533">
            <v>199.47687339196511</v>
          </cell>
        </row>
        <row r="1534">
          <cell r="AU1534" t="str">
            <v>Murata-CP3</v>
          </cell>
          <cell r="AW1534" t="str">
            <v>MAY-Murata-CP3</v>
          </cell>
          <cell r="AX1534" t="str">
            <v>MAY-Murata-CP3-NI</v>
          </cell>
          <cell r="AZ1534">
            <v>10299.430480456027</v>
          </cell>
          <cell r="BA1534">
            <v>1065.4583255644166</v>
          </cell>
          <cell r="BB1534">
            <v>11364.888806020443</v>
          </cell>
          <cell r="BH1534">
            <v>615.59814365944067</v>
          </cell>
        </row>
        <row r="1535">
          <cell r="AU1535" t="str">
            <v>Murata-CP3</v>
          </cell>
          <cell r="AW1535" t="str">
            <v>MAY-Murata-CP3</v>
          </cell>
          <cell r="AX1535" t="str">
            <v>MAY-Murata-CP3-NI</v>
          </cell>
          <cell r="AZ1535">
            <v>6644.7938583587256</v>
          </cell>
          <cell r="BA1535">
            <v>687.39246810607506</v>
          </cell>
          <cell r="BB1535">
            <v>7332.1863264648009</v>
          </cell>
          <cell r="BH1535">
            <v>397.16009268351007</v>
          </cell>
        </row>
        <row r="1536">
          <cell r="AU1536" t="str">
            <v>Murata-CP3</v>
          </cell>
          <cell r="AW1536" t="str">
            <v>MAY-Murata-CP3</v>
          </cell>
          <cell r="AX1536" t="str">
            <v>MAY-Murata-CP3-NI</v>
          </cell>
          <cell r="AZ1536">
            <v>3322.3969291793628</v>
          </cell>
          <cell r="BA1536">
            <v>343.69623405303753</v>
          </cell>
          <cell r="BB1536">
            <v>3666.0931632324005</v>
          </cell>
          <cell r="BH1536">
            <v>198.58004634175504</v>
          </cell>
        </row>
        <row r="1537">
          <cell r="AU1537" t="str">
            <v/>
          </cell>
          <cell r="AW1537" t="str">
            <v>0-</v>
          </cell>
          <cell r="AX1537" t="str">
            <v>0--</v>
          </cell>
          <cell r="AZ1537">
            <v>0</v>
          </cell>
          <cell r="BA1537">
            <v>0</v>
          </cell>
          <cell r="BB1537">
            <v>0</v>
          </cell>
          <cell r="BH1537">
            <v>0</v>
          </cell>
        </row>
        <row r="1538">
          <cell r="AU1538" t="str">
            <v/>
          </cell>
          <cell r="AW1538" t="str">
            <v>0-</v>
          </cell>
          <cell r="AX1538" t="str">
            <v>0--</v>
          </cell>
          <cell r="AZ1538">
            <v>0</v>
          </cell>
          <cell r="BA1538">
            <v>0</v>
          </cell>
          <cell r="BB1538">
            <v>0</v>
          </cell>
          <cell r="BH1538">
            <v>0</v>
          </cell>
        </row>
        <row r="1539">
          <cell r="AU1539" t="str">
            <v>Murata R4-CP3</v>
          </cell>
          <cell r="AW1539" t="str">
            <v>MAY-Murata R4-CP3</v>
          </cell>
          <cell r="AX1539" t="str">
            <v>MAY-Murata R4-CP3-NI</v>
          </cell>
          <cell r="AZ1539">
            <v>2369.4094937046389</v>
          </cell>
          <cell r="BA1539">
            <v>375.63809046536954</v>
          </cell>
          <cell r="BB1539">
            <v>2745.0475841700081</v>
          </cell>
          <cell r="BH1539">
            <v>130.02856977647409</v>
          </cell>
        </row>
        <row r="1540">
          <cell r="AU1540" t="str">
            <v>Murata R4-CP3</v>
          </cell>
          <cell r="AW1540" t="str">
            <v>MAY-Murata R4-CP3</v>
          </cell>
          <cell r="AX1540" t="str">
            <v>MAY-Murata R4-CP3-NI</v>
          </cell>
          <cell r="AZ1540">
            <v>748.23457695935952</v>
          </cell>
          <cell r="BA1540">
            <v>118.6225548838009</v>
          </cell>
          <cell r="BB1540">
            <v>866.85713184316046</v>
          </cell>
          <cell r="BH1540">
            <v>41.061653613623392</v>
          </cell>
        </row>
        <row r="1541">
          <cell r="AU1541" t="str">
            <v/>
          </cell>
          <cell r="AW1541" t="str">
            <v>0-</v>
          </cell>
          <cell r="AX1541" t="str">
            <v>0--</v>
          </cell>
          <cell r="AZ1541">
            <v>0</v>
          </cell>
          <cell r="BA1541">
            <v>0</v>
          </cell>
          <cell r="BB1541">
            <v>0</v>
          </cell>
          <cell r="BH1541">
            <v>0</v>
          </cell>
        </row>
        <row r="1542">
          <cell r="AU1542" t="str">
            <v/>
          </cell>
          <cell r="AW1542" t="str">
            <v>0-</v>
          </cell>
          <cell r="AX1542" t="str">
            <v>0--</v>
          </cell>
          <cell r="AZ1542">
            <v>0</v>
          </cell>
          <cell r="BA1542">
            <v>0</v>
          </cell>
          <cell r="BB1542">
            <v>0</v>
          </cell>
          <cell r="BH1542">
            <v>0</v>
          </cell>
        </row>
        <row r="1543">
          <cell r="AU1543" t="str">
            <v/>
          </cell>
          <cell r="AW1543" t="str">
            <v>0-</v>
          </cell>
          <cell r="AX1543" t="str">
            <v>0--</v>
          </cell>
          <cell r="AZ1543">
            <v>0</v>
          </cell>
          <cell r="BA1543">
            <v>0</v>
          </cell>
          <cell r="BB1543">
            <v>0</v>
          </cell>
          <cell r="BH1543">
            <v>0</v>
          </cell>
        </row>
        <row r="1544">
          <cell r="AU1544" t="str">
            <v>Murata R4-CP3</v>
          </cell>
          <cell r="AW1544" t="str">
            <v>MAY-Murata R4-CP3</v>
          </cell>
          <cell r="AX1544" t="str">
            <v>MAY-Murata R4-CP3-NI</v>
          </cell>
          <cell r="AZ1544">
            <v>1122.3518654390393</v>
          </cell>
          <cell r="BA1544">
            <v>177.93383232570136</v>
          </cell>
          <cell r="BB1544">
            <v>1300.2856977647407</v>
          </cell>
          <cell r="BH1544">
            <v>61.592480420435081</v>
          </cell>
        </row>
        <row r="1545">
          <cell r="AU1545" t="str">
            <v>Murata R4-CP3</v>
          </cell>
          <cell r="AW1545" t="str">
            <v>MAY-Murata R4-CP3</v>
          </cell>
          <cell r="AX1545" t="str">
            <v>MAY-Murata R4-CP3-NI</v>
          </cell>
          <cell r="AZ1545">
            <v>0</v>
          </cell>
          <cell r="BA1545">
            <v>0</v>
          </cell>
          <cell r="BB1545">
            <v>0</v>
          </cell>
          <cell r="BH1545">
            <v>0</v>
          </cell>
        </row>
        <row r="1546">
          <cell r="AU1546" t="str">
            <v>Murata R4-CP3</v>
          </cell>
          <cell r="AW1546" t="str">
            <v>MAY-Murata R4-CP3</v>
          </cell>
          <cell r="AX1546" t="str">
            <v>MAY-Murata R4-CP3-NI</v>
          </cell>
          <cell r="AZ1546">
            <v>623.52881413279965</v>
          </cell>
          <cell r="BA1546">
            <v>98.852129069834092</v>
          </cell>
          <cell r="BB1546">
            <v>722.38094320263372</v>
          </cell>
          <cell r="BH1546">
            <v>34.218044678019496</v>
          </cell>
        </row>
        <row r="1547">
          <cell r="AU1547" t="str">
            <v>Murata R4-CP3</v>
          </cell>
          <cell r="AW1547" t="str">
            <v>MAY-Murata R4-CP3</v>
          </cell>
          <cell r="AX1547" t="str">
            <v>MAY-Murata R4-CP3-NI</v>
          </cell>
          <cell r="AZ1547">
            <v>748.23457695935952</v>
          </cell>
          <cell r="BA1547">
            <v>118.6225548838009</v>
          </cell>
          <cell r="BB1547">
            <v>866.85713184316046</v>
          </cell>
          <cell r="BH1547">
            <v>41.061653613623392</v>
          </cell>
        </row>
        <row r="1548">
          <cell r="AU1548" t="str">
            <v/>
          </cell>
          <cell r="AW1548" t="str">
            <v>0-</v>
          </cell>
          <cell r="AX1548" t="str">
            <v>0--</v>
          </cell>
          <cell r="AZ1548">
            <v>0</v>
          </cell>
          <cell r="BA1548">
            <v>0</v>
          </cell>
          <cell r="BB1548">
            <v>0</v>
          </cell>
          <cell r="BH1548">
            <v>0</v>
          </cell>
        </row>
        <row r="1549">
          <cell r="AU1549" t="str">
            <v/>
          </cell>
          <cell r="AW1549" t="str">
            <v>0-</v>
          </cell>
          <cell r="AX1549" t="str">
            <v>0--</v>
          </cell>
          <cell r="AZ1549">
            <v>0</v>
          </cell>
          <cell r="BA1549">
            <v>0</v>
          </cell>
          <cell r="BB1549">
            <v>0</v>
          </cell>
          <cell r="BH1549">
            <v>0</v>
          </cell>
        </row>
        <row r="1550">
          <cell r="AU1550" t="str">
            <v>Murata-CP3</v>
          </cell>
          <cell r="AW1550" t="str">
            <v>MAY-Murata-CP3</v>
          </cell>
          <cell r="AX1550" t="str">
            <v>MAY-Murata-CP3-NI</v>
          </cell>
          <cell r="AZ1550">
            <v>4105.1139154896091</v>
          </cell>
          <cell r="BA1550">
            <v>381.87106190601014</v>
          </cell>
          <cell r="BB1550">
            <v>4486.9849773956194</v>
          </cell>
          <cell r="BH1550">
            <v>248.21619023890659</v>
          </cell>
        </row>
        <row r="1551">
          <cell r="AU1551" t="str">
            <v>Murata-CP3</v>
          </cell>
          <cell r="AW1551" t="str">
            <v>MAY-Murata-CP3</v>
          </cell>
          <cell r="AX1551" t="str">
            <v>MAY-Murata-CP3-NI</v>
          </cell>
          <cell r="AZ1551">
            <v>4333.1757996834767</v>
          </cell>
          <cell r="BA1551">
            <v>403.0861209007885</v>
          </cell>
          <cell r="BB1551">
            <v>4736.2619205842648</v>
          </cell>
          <cell r="BH1551">
            <v>262.00597858551254</v>
          </cell>
        </row>
        <row r="1552">
          <cell r="AU1552" t="str">
            <v>Murata-CP3</v>
          </cell>
          <cell r="AW1552" t="str">
            <v>MAY-Murata-CP3</v>
          </cell>
          <cell r="AX1552" t="str">
            <v>MAY-Murata-CP3-NI</v>
          </cell>
          <cell r="AZ1552">
            <v>4789.2995680712102</v>
          </cell>
          <cell r="BA1552">
            <v>445.51623889034516</v>
          </cell>
          <cell r="BB1552">
            <v>5234.8158069615556</v>
          </cell>
          <cell r="BH1552">
            <v>289.58555527872437</v>
          </cell>
        </row>
        <row r="1553">
          <cell r="AU1553" t="str">
            <v/>
          </cell>
          <cell r="AW1553" t="str">
            <v>0-</v>
          </cell>
          <cell r="AX1553" t="str">
            <v>0--</v>
          </cell>
          <cell r="AZ1553">
            <v>0</v>
          </cell>
          <cell r="BA1553">
            <v>0</v>
          </cell>
          <cell r="BB1553">
            <v>0</v>
          </cell>
          <cell r="BH1553">
            <v>0</v>
          </cell>
        </row>
        <row r="1554">
          <cell r="AU1554" t="str">
            <v/>
          </cell>
          <cell r="AW1554" t="str">
            <v>0-</v>
          </cell>
          <cell r="AX1554" t="str">
            <v>0--</v>
          </cell>
          <cell r="AZ1554">
            <v>0</v>
          </cell>
          <cell r="BA1554">
            <v>0</v>
          </cell>
          <cell r="BB1554">
            <v>0</v>
          </cell>
          <cell r="BH1554">
            <v>0</v>
          </cell>
        </row>
        <row r="1555">
          <cell r="AU1555" t="str">
            <v>Murata-CP3</v>
          </cell>
          <cell r="AW1555" t="str">
            <v>MAY-Murata-CP3</v>
          </cell>
          <cell r="AX1555" t="str">
            <v>MAY-Murata-CP3-IM</v>
          </cell>
          <cell r="AZ1555">
            <v>9381.587012259477</v>
          </cell>
          <cell r="BA1555">
            <v>729.67898984240378</v>
          </cell>
          <cell r="BB1555">
            <v>10111.26600210188</v>
          </cell>
          <cell r="BH1555">
            <v>505.56330010509402</v>
          </cell>
        </row>
        <row r="1556">
          <cell r="AU1556" t="str">
            <v/>
          </cell>
          <cell r="AW1556" t="str">
            <v>0-</v>
          </cell>
          <cell r="AX1556" t="str">
            <v>0--</v>
          </cell>
          <cell r="AZ1556">
            <v>0</v>
          </cell>
          <cell r="BA1556">
            <v>0</v>
          </cell>
          <cell r="BB1556">
            <v>0</v>
          </cell>
          <cell r="BH1556">
            <v>0</v>
          </cell>
        </row>
        <row r="1557">
          <cell r="AU1557" t="str">
            <v/>
          </cell>
          <cell r="AW1557" t="str">
            <v>0-</v>
          </cell>
          <cell r="AX1557" t="str">
            <v>0--</v>
          </cell>
          <cell r="AZ1557">
            <v>0</v>
          </cell>
          <cell r="BA1557">
            <v>0</v>
          </cell>
          <cell r="BB1557">
            <v>0</v>
          </cell>
          <cell r="BH1557">
            <v>0</v>
          </cell>
        </row>
        <row r="1558">
          <cell r="AU1558" t="str">
            <v>Murata R5-CP3</v>
          </cell>
          <cell r="AW1558" t="str">
            <v>MAY-Murata R5-CP3</v>
          </cell>
          <cell r="AX1558" t="str">
            <v>MAY-Murata R5-CP3-NI</v>
          </cell>
          <cell r="AZ1558">
            <v>7459.2368787563264</v>
          </cell>
          <cell r="BA1558">
            <v>865.34070519214924</v>
          </cell>
          <cell r="BB1558">
            <v>8324.5775839484759</v>
          </cell>
          <cell r="BH1558">
            <v>441.32375964799604</v>
          </cell>
        </row>
        <row r="1559">
          <cell r="AU1559" t="str">
            <v>Murata R5-CP3</v>
          </cell>
          <cell r="AW1559" t="str">
            <v>MAY-Murata R5-CP3</v>
          </cell>
          <cell r="AX1559" t="str">
            <v>MAY-Murata R5-CP3-NI</v>
          </cell>
          <cell r="AZ1559">
            <v>0</v>
          </cell>
          <cell r="BA1559">
            <v>0</v>
          </cell>
          <cell r="BB1559">
            <v>0</v>
          </cell>
          <cell r="BH1559">
            <v>0</v>
          </cell>
        </row>
        <row r="1560">
          <cell r="AU1560" t="str">
            <v/>
          </cell>
          <cell r="AW1560" t="str">
            <v>0-</v>
          </cell>
          <cell r="AX1560" t="str">
            <v>0--</v>
          </cell>
          <cell r="AZ1560">
            <v>0</v>
          </cell>
          <cell r="BA1560">
            <v>0</v>
          </cell>
          <cell r="BB1560">
            <v>0</v>
          </cell>
          <cell r="BH1560">
            <v>0</v>
          </cell>
        </row>
        <row r="1561">
          <cell r="AU1561" t="str">
            <v/>
          </cell>
          <cell r="AW1561" t="str">
            <v>0-</v>
          </cell>
          <cell r="AX1561" t="str">
            <v>0--</v>
          </cell>
          <cell r="AZ1561">
            <v>0</v>
          </cell>
          <cell r="BA1561">
            <v>0</v>
          </cell>
          <cell r="BB1561">
            <v>0</v>
          </cell>
          <cell r="BH1561">
            <v>0</v>
          </cell>
        </row>
        <row r="1562">
          <cell r="AU1562" t="str">
            <v>Murata-CP3</v>
          </cell>
          <cell r="AW1562" t="str">
            <v>MAY-Murata-CP3</v>
          </cell>
          <cell r="AX1562" t="str">
            <v>MAY-Murata-CP3-NI</v>
          </cell>
          <cell r="AZ1562">
            <v>5517.9018503710149</v>
          </cell>
          <cell r="BA1562">
            <v>207.66297286342527</v>
          </cell>
          <cell r="BB1562">
            <v>5725.5648232344402</v>
          </cell>
          <cell r="BH1562">
            <v>308.52784539708898</v>
          </cell>
        </row>
        <row r="1563">
          <cell r="AU1563" t="str">
            <v/>
          </cell>
          <cell r="AW1563" t="str">
            <v>0-</v>
          </cell>
          <cell r="AX1563" t="str">
            <v>0--</v>
          </cell>
          <cell r="AZ1563">
            <v>0</v>
          </cell>
          <cell r="BA1563">
            <v>0</v>
          </cell>
          <cell r="BB1563">
            <v>0</v>
          </cell>
          <cell r="BH1563">
            <v>0</v>
          </cell>
        </row>
        <row r="1564">
          <cell r="AU1564" t="str">
            <v/>
          </cell>
          <cell r="AW1564" t="str">
            <v>0-</v>
          </cell>
          <cell r="AX1564" t="str">
            <v>0--</v>
          </cell>
          <cell r="AZ1564">
            <v>0</v>
          </cell>
          <cell r="BA1564">
            <v>0</v>
          </cell>
          <cell r="BB1564">
            <v>0</v>
          </cell>
          <cell r="BH1564">
            <v>0</v>
          </cell>
        </row>
        <row r="1565">
          <cell r="AU1565" t="str">
            <v/>
          </cell>
          <cell r="AW1565" t="str">
            <v>0-</v>
          </cell>
          <cell r="AX1565" t="str">
            <v>0--</v>
          </cell>
          <cell r="AZ1565">
            <v>0</v>
          </cell>
          <cell r="BA1565">
            <v>0</v>
          </cell>
          <cell r="BB1565">
            <v>0</v>
          </cell>
          <cell r="BH1565">
            <v>0</v>
          </cell>
        </row>
        <row r="1566">
          <cell r="AU1566" t="str">
            <v/>
          </cell>
          <cell r="AW1566" t="str">
            <v>0-</v>
          </cell>
          <cell r="AX1566" t="str">
            <v>0--</v>
          </cell>
          <cell r="AZ1566">
            <v>0</v>
          </cell>
          <cell r="BA1566">
            <v>0</v>
          </cell>
          <cell r="BB1566">
            <v>0</v>
          </cell>
          <cell r="BH1566">
            <v>0</v>
          </cell>
        </row>
        <row r="1567">
          <cell r="AU1567" t="str">
            <v/>
          </cell>
          <cell r="AW1567" t="str">
            <v>0-</v>
          </cell>
          <cell r="AX1567" t="str">
            <v>0--</v>
          </cell>
          <cell r="AZ1567">
            <v>0</v>
          </cell>
          <cell r="BA1567">
            <v>0</v>
          </cell>
          <cell r="BB1567">
            <v>0</v>
          </cell>
          <cell r="BH1567">
            <v>0</v>
          </cell>
        </row>
        <row r="1568">
          <cell r="AU1568" t="str">
            <v/>
          </cell>
          <cell r="AW1568" t="str">
            <v>0-</v>
          </cell>
          <cell r="AX1568" t="str">
            <v>0--</v>
          </cell>
          <cell r="AZ1568">
            <v>0</v>
          </cell>
          <cell r="BA1568">
            <v>0</v>
          </cell>
          <cell r="BB1568">
            <v>0</v>
          </cell>
          <cell r="BH1568">
            <v>0</v>
          </cell>
        </row>
        <row r="1569">
          <cell r="AU1569" t="str">
            <v/>
          </cell>
          <cell r="AW1569" t="str">
            <v>0-</v>
          </cell>
          <cell r="AX1569" t="str">
            <v>0--</v>
          </cell>
          <cell r="AZ1569">
            <v>0</v>
          </cell>
          <cell r="BA1569">
            <v>0</v>
          </cell>
          <cell r="BB1569">
            <v>0</v>
          </cell>
          <cell r="BH1569">
            <v>0</v>
          </cell>
        </row>
        <row r="1570">
          <cell r="AU1570" t="str">
            <v/>
          </cell>
          <cell r="AW1570" t="str">
            <v>0-</v>
          </cell>
          <cell r="AX1570" t="str">
            <v>0--</v>
          </cell>
          <cell r="AZ1570">
            <v>0</v>
          </cell>
          <cell r="BA1570">
            <v>0</v>
          </cell>
          <cell r="BB1570">
            <v>0</v>
          </cell>
          <cell r="BH1570">
            <v>0</v>
          </cell>
        </row>
        <row r="1571">
          <cell r="AU1571" t="str">
            <v>Murata-CP3</v>
          </cell>
          <cell r="AW1571" t="str">
            <v>MAY-Murata-CP3</v>
          </cell>
          <cell r="AX1571" t="str">
            <v>MAY-Murata-CP3-NI</v>
          </cell>
          <cell r="AZ1571">
            <v>10042.304972985383</v>
          </cell>
          <cell r="BA1571">
            <v>557.90583183252136</v>
          </cell>
          <cell r="BB1571">
            <v>10600.210804817905</v>
          </cell>
          <cell r="BH1571">
            <v>647.17076492572471</v>
          </cell>
        </row>
        <row r="1572">
          <cell r="AU1572" t="str">
            <v>Murata-CP3</v>
          </cell>
          <cell r="AW1572" t="str">
            <v>MAY-Murata-CP3</v>
          </cell>
          <cell r="AX1572" t="str">
            <v>MAY-Murata-CP3-NI</v>
          </cell>
          <cell r="AZ1572">
            <v>5021.1524864926914</v>
          </cell>
          <cell r="BA1572">
            <v>278.95291591626068</v>
          </cell>
          <cell r="BB1572">
            <v>5300.1054024089526</v>
          </cell>
          <cell r="BH1572">
            <v>323.58538246286236</v>
          </cell>
        </row>
        <row r="1573">
          <cell r="AU1573" t="str">
            <v>Murata-CP3</v>
          </cell>
          <cell r="AW1573" t="str">
            <v>MAY-Murata-CP3</v>
          </cell>
          <cell r="AX1573" t="str">
            <v>MAY-Murata-CP3-NI</v>
          </cell>
          <cell r="AZ1573">
            <v>3347.4349909951275</v>
          </cell>
          <cell r="BA1573">
            <v>185.96861061084041</v>
          </cell>
          <cell r="BB1573">
            <v>3533.4036016059681</v>
          </cell>
          <cell r="BH1573">
            <v>215.72358830857488</v>
          </cell>
        </row>
        <row r="1574">
          <cell r="AU1574" t="str">
            <v>Murata-CP3</v>
          </cell>
          <cell r="AW1574" t="str">
            <v>MAY-Murata-CP3</v>
          </cell>
          <cell r="AX1574" t="str">
            <v>MAY-Murata-CP3-NI</v>
          </cell>
          <cell r="AZ1574">
            <v>2789.5291591626064</v>
          </cell>
          <cell r="BA1574">
            <v>154.97384217570038</v>
          </cell>
          <cell r="BB1574">
            <v>2944.5030013383071</v>
          </cell>
          <cell r="BH1574">
            <v>179.76965692381242</v>
          </cell>
        </row>
        <row r="1575">
          <cell r="AU1575" t="str">
            <v/>
          </cell>
          <cell r="AW1575" t="str">
            <v>0-</v>
          </cell>
          <cell r="AX1575" t="str">
            <v>0--</v>
          </cell>
          <cell r="AZ1575">
            <v>0</v>
          </cell>
          <cell r="BA1575">
            <v>0</v>
          </cell>
          <cell r="BB1575">
            <v>0</v>
          </cell>
          <cell r="BH1575">
            <v>0</v>
          </cell>
        </row>
        <row r="1576">
          <cell r="AU1576" t="str">
            <v/>
          </cell>
          <cell r="AW1576" t="str">
            <v>0-</v>
          </cell>
          <cell r="AX1576" t="str">
            <v>0--</v>
          </cell>
          <cell r="AZ1576">
            <v>0</v>
          </cell>
          <cell r="BA1576">
            <v>0</v>
          </cell>
          <cell r="BB1576">
            <v>0</v>
          </cell>
          <cell r="BH1576">
            <v>0</v>
          </cell>
        </row>
        <row r="1577">
          <cell r="AU1577" t="str">
            <v>Murata-CP3</v>
          </cell>
          <cell r="AW1577" t="str">
            <v>MAY-Murata-CP3</v>
          </cell>
          <cell r="AX1577" t="str">
            <v>MAY-Murata-CP3-NI</v>
          </cell>
          <cell r="AZ1577">
            <v>1311.6908271924481</v>
          </cell>
          <cell r="BA1577">
            <v>72.871712621802672</v>
          </cell>
          <cell r="BB1577">
            <v>1384.5625398142508</v>
          </cell>
          <cell r="BH1577">
            <v>84.5311866412911</v>
          </cell>
        </row>
        <row r="1578">
          <cell r="AU1578" t="str">
            <v>Murata-CP3</v>
          </cell>
          <cell r="AW1578" t="str">
            <v>MAY-Murata-CP3</v>
          </cell>
          <cell r="AX1578" t="str">
            <v>MAY-Murata-CP3-IM</v>
          </cell>
          <cell r="AZ1578">
            <v>0</v>
          </cell>
          <cell r="BA1578">
            <v>0</v>
          </cell>
          <cell r="BB1578">
            <v>0</v>
          </cell>
          <cell r="BH1578">
            <v>0</v>
          </cell>
        </row>
        <row r="1579">
          <cell r="AU1579" t="str">
            <v/>
          </cell>
          <cell r="AW1579" t="str">
            <v>0-</v>
          </cell>
          <cell r="AX1579" t="str">
            <v>0--</v>
          </cell>
          <cell r="AZ1579">
            <v>0</v>
          </cell>
          <cell r="BA1579">
            <v>0</v>
          </cell>
          <cell r="BB1579">
            <v>0</v>
          </cell>
          <cell r="BH1579">
            <v>0</v>
          </cell>
        </row>
        <row r="1580">
          <cell r="AU1580" t="str">
            <v/>
          </cell>
          <cell r="AW1580" t="str">
            <v>0-</v>
          </cell>
          <cell r="AX1580" t="str">
            <v>0--</v>
          </cell>
          <cell r="AZ1580">
            <v>0</v>
          </cell>
          <cell r="BA1580">
            <v>0</v>
          </cell>
          <cell r="BB1580">
            <v>0</v>
          </cell>
          <cell r="BH1580">
            <v>0</v>
          </cell>
        </row>
        <row r="1581">
          <cell r="AU1581" t="str">
            <v/>
          </cell>
          <cell r="AW1581" t="str">
            <v>0-</v>
          </cell>
          <cell r="AX1581" t="str">
            <v>0--</v>
          </cell>
          <cell r="AZ1581">
            <v>0</v>
          </cell>
          <cell r="BA1581">
            <v>0</v>
          </cell>
          <cell r="BB1581">
            <v>0</v>
          </cell>
          <cell r="BH1581">
            <v>0</v>
          </cell>
        </row>
        <row r="1582">
          <cell r="AU1582" t="str">
            <v/>
          </cell>
          <cell r="AW1582" t="str">
            <v>0-</v>
          </cell>
          <cell r="AX1582" t="str">
            <v>0--</v>
          </cell>
          <cell r="AZ1582">
            <v>0</v>
          </cell>
          <cell r="BA1582">
            <v>0</v>
          </cell>
          <cell r="BB1582">
            <v>0</v>
          </cell>
          <cell r="BH1582">
            <v>0</v>
          </cell>
        </row>
        <row r="1583">
          <cell r="AU1583" t="str">
            <v>Murata-CP3</v>
          </cell>
          <cell r="AW1583" t="str">
            <v>MAY-Murata-CP3</v>
          </cell>
          <cell r="AX1583" t="str">
            <v>MAY-Murata-CP3-IM</v>
          </cell>
          <cell r="AZ1583">
            <v>11413.259758795024</v>
          </cell>
          <cell r="BA1583">
            <v>1698.4017498206881</v>
          </cell>
          <cell r="BB1583">
            <v>13111.661508615713</v>
          </cell>
          <cell r="BH1583">
            <v>611.42462993544768</v>
          </cell>
        </row>
        <row r="1584">
          <cell r="AU1584" t="str">
            <v/>
          </cell>
          <cell r="AW1584" t="e">
            <v>#VALUE!</v>
          </cell>
          <cell r="AX1584" t="e">
            <v>#VALUE!</v>
          </cell>
          <cell r="AZ1584">
            <v>0</v>
          </cell>
          <cell r="BA1584">
            <v>0</v>
          </cell>
          <cell r="BB1584">
            <v>0</v>
          </cell>
          <cell r="BH1584">
            <v>0</v>
          </cell>
        </row>
        <row r="1585">
          <cell r="AU1585" t="str">
            <v/>
          </cell>
          <cell r="AW1585" t="str">
            <v>0-</v>
          </cell>
          <cell r="AX1585" t="str">
            <v>0--</v>
          </cell>
          <cell r="AZ1585">
            <v>0</v>
          </cell>
          <cell r="BA1585">
            <v>0</v>
          </cell>
          <cell r="BB1585">
            <v>0</v>
          </cell>
          <cell r="BH1585">
            <v>0</v>
          </cell>
        </row>
        <row r="1586">
          <cell r="AU1586" t="str">
            <v>Murata-CP1</v>
          </cell>
          <cell r="AW1586" t="str">
            <v>JUN-Murata-CP1</v>
          </cell>
          <cell r="AX1586" t="str">
            <v>JUN-Murata-CP1-NI</v>
          </cell>
          <cell r="AZ1586">
            <v>2247.7569307466615</v>
          </cell>
          <cell r="BA1586">
            <v>403.44355167247772</v>
          </cell>
          <cell r="BB1586">
            <v>2651.200482419139</v>
          </cell>
          <cell r="BH1586">
            <v>135.44176377576036</v>
          </cell>
        </row>
        <row r="1587">
          <cell r="AU1587" t="str">
            <v>Murata-CP1</v>
          </cell>
          <cell r="AW1587" t="str">
            <v>JUN-Murata-CP1</v>
          </cell>
          <cell r="AX1587" t="str">
            <v>JUN-Murata-CP1-NI</v>
          </cell>
          <cell r="AZ1587">
            <v>159.70457406665622</v>
          </cell>
          <cell r="BA1587">
            <v>28.664923550425478</v>
          </cell>
          <cell r="BB1587">
            <v>188.36949761708169</v>
          </cell>
          <cell r="BH1587">
            <v>9.6232243347856965</v>
          </cell>
        </row>
        <row r="1588">
          <cell r="AU1588" t="str">
            <v>Murata-CP1</v>
          </cell>
          <cell r="AW1588" t="str">
            <v>JUN-Murata-CP1</v>
          </cell>
          <cell r="AX1588" t="str">
            <v>JUN-Murata-CP1-NI</v>
          </cell>
          <cell r="AZ1588">
            <v>2235.8640369331874</v>
          </cell>
          <cell r="BA1588">
            <v>401.3089297059567</v>
          </cell>
          <cell r="BB1588">
            <v>2637.1729666391439</v>
          </cell>
          <cell r="BH1588">
            <v>134.72514068699974</v>
          </cell>
        </row>
        <row r="1589">
          <cell r="AU1589" t="str">
            <v>Murata-CP1</v>
          </cell>
          <cell r="AW1589" t="str">
            <v>JUN-Murata-CP1</v>
          </cell>
          <cell r="AX1589" t="str">
            <v>JUN-Murata-CP1-NI</v>
          </cell>
          <cell r="AZ1589">
            <v>2477.8406643069088</v>
          </cell>
          <cell r="BA1589">
            <v>444.74063205508617</v>
          </cell>
          <cell r="BB1589">
            <v>2922.5812963619951</v>
          </cell>
          <cell r="BH1589">
            <v>149.30578361849322</v>
          </cell>
        </row>
        <row r="1590">
          <cell r="AU1590" t="str">
            <v>Murata-CP1</v>
          </cell>
          <cell r="AW1590" t="str">
            <v>JUN-Murata-CP1</v>
          </cell>
          <cell r="AX1590" t="str">
            <v>JUN-Murata-CP1-NI</v>
          </cell>
          <cell r="AZ1590">
            <v>1393.7853736726363</v>
          </cell>
          <cell r="BA1590">
            <v>250.16660553098598</v>
          </cell>
          <cell r="BB1590">
            <v>1643.9519792036222</v>
          </cell>
          <cell r="BH1590">
            <v>83.98450328540244</v>
          </cell>
        </row>
        <row r="1591">
          <cell r="AU1591" t="str">
            <v>Murata-CP1</v>
          </cell>
          <cell r="AW1591" t="str">
            <v>JUN-Murata-CP1</v>
          </cell>
          <cell r="AX1591" t="str">
            <v>JUN-Murata-CP1-NI</v>
          </cell>
          <cell r="AZ1591">
            <v>309.7300830383636</v>
          </cell>
          <cell r="BA1591">
            <v>55.592579006885771</v>
          </cell>
          <cell r="BB1591">
            <v>365.32266204524939</v>
          </cell>
          <cell r="BH1591">
            <v>18.663222952311653</v>
          </cell>
        </row>
        <row r="1592">
          <cell r="AU1592" t="str">
            <v>Murata-CP1</v>
          </cell>
          <cell r="AW1592" t="str">
            <v>JUN-Murata-CP1</v>
          </cell>
          <cell r="AX1592" t="str">
            <v>JUN-Murata-CP1-NI</v>
          </cell>
          <cell r="AZ1592">
            <v>4026.4910794987263</v>
          </cell>
          <cell r="BA1592">
            <v>722.70352708951498</v>
          </cell>
          <cell r="BB1592">
            <v>4749.1946065882412</v>
          </cell>
          <cell r="BH1592">
            <v>242.62189838005148</v>
          </cell>
        </row>
        <row r="1593">
          <cell r="AU1593" t="str">
            <v>Murata-CP1</v>
          </cell>
          <cell r="AW1593" t="str">
            <v>JUN-Murata-CP1</v>
          </cell>
          <cell r="AX1593" t="str">
            <v>JUN-Murata-CP1-NI</v>
          </cell>
          <cell r="AZ1593">
            <v>4645.9512455754539</v>
          </cell>
          <cell r="BA1593">
            <v>833.88868510328655</v>
          </cell>
          <cell r="BB1593">
            <v>5479.8399306787405</v>
          </cell>
          <cell r="BH1593">
            <v>279.94834428467482</v>
          </cell>
        </row>
        <row r="1594">
          <cell r="AU1594" t="str">
            <v/>
          </cell>
          <cell r="AW1594" t="str">
            <v>0-</v>
          </cell>
          <cell r="AX1594" t="str">
            <v>0--</v>
          </cell>
          <cell r="AZ1594">
            <v>0</v>
          </cell>
          <cell r="BA1594">
            <v>0</v>
          </cell>
          <cell r="BB1594">
            <v>0</v>
          </cell>
          <cell r="BH1594">
            <v>0</v>
          </cell>
        </row>
        <row r="1595">
          <cell r="AU1595" t="str">
            <v/>
          </cell>
          <cell r="AW1595" t="str">
            <v>0-</v>
          </cell>
          <cell r="AX1595" t="str">
            <v>0--</v>
          </cell>
          <cell r="AZ1595">
            <v>0</v>
          </cell>
          <cell r="BA1595">
            <v>0</v>
          </cell>
          <cell r="BB1595">
            <v>0</v>
          </cell>
          <cell r="BH1595">
            <v>0</v>
          </cell>
        </row>
        <row r="1596">
          <cell r="AU1596" t="str">
            <v>Murata-CP1</v>
          </cell>
          <cell r="AW1596" t="str">
            <v>JUN-Murata-CP1</v>
          </cell>
          <cell r="AX1596" t="str">
            <v>JUN-Murata-CP1-IM</v>
          </cell>
          <cell r="AZ1596">
            <v>2555.8996524646386</v>
          </cell>
          <cell r="BA1596">
            <v>182.67505102111323</v>
          </cell>
          <cell r="BB1596">
            <v>2738.5747034857518</v>
          </cell>
          <cell r="BH1596">
            <v>125.14642252393595</v>
          </cell>
        </row>
        <row r="1597">
          <cell r="AU1597" t="str">
            <v>Murata-CP1</v>
          </cell>
          <cell r="AW1597" t="str">
            <v>JUN-Murata-CP1</v>
          </cell>
          <cell r="AX1597" t="str">
            <v>JUN-Murata-CP1-IM</v>
          </cell>
          <cell r="AZ1597">
            <v>6389.7491311615959</v>
          </cell>
          <cell r="BA1597">
            <v>456.68762755278311</v>
          </cell>
          <cell r="BB1597">
            <v>6846.4367587143797</v>
          </cell>
          <cell r="BH1597">
            <v>312.86605630983985</v>
          </cell>
        </row>
        <row r="1598">
          <cell r="AU1598" t="str">
            <v>Murata-CP1</v>
          </cell>
          <cell r="AW1598" t="str">
            <v>JUN-Murata-CP1</v>
          </cell>
          <cell r="AX1598" t="str">
            <v>JUN-Murata-CP1-IM</v>
          </cell>
          <cell r="AZ1598">
            <v>2557.4429905933121</v>
          </cell>
          <cell r="BA1598">
            <v>369.75079382071976</v>
          </cell>
          <cell r="BB1598">
            <v>2927.1937844140316</v>
          </cell>
          <cell r="BH1598">
            <v>135.57529106759728</v>
          </cell>
        </row>
        <row r="1599">
          <cell r="AU1599" t="str">
            <v/>
          </cell>
          <cell r="AW1599" t="str">
            <v>0-</v>
          </cell>
          <cell r="AX1599" t="str">
            <v>0--</v>
          </cell>
          <cell r="AZ1599">
            <v>0</v>
          </cell>
          <cell r="BA1599">
            <v>0</v>
          </cell>
          <cell r="BB1599">
            <v>0</v>
          </cell>
          <cell r="BH1599">
            <v>0</v>
          </cell>
        </row>
        <row r="1600">
          <cell r="AU1600" t="str">
            <v/>
          </cell>
          <cell r="AW1600" t="str">
            <v>0-</v>
          </cell>
          <cell r="AX1600" t="str">
            <v>0--</v>
          </cell>
          <cell r="AZ1600">
            <v>0</v>
          </cell>
          <cell r="BA1600">
            <v>0</v>
          </cell>
          <cell r="BB1600">
            <v>0</v>
          </cell>
          <cell r="BH1600">
            <v>0</v>
          </cell>
        </row>
        <row r="1601">
          <cell r="AU1601" t="str">
            <v>Scragg-CP1</v>
          </cell>
          <cell r="AW1601" t="str">
            <v>JUN-Scragg-CP1</v>
          </cell>
          <cell r="AX1601" t="str">
            <v>JUN-Scragg-CP1-NI</v>
          </cell>
          <cell r="AZ1601">
            <v>9338.2244459575195</v>
          </cell>
          <cell r="BA1601">
            <v>1015.8964711322648</v>
          </cell>
          <cell r="BB1601">
            <v>10354.120917089786</v>
          </cell>
          <cell r="BH1601">
            <v>563.78459443839677</v>
          </cell>
        </row>
        <row r="1602">
          <cell r="AU1602" t="str">
            <v>Murata-CP1</v>
          </cell>
          <cell r="AW1602" t="str">
            <v>JUN-Murata-CP1</v>
          </cell>
          <cell r="AX1602" t="str">
            <v>JUN-Murata-CP1-IM</v>
          </cell>
          <cell r="AZ1602">
            <v>10403.517962362277</v>
          </cell>
          <cell r="BA1602">
            <v>1055.6702966031348</v>
          </cell>
          <cell r="BB1602">
            <v>11459.188258965412</v>
          </cell>
          <cell r="BH1602">
            <v>611.55253402768778</v>
          </cell>
        </row>
        <row r="1603">
          <cell r="AU1603" t="str">
            <v>Murata-CP3</v>
          </cell>
          <cell r="AW1603" t="str">
            <v>JUN-Murata-CP3</v>
          </cell>
          <cell r="AX1603" t="str">
            <v>JUN-Murata-CP3-IM</v>
          </cell>
          <cell r="AZ1603">
            <v>5487.0813794927199</v>
          </cell>
          <cell r="BA1603">
            <v>567.62910822338483</v>
          </cell>
          <cell r="BB1603">
            <v>6054.7104877161046</v>
          </cell>
          <cell r="BH1603">
            <v>327.963484751289</v>
          </cell>
        </row>
        <row r="1604">
          <cell r="AU1604" t="str">
            <v/>
          </cell>
          <cell r="AW1604" t="str">
            <v>0-</v>
          </cell>
          <cell r="AX1604" t="str">
            <v>0--</v>
          </cell>
          <cell r="AZ1604">
            <v>0</v>
          </cell>
          <cell r="BA1604">
            <v>0</v>
          </cell>
          <cell r="BB1604">
            <v>0</v>
          </cell>
          <cell r="BH1604">
            <v>0</v>
          </cell>
        </row>
        <row r="1605">
          <cell r="AU1605" t="str">
            <v/>
          </cell>
          <cell r="AW1605" t="str">
            <v>0-</v>
          </cell>
          <cell r="AX1605" t="str">
            <v>0--</v>
          </cell>
          <cell r="AZ1605">
            <v>0</v>
          </cell>
          <cell r="BA1605">
            <v>0</v>
          </cell>
          <cell r="BB1605">
            <v>0</v>
          </cell>
          <cell r="BH1605">
            <v>0</v>
          </cell>
        </row>
        <row r="1606">
          <cell r="AU1606" t="str">
            <v>Murata-CP1</v>
          </cell>
          <cell r="AW1606" t="str">
            <v>JUN-Murata-CP1</v>
          </cell>
          <cell r="AX1606" t="str">
            <v>JUN-Murata-CP1-IM</v>
          </cell>
          <cell r="AZ1606">
            <v>3082.2247714995469</v>
          </cell>
          <cell r="BA1606">
            <v>334.86954290448153</v>
          </cell>
          <cell r="BB1606">
            <v>3417.0943144040284</v>
          </cell>
          <cell r="BH1606">
            <v>183.46576020830636</v>
          </cell>
        </row>
        <row r="1607">
          <cell r="AU1607" t="str">
            <v>Murata-CP1</v>
          </cell>
          <cell r="AW1607" t="str">
            <v>JUN-Murata-CP1</v>
          </cell>
          <cell r="AX1607" t="str">
            <v>JUN-Murata-CP1-IM</v>
          </cell>
          <cell r="AZ1607">
            <v>5137.0412858325772</v>
          </cell>
          <cell r="BA1607">
            <v>558.1159048408025</v>
          </cell>
          <cell r="BB1607">
            <v>5695.1571906733798</v>
          </cell>
          <cell r="BH1607">
            <v>305.77626701384389</v>
          </cell>
        </row>
        <row r="1608">
          <cell r="AU1608" t="str">
            <v/>
          </cell>
          <cell r="AW1608" t="str">
            <v>0-</v>
          </cell>
          <cell r="AX1608" t="str">
            <v>0--</v>
          </cell>
          <cell r="AZ1608">
            <v>0</v>
          </cell>
          <cell r="BA1608">
            <v>0</v>
          </cell>
          <cell r="BB1608">
            <v>0</v>
          </cell>
          <cell r="BH1608">
            <v>0</v>
          </cell>
        </row>
        <row r="1609">
          <cell r="AU1609" t="str">
            <v/>
          </cell>
          <cell r="AW1609" t="str">
            <v>0-</v>
          </cell>
          <cell r="AX1609" t="str">
            <v>0--</v>
          </cell>
          <cell r="AZ1609">
            <v>0</v>
          </cell>
          <cell r="BA1609">
            <v>0</v>
          </cell>
          <cell r="BB1609">
            <v>0</v>
          </cell>
          <cell r="BH1609">
            <v>0</v>
          </cell>
        </row>
        <row r="1610">
          <cell r="AU1610" t="str">
            <v>Murata R5-CP3</v>
          </cell>
          <cell r="AW1610" t="str">
            <v>JUN-Murata R5-CP3</v>
          </cell>
          <cell r="AX1610" t="str">
            <v>JUN-Murata R5-CP3-NI</v>
          </cell>
          <cell r="AZ1610">
            <v>8912.3991034051014</v>
          </cell>
          <cell r="BA1610">
            <v>1036.325477140128</v>
          </cell>
          <cell r="BB1610">
            <v>9948.7245805452294</v>
          </cell>
          <cell r="BH1610">
            <v>528.52599334146521</v>
          </cell>
        </row>
        <row r="1611">
          <cell r="AU1611" t="str">
            <v>Murata R5-CP3</v>
          </cell>
          <cell r="AW1611" t="str">
            <v>JUN-Murata R5-CP3</v>
          </cell>
          <cell r="AX1611" t="str">
            <v>JUN-Murata R5-CP3-NI</v>
          </cell>
          <cell r="AZ1611">
            <v>7002.5992955325792</v>
          </cell>
          <cell r="BA1611">
            <v>814.25573203867202</v>
          </cell>
          <cell r="BB1611">
            <v>7816.8550275712514</v>
          </cell>
          <cell r="BH1611">
            <v>415.2704233397227</v>
          </cell>
        </row>
        <row r="1612">
          <cell r="AU1612" t="str">
            <v>Murata R5-CP3</v>
          </cell>
          <cell r="AW1612" t="str">
            <v>JUN-Murata R5-CP3</v>
          </cell>
          <cell r="AX1612" t="str">
            <v>JUN-Murata R5-CP3-NI</v>
          </cell>
          <cell r="AZ1612">
            <v>2228.0997758512754</v>
          </cell>
          <cell r="BA1612">
            <v>259.081369285032</v>
          </cell>
          <cell r="BB1612">
            <v>2487.1811451363074</v>
          </cell>
          <cell r="BH1612">
            <v>132.1314983353663</v>
          </cell>
        </row>
        <row r="1613">
          <cell r="AU1613" t="str">
            <v>Murata R5-CP3</v>
          </cell>
          <cell r="AW1613" t="str">
            <v>JUN-Murata R5-CP3</v>
          </cell>
          <cell r="AX1613" t="str">
            <v>JUN-Murata R5-CP3-NI</v>
          </cell>
          <cell r="AZ1613">
            <v>9548.9990393626085</v>
          </cell>
          <cell r="BA1613">
            <v>1110.3487255072801</v>
          </cell>
          <cell r="BB1613">
            <v>10659.34776486989</v>
          </cell>
          <cell r="BH1613">
            <v>566.27785000871279</v>
          </cell>
        </row>
        <row r="1614">
          <cell r="AU1614" t="str">
            <v>Murata R5-CP3</v>
          </cell>
          <cell r="AW1614" t="str">
            <v>JUN-Murata R5-CP3</v>
          </cell>
          <cell r="AX1614" t="str">
            <v>JUN-Murata R5-CP3-NI</v>
          </cell>
          <cell r="AZ1614">
            <v>1909.7998078725216</v>
          </cell>
          <cell r="BA1614">
            <v>222.06974510145599</v>
          </cell>
          <cell r="BB1614">
            <v>2131.8695529739775</v>
          </cell>
          <cell r="BH1614">
            <v>113.25557000174256</v>
          </cell>
        </row>
        <row r="1615">
          <cell r="AU1615" t="str">
            <v>Murata R5-CP3</v>
          </cell>
          <cell r="AW1615" t="str">
            <v>JUN-Murata R5-CP3</v>
          </cell>
          <cell r="AX1615" t="str">
            <v>JUN-Murata R5-CP3-NI</v>
          </cell>
          <cell r="AZ1615">
            <v>636.59993595750723</v>
          </cell>
          <cell r="BA1615">
            <v>74.023248367152007</v>
          </cell>
          <cell r="BB1615">
            <v>710.62318432465918</v>
          </cell>
          <cell r="BH1615">
            <v>37.751856667247516</v>
          </cell>
        </row>
        <row r="1616">
          <cell r="AU1616" t="str">
            <v>PDG-CP3</v>
          </cell>
          <cell r="AW1616" t="str">
            <v>JUN-PDG-CP3</v>
          </cell>
          <cell r="AX1616" t="str">
            <v>JUN-PDG-CP3-NI</v>
          </cell>
          <cell r="AZ1616">
            <v>0</v>
          </cell>
          <cell r="BA1616">
            <v>0</v>
          </cell>
          <cell r="BB1616">
            <v>0</v>
          </cell>
          <cell r="BH1616">
            <v>0</v>
          </cell>
        </row>
        <row r="1617">
          <cell r="AU1617" t="str">
            <v>PDG-CP3</v>
          </cell>
          <cell r="AW1617" t="str">
            <v>JUN-PDG-CP3</v>
          </cell>
          <cell r="AX1617" t="str">
            <v>JUN-PDG-CP3-NI</v>
          </cell>
          <cell r="AZ1617">
            <v>0</v>
          </cell>
          <cell r="BA1617">
            <v>0</v>
          </cell>
          <cell r="BB1617">
            <v>0</v>
          </cell>
          <cell r="BH1617">
            <v>0</v>
          </cell>
        </row>
        <row r="1618">
          <cell r="AU1618" t="str">
            <v>PDG-CP3</v>
          </cell>
          <cell r="AW1618" t="str">
            <v>JUN-PDG-CP3</v>
          </cell>
          <cell r="AX1618" t="str">
            <v>JUN-PDG-CP3-NI</v>
          </cell>
          <cell r="AZ1618">
            <v>0</v>
          </cell>
          <cell r="BA1618">
            <v>0</v>
          </cell>
          <cell r="BB1618">
            <v>0</v>
          </cell>
          <cell r="BH1618">
            <v>0</v>
          </cell>
        </row>
        <row r="1619">
          <cell r="AU1619" t="str">
            <v/>
          </cell>
          <cell r="AW1619" t="str">
            <v>0-</v>
          </cell>
          <cell r="AX1619" t="str">
            <v>0--</v>
          </cell>
          <cell r="AZ1619">
            <v>0</v>
          </cell>
          <cell r="BA1619">
            <v>0</v>
          </cell>
          <cell r="BB1619">
            <v>0</v>
          </cell>
          <cell r="BH1619">
            <v>0</v>
          </cell>
        </row>
        <row r="1620">
          <cell r="AU1620" t="str">
            <v/>
          </cell>
          <cell r="AW1620" t="str">
            <v>0-</v>
          </cell>
          <cell r="AX1620" t="str">
            <v>0--</v>
          </cell>
          <cell r="AZ1620">
            <v>0</v>
          </cell>
          <cell r="BA1620">
            <v>0</v>
          </cell>
          <cell r="BB1620">
            <v>0</v>
          </cell>
          <cell r="BH1620">
            <v>0</v>
          </cell>
        </row>
        <row r="1621">
          <cell r="AU1621" t="str">
            <v/>
          </cell>
          <cell r="AW1621" t="str">
            <v>0-</v>
          </cell>
          <cell r="AX1621" t="str">
            <v>0--</v>
          </cell>
          <cell r="AZ1621">
            <v>0</v>
          </cell>
          <cell r="BA1621">
            <v>0</v>
          </cell>
          <cell r="BB1621">
            <v>0</v>
          </cell>
          <cell r="BH1621">
            <v>0</v>
          </cell>
        </row>
        <row r="1622">
          <cell r="AU1622" t="str">
            <v/>
          </cell>
          <cell r="AW1622" t="str">
            <v>0-</v>
          </cell>
          <cell r="AX1622" t="str">
            <v>0--</v>
          </cell>
          <cell r="AZ1622">
            <v>0</v>
          </cell>
          <cell r="BA1622">
            <v>0</v>
          </cell>
          <cell r="BB1622">
            <v>0</v>
          </cell>
          <cell r="BH1622">
            <v>0</v>
          </cell>
        </row>
        <row r="1623">
          <cell r="AU1623" t="str">
            <v/>
          </cell>
          <cell r="AW1623" t="str">
            <v>0-</v>
          </cell>
          <cell r="AX1623" t="str">
            <v>0--</v>
          </cell>
          <cell r="AZ1623">
            <v>0</v>
          </cell>
          <cell r="BA1623">
            <v>0</v>
          </cell>
          <cell r="BB1623">
            <v>0</v>
          </cell>
          <cell r="BH1623">
            <v>0</v>
          </cell>
        </row>
        <row r="1624">
          <cell r="AU1624" t="str">
            <v>Murata R4-CP3</v>
          </cell>
          <cell r="AW1624" t="str">
            <v>JUN-Murata R4-CP3</v>
          </cell>
          <cell r="AX1624" t="str">
            <v>JUN-Murata R4-CP3-NI</v>
          </cell>
          <cell r="AZ1624">
            <v>0</v>
          </cell>
          <cell r="BA1624">
            <v>0</v>
          </cell>
          <cell r="BB1624">
            <v>0</v>
          </cell>
          <cell r="BH1624">
            <v>0</v>
          </cell>
        </row>
        <row r="1625">
          <cell r="AU1625" t="str">
            <v/>
          </cell>
          <cell r="AW1625" t="str">
            <v>0-</v>
          </cell>
          <cell r="AX1625" t="str">
            <v>0--</v>
          </cell>
          <cell r="AZ1625">
            <v>0</v>
          </cell>
          <cell r="BA1625">
            <v>0</v>
          </cell>
          <cell r="BB1625">
            <v>0</v>
          </cell>
          <cell r="BH1625">
            <v>0</v>
          </cell>
        </row>
        <row r="1626">
          <cell r="AU1626" t="str">
            <v/>
          </cell>
          <cell r="AW1626" t="str">
            <v>0-</v>
          </cell>
          <cell r="AX1626" t="str">
            <v>0--</v>
          </cell>
          <cell r="AZ1626">
            <v>0</v>
          </cell>
          <cell r="BA1626">
            <v>0</v>
          </cell>
          <cell r="BB1626">
            <v>0</v>
          </cell>
          <cell r="BH1626">
            <v>0</v>
          </cell>
        </row>
        <row r="1627">
          <cell r="AU1627" t="str">
            <v>Murata R4-CP3</v>
          </cell>
          <cell r="AW1627" t="str">
            <v>JUN-Murata R4-CP3</v>
          </cell>
          <cell r="AX1627" t="str">
            <v>JUN-Murata R4-CP3-NI</v>
          </cell>
          <cell r="AZ1627">
            <v>7685.0208191860729</v>
          </cell>
          <cell r="BA1627">
            <v>804.24636479854257</v>
          </cell>
          <cell r="BB1627">
            <v>8489.2671839846153</v>
          </cell>
          <cell r="BH1627">
            <v>460.20764207916602</v>
          </cell>
        </row>
        <row r="1628">
          <cell r="AU1628" t="str">
            <v/>
          </cell>
          <cell r="AW1628" t="str">
            <v>0-</v>
          </cell>
          <cell r="AX1628" t="str">
            <v>0--</v>
          </cell>
          <cell r="AZ1628">
            <v>0</v>
          </cell>
          <cell r="BA1628">
            <v>0</v>
          </cell>
          <cell r="BB1628">
            <v>0</v>
          </cell>
          <cell r="BH1628">
            <v>0</v>
          </cell>
        </row>
        <row r="1629">
          <cell r="AU1629" t="str">
            <v/>
          </cell>
          <cell r="AW1629" t="str">
            <v>0-</v>
          </cell>
          <cell r="AX1629" t="str">
            <v>0--</v>
          </cell>
          <cell r="AZ1629">
            <v>0</v>
          </cell>
          <cell r="BA1629">
            <v>0</v>
          </cell>
          <cell r="BB1629">
            <v>0</v>
          </cell>
          <cell r="BH1629">
            <v>0</v>
          </cell>
        </row>
        <row r="1630">
          <cell r="AU1630" t="str">
            <v>TMT-CP3</v>
          </cell>
          <cell r="AW1630" t="str">
            <v>JUN-TMT-CP3</v>
          </cell>
          <cell r="AX1630" t="str">
            <v>JUN-TMT-CP3-IM</v>
          </cell>
          <cell r="AZ1630">
            <v>4772.2080430223259</v>
          </cell>
          <cell r="BA1630">
            <v>493.67669410575786</v>
          </cell>
          <cell r="BB1630">
            <v>5265.8847371280835</v>
          </cell>
          <cell r="BH1630">
            <v>285.23542326110453</v>
          </cell>
        </row>
        <row r="1631">
          <cell r="AU1631" t="str">
            <v>TMT-CP3</v>
          </cell>
          <cell r="AW1631" t="str">
            <v>JUN-TMT-CP3</v>
          </cell>
          <cell r="AX1631" t="str">
            <v>JUN-TMT-CP3-IM</v>
          </cell>
          <cell r="AZ1631">
            <v>1749.809615774853</v>
          </cell>
          <cell r="BA1631">
            <v>181.01478783877789</v>
          </cell>
          <cell r="BB1631">
            <v>1930.8244036136307</v>
          </cell>
          <cell r="BH1631">
            <v>104.586321862405</v>
          </cell>
        </row>
        <row r="1632">
          <cell r="AU1632" t="str">
            <v>Barmag R5-CP3</v>
          </cell>
          <cell r="AW1632" t="str">
            <v>JUN-Barmag R5-CP3</v>
          </cell>
          <cell r="AX1632" t="str">
            <v>JUN-Barmag R5-CP3-IM</v>
          </cell>
          <cell r="AZ1632">
            <v>179.51214305849612</v>
          </cell>
          <cell r="BA1632">
            <v>16.22708637816914</v>
          </cell>
          <cell r="BB1632">
            <v>195.73922943666525</v>
          </cell>
          <cell r="BH1632">
            <v>10.344767566082826</v>
          </cell>
        </row>
        <row r="1633">
          <cell r="AU1633" t="str">
            <v/>
          </cell>
          <cell r="AW1633" t="str">
            <v>0-</v>
          </cell>
          <cell r="AX1633" t="str">
            <v>0--</v>
          </cell>
          <cell r="AZ1633">
            <v>0</v>
          </cell>
          <cell r="BA1633">
            <v>0</v>
          </cell>
          <cell r="BB1633">
            <v>0</v>
          </cell>
          <cell r="BH1633">
            <v>0</v>
          </cell>
        </row>
        <row r="1634">
          <cell r="AU1634" t="str">
            <v/>
          </cell>
          <cell r="AW1634" t="str">
            <v>0-</v>
          </cell>
          <cell r="AX1634" t="str">
            <v>0--</v>
          </cell>
          <cell r="AZ1634">
            <v>0</v>
          </cell>
          <cell r="BA1634">
            <v>0</v>
          </cell>
          <cell r="BB1634">
            <v>0</v>
          </cell>
          <cell r="BH1634">
            <v>0</v>
          </cell>
        </row>
        <row r="1635">
          <cell r="AU1635" t="str">
            <v>Murata-CP1</v>
          </cell>
          <cell r="AW1635" t="str">
            <v>JUN-Murata-CP1</v>
          </cell>
          <cell r="AX1635" t="str">
            <v>JUN-Murata-CP1-IM</v>
          </cell>
          <cell r="AZ1635">
            <v>5603.1640601187019</v>
          </cell>
          <cell r="BA1635">
            <v>474.29220546906595</v>
          </cell>
          <cell r="BB1635">
            <v>6077.4562655877671</v>
          </cell>
          <cell r="BH1635">
            <v>275.67842854212552</v>
          </cell>
        </row>
        <row r="1636">
          <cell r="AU1636" t="str">
            <v>Murata-CP1</v>
          </cell>
          <cell r="AW1636" t="str">
            <v>JUN-Murata-CP1</v>
          </cell>
          <cell r="AX1636" t="str">
            <v>JUN-Murata-CP1-IM</v>
          </cell>
          <cell r="AZ1636">
            <v>4189.0667450221554</v>
          </cell>
          <cell r="BA1636">
            <v>354.59281292427278</v>
          </cell>
          <cell r="BB1636">
            <v>4543.6595579464274</v>
          </cell>
          <cell r="BH1636">
            <v>206.104144896539</v>
          </cell>
        </row>
        <row r="1637">
          <cell r="AU1637" t="str">
            <v>Murata-CP1</v>
          </cell>
          <cell r="AW1637" t="str">
            <v>JUN-Murata-CP1</v>
          </cell>
          <cell r="AX1637" t="str">
            <v>JUN-Murata-CP1-IM</v>
          </cell>
          <cell r="AZ1637">
            <v>10472.666862555388</v>
          </cell>
          <cell r="BA1637">
            <v>886.48203231068192</v>
          </cell>
          <cell r="BB1637">
            <v>11359.14889486607</v>
          </cell>
          <cell r="BH1637">
            <v>515.26036224134748</v>
          </cell>
        </row>
        <row r="1638">
          <cell r="AU1638" t="str">
            <v>Murata-CP1</v>
          </cell>
          <cell r="AW1638" t="str">
            <v>JUN-Murata-CP1</v>
          </cell>
          <cell r="AX1638" t="str">
            <v>JUN-Murata-CP1-IM</v>
          </cell>
          <cell r="AZ1638">
            <v>4887.2445358591804</v>
          </cell>
          <cell r="BA1638">
            <v>413.69161507831819</v>
          </cell>
          <cell r="BB1638">
            <v>5300.9361509374985</v>
          </cell>
          <cell r="BH1638">
            <v>240.45483571262884</v>
          </cell>
        </row>
        <row r="1639">
          <cell r="AU1639" t="str">
            <v>Murata-CP1</v>
          </cell>
          <cell r="AW1639" t="str">
            <v>JUN-Murata-CP1</v>
          </cell>
          <cell r="AX1639" t="str">
            <v>JUN-Murata-CP1-IM</v>
          </cell>
          <cell r="AZ1639">
            <v>1694.955372042597</v>
          </cell>
          <cell r="BA1639">
            <v>182.97813675459852</v>
          </cell>
          <cell r="BB1639">
            <v>1877.9335087971956</v>
          </cell>
          <cell r="BH1639">
            <v>68.444423306115624</v>
          </cell>
        </row>
        <row r="1640">
          <cell r="AU1640" t="str">
            <v>Murata-CP1</v>
          </cell>
          <cell r="AW1640" t="str">
            <v>JUN-Murata-CP1</v>
          </cell>
          <cell r="AX1640" t="str">
            <v>JUN-Murata-CP1-IM</v>
          </cell>
          <cell r="AZ1640">
            <v>726.40944516111301</v>
          </cell>
          <cell r="BA1640">
            <v>78.41920146625651</v>
          </cell>
          <cell r="BB1640">
            <v>804.82864662736949</v>
          </cell>
          <cell r="BH1640">
            <v>29.333324274049556</v>
          </cell>
        </row>
        <row r="1641">
          <cell r="AU1641" t="str">
            <v>Murata-CP1</v>
          </cell>
          <cell r="AW1641" t="str">
            <v>JUN-Murata-CP1</v>
          </cell>
          <cell r="AX1641" t="str">
            <v>JUN-Murata-CP1-NI</v>
          </cell>
          <cell r="AZ1641">
            <v>4363.5366109657816</v>
          </cell>
          <cell r="BA1641">
            <v>497.77277529219839</v>
          </cell>
          <cell r="BB1641">
            <v>4861.3093862579799</v>
          </cell>
          <cell r="BH1641">
            <v>264.75918554253047</v>
          </cell>
        </row>
        <row r="1642">
          <cell r="AU1642" t="str">
            <v>Murata-CP1</v>
          </cell>
          <cell r="AW1642" t="str">
            <v>JUN-Murata-CP1</v>
          </cell>
          <cell r="AX1642" t="str">
            <v>JUN-Murata-CP1-NI</v>
          </cell>
          <cell r="AZ1642">
            <v>10069.699871459494</v>
          </cell>
          <cell r="BA1642">
            <v>1148.7064045204577</v>
          </cell>
          <cell r="BB1642">
            <v>11218.406275979953</v>
          </cell>
          <cell r="BH1642">
            <v>610.98273586737798</v>
          </cell>
        </row>
        <row r="1643">
          <cell r="AU1643" t="str">
            <v>Murata-CP1</v>
          </cell>
          <cell r="AW1643" t="str">
            <v>JUN-Murata-CP1</v>
          </cell>
          <cell r="AX1643" t="str">
            <v>JUN-Murata-CP1-NI</v>
          </cell>
          <cell r="AZ1643">
            <v>1678.2833119099159</v>
          </cell>
          <cell r="BA1643">
            <v>191.45106742007633</v>
          </cell>
          <cell r="BB1643">
            <v>1869.7343793299922</v>
          </cell>
          <cell r="BH1643">
            <v>101.83045597789635</v>
          </cell>
        </row>
        <row r="1644">
          <cell r="AU1644" t="str">
            <v>Murata-CP1</v>
          </cell>
          <cell r="AW1644" t="str">
            <v>JUN-Murata-CP1</v>
          </cell>
          <cell r="AX1644" t="str">
            <v>JUN-Murata-CP1-IM</v>
          </cell>
          <cell r="AZ1644">
            <v>10088.259842290694</v>
          </cell>
          <cell r="BA1644">
            <v>1023.6802876151612</v>
          </cell>
          <cell r="BB1644">
            <v>11111.940129905855</v>
          </cell>
          <cell r="BH1644">
            <v>593.02063905715193</v>
          </cell>
        </row>
        <row r="1645">
          <cell r="AU1645" t="str">
            <v>Murata-CP1</v>
          </cell>
          <cell r="AW1645" t="str">
            <v>JUN-Murata-CP1</v>
          </cell>
          <cell r="AX1645" t="str">
            <v>JUN-Murata-CP1-IM</v>
          </cell>
          <cell r="AZ1645">
            <v>5380.4052492217033</v>
          </cell>
          <cell r="BA1645">
            <v>545.96282006141928</v>
          </cell>
          <cell r="BB1645">
            <v>5926.3680692831222</v>
          </cell>
          <cell r="BH1645">
            <v>316.27767416381431</v>
          </cell>
        </row>
        <row r="1646">
          <cell r="AU1646" t="str">
            <v/>
          </cell>
          <cell r="AW1646" t="str">
            <v>0-</v>
          </cell>
          <cell r="AX1646" t="str">
            <v>0--</v>
          </cell>
          <cell r="AZ1646">
            <v>0</v>
          </cell>
          <cell r="BA1646">
            <v>0</v>
          </cell>
          <cell r="BB1646">
            <v>0</v>
          </cell>
          <cell r="BH1646">
            <v>0</v>
          </cell>
        </row>
        <row r="1647">
          <cell r="AU1647" t="str">
            <v/>
          </cell>
          <cell r="AW1647" t="str">
            <v>0-</v>
          </cell>
          <cell r="AX1647" t="str">
            <v>0--</v>
          </cell>
          <cell r="AZ1647">
            <v>0</v>
          </cell>
          <cell r="BA1647">
            <v>0</v>
          </cell>
          <cell r="BB1647">
            <v>0</v>
          </cell>
          <cell r="BH1647">
            <v>0</v>
          </cell>
        </row>
        <row r="1648">
          <cell r="AU1648" t="str">
            <v>Scragg-CP1</v>
          </cell>
          <cell r="AW1648" t="str">
            <v>JUN-Scragg-CP1</v>
          </cell>
          <cell r="AX1648" t="str">
            <v>JUN-Scragg-CP1-IM</v>
          </cell>
          <cell r="AZ1648">
            <v>4545.0407448270416</v>
          </cell>
          <cell r="BA1648">
            <v>741.94858735390426</v>
          </cell>
          <cell r="BB1648">
            <v>5286.9893321809459</v>
          </cell>
          <cell r="BH1648">
            <v>249.72844218585726</v>
          </cell>
        </row>
        <row r="1649">
          <cell r="AU1649" t="str">
            <v>Scragg-CP1</v>
          </cell>
          <cell r="AW1649" t="str">
            <v>JUN-Scragg-CP1</v>
          </cell>
          <cell r="AX1649" t="str">
            <v>JUN-Scragg-CP1-IM</v>
          </cell>
          <cell r="AZ1649">
            <v>1969.5176560917182</v>
          </cell>
          <cell r="BA1649">
            <v>321.5110545200252</v>
          </cell>
          <cell r="BB1649">
            <v>2291.0287106117435</v>
          </cell>
          <cell r="BH1649">
            <v>108.21565828053815</v>
          </cell>
        </row>
        <row r="1650">
          <cell r="AU1650" t="str">
            <v>Scragg-CP1</v>
          </cell>
          <cell r="AW1650" t="str">
            <v>JUN-Scragg-CP1</v>
          </cell>
          <cell r="AX1650" t="str">
            <v>JUN-Scragg-CP1-IM</v>
          </cell>
          <cell r="AZ1650">
            <v>1666.5149397699154</v>
          </cell>
          <cell r="BA1650">
            <v>272.04781536309821</v>
          </cell>
          <cell r="BB1650">
            <v>1938.5627551330135</v>
          </cell>
          <cell r="BH1650">
            <v>91.567095468147656</v>
          </cell>
        </row>
        <row r="1651">
          <cell r="AU1651" t="str">
            <v>Scragg-CP1</v>
          </cell>
          <cell r="AW1651" t="str">
            <v>JUN-Scragg-CP1</v>
          </cell>
          <cell r="AX1651" t="str">
            <v>JUN-Scragg-CP1-NI</v>
          </cell>
          <cell r="AZ1651">
            <v>1256.2853601297222</v>
          </cell>
          <cell r="BA1651">
            <v>202.30414607828334</v>
          </cell>
          <cell r="BB1651">
            <v>1458.5895062080056</v>
          </cell>
          <cell r="BH1651">
            <v>75.315496814670638</v>
          </cell>
        </row>
        <row r="1652">
          <cell r="AU1652" t="str">
            <v/>
          </cell>
          <cell r="AW1652" t="str">
            <v>0-</v>
          </cell>
          <cell r="AX1652" t="str">
            <v>0--</v>
          </cell>
          <cell r="AZ1652">
            <v>0</v>
          </cell>
          <cell r="BA1652">
            <v>0</v>
          </cell>
          <cell r="BB1652">
            <v>0</v>
          </cell>
          <cell r="BH1652">
            <v>0</v>
          </cell>
        </row>
        <row r="1653">
          <cell r="AU1653" t="str">
            <v/>
          </cell>
          <cell r="AW1653" t="str">
            <v>0-</v>
          </cell>
          <cell r="AX1653" t="str">
            <v>0--</v>
          </cell>
          <cell r="AZ1653">
            <v>0</v>
          </cell>
          <cell r="BA1653">
            <v>0</v>
          </cell>
          <cell r="BB1653">
            <v>0</v>
          </cell>
          <cell r="BH1653">
            <v>0</v>
          </cell>
        </row>
        <row r="1654">
          <cell r="AU1654" t="str">
            <v>Scragg-CP1</v>
          </cell>
          <cell r="AW1654" t="str">
            <v>JUN-Scragg-CP1</v>
          </cell>
          <cell r="AX1654" t="str">
            <v>JUN-Scragg-CP1-NI</v>
          </cell>
          <cell r="AZ1654">
            <v>866.15094506232515</v>
          </cell>
          <cell r="BA1654">
            <v>69.596193424994382</v>
          </cell>
          <cell r="BB1654">
            <v>935.74713848731949</v>
          </cell>
          <cell r="BH1654">
            <v>43.863147116593098</v>
          </cell>
        </row>
        <row r="1655">
          <cell r="AU1655" t="str">
            <v/>
          </cell>
          <cell r="AW1655" t="str">
            <v>0-</v>
          </cell>
          <cell r="AX1655" t="str">
            <v>0--</v>
          </cell>
          <cell r="AZ1655">
            <v>0</v>
          </cell>
          <cell r="BA1655">
            <v>0</v>
          </cell>
          <cell r="BB1655">
            <v>0</v>
          </cell>
          <cell r="BH1655">
            <v>0</v>
          </cell>
        </row>
        <row r="1656">
          <cell r="AU1656" t="str">
            <v/>
          </cell>
          <cell r="AW1656" t="str">
            <v>0-</v>
          </cell>
          <cell r="AX1656" t="str">
            <v>0--</v>
          </cell>
          <cell r="AZ1656">
            <v>0</v>
          </cell>
          <cell r="BA1656">
            <v>0</v>
          </cell>
          <cell r="BB1656">
            <v>0</v>
          </cell>
          <cell r="BH1656">
            <v>0</v>
          </cell>
        </row>
        <row r="1657">
          <cell r="AU1657" t="str">
            <v>Scragg-CP1</v>
          </cell>
          <cell r="AW1657" t="str">
            <v>JUN-Scragg-CP1</v>
          </cell>
          <cell r="AX1657" t="str">
            <v>JUN-Scragg-CP1-NI</v>
          </cell>
          <cell r="AZ1657">
            <v>1718.5935316377254</v>
          </cell>
          <cell r="BA1657">
            <v>280.54930959319506</v>
          </cell>
          <cell r="BB1657">
            <v>1999.1428412309206</v>
          </cell>
          <cell r="BH1657">
            <v>94.428567201527287</v>
          </cell>
        </row>
        <row r="1658">
          <cell r="AU1658" t="str">
            <v>Scragg-CP1</v>
          </cell>
          <cell r="AW1658" t="str">
            <v>JUN-Scragg-CP1</v>
          </cell>
          <cell r="AX1658" t="str">
            <v>JUN-Scragg-CP1-NI</v>
          </cell>
          <cell r="AZ1658">
            <v>781.17887801714801</v>
          </cell>
          <cell r="BA1658">
            <v>127.52241345145232</v>
          </cell>
          <cell r="BB1658">
            <v>908.70129146860029</v>
          </cell>
          <cell r="BH1658">
            <v>42.922076000694226</v>
          </cell>
        </row>
        <row r="1659">
          <cell r="AU1659" t="str">
            <v>Scragg-CP1</v>
          </cell>
          <cell r="AW1659" t="str">
            <v>JUN-Scragg-CP1</v>
          </cell>
          <cell r="AX1659" t="str">
            <v>JUN-Scragg-CP1-NI</v>
          </cell>
          <cell r="AZ1659">
            <v>1562.357756034296</v>
          </cell>
          <cell r="BA1659">
            <v>255.04482690290465</v>
          </cell>
          <cell r="BB1659">
            <v>1817.4025829372006</v>
          </cell>
          <cell r="BH1659">
            <v>85.844152001388451</v>
          </cell>
        </row>
        <row r="1660">
          <cell r="AU1660" t="str">
            <v/>
          </cell>
          <cell r="AW1660" t="str">
            <v>0-</v>
          </cell>
          <cell r="AX1660" t="str">
            <v>0--</v>
          </cell>
          <cell r="AZ1660">
            <v>0</v>
          </cell>
          <cell r="BA1660">
            <v>0</v>
          </cell>
          <cell r="BB1660">
            <v>0</v>
          </cell>
          <cell r="BH1660">
            <v>0</v>
          </cell>
        </row>
        <row r="1661">
          <cell r="AU1661" t="str">
            <v/>
          </cell>
          <cell r="AW1661" t="str">
            <v>0-</v>
          </cell>
          <cell r="AX1661" t="str">
            <v>0--</v>
          </cell>
          <cell r="AZ1661">
            <v>0</v>
          </cell>
          <cell r="BA1661">
            <v>0</v>
          </cell>
          <cell r="BB1661">
            <v>0</v>
          </cell>
          <cell r="BH1661">
            <v>0</v>
          </cell>
        </row>
        <row r="1662">
          <cell r="AU1662" t="str">
            <v>Scragg-CP1</v>
          </cell>
          <cell r="AW1662" t="str">
            <v>JUN-Scragg-CP1</v>
          </cell>
          <cell r="AX1662" t="str">
            <v>JUN-Scragg-CP1-NI</v>
          </cell>
          <cell r="AZ1662">
            <v>678.05434194163354</v>
          </cell>
          <cell r="BA1662">
            <v>54.482421803547865</v>
          </cell>
          <cell r="BB1662">
            <v>732.53676374518136</v>
          </cell>
          <cell r="BH1662">
            <v>34.337660800555376</v>
          </cell>
        </row>
        <row r="1663">
          <cell r="AU1663" t="str">
            <v>Scragg-CP1</v>
          </cell>
          <cell r="AW1663" t="str">
            <v>JUN-Scragg-CP1</v>
          </cell>
          <cell r="AX1663" t="str">
            <v>JUN-Scragg-CP1-NI</v>
          </cell>
          <cell r="AZ1663">
            <v>339.02717097081677</v>
          </cell>
          <cell r="BA1663">
            <v>27.241210901773933</v>
          </cell>
          <cell r="BB1663">
            <v>366.26838187259068</v>
          </cell>
          <cell r="BH1663">
            <v>17.168830400277688</v>
          </cell>
        </row>
        <row r="1664">
          <cell r="AU1664" t="str">
            <v/>
          </cell>
          <cell r="AW1664" t="str">
            <v>0-</v>
          </cell>
          <cell r="AX1664" t="str">
            <v>0--</v>
          </cell>
          <cell r="AZ1664">
            <v>0</v>
          </cell>
          <cell r="BA1664">
            <v>0</v>
          </cell>
          <cell r="BB1664">
            <v>0</v>
          </cell>
          <cell r="BH1664">
            <v>0</v>
          </cell>
        </row>
        <row r="1665">
          <cell r="AU1665" t="str">
            <v/>
          </cell>
          <cell r="AW1665" t="str">
            <v>0-</v>
          </cell>
          <cell r="AX1665" t="str">
            <v>0--</v>
          </cell>
          <cell r="AZ1665">
            <v>0</v>
          </cell>
          <cell r="BA1665">
            <v>0</v>
          </cell>
          <cell r="BB1665">
            <v>0</v>
          </cell>
          <cell r="BH1665">
            <v>0</v>
          </cell>
        </row>
        <row r="1666">
          <cell r="AU1666" t="str">
            <v>Scragg-CP1</v>
          </cell>
          <cell r="AW1666" t="str">
            <v>JUN-Scragg-CP1</v>
          </cell>
          <cell r="AX1666" t="str">
            <v>JUN-Scragg-CP1-NI</v>
          </cell>
          <cell r="AZ1666">
            <v>3076.9176593802181</v>
          </cell>
          <cell r="BA1666">
            <v>495.48710777767053</v>
          </cell>
          <cell r="BB1666">
            <v>3572.4047671578887</v>
          </cell>
          <cell r="BH1666">
            <v>184.46412696405659</v>
          </cell>
        </row>
        <row r="1667">
          <cell r="AU1667" t="str">
            <v>Scragg-CP1</v>
          </cell>
          <cell r="AW1667" t="str">
            <v>JUN-Scragg-CP1</v>
          </cell>
          <cell r="AX1667" t="str">
            <v>JUN-Scragg-CP1-NI</v>
          </cell>
          <cell r="AZ1667">
            <v>485.82910411266596</v>
          </cell>
          <cell r="BA1667">
            <v>78.234806491211131</v>
          </cell>
          <cell r="BB1667">
            <v>564.06391060387716</v>
          </cell>
          <cell r="BH1667">
            <v>29.125914783798407</v>
          </cell>
        </row>
        <row r="1668">
          <cell r="AU1668" t="str">
            <v>Scragg-CP1</v>
          </cell>
          <cell r="AW1668" t="str">
            <v>JUN-Scragg-CP1</v>
          </cell>
          <cell r="AX1668" t="str">
            <v>JUN-Scragg-CP1-NI</v>
          </cell>
          <cell r="AZ1668">
            <v>1943.3164164506638</v>
          </cell>
          <cell r="BA1668">
            <v>312.93922596484452</v>
          </cell>
          <cell r="BB1668">
            <v>2256.2556424155086</v>
          </cell>
          <cell r="BH1668">
            <v>116.50365913519363</v>
          </cell>
        </row>
        <row r="1669">
          <cell r="AU1669" t="str">
            <v>Scragg-CP1</v>
          </cell>
          <cell r="AW1669" t="str">
            <v>JUN-Scragg-CP1</v>
          </cell>
          <cell r="AX1669" t="str">
            <v>JUN-Scragg-CP1-NI</v>
          </cell>
          <cell r="AZ1669">
            <v>1457.4873123379978</v>
          </cell>
          <cell r="BA1669">
            <v>234.70441947363338</v>
          </cell>
          <cell r="BB1669">
            <v>1692.1917318116311</v>
          </cell>
          <cell r="BH1669">
            <v>87.377744351395222</v>
          </cell>
        </row>
        <row r="1670">
          <cell r="AU1670" t="str">
            <v/>
          </cell>
          <cell r="AW1670" t="str">
            <v>0-</v>
          </cell>
          <cell r="AX1670" t="str">
            <v>0--</v>
          </cell>
          <cell r="AZ1670">
            <v>0</v>
          </cell>
          <cell r="BA1670">
            <v>0</v>
          </cell>
          <cell r="BB1670">
            <v>0</v>
          </cell>
          <cell r="BH1670">
            <v>0</v>
          </cell>
        </row>
        <row r="1671">
          <cell r="AU1671" t="str">
            <v/>
          </cell>
          <cell r="AW1671" t="str">
            <v>0-</v>
          </cell>
          <cell r="AX1671" t="str">
            <v>0--</v>
          </cell>
          <cell r="AZ1671">
            <v>0</v>
          </cell>
          <cell r="BA1671">
            <v>0</v>
          </cell>
          <cell r="BB1671">
            <v>0</v>
          </cell>
          <cell r="BH1671">
            <v>0</v>
          </cell>
        </row>
        <row r="1672">
          <cell r="AU1672" t="str">
            <v>Murata-CP1</v>
          </cell>
          <cell r="AW1672" t="str">
            <v>JUN-Murata-CP1</v>
          </cell>
          <cell r="AX1672" t="str">
            <v>JUN-Murata-CP1-IM</v>
          </cell>
          <cell r="AZ1672">
            <v>0</v>
          </cell>
          <cell r="BA1672">
            <v>0</v>
          </cell>
          <cell r="BB1672">
            <v>0</v>
          </cell>
          <cell r="BH1672">
            <v>0</v>
          </cell>
        </row>
        <row r="1673">
          <cell r="AU1673" t="str">
            <v>Murata-CP1</v>
          </cell>
          <cell r="AW1673" t="str">
            <v>JUN-Murata-CP1</v>
          </cell>
          <cell r="AX1673" t="str">
            <v>JUN-Murata-CP1-IM</v>
          </cell>
          <cell r="AZ1673">
            <v>0</v>
          </cell>
          <cell r="BA1673">
            <v>0</v>
          </cell>
          <cell r="BB1673">
            <v>0</v>
          </cell>
          <cell r="BH1673">
            <v>0</v>
          </cell>
        </row>
        <row r="1674">
          <cell r="AU1674" t="str">
            <v/>
          </cell>
          <cell r="AW1674" t="str">
            <v>0-</v>
          </cell>
          <cell r="AX1674" t="str">
            <v>0--</v>
          </cell>
          <cell r="AZ1674">
            <v>0</v>
          </cell>
          <cell r="BA1674">
            <v>0</v>
          </cell>
          <cell r="BB1674">
            <v>0</v>
          </cell>
          <cell r="BH1674">
            <v>0</v>
          </cell>
        </row>
        <row r="1675">
          <cell r="AU1675" t="str">
            <v/>
          </cell>
          <cell r="AW1675" t="str">
            <v>0-</v>
          </cell>
          <cell r="AX1675" t="str">
            <v>0--</v>
          </cell>
          <cell r="AZ1675">
            <v>0</v>
          </cell>
          <cell r="BA1675">
            <v>0</v>
          </cell>
          <cell r="BB1675">
            <v>0</v>
          </cell>
          <cell r="BH1675">
            <v>0</v>
          </cell>
        </row>
        <row r="1676">
          <cell r="AU1676" t="str">
            <v>Murata-CP3</v>
          </cell>
          <cell r="AW1676" t="str">
            <v>JUN-Murata-CP3</v>
          </cell>
          <cell r="AX1676" t="str">
            <v>JUN-Murata-CP3-NI</v>
          </cell>
          <cell r="AZ1676">
            <v>9047.2685448631437</v>
          </cell>
          <cell r="BA1676">
            <v>502.62603027017468</v>
          </cell>
          <cell r="BB1676">
            <v>9549.8945751333194</v>
          </cell>
          <cell r="BH1676">
            <v>522.73107148098165</v>
          </cell>
        </row>
        <row r="1677">
          <cell r="AU1677" t="str">
            <v>Murata-CP3</v>
          </cell>
          <cell r="AW1677" t="str">
            <v>JUN-Murata-CP3</v>
          </cell>
          <cell r="AX1677" t="str">
            <v>JUN-Murata-CP3-NI</v>
          </cell>
          <cell r="AZ1677">
            <v>723.78148358905162</v>
          </cell>
          <cell r="BA1677">
            <v>40.210082421613976</v>
          </cell>
          <cell r="BB1677">
            <v>763.99156601066557</v>
          </cell>
          <cell r="BH1677">
            <v>41.818485718478541</v>
          </cell>
        </row>
        <row r="1678">
          <cell r="AU1678" t="str">
            <v>Murata R5-CP3</v>
          </cell>
          <cell r="AW1678" t="str">
            <v>JUN-Murata R5-CP3</v>
          </cell>
          <cell r="AX1678" t="str">
            <v>JUN-Murata R5-CP3-NI</v>
          </cell>
          <cell r="AZ1678">
            <v>6047.6993915963194</v>
          </cell>
          <cell r="BA1678">
            <v>703.22085948794415</v>
          </cell>
          <cell r="BB1678">
            <v>6750.9202510842633</v>
          </cell>
          <cell r="BH1678">
            <v>358.64263833885144</v>
          </cell>
        </row>
        <row r="1679">
          <cell r="AU1679" t="str">
            <v/>
          </cell>
          <cell r="AW1679" t="str">
            <v>0-</v>
          </cell>
          <cell r="AX1679" t="str">
            <v>0--</v>
          </cell>
          <cell r="AZ1679">
            <v>0</v>
          </cell>
          <cell r="BA1679">
            <v>0</v>
          </cell>
          <cell r="BB1679">
            <v>0</v>
          </cell>
          <cell r="BH1679">
            <v>0</v>
          </cell>
        </row>
        <row r="1680">
          <cell r="AU1680" t="str">
            <v/>
          </cell>
          <cell r="AW1680" t="str">
            <v>0-</v>
          </cell>
          <cell r="AX1680" t="str">
            <v>0--</v>
          </cell>
          <cell r="AZ1680">
            <v>0</v>
          </cell>
          <cell r="BA1680">
            <v>0</v>
          </cell>
          <cell r="BB1680">
            <v>0</v>
          </cell>
          <cell r="BH1680">
            <v>0</v>
          </cell>
        </row>
        <row r="1681">
          <cell r="AU1681" t="str">
            <v>Murata R4-CP3</v>
          </cell>
          <cell r="AW1681" t="str">
            <v>JUN-Murata R4-CP3</v>
          </cell>
          <cell r="AX1681" t="str">
            <v>JUN-Murata R4-CP3-NI</v>
          </cell>
          <cell r="AZ1681">
            <v>1736.9159520772466</v>
          </cell>
          <cell r="BA1681">
            <v>181.77027405459557</v>
          </cell>
          <cell r="BB1681">
            <v>1918.6862261318422</v>
          </cell>
          <cell r="BH1681">
            <v>90.885137027297787</v>
          </cell>
        </row>
        <row r="1682">
          <cell r="AU1682" t="str">
            <v>Murata R4-CP3</v>
          </cell>
          <cell r="AW1682" t="str">
            <v>JUN-Murata R4-CP3</v>
          </cell>
          <cell r="AX1682" t="str">
            <v>JUN-Murata R4-CP3-NI</v>
          </cell>
          <cell r="AZ1682">
            <v>3039.6029161351817</v>
          </cell>
          <cell r="BA1682">
            <v>318.09797959554226</v>
          </cell>
          <cell r="BB1682">
            <v>3357.7008957307239</v>
          </cell>
          <cell r="BH1682">
            <v>159.04898979777113</v>
          </cell>
        </row>
        <row r="1683">
          <cell r="AU1683" t="str">
            <v>Murata R4-CP3</v>
          </cell>
          <cell r="AW1683" t="str">
            <v>JUN-Murata R4-CP3</v>
          </cell>
          <cell r="AX1683" t="str">
            <v>JUN-Murata R4-CP3-NI</v>
          </cell>
          <cell r="AZ1683">
            <v>2388.259434106214</v>
          </cell>
          <cell r="BA1683">
            <v>249.93412682506894</v>
          </cell>
          <cell r="BB1683">
            <v>2638.1935609312832</v>
          </cell>
          <cell r="BH1683">
            <v>124.96706341253447</v>
          </cell>
        </row>
        <row r="1684">
          <cell r="AU1684" t="str">
            <v>Murata R4-CP3</v>
          </cell>
          <cell r="AW1684" t="str">
            <v>JUN-Murata R4-CP3</v>
          </cell>
          <cell r="AX1684" t="str">
            <v>JUN-Murata R4-CP3-NI</v>
          </cell>
          <cell r="AZ1684">
            <v>1085.572470048279</v>
          </cell>
          <cell r="BA1684">
            <v>113.60642128412223</v>
          </cell>
          <cell r="BB1684">
            <v>1199.1788913324012</v>
          </cell>
          <cell r="BH1684">
            <v>56.803210642061117</v>
          </cell>
        </row>
        <row r="1685">
          <cell r="AU1685" t="str">
            <v>Murata R4-CP3</v>
          </cell>
          <cell r="AW1685" t="str">
            <v>JUN-Murata R4-CP3</v>
          </cell>
          <cell r="AX1685" t="str">
            <v>JUN-Murata R4-CP3-NI</v>
          </cell>
          <cell r="AZ1685">
            <v>217.11449400965583</v>
          </cell>
          <cell r="BA1685">
            <v>22.721284256824447</v>
          </cell>
          <cell r="BB1685">
            <v>239.83577826648028</v>
          </cell>
          <cell r="BH1685">
            <v>11.360642128412223</v>
          </cell>
        </row>
        <row r="1686">
          <cell r="AU1686" t="str">
            <v>Murata R4-CP3</v>
          </cell>
          <cell r="AW1686" t="str">
            <v>JUN-Murata R4-CP3</v>
          </cell>
          <cell r="AX1686" t="str">
            <v>JUN-Murata R4-CP3-NI</v>
          </cell>
          <cell r="AZ1686">
            <v>651.34348202896751</v>
          </cell>
          <cell r="BA1686">
            <v>68.163852770473341</v>
          </cell>
          <cell r="BB1686">
            <v>719.50733479944086</v>
          </cell>
          <cell r="BH1686">
            <v>34.08192638523667</v>
          </cell>
        </row>
        <row r="1687">
          <cell r="AU1687" t="str">
            <v>Murata R4-CP3</v>
          </cell>
          <cell r="AW1687" t="str">
            <v>JUN-Murata R4-CP3</v>
          </cell>
          <cell r="AX1687" t="str">
            <v>JUN-Murata R4-CP3-NI</v>
          </cell>
          <cell r="AZ1687">
            <v>4993.6333622220845</v>
          </cell>
          <cell r="BA1687">
            <v>522.58953790696228</v>
          </cell>
          <cell r="BB1687">
            <v>5516.2229001290461</v>
          </cell>
          <cell r="BH1687">
            <v>261.29476895348114</v>
          </cell>
        </row>
        <row r="1688">
          <cell r="AU1688" t="str">
            <v>Murata R4-CP3</v>
          </cell>
          <cell r="AW1688" t="str">
            <v>JUN-Murata R4-CP3</v>
          </cell>
          <cell r="AX1688" t="str">
            <v>JUN-Murata R4-CP3-NI</v>
          </cell>
          <cell r="AZ1688">
            <v>1519.8014580675908</v>
          </cell>
          <cell r="BA1688">
            <v>159.04898979777113</v>
          </cell>
          <cell r="BB1688">
            <v>1678.850447865362</v>
          </cell>
          <cell r="BH1688">
            <v>79.524494898885564</v>
          </cell>
        </row>
        <row r="1689">
          <cell r="AU1689" t="str">
            <v>Murata R4-CP3</v>
          </cell>
          <cell r="AW1689" t="str">
            <v>JUN-Murata R4-CP3</v>
          </cell>
          <cell r="AX1689" t="str">
            <v>JUN-Murata R4-CP3-NI</v>
          </cell>
          <cell r="AZ1689">
            <v>3256.7174101448377</v>
          </cell>
          <cell r="BA1689">
            <v>340.8192638523667</v>
          </cell>
          <cell r="BB1689">
            <v>3597.5366739972042</v>
          </cell>
          <cell r="BH1689">
            <v>170.40963192618335</v>
          </cell>
        </row>
        <row r="1690">
          <cell r="AU1690" t="str">
            <v>Murata-CP3</v>
          </cell>
          <cell r="AW1690" t="str">
            <v>JUN-Murata-CP3</v>
          </cell>
          <cell r="AX1690" t="str">
            <v>JUN-Murata-CP3-NI</v>
          </cell>
          <cell r="AZ1690">
            <v>1309.2441500018299</v>
          </cell>
          <cell r="BA1690">
            <v>121.79015348854232</v>
          </cell>
          <cell r="BB1690">
            <v>1431.0343034903722</v>
          </cell>
          <cell r="BH1690">
            <v>79.163599767552512</v>
          </cell>
        </row>
        <row r="1691">
          <cell r="AU1691" t="str">
            <v/>
          </cell>
          <cell r="AW1691" t="str">
            <v>0-</v>
          </cell>
          <cell r="AX1691" t="str">
            <v>0--</v>
          </cell>
          <cell r="AZ1691">
            <v>0</v>
          </cell>
          <cell r="BA1691">
            <v>0</v>
          </cell>
          <cell r="BB1691">
            <v>0</v>
          </cell>
          <cell r="BH1691">
            <v>0</v>
          </cell>
        </row>
        <row r="1692">
          <cell r="AU1692" t="str">
            <v/>
          </cell>
          <cell r="AW1692" t="str">
            <v>0-</v>
          </cell>
          <cell r="AX1692" t="str">
            <v>0--</v>
          </cell>
          <cell r="AZ1692">
            <v>0</v>
          </cell>
          <cell r="BA1692">
            <v>0</v>
          </cell>
          <cell r="BB1692">
            <v>0</v>
          </cell>
          <cell r="BH1692">
            <v>0</v>
          </cell>
        </row>
        <row r="1693">
          <cell r="AU1693" t="str">
            <v>TMT-CP3</v>
          </cell>
          <cell r="AW1693" t="str">
            <v>JUN-TMT-CP3</v>
          </cell>
          <cell r="AX1693" t="str">
            <v>JUN-TMT-CP3-IM</v>
          </cell>
          <cell r="AZ1693">
            <v>4772.2080430223259</v>
          </cell>
          <cell r="BA1693">
            <v>493.67669410575786</v>
          </cell>
          <cell r="BB1693">
            <v>5265.8847371280835</v>
          </cell>
          <cell r="BH1693">
            <v>285.23542326110453</v>
          </cell>
        </row>
        <row r="1694">
          <cell r="AU1694" t="str">
            <v/>
          </cell>
          <cell r="AW1694" t="str">
            <v>0-</v>
          </cell>
          <cell r="AX1694" t="str">
            <v>0--</v>
          </cell>
          <cell r="AZ1694">
            <v>0</v>
          </cell>
          <cell r="BA1694">
            <v>0</v>
          </cell>
          <cell r="BB1694">
            <v>0</v>
          </cell>
          <cell r="BH1694">
            <v>0</v>
          </cell>
        </row>
        <row r="1695">
          <cell r="AU1695" t="str">
            <v/>
          </cell>
          <cell r="AW1695" t="str">
            <v>0-</v>
          </cell>
          <cell r="AX1695" t="str">
            <v>0--</v>
          </cell>
          <cell r="AZ1695">
            <v>0</v>
          </cell>
          <cell r="BA1695">
            <v>0</v>
          </cell>
          <cell r="BB1695">
            <v>0</v>
          </cell>
          <cell r="BH1695">
            <v>0</v>
          </cell>
        </row>
        <row r="1696">
          <cell r="AU1696" t="str">
            <v/>
          </cell>
          <cell r="AW1696" t="str">
            <v>0-</v>
          </cell>
          <cell r="AX1696" t="str">
            <v>0--</v>
          </cell>
          <cell r="AZ1696">
            <v>0</v>
          </cell>
          <cell r="BA1696">
            <v>0</v>
          </cell>
          <cell r="BB1696">
            <v>0</v>
          </cell>
          <cell r="BH1696">
            <v>0</v>
          </cell>
        </row>
        <row r="1697">
          <cell r="AU1697" t="str">
            <v/>
          </cell>
          <cell r="AW1697" t="str">
            <v>0-</v>
          </cell>
          <cell r="AX1697" t="str">
            <v>0--</v>
          </cell>
          <cell r="AZ1697">
            <v>0</v>
          </cell>
          <cell r="BA1697">
            <v>0</v>
          </cell>
          <cell r="BB1697">
            <v>0</v>
          </cell>
          <cell r="BH1697">
            <v>0</v>
          </cell>
        </row>
        <row r="1698">
          <cell r="AU1698" t="str">
            <v/>
          </cell>
          <cell r="AW1698" t="str">
            <v>0-</v>
          </cell>
          <cell r="AX1698" t="str">
            <v>0--</v>
          </cell>
          <cell r="AZ1698">
            <v>0</v>
          </cell>
          <cell r="BA1698">
            <v>0</v>
          </cell>
          <cell r="BB1698">
            <v>0</v>
          </cell>
          <cell r="BH1698">
            <v>0</v>
          </cell>
        </row>
        <row r="1699">
          <cell r="AU1699" t="str">
            <v/>
          </cell>
          <cell r="AW1699" t="str">
            <v>0-</v>
          </cell>
          <cell r="AX1699" t="str">
            <v>0--</v>
          </cell>
          <cell r="AZ1699">
            <v>0</v>
          </cell>
          <cell r="BA1699">
            <v>0</v>
          </cell>
          <cell r="BB1699">
            <v>0</v>
          </cell>
          <cell r="BH1699">
            <v>0</v>
          </cell>
        </row>
        <row r="1700">
          <cell r="AU1700" t="str">
            <v/>
          </cell>
          <cell r="AW1700" t="str">
            <v>0-</v>
          </cell>
          <cell r="AX1700" t="str">
            <v>0--</v>
          </cell>
          <cell r="AZ1700">
            <v>0</v>
          </cell>
          <cell r="BA1700">
            <v>0</v>
          </cell>
          <cell r="BB1700">
            <v>0</v>
          </cell>
          <cell r="BH1700">
            <v>0</v>
          </cell>
        </row>
        <row r="1701">
          <cell r="AU1701" t="str">
            <v/>
          </cell>
          <cell r="AW1701" t="str">
            <v>0-</v>
          </cell>
          <cell r="AX1701" t="str">
            <v>0--</v>
          </cell>
          <cell r="AZ1701">
            <v>0</v>
          </cell>
          <cell r="BA1701">
            <v>0</v>
          </cell>
          <cell r="BB1701">
            <v>0</v>
          </cell>
          <cell r="BH1701">
            <v>0</v>
          </cell>
        </row>
        <row r="1702">
          <cell r="AU1702" t="str">
            <v>Murata R4-CP3</v>
          </cell>
          <cell r="AW1702" t="str">
            <v>JUN-Murata R4-CP3</v>
          </cell>
          <cell r="AX1702" t="str">
            <v>JUN-Murata R4-CP3-IM</v>
          </cell>
          <cell r="AZ1702">
            <v>0</v>
          </cell>
          <cell r="BA1702">
            <v>0</v>
          </cell>
          <cell r="BB1702">
            <v>0</v>
          </cell>
          <cell r="BH1702">
            <v>0</v>
          </cell>
        </row>
        <row r="1703">
          <cell r="AU1703" t="str">
            <v/>
          </cell>
          <cell r="AW1703" t="str">
            <v>0-</v>
          </cell>
          <cell r="AX1703" t="str">
            <v>0--</v>
          </cell>
          <cell r="AZ1703">
            <v>0</v>
          </cell>
          <cell r="BA1703">
            <v>0</v>
          </cell>
          <cell r="BB1703">
            <v>0</v>
          </cell>
          <cell r="BH1703">
            <v>0</v>
          </cell>
        </row>
        <row r="1704">
          <cell r="AU1704" t="str">
            <v/>
          </cell>
          <cell r="AW1704" t="str">
            <v>0-</v>
          </cell>
          <cell r="AX1704" t="str">
            <v>0--</v>
          </cell>
          <cell r="AZ1704">
            <v>0</v>
          </cell>
          <cell r="BA1704">
            <v>0</v>
          </cell>
          <cell r="BB1704">
            <v>0</v>
          </cell>
          <cell r="BH1704">
            <v>0</v>
          </cell>
        </row>
        <row r="1705">
          <cell r="AU1705" t="str">
            <v>Murata R4-CP3</v>
          </cell>
          <cell r="AW1705" t="str">
            <v>JUN-Murata R4-CP3</v>
          </cell>
          <cell r="AX1705" t="str">
            <v>JUN-Murata R4-CP3-IM</v>
          </cell>
          <cell r="AZ1705">
            <v>0</v>
          </cell>
          <cell r="BA1705">
            <v>0</v>
          </cell>
          <cell r="BB1705">
            <v>0</v>
          </cell>
          <cell r="BH1705">
            <v>0</v>
          </cell>
        </row>
        <row r="1706">
          <cell r="AU1706" t="str">
            <v>Murata R4-CP3</v>
          </cell>
          <cell r="AW1706" t="str">
            <v>JUN-Murata R4-CP3</v>
          </cell>
          <cell r="AX1706" t="str">
            <v>JUN-Murata R4-CP3-IM</v>
          </cell>
          <cell r="AZ1706">
            <v>0</v>
          </cell>
          <cell r="BA1706">
            <v>0</v>
          </cell>
          <cell r="BB1706">
            <v>0</v>
          </cell>
          <cell r="BH1706">
            <v>0</v>
          </cell>
        </row>
        <row r="1707">
          <cell r="AU1707" t="str">
            <v/>
          </cell>
          <cell r="AW1707" t="str">
            <v>0-</v>
          </cell>
          <cell r="AX1707" t="str">
            <v>0--</v>
          </cell>
          <cell r="AZ1707">
            <v>0</v>
          </cell>
          <cell r="BA1707">
            <v>0</v>
          </cell>
          <cell r="BB1707">
            <v>0</v>
          </cell>
          <cell r="BH1707">
            <v>0</v>
          </cell>
        </row>
        <row r="1708">
          <cell r="AU1708" t="str">
            <v/>
          </cell>
          <cell r="AW1708" t="str">
            <v>0-</v>
          </cell>
          <cell r="AX1708" t="str">
            <v>0--</v>
          </cell>
          <cell r="AZ1708">
            <v>0</v>
          </cell>
          <cell r="BA1708">
            <v>0</v>
          </cell>
          <cell r="BB1708">
            <v>0</v>
          </cell>
          <cell r="BH1708">
            <v>0</v>
          </cell>
        </row>
        <row r="1709">
          <cell r="AU1709" t="str">
            <v>Murata-CP3</v>
          </cell>
          <cell r="AW1709" t="str">
            <v>JUN-Murata-CP3</v>
          </cell>
          <cell r="AX1709" t="str">
            <v>JUN-Murata-CP3-IM</v>
          </cell>
          <cell r="AZ1709">
            <v>4518.2896693570901</v>
          </cell>
          <cell r="BA1709">
            <v>519.34364015598737</v>
          </cell>
          <cell r="BB1709">
            <v>5037.6333095130776</v>
          </cell>
          <cell r="BH1709">
            <v>251.88166547565388</v>
          </cell>
        </row>
        <row r="1710">
          <cell r="AU1710" t="str">
            <v>Murata-CP3</v>
          </cell>
          <cell r="AW1710" t="str">
            <v>JUN-Murata-CP3</v>
          </cell>
          <cell r="AX1710" t="str">
            <v>JUN-Murata-CP3-NI</v>
          </cell>
          <cell r="AZ1710">
            <v>3304.0307326310913</v>
          </cell>
          <cell r="BA1710">
            <v>381.96887082440361</v>
          </cell>
          <cell r="BB1710">
            <v>3685.9996034554952</v>
          </cell>
          <cell r="BH1710">
            <v>185.25490234983573</v>
          </cell>
        </row>
        <row r="1711">
          <cell r="AU1711" t="str">
            <v>Murata R4-CP3</v>
          </cell>
          <cell r="AW1711" t="str">
            <v>JUN-Murata R4-CP3</v>
          </cell>
          <cell r="AX1711" t="str">
            <v>JUN-Murata R4-CP3-NI</v>
          </cell>
          <cell r="AZ1711">
            <v>396.11586604012228</v>
          </cell>
          <cell r="BA1711">
            <v>58.945813398827717</v>
          </cell>
          <cell r="BB1711">
            <v>455.06167943894997</v>
          </cell>
          <cell r="BH1711">
            <v>22.635192345149843</v>
          </cell>
        </row>
        <row r="1712">
          <cell r="AU1712" t="str">
            <v>Murata R4-CP3</v>
          </cell>
          <cell r="AW1712" t="str">
            <v>JUN-Murata R4-CP3</v>
          </cell>
          <cell r="AX1712" t="str">
            <v>JUN-Murata R4-CP3-NI</v>
          </cell>
          <cell r="AZ1712">
            <v>5261.6211956061597</v>
          </cell>
          <cell r="BA1712">
            <v>544.30564092477516</v>
          </cell>
          <cell r="BB1712">
            <v>5805.9268365309345</v>
          </cell>
          <cell r="BH1712">
            <v>290.29634182654672</v>
          </cell>
        </row>
        <row r="1713">
          <cell r="AU1713" t="str">
            <v>Murata R4-CP3</v>
          </cell>
          <cell r="AW1713" t="str">
            <v>JUN-Murata R4-CP3</v>
          </cell>
          <cell r="AX1713" t="str">
            <v>JUN-Murata R4-CP3-NI</v>
          </cell>
          <cell r="AZ1713">
            <v>3046.2017448246188</v>
          </cell>
          <cell r="BA1713">
            <v>315.12431843013297</v>
          </cell>
          <cell r="BB1713">
            <v>3361.3260632547517</v>
          </cell>
          <cell r="BH1713">
            <v>168.0663031627376</v>
          </cell>
        </row>
        <row r="1714">
          <cell r="AU1714" t="str">
            <v>Murata R4-CP3</v>
          </cell>
          <cell r="AW1714" t="str">
            <v>JUN-Murata R4-CP3</v>
          </cell>
          <cell r="AX1714" t="str">
            <v>JUN-Murata R4-CP3-NI</v>
          </cell>
          <cell r="AZ1714">
            <v>5261.6211956061597</v>
          </cell>
          <cell r="BA1714">
            <v>544.30564092477516</v>
          </cell>
          <cell r="BB1714">
            <v>5805.9268365309345</v>
          </cell>
          <cell r="BH1714">
            <v>290.29634182654672</v>
          </cell>
        </row>
        <row r="1715">
          <cell r="AU1715" t="str">
            <v>Murata R4-CP3</v>
          </cell>
          <cell r="AW1715" t="str">
            <v>JUN-Murata R4-CP3</v>
          </cell>
          <cell r="AX1715" t="str">
            <v>JUN-Murata R4-CP3-NI</v>
          </cell>
          <cell r="AZ1715">
            <v>2992.0470471388476</v>
          </cell>
          <cell r="BA1715">
            <v>309.52210832470837</v>
          </cell>
          <cell r="BB1715">
            <v>3301.5691554635559</v>
          </cell>
          <cell r="BH1715">
            <v>165.0784577731778</v>
          </cell>
        </row>
        <row r="1716">
          <cell r="AU1716" t="str">
            <v/>
          </cell>
          <cell r="AW1716" t="str">
            <v>0-</v>
          </cell>
          <cell r="AX1716" t="str">
            <v>0--</v>
          </cell>
          <cell r="AZ1716">
            <v>0</v>
          </cell>
          <cell r="BA1716">
            <v>0</v>
          </cell>
          <cell r="BB1716">
            <v>0</v>
          </cell>
          <cell r="BH1716">
            <v>0</v>
          </cell>
        </row>
        <row r="1717">
          <cell r="AU1717" t="str">
            <v/>
          </cell>
          <cell r="AW1717" t="str">
            <v>0-</v>
          </cell>
          <cell r="AX1717" t="str">
            <v>0--</v>
          </cell>
          <cell r="AZ1717">
            <v>0</v>
          </cell>
          <cell r="BA1717">
            <v>0</v>
          </cell>
          <cell r="BB1717">
            <v>0</v>
          </cell>
          <cell r="BH1717">
            <v>0</v>
          </cell>
        </row>
        <row r="1718">
          <cell r="AU1718" t="str">
            <v>Murata-CP3</v>
          </cell>
          <cell r="AW1718" t="str">
            <v>JUN-Murata-CP3</v>
          </cell>
          <cell r="AX1718" t="str">
            <v>JUN-Murata-CP3-NI</v>
          </cell>
          <cell r="AZ1718">
            <v>4514.1158421971832</v>
          </cell>
          <cell r="BA1718">
            <v>466.97750091694996</v>
          </cell>
          <cell r="BB1718">
            <v>4981.0933431141329</v>
          </cell>
          <cell r="BH1718">
            <v>269.80922275201556</v>
          </cell>
        </row>
        <row r="1719">
          <cell r="AU1719" t="str">
            <v>Murata R4-CP3</v>
          </cell>
          <cell r="AW1719" t="str">
            <v>JUN-Murata R4-CP3</v>
          </cell>
          <cell r="AX1719" t="str">
            <v>JUN-Murata R4-CP3-NI</v>
          </cell>
          <cell r="AZ1719">
            <v>1601.0460039970985</v>
          </cell>
          <cell r="BA1719">
            <v>167.55132599969636</v>
          </cell>
          <cell r="BB1719">
            <v>1768.5973299967948</v>
          </cell>
          <cell r="BH1719">
            <v>95.876592099826254</v>
          </cell>
        </row>
        <row r="1720">
          <cell r="AU1720" t="str">
            <v>Murata-CP1</v>
          </cell>
          <cell r="AW1720" t="str">
            <v>JUN-Murata-CP1</v>
          </cell>
          <cell r="AX1720" t="str">
            <v>JUN-Murata-CP1-IM</v>
          </cell>
          <cell r="AZ1720">
            <v>4508.1911170236535</v>
          </cell>
          <cell r="BA1720">
            <v>457.45712852802518</v>
          </cell>
          <cell r="BB1720">
            <v>4965.6482455516789</v>
          </cell>
          <cell r="BH1720">
            <v>265.00609807866476</v>
          </cell>
        </row>
        <row r="1721">
          <cell r="AU1721" t="str">
            <v/>
          </cell>
          <cell r="AW1721" t="str">
            <v>0-</v>
          </cell>
          <cell r="AX1721" t="str">
            <v>0--</v>
          </cell>
          <cell r="AZ1721">
            <v>0</v>
          </cell>
          <cell r="BA1721">
            <v>0</v>
          </cell>
          <cell r="BB1721">
            <v>0</v>
          </cell>
          <cell r="BH1721">
            <v>0</v>
          </cell>
        </row>
        <row r="1722">
          <cell r="AU1722" t="str">
            <v/>
          </cell>
          <cell r="AW1722" t="str">
            <v>0-</v>
          </cell>
          <cell r="AX1722" t="str">
            <v>0--</v>
          </cell>
          <cell r="AZ1722">
            <v>0</v>
          </cell>
          <cell r="BA1722">
            <v>0</v>
          </cell>
          <cell r="BB1722">
            <v>0</v>
          </cell>
          <cell r="BH1722">
            <v>0</v>
          </cell>
        </row>
        <row r="1723">
          <cell r="AU1723" t="str">
            <v>Barmag R5-CP3</v>
          </cell>
          <cell r="AW1723" t="str">
            <v>JUN-Barmag R5-CP3</v>
          </cell>
          <cell r="AX1723" t="str">
            <v>JUN-Barmag R5-CP3-IM</v>
          </cell>
          <cell r="AZ1723">
            <v>1312.9595391464388</v>
          </cell>
          <cell r="BA1723">
            <v>154.46582813487515</v>
          </cell>
          <cell r="BB1723">
            <v>1467.425367281314</v>
          </cell>
          <cell r="BH1723">
            <v>71.054280942042567</v>
          </cell>
        </row>
        <row r="1724">
          <cell r="AU1724" t="str">
            <v>PDG-CP3</v>
          </cell>
          <cell r="AW1724" t="str">
            <v>JUN-PDG-CP3</v>
          </cell>
          <cell r="AX1724" t="str">
            <v>JUN-PDG-CP3-IM</v>
          </cell>
          <cell r="AZ1724">
            <v>1043.6492259060942</v>
          </cell>
          <cell r="BA1724">
            <v>136.66835101151233</v>
          </cell>
          <cell r="BB1724">
            <v>1180.3175769176064</v>
          </cell>
          <cell r="BH1724">
            <v>55.90977995925504</v>
          </cell>
        </row>
        <row r="1725">
          <cell r="AU1725" t="str">
            <v/>
          </cell>
          <cell r="AW1725" t="str">
            <v>0-</v>
          </cell>
          <cell r="AX1725" t="str">
            <v>0--</v>
          </cell>
          <cell r="AZ1725">
            <v>0</v>
          </cell>
          <cell r="BA1725">
            <v>0</v>
          </cell>
          <cell r="BB1725">
            <v>0</v>
          </cell>
          <cell r="BH1725">
            <v>0</v>
          </cell>
        </row>
        <row r="1726">
          <cell r="AU1726" t="str">
            <v/>
          </cell>
          <cell r="AW1726" t="str">
            <v>0-</v>
          </cell>
          <cell r="AX1726" t="str">
            <v>0--</v>
          </cell>
          <cell r="AZ1726">
            <v>0</v>
          </cell>
          <cell r="BA1726">
            <v>0</v>
          </cell>
          <cell r="BB1726">
            <v>0</v>
          </cell>
          <cell r="BH1726">
            <v>0</v>
          </cell>
        </row>
        <row r="1727">
          <cell r="AU1727" t="str">
            <v>Murata-CP1</v>
          </cell>
          <cell r="AW1727" t="str">
            <v>JUN-Murata-CP1</v>
          </cell>
          <cell r="AX1727" t="str">
            <v>JUN-Murata-CP1-IM</v>
          </cell>
          <cell r="AZ1727">
            <v>2683.838285414352</v>
          </cell>
          <cell r="BA1727">
            <v>131.2746987430933</v>
          </cell>
          <cell r="BB1727">
            <v>2815.1129841574452</v>
          </cell>
          <cell r="BH1727">
            <v>73.326785864698522</v>
          </cell>
        </row>
        <row r="1728">
          <cell r="AU1728" t="str">
            <v/>
          </cell>
          <cell r="AW1728" t="str">
            <v>0-</v>
          </cell>
          <cell r="AX1728" t="str">
            <v>0--</v>
          </cell>
          <cell r="AZ1728">
            <v>0</v>
          </cell>
          <cell r="BA1728">
            <v>0</v>
          </cell>
          <cell r="BB1728">
            <v>0</v>
          </cell>
          <cell r="BH1728">
            <v>0</v>
          </cell>
        </row>
        <row r="1729">
          <cell r="AU1729" t="str">
            <v/>
          </cell>
          <cell r="AW1729" t="str">
            <v>0-</v>
          </cell>
          <cell r="AX1729" t="str">
            <v>0--</v>
          </cell>
          <cell r="AZ1729">
            <v>0</v>
          </cell>
          <cell r="BA1729">
            <v>0</v>
          </cell>
          <cell r="BB1729">
            <v>0</v>
          </cell>
          <cell r="BH1729">
            <v>0</v>
          </cell>
        </row>
        <row r="1730">
          <cell r="AU1730" t="str">
            <v>Murata-CP1</v>
          </cell>
          <cell r="AW1730" t="str">
            <v>JUN-Murata-CP1</v>
          </cell>
          <cell r="AX1730" t="str">
            <v>JUN-Murata-CP1-NI</v>
          </cell>
          <cell r="AZ1730">
            <v>0</v>
          </cell>
          <cell r="BA1730">
            <v>0</v>
          </cell>
          <cell r="BB1730">
            <v>0</v>
          </cell>
          <cell r="BH1730">
            <v>0</v>
          </cell>
        </row>
        <row r="1731">
          <cell r="AU1731" t="str">
            <v>Scragg-CP1</v>
          </cell>
          <cell r="AW1731" t="str">
            <v>JUN-Scragg-CP1</v>
          </cell>
          <cell r="AX1731" t="str">
            <v>JUN-Scragg-CP1-NI</v>
          </cell>
          <cell r="AZ1731">
            <v>0</v>
          </cell>
          <cell r="BA1731">
            <v>0</v>
          </cell>
          <cell r="BB1731">
            <v>0</v>
          </cell>
          <cell r="BH1731">
            <v>0</v>
          </cell>
        </row>
        <row r="1732">
          <cell r="AU1732" t="str">
            <v>Scragg-CP1</v>
          </cell>
          <cell r="AW1732" t="str">
            <v>JUN-Scragg-CP1</v>
          </cell>
          <cell r="AX1732" t="str">
            <v>JUN-Scragg-CP1-NI</v>
          </cell>
          <cell r="AZ1732">
            <v>0</v>
          </cell>
          <cell r="BA1732">
            <v>0</v>
          </cell>
          <cell r="BB1732">
            <v>0</v>
          </cell>
          <cell r="BH1732">
            <v>0</v>
          </cell>
        </row>
        <row r="1733">
          <cell r="AU1733" t="str">
            <v>Scragg-CP1</v>
          </cell>
          <cell r="AW1733" t="str">
            <v>JUN-Scragg-CP1</v>
          </cell>
          <cell r="AX1733" t="str">
            <v>JUN-Scragg-CP1-NI</v>
          </cell>
          <cell r="AZ1733">
            <v>0</v>
          </cell>
          <cell r="BA1733">
            <v>0</v>
          </cell>
          <cell r="BB1733">
            <v>0</v>
          </cell>
          <cell r="BH1733">
            <v>0</v>
          </cell>
        </row>
        <row r="1734">
          <cell r="AU1734" t="str">
            <v/>
          </cell>
          <cell r="AW1734" t="str">
            <v>0-</v>
          </cell>
          <cell r="AX1734" t="str">
            <v>0--</v>
          </cell>
          <cell r="AZ1734">
            <v>0</v>
          </cell>
          <cell r="BA1734">
            <v>0</v>
          </cell>
          <cell r="BB1734">
            <v>0</v>
          </cell>
          <cell r="BH1734">
            <v>0</v>
          </cell>
        </row>
        <row r="1735">
          <cell r="AU1735" t="str">
            <v/>
          </cell>
          <cell r="AW1735" t="str">
            <v>0-</v>
          </cell>
          <cell r="AX1735" t="str">
            <v>0--</v>
          </cell>
          <cell r="AZ1735">
            <v>0</v>
          </cell>
          <cell r="BA1735">
            <v>0</v>
          </cell>
          <cell r="BB1735">
            <v>0</v>
          </cell>
          <cell r="BH1735">
            <v>0</v>
          </cell>
        </row>
        <row r="1736">
          <cell r="AU1736" t="str">
            <v>Murata-CP3</v>
          </cell>
          <cell r="AW1736" t="str">
            <v>JUN-Murata-CP3</v>
          </cell>
          <cell r="AX1736" t="str">
            <v>JUN-Murata-CP3-NI</v>
          </cell>
          <cell r="AZ1736">
            <v>0</v>
          </cell>
          <cell r="BA1736">
            <v>0</v>
          </cell>
          <cell r="BB1736">
            <v>0</v>
          </cell>
          <cell r="BH1736">
            <v>0</v>
          </cell>
        </row>
        <row r="1737">
          <cell r="AU1737" t="str">
            <v>Murata R4-CP3</v>
          </cell>
          <cell r="AW1737" t="str">
            <v>JUN-Murata R4-CP3</v>
          </cell>
          <cell r="AX1737" t="str">
            <v>JUN-Murata R4-CP3-NI</v>
          </cell>
          <cell r="AZ1737">
            <v>0</v>
          </cell>
          <cell r="BA1737">
            <v>0</v>
          </cell>
          <cell r="BB1737">
            <v>0</v>
          </cell>
          <cell r="BH1737">
            <v>0</v>
          </cell>
        </row>
        <row r="1738">
          <cell r="AU1738" t="str">
            <v>Murata R4-CP3</v>
          </cell>
          <cell r="AW1738" t="str">
            <v>JUN-Murata R4-CP3</v>
          </cell>
          <cell r="AX1738" t="str">
            <v>JUN-Murata R4-CP3-NI</v>
          </cell>
          <cell r="AZ1738">
            <v>0</v>
          </cell>
          <cell r="BA1738">
            <v>0</v>
          </cell>
          <cell r="BB1738">
            <v>0</v>
          </cell>
          <cell r="BH1738">
            <v>0</v>
          </cell>
        </row>
        <row r="1739">
          <cell r="AU1739" t="str">
            <v/>
          </cell>
          <cell r="AW1739" t="str">
            <v>0-</v>
          </cell>
          <cell r="AX1739" t="str">
            <v>0--</v>
          </cell>
          <cell r="AZ1739">
            <v>0</v>
          </cell>
          <cell r="BA1739">
            <v>0</v>
          </cell>
          <cell r="BB1739">
            <v>0</v>
          </cell>
          <cell r="BH1739">
            <v>0</v>
          </cell>
        </row>
        <row r="1740">
          <cell r="AU1740" t="str">
            <v/>
          </cell>
          <cell r="AW1740" t="str">
            <v>0-</v>
          </cell>
          <cell r="AX1740" t="str">
            <v>0--</v>
          </cell>
          <cell r="AZ1740">
            <v>0</v>
          </cell>
          <cell r="BA1740">
            <v>0</v>
          </cell>
          <cell r="BB1740">
            <v>0</v>
          </cell>
          <cell r="BH1740">
            <v>0</v>
          </cell>
        </row>
        <row r="1741">
          <cell r="AU1741" t="str">
            <v>Murata-CP1</v>
          </cell>
          <cell r="AW1741" t="str">
            <v>JUN-Murata-CP1</v>
          </cell>
          <cell r="AX1741" t="str">
            <v>JUN-Murata-CP1-NI</v>
          </cell>
          <cell r="AZ1741">
            <v>0</v>
          </cell>
          <cell r="BA1741">
            <v>0</v>
          </cell>
          <cell r="BB1741">
            <v>0</v>
          </cell>
          <cell r="BH1741">
            <v>0</v>
          </cell>
        </row>
        <row r="1742">
          <cell r="AU1742" t="str">
            <v>Murata-CP1</v>
          </cell>
          <cell r="AW1742" t="str">
            <v>JUN-Murata-CP1</v>
          </cell>
          <cell r="AX1742" t="str">
            <v>JUN-Murata-CP1-NI</v>
          </cell>
          <cell r="AZ1742">
            <v>0</v>
          </cell>
          <cell r="BA1742">
            <v>0</v>
          </cell>
          <cell r="BB1742">
            <v>0</v>
          </cell>
          <cell r="BH1742">
            <v>0</v>
          </cell>
        </row>
        <row r="1743">
          <cell r="AU1743" t="str">
            <v>Scragg-CP1</v>
          </cell>
          <cell r="AW1743" t="str">
            <v>JUN-Scragg-CP1</v>
          </cell>
          <cell r="AX1743" t="str">
            <v>JUN-Scragg-CP1-NI</v>
          </cell>
          <cell r="AZ1743">
            <v>0</v>
          </cell>
          <cell r="BA1743">
            <v>0</v>
          </cell>
          <cell r="BB1743">
            <v>0</v>
          </cell>
          <cell r="BH1743">
            <v>0</v>
          </cell>
        </row>
        <row r="1744">
          <cell r="AU1744" t="str">
            <v/>
          </cell>
          <cell r="AW1744" t="str">
            <v>0-</v>
          </cell>
          <cell r="AX1744" t="str">
            <v>0--</v>
          </cell>
          <cell r="AZ1744">
            <v>0</v>
          </cell>
          <cell r="BA1744">
            <v>0</v>
          </cell>
          <cell r="BB1744">
            <v>0</v>
          </cell>
          <cell r="BH1744">
            <v>0</v>
          </cell>
        </row>
        <row r="1745">
          <cell r="AU1745" t="str">
            <v/>
          </cell>
          <cell r="AW1745" t="str">
            <v>0-</v>
          </cell>
          <cell r="AX1745" t="str">
            <v>0--</v>
          </cell>
          <cell r="AZ1745">
            <v>0</v>
          </cell>
          <cell r="BA1745">
            <v>0</v>
          </cell>
          <cell r="BB1745">
            <v>0</v>
          </cell>
          <cell r="BH1745">
            <v>0</v>
          </cell>
        </row>
        <row r="1746">
          <cell r="AU1746" t="str">
            <v>Murata R5-CP3</v>
          </cell>
          <cell r="AW1746" t="str">
            <v>JUN-Murata R5-CP3</v>
          </cell>
          <cell r="AX1746" t="str">
            <v>JUN-Murata R5-CP3-NI</v>
          </cell>
          <cell r="AZ1746">
            <v>0</v>
          </cell>
          <cell r="BA1746">
            <v>0</v>
          </cell>
          <cell r="BB1746">
            <v>0</v>
          </cell>
          <cell r="BH1746">
            <v>0</v>
          </cell>
        </row>
        <row r="1747">
          <cell r="AU1747" t="str">
            <v>Murata R5-CP3</v>
          </cell>
          <cell r="AW1747" t="str">
            <v>JUN-Murata R5-CP3</v>
          </cell>
          <cell r="AX1747" t="str">
            <v>JUN-Murata R5-CP3-NI</v>
          </cell>
          <cell r="AZ1747">
            <v>0</v>
          </cell>
          <cell r="BA1747">
            <v>0</v>
          </cell>
          <cell r="BB1747">
            <v>0</v>
          </cell>
          <cell r="BH1747">
            <v>0</v>
          </cell>
        </row>
        <row r="1748">
          <cell r="AU1748" t="str">
            <v/>
          </cell>
          <cell r="AW1748" t="str">
            <v>0-</v>
          </cell>
          <cell r="AX1748" t="str">
            <v>0--</v>
          </cell>
          <cell r="AZ1748">
            <v>0</v>
          </cell>
          <cell r="BA1748">
            <v>0</v>
          </cell>
          <cell r="BB1748">
            <v>0</v>
          </cell>
          <cell r="BH1748">
            <v>0</v>
          </cell>
        </row>
        <row r="1749">
          <cell r="AU1749" t="str">
            <v/>
          </cell>
          <cell r="AW1749" t="str">
            <v>0-</v>
          </cell>
          <cell r="AX1749" t="str">
            <v>0--</v>
          </cell>
          <cell r="AZ1749">
            <v>0</v>
          </cell>
          <cell r="BA1749">
            <v>0</v>
          </cell>
          <cell r="BB1749">
            <v>0</v>
          </cell>
          <cell r="BH1749">
            <v>0</v>
          </cell>
        </row>
        <row r="1750">
          <cell r="AU1750" t="str">
            <v>Murata R4-CP3</v>
          </cell>
          <cell r="AW1750" t="str">
            <v>JUN-Murata R4-CP3</v>
          </cell>
          <cell r="AX1750" t="str">
            <v>JUN-Murata R4-CP3-NI</v>
          </cell>
          <cell r="AZ1750">
            <v>0</v>
          </cell>
          <cell r="BA1750">
            <v>0</v>
          </cell>
          <cell r="BB1750">
            <v>0</v>
          </cell>
          <cell r="BH1750">
            <v>0</v>
          </cell>
        </row>
        <row r="1751">
          <cell r="AU1751" t="str">
            <v/>
          </cell>
          <cell r="AW1751" t="str">
            <v>0-</v>
          </cell>
          <cell r="AX1751" t="str">
            <v>0--</v>
          </cell>
          <cell r="AZ1751">
            <v>0</v>
          </cell>
          <cell r="BA1751">
            <v>0</v>
          </cell>
          <cell r="BB1751">
            <v>0</v>
          </cell>
          <cell r="BH1751">
            <v>0</v>
          </cell>
        </row>
        <row r="1752">
          <cell r="AU1752" t="str">
            <v/>
          </cell>
          <cell r="AW1752" t="str">
            <v>0-</v>
          </cell>
          <cell r="AX1752" t="str">
            <v>0--</v>
          </cell>
          <cell r="AZ1752">
            <v>0</v>
          </cell>
          <cell r="BA1752">
            <v>0</v>
          </cell>
          <cell r="BB1752">
            <v>0</v>
          </cell>
          <cell r="BH1752">
            <v>0</v>
          </cell>
        </row>
        <row r="1753">
          <cell r="AU1753" t="str">
            <v>Murata R4-CP3</v>
          </cell>
          <cell r="AW1753" t="str">
            <v>JUN-Murata R4-CP3</v>
          </cell>
          <cell r="AX1753" t="str">
            <v>JUN-Murata R4-CP3-NI</v>
          </cell>
          <cell r="AZ1753">
            <v>0</v>
          </cell>
          <cell r="BA1753">
            <v>0</v>
          </cell>
          <cell r="BB1753">
            <v>0</v>
          </cell>
          <cell r="BH1753">
            <v>0</v>
          </cell>
        </row>
        <row r="1754">
          <cell r="AU1754" t="str">
            <v/>
          </cell>
          <cell r="AW1754" t="str">
            <v>0-</v>
          </cell>
          <cell r="AX1754" t="str">
            <v>0--</v>
          </cell>
          <cell r="AZ1754">
            <v>0</v>
          </cell>
          <cell r="BA1754">
            <v>0</v>
          </cell>
          <cell r="BB1754">
            <v>0</v>
          </cell>
          <cell r="BH1754">
            <v>0</v>
          </cell>
        </row>
        <row r="1755">
          <cell r="AU1755" t="str">
            <v/>
          </cell>
          <cell r="AW1755" t="str">
            <v>0-</v>
          </cell>
          <cell r="AX1755" t="str">
            <v>0--</v>
          </cell>
          <cell r="AZ1755">
            <v>0</v>
          </cell>
          <cell r="BA1755">
            <v>0</v>
          </cell>
          <cell r="BB1755">
            <v>0</v>
          </cell>
          <cell r="BH1755">
            <v>0</v>
          </cell>
        </row>
        <row r="1756">
          <cell r="AU1756" t="str">
            <v/>
          </cell>
          <cell r="AW1756" t="str">
            <v>0-</v>
          </cell>
          <cell r="AX1756" t="str">
            <v>0--</v>
          </cell>
          <cell r="AZ1756">
            <v>0</v>
          </cell>
          <cell r="BA1756">
            <v>0</v>
          </cell>
          <cell r="BB1756">
            <v>0</v>
          </cell>
          <cell r="BH1756">
            <v>0</v>
          </cell>
        </row>
        <row r="1757">
          <cell r="AU1757" t="str">
            <v/>
          </cell>
          <cell r="AW1757" t="str">
            <v>0-</v>
          </cell>
          <cell r="AX1757" t="str">
            <v>0--</v>
          </cell>
          <cell r="AZ1757">
            <v>0</v>
          </cell>
          <cell r="BA1757">
            <v>0</v>
          </cell>
          <cell r="BB1757">
            <v>0</v>
          </cell>
          <cell r="BH1757">
            <v>0</v>
          </cell>
        </row>
        <row r="1758">
          <cell r="AU1758" t="str">
            <v/>
          </cell>
          <cell r="AW1758" t="str">
            <v>0-</v>
          </cell>
          <cell r="AX1758" t="str">
            <v>0--</v>
          </cell>
          <cell r="AZ1758">
            <v>0</v>
          </cell>
          <cell r="BA1758">
            <v>0</v>
          </cell>
          <cell r="BB1758">
            <v>0</v>
          </cell>
          <cell r="BH1758">
            <v>0</v>
          </cell>
        </row>
        <row r="1759">
          <cell r="AU1759" t="str">
            <v/>
          </cell>
          <cell r="AW1759" t="str">
            <v>0-</v>
          </cell>
          <cell r="AX1759" t="str">
            <v>0--</v>
          </cell>
          <cell r="AZ1759">
            <v>0</v>
          </cell>
          <cell r="BA1759">
            <v>0</v>
          </cell>
          <cell r="BB1759">
            <v>0</v>
          </cell>
          <cell r="BH1759">
            <v>0</v>
          </cell>
        </row>
        <row r="1760">
          <cell r="AU1760" t="str">
            <v/>
          </cell>
          <cell r="AW1760" t="str">
            <v>0-</v>
          </cell>
          <cell r="AX1760" t="str">
            <v>0--</v>
          </cell>
          <cell r="AZ1760">
            <v>0</v>
          </cell>
          <cell r="BA1760">
            <v>0</v>
          </cell>
          <cell r="BB1760">
            <v>0</v>
          </cell>
          <cell r="BH1760">
            <v>0</v>
          </cell>
        </row>
        <row r="1761">
          <cell r="AU1761" t="str">
            <v>Barmag R5-CP3</v>
          </cell>
          <cell r="AW1761" t="str">
            <v>JUN-Barmag R5-CP3</v>
          </cell>
          <cell r="AX1761" t="str">
            <v>JUN-Barmag R5-CP3-IM</v>
          </cell>
          <cell r="AZ1761">
            <v>5385.3642917548832</v>
          </cell>
          <cell r="BA1761">
            <v>486.81259134507422</v>
          </cell>
          <cell r="BB1761">
            <v>5872.1768830999581</v>
          </cell>
          <cell r="BH1761">
            <v>310.34302698248479</v>
          </cell>
        </row>
        <row r="1762">
          <cell r="AU1762" t="str">
            <v>Barmag R5-CP3</v>
          </cell>
          <cell r="AW1762" t="str">
            <v>JUN-Barmag R5-CP3</v>
          </cell>
          <cell r="AX1762" t="str">
            <v>JUN-Barmag R5-CP3-IM</v>
          </cell>
          <cell r="AZ1762">
            <v>3410.7307181114261</v>
          </cell>
          <cell r="BA1762">
            <v>308.31464118521365</v>
          </cell>
          <cell r="BB1762">
            <v>3719.0453592966396</v>
          </cell>
          <cell r="BH1762">
            <v>196.55058375557368</v>
          </cell>
        </row>
        <row r="1763">
          <cell r="AU1763" t="str">
            <v/>
          </cell>
          <cell r="AW1763" t="str">
            <v>0-</v>
          </cell>
          <cell r="AX1763" t="str">
            <v>0--</v>
          </cell>
          <cell r="AZ1763">
            <v>0</v>
          </cell>
          <cell r="BA1763">
            <v>0</v>
          </cell>
          <cell r="BB1763">
            <v>0</v>
          </cell>
          <cell r="BH1763">
            <v>0</v>
          </cell>
        </row>
        <row r="1764">
          <cell r="AU1764" t="str">
            <v/>
          </cell>
          <cell r="AW1764" t="str">
            <v>0-</v>
          </cell>
          <cell r="AX1764" t="str">
            <v>0--</v>
          </cell>
          <cell r="AZ1764">
            <v>0</v>
          </cell>
          <cell r="BA1764">
            <v>0</v>
          </cell>
          <cell r="BB1764">
            <v>0</v>
          </cell>
          <cell r="BH1764">
            <v>0</v>
          </cell>
        </row>
        <row r="1765">
          <cell r="AU1765" t="str">
            <v>TMT-CP3</v>
          </cell>
          <cell r="AW1765" t="str">
            <v>JUN-TMT-CP3</v>
          </cell>
          <cell r="AX1765" t="str">
            <v>JUN-TMT-CP3-IM</v>
          </cell>
          <cell r="AZ1765">
            <v>1095.3442476510475</v>
          </cell>
          <cell r="BA1765">
            <v>59.529578676687365</v>
          </cell>
          <cell r="BB1765">
            <v>1154.8738263277348</v>
          </cell>
          <cell r="BH1765">
            <v>53.576620809018628</v>
          </cell>
        </row>
        <row r="1766">
          <cell r="AU1766" t="str">
            <v>TMT-CP3</v>
          </cell>
          <cell r="AW1766" t="str">
            <v>JUN-TMT-CP3</v>
          </cell>
          <cell r="AX1766" t="str">
            <v>JUN-TMT-CP3-IM</v>
          </cell>
          <cell r="AZ1766">
            <v>4107.5409286914282</v>
          </cell>
          <cell r="BA1766">
            <v>223.23592003757761</v>
          </cell>
          <cell r="BB1766">
            <v>4330.776848729005</v>
          </cell>
          <cell r="BH1766">
            <v>200.91232803381985</v>
          </cell>
        </row>
        <row r="1767">
          <cell r="AU1767" t="str">
            <v/>
          </cell>
          <cell r="AW1767" t="str">
            <v>0-</v>
          </cell>
          <cell r="AX1767" t="str">
            <v>0--</v>
          </cell>
          <cell r="AZ1767">
            <v>0</v>
          </cell>
          <cell r="BA1767">
            <v>0</v>
          </cell>
          <cell r="BB1767">
            <v>0</v>
          </cell>
          <cell r="BH1767">
            <v>0</v>
          </cell>
        </row>
        <row r="1768">
          <cell r="AU1768" t="str">
            <v/>
          </cell>
          <cell r="AW1768" t="str">
            <v>0-</v>
          </cell>
          <cell r="AX1768" t="str">
            <v>0--</v>
          </cell>
          <cell r="AZ1768">
            <v>0</v>
          </cell>
          <cell r="BA1768">
            <v>0</v>
          </cell>
          <cell r="BB1768">
            <v>0</v>
          </cell>
          <cell r="BH1768">
            <v>0</v>
          </cell>
        </row>
        <row r="1769">
          <cell r="AU1769" t="str">
            <v/>
          </cell>
          <cell r="AW1769" t="str">
            <v>0-</v>
          </cell>
          <cell r="AX1769" t="str">
            <v>0--</v>
          </cell>
          <cell r="AZ1769">
            <v>0</v>
          </cell>
          <cell r="BA1769">
            <v>0</v>
          </cell>
          <cell r="BB1769">
            <v>0</v>
          </cell>
          <cell r="BH1769">
            <v>0</v>
          </cell>
        </row>
        <row r="1770">
          <cell r="AU1770" t="str">
            <v/>
          </cell>
          <cell r="AW1770" t="str">
            <v>0-</v>
          </cell>
          <cell r="AX1770" t="str">
            <v>0--</v>
          </cell>
          <cell r="AZ1770">
            <v>0</v>
          </cell>
          <cell r="BA1770">
            <v>0</v>
          </cell>
          <cell r="BB1770">
            <v>0</v>
          </cell>
          <cell r="BH1770">
            <v>0</v>
          </cell>
        </row>
        <row r="1771">
          <cell r="AU1771" t="str">
            <v/>
          </cell>
          <cell r="AW1771" t="str">
            <v>0-</v>
          </cell>
          <cell r="AX1771" t="str">
            <v>0--</v>
          </cell>
          <cell r="AZ1771">
            <v>0</v>
          </cell>
          <cell r="BA1771">
            <v>0</v>
          </cell>
          <cell r="BB1771">
            <v>0</v>
          </cell>
          <cell r="BH1771">
            <v>0</v>
          </cell>
        </row>
        <row r="1772">
          <cell r="AU1772" t="str">
            <v/>
          </cell>
          <cell r="AW1772" t="str">
            <v>0-</v>
          </cell>
          <cell r="AX1772" t="str">
            <v>0--</v>
          </cell>
          <cell r="AZ1772">
            <v>0</v>
          </cell>
          <cell r="BA1772">
            <v>0</v>
          </cell>
          <cell r="BB1772">
            <v>0</v>
          </cell>
          <cell r="BH1772">
            <v>0</v>
          </cell>
        </row>
        <row r="1773">
          <cell r="AU1773" t="str">
            <v/>
          </cell>
          <cell r="AW1773" t="str">
            <v>0-</v>
          </cell>
          <cell r="AX1773" t="str">
            <v>0--</v>
          </cell>
          <cell r="AZ1773">
            <v>0</v>
          </cell>
          <cell r="BA1773">
            <v>0</v>
          </cell>
          <cell r="BB1773">
            <v>0</v>
          </cell>
          <cell r="BH1773">
            <v>0</v>
          </cell>
        </row>
        <row r="1774">
          <cell r="AU1774" t="str">
            <v/>
          </cell>
          <cell r="AW1774" t="str">
            <v>0-</v>
          </cell>
          <cell r="AX1774" t="str">
            <v>0--</v>
          </cell>
          <cell r="AZ1774">
            <v>0</v>
          </cell>
          <cell r="BA1774">
            <v>0</v>
          </cell>
          <cell r="BB1774">
            <v>0</v>
          </cell>
          <cell r="BH1774">
            <v>0</v>
          </cell>
        </row>
        <row r="1775">
          <cell r="AU1775" t="str">
            <v/>
          </cell>
          <cell r="AW1775" t="str">
            <v>0-</v>
          </cell>
          <cell r="AX1775" t="str">
            <v>0--</v>
          </cell>
          <cell r="AZ1775">
            <v>0</v>
          </cell>
          <cell r="BA1775">
            <v>0</v>
          </cell>
          <cell r="BB1775">
            <v>0</v>
          </cell>
          <cell r="BH1775">
            <v>0</v>
          </cell>
        </row>
        <row r="1776">
          <cell r="AU1776" t="str">
            <v/>
          </cell>
          <cell r="AW1776" t="str">
            <v>0-</v>
          </cell>
          <cell r="AX1776" t="str">
            <v>0--</v>
          </cell>
          <cell r="AZ1776">
            <v>0</v>
          </cell>
          <cell r="BA1776">
            <v>0</v>
          </cell>
          <cell r="BB1776">
            <v>0</v>
          </cell>
          <cell r="BH1776">
            <v>0</v>
          </cell>
        </row>
        <row r="1777">
          <cell r="AU1777" t="str">
            <v/>
          </cell>
          <cell r="AW1777" t="str">
            <v>0-</v>
          </cell>
          <cell r="AX1777" t="str">
            <v>0--</v>
          </cell>
          <cell r="AZ1777">
            <v>0</v>
          </cell>
          <cell r="BA1777">
            <v>0</v>
          </cell>
          <cell r="BB1777">
            <v>0</v>
          </cell>
          <cell r="BH1777">
            <v>0</v>
          </cell>
        </row>
        <row r="1778">
          <cell r="AU1778" t="str">
            <v/>
          </cell>
          <cell r="AW1778" t="str">
            <v>0-</v>
          </cell>
          <cell r="AX1778" t="str">
            <v>0--</v>
          </cell>
          <cell r="AZ1778">
            <v>0</v>
          </cell>
          <cell r="BA1778">
            <v>0</v>
          </cell>
          <cell r="BB1778">
            <v>0</v>
          </cell>
          <cell r="BH1778">
            <v>0</v>
          </cell>
        </row>
        <row r="1779">
          <cell r="AU1779" t="str">
            <v/>
          </cell>
          <cell r="AW1779" t="str">
            <v>0-</v>
          </cell>
          <cell r="AX1779" t="str">
            <v>0--</v>
          </cell>
          <cell r="AZ1779">
            <v>0</v>
          </cell>
          <cell r="BA1779">
            <v>0</v>
          </cell>
          <cell r="BB1779">
            <v>0</v>
          </cell>
          <cell r="BH1779">
            <v>0</v>
          </cell>
        </row>
        <row r="1780">
          <cell r="AU1780" t="str">
            <v/>
          </cell>
          <cell r="AW1780" t="str">
            <v>0-</v>
          </cell>
          <cell r="AX1780" t="str">
            <v>0--</v>
          </cell>
          <cell r="AZ1780">
            <v>0</v>
          </cell>
          <cell r="BA1780">
            <v>0</v>
          </cell>
          <cell r="BB1780">
            <v>0</v>
          </cell>
          <cell r="BH1780">
            <v>0</v>
          </cell>
        </row>
        <row r="1781">
          <cell r="AU1781" t="str">
            <v>Scragg-CP1</v>
          </cell>
          <cell r="AW1781" t="str">
            <v>JUN-Scragg-CP1</v>
          </cell>
          <cell r="AX1781" t="str">
            <v>JUN-Scragg-CP1-NI</v>
          </cell>
          <cell r="AZ1781">
            <v>809.71517352110993</v>
          </cell>
          <cell r="BA1781">
            <v>130.39134415201855</v>
          </cell>
          <cell r="BB1781">
            <v>940.10651767312856</v>
          </cell>
          <cell r="BH1781">
            <v>48.543191306330684</v>
          </cell>
        </row>
        <row r="1782">
          <cell r="AU1782" t="str">
            <v>Scragg-CP1</v>
          </cell>
          <cell r="AW1782" t="str">
            <v>JUN-Scragg-CP1</v>
          </cell>
          <cell r="AX1782" t="str">
            <v>JUN-Scragg-CP1-NI</v>
          </cell>
          <cell r="AZ1782">
            <v>3562.7467634928839</v>
          </cell>
          <cell r="BA1782">
            <v>573.72191426888162</v>
          </cell>
          <cell r="BB1782">
            <v>4136.4686777617662</v>
          </cell>
          <cell r="BH1782">
            <v>213.59004174785503</v>
          </cell>
        </row>
        <row r="1783">
          <cell r="AU1783" t="str">
            <v/>
          </cell>
          <cell r="AW1783" t="str">
            <v>0-</v>
          </cell>
          <cell r="AX1783" t="str">
            <v>0--</v>
          </cell>
          <cell r="AZ1783">
            <v>0</v>
          </cell>
          <cell r="BA1783">
            <v>0</v>
          </cell>
          <cell r="BB1783">
            <v>0</v>
          </cell>
          <cell r="BH1783">
            <v>0</v>
          </cell>
        </row>
        <row r="1784">
          <cell r="AU1784" t="str">
            <v/>
          </cell>
          <cell r="AW1784" t="str">
            <v>0-</v>
          </cell>
          <cell r="AX1784" t="str">
            <v>0--</v>
          </cell>
          <cell r="AZ1784">
            <v>0</v>
          </cell>
          <cell r="BA1784">
            <v>0</v>
          </cell>
          <cell r="BB1784">
            <v>0</v>
          </cell>
          <cell r="BH1784">
            <v>0</v>
          </cell>
        </row>
        <row r="1785">
          <cell r="AU1785" t="str">
            <v>Murata-CP3</v>
          </cell>
          <cell r="AW1785" t="str">
            <v>JUN-Murata-CP3</v>
          </cell>
          <cell r="AX1785" t="str">
            <v>JUN-Murata-CP3-IM</v>
          </cell>
          <cell r="AZ1785">
            <v>2713.2184292641687</v>
          </cell>
          <cell r="BA1785">
            <v>542.64368585283376</v>
          </cell>
          <cell r="BB1785">
            <v>3255.8621151170028</v>
          </cell>
          <cell r="BH1785">
            <v>164.48886727414023</v>
          </cell>
        </row>
        <row r="1786">
          <cell r="AU1786" t="str">
            <v/>
          </cell>
          <cell r="AW1786" t="str">
            <v>0-</v>
          </cell>
          <cell r="AX1786" t="str">
            <v>0--</v>
          </cell>
          <cell r="AZ1786">
            <v>0</v>
          </cell>
          <cell r="BA1786">
            <v>0</v>
          </cell>
          <cell r="BB1786">
            <v>0</v>
          </cell>
          <cell r="BH1786">
            <v>0</v>
          </cell>
        </row>
        <row r="1787">
          <cell r="AU1787" t="str">
            <v/>
          </cell>
          <cell r="AW1787" t="str">
            <v>0-</v>
          </cell>
          <cell r="AX1787" t="str">
            <v>0--</v>
          </cell>
          <cell r="AZ1787">
            <v>0</v>
          </cell>
          <cell r="BA1787">
            <v>0</v>
          </cell>
          <cell r="BB1787">
            <v>0</v>
          </cell>
          <cell r="BH1787">
            <v>0</v>
          </cell>
        </row>
        <row r="1788">
          <cell r="AU1788" t="str">
            <v>Scragg-CP1</v>
          </cell>
          <cell r="AW1788" t="str">
            <v>JUN-Scragg-CP1</v>
          </cell>
          <cell r="AX1788" t="str">
            <v>JUN-Scragg-CP1-NI</v>
          </cell>
          <cell r="AZ1788">
            <v>8482.0046328389435</v>
          </cell>
          <cell r="BA1788">
            <v>819.28453839921599</v>
          </cell>
          <cell r="BB1788">
            <v>9301.2891712381588</v>
          </cell>
          <cell r="BH1788">
            <v>462.65479815485139</v>
          </cell>
        </row>
        <row r="1789">
          <cell r="AU1789" t="str">
            <v>Scragg-CP1</v>
          </cell>
          <cell r="AW1789" t="str">
            <v>JUN-Scragg-CP1</v>
          </cell>
          <cell r="AX1789" t="str">
            <v>JUN-Scragg-CP1-NI</v>
          </cell>
          <cell r="AZ1789">
            <v>966.02321854732963</v>
          </cell>
          <cell r="BA1789">
            <v>105.0927383929929</v>
          </cell>
          <cell r="BB1789">
            <v>1071.1159569403226</v>
          </cell>
          <cell r="BH1789">
            <v>58.322544252247937</v>
          </cell>
        </row>
        <row r="1790">
          <cell r="AU1790" t="str">
            <v>Murata-CP3</v>
          </cell>
          <cell r="AW1790" t="str">
            <v>JUN-Murata-CP3</v>
          </cell>
          <cell r="AX1790" t="str">
            <v>JUN-Murata-CP3-NI</v>
          </cell>
          <cell r="AZ1790">
            <v>10662.756928266872</v>
          </cell>
          <cell r="BA1790">
            <v>1103.0438201655384</v>
          </cell>
          <cell r="BB1790">
            <v>11765.80074843241</v>
          </cell>
          <cell r="BH1790">
            <v>637.31420720675555</v>
          </cell>
        </row>
        <row r="1791">
          <cell r="AU1791" t="str">
            <v>Murata-CP3</v>
          </cell>
          <cell r="AW1791" t="str">
            <v>JUN-Murata-CP3</v>
          </cell>
          <cell r="AX1791" t="str">
            <v>JUN-Murata-CP3-NI</v>
          </cell>
          <cell r="AZ1791">
            <v>4620.5280022489778</v>
          </cell>
          <cell r="BA1791">
            <v>477.98565540506672</v>
          </cell>
          <cell r="BB1791">
            <v>5098.5136576540444</v>
          </cell>
          <cell r="BH1791">
            <v>276.16948978959408</v>
          </cell>
        </row>
        <row r="1792">
          <cell r="AU1792" t="str">
            <v/>
          </cell>
          <cell r="AW1792" t="str">
            <v>0-</v>
          </cell>
          <cell r="AX1792" t="str">
            <v>0--</v>
          </cell>
          <cell r="AZ1792">
            <v>0</v>
          </cell>
          <cell r="BA1792">
            <v>0</v>
          </cell>
          <cell r="BB1792">
            <v>0</v>
          </cell>
          <cell r="BH1792">
            <v>0</v>
          </cell>
        </row>
        <row r="1793">
          <cell r="AU1793" t="str">
            <v/>
          </cell>
          <cell r="AW1793" t="str">
            <v>0-</v>
          </cell>
          <cell r="AX1793" t="str">
            <v>0--</v>
          </cell>
          <cell r="AZ1793">
            <v>0</v>
          </cell>
          <cell r="BA1793">
            <v>0</v>
          </cell>
          <cell r="BB1793">
            <v>0</v>
          </cell>
          <cell r="BH1793">
            <v>0</v>
          </cell>
        </row>
        <row r="1794">
          <cell r="AU1794" t="str">
            <v>Murata-CP3</v>
          </cell>
          <cell r="AW1794" t="str">
            <v>JUN-Murata-CP3</v>
          </cell>
          <cell r="AX1794" t="str">
            <v>JUN-Murata-CP3-IM</v>
          </cell>
          <cell r="AZ1794">
            <v>2213.27695524823</v>
          </cell>
          <cell r="BA1794">
            <v>159.84778010126104</v>
          </cell>
          <cell r="BB1794">
            <v>2373.1247353494909</v>
          </cell>
          <cell r="BH1794">
            <v>119.27103592171015</v>
          </cell>
        </row>
        <row r="1795">
          <cell r="AU1795" t="str">
            <v/>
          </cell>
          <cell r="AW1795" t="str">
            <v>0-</v>
          </cell>
          <cell r="AX1795" t="str">
            <v>0--</v>
          </cell>
          <cell r="AZ1795">
            <v>0</v>
          </cell>
          <cell r="BA1795">
            <v>0</v>
          </cell>
          <cell r="BB1795">
            <v>0</v>
          </cell>
          <cell r="BH1795">
            <v>0</v>
          </cell>
        </row>
        <row r="1796">
          <cell r="AU1796" t="str">
            <v/>
          </cell>
          <cell r="AW1796" t="str">
            <v>0-</v>
          </cell>
          <cell r="AX1796" t="str">
            <v>0--</v>
          </cell>
          <cell r="AZ1796">
            <v>0</v>
          </cell>
          <cell r="BA1796">
            <v>0</v>
          </cell>
          <cell r="BB1796">
            <v>0</v>
          </cell>
          <cell r="BH1796">
            <v>0</v>
          </cell>
        </row>
        <row r="1797">
          <cell r="AU1797" t="str">
            <v>Murata-CP3</v>
          </cell>
          <cell r="AW1797" t="str">
            <v>JUN-Murata-CP3</v>
          </cell>
          <cell r="AX1797" t="str">
            <v>JUN-Murata-CP3-NI</v>
          </cell>
          <cell r="AZ1797">
            <v>2496.2921793368228</v>
          </cell>
          <cell r="BA1797">
            <v>232.21322598482072</v>
          </cell>
          <cell r="BB1797">
            <v>2728.5054053216436</v>
          </cell>
          <cell r="BH1797">
            <v>150.93859689013348</v>
          </cell>
        </row>
        <row r="1798">
          <cell r="AU1798" t="str">
            <v/>
          </cell>
          <cell r="AW1798" t="str">
            <v>0-</v>
          </cell>
          <cell r="AX1798" t="str">
            <v>0--</v>
          </cell>
          <cell r="AZ1798">
            <v>0</v>
          </cell>
          <cell r="BA1798">
            <v>0</v>
          </cell>
          <cell r="BB1798">
            <v>0</v>
          </cell>
          <cell r="BH1798">
            <v>0</v>
          </cell>
        </row>
        <row r="1799">
          <cell r="AU1799" t="str">
            <v/>
          </cell>
          <cell r="AW1799" t="str">
            <v>0-</v>
          </cell>
          <cell r="AX1799" t="str">
            <v>0--</v>
          </cell>
          <cell r="AZ1799">
            <v>0</v>
          </cell>
          <cell r="BA1799">
            <v>0</v>
          </cell>
          <cell r="BB1799">
            <v>0</v>
          </cell>
          <cell r="BH1799">
            <v>0</v>
          </cell>
        </row>
        <row r="1800">
          <cell r="AU1800" t="str">
            <v>Murata-CP3</v>
          </cell>
          <cell r="AW1800" t="str">
            <v>JUN-Murata-CP3</v>
          </cell>
          <cell r="AX1800" t="str">
            <v>JUN-Murata-CP3-NI</v>
          </cell>
          <cell r="AZ1800">
            <v>0</v>
          </cell>
          <cell r="BA1800">
            <v>0</v>
          </cell>
          <cell r="BB1800">
            <v>0</v>
          </cell>
          <cell r="BH1800">
            <v>0</v>
          </cell>
        </row>
        <row r="1801">
          <cell r="AU1801" t="str">
            <v>Murata-CP3</v>
          </cell>
          <cell r="AW1801" t="str">
            <v>JUN-Murata-CP3</v>
          </cell>
          <cell r="AX1801" t="str">
            <v>JUN-Murata-CP3-NI</v>
          </cell>
          <cell r="AZ1801">
            <v>0</v>
          </cell>
          <cell r="BA1801">
            <v>0</v>
          </cell>
          <cell r="BB1801">
            <v>0</v>
          </cell>
          <cell r="BH1801">
            <v>0</v>
          </cell>
        </row>
        <row r="1802">
          <cell r="AU1802" t="str">
            <v/>
          </cell>
          <cell r="AW1802" t="str">
            <v>0-</v>
          </cell>
          <cell r="AX1802" t="str">
            <v>0--</v>
          </cell>
          <cell r="AZ1802">
            <v>0</v>
          </cell>
          <cell r="BA1802">
            <v>0</v>
          </cell>
          <cell r="BB1802">
            <v>0</v>
          </cell>
          <cell r="BH1802">
            <v>0</v>
          </cell>
        </row>
        <row r="1803">
          <cell r="AU1803" t="str">
            <v/>
          </cell>
          <cell r="AW1803" t="str">
            <v>0-</v>
          </cell>
          <cell r="AX1803" t="str">
            <v>0--</v>
          </cell>
          <cell r="AZ1803">
            <v>0</v>
          </cell>
          <cell r="BA1803">
            <v>0</v>
          </cell>
          <cell r="BB1803">
            <v>0</v>
          </cell>
          <cell r="BH1803">
            <v>0</v>
          </cell>
        </row>
        <row r="1804">
          <cell r="AU1804" t="str">
            <v>Murata-CP3</v>
          </cell>
          <cell r="AW1804" t="str">
            <v>JUN-Murata-CP3</v>
          </cell>
          <cell r="AX1804" t="str">
            <v>JUN-Murata-CP3-IM</v>
          </cell>
          <cell r="AZ1804">
            <v>0</v>
          </cell>
          <cell r="BA1804">
            <v>0</v>
          </cell>
          <cell r="BB1804">
            <v>0</v>
          </cell>
          <cell r="BH1804">
            <v>0</v>
          </cell>
        </row>
        <row r="1805">
          <cell r="AU1805" t="str">
            <v>PDG-CP3</v>
          </cell>
          <cell r="AW1805" t="str">
            <v>JUN-PDG-CP3</v>
          </cell>
          <cell r="AX1805" t="str">
            <v>JUN-PDG-CP3-IM</v>
          </cell>
          <cell r="AZ1805">
            <v>0</v>
          </cell>
          <cell r="BA1805">
            <v>0</v>
          </cell>
          <cell r="BB1805">
            <v>0</v>
          </cell>
          <cell r="BH1805">
            <v>0</v>
          </cell>
        </row>
        <row r="1806">
          <cell r="AU1806" t="str">
            <v/>
          </cell>
          <cell r="AW1806" t="str">
            <v>0-</v>
          </cell>
          <cell r="AX1806" t="str">
            <v>0--</v>
          </cell>
          <cell r="AZ1806">
            <v>0</v>
          </cell>
          <cell r="BA1806">
            <v>0</v>
          </cell>
          <cell r="BB1806">
            <v>0</v>
          </cell>
          <cell r="BH1806">
            <v>0</v>
          </cell>
        </row>
        <row r="1807">
          <cell r="AU1807" t="str">
            <v/>
          </cell>
          <cell r="AW1807" t="str">
            <v>0-</v>
          </cell>
          <cell r="AX1807" t="str">
            <v>0--</v>
          </cell>
          <cell r="AZ1807">
            <v>0</v>
          </cell>
          <cell r="BA1807">
            <v>0</v>
          </cell>
          <cell r="BB1807">
            <v>0</v>
          </cell>
          <cell r="BH1807">
            <v>0</v>
          </cell>
        </row>
        <row r="1808">
          <cell r="AU1808" t="str">
            <v>Murata-CP3</v>
          </cell>
          <cell r="AW1808" t="str">
            <v>JUN-Murata-CP3</v>
          </cell>
          <cell r="AX1808" t="str">
            <v>JUN-Murata-CP3-IM</v>
          </cell>
          <cell r="AZ1808">
            <v>488.99605030105738</v>
          </cell>
          <cell r="BA1808">
            <v>35.316381410631919</v>
          </cell>
          <cell r="BB1808">
            <v>524.31243171168933</v>
          </cell>
          <cell r="BH1808">
            <v>26.351453821779202</v>
          </cell>
        </row>
        <row r="1809">
          <cell r="AU1809" t="str">
            <v>Murata-CP3</v>
          </cell>
          <cell r="AW1809" t="str">
            <v>JUN-Murata-CP3</v>
          </cell>
          <cell r="AX1809" t="str">
            <v>JUN-Murata-CP3-IM</v>
          </cell>
          <cell r="AZ1809">
            <v>2933.9763018063445</v>
          </cell>
          <cell r="BA1809">
            <v>211.89828846379154</v>
          </cell>
          <cell r="BB1809">
            <v>3145.8745902701357</v>
          </cell>
          <cell r="BH1809">
            <v>158.10872293067521</v>
          </cell>
        </row>
        <row r="1810">
          <cell r="AU1810" t="str">
            <v/>
          </cell>
          <cell r="AW1810" t="str">
            <v>0-</v>
          </cell>
          <cell r="AX1810" t="str">
            <v>0--</v>
          </cell>
          <cell r="AZ1810">
            <v>0</v>
          </cell>
          <cell r="BA1810">
            <v>0</v>
          </cell>
          <cell r="BB1810">
            <v>0</v>
          </cell>
          <cell r="BH1810">
            <v>0</v>
          </cell>
        </row>
        <row r="1811">
          <cell r="AU1811" t="str">
            <v/>
          </cell>
          <cell r="AW1811" t="str">
            <v>0-</v>
          </cell>
          <cell r="AX1811" t="str">
            <v>0--</v>
          </cell>
          <cell r="AZ1811">
            <v>0</v>
          </cell>
          <cell r="BA1811">
            <v>0</v>
          </cell>
          <cell r="BB1811">
            <v>0</v>
          </cell>
          <cell r="BH1811">
            <v>0</v>
          </cell>
        </row>
        <row r="1812">
          <cell r="AU1812" t="str">
            <v/>
          </cell>
          <cell r="AW1812" t="str">
            <v>0-</v>
          </cell>
          <cell r="AX1812" t="str">
            <v>0--</v>
          </cell>
          <cell r="AZ1812">
            <v>0</v>
          </cell>
          <cell r="BA1812">
            <v>0</v>
          </cell>
          <cell r="BB1812">
            <v>0</v>
          </cell>
          <cell r="BH1812">
            <v>0</v>
          </cell>
        </row>
        <row r="1813">
          <cell r="AU1813" t="str">
            <v/>
          </cell>
          <cell r="AW1813" t="str">
            <v>0-</v>
          </cell>
          <cell r="AX1813" t="str">
            <v>0--</v>
          </cell>
          <cell r="AZ1813">
            <v>0</v>
          </cell>
          <cell r="BA1813">
            <v>0</v>
          </cell>
          <cell r="BB1813">
            <v>0</v>
          </cell>
          <cell r="BH1813">
            <v>0</v>
          </cell>
        </row>
        <row r="1814">
          <cell r="AU1814" t="str">
            <v/>
          </cell>
          <cell r="AW1814" t="str">
            <v>0-</v>
          </cell>
          <cell r="AX1814" t="str">
            <v>0--</v>
          </cell>
          <cell r="AZ1814">
            <v>0</v>
          </cell>
          <cell r="BA1814">
            <v>0</v>
          </cell>
          <cell r="BB1814">
            <v>0</v>
          </cell>
          <cell r="BH1814">
            <v>0</v>
          </cell>
        </row>
        <row r="1815">
          <cell r="AU1815" t="str">
            <v>Murata-CP3</v>
          </cell>
          <cell r="AW1815" t="str">
            <v>JUN-Murata-CP3</v>
          </cell>
          <cell r="AX1815" t="str">
            <v>JUN-Murata-CP3-IM</v>
          </cell>
          <cell r="AZ1815">
            <v>0</v>
          </cell>
          <cell r="BA1815">
            <v>0</v>
          </cell>
          <cell r="BB1815">
            <v>0</v>
          </cell>
          <cell r="BH1815">
            <v>0</v>
          </cell>
        </row>
        <row r="1816">
          <cell r="AU1816" t="str">
            <v/>
          </cell>
          <cell r="AW1816" t="str">
            <v>0-</v>
          </cell>
          <cell r="AX1816" t="str">
            <v>0--</v>
          </cell>
          <cell r="AZ1816">
            <v>0</v>
          </cell>
          <cell r="BA1816">
            <v>0</v>
          </cell>
          <cell r="BB1816">
            <v>0</v>
          </cell>
          <cell r="BH1816">
            <v>0</v>
          </cell>
        </row>
        <row r="1817">
          <cell r="AU1817" t="str">
            <v/>
          </cell>
          <cell r="AW1817" t="str">
            <v>0-</v>
          </cell>
          <cell r="AX1817" t="str">
            <v>0--</v>
          </cell>
          <cell r="AZ1817">
            <v>0</v>
          </cell>
          <cell r="BA1817">
            <v>0</v>
          </cell>
          <cell r="BB1817">
            <v>0</v>
          </cell>
          <cell r="BH1817">
            <v>0</v>
          </cell>
        </row>
        <row r="1818">
          <cell r="AU1818" t="str">
            <v>Murata-CP3</v>
          </cell>
          <cell r="AW1818" t="str">
            <v>JUN-Murata-CP3</v>
          </cell>
          <cell r="AX1818" t="str">
            <v>JUN-Murata-CP3-NI</v>
          </cell>
          <cell r="AZ1818">
            <v>3371.5015613958199</v>
          </cell>
          <cell r="BA1818">
            <v>788.14322214447736</v>
          </cell>
          <cell r="BB1818">
            <v>4159.6447835402969</v>
          </cell>
          <cell r="BH1818">
            <v>148.87149751617906</v>
          </cell>
        </row>
        <row r="1819">
          <cell r="AU1819" t="str">
            <v/>
          </cell>
          <cell r="AW1819" t="str">
            <v>0-</v>
          </cell>
          <cell r="AX1819" t="str">
            <v>0--</v>
          </cell>
          <cell r="AZ1819">
            <v>0</v>
          </cell>
          <cell r="BA1819">
            <v>0</v>
          </cell>
          <cell r="BB1819">
            <v>0</v>
          </cell>
          <cell r="BH1819">
            <v>0</v>
          </cell>
        </row>
        <row r="1820">
          <cell r="AU1820" t="str">
            <v/>
          </cell>
          <cell r="AW1820" t="str">
            <v>0-</v>
          </cell>
          <cell r="AX1820" t="str">
            <v>0--</v>
          </cell>
          <cell r="AZ1820">
            <v>0</v>
          </cell>
          <cell r="BA1820">
            <v>0</v>
          </cell>
          <cell r="BB1820">
            <v>0</v>
          </cell>
          <cell r="BH1820">
            <v>0</v>
          </cell>
        </row>
        <row r="1821">
          <cell r="AU1821" t="str">
            <v>Murata-CP3</v>
          </cell>
          <cell r="AW1821" t="str">
            <v>JUN-Murata-CP3</v>
          </cell>
          <cell r="AX1821" t="str">
            <v>JUN-Murata-CP3-NI</v>
          </cell>
          <cell r="AZ1821">
            <v>3984.501845285969</v>
          </cell>
          <cell r="BA1821">
            <v>931.44198980710962</v>
          </cell>
          <cell r="BB1821">
            <v>4915.9438350930786</v>
          </cell>
          <cell r="BH1821">
            <v>175.9390425191207</v>
          </cell>
        </row>
        <row r="1822">
          <cell r="AU1822" t="str">
            <v/>
          </cell>
          <cell r="AW1822" t="str">
            <v>0-</v>
          </cell>
          <cell r="AX1822" t="str">
            <v>0--</v>
          </cell>
          <cell r="AZ1822">
            <v>0</v>
          </cell>
          <cell r="BA1822">
            <v>0</v>
          </cell>
          <cell r="BB1822">
            <v>0</v>
          </cell>
          <cell r="BH1822">
            <v>0</v>
          </cell>
        </row>
        <row r="1823">
          <cell r="AU1823" t="str">
            <v/>
          </cell>
          <cell r="AW1823" t="str">
            <v>0-</v>
          </cell>
          <cell r="AX1823" t="str">
            <v>0--</v>
          </cell>
          <cell r="AZ1823">
            <v>0</v>
          </cell>
          <cell r="BA1823">
            <v>0</v>
          </cell>
          <cell r="BB1823">
            <v>0</v>
          </cell>
          <cell r="BH1823">
            <v>0</v>
          </cell>
        </row>
        <row r="1824">
          <cell r="AU1824" t="str">
            <v>Murata-CP3</v>
          </cell>
          <cell r="AW1824" t="str">
            <v>JUN-Murata-CP3</v>
          </cell>
          <cell r="AX1824" t="str">
            <v>JUN-Murata-CP3-NI</v>
          </cell>
          <cell r="AZ1824">
            <v>366.19569248593297</v>
          </cell>
          <cell r="BA1824">
            <v>37.882313015786167</v>
          </cell>
          <cell r="BB1824">
            <v>404.07800550171908</v>
          </cell>
          <cell r="BH1824">
            <v>21.887558631343119</v>
          </cell>
        </row>
        <row r="1825">
          <cell r="AU1825" t="str">
            <v>Scragg-CP1</v>
          </cell>
          <cell r="AW1825" t="str">
            <v>JUN-Scragg-CP1</v>
          </cell>
          <cell r="AX1825" t="str">
            <v>JUN-Scragg-CP1-NI</v>
          </cell>
          <cell r="AZ1825">
            <v>10178.40555940673</v>
          </cell>
          <cell r="BA1825">
            <v>983.14144607905916</v>
          </cell>
          <cell r="BB1825">
            <v>11161.547005485791</v>
          </cell>
          <cell r="BH1825">
            <v>555.18575778582169</v>
          </cell>
        </row>
        <row r="1826">
          <cell r="AU1826" t="str">
            <v>Murata-CP3</v>
          </cell>
          <cell r="AW1826" t="str">
            <v>JUN-Murata-CP3</v>
          </cell>
          <cell r="AX1826" t="str">
            <v>JUN-Murata-CP3-IM</v>
          </cell>
          <cell r="AZ1826">
            <v>7316.1085059902935</v>
          </cell>
          <cell r="BA1826">
            <v>840.93201218279228</v>
          </cell>
          <cell r="BB1826">
            <v>8157.0405181730857</v>
          </cell>
          <cell r="BH1826">
            <v>407.85202590865424</v>
          </cell>
        </row>
        <row r="1827">
          <cell r="AU1827" t="str">
            <v/>
          </cell>
          <cell r="AW1827" t="str">
            <v>0-</v>
          </cell>
          <cell r="AX1827" t="str">
            <v>0--</v>
          </cell>
          <cell r="AZ1827">
            <v>0</v>
          </cell>
          <cell r="BA1827">
            <v>0</v>
          </cell>
          <cell r="BB1827">
            <v>0</v>
          </cell>
          <cell r="BH1827">
            <v>0</v>
          </cell>
        </row>
        <row r="1828">
          <cell r="AU1828" t="str">
            <v/>
          </cell>
          <cell r="AW1828" t="str">
            <v>0-</v>
          </cell>
          <cell r="AX1828" t="str">
            <v>0--</v>
          </cell>
          <cell r="AZ1828">
            <v>0</v>
          </cell>
          <cell r="BA1828">
            <v>0</v>
          </cell>
          <cell r="BB1828">
            <v>0</v>
          </cell>
          <cell r="BH1828">
            <v>0</v>
          </cell>
        </row>
        <row r="1829">
          <cell r="AU1829" t="str">
            <v>Murata-CP3</v>
          </cell>
          <cell r="AW1829" t="str">
            <v>JUN-Murata-CP3</v>
          </cell>
          <cell r="AX1829" t="str">
            <v>JUN-Murata-CP3-IM</v>
          </cell>
          <cell r="AZ1829">
            <v>8350.5905151706411</v>
          </cell>
          <cell r="BA1829">
            <v>767.87039219959911</v>
          </cell>
          <cell r="BB1829">
            <v>9118.4609073702395</v>
          </cell>
          <cell r="BH1829">
            <v>499.11575492973941</v>
          </cell>
        </row>
        <row r="1830">
          <cell r="AU1830" t="str">
            <v>Murata-CP3</v>
          </cell>
          <cell r="AW1830" t="str">
            <v>JUN-Murata-CP3</v>
          </cell>
          <cell r="AX1830" t="str">
            <v>JUN-Murata-CP3-IM</v>
          </cell>
          <cell r="AZ1830">
            <v>8350.5905151706411</v>
          </cell>
          <cell r="BA1830">
            <v>767.87039219959911</v>
          </cell>
          <cell r="BB1830">
            <v>9118.4609073702395</v>
          </cell>
          <cell r="BH1830">
            <v>499.11575492973941</v>
          </cell>
        </row>
        <row r="1831">
          <cell r="AU1831" t="str">
            <v>Murata-CP3</v>
          </cell>
          <cell r="AW1831" t="str">
            <v>JUN-Murata-CP3</v>
          </cell>
          <cell r="AX1831" t="str">
            <v>JUN-Murata-CP3-IM</v>
          </cell>
          <cell r="AZ1831">
            <v>8350.5905151706411</v>
          </cell>
          <cell r="BA1831">
            <v>767.87039219959911</v>
          </cell>
          <cell r="BB1831">
            <v>9118.4609073702395</v>
          </cell>
          <cell r="BH1831">
            <v>499.11575492973941</v>
          </cell>
        </row>
        <row r="1832">
          <cell r="AU1832" t="str">
            <v>Murata-CP3</v>
          </cell>
          <cell r="AW1832" t="str">
            <v>JUN-Murata-CP3</v>
          </cell>
          <cell r="AX1832" t="str">
            <v>JUN-Murata-CP3-IM</v>
          </cell>
          <cell r="AZ1832">
            <v>5567.0603434470931</v>
          </cell>
          <cell r="BA1832">
            <v>511.91359479973272</v>
          </cell>
          <cell r="BB1832">
            <v>6078.973938246826</v>
          </cell>
          <cell r="BH1832">
            <v>332.74383661982625</v>
          </cell>
        </row>
        <row r="1833">
          <cell r="AU1833" t="str">
            <v/>
          </cell>
          <cell r="AW1833" t="str">
            <v>0-</v>
          </cell>
          <cell r="AX1833" t="str">
            <v>0--</v>
          </cell>
          <cell r="AZ1833">
            <v>0</v>
          </cell>
          <cell r="BA1833">
            <v>0</v>
          </cell>
          <cell r="BB1833">
            <v>0</v>
          </cell>
          <cell r="BH1833">
            <v>0</v>
          </cell>
        </row>
        <row r="1834">
          <cell r="AU1834" t="str">
            <v/>
          </cell>
          <cell r="AW1834" t="str">
            <v>0-</v>
          </cell>
          <cell r="AX1834" t="str">
            <v>0--</v>
          </cell>
          <cell r="AZ1834">
            <v>0</v>
          </cell>
          <cell r="BA1834">
            <v>0</v>
          </cell>
          <cell r="BB1834">
            <v>0</v>
          </cell>
          <cell r="BH1834">
            <v>0</v>
          </cell>
        </row>
        <row r="1835">
          <cell r="AU1835" t="str">
            <v>Murata-CP3</v>
          </cell>
          <cell r="AW1835" t="str">
            <v>JUN-Murata-CP3</v>
          </cell>
          <cell r="AX1835" t="str">
            <v>JUN-Murata-CP3-NI</v>
          </cell>
          <cell r="AZ1835">
            <v>8885.6307735557239</v>
          </cell>
          <cell r="BA1835">
            <v>919.20318347128182</v>
          </cell>
          <cell r="BB1835">
            <v>9804.8339570270073</v>
          </cell>
          <cell r="BH1835">
            <v>531.09517267229614</v>
          </cell>
        </row>
        <row r="1836">
          <cell r="AU1836" t="str">
            <v/>
          </cell>
          <cell r="AW1836" t="str">
            <v>0-</v>
          </cell>
          <cell r="AX1836" t="str">
            <v>0--</v>
          </cell>
          <cell r="AZ1836">
            <v>0</v>
          </cell>
          <cell r="BA1836">
            <v>0</v>
          </cell>
          <cell r="BB1836">
            <v>0</v>
          </cell>
          <cell r="BH1836">
            <v>0</v>
          </cell>
        </row>
        <row r="1837">
          <cell r="AU1837" t="str">
            <v/>
          </cell>
          <cell r="AW1837" t="str">
            <v>0-</v>
          </cell>
          <cell r="AX1837" t="str">
            <v>0--</v>
          </cell>
          <cell r="AZ1837">
            <v>0</v>
          </cell>
          <cell r="BA1837">
            <v>0</v>
          </cell>
          <cell r="BB1837">
            <v>0</v>
          </cell>
          <cell r="BH1837">
            <v>0</v>
          </cell>
        </row>
        <row r="1838">
          <cell r="AU1838" t="str">
            <v>Murata-CP3</v>
          </cell>
          <cell r="AW1838" t="str">
            <v>JUN-Murata-CP3</v>
          </cell>
          <cell r="AX1838" t="str">
            <v>JUN-Murata-CP3-NI</v>
          </cell>
          <cell r="AZ1838">
            <v>2820.1352784637638</v>
          </cell>
          <cell r="BA1838">
            <v>156.67418213687574</v>
          </cell>
          <cell r="BB1838">
            <v>2976.8094606006393</v>
          </cell>
          <cell r="BH1838">
            <v>181.74205127877588</v>
          </cell>
        </row>
        <row r="1839">
          <cell r="AU1839" t="str">
            <v/>
          </cell>
          <cell r="AW1839" t="str">
            <v>0-</v>
          </cell>
          <cell r="AX1839" t="str">
            <v>0--</v>
          </cell>
          <cell r="AZ1839">
            <v>0</v>
          </cell>
          <cell r="BA1839">
            <v>0</v>
          </cell>
          <cell r="BB1839">
            <v>0</v>
          </cell>
          <cell r="BH1839">
            <v>0</v>
          </cell>
        </row>
        <row r="1840">
          <cell r="AU1840" t="str">
            <v/>
          </cell>
          <cell r="AW1840" t="str">
            <v>0-</v>
          </cell>
          <cell r="AX1840" t="str">
            <v>0--</v>
          </cell>
          <cell r="AZ1840">
            <v>0</v>
          </cell>
          <cell r="BA1840">
            <v>0</v>
          </cell>
          <cell r="BB1840">
            <v>0</v>
          </cell>
          <cell r="BH1840">
            <v>0</v>
          </cell>
        </row>
        <row r="1841">
          <cell r="AU1841" t="str">
            <v>Murata-CP3</v>
          </cell>
          <cell r="AW1841" t="str">
            <v>JUN-Murata-CP3</v>
          </cell>
          <cell r="AX1841" t="str">
            <v>JUN-Murata-CP3-IM</v>
          </cell>
          <cell r="AZ1841">
            <v>1829.0271264975734</v>
          </cell>
          <cell r="BA1841">
            <v>210.23300304569807</v>
          </cell>
          <cell r="BB1841">
            <v>2039.2601295432714</v>
          </cell>
          <cell r="BH1841">
            <v>101.96300647716356</v>
          </cell>
        </row>
        <row r="1842">
          <cell r="AU1842" t="str">
            <v>Murata-CP3</v>
          </cell>
          <cell r="AW1842" t="str">
            <v>JUN-Murata-CP3</v>
          </cell>
          <cell r="AX1842" t="str">
            <v>JUN-Murata-CP3-IM</v>
          </cell>
          <cell r="AZ1842">
            <v>16461.24413847816</v>
          </cell>
          <cell r="BA1842">
            <v>1892.0970274112826</v>
          </cell>
          <cell r="BB1842">
            <v>18353.341165889444</v>
          </cell>
          <cell r="BH1842">
            <v>917.66705829447199</v>
          </cell>
        </row>
        <row r="1843">
          <cell r="AU1843" t="str">
            <v>Murata-CP3</v>
          </cell>
          <cell r="AW1843" t="str">
            <v>JUN-Murata-CP3</v>
          </cell>
          <cell r="AX1843" t="str">
            <v>JUN-Murata-CP3-NI</v>
          </cell>
          <cell r="AZ1843">
            <v>10662.756928266872</v>
          </cell>
          <cell r="BA1843">
            <v>1103.0438201655384</v>
          </cell>
          <cell r="BB1843">
            <v>11765.80074843241</v>
          </cell>
          <cell r="BH1843">
            <v>637.31420720675555</v>
          </cell>
        </row>
        <row r="1844">
          <cell r="AU1844" t="str">
            <v>Murata-CP3</v>
          </cell>
          <cell r="AW1844" t="str">
            <v>JUN-Murata-CP3</v>
          </cell>
          <cell r="AX1844" t="str">
            <v>JUN-Murata-CP3-NI</v>
          </cell>
          <cell r="AZ1844">
            <v>10662.756928266872</v>
          </cell>
          <cell r="BA1844">
            <v>1103.0438201655384</v>
          </cell>
          <cell r="BB1844">
            <v>11765.80074843241</v>
          </cell>
          <cell r="BH1844">
            <v>637.31420720675555</v>
          </cell>
        </row>
        <row r="1845">
          <cell r="AU1845" t="str">
            <v>Murata-CP3</v>
          </cell>
          <cell r="AW1845" t="str">
            <v>JUN-Murata-CP3</v>
          </cell>
          <cell r="AX1845" t="str">
            <v>JUN-Murata-CP3-NI</v>
          </cell>
          <cell r="AZ1845">
            <v>2132.5513856533744</v>
          </cell>
          <cell r="BA1845">
            <v>220.60876403310769</v>
          </cell>
          <cell r="BB1845">
            <v>2353.1601496864823</v>
          </cell>
          <cell r="BH1845">
            <v>127.46284144135112</v>
          </cell>
        </row>
        <row r="1846">
          <cell r="AU1846" t="str">
            <v>Murata R4-CP3</v>
          </cell>
          <cell r="AW1846" t="str">
            <v>JUN-Murata R4-CP3</v>
          </cell>
          <cell r="AX1846" t="str">
            <v>JUN-Murata R4-CP3-NI</v>
          </cell>
          <cell r="AZ1846">
            <v>4803.1380119912956</v>
          </cell>
          <cell r="BA1846">
            <v>502.65397799908908</v>
          </cell>
          <cell r="BB1846">
            <v>5305.7919899903845</v>
          </cell>
          <cell r="BH1846">
            <v>287.62977629947875</v>
          </cell>
        </row>
        <row r="1847">
          <cell r="AU1847" t="str">
            <v/>
          </cell>
          <cell r="AW1847" t="str">
            <v>0-</v>
          </cell>
          <cell r="AX1847" t="str">
            <v>0--</v>
          </cell>
          <cell r="AZ1847">
            <v>0</v>
          </cell>
          <cell r="BA1847">
            <v>0</v>
          </cell>
          <cell r="BB1847">
            <v>0</v>
          </cell>
          <cell r="BH1847">
            <v>0</v>
          </cell>
        </row>
        <row r="1848">
          <cell r="AU1848" t="str">
            <v/>
          </cell>
          <cell r="AW1848" t="str">
            <v>0-</v>
          </cell>
          <cell r="AX1848" t="str">
            <v>0--</v>
          </cell>
          <cell r="AZ1848">
            <v>0</v>
          </cell>
          <cell r="BA1848">
            <v>0</v>
          </cell>
          <cell r="BB1848">
            <v>0</v>
          </cell>
          <cell r="BH1848">
            <v>0</v>
          </cell>
        </row>
        <row r="1849">
          <cell r="AU1849" t="str">
            <v>Murata-CP3</v>
          </cell>
          <cell r="AW1849" t="str">
            <v>JUN-Murata-CP3</v>
          </cell>
          <cell r="AX1849" t="str">
            <v>JUN-Murata-CP3-NI</v>
          </cell>
          <cell r="AZ1849">
            <v>907.74261066793554</v>
          </cell>
          <cell r="BA1849">
            <v>84.441173085389352</v>
          </cell>
          <cell r="BB1849">
            <v>992.18378375332486</v>
          </cell>
          <cell r="BH1849">
            <v>54.886762505503079</v>
          </cell>
        </row>
        <row r="1850">
          <cell r="AU1850" t="str">
            <v>Murata-CP3</v>
          </cell>
          <cell r="AW1850" t="str">
            <v>JUN-Murata-CP3</v>
          </cell>
          <cell r="AX1850" t="str">
            <v>JUN-Murata-CP3-NI</v>
          </cell>
          <cell r="AZ1850">
            <v>680.80695800095168</v>
          </cell>
          <cell r="BA1850">
            <v>63.330879814042014</v>
          </cell>
          <cell r="BB1850">
            <v>744.13783781499365</v>
          </cell>
          <cell r="BH1850">
            <v>41.165071879127311</v>
          </cell>
        </row>
        <row r="1851">
          <cell r="AU1851" t="str">
            <v>Murata-CP3</v>
          </cell>
          <cell r="AW1851" t="str">
            <v>JUN-Murata-CP3</v>
          </cell>
          <cell r="AX1851" t="str">
            <v>JUN-Murata-CP3-NI</v>
          </cell>
          <cell r="AZ1851">
            <v>2042.4208740028548</v>
          </cell>
          <cell r="BA1851">
            <v>189.99263944212603</v>
          </cell>
          <cell r="BB1851">
            <v>2232.4135134449807</v>
          </cell>
          <cell r="BH1851">
            <v>123.49521563738193</v>
          </cell>
        </row>
        <row r="1852">
          <cell r="AU1852" t="str">
            <v/>
          </cell>
          <cell r="AW1852" t="str">
            <v>0-</v>
          </cell>
          <cell r="AX1852" t="str">
            <v>0--</v>
          </cell>
          <cell r="AZ1852">
            <v>0</v>
          </cell>
          <cell r="BA1852">
            <v>0</v>
          </cell>
          <cell r="BB1852">
            <v>0</v>
          </cell>
          <cell r="BH1852">
            <v>0</v>
          </cell>
        </row>
        <row r="1853">
          <cell r="AU1853" t="str">
            <v/>
          </cell>
          <cell r="AW1853" t="str">
            <v>0-</v>
          </cell>
          <cell r="AX1853" t="str">
            <v>0--</v>
          </cell>
          <cell r="AZ1853">
            <v>0</v>
          </cell>
          <cell r="BA1853">
            <v>0</v>
          </cell>
          <cell r="BB1853">
            <v>0</v>
          </cell>
          <cell r="BH1853">
            <v>0</v>
          </cell>
        </row>
        <row r="1854">
          <cell r="AU1854" t="str">
            <v>Murata-CP3</v>
          </cell>
          <cell r="AW1854" t="str">
            <v>JUN-Murata-CP3</v>
          </cell>
          <cell r="AX1854" t="str">
            <v>JUN-Murata-CP3-NI</v>
          </cell>
          <cell r="AZ1854">
            <v>1954.0304073074151</v>
          </cell>
          <cell r="BA1854">
            <v>354.16801132446898</v>
          </cell>
          <cell r="BB1854">
            <v>2308.1984186318841</v>
          </cell>
          <cell r="BH1854">
            <v>127.01197647498199</v>
          </cell>
        </row>
        <row r="1855">
          <cell r="AU1855" t="str">
            <v>Barmag R5-CP3</v>
          </cell>
          <cell r="AW1855" t="str">
            <v>JUN-Barmag R5-CP3</v>
          </cell>
          <cell r="AX1855" t="str">
            <v>JUN-Barmag R5-CP3-NI</v>
          </cell>
          <cell r="AZ1855">
            <v>3946.0632189083726</v>
          </cell>
          <cell r="BA1855">
            <v>690.56106330896523</v>
          </cell>
          <cell r="BB1855">
            <v>4636.6242822173381</v>
          </cell>
          <cell r="BH1855">
            <v>231.83121411086688</v>
          </cell>
        </row>
        <row r="1856">
          <cell r="AU1856" t="str">
            <v/>
          </cell>
          <cell r="AW1856" t="str">
            <v>0-</v>
          </cell>
          <cell r="AX1856" t="str">
            <v>0--</v>
          </cell>
          <cell r="AZ1856">
            <v>0</v>
          </cell>
          <cell r="BA1856">
            <v>0</v>
          </cell>
          <cell r="BB1856">
            <v>0</v>
          </cell>
          <cell r="BH1856">
            <v>0</v>
          </cell>
        </row>
        <row r="1857">
          <cell r="AU1857" t="str">
            <v/>
          </cell>
          <cell r="AW1857" t="str">
            <v>0-</v>
          </cell>
          <cell r="AX1857" t="str">
            <v>0--</v>
          </cell>
          <cell r="AZ1857">
            <v>0</v>
          </cell>
          <cell r="BA1857">
            <v>0</v>
          </cell>
          <cell r="BB1857">
            <v>0</v>
          </cell>
          <cell r="BH1857">
            <v>0</v>
          </cell>
        </row>
        <row r="1858">
          <cell r="AU1858" t="str">
            <v>Barmag R5-CP3</v>
          </cell>
          <cell r="AW1858" t="str">
            <v>JUN-Barmag R5-CP3</v>
          </cell>
          <cell r="AX1858" t="str">
            <v>JUN-Barmag R5-CP3-IM</v>
          </cell>
          <cell r="AZ1858">
            <v>718.04857223398449</v>
          </cell>
          <cell r="BA1858">
            <v>64.908345512676561</v>
          </cell>
          <cell r="BB1858">
            <v>782.95691774666102</v>
          </cell>
          <cell r="BH1858">
            <v>41.379070264331304</v>
          </cell>
        </row>
        <row r="1859">
          <cell r="AU1859" t="str">
            <v/>
          </cell>
          <cell r="AW1859" t="str">
            <v>0-</v>
          </cell>
          <cell r="AX1859" t="str">
            <v>0--</v>
          </cell>
          <cell r="AZ1859">
            <v>0</v>
          </cell>
          <cell r="BA1859">
            <v>0</v>
          </cell>
          <cell r="BB1859">
            <v>0</v>
          </cell>
          <cell r="BH1859">
            <v>0</v>
          </cell>
        </row>
        <row r="1860">
          <cell r="AU1860" t="str">
            <v/>
          </cell>
          <cell r="AW1860" t="str">
            <v>0-</v>
          </cell>
          <cell r="AX1860" t="str">
            <v>0--</v>
          </cell>
          <cell r="AZ1860">
            <v>0</v>
          </cell>
          <cell r="BA1860">
            <v>0</v>
          </cell>
          <cell r="BB1860">
            <v>0</v>
          </cell>
          <cell r="BH1860">
            <v>0</v>
          </cell>
        </row>
        <row r="1861">
          <cell r="AU1861" t="str">
            <v>Murata R5-CP3</v>
          </cell>
          <cell r="AW1861" t="str">
            <v>JUN-Murata R5-CP3</v>
          </cell>
          <cell r="AX1861" t="str">
            <v>JUN-Murata R5-CP3-NI</v>
          </cell>
          <cell r="AZ1861">
            <v>942.53944256024226</v>
          </cell>
          <cell r="BA1861">
            <v>109.34332280281232</v>
          </cell>
          <cell r="BB1861">
            <v>1051.8827653630547</v>
          </cell>
          <cell r="BH1861">
            <v>55.76509462943428</v>
          </cell>
        </row>
        <row r="1862">
          <cell r="AU1862" t="str">
            <v>Murata-CP3</v>
          </cell>
          <cell r="AW1862" t="str">
            <v>JUN-Murata-CP3</v>
          </cell>
          <cell r="AX1862" t="str">
            <v>JUN-Murata-CP3-NI</v>
          </cell>
          <cell r="AZ1862">
            <v>6753.0793879023522</v>
          </cell>
          <cell r="BA1862">
            <v>698.59441943817433</v>
          </cell>
          <cell r="BB1862">
            <v>7451.6738073405268</v>
          </cell>
          <cell r="BH1862">
            <v>403.63233123094517</v>
          </cell>
        </row>
        <row r="1863">
          <cell r="AU1863" t="str">
            <v/>
          </cell>
          <cell r="AW1863" t="str">
            <v>0-</v>
          </cell>
          <cell r="AX1863" t="str">
            <v>0--</v>
          </cell>
          <cell r="AZ1863">
            <v>0</v>
          </cell>
          <cell r="BA1863">
            <v>0</v>
          </cell>
          <cell r="BB1863">
            <v>0</v>
          </cell>
          <cell r="BH1863">
            <v>0</v>
          </cell>
        </row>
        <row r="1864">
          <cell r="AU1864" t="str">
            <v/>
          </cell>
          <cell r="AW1864" t="str">
            <v>0-</v>
          </cell>
          <cell r="AX1864" t="str">
            <v>0--</v>
          </cell>
          <cell r="AZ1864">
            <v>0</v>
          </cell>
          <cell r="BA1864">
            <v>0</v>
          </cell>
          <cell r="BB1864">
            <v>0</v>
          </cell>
          <cell r="BH1864">
            <v>0</v>
          </cell>
        </row>
        <row r="1865">
          <cell r="AU1865" t="str">
            <v>Murata-CP3</v>
          </cell>
          <cell r="AW1865" t="str">
            <v>JUN-Murata-CP3</v>
          </cell>
          <cell r="AX1865" t="str">
            <v>JUN-Murata-CP3-NI</v>
          </cell>
          <cell r="AZ1865">
            <v>11695.752094806337</v>
          </cell>
          <cell r="BA1865">
            <v>440.1627132453998</v>
          </cell>
          <cell r="BB1865">
            <v>12135.914808051737</v>
          </cell>
          <cell r="BH1865">
            <v>653.95603110745117</v>
          </cell>
        </row>
        <row r="1866">
          <cell r="AU1866" t="str">
            <v/>
          </cell>
          <cell r="AW1866" t="str">
            <v>0-</v>
          </cell>
          <cell r="AX1866" t="str">
            <v>0--</v>
          </cell>
          <cell r="AZ1866">
            <v>0</v>
          </cell>
          <cell r="BA1866">
            <v>0</v>
          </cell>
          <cell r="BB1866">
            <v>0</v>
          </cell>
          <cell r="BH1866">
            <v>0</v>
          </cell>
        </row>
        <row r="1867">
          <cell r="AU1867" t="str">
            <v/>
          </cell>
          <cell r="AW1867" t="str">
            <v>0-</v>
          </cell>
          <cell r="AX1867" t="str">
            <v>0--</v>
          </cell>
          <cell r="AZ1867">
            <v>0</v>
          </cell>
          <cell r="BA1867">
            <v>0</v>
          </cell>
          <cell r="BB1867">
            <v>0</v>
          </cell>
          <cell r="BH1867">
            <v>0</v>
          </cell>
        </row>
        <row r="1868">
          <cell r="AU1868" t="str">
            <v/>
          </cell>
          <cell r="AW1868" t="str">
            <v>0-</v>
          </cell>
          <cell r="AX1868" t="str">
            <v>0--</v>
          </cell>
          <cell r="AZ1868">
            <v>0</v>
          </cell>
          <cell r="BA1868">
            <v>0</v>
          </cell>
          <cell r="BB1868">
            <v>0</v>
          </cell>
          <cell r="BH1868">
            <v>0</v>
          </cell>
        </row>
        <row r="1869">
          <cell r="AU1869" t="str">
            <v/>
          </cell>
          <cell r="AW1869" t="str">
            <v>0-</v>
          </cell>
          <cell r="AX1869" t="str">
            <v>0--</v>
          </cell>
          <cell r="AZ1869">
            <v>0</v>
          </cell>
          <cell r="BA1869">
            <v>0</v>
          </cell>
          <cell r="BB1869">
            <v>0</v>
          </cell>
          <cell r="BH1869">
            <v>0</v>
          </cell>
        </row>
        <row r="1870">
          <cell r="AU1870" t="str">
            <v/>
          </cell>
          <cell r="AW1870" t="str">
            <v>0-</v>
          </cell>
          <cell r="AX1870" t="str">
            <v>0--</v>
          </cell>
          <cell r="AZ1870">
            <v>0</v>
          </cell>
          <cell r="BA1870">
            <v>0</v>
          </cell>
          <cell r="BB1870">
            <v>0</v>
          </cell>
          <cell r="BH1870">
            <v>0</v>
          </cell>
        </row>
        <row r="1871">
          <cell r="AU1871" t="str">
            <v>Murata-CP3</v>
          </cell>
          <cell r="AW1871" t="str">
            <v>JUN-Murata-CP3</v>
          </cell>
          <cell r="AX1871" t="str">
            <v>JUN-Murata-CP3-NI</v>
          </cell>
          <cell r="AZ1871">
            <v>10716.514058162302</v>
          </cell>
          <cell r="BA1871">
            <v>595.36189212012789</v>
          </cell>
          <cell r="BB1871">
            <v>11311.875950282429</v>
          </cell>
          <cell r="BH1871">
            <v>690.6197948593483</v>
          </cell>
        </row>
        <row r="1872">
          <cell r="AU1872" t="str">
            <v>Murata-CP3</v>
          </cell>
          <cell r="AW1872" t="str">
            <v>JUN-Murata-CP3</v>
          </cell>
          <cell r="AX1872" t="str">
            <v>JUN-Murata-CP3-NI</v>
          </cell>
          <cell r="AZ1872">
            <v>6204.2976126202802</v>
          </cell>
          <cell r="BA1872">
            <v>344.68320070112668</v>
          </cell>
          <cell r="BB1872">
            <v>6548.9808133214065</v>
          </cell>
          <cell r="BH1872">
            <v>399.83251281330695</v>
          </cell>
        </row>
        <row r="1873">
          <cell r="AU1873" t="str">
            <v>Murata-CP3</v>
          </cell>
          <cell r="AW1873" t="str">
            <v>JUN-Murata-CP3</v>
          </cell>
          <cell r="AX1873" t="str">
            <v>JUN-Murata-CP3-NI</v>
          </cell>
          <cell r="AZ1873">
            <v>4512.2164455420216</v>
          </cell>
          <cell r="BA1873">
            <v>250.67869141900121</v>
          </cell>
          <cell r="BB1873">
            <v>4762.8951369610231</v>
          </cell>
          <cell r="BH1873">
            <v>290.78728204604141</v>
          </cell>
        </row>
        <row r="1874">
          <cell r="AU1874" t="str">
            <v>Murata-CP3</v>
          </cell>
          <cell r="AW1874" t="str">
            <v>JUN-Murata-CP3</v>
          </cell>
          <cell r="AX1874" t="str">
            <v>JUN-Murata-CP3-NI</v>
          </cell>
          <cell r="AZ1874">
            <v>2256.1082227710108</v>
          </cell>
          <cell r="BA1874">
            <v>125.33934570950061</v>
          </cell>
          <cell r="BB1874">
            <v>2381.4475684805116</v>
          </cell>
          <cell r="BH1874">
            <v>145.39364102302071</v>
          </cell>
        </row>
        <row r="1875">
          <cell r="AU1875" t="str">
            <v>PDG-CP3</v>
          </cell>
          <cell r="AW1875" t="str">
            <v>JUN-PDG-CP3</v>
          </cell>
          <cell r="AX1875" t="str">
            <v>JUN-PDG-CP3-NI</v>
          </cell>
          <cell r="AZ1875">
            <v>2842.0095592792095</v>
          </cell>
          <cell r="BA1875">
            <v>157.88941995995606</v>
          </cell>
          <cell r="BB1875">
            <v>2999.8989792391653</v>
          </cell>
          <cell r="BH1875">
            <v>183.15172715354905</v>
          </cell>
        </row>
        <row r="1876">
          <cell r="AU1876" t="str">
            <v>PDG-CP3</v>
          </cell>
          <cell r="AW1876" t="str">
            <v>JUN-PDG-CP3</v>
          </cell>
          <cell r="AX1876" t="str">
            <v>JUN-PDG-CP3-IM</v>
          </cell>
          <cell r="AZ1876">
            <v>2796.8740860511839</v>
          </cell>
          <cell r="BA1876">
            <v>286.04394061887109</v>
          </cell>
          <cell r="BB1876">
            <v>3082.918026670055</v>
          </cell>
          <cell r="BH1876">
            <v>143.02197030943555</v>
          </cell>
        </row>
        <row r="1877">
          <cell r="AU1877" t="str">
            <v>PDG-CP3</v>
          </cell>
          <cell r="AW1877" t="str">
            <v>JUN-PDG-CP3</v>
          </cell>
          <cell r="AX1877" t="str">
            <v>JUN-PDG-CP3-IM</v>
          </cell>
          <cell r="AZ1877">
            <v>762.78384165032276</v>
          </cell>
          <cell r="BA1877">
            <v>78.011983805146642</v>
          </cell>
          <cell r="BB1877">
            <v>840.79582545546941</v>
          </cell>
          <cell r="BH1877">
            <v>39.005991902573321</v>
          </cell>
        </row>
        <row r="1878">
          <cell r="AU1878" t="str">
            <v/>
          </cell>
          <cell r="AW1878" t="str">
            <v>0-</v>
          </cell>
          <cell r="AX1878" t="str">
            <v>0--</v>
          </cell>
          <cell r="AZ1878">
            <v>0</v>
          </cell>
          <cell r="BA1878">
            <v>0</v>
          </cell>
          <cell r="BB1878">
            <v>0</v>
          </cell>
          <cell r="BH1878">
            <v>0</v>
          </cell>
        </row>
        <row r="1879">
          <cell r="AU1879" t="str">
            <v/>
          </cell>
          <cell r="AW1879" t="str">
            <v>0-</v>
          </cell>
          <cell r="AX1879" t="str">
            <v>0--</v>
          </cell>
          <cell r="AZ1879">
            <v>0</v>
          </cell>
          <cell r="BA1879">
            <v>0</v>
          </cell>
          <cell r="BB1879">
            <v>0</v>
          </cell>
          <cell r="BH1879">
            <v>0</v>
          </cell>
        </row>
        <row r="1880">
          <cell r="AU1880" t="str">
            <v>Murata-CP3</v>
          </cell>
          <cell r="AW1880" t="str">
            <v>JUN-Murata-CP3</v>
          </cell>
          <cell r="AX1880" t="str">
            <v>JUN-Murata-CP3-IM</v>
          </cell>
          <cell r="AZ1880">
            <v>363.11636044743176</v>
          </cell>
          <cell r="BA1880">
            <v>54.035172685629732</v>
          </cell>
          <cell r="BB1880">
            <v>417.15153313306149</v>
          </cell>
          <cell r="BH1880">
            <v>19.452662166826702</v>
          </cell>
        </row>
        <row r="1881">
          <cell r="AU1881" t="str">
            <v/>
          </cell>
          <cell r="AW1881" t="str">
            <v>0-</v>
          </cell>
          <cell r="AX1881" t="str">
            <v>0--</v>
          </cell>
          <cell r="AZ1881">
            <v>0</v>
          </cell>
          <cell r="BA1881">
            <v>0</v>
          </cell>
          <cell r="BB1881">
            <v>0</v>
          </cell>
          <cell r="BH1881">
            <v>0</v>
          </cell>
        </row>
        <row r="1882">
          <cell r="AU1882" t="str">
            <v/>
          </cell>
          <cell r="AW1882" t="str">
            <v>0-</v>
          </cell>
          <cell r="AX1882" t="str">
            <v>0--</v>
          </cell>
          <cell r="AZ1882">
            <v>0</v>
          </cell>
          <cell r="BA1882">
            <v>0</v>
          </cell>
          <cell r="BB1882">
            <v>0</v>
          </cell>
          <cell r="BH1882">
            <v>0</v>
          </cell>
        </row>
        <row r="1883">
          <cell r="AU1883" t="str">
            <v>Murata-CP3</v>
          </cell>
          <cell r="AW1883" t="str">
            <v>JUN-Murata-CP3</v>
          </cell>
          <cell r="AX1883" t="str">
            <v>JUN-Murata-CP3-IM</v>
          </cell>
          <cell r="AZ1883">
            <v>4365.7560688540279</v>
          </cell>
          <cell r="BA1883">
            <v>315.30460497279091</v>
          </cell>
          <cell r="BB1883">
            <v>4681.0606738268189</v>
          </cell>
          <cell r="BH1883">
            <v>235.26574371046704</v>
          </cell>
        </row>
        <row r="1884">
          <cell r="AU1884" t="str">
            <v>Murata-CP3</v>
          </cell>
          <cell r="AW1884" t="str">
            <v>JUN-Murata-CP3</v>
          </cell>
          <cell r="AX1884" t="str">
            <v>JUN-Murata-CP3-NI</v>
          </cell>
          <cell r="AZ1884">
            <v>2339.1504189612674</v>
          </cell>
          <cell r="BA1884">
            <v>88.032542649079957</v>
          </cell>
          <cell r="BB1884">
            <v>2427.1829616103473</v>
          </cell>
          <cell r="BH1884">
            <v>130.79120622149023</v>
          </cell>
        </row>
        <row r="1885">
          <cell r="AU1885" t="str">
            <v/>
          </cell>
          <cell r="AW1885" t="str">
            <v>0-</v>
          </cell>
          <cell r="AX1885" t="str">
            <v>0--</v>
          </cell>
          <cell r="AZ1885">
            <v>0</v>
          </cell>
          <cell r="BA1885">
            <v>0</v>
          </cell>
          <cell r="BB1885">
            <v>0</v>
          </cell>
          <cell r="BH1885">
            <v>0</v>
          </cell>
        </row>
        <row r="1886">
          <cell r="AU1886" t="str">
            <v/>
          </cell>
          <cell r="AW1886" t="str">
            <v>0-</v>
          </cell>
          <cell r="AX1886" t="str">
            <v>0--</v>
          </cell>
          <cell r="AZ1886">
            <v>0</v>
          </cell>
          <cell r="BA1886">
            <v>0</v>
          </cell>
          <cell r="BB1886">
            <v>0</v>
          </cell>
          <cell r="BH1886">
            <v>0</v>
          </cell>
        </row>
        <row r="1887">
          <cell r="AU1887" t="str">
            <v/>
          </cell>
          <cell r="AW1887" t="str">
            <v>0-</v>
          </cell>
          <cell r="AX1887" t="str">
            <v>0--</v>
          </cell>
          <cell r="AZ1887">
            <v>0</v>
          </cell>
          <cell r="BA1887">
            <v>0</v>
          </cell>
          <cell r="BB1887">
            <v>0</v>
          </cell>
          <cell r="BH1887">
            <v>0</v>
          </cell>
        </row>
        <row r="1888">
          <cell r="AU1888" t="str">
            <v/>
          </cell>
          <cell r="AW1888" t="str">
            <v>0-</v>
          </cell>
          <cell r="AX1888" t="str">
            <v>0--</v>
          </cell>
          <cell r="AZ1888">
            <v>0</v>
          </cell>
          <cell r="BA1888">
            <v>0</v>
          </cell>
          <cell r="BB1888">
            <v>0</v>
          </cell>
          <cell r="BH1888">
            <v>0</v>
          </cell>
        </row>
        <row r="1889">
          <cell r="AU1889" t="str">
            <v/>
          </cell>
          <cell r="AW1889" t="str">
            <v>0-</v>
          </cell>
          <cell r="AX1889" t="str">
            <v>0--</v>
          </cell>
          <cell r="AZ1889">
            <v>0</v>
          </cell>
          <cell r="BA1889">
            <v>0</v>
          </cell>
          <cell r="BB1889">
            <v>0</v>
          </cell>
          <cell r="BH1889">
            <v>0</v>
          </cell>
        </row>
        <row r="1890">
          <cell r="AU1890" t="str">
            <v/>
          </cell>
          <cell r="AW1890" t="str">
            <v>0-</v>
          </cell>
          <cell r="AX1890" t="str">
            <v>0--</v>
          </cell>
          <cell r="AZ1890">
            <v>0</v>
          </cell>
          <cell r="BA1890">
            <v>0</v>
          </cell>
          <cell r="BB1890">
            <v>0</v>
          </cell>
          <cell r="BH1890">
            <v>0</v>
          </cell>
        </row>
        <row r="1891">
          <cell r="AU1891" t="str">
            <v/>
          </cell>
          <cell r="AW1891" t="str">
            <v>0-</v>
          </cell>
          <cell r="AX1891" t="str">
            <v>0--</v>
          </cell>
          <cell r="AZ1891">
            <v>0</v>
          </cell>
          <cell r="BA1891">
            <v>0</v>
          </cell>
          <cell r="BB1891">
            <v>0</v>
          </cell>
          <cell r="BH1891">
            <v>0</v>
          </cell>
        </row>
        <row r="1892">
          <cell r="AU1892" t="str">
            <v>Murata-CP1</v>
          </cell>
          <cell r="AW1892" t="str">
            <v>JUN-Murata-CP1</v>
          </cell>
          <cell r="AX1892" t="str">
            <v>JUN-Murata-CP1-IM</v>
          </cell>
          <cell r="AZ1892">
            <v>0</v>
          </cell>
          <cell r="BA1892">
            <v>0</v>
          </cell>
          <cell r="BB1892">
            <v>0</v>
          </cell>
          <cell r="BH1892">
            <v>0</v>
          </cell>
        </row>
        <row r="1893">
          <cell r="AU1893" t="str">
            <v/>
          </cell>
          <cell r="AW1893" t="str">
            <v>0-</v>
          </cell>
          <cell r="AX1893" t="str">
            <v>0--</v>
          </cell>
          <cell r="AZ1893">
            <v>0</v>
          </cell>
          <cell r="BA1893">
            <v>0</v>
          </cell>
          <cell r="BB1893">
            <v>0</v>
          </cell>
          <cell r="BH1893">
            <v>0</v>
          </cell>
        </row>
        <row r="1894">
          <cell r="AU1894" t="str">
            <v/>
          </cell>
          <cell r="AW1894" t="str">
            <v>0-</v>
          </cell>
          <cell r="AX1894" t="str">
            <v>0--</v>
          </cell>
          <cell r="AZ1894">
            <v>0</v>
          </cell>
          <cell r="BA1894">
            <v>0</v>
          </cell>
          <cell r="BB1894">
            <v>0</v>
          </cell>
          <cell r="BH1894">
            <v>0</v>
          </cell>
        </row>
        <row r="1895">
          <cell r="AU1895" t="str">
            <v>Murata-CP1</v>
          </cell>
          <cell r="AW1895" t="str">
            <v>JUN-Murata-CP1</v>
          </cell>
          <cell r="AX1895" t="str">
            <v>JUN-Murata-CP1-IM</v>
          </cell>
          <cell r="AZ1895">
            <v>0</v>
          </cell>
          <cell r="BA1895">
            <v>0</v>
          </cell>
          <cell r="BB1895">
            <v>0</v>
          </cell>
          <cell r="BH1895">
            <v>0</v>
          </cell>
        </row>
        <row r="1896">
          <cell r="AU1896" t="str">
            <v/>
          </cell>
          <cell r="AW1896" t="str">
            <v>0-</v>
          </cell>
          <cell r="AX1896" t="str">
            <v>0--</v>
          </cell>
          <cell r="AZ1896">
            <v>0</v>
          </cell>
          <cell r="BA1896">
            <v>0</v>
          </cell>
          <cell r="BB1896">
            <v>0</v>
          </cell>
          <cell r="BH1896">
            <v>0</v>
          </cell>
        </row>
        <row r="1897">
          <cell r="AU1897" t="str">
            <v/>
          </cell>
          <cell r="AW1897" t="str">
            <v>0-</v>
          </cell>
          <cell r="AX1897" t="str">
            <v>0--</v>
          </cell>
          <cell r="AZ1897">
            <v>0</v>
          </cell>
          <cell r="BA1897">
            <v>0</v>
          </cell>
          <cell r="BB1897">
            <v>0</v>
          </cell>
          <cell r="BH1897">
            <v>0</v>
          </cell>
        </row>
        <row r="1898">
          <cell r="AU1898" t="str">
            <v/>
          </cell>
          <cell r="AW1898" t="str">
            <v>0-</v>
          </cell>
          <cell r="AX1898" t="str">
            <v>0--</v>
          </cell>
          <cell r="AZ1898">
            <v>0</v>
          </cell>
          <cell r="BA1898">
            <v>0</v>
          </cell>
          <cell r="BB1898">
            <v>0</v>
          </cell>
          <cell r="BH1898">
            <v>0</v>
          </cell>
        </row>
        <row r="1899">
          <cell r="AU1899" t="str">
            <v/>
          </cell>
          <cell r="AW1899" t="str">
            <v>0-</v>
          </cell>
          <cell r="AX1899" t="str">
            <v>0--</v>
          </cell>
          <cell r="AZ1899">
            <v>0</v>
          </cell>
          <cell r="BA1899">
            <v>0</v>
          </cell>
          <cell r="BB1899">
            <v>0</v>
          </cell>
          <cell r="BH1899">
            <v>0</v>
          </cell>
        </row>
        <row r="1900">
          <cell r="AU1900" t="str">
            <v/>
          </cell>
          <cell r="AW1900" t="str">
            <v>0-</v>
          </cell>
          <cell r="AX1900" t="str">
            <v>0--</v>
          </cell>
          <cell r="AZ1900">
            <v>0</v>
          </cell>
          <cell r="BA1900">
            <v>0</v>
          </cell>
          <cell r="BB1900">
            <v>0</v>
          </cell>
          <cell r="BH1900">
            <v>0</v>
          </cell>
        </row>
        <row r="1901">
          <cell r="AU1901" t="str">
            <v>Murata-CP3</v>
          </cell>
          <cell r="AW1901" t="str">
            <v>JUN-Murata-CP3</v>
          </cell>
          <cell r="AX1901" t="str">
            <v>JUN-Murata-CP3-NI</v>
          </cell>
          <cell r="AZ1901">
            <v>0</v>
          </cell>
          <cell r="BA1901">
            <v>0</v>
          </cell>
          <cell r="BB1901">
            <v>0</v>
          </cell>
          <cell r="BH1901">
            <v>0</v>
          </cell>
        </row>
        <row r="1902">
          <cell r="AU1902" t="str">
            <v/>
          </cell>
          <cell r="AW1902" t="str">
            <v>0-</v>
          </cell>
          <cell r="AX1902" t="str">
            <v>0--</v>
          </cell>
          <cell r="AZ1902">
            <v>0</v>
          </cell>
          <cell r="BA1902">
            <v>0</v>
          </cell>
          <cell r="BB1902">
            <v>0</v>
          </cell>
          <cell r="BH1902">
            <v>0</v>
          </cell>
        </row>
        <row r="1903">
          <cell r="AU1903" t="str">
            <v/>
          </cell>
          <cell r="AW1903" t="str">
            <v>0-</v>
          </cell>
          <cell r="AX1903" t="str">
            <v>0--</v>
          </cell>
          <cell r="AZ1903">
            <v>0</v>
          </cell>
          <cell r="BA1903">
            <v>0</v>
          </cell>
          <cell r="BB1903">
            <v>0</v>
          </cell>
          <cell r="BH1903">
            <v>0</v>
          </cell>
        </row>
        <row r="1904">
          <cell r="AU1904" t="str">
            <v/>
          </cell>
          <cell r="AW1904" t="str">
            <v>0-</v>
          </cell>
          <cell r="AX1904" t="str">
            <v>0--</v>
          </cell>
          <cell r="AZ1904">
            <v>0</v>
          </cell>
          <cell r="BA1904">
            <v>0</v>
          </cell>
          <cell r="BB1904">
            <v>0</v>
          </cell>
          <cell r="BH1904">
            <v>0</v>
          </cell>
        </row>
        <row r="1905">
          <cell r="AU1905" t="str">
            <v/>
          </cell>
          <cell r="AW1905" t="str">
            <v>0-</v>
          </cell>
          <cell r="AX1905" t="str">
            <v>0--</v>
          </cell>
          <cell r="AZ1905">
            <v>0</v>
          </cell>
          <cell r="BA1905">
            <v>0</v>
          </cell>
          <cell r="BB1905">
            <v>0</v>
          </cell>
          <cell r="BH1905">
            <v>0</v>
          </cell>
        </row>
        <row r="1906">
          <cell r="AU1906" t="str">
            <v/>
          </cell>
          <cell r="AW1906" t="str">
            <v>0-</v>
          </cell>
          <cell r="AX1906" t="str">
            <v>0--</v>
          </cell>
          <cell r="AZ1906">
            <v>0</v>
          </cell>
          <cell r="BA1906">
            <v>0</v>
          </cell>
          <cell r="BB1906">
            <v>0</v>
          </cell>
          <cell r="BH1906">
            <v>0</v>
          </cell>
        </row>
        <row r="1907">
          <cell r="AU1907" t="str">
            <v/>
          </cell>
          <cell r="AW1907" t="str">
            <v>0-</v>
          </cell>
          <cell r="AX1907" t="str">
            <v>0--</v>
          </cell>
          <cell r="AZ1907">
            <v>0</v>
          </cell>
          <cell r="BA1907">
            <v>0</v>
          </cell>
          <cell r="BB1907">
            <v>0</v>
          </cell>
          <cell r="BH1907">
            <v>0</v>
          </cell>
        </row>
        <row r="1908">
          <cell r="AU1908" t="str">
            <v/>
          </cell>
          <cell r="AW1908" t="str">
            <v>0-</v>
          </cell>
          <cell r="AX1908" t="str">
            <v>0--</v>
          </cell>
          <cell r="AZ1908">
            <v>0</v>
          </cell>
          <cell r="BA1908">
            <v>0</v>
          </cell>
          <cell r="BB1908">
            <v>0</v>
          </cell>
          <cell r="BH1908">
            <v>0</v>
          </cell>
        </row>
        <row r="1909">
          <cell r="AU1909" t="str">
            <v/>
          </cell>
          <cell r="AW1909" t="str">
            <v>0-</v>
          </cell>
          <cell r="AX1909" t="str">
            <v>0--</v>
          </cell>
          <cell r="AZ1909">
            <v>0</v>
          </cell>
          <cell r="BA1909">
            <v>0</v>
          </cell>
          <cell r="BB1909">
            <v>0</v>
          </cell>
          <cell r="BH1909">
            <v>0</v>
          </cell>
        </row>
        <row r="1910">
          <cell r="AU1910" t="str">
            <v/>
          </cell>
          <cell r="AW1910" t="str">
            <v>0-</v>
          </cell>
          <cell r="AX1910" t="str">
            <v>0--</v>
          </cell>
          <cell r="AZ1910">
            <v>0</v>
          </cell>
          <cell r="BA1910">
            <v>0</v>
          </cell>
          <cell r="BB1910">
            <v>0</v>
          </cell>
          <cell r="BH1910">
            <v>0</v>
          </cell>
        </row>
        <row r="1911">
          <cell r="AU1911" t="str">
            <v/>
          </cell>
          <cell r="AW1911" t="str">
            <v>0-</v>
          </cell>
          <cell r="AX1911" t="str">
            <v>0--</v>
          </cell>
          <cell r="AZ1911">
            <v>0</v>
          </cell>
          <cell r="BA1911">
            <v>0</v>
          </cell>
          <cell r="BB1911">
            <v>0</v>
          </cell>
          <cell r="BH1911">
            <v>0</v>
          </cell>
        </row>
        <row r="1912">
          <cell r="AU1912" t="str">
            <v/>
          </cell>
          <cell r="AW1912" t="str">
            <v>0-</v>
          </cell>
          <cell r="AX1912" t="str">
            <v>0--</v>
          </cell>
          <cell r="AZ1912">
            <v>0</v>
          </cell>
          <cell r="BA1912">
            <v>0</v>
          </cell>
          <cell r="BB1912">
            <v>0</v>
          </cell>
          <cell r="BH1912">
            <v>0</v>
          </cell>
        </row>
        <row r="1913">
          <cell r="AU1913" t="str">
            <v/>
          </cell>
          <cell r="AW1913" t="str">
            <v>0-</v>
          </cell>
          <cell r="AX1913" t="str">
            <v>0--</v>
          </cell>
          <cell r="AZ1913">
            <v>0</v>
          </cell>
          <cell r="BA1913">
            <v>0</v>
          </cell>
          <cell r="BB1913">
            <v>0</v>
          </cell>
          <cell r="BH1913">
            <v>0</v>
          </cell>
        </row>
        <row r="1914">
          <cell r="AU1914" t="str">
            <v/>
          </cell>
          <cell r="AW1914" t="str">
            <v>0-</v>
          </cell>
          <cell r="AX1914" t="str">
            <v>0--</v>
          </cell>
          <cell r="AZ1914">
            <v>0</v>
          </cell>
          <cell r="BA1914">
            <v>0</v>
          </cell>
          <cell r="BB1914">
            <v>0</v>
          </cell>
          <cell r="BH1914">
            <v>0</v>
          </cell>
        </row>
        <row r="1915">
          <cell r="AU1915" t="str">
            <v/>
          </cell>
          <cell r="AW1915" t="str">
            <v>0-</v>
          </cell>
          <cell r="AX1915" t="str">
            <v>0--</v>
          </cell>
          <cell r="AZ1915">
            <v>0</v>
          </cell>
          <cell r="BA1915">
            <v>0</v>
          </cell>
          <cell r="BB1915">
            <v>0</v>
          </cell>
          <cell r="BH1915">
            <v>0</v>
          </cell>
        </row>
        <row r="1916">
          <cell r="AU1916" t="str">
            <v/>
          </cell>
          <cell r="AW1916" t="str">
            <v>0-</v>
          </cell>
          <cell r="AX1916" t="str">
            <v>0--</v>
          </cell>
          <cell r="AZ1916">
            <v>0</v>
          </cell>
          <cell r="BA1916">
            <v>0</v>
          </cell>
          <cell r="BB1916">
            <v>0</v>
          </cell>
          <cell r="BH1916">
            <v>0</v>
          </cell>
        </row>
        <row r="1917">
          <cell r="AU1917" t="str">
            <v>Murata-CP3</v>
          </cell>
          <cell r="AW1917" t="str">
            <v>JUN-Murata-CP3</v>
          </cell>
          <cell r="AX1917" t="str">
            <v>JUN-Murata-CP3-NI</v>
          </cell>
          <cell r="AZ1917">
            <v>0</v>
          </cell>
          <cell r="BA1917">
            <v>0</v>
          </cell>
          <cell r="BB1917">
            <v>0</v>
          </cell>
          <cell r="BH1917">
            <v>0</v>
          </cell>
        </row>
        <row r="1918">
          <cell r="AU1918" t="str">
            <v>Murata R4-CP3</v>
          </cell>
          <cell r="AW1918" t="str">
            <v>JUN-Murata R4-CP3</v>
          </cell>
          <cell r="AX1918" t="str">
            <v>JUN-Murata R4-CP3-NI</v>
          </cell>
          <cell r="AZ1918">
            <v>0</v>
          </cell>
          <cell r="BA1918">
            <v>0</v>
          </cell>
          <cell r="BB1918">
            <v>0</v>
          </cell>
          <cell r="BH1918">
            <v>0</v>
          </cell>
        </row>
        <row r="1919">
          <cell r="AU1919" t="str">
            <v>Murata R4-CP3</v>
          </cell>
          <cell r="AW1919" t="str">
            <v>JUN-Murata R4-CP3</v>
          </cell>
          <cell r="AX1919" t="str">
            <v>JUN-Murata R4-CP3-NI</v>
          </cell>
          <cell r="AZ1919">
            <v>0</v>
          </cell>
          <cell r="BA1919">
            <v>0</v>
          </cell>
          <cell r="BB1919">
            <v>0</v>
          </cell>
          <cell r="BH1919">
            <v>0</v>
          </cell>
        </row>
        <row r="1920">
          <cell r="AU1920" t="str">
            <v>Barmag R5-CP3</v>
          </cell>
          <cell r="AW1920" t="str">
            <v>JUN-Barmag R5-CP3</v>
          </cell>
          <cell r="AX1920" t="str">
            <v>JUN-Barmag R5-CP3-NI</v>
          </cell>
          <cell r="AZ1920">
            <v>0</v>
          </cell>
          <cell r="BA1920">
            <v>0</v>
          </cell>
          <cell r="BB1920">
            <v>0</v>
          </cell>
          <cell r="BH1920">
            <v>0</v>
          </cell>
        </row>
        <row r="1921">
          <cell r="AU1921" t="str">
            <v/>
          </cell>
          <cell r="AW1921" t="str">
            <v>0-</v>
          </cell>
          <cell r="AX1921" t="str">
            <v>0--</v>
          </cell>
          <cell r="AZ1921">
            <v>0</v>
          </cell>
          <cell r="BA1921">
            <v>0</v>
          </cell>
          <cell r="BB1921">
            <v>0</v>
          </cell>
          <cell r="BH1921">
            <v>0</v>
          </cell>
        </row>
        <row r="1922">
          <cell r="AU1922" t="str">
            <v/>
          </cell>
          <cell r="AW1922" t="str">
            <v>0-</v>
          </cell>
          <cell r="AX1922" t="str">
            <v>0--</v>
          </cell>
          <cell r="AZ1922">
            <v>0</v>
          </cell>
          <cell r="BA1922">
            <v>0</v>
          </cell>
          <cell r="BB1922">
            <v>0</v>
          </cell>
          <cell r="BH1922">
            <v>0</v>
          </cell>
        </row>
        <row r="1923">
          <cell r="AU1923" t="str">
            <v>Barmag R5-CP3</v>
          </cell>
          <cell r="AW1923" t="str">
            <v>JUN-Barmag R5-CP3</v>
          </cell>
          <cell r="AX1923" t="str">
            <v>JUN-Barmag R5-CP3-IM</v>
          </cell>
          <cell r="AZ1923">
            <v>0</v>
          </cell>
          <cell r="BA1923">
            <v>0</v>
          </cell>
          <cell r="BB1923">
            <v>0</v>
          </cell>
          <cell r="BH1923">
            <v>0</v>
          </cell>
        </row>
        <row r="1924">
          <cell r="AU1924" t="str">
            <v>Barmag R5-CP3</v>
          </cell>
          <cell r="AW1924" t="str">
            <v>JUN-Barmag R5-CP3</v>
          </cell>
          <cell r="AX1924" t="str">
            <v>JUN-Barmag R5-CP3-IM</v>
          </cell>
          <cell r="AZ1924">
            <v>0</v>
          </cell>
          <cell r="BA1924">
            <v>0</v>
          </cell>
          <cell r="BB1924">
            <v>0</v>
          </cell>
          <cell r="BH1924">
            <v>0</v>
          </cell>
        </row>
        <row r="1925">
          <cell r="AU1925" t="str">
            <v/>
          </cell>
          <cell r="AW1925" t="str">
            <v>0-</v>
          </cell>
          <cell r="AX1925" t="str">
            <v>0--</v>
          </cell>
          <cell r="AZ1925">
            <v>0</v>
          </cell>
          <cell r="BA1925">
            <v>0</v>
          </cell>
          <cell r="BB1925">
            <v>0</v>
          </cell>
          <cell r="BH1925">
            <v>0</v>
          </cell>
        </row>
        <row r="1926">
          <cell r="AU1926" t="str">
            <v/>
          </cell>
          <cell r="AW1926" t="str">
            <v>0-</v>
          </cell>
          <cell r="AX1926" t="str">
            <v>0--</v>
          </cell>
          <cell r="AZ1926">
            <v>0</v>
          </cell>
          <cell r="BA1926">
            <v>0</v>
          </cell>
          <cell r="BB1926">
            <v>0</v>
          </cell>
          <cell r="BH1926">
            <v>0</v>
          </cell>
        </row>
        <row r="1927">
          <cell r="AU1927" t="str">
            <v>Murata-CP1</v>
          </cell>
          <cell r="AW1927" t="str">
            <v>JUN-Murata-CP1</v>
          </cell>
          <cell r="AX1927" t="str">
            <v>JUN-Murata-CP1-IM</v>
          </cell>
          <cell r="AZ1927">
            <v>0</v>
          </cell>
          <cell r="BA1927">
            <v>0</v>
          </cell>
          <cell r="BB1927">
            <v>0</v>
          </cell>
          <cell r="BH1927">
            <v>0</v>
          </cell>
        </row>
        <row r="1928">
          <cell r="AU1928" t="str">
            <v>Murata-CP1</v>
          </cell>
          <cell r="AW1928" t="str">
            <v>JUN-Murata-CP1</v>
          </cell>
          <cell r="AX1928" t="str">
            <v>JUN-Murata-CP1-IM</v>
          </cell>
          <cell r="AZ1928">
            <v>0</v>
          </cell>
          <cell r="BA1928">
            <v>0</v>
          </cell>
          <cell r="BB1928">
            <v>0</v>
          </cell>
          <cell r="BH1928">
            <v>0</v>
          </cell>
        </row>
        <row r="1929">
          <cell r="AU1929" t="str">
            <v>Scragg-CP1</v>
          </cell>
          <cell r="AW1929" t="str">
            <v>JUN-Scragg-CP1</v>
          </cell>
          <cell r="AX1929" t="str">
            <v>JUN-Scragg-CP1-IM</v>
          </cell>
          <cell r="AZ1929">
            <v>0</v>
          </cell>
          <cell r="BA1929">
            <v>0</v>
          </cell>
          <cell r="BB1929">
            <v>0</v>
          </cell>
          <cell r="BH1929">
            <v>0</v>
          </cell>
        </row>
        <row r="1930">
          <cell r="AU1930" t="str">
            <v>Scragg-CP1</v>
          </cell>
          <cell r="AW1930" t="str">
            <v>JUN-Scragg-CP1</v>
          </cell>
          <cell r="AX1930" t="str">
            <v>JUN-Scragg-CP1-IM</v>
          </cell>
          <cell r="AZ1930">
            <v>0</v>
          </cell>
          <cell r="BA1930">
            <v>0</v>
          </cell>
          <cell r="BB1930">
            <v>0</v>
          </cell>
          <cell r="BH1930">
            <v>0</v>
          </cell>
        </row>
        <row r="1931">
          <cell r="AU1931" t="str">
            <v>Scragg-CP1</v>
          </cell>
          <cell r="AW1931" t="str">
            <v>JUN-Scragg-CP1</v>
          </cell>
          <cell r="AX1931" t="str">
            <v>JUN-Scragg-CP1-IM</v>
          </cell>
          <cell r="AZ1931">
            <v>0</v>
          </cell>
          <cell r="BA1931">
            <v>0</v>
          </cell>
          <cell r="BB1931">
            <v>0</v>
          </cell>
          <cell r="BH1931">
            <v>0</v>
          </cell>
        </row>
        <row r="1932">
          <cell r="AU1932" t="str">
            <v>Murata-CP3</v>
          </cell>
          <cell r="AW1932" t="str">
            <v>JUN-Murata-CP3</v>
          </cell>
          <cell r="AX1932" t="str">
            <v>JUN-Murata-CP3-IM</v>
          </cell>
          <cell r="AZ1932">
            <v>0</v>
          </cell>
          <cell r="BA1932">
            <v>0</v>
          </cell>
          <cell r="BB1932">
            <v>0</v>
          </cell>
          <cell r="BH1932">
            <v>0</v>
          </cell>
        </row>
        <row r="1933">
          <cell r="AU1933" t="str">
            <v>Murata-CP3</v>
          </cell>
          <cell r="AW1933" t="str">
            <v>JUN-Murata-CP3</v>
          </cell>
          <cell r="AX1933" t="str">
            <v>JUN-Murata-CP3-IM</v>
          </cell>
          <cell r="AZ1933">
            <v>0</v>
          </cell>
          <cell r="BA1933">
            <v>0</v>
          </cell>
          <cell r="BB1933">
            <v>0</v>
          </cell>
          <cell r="BH1933">
            <v>0</v>
          </cell>
        </row>
        <row r="1934">
          <cell r="AU1934" t="str">
            <v>Murata-CP3</v>
          </cell>
          <cell r="AW1934" t="str">
            <v>JUN-Murata-CP3</v>
          </cell>
          <cell r="AX1934" t="str">
            <v>JUN-Murata-CP3-IM</v>
          </cell>
          <cell r="AZ1934">
            <v>0</v>
          </cell>
          <cell r="BA1934">
            <v>0</v>
          </cell>
          <cell r="BB1934">
            <v>0</v>
          </cell>
          <cell r="BH1934">
            <v>0</v>
          </cell>
        </row>
        <row r="1935">
          <cell r="AU1935" t="str">
            <v>Murata-CP3</v>
          </cell>
          <cell r="AW1935" t="str">
            <v>JUN-Murata-CP3</v>
          </cell>
          <cell r="AX1935" t="str">
            <v>JUN-Murata-CP3-IM</v>
          </cell>
          <cell r="AZ1935">
            <v>0</v>
          </cell>
          <cell r="BA1935">
            <v>0</v>
          </cell>
          <cell r="BB1935">
            <v>0</v>
          </cell>
          <cell r="BH1935">
            <v>0</v>
          </cell>
        </row>
        <row r="1936">
          <cell r="AU1936" t="str">
            <v>Murata-CP3</v>
          </cell>
          <cell r="AW1936" t="str">
            <v>JUN-Murata-CP3</v>
          </cell>
          <cell r="AX1936" t="str">
            <v>JUN-Murata-CP3-IM</v>
          </cell>
          <cell r="AZ1936">
            <v>0</v>
          </cell>
          <cell r="BA1936">
            <v>0</v>
          </cell>
          <cell r="BB1936">
            <v>0</v>
          </cell>
          <cell r="BH1936">
            <v>0</v>
          </cell>
        </row>
        <row r="1937">
          <cell r="AU1937" t="str">
            <v>Murata-CP1</v>
          </cell>
          <cell r="AW1937" t="str">
            <v>JUL-Murata-CP1</v>
          </cell>
          <cell r="AX1937" t="str">
            <v>JUL-Murata-CP1-NI</v>
          </cell>
          <cell r="AZ1937">
            <v>156.51254196087524</v>
          </cell>
          <cell r="BA1937">
            <v>28.091994710926329</v>
          </cell>
          <cell r="BB1937">
            <v>184.60453667180158</v>
          </cell>
          <cell r="BH1937">
            <v>9.4308839386681242</v>
          </cell>
        </row>
        <row r="1938">
          <cell r="AU1938" t="str">
            <v>Murata-CP1</v>
          </cell>
          <cell r="AW1938" t="str">
            <v>JUL-Murata-CP1</v>
          </cell>
          <cell r="AX1938" t="str">
            <v>JUL-Murata-CP1-NI</v>
          </cell>
          <cell r="AZ1938">
            <v>2973.7382972566297</v>
          </cell>
          <cell r="BA1938">
            <v>533.74789950760021</v>
          </cell>
          <cell r="BB1938">
            <v>3507.4861967642296</v>
          </cell>
          <cell r="BH1938">
            <v>179.18679483469435</v>
          </cell>
        </row>
        <row r="1939">
          <cell r="AU1939" t="str">
            <v>Murata-CP1</v>
          </cell>
          <cell r="AW1939" t="str">
            <v>JUL-Murata-CP1</v>
          </cell>
          <cell r="AX1939" t="str">
            <v>JUL-Murata-CP1-NI</v>
          </cell>
          <cell r="AZ1939">
            <v>1810.9568022962424</v>
          </cell>
          <cell r="BA1939">
            <v>233.57100162225308</v>
          </cell>
          <cell r="BB1939">
            <v>2044.5278039184955</v>
          </cell>
          <cell r="BH1939">
            <v>103.19372478153174</v>
          </cell>
        </row>
        <row r="1940">
          <cell r="AU1940" t="str">
            <v>Murata-CP1</v>
          </cell>
          <cell r="AW1940" t="str">
            <v>JUL-Murata-CP1</v>
          </cell>
          <cell r="AX1940" t="str">
            <v>JUL-Murata-CP1-NI</v>
          </cell>
          <cell r="AZ1940">
            <v>4095.3722293663063</v>
          </cell>
          <cell r="BA1940">
            <v>735.06681039908062</v>
          </cell>
          <cell r="BB1940">
            <v>4830.439039765387</v>
          </cell>
          <cell r="BH1940">
            <v>246.77242920540564</v>
          </cell>
        </row>
        <row r="1941">
          <cell r="AU1941" t="str">
            <v>Murata-CP1</v>
          </cell>
          <cell r="AW1941" t="str">
            <v>JUL-Murata-CP1</v>
          </cell>
          <cell r="AX1941" t="str">
            <v>JUL-Murata-CP1-NI</v>
          </cell>
          <cell r="AZ1941">
            <v>630.05726605635482</v>
          </cell>
          <cell r="BA1941">
            <v>113.08720159985856</v>
          </cell>
          <cell r="BB1941">
            <v>743.14446765621346</v>
          </cell>
          <cell r="BH1941">
            <v>37.964989108523945</v>
          </cell>
        </row>
        <row r="1942">
          <cell r="AU1942" t="str">
            <v>Murata-CP1</v>
          </cell>
          <cell r="AW1942" t="str">
            <v>JUL-Murata-CP1</v>
          </cell>
          <cell r="AX1942" t="str">
            <v>JUL-Murata-CP1-NI</v>
          </cell>
          <cell r="AZ1942">
            <v>939.07525176525155</v>
          </cell>
          <cell r="BA1942">
            <v>168.55196826555797</v>
          </cell>
          <cell r="BB1942">
            <v>1107.6272200308094</v>
          </cell>
          <cell r="BH1942">
            <v>56.585303632008745</v>
          </cell>
        </row>
        <row r="1943">
          <cell r="AU1943" t="str">
            <v>Murata-CP1</v>
          </cell>
          <cell r="AW1943" t="str">
            <v>JUL-Murata-CP1</v>
          </cell>
          <cell r="AX1943" t="str">
            <v>JUL-Murata-CP1-NI</v>
          </cell>
          <cell r="AZ1943">
            <v>939.07525176525155</v>
          </cell>
          <cell r="BA1943">
            <v>168.55196826555797</v>
          </cell>
          <cell r="BB1943">
            <v>1107.6272200308094</v>
          </cell>
          <cell r="BH1943">
            <v>56.585303632008745</v>
          </cell>
        </row>
        <row r="1944">
          <cell r="AU1944" t="str">
            <v>Murata-CP1</v>
          </cell>
          <cell r="AW1944" t="str">
            <v>JUL-Murata-CP1</v>
          </cell>
          <cell r="AX1944" t="str">
            <v>JUL-Murata-CP1-NI</v>
          </cell>
          <cell r="AZ1944">
            <v>3912.813549021881</v>
          </cell>
          <cell r="BA1944">
            <v>702.29986777315821</v>
          </cell>
          <cell r="BB1944">
            <v>4615.1134167950395</v>
          </cell>
          <cell r="BH1944">
            <v>235.77209846670311</v>
          </cell>
        </row>
        <row r="1945">
          <cell r="AU1945" t="str">
            <v>Murata-CP1</v>
          </cell>
          <cell r="AW1945" t="str">
            <v>JUL-Murata-CP1</v>
          </cell>
          <cell r="AX1945" t="str">
            <v>JUL-Murata-CP1-NI</v>
          </cell>
          <cell r="AZ1945">
            <v>3912.813549021881</v>
          </cell>
          <cell r="BA1945">
            <v>702.29986777315821</v>
          </cell>
          <cell r="BB1945">
            <v>4615.1134167950395</v>
          </cell>
          <cell r="BH1945">
            <v>235.77209846670311</v>
          </cell>
        </row>
        <row r="1946">
          <cell r="AU1946" t="str">
            <v/>
          </cell>
          <cell r="AW1946" t="str">
            <v>0-</v>
          </cell>
          <cell r="AX1946" t="str">
            <v>0--</v>
          </cell>
          <cell r="AZ1946">
            <v>0</v>
          </cell>
          <cell r="BA1946">
            <v>0</v>
          </cell>
          <cell r="BB1946">
            <v>0</v>
          </cell>
          <cell r="BH1946">
            <v>0</v>
          </cell>
        </row>
        <row r="1947">
          <cell r="AU1947" t="str">
            <v/>
          </cell>
          <cell r="AW1947" t="str">
            <v>0-</v>
          </cell>
          <cell r="AX1947" t="str">
            <v>0--</v>
          </cell>
          <cell r="AZ1947">
            <v>0</v>
          </cell>
          <cell r="BA1947">
            <v>0</v>
          </cell>
          <cell r="BB1947">
            <v>0</v>
          </cell>
          <cell r="BH1947">
            <v>0</v>
          </cell>
        </row>
        <row r="1948">
          <cell r="AU1948" t="str">
            <v>Murata-CP1</v>
          </cell>
          <cell r="AW1948" t="str">
            <v>JUL-Murata-CP1</v>
          </cell>
          <cell r="AX1948" t="str">
            <v>JUL-Murata-CP1-IM</v>
          </cell>
          <cell r="AZ1948">
            <v>1290.7293244946425</v>
          </cell>
          <cell r="BA1948">
            <v>92.250900765662195</v>
          </cell>
          <cell r="BB1948">
            <v>1382.9802252603047</v>
          </cell>
          <cell r="BH1948">
            <v>63.198943374587657</v>
          </cell>
        </row>
        <row r="1949">
          <cell r="AU1949" t="str">
            <v>Murata-CP1</v>
          </cell>
          <cell r="AW1949" t="str">
            <v>JUL-Murata-CP1</v>
          </cell>
          <cell r="AX1949" t="str">
            <v>JUL-Murata-CP1-IM</v>
          </cell>
          <cell r="AZ1949">
            <v>4517.5526357312483</v>
          </cell>
          <cell r="BA1949">
            <v>322.87815267981767</v>
          </cell>
          <cell r="BB1949">
            <v>4840.4307884110658</v>
          </cell>
          <cell r="BH1949">
            <v>221.1963018110568</v>
          </cell>
        </row>
        <row r="1950">
          <cell r="AU1950" t="str">
            <v>Murata-CP1</v>
          </cell>
          <cell r="AW1950" t="str">
            <v>JUL-Murata-CP1</v>
          </cell>
          <cell r="AX1950" t="str">
            <v>JUL-Murata-CP1-IM</v>
          </cell>
          <cell r="AZ1950">
            <v>1911.6310736619548</v>
          </cell>
          <cell r="BA1950">
            <v>276.38039619208985</v>
          </cell>
          <cell r="BB1950">
            <v>2188.0114698540447</v>
          </cell>
          <cell r="BH1950">
            <v>101.3394786037663</v>
          </cell>
        </row>
        <row r="1951">
          <cell r="AU1951" t="str">
            <v/>
          </cell>
          <cell r="AW1951" t="str">
            <v>0-</v>
          </cell>
          <cell r="AX1951" t="str">
            <v>0--</v>
          </cell>
          <cell r="AZ1951">
            <v>0</v>
          </cell>
          <cell r="BA1951">
            <v>0</v>
          </cell>
          <cell r="BB1951">
            <v>0</v>
          </cell>
          <cell r="BH1951">
            <v>0</v>
          </cell>
        </row>
        <row r="1952">
          <cell r="AU1952" t="str">
            <v/>
          </cell>
          <cell r="AW1952" t="str">
            <v>0-</v>
          </cell>
          <cell r="AX1952" t="str">
            <v>0--</v>
          </cell>
          <cell r="AZ1952">
            <v>0</v>
          </cell>
          <cell r="BA1952">
            <v>0</v>
          </cell>
          <cell r="BB1952">
            <v>0</v>
          </cell>
          <cell r="BH1952">
            <v>0</v>
          </cell>
        </row>
        <row r="1953">
          <cell r="AU1953" t="str">
            <v>Scragg-CP1</v>
          </cell>
          <cell r="AW1953" t="str">
            <v>JUL-Scragg-CP1</v>
          </cell>
          <cell r="AX1953" t="str">
            <v>JUL-Scragg-CP1-NI</v>
          </cell>
          <cell r="AZ1953">
            <v>9983.4983242842645</v>
          </cell>
          <cell r="BA1953">
            <v>1086.0951967786318</v>
          </cell>
          <cell r="BB1953">
            <v>11069.593521062896</v>
          </cell>
          <cell r="BH1953">
            <v>602.74226502122576</v>
          </cell>
        </row>
        <row r="1954">
          <cell r="AU1954" t="str">
            <v>Murata-CP1</v>
          </cell>
          <cell r="AW1954" t="str">
            <v>JUL-Murata-CP1</v>
          </cell>
          <cell r="AX1954" t="str">
            <v>JUL-Murata-CP1-IM</v>
          </cell>
          <cell r="AZ1954">
            <v>10680.494739282312</v>
          </cell>
          <cell r="BA1954">
            <v>1083.775804499712</v>
          </cell>
          <cell r="BB1954">
            <v>11764.270543782024</v>
          </cell>
          <cell r="BH1954">
            <v>627.83412746608735</v>
          </cell>
        </row>
        <row r="1955">
          <cell r="AU1955" t="str">
            <v>Murata-CP3</v>
          </cell>
          <cell r="AW1955" t="str">
            <v>JUL-Murata-CP3</v>
          </cell>
          <cell r="AX1955" t="str">
            <v>JUL-Murata-CP3-NI</v>
          </cell>
          <cell r="AZ1955">
            <v>7882.8238719687233</v>
          </cell>
          <cell r="BA1955">
            <v>815.46453847952307</v>
          </cell>
          <cell r="BB1955">
            <v>8698.2884104482473</v>
          </cell>
          <cell r="BH1955">
            <v>471.15728889928005</v>
          </cell>
        </row>
        <row r="1956">
          <cell r="AU1956" t="str">
            <v/>
          </cell>
          <cell r="AW1956" t="str">
            <v>0-</v>
          </cell>
          <cell r="AX1956" t="str">
            <v>0--</v>
          </cell>
          <cell r="AZ1956">
            <v>0</v>
          </cell>
          <cell r="BA1956">
            <v>0</v>
          </cell>
          <cell r="BB1956">
            <v>0</v>
          </cell>
          <cell r="BH1956">
            <v>0</v>
          </cell>
        </row>
        <row r="1957">
          <cell r="AU1957" t="str">
            <v/>
          </cell>
          <cell r="AW1957" t="str">
            <v>0-</v>
          </cell>
          <cell r="AX1957" t="str">
            <v>0--</v>
          </cell>
          <cell r="AZ1957">
            <v>0</v>
          </cell>
          <cell r="BA1957">
            <v>0</v>
          </cell>
          <cell r="BB1957">
            <v>0</v>
          </cell>
          <cell r="BH1957">
            <v>0</v>
          </cell>
        </row>
        <row r="1958">
          <cell r="AU1958" t="str">
            <v>Murata-CP1</v>
          </cell>
          <cell r="AW1958" t="str">
            <v>JUL-Murata-CP1</v>
          </cell>
          <cell r="AX1958" t="str">
            <v>JUL-Murata-CP1-IM</v>
          </cell>
          <cell r="AZ1958">
            <v>1021.2190507980423</v>
          </cell>
          <cell r="BA1958">
            <v>110.95075216714746</v>
          </cell>
          <cell r="BB1958">
            <v>1132.1698029651898</v>
          </cell>
          <cell r="BH1958">
            <v>60.786848261788236</v>
          </cell>
        </row>
        <row r="1959">
          <cell r="AU1959" t="str">
            <v>Murata-CP1</v>
          </cell>
          <cell r="AW1959" t="str">
            <v>JUL-Murata-CP1</v>
          </cell>
          <cell r="AX1959" t="str">
            <v>JUL-Murata-CP1-IM</v>
          </cell>
          <cell r="AZ1959">
            <v>668.18344409977328</v>
          </cell>
          <cell r="BA1959">
            <v>67.802200868017181</v>
          </cell>
          <cell r="BB1959">
            <v>735.98564496779045</v>
          </cell>
          <cell r="BH1959">
            <v>39.277990379110065</v>
          </cell>
        </row>
        <row r="1960">
          <cell r="AU1960" t="str">
            <v>Murata-CP1</v>
          </cell>
          <cell r="AW1960" t="str">
            <v>JUL-Murata-CP1</v>
          </cell>
          <cell r="AX1960" t="str">
            <v>JUL-Murata-CP1-IM</v>
          </cell>
          <cell r="AZ1960">
            <v>8352.2930512471667</v>
          </cell>
          <cell r="BA1960">
            <v>847.52751085021475</v>
          </cell>
          <cell r="BB1960">
            <v>9199.8205620973822</v>
          </cell>
          <cell r="BH1960">
            <v>490.97487973887581</v>
          </cell>
        </row>
        <row r="1961">
          <cell r="AU1961" t="str">
            <v/>
          </cell>
          <cell r="AW1961" t="str">
            <v>0-</v>
          </cell>
          <cell r="AX1961" t="str">
            <v>0--</v>
          </cell>
          <cell r="AZ1961">
            <v>0</v>
          </cell>
          <cell r="BA1961">
            <v>0</v>
          </cell>
          <cell r="BB1961">
            <v>0</v>
          </cell>
          <cell r="BH1961">
            <v>0</v>
          </cell>
        </row>
        <row r="1962">
          <cell r="AU1962" t="str">
            <v/>
          </cell>
          <cell r="AW1962" t="str">
            <v>0-</v>
          </cell>
          <cell r="AX1962" t="str">
            <v>0--</v>
          </cell>
          <cell r="AZ1962">
            <v>0</v>
          </cell>
          <cell r="BA1962">
            <v>0</v>
          </cell>
          <cell r="BB1962">
            <v>0</v>
          </cell>
          <cell r="BH1962">
            <v>0</v>
          </cell>
        </row>
        <row r="1963">
          <cell r="AU1963" t="str">
            <v>Murata R5-CP3</v>
          </cell>
          <cell r="AW1963" t="str">
            <v>JUL-Murata R5-CP3</v>
          </cell>
          <cell r="AX1963" t="str">
            <v>JUL-Murata R5-CP3-NI</v>
          </cell>
          <cell r="AZ1963">
            <v>9532.7454239764575</v>
          </cell>
          <cell r="BA1963">
            <v>1108.4587702298206</v>
          </cell>
          <cell r="BB1963">
            <v>10641.204194206279</v>
          </cell>
          <cell r="BH1963">
            <v>565.31397281720854</v>
          </cell>
        </row>
        <row r="1964">
          <cell r="AU1964" t="str">
            <v>Murata R5-CP3</v>
          </cell>
          <cell r="AW1964" t="str">
            <v>JUL-Murata R5-CP3</v>
          </cell>
          <cell r="AX1964" t="str">
            <v>JUL-Murata R5-CP3-NI</v>
          </cell>
          <cell r="AZ1964">
            <v>9850.503604775673</v>
          </cell>
          <cell r="BA1964">
            <v>1145.407395904148</v>
          </cell>
          <cell r="BB1964">
            <v>10995.911000679822</v>
          </cell>
          <cell r="BH1964">
            <v>584.15777191111545</v>
          </cell>
        </row>
        <row r="1965">
          <cell r="AU1965" t="str">
            <v>Murata R5-CP3</v>
          </cell>
          <cell r="AW1965" t="str">
            <v>JUL-Murata R5-CP3</v>
          </cell>
          <cell r="AX1965" t="str">
            <v>JUL-Murata R5-CP3-NI</v>
          </cell>
          <cell r="AZ1965">
            <v>9850.503604775673</v>
          </cell>
          <cell r="BA1965">
            <v>1145.407395904148</v>
          </cell>
          <cell r="BB1965">
            <v>10995.911000679822</v>
          </cell>
          <cell r="BH1965">
            <v>584.15777191111545</v>
          </cell>
        </row>
        <row r="1966">
          <cell r="AU1966" t="str">
            <v>Murata R5-CP3</v>
          </cell>
          <cell r="AW1966" t="str">
            <v>JUL-Murata R5-CP3</v>
          </cell>
          <cell r="AX1966" t="str">
            <v>JUL-Murata R5-CP3-NI</v>
          </cell>
          <cell r="AZ1966">
            <v>317.75818079921527</v>
          </cell>
          <cell r="BA1966">
            <v>36.948625674327353</v>
          </cell>
          <cell r="BB1966">
            <v>354.7068064735426</v>
          </cell>
          <cell r="BH1966">
            <v>18.843799093906949</v>
          </cell>
        </row>
        <row r="1967">
          <cell r="AU1967" t="str">
            <v>PDG-CP3</v>
          </cell>
          <cell r="AW1967" t="str">
            <v>JUL-PDG-CP3</v>
          </cell>
          <cell r="AX1967" t="str">
            <v>JUL-PDG-CP3-NI</v>
          </cell>
          <cell r="AZ1967">
            <v>0</v>
          </cell>
          <cell r="BA1967">
            <v>0</v>
          </cell>
          <cell r="BB1967">
            <v>0</v>
          </cell>
          <cell r="BH1967">
            <v>0</v>
          </cell>
        </row>
        <row r="1968">
          <cell r="AU1968" t="str">
            <v/>
          </cell>
          <cell r="AW1968" t="str">
            <v>0-</v>
          </cell>
          <cell r="AX1968" t="str">
            <v>0--</v>
          </cell>
          <cell r="AZ1968">
            <v>0</v>
          </cell>
          <cell r="BA1968">
            <v>0</v>
          </cell>
          <cell r="BB1968">
            <v>0</v>
          </cell>
          <cell r="BH1968">
            <v>0</v>
          </cell>
        </row>
        <row r="1969">
          <cell r="AU1969" t="str">
            <v/>
          </cell>
          <cell r="AW1969" t="str">
            <v>0-</v>
          </cell>
          <cell r="AX1969" t="str">
            <v>0--</v>
          </cell>
          <cell r="AZ1969">
            <v>0</v>
          </cell>
          <cell r="BA1969">
            <v>0</v>
          </cell>
          <cell r="BB1969">
            <v>0</v>
          </cell>
          <cell r="BH1969">
            <v>0</v>
          </cell>
        </row>
        <row r="1970">
          <cell r="AU1970" t="str">
            <v>Scragg-CP1</v>
          </cell>
          <cell r="AW1970" t="str">
            <v>JUL-Scragg-CP1</v>
          </cell>
          <cell r="AX1970" t="str">
            <v>JUL-Scragg-CP1-NI</v>
          </cell>
          <cell r="AZ1970">
            <v>2115.3667432099382</v>
          </cell>
          <cell r="BA1970">
            <v>345.31997730633515</v>
          </cell>
          <cell r="BB1970">
            <v>2460.6867205162735</v>
          </cell>
          <cell r="BH1970">
            <v>116.22937418874361</v>
          </cell>
        </row>
        <row r="1971">
          <cell r="AU1971" t="str">
            <v/>
          </cell>
          <cell r="AW1971" t="str">
            <v>0-</v>
          </cell>
          <cell r="AX1971" t="str">
            <v>0--</v>
          </cell>
          <cell r="AZ1971">
            <v>0</v>
          </cell>
          <cell r="BA1971">
            <v>0</v>
          </cell>
          <cell r="BB1971">
            <v>0</v>
          </cell>
          <cell r="BH1971">
            <v>0</v>
          </cell>
        </row>
        <row r="1972">
          <cell r="AU1972" t="str">
            <v/>
          </cell>
          <cell r="AW1972" t="str">
            <v>0-</v>
          </cell>
          <cell r="AX1972" t="str">
            <v>0--</v>
          </cell>
          <cell r="AZ1972">
            <v>0</v>
          </cell>
          <cell r="BA1972">
            <v>0</v>
          </cell>
          <cell r="BB1972">
            <v>0</v>
          </cell>
          <cell r="BH1972">
            <v>0</v>
          </cell>
        </row>
        <row r="1973">
          <cell r="AU1973" t="str">
            <v/>
          </cell>
          <cell r="AW1973" t="str">
            <v>0-</v>
          </cell>
          <cell r="AX1973" t="str">
            <v>0--</v>
          </cell>
          <cell r="AZ1973">
            <v>0</v>
          </cell>
          <cell r="BA1973">
            <v>0</v>
          </cell>
          <cell r="BB1973">
            <v>0</v>
          </cell>
          <cell r="BH1973">
            <v>0</v>
          </cell>
        </row>
        <row r="1974">
          <cell r="AU1974" t="str">
            <v/>
          </cell>
          <cell r="AW1974" t="str">
            <v>0-</v>
          </cell>
          <cell r="AX1974" t="str">
            <v>0--</v>
          </cell>
          <cell r="AZ1974">
            <v>0</v>
          </cell>
          <cell r="BA1974">
            <v>0</v>
          </cell>
          <cell r="BB1974">
            <v>0</v>
          </cell>
          <cell r="BH1974">
            <v>0</v>
          </cell>
        </row>
        <row r="1975">
          <cell r="AU1975" t="str">
            <v/>
          </cell>
          <cell r="AW1975" t="str">
            <v>0-</v>
          </cell>
          <cell r="AX1975" t="str">
            <v>0--</v>
          </cell>
          <cell r="AZ1975">
            <v>0</v>
          </cell>
          <cell r="BA1975">
            <v>0</v>
          </cell>
          <cell r="BB1975">
            <v>0</v>
          </cell>
          <cell r="BH1975">
            <v>0</v>
          </cell>
        </row>
        <row r="1976">
          <cell r="AU1976" t="str">
            <v>Murata R4-CP3</v>
          </cell>
          <cell r="AW1976" t="str">
            <v>JUL-Murata R4-CP3</v>
          </cell>
          <cell r="AX1976" t="str">
            <v>JUL-Murata R4-CP3-NI</v>
          </cell>
          <cell r="AZ1976">
            <v>10050.566290091787</v>
          </cell>
          <cell r="BA1976">
            <v>1051.8034489630938</v>
          </cell>
          <cell r="BB1976">
            <v>11102.36973905488</v>
          </cell>
          <cell r="BH1976">
            <v>601.86530690665938</v>
          </cell>
        </row>
        <row r="1977">
          <cell r="AU1977" t="str">
            <v>Murata R4-CP3</v>
          </cell>
          <cell r="AW1977" t="str">
            <v>JUL-Murata R4-CP3</v>
          </cell>
          <cell r="AX1977" t="str">
            <v>JUL-Murata R4-CP3-NI</v>
          </cell>
          <cell r="AZ1977">
            <v>4538.9654213317745</v>
          </cell>
          <cell r="BA1977">
            <v>475.00800920913917</v>
          </cell>
          <cell r="BB1977">
            <v>5013.9734305409138</v>
          </cell>
          <cell r="BH1977">
            <v>271.81013860300743</v>
          </cell>
        </row>
        <row r="1978">
          <cell r="AU1978" t="str">
            <v>Murata-CP1</v>
          </cell>
          <cell r="AW1978" t="str">
            <v>JUL-Murata-CP1</v>
          </cell>
          <cell r="AX1978" t="str">
            <v>JUL-Murata-CP1-NI</v>
          </cell>
          <cell r="AZ1978">
            <v>2221.5672530538759</v>
          </cell>
          <cell r="BA1978">
            <v>253.42647390006402</v>
          </cell>
          <cell r="BB1978">
            <v>2474.99372695394</v>
          </cell>
          <cell r="BH1978">
            <v>134.79440852366744</v>
          </cell>
        </row>
        <row r="1979">
          <cell r="AU1979" t="str">
            <v/>
          </cell>
          <cell r="AW1979" t="str">
            <v>0-</v>
          </cell>
          <cell r="AX1979" t="str">
            <v>0--</v>
          </cell>
          <cell r="AZ1979">
            <v>0</v>
          </cell>
          <cell r="BA1979">
            <v>0</v>
          </cell>
          <cell r="BB1979">
            <v>0</v>
          </cell>
          <cell r="BH1979">
            <v>0</v>
          </cell>
        </row>
        <row r="1980">
          <cell r="AU1980" t="str">
            <v/>
          </cell>
          <cell r="AW1980" t="str">
            <v>0-</v>
          </cell>
          <cell r="AX1980" t="str">
            <v>0--</v>
          </cell>
          <cell r="AZ1980">
            <v>0</v>
          </cell>
          <cell r="BA1980">
            <v>0</v>
          </cell>
          <cell r="BB1980">
            <v>0</v>
          </cell>
          <cell r="BH1980">
            <v>0</v>
          </cell>
        </row>
        <row r="1981">
          <cell r="AU1981" t="str">
            <v>TMT-CP3</v>
          </cell>
          <cell r="AW1981" t="str">
            <v>JUL-TMT-CP3</v>
          </cell>
          <cell r="AX1981" t="str">
            <v>JUL-TMT-CP3-IM</v>
          </cell>
          <cell r="AZ1981">
            <v>5433.3418252046231</v>
          </cell>
          <cell r="BA1981">
            <v>562.0698439866851</v>
          </cell>
          <cell r="BB1981">
            <v>5995.4116691913077</v>
          </cell>
          <cell r="BH1981">
            <v>324.75146541452921</v>
          </cell>
        </row>
        <row r="1982">
          <cell r="AU1982" t="str">
            <v/>
          </cell>
          <cell r="AW1982" t="str">
            <v>0-</v>
          </cell>
          <cell r="AX1982" t="str">
            <v>0--</v>
          </cell>
          <cell r="AZ1982">
            <v>0</v>
          </cell>
          <cell r="BA1982">
            <v>0</v>
          </cell>
          <cell r="BB1982">
            <v>0</v>
          </cell>
          <cell r="BH1982">
            <v>0</v>
          </cell>
        </row>
        <row r="1983">
          <cell r="AU1983" t="str">
            <v/>
          </cell>
          <cell r="AW1983" t="str">
            <v>0-</v>
          </cell>
          <cell r="AX1983" t="str">
            <v>0--</v>
          </cell>
          <cell r="AZ1983">
            <v>0</v>
          </cell>
          <cell r="BA1983">
            <v>0</v>
          </cell>
          <cell r="BB1983">
            <v>0</v>
          </cell>
          <cell r="BH1983">
            <v>0</v>
          </cell>
        </row>
        <row r="1984">
          <cell r="AU1984" t="str">
            <v>Murata-CP1</v>
          </cell>
          <cell r="AW1984" t="str">
            <v>JUL-Murata-CP1</v>
          </cell>
          <cell r="AX1984" t="str">
            <v>JUL-Murata-CP1-IM</v>
          </cell>
          <cell r="AZ1984">
            <v>1745.444477092565</v>
          </cell>
          <cell r="BA1984">
            <v>147.74700538511368</v>
          </cell>
          <cell r="BB1984">
            <v>1893.1914824776784</v>
          </cell>
          <cell r="BH1984">
            <v>85.876727040224594</v>
          </cell>
        </row>
        <row r="1985">
          <cell r="AU1985" t="str">
            <v>Murata-CP1</v>
          </cell>
          <cell r="AW1985" t="str">
            <v>JUL-Murata-CP1</v>
          </cell>
          <cell r="AX1985" t="str">
            <v>JUL-Murata-CP1-IM</v>
          </cell>
          <cell r="AZ1985">
            <v>10821.755757973904</v>
          </cell>
          <cell r="BA1985">
            <v>916.03143338770485</v>
          </cell>
          <cell r="BB1985">
            <v>11737.787191361607</v>
          </cell>
          <cell r="BH1985">
            <v>532.4357076493925</v>
          </cell>
        </row>
        <row r="1986">
          <cell r="AU1986" t="str">
            <v>Murata-CP1</v>
          </cell>
          <cell r="AW1986" t="str">
            <v>JUL-Murata-CP1</v>
          </cell>
          <cell r="AX1986" t="str">
            <v>JUL-Murata-CP1-IM</v>
          </cell>
          <cell r="AZ1986">
            <v>10821.755757973904</v>
          </cell>
          <cell r="BA1986">
            <v>916.03143338770485</v>
          </cell>
          <cell r="BB1986">
            <v>11737.787191361607</v>
          </cell>
          <cell r="BH1986">
            <v>532.4357076493925</v>
          </cell>
        </row>
        <row r="1987">
          <cell r="AU1987" t="str">
            <v>Murata-CP1</v>
          </cell>
          <cell r="AW1987" t="str">
            <v>JUL-Murata-CP1</v>
          </cell>
          <cell r="AX1987" t="str">
            <v>JUL-Murata-CP1-IM</v>
          </cell>
          <cell r="AZ1987">
            <v>8727.2223854628246</v>
          </cell>
          <cell r="BA1987">
            <v>738.73502692556838</v>
          </cell>
          <cell r="BB1987">
            <v>9465.9574123883922</v>
          </cell>
          <cell r="BH1987">
            <v>429.38363520112301</v>
          </cell>
        </row>
        <row r="1988">
          <cell r="AU1988" t="str">
            <v>Murata-CP1</v>
          </cell>
          <cell r="AW1988" t="str">
            <v>JUL-Murata-CP1</v>
          </cell>
          <cell r="AX1988" t="str">
            <v>JUL-Murata-CP1-IM</v>
          </cell>
          <cell r="AZ1988">
            <v>9076.3112808813385</v>
          </cell>
          <cell r="BA1988">
            <v>768.28442800259108</v>
          </cell>
          <cell r="BB1988">
            <v>9844.5957088839277</v>
          </cell>
          <cell r="BH1988">
            <v>446.55898060916792</v>
          </cell>
        </row>
        <row r="1989">
          <cell r="AU1989" t="str">
            <v>Murata-CP1</v>
          </cell>
          <cell r="AW1989" t="str">
            <v>JUL-Murata-CP1</v>
          </cell>
          <cell r="AX1989" t="str">
            <v>JUL-Murata-CP1-IM</v>
          </cell>
          <cell r="AZ1989">
            <v>242.13648172037099</v>
          </cell>
          <cell r="BA1989">
            <v>26.139733822085503</v>
          </cell>
          <cell r="BB1989">
            <v>268.2762155424565</v>
          </cell>
          <cell r="BH1989">
            <v>9.777774758016518</v>
          </cell>
        </row>
        <row r="1990">
          <cell r="AU1990" t="str">
            <v>Murata-CP1</v>
          </cell>
          <cell r="AW1990" t="str">
            <v>JUL-Murata-CP1</v>
          </cell>
          <cell r="AX1990" t="str">
            <v>JUL-Murata-CP1-IM</v>
          </cell>
          <cell r="AZ1990">
            <v>1937.091853762968</v>
          </cell>
          <cell r="BA1990">
            <v>209.11787057668403</v>
          </cell>
          <cell r="BB1990">
            <v>2146.209724339652</v>
          </cell>
          <cell r="BH1990">
            <v>78.222198064132144</v>
          </cell>
        </row>
        <row r="1991">
          <cell r="AU1991" t="str">
            <v>Murata-CP1</v>
          </cell>
          <cell r="AW1991" t="str">
            <v>JUL-Murata-CP1</v>
          </cell>
          <cell r="AX1991" t="str">
            <v>JUL-Murata-CP1-NI</v>
          </cell>
          <cell r="AZ1991">
            <v>6585.3600715525608</v>
          </cell>
          <cell r="BA1991">
            <v>751.22847620376126</v>
          </cell>
          <cell r="BB1991">
            <v>7336.5885477563224</v>
          </cell>
          <cell r="BH1991">
            <v>399.56913955229999</v>
          </cell>
        </row>
        <row r="1992">
          <cell r="AU1992" t="str">
            <v>Murata-CP1</v>
          </cell>
          <cell r="AW1992" t="str">
            <v>JUL-Murata-CP1</v>
          </cell>
          <cell r="AX1992" t="str">
            <v>JUL-Murata-CP1-NI</v>
          </cell>
          <cell r="AZ1992">
            <v>1269.4670017450719</v>
          </cell>
          <cell r="BA1992">
            <v>144.81512794289372</v>
          </cell>
          <cell r="BB1992">
            <v>1414.2821296879656</v>
          </cell>
          <cell r="BH1992">
            <v>77.025376299238545</v>
          </cell>
        </row>
        <row r="1993">
          <cell r="AU1993" t="str">
            <v>Murata-CP1</v>
          </cell>
          <cell r="AW1993" t="str">
            <v>JUL-Murata-CP1</v>
          </cell>
          <cell r="AX1993" t="str">
            <v>JUL-Murata-CP1-NI</v>
          </cell>
          <cell r="AZ1993">
            <v>1975.6080214657682</v>
          </cell>
          <cell r="BA1993">
            <v>225.36854286112836</v>
          </cell>
          <cell r="BB1993">
            <v>2200.9765643268966</v>
          </cell>
          <cell r="BH1993">
            <v>119.87074186568998</v>
          </cell>
        </row>
        <row r="1994">
          <cell r="AU1994" t="str">
            <v>Murata-CP1</v>
          </cell>
          <cell r="AW1994" t="str">
            <v>JUL-Murata-CP1</v>
          </cell>
          <cell r="AX1994" t="str">
            <v>JUL-Murata-CP1-IM</v>
          </cell>
          <cell r="AZ1994">
            <v>668.18344409977328</v>
          </cell>
          <cell r="BA1994">
            <v>67.802200868017181</v>
          </cell>
          <cell r="BB1994">
            <v>735.98564496779045</v>
          </cell>
          <cell r="BH1994">
            <v>39.277990379110065</v>
          </cell>
        </row>
        <row r="1995">
          <cell r="AU1995" t="str">
            <v>Murata-CP1</v>
          </cell>
          <cell r="AW1995" t="str">
            <v>JUL-Murata-CP1</v>
          </cell>
          <cell r="AX1995" t="str">
            <v>JUL-Murata-CP1-IM</v>
          </cell>
          <cell r="AZ1995">
            <v>9302.3663858265299</v>
          </cell>
          <cell r="BA1995">
            <v>943.9337652094265</v>
          </cell>
          <cell r="BB1995">
            <v>10246.300151035957</v>
          </cell>
          <cell r="BH1995">
            <v>546.82327230917281</v>
          </cell>
        </row>
        <row r="1996">
          <cell r="AU1996" t="str">
            <v/>
          </cell>
          <cell r="AW1996" t="str">
            <v>0-</v>
          </cell>
          <cell r="AX1996" t="str">
            <v>0--</v>
          </cell>
          <cell r="AZ1996">
            <v>0</v>
          </cell>
          <cell r="BA1996">
            <v>0</v>
          </cell>
          <cell r="BB1996">
            <v>0</v>
          </cell>
          <cell r="BH1996">
            <v>0</v>
          </cell>
        </row>
        <row r="1997">
          <cell r="AU1997" t="str">
            <v/>
          </cell>
          <cell r="AW1997" t="str">
            <v>0-</v>
          </cell>
          <cell r="AX1997" t="str">
            <v>0--</v>
          </cell>
          <cell r="AZ1997">
            <v>0</v>
          </cell>
          <cell r="BA1997">
            <v>0</v>
          </cell>
          <cell r="BB1997">
            <v>0</v>
          </cell>
          <cell r="BH1997">
            <v>0</v>
          </cell>
        </row>
        <row r="1998">
          <cell r="AU1998" t="str">
            <v>Scragg-CP1</v>
          </cell>
          <cell r="AW1998" t="str">
            <v>JUL-Scragg-CP1</v>
          </cell>
          <cell r="AX1998" t="str">
            <v>JUL-Scragg-CP1-IM</v>
          </cell>
          <cell r="AZ1998">
            <v>1994.1366267928649</v>
          </cell>
          <cell r="BA1998">
            <v>325.52994270152556</v>
          </cell>
          <cell r="BB1998">
            <v>2319.6665694943904</v>
          </cell>
          <cell r="BH1998">
            <v>109.56835400904488</v>
          </cell>
        </row>
        <row r="1999">
          <cell r="AU1999" t="str">
            <v>Scragg-CP1</v>
          </cell>
          <cell r="AW1999" t="str">
            <v>JUL-Scragg-CP1</v>
          </cell>
          <cell r="AX1999" t="str">
            <v>JUL-Scragg-CP1-IM</v>
          </cell>
          <cell r="AZ1999">
            <v>3221.2976278961664</v>
          </cell>
          <cell r="BA1999">
            <v>525.85606128707968</v>
          </cell>
          <cell r="BB1999">
            <v>3747.1536891832461</v>
          </cell>
          <cell r="BH1999">
            <v>176.99503339922634</v>
          </cell>
        </row>
        <row r="2000">
          <cell r="AU2000" t="str">
            <v>Scragg-CP1</v>
          </cell>
          <cell r="AW2000" t="str">
            <v>JUL-Scragg-CP1</v>
          </cell>
          <cell r="AX2000" t="str">
            <v>JUL-Scragg-CP1-IM</v>
          </cell>
          <cell r="AZ2000">
            <v>1533.9512513791269</v>
          </cell>
          <cell r="BA2000">
            <v>250.40764823194272</v>
          </cell>
          <cell r="BB2000">
            <v>1784.3588996110695</v>
          </cell>
          <cell r="BH2000">
            <v>84.283349237726839</v>
          </cell>
        </row>
        <row r="2001">
          <cell r="AU2001" t="str">
            <v>Scragg-CP1</v>
          </cell>
          <cell r="AW2001" t="str">
            <v>JUL-Scragg-CP1</v>
          </cell>
          <cell r="AX2001" t="str">
            <v>JUL-Scragg-CP1-IM</v>
          </cell>
          <cell r="AZ2001">
            <v>2454.322002206603</v>
          </cell>
          <cell r="BA2001">
            <v>400.65223717110831</v>
          </cell>
          <cell r="BB2001">
            <v>2854.9742393777115</v>
          </cell>
          <cell r="BH2001">
            <v>134.85335878036292</v>
          </cell>
        </row>
        <row r="2002">
          <cell r="AU2002" t="str">
            <v/>
          </cell>
          <cell r="AW2002" t="str">
            <v>0-</v>
          </cell>
          <cell r="AX2002" t="str">
            <v>0--</v>
          </cell>
          <cell r="AZ2002">
            <v>0</v>
          </cell>
          <cell r="BA2002">
            <v>0</v>
          </cell>
          <cell r="BB2002">
            <v>0</v>
          </cell>
          <cell r="BH2002">
            <v>0</v>
          </cell>
        </row>
        <row r="2003">
          <cell r="AU2003" t="str">
            <v/>
          </cell>
          <cell r="AW2003" t="str">
            <v>0-</v>
          </cell>
          <cell r="AX2003" t="str">
            <v>0--</v>
          </cell>
          <cell r="AZ2003">
            <v>0</v>
          </cell>
          <cell r="BA2003">
            <v>0</v>
          </cell>
          <cell r="BB2003">
            <v>0</v>
          </cell>
          <cell r="BH2003">
            <v>0</v>
          </cell>
        </row>
        <row r="2004">
          <cell r="AU2004" t="str">
            <v>Scragg-CP1</v>
          </cell>
          <cell r="AW2004" t="str">
            <v>JUL-Scragg-CP1</v>
          </cell>
          <cell r="AX2004" t="str">
            <v>JUL-Scragg-CP1-NI</v>
          </cell>
          <cell r="AZ2004">
            <v>311.9845825556277</v>
          </cell>
          <cell r="BA2004">
            <v>50.929470889078722</v>
          </cell>
          <cell r="BB2004">
            <v>362.91405344470644</v>
          </cell>
          <cell r="BH2004">
            <v>17.142073781472064</v>
          </cell>
        </row>
        <row r="2005">
          <cell r="AU2005" t="str">
            <v/>
          </cell>
          <cell r="AW2005" t="str">
            <v>0-</v>
          </cell>
          <cell r="AX2005" t="str">
            <v>0--</v>
          </cell>
          <cell r="AZ2005">
            <v>0</v>
          </cell>
          <cell r="BA2005">
            <v>0</v>
          </cell>
          <cell r="BB2005">
            <v>0</v>
          </cell>
          <cell r="BH2005">
            <v>0</v>
          </cell>
        </row>
        <row r="2006">
          <cell r="AU2006" t="str">
            <v/>
          </cell>
          <cell r="AW2006" t="str">
            <v>0-</v>
          </cell>
          <cell r="AX2006" t="str">
            <v>0--</v>
          </cell>
          <cell r="AZ2006">
            <v>0</v>
          </cell>
          <cell r="BA2006">
            <v>0</v>
          </cell>
          <cell r="BB2006">
            <v>0</v>
          </cell>
          <cell r="BH2006">
            <v>0</v>
          </cell>
        </row>
        <row r="2007">
          <cell r="AU2007" t="str">
            <v>Scragg-CP1</v>
          </cell>
          <cell r="AW2007" t="str">
            <v>JUL-Scragg-CP1</v>
          </cell>
          <cell r="AX2007" t="str">
            <v>JUL-Scragg-CP1-NI</v>
          </cell>
          <cell r="AZ2007">
            <v>2078.7622681495804</v>
          </cell>
          <cell r="BA2007">
            <v>167.03086421998654</v>
          </cell>
          <cell r="BB2007">
            <v>2245.793132369567</v>
          </cell>
          <cell r="BH2007">
            <v>105.27155307982346</v>
          </cell>
        </row>
        <row r="2008">
          <cell r="AU2008" t="str">
            <v>Scragg-CP1</v>
          </cell>
          <cell r="AW2008" t="str">
            <v>JUL-Scragg-CP1</v>
          </cell>
          <cell r="AX2008" t="str">
            <v>JUL-Scragg-CP1-NI</v>
          </cell>
          <cell r="AZ2008">
            <v>3984.2943472866959</v>
          </cell>
          <cell r="BA2008">
            <v>320.14248975497418</v>
          </cell>
          <cell r="BB2008">
            <v>4304.4368370416705</v>
          </cell>
          <cell r="BH2008">
            <v>201.77047673632828</v>
          </cell>
        </row>
        <row r="2009">
          <cell r="AU2009" t="str">
            <v>Scragg-CP1</v>
          </cell>
          <cell r="AW2009" t="str">
            <v>JUL-Scragg-CP1</v>
          </cell>
          <cell r="AX2009" t="str">
            <v>JUL-Scragg-CP1-NI</v>
          </cell>
          <cell r="AZ2009">
            <v>2078.7622681495804</v>
          </cell>
          <cell r="BA2009">
            <v>167.03086421998654</v>
          </cell>
          <cell r="BB2009">
            <v>2245.793132369567</v>
          </cell>
          <cell r="BH2009">
            <v>105.27155307982346</v>
          </cell>
        </row>
        <row r="2010">
          <cell r="AU2010" t="str">
            <v/>
          </cell>
          <cell r="AW2010" t="str">
            <v>0-</v>
          </cell>
          <cell r="AX2010" t="str">
            <v>0--</v>
          </cell>
          <cell r="AZ2010">
            <v>0</v>
          </cell>
          <cell r="BA2010">
            <v>0</v>
          </cell>
          <cell r="BB2010">
            <v>0</v>
          </cell>
          <cell r="BH2010">
            <v>0</v>
          </cell>
        </row>
        <row r="2011">
          <cell r="AU2011" t="str">
            <v/>
          </cell>
          <cell r="AW2011" t="str">
            <v>0-</v>
          </cell>
          <cell r="AX2011" t="str">
            <v>0--</v>
          </cell>
          <cell r="AZ2011">
            <v>0</v>
          </cell>
          <cell r="BA2011">
            <v>0</v>
          </cell>
          <cell r="BB2011">
            <v>0</v>
          </cell>
          <cell r="BH2011">
            <v>0</v>
          </cell>
        </row>
        <row r="2012">
          <cell r="AU2012" t="str">
            <v>Scragg-CP1</v>
          </cell>
          <cell r="AW2012" t="str">
            <v>JUL-Scragg-CP1</v>
          </cell>
          <cell r="AX2012" t="str">
            <v>JUL-Scragg-CP1-NI</v>
          </cell>
          <cell r="AZ2012">
            <v>808.42665736527124</v>
          </cell>
          <cell r="BA2012">
            <v>130.18384976508395</v>
          </cell>
          <cell r="BB2012">
            <v>938.61050713035524</v>
          </cell>
          <cell r="BH2012">
            <v>48.465943542796531</v>
          </cell>
        </row>
        <row r="2013">
          <cell r="AU2013" t="str">
            <v>Scragg-CP1</v>
          </cell>
          <cell r="AW2013" t="str">
            <v>JUL-Scragg-CP1</v>
          </cell>
          <cell r="AX2013" t="str">
            <v>JUL-Scragg-CP1-NI</v>
          </cell>
          <cell r="AZ2013">
            <v>971.65820822533192</v>
          </cell>
          <cell r="BA2013">
            <v>156.46961298242226</v>
          </cell>
          <cell r="BB2013">
            <v>1128.1278212077543</v>
          </cell>
          <cell r="BH2013">
            <v>58.251829567596815</v>
          </cell>
        </row>
        <row r="2014">
          <cell r="AU2014" t="str">
            <v/>
          </cell>
          <cell r="AW2014" t="str">
            <v>0-</v>
          </cell>
          <cell r="AX2014" t="str">
            <v>0--</v>
          </cell>
          <cell r="AZ2014">
            <v>0</v>
          </cell>
          <cell r="BA2014">
            <v>0</v>
          </cell>
          <cell r="BB2014">
            <v>0</v>
          </cell>
          <cell r="BH2014">
            <v>0</v>
          </cell>
        </row>
        <row r="2015">
          <cell r="AU2015" t="str">
            <v/>
          </cell>
          <cell r="AW2015" t="str">
            <v>0-</v>
          </cell>
          <cell r="AX2015" t="str">
            <v>0--</v>
          </cell>
          <cell r="AZ2015">
            <v>0</v>
          </cell>
          <cell r="BA2015">
            <v>0</v>
          </cell>
          <cell r="BB2015">
            <v>0</v>
          </cell>
          <cell r="BH2015">
            <v>0</v>
          </cell>
        </row>
        <row r="2016">
          <cell r="AU2016" t="str">
            <v>Murata-CP3</v>
          </cell>
          <cell r="AW2016" t="str">
            <v>JUL-Murata-CP3</v>
          </cell>
          <cell r="AX2016" t="str">
            <v>JUL-Murata-CP3-NI</v>
          </cell>
          <cell r="AZ2016">
            <v>6654.9594838560779</v>
          </cell>
          <cell r="BA2016">
            <v>529.3717771249153</v>
          </cell>
          <cell r="BB2016">
            <v>7184.3312609809927</v>
          </cell>
          <cell r="BH2016">
            <v>340.31042815173123</v>
          </cell>
        </row>
        <row r="2017">
          <cell r="AU2017" t="str">
            <v>Murata-CP3</v>
          </cell>
          <cell r="AW2017" t="str">
            <v>JUL-Murata-CP3</v>
          </cell>
          <cell r="AX2017" t="str">
            <v>JUL-Murata-CP3-NI</v>
          </cell>
          <cell r="AZ2017">
            <v>1786.835537610471</v>
          </cell>
          <cell r="BA2017">
            <v>99.268640978359485</v>
          </cell>
          <cell r="BB2017">
            <v>1886.1041785888303</v>
          </cell>
          <cell r="BH2017">
            <v>103.23938661749388</v>
          </cell>
        </row>
        <row r="2018">
          <cell r="AU2018" t="str">
            <v>Murata-CP3</v>
          </cell>
          <cell r="AW2018" t="str">
            <v>JUL-Murata-CP3</v>
          </cell>
          <cell r="AX2018" t="str">
            <v>JUL-Murata-CP3-NI</v>
          </cell>
          <cell r="AZ2018">
            <v>1072.1013225662825</v>
          </cell>
          <cell r="BA2018">
            <v>59.561184587015688</v>
          </cell>
          <cell r="BB2018">
            <v>1131.6625071532981</v>
          </cell>
          <cell r="BH2018">
            <v>61.94363197049632</v>
          </cell>
        </row>
        <row r="2019">
          <cell r="AU2019" t="str">
            <v>Murata R5-CP3</v>
          </cell>
          <cell r="AW2019" t="str">
            <v>JUL-Murata R5-CP3</v>
          </cell>
          <cell r="AX2019" t="str">
            <v>JUL-Murata R5-CP3-NI</v>
          </cell>
          <cell r="AZ2019">
            <v>6904.2497524053488</v>
          </cell>
          <cell r="BA2019">
            <v>802.81973865178475</v>
          </cell>
          <cell r="BB2019">
            <v>7707.0694910571328</v>
          </cell>
          <cell r="BH2019">
            <v>409.4380667124102</v>
          </cell>
        </row>
        <row r="2020">
          <cell r="AU2020" t="str">
            <v>Murata R5-CP3</v>
          </cell>
          <cell r="AW2020" t="str">
            <v>JUL-Murata R5-CP3</v>
          </cell>
          <cell r="AX2020" t="str">
            <v>JUL-Murata R5-CP3-NI</v>
          </cell>
          <cell r="AZ2020">
            <v>1972.6427864015284</v>
          </cell>
          <cell r="BA2020">
            <v>229.37706818622422</v>
          </cell>
          <cell r="BB2020">
            <v>2202.0198545877529</v>
          </cell>
          <cell r="BH2020">
            <v>116.98230477497435</v>
          </cell>
        </row>
        <row r="2021">
          <cell r="AU2021" t="str">
            <v/>
          </cell>
          <cell r="AW2021" t="str">
            <v>0-</v>
          </cell>
          <cell r="AX2021" t="str">
            <v>0--</v>
          </cell>
          <cell r="AZ2021">
            <v>0</v>
          </cell>
          <cell r="BA2021">
            <v>0</v>
          </cell>
          <cell r="BB2021">
            <v>0</v>
          </cell>
          <cell r="BH2021">
            <v>0</v>
          </cell>
        </row>
        <row r="2022">
          <cell r="AU2022" t="str">
            <v/>
          </cell>
          <cell r="AW2022" t="str">
            <v>0-</v>
          </cell>
          <cell r="AX2022" t="str">
            <v>0--</v>
          </cell>
          <cell r="AZ2022">
            <v>0</v>
          </cell>
          <cell r="BA2022">
            <v>0</v>
          </cell>
          <cell r="BB2022">
            <v>0</v>
          </cell>
          <cell r="BH2022">
            <v>0</v>
          </cell>
        </row>
        <row r="2023">
          <cell r="AU2023" t="str">
            <v/>
          </cell>
          <cell r="AW2023" t="str">
            <v>0-</v>
          </cell>
          <cell r="AX2023" t="str">
            <v>0--</v>
          </cell>
          <cell r="AZ2023">
            <v>0</v>
          </cell>
          <cell r="BA2023">
            <v>0</v>
          </cell>
          <cell r="BB2023">
            <v>0</v>
          </cell>
          <cell r="BH2023">
            <v>0</v>
          </cell>
        </row>
        <row r="2024">
          <cell r="AU2024" t="str">
            <v/>
          </cell>
          <cell r="AW2024" t="str">
            <v>0-</v>
          </cell>
          <cell r="AX2024" t="str">
            <v>0--</v>
          </cell>
          <cell r="AZ2024">
            <v>0</v>
          </cell>
          <cell r="BA2024">
            <v>0</v>
          </cell>
          <cell r="BB2024">
            <v>0</v>
          </cell>
          <cell r="BH2024">
            <v>0</v>
          </cell>
        </row>
        <row r="2025">
          <cell r="AU2025" t="str">
            <v/>
          </cell>
          <cell r="AW2025" t="str">
            <v>0-</v>
          </cell>
          <cell r="AX2025" t="str">
            <v>0--</v>
          </cell>
          <cell r="AZ2025">
            <v>0</v>
          </cell>
          <cell r="BA2025">
            <v>0</v>
          </cell>
          <cell r="BB2025">
            <v>0</v>
          </cell>
          <cell r="BH2025">
            <v>0</v>
          </cell>
        </row>
        <row r="2026">
          <cell r="AU2026" t="str">
            <v>Murata R4-CP3</v>
          </cell>
          <cell r="AW2026" t="str">
            <v>JUL-Murata R4-CP3</v>
          </cell>
          <cell r="AX2026" t="str">
            <v>JUL-Murata R4-CP3-NI</v>
          </cell>
          <cell r="AZ2026">
            <v>2783.7749368809682</v>
          </cell>
          <cell r="BA2026">
            <v>452.36342724315733</v>
          </cell>
          <cell r="BB2026">
            <v>3236.1383641241255</v>
          </cell>
          <cell r="BH2026">
            <v>156.58734019955446</v>
          </cell>
        </row>
        <row r="2027">
          <cell r="AU2027" t="str">
            <v>Murata R4-CP3</v>
          </cell>
          <cell r="AW2027" t="str">
            <v>JUL-Murata R4-CP3</v>
          </cell>
          <cell r="AX2027" t="str">
            <v>JUL-Murata R4-CP3-NI</v>
          </cell>
          <cell r="AZ2027">
            <v>2319.8124474008064</v>
          </cell>
          <cell r="BA2027">
            <v>376.96952270263108</v>
          </cell>
          <cell r="BB2027">
            <v>2696.7819701034377</v>
          </cell>
          <cell r="BH2027">
            <v>130.48945016629537</v>
          </cell>
        </row>
        <row r="2028">
          <cell r="AU2028" t="str">
            <v>Murata R4-CP3</v>
          </cell>
          <cell r="AW2028" t="str">
            <v>JUL-Murata R4-CP3</v>
          </cell>
          <cell r="AX2028" t="str">
            <v>JUL-Murata R4-CP3-NI</v>
          </cell>
          <cell r="AZ2028">
            <v>1237.2333052804302</v>
          </cell>
          <cell r="BA2028">
            <v>201.05041210806991</v>
          </cell>
          <cell r="BB2028">
            <v>1438.2837173885002</v>
          </cell>
          <cell r="BH2028">
            <v>69.594373422024205</v>
          </cell>
        </row>
        <row r="2029">
          <cell r="AU2029" t="str">
            <v/>
          </cell>
          <cell r="AW2029" t="str">
            <v>0-</v>
          </cell>
          <cell r="AX2029" t="str">
            <v>0--</v>
          </cell>
          <cell r="AZ2029">
            <v>0</v>
          </cell>
          <cell r="BA2029">
            <v>0</v>
          </cell>
          <cell r="BB2029">
            <v>0</v>
          </cell>
          <cell r="BH2029">
            <v>0</v>
          </cell>
        </row>
        <row r="2030">
          <cell r="AU2030" t="str">
            <v/>
          </cell>
          <cell r="AW2030" t="str">
            <v>0-</v>
          </cell>
          <cell r="AX2030" t="str">
            <v>0--</v>
          </cell>
          <cell r="AZ2030">
            <v>0</v>
          </cell>
          <cell r="BA2030">
            <v>0</v>
          </cell>
          <cell r="BB2030">
            <v>0</v>
          </cell>
          <cell r="BH2030">
            <v>0</v>
          </cell>
        </row>
        <row r="2031">
          <cell r="AU2031" t="str">
            <v>Murata R4-CP3</v>
          </cell>
          <cell r="AW2031" t="str">
            <v>JUL-Murata R4-CP3</v>
          </cell>
          <cell r="AX2031" t="str">
            <v>JUL-Murata R4-CP3-NI</v>
          </cell>
          <cell r="AZ2031">
            <v>2822.4884221255261</v>
          </cell>
          <cell r="BA2031">
            <v>295.37669533871787</v>
          </cell>
          <cell r="BB2031">
            <v>3117.8651174642441</v>
          </cell>
          <cell r="BH2031">
            <v>147.68834766935893</v>
          </cell>
        </row>
        <row r="2032">
          <cell r="AU2032" t="str">
            <v>Murata R4-CP3</v>
          </cell>
          <cell r="AW2032" t="str">
            <v>JUL-Murata R4-CP3</v>
          </cell>
          <cell r="AX2032" t="str">
            <v>JUL-Murata R4-CP3-NI</v>
          </cell>
          <cell r="AZ2032">
            <v>3256.7174101448377</v>
          </cell>
          <cell r="BA2032">
            <v>340.8192638523667</v>
          </cell>
          <cell r="BB2032">
            <v>3597.5366739972042</v>
          </cell>
          <cell r="BH2032">
            <v>170.40963192618335</v>
          </cell>
        </row>
        <row r="2033">
          <cell r="AU2033" t="str">
            <v>Murata R4-CP3</v>
          </cell>
          <cell r="AW2033" t="str">
            <v>JUL-Murata R4-CP3</v>
          </cell>
          <cell r="AX2033" t="str">
            <v>JUL-Murata R4-CP3-NI</v>
          </cell>
          <cell r="AZ2033">
            <v>4993.6333622220845</v>
          </cell>
          <cell r="BA2033">
            <v>522.58953790696228</v>
          </cell>
          <cell r="BB2033">
            <v>5516.2229001290461</v>
          </cell>
          <cell r="BH2033">
            <v>261.29476895348114</v>
          </cell>
        </row>
        <row r="2034">
          <cell r="AU2034" t="str">
            <v/>
          </cell>
          <cell r="AW2034" t="str">
            <v>0-</v>
          </cell>
          <cell r="AX2034" t="str">
            <v>0--</v>
          </cell>
          <cell r="AZ2034">
            <v>0</v>
          </cell>
          <cell r="BA2034">
            <v>0</v>
          </cell>
          <cell r="BB2034">
            <v>0</v>
          </cell>
          <cell r="BH2034">
            <v>0</v>
          </cell>
        </row>
        <row r="2035">
          <cell r="AU2035" t="str">
            <v/>
          </cell>
          <cell r="AW2035" t="str">
            <v>0-</v>
          </cell>
          <cell r="AX2035" t="str">
            <v>0--</v>
          </cell>
          <cell r="AZ2035">
            <v>0</v>
          </cell>
          <cell r="BA2035">
            <v>0</v>
          </cell>
          <cell r="BB2035">
            <v>0</v>
          </cell>
          <cell r="BH2035">
            <v>0</v>
          </cell>
        </row>
        <row r="2036">
          <cell r="AU2036" t="str">
            <v>TMT-CP3</v>
          </cell>
          <cell r="AW2036" t="str">
            <v>JUL-TMT-CP3</v>
          </cell>
          <cell r="AX2036" t="str">
            <v>JUL-TMT-CP3-IM</v>
          </cell>
          <cell r="AZ2036">
            <v>2088.8234149041195</v>
          </cell>
          <cell r="BA2036">
            <v>216.0851808521503</v>
          </cell>
          <cell r="BB2036">
            <v>2304.9085957562702</v>
          </cell>
          <cell r="BH2036">
            <v>124.84921560346463</v>
          </cell>
        </row>
        <row r="2037">
          <cell r="AU2037" t="str">
            <v>Barmag R5-CP3</v>
          </cell>
          <cell r="AW2037" t="str">
            <v>JUL-Barmag R5-CP3</v>
          </cell>
          <cell r="AX2037" t="str">
            <v>JUL-Barmag R5-CP3-IM</v>
          </cell>
          <cell r="AZ2037">
            <v>3565.8194403456364</v>
          </cell>
          <cell r="BA2037">
            <v>322.33396070921009</v>
          </cell>
          <cell r="BB2037">
            <v>3888.1534010548467</v>
          </cell>
          <cell r="BH2037">
            <v>205.48789995212141</v>
          </cell>
        </row>
        <row r="2038">
          <cell r="AU2038" t="str">
            <v/>
          </cell>
          <cell r="AW2038" t="str">
            <v>0-</v>
          </cell>
          <cell r="AX2038" t="str">
            <v>0--</v>
          </cell>
          <cell r="AZ2038">
            <v>0</v>
          </cell>
          <cell r="BA2038">
            <v>0</v>
          </cell>
          <cell r="BB2038">
            <v>0</v>
          </cell>
          <cell r="BH2038">
            <v>0</v>
          </cell>
        </row>
        <row r="2039">
          <cell r="AU2039" t="str">
            <v/>
          </cell>
          <cell r="AW2039" t="str">
            <v>0-</v>
          </cell>
          <cell r="AX2039" t="str">
            <v>0--</v>
          </cell>
          <cell r="AZ2039">
            <v>0</v>
          </cell>
          <cell r="BA2039">
            <v>0</v>
          </cell>
          <cell r="BB2039">
            <v>0</v>
          </cell>
          <cell r="BH2039">
            <v>0</v>
          </cell>
        </row>
        <row r="2040">
          <cell r="AU2040" t="str">
            <v/>
          </cell>
          <cell r="AW2040" t="str">
            <v>0-</v>
          </cell>
          <cell r="AX2040" t="str">
            <v>0--</v>
          </cell>
          <cell r="AZ2040">
            <v>0</v>
          </cell>
          <cell r="BA2040">
            <v>0</v>
          </cell>
          <cell r="BB2040">
            <v>0</v>
          </cell>
          <cell r="BH2040">
            <v>0</v>
          </cell>
        </row>
        <row r="2041">
          <cell r="AU2041" t="str">
            <v/>
          </cell>
          <cell r="AW2041" t="str">
            <v>0-</v>
          </cell>
          <cell r="AX2041" t="str">
            <v>0--</v>
          </cell>
          <cell r="AZ2041">
            <v>0</v>
          </cell>
          <cell r="BA2041">
            <v>0</v>
          </cell>
          <cell r="BB2041">
            <v>0</v>
          </cell>
          <cell r="BH2041">
            <v>0</v>
          </cell>
        </row>
        <row r="2042">
          <cell r="AU2042" t="str">
            <v/>
          </cell>
          <cell r="AW2042" t="str">
            <v>0-</v>
          </cell>
          <cell r="AX2042" t="str">
            <v>0--</v>
          </cell>
          <cell r="AZ2042">
            <v>0</v>
          </cell>
          <cell r="BA2042">
            <v>0</v>
          </cell>
          <cell r="BB2042">
            <v>0</v>
          </cell>
          <cell r="BH2042">
            <v>0</v>
          </cell>
        </row>
        <row r="2043">
          <cell r="AU2043" t="str">
            <v>Murata R4-CP3</v>
          </cell>
          <cell r="AW2043" t="str">
            <v>JUL-Murata R4-CP3</v>
          </cell>
          <cell r="AX2043" t="str">
            <v>JUL-Murata R4-CP3-IM</v>
          </cell>
          <cell r="AZ2043">
            <v>0</v>
          </cell>
          <cell r="BA2043">
            <v>0</v>
          </cell>
          <cell r="BB2043">
            <v>0</v>
          </cell>
          <cell r="BH2043">
            <v>0</v>
          </cell>
        </row>
        <row r="2044">
          <cell r="AU2044" t="str">
            <v>Murata R4-CP3</v>
          </cell>
          <cell r="AW2044" t="str">
            <v>JUL-Murata R4-CP3</v>
          </cell>
          <cell r="AX2044" t="str">
            <v>JUL-Murata R4-CP3-IM</v>
          </cell>
          <cell r="AZ2044">
            <v>1940.2364191814795</v>
          </cell>
          <cell r="BA2044">
            <v>288.72565761629158</v>
          </cell>
          <cell r="BB2044">
            <v>2228.9620767977713</v>
          </cell>
          <cell r="BH2044">
            <v>110.87065252465597</v>
          </cell>
        </row>
        <row r="2045">
          <cell r="AU2045" t="str">
            <v>Murata R4-CP3</v>
          </cell>
          <cell r="AW2045" t="str">
            <v>JUL-Murata R4-CP3</v>
          </cell>
          <cell r="AX2045" t="str">
            <v>JUL-Murata R4-CP3-IM</v>
          </cell>
          <cell r="AZ2045">
            <v>0</v>
          </cell>
          <cell r="BA2045">
            <v>0</v>
          </cell>
          <cell r="BB2045">
            <v>0</v>
          </cell>
          <cell r="BH2045">
            <v>0</v>
          </cell>
        </row>
        <row r="2046">
          <cell r="AU2046" t="str">
            <v/>
          </cell>
          <cell r="AW2046" t="str">
            <v>0-</v>
          </cell>
          <cell r="AX2046" t="str">
            <v>0--</v>
          </cell>
          <cell r="AZ2046">
            <v>0</v>
          </cell>
          <cell r="BA2046">
            <v>0</v>
          </cell>
          <cell r="BB2046">
            <v>0</v>
          </cell>
          <cell r="BH2046">
            <v>0</v>
          </cell>
        </row>
        <row r="2047">
          <cell r="AU2047" t="str">
            <v/>
          </cell>
          <cell r="AW2047" t="str">
            <v>0-</v>
          </cell>
          <cell r="AX2047" t="str">
            <v>0--</v>
          </cell>
          <cell r="AZ2047">
            <v>0</v>
          </cell>
          <cell r="BA2047">
            <v>0</v>
          </cell>
          <cell r="BB2047">
            <v>0</v>
          </cell>
          <cell r="BH2047">
            <v>0</v>
          </cell>
        </row>
        <row r="2048">
          <cell r="AU2048" t="str">
            <v>Murata-CP3</v>
          </cell>
          <cell r="AW2048" t="str">
            <v>JUL-Murata-CP3</v>
          </cell>
          <cell r="AX2048" t="str">
            <v>JUL-Murata-CP3-IM</v>
          </cell>
          <cell r="AZ2048">
            <v>4235.8965650222726</v>
          </cell>
          <cell r="BA2048">
            <v>486.88466264623821</v>
          </cell>
          <cell r="BB2048">
            <v>4722.7812276685108</v>
          </cell>
          <cell r="BH2048">
            <v>236.13906138342551</v>
          </cell>
        </row>
        <row r="2049">
          <cell r="AU2049" t="str">
            <v/>
          </cell>
          <cell r="AW2049" t="str">
            <v>0-</v>
          </cell>
          <cell r="AX2049" t="str">
            <v>0--</v>
          </cell>
          <cell r="AZ2049">
            <v>0</v>
          </cell>
          <cell r="BA2049">
            <v>0</v>
          </cell>
          <cell r="BB2049">
            <v>0</v>
          </cell>
          <cell r="BH2049">
            <v>0</v>
          </cell>
        </row>
        <row r="2050">
          <cell r="AU2050" t="str">
            <v/>
          </cell>
          <cell r="AW2050" t="str">
            <v>0-</v>
          </cell>
          <cell r="AX2050" t="str">
            <v>0--</v>
          </cell>
          <cell r="AZ2050">
            <v>0</v>
          </cell>
          <cell r="BA2050">
            <v>0</v>
          </cell>
          <cell r="BB2050">
            <v>0</v>
          </cell>
          <cell r="BH2050">
            <v>0</v>
          </cell>
        </row>
        <row r="2051">
          <cell r="AU2051" t="str">
            <v>Murata-CP3</v>
          </cell>
          <cell r="AW2051" t="str">
            <v>JUL-Murata-CP3</v>
          </cell>
          <cell r="AX2051" t="str">
            <v>JUL-Murata-CP3-IM</v>
          </cell>
          <cell r="AZ2051">
            <v>3388.7172520178178</v>
          </cell>
          <cell r="BA2051">
            <v>389.50773011699056</v>
          </cell>
          <cell r="BB2051">
            <v>3778.2249821348082</v>
          </cell>
          <cell r="BH2051">
            <v>188.9112491067404</v>
          </cell>
        </row>
        <row r="2052">
          <cell r="AU2052" t="str">
            <v/>
          </cell>
          <cell r="AW2052" t="str">
            <v>0-</v>
          </cell>
          <cell r="AX2052" t="str">
            <v>0--</v>
          </cell>
          <cell r="AZ2052">
            <v>0</v>
          </cell>
          <cell r="BA2052">
            <v>0</v>
          </cell>
          <cell r="BB2052">
            <v>0</v>
          </cell>
          <cell r="BH2052">
            <v>0</v>
          </cell>
        </row>
        <row r="2053">
          <cell r="AU2053" t="str">
            <v/>
          </cell>
          <cell r="AW2053" t="str">
            <v>0-</v>
          </cell>
          <cell r="AX2053" t="str">
            <v>0--</v>
          </cell>
          <cell r="AZ2053">
            <v>0</v>
          </cell>
          <cell r="BA2053">
            <v>0</v>
          </cell>
          <cell r="BB2053">
            <v>0</v>
          </cell>
          <cell r="BH2053">
            <v>0</v>
          </cell>
        </row>
        <row r="2054">
          <cell r="AU2054" t="str">
            <v>Murata R4-CP3</v>
          </cell>
          <cell r="AW2054" t="str">
            <v>JUL-Murata R4-CP3</v>
          </cell>
          <cell r="AX2054" t="str">
            <v>JUL-Murata R4-CP3-NI</v>
          </cell>
          <cell r="AZ2054">
            <v>1073.7010934708783</v>
          </cell>
          <cell r="BA2054">
            <v>111.07252691078051</v>
          </cell>
          <cell r="BB2054">
            <v>1184.7736203816587</v>
          </cell>
          <cell r="BH2054">
            <v>59.238681019082932</v>
          </cell>
        </row>
        <row r="2055">
          <cell r="AU2055" t="str">
            <v/>
          </cell>
          <cell r="AW2055" t="str">
            <v>0-</v>
          </cell>
          <cell r="AX2055" t="str">
            <v>0--</v>
          </cell>
          <cell r="AZ2055">
            <v>0</v>
          </cell>
          <cell r="BA2055">
            <v>0</v>
          </cell>
          <cell r="BB2055">
            <v>0</v>
          </cell>
          <cell r="BH2055">
            <v>0</v>
          </cell>
        </row>
        <row r="2056">
          <cell r="AU2056" t="str">
            <v/>
          </cell>
          <cell r="AW2056" t="str">
            <v>0-</v>
          </cell>
          <cell r="AX2056" t="str">
            <v>0--</v>
          </cell>
          <cell r="AZ2056">
            <v>0</v>
          </cell>
          <cell r="BA2056">
            <v>0</v>
          </cell>
          <cell r="BB2056">
            <v>0</v>
          </cell>
          <cell r="BH2056">
            <v>0</v>
          </cell>
        </row>
        <row r="2057">
          <cell r="AU2057" t="str">
            <v>Murata-CP1</v>
          </cell>
          <cell r="AW2057" t="str">
            <v>JUL-Murata-CP1</v>
          </cell>
          <cell r="AX2057" t="str">
            <v>JUL-Murata-CP1-IM</v>
          </cell>
          <cell r="AZ2057">
            <v>689.06417672789109</v>
          </cell>
          <cell r="BA2057">
            <v>69.921019645142707</v>
          </cell>
          <cell r="BB2057">
            <v>758.98519637303389</v>
          </cell>
          <cell r="BH2057">
            <v>40.505427578457251</v>
          </cell>
        </row>
        <row r="2058">
          <cell r="AU2058" t="str">
            <v>Murata-CP3</v>
          </cell>
          <cell r="AW2058" t="str">
            <v>JUL-Murata-CP3</v>
          </cell>
          <cell r="AX2058" t="str">
            <v>JUL-Murata-CP3-NI</v>
          </cell>
          <cell r="AZ2058">
            <v>1004.5147890603623</v>
          </cell>
          <cell r="BA2058">
            <v>103.91532300624438</v>
          </cell>
          <cell r="BB2058">
            <v>1108.4301120666066</v>
          </cell>
          <cell r="BH2058">
            <v>60.039964403607861</v>
          </cell>
        </row>
        <row r="2059">
          <cell r="AU2059" t="str">
            <v/>
          </cell>
          <cell r="AW2059" t="str">
            <v>0-</v>
          </cell>
          <cell r="AX2059" t="str">
            <v>0--</v>
          </cell>
          <cell r="AZ2059">
            <v>0</v>
          </cell>
          <cell r="BA2059">
            <v>0</v>
          </cell>
          <cell r="BB2059">
            <v>0</v>
          </cell>
          <cell r="BH2059">
            <v>0</v>
          </cell>
        </row>
        <row r="2060">
          <cell r="AU2060" t="str">
            <v/>
          </cell>
          <cell r="AW2060" t="str">
            <v>0-</v>
          </cell>
          <cell r="AX2060" t="str">
            <v>0--</v>
          </cell>
          <cell r="AZ2060">
            <v>0</v>
          </cell>
          <cell r="BA2060">
            <v>0</v>
          </cell>
          <cell r="BB2060">
            <v>0</v>
          </cell>
          <cell r="BH2060">
            <v>0</v>
          </cell>
        </row>
        <row r="2061">
          <cell r="AU2061" t="str">
            <v>Murata R4-CP3</v>
          </cell>
          <cell r="AW2061" t="str">
            <v>JUL-Murata R4-CP3</v>
          </cell>
          <cell r="AX2061" t="str">
            <v>JUL-Murata R4-CP3-NI</v>
          </cell>
          <cell r="AZ2061">
            <v>1296.8472632376499</v>
          </cell>
          <cell r="BA2061">
            <v>135.71657405975407</v>
          </cell>
          <cell r="BB2061">
            <v>1432.563837297404</v>
          </cell>
          <cell r="BH2061">
            <v>77.660039600859278</v>
          </cell>
        </row>
        <row r="2062">
          <cell r="AU2062" t="str">
            <v/>
          </cell>
          <cell r="AW2062" t="str">
            <v>0-</v>
          </cell>
          <cell r="AX2062" t="str">
            <v>0--</v>
          </cell>
          <cell r="AZ2062">
            <v>0</v>
          </cell>
          <cell r="BA2062">
            <v>0</v>
          </cell>
          <cell r="BB2062">
            <v>0</v>
          </cell>
          <cell r="BH2062">
            <v>0</v>
          </cell>
        </row>
        <row r="2063">
          <cell r="AU2063" t="str">
            <v/>
          </cell>
          <cell r="AW2063" t="str">
            <v>0-</v>
          </cell>
          <cell r="AX2063" t="str">
            <v>0--</v>
          </cell>
          <cell r="AZ2063">
            <v>0</v>
          </cell>
          <cell r="BA2063">
            <v>0</v>
          </cell>
          <cell r="BB2063">
            <v>0</v>
          </cell>
          <cell r="BH2063">
            <v>0</v>
          </cell>
        </row>
        <row r="2064">
          <cell r="AU2064" t="str">
            <v>Murata R4-CP3</v>
          </cell>
          <cell r="AW2064" t="str">
            <v>JUL-Murata R4-CP3</v>
          </cell>
          <cell r="AX2064" t="str">
            <v>JUL-Murata R4-CP3-NI</v>
          </cell>
          <cell r="AZ2064">
            <v>4237.7885096945984</v>
          </cell>
          <cell r="BA2064">
            <v>443.4894952005975</v>
          </cell>
          <cell r="BB2064">
            <v>4681.2780048951954</v>
          </cell>
          <cell r="BH2064">
            <v>253.77454447589747</v>
          </cell>
        </row>
        <row r="2065">
          <cell r="AU2065" t="str">
            <v/>
          </cell>
          <cell r="AW2065" t="str">
            <v>0-</v>
          </cell>
          <cell r="AX2065" t="str">
            <v>0--</v>
          </cell>
          <cell r="AZ2065">
            <v>0</v>
          </cell>
          <cell r="BA2065">
            <v>0</v>
          </cell>
          <cell r="BB2065">
            <v>0</v>
          </cell>
          <cell r="BH2065">
            <v>0</v>
          </cell>
        </row>
        <row r="2066">
          <cell r="AU2066" t="str">
            <v/>
          </cell>
          <cell r="AW2066" t="str">
            <v>0-</v>
          </cell>
          <cell r="AX2066" t="str">
            <v>0--</v>
          </cell>
          <cell r="AZ2066">
            <v>0</v>
          </cell>
          <cell r="BA2066">
            <v>0</v>
          </cell>
          <cell r="BB2066">
            <v>0</v>
          </cell>
          <cell r="BH2066">
            <v>0</v>
          </cell>
        </row>
        <row r="2067">
          <cell r="AU2067" t="str">
            <v>PDG-CP3</v>
          </cell>
          <cell r="AW2067" t="str">
            <v>JUL-PDG-CP3</v>
          </cell>
          <cell r="AX2067" t="str">
            <v>JUL-PDG-CP3-IM</v>
          </cell>
          <cell r="AZ2067">
            <v>913.19307266783244</v>
          </cell>
          <cell r="BA2067">
            <v>119.58480713507329</v>
          </cell>
          <cell r="BB2067">
            <v>1032.7778798029058</v>
          </cell>
          <cell r="BH2067">
            <v>48.921057464348166</v>
          </cell>
        </row>
        <row r="2068">
          <cell r="AU2068" t="str">
            <v/>
          </cell>
          <cell r="AW2068" t="str">
            <v>0-</v>
          </cell>
          <cell r="AX2068" t="str">
            <v>0--</v>
          </cell>
          <cell r="AZ2068">
            <v>0</v>
          </cell>
          <cell r="BA2068">
            <v>0</v>
          </cell>
          <cell r="BB2068">
            <v>0</v>
          </cell>
          <cell r="BH2068">
            <v>0</v>
          </cell>
        </row>
        <row r="2069">
          <cell r="AU2069" t="str">
            <v/>
          </cell>
          <cell r="AW2069" t="str">
            <v>0-</v>
          </cell>
          <cell r="AX2069" t="str">
            <v>0--</v>
          </cell>
          <cell r="AZ2069">
            <v>0</v>
          </cell>
          <cell r="BA2069">
            <v>0</v>
          </cell>
          <cell r="BB2069">
            <v>0</v>
          </cell>
          <cell r="BH2069">
            <v>0</v>
          </cell>
        </row>
        <row r="2070">
          <cell r="AU2070" t="str">
            <v>Murata R4-CP3</v>
          </cell>
          <cell r="AW2070" t="str">
            <v>JUL-Murata R4-CP3</v>
          </cell>
          <cell r="AX2070" t="str">
            <v>JUL-Murata R4-CP3-NI</v>
          </cell>
          <cell r="AZ2070">
            <v>997.64610261247947</v>
          </cell>
          <cell r="BA2070">
            <v>158.16340651173454</v>
          </cell>
          <cell r="BB2070">
            <v>1155.8095091242139</v>
          </cell>
          <cell r="BH2070">
            <v>54.748871484831184</v>
          </cell>
        </row>
        <row r="2071">
          <cell r="AU2071" t="str">
            <v>Murata R4-CP3</v>
          </cell>
          <cell r="AW2071" t="str">
            <v>JUL-Murata R4-CP3</v>
          </cell>
          <cell r="AX2071" t="str">
            <v>JUL-Murata R4-CP3-NI</v>
          </cell>
          <cell r="AZ2071">
            <v>748.23457695935952</v>
          </cell>
          <cell r="BA2071">
            <v>118.6225548838009</v>
          </cell>
          <cell r="BB2071">
            <v>866.85713184316046</v>
          </cell>
          <cell r="BH2071">
            <v>41.061653613623392</v>
          </cell>
        </row>
        <row r="2072">
          <cell r="AU2072" t="str">
            <v/>
          </cell>
          <cell r="AW2072" t="str">
            <v>0-</v>
          </cell>
          <cell r="AX2072" t="str">
            <v>0--</v>
          </cell>
          <cell r="AZ2072">
            <v>0</v>
          </cell>
          <cell r="BA2072">
            <v>0</v>
          </cell>
          <cell r="BB2072">
            <v>0</v>
          </cell>
          <cell r="BH2072">
            <v>0</v>
          </cell>
        </row>
        <row r="2073">
          <cell r="AU2073" t="str">
            <v/>
          </cell>
          <cell r="AW2073" t="str">
            <v>0-</v>
          </cell>
          <cell r="AX2073" t="str">
            <v>0--</v>
          </cell>
          <cell r="AZ2073">
            <v>0</v>
          </cell>
          <cell r="BA2073">
            <v>0</v>
          </cell>
          <cell r="BB2073">
            <v>0</v>
          </cell>
          <cell r="BH2073">
            <v>0</v>
          </cell>
        </row>
        <row r="2074">
          <cell r="AU2074" t="str">
            <v/>
          </cell>
          <cell r="AW2074" t="str">
            <v>0-</v>
          </cell>
          <cell r="AX2074" t="str">
            <v>0--</v>
          </cell>
          <cell r="AZ2074">
            <v>0</v>
          </cell>
          <cell r="BA2074">
            <v>0</v>
          </cell>
          <cell r="BB2074">
            <v>0</v>
          </cell>
          <cell r="BH2074">
            <v>0</v>
          </cell>
        </row>
        <row r="2075">
          <cell r="AU2075" t="str">
            <v/>
          </cell>
          <cell r="AW2075" t="str">
            <v>0-</v>
          </cell>
          <cell r="AX2075" t="str">
            <v>0--</v>
          </cell>
          <cell r="AZ2075">
            <v>0</v>
          </cell>
          <cell r="BA2075">
            <v>0</v>
          </cell>
          <cell r="BB2075">
            <v>0</v>
          </cell>
          <cell r="BH2075">
            <v>0</v>
          </cell>
        </row>
        <row r="2076">
          <cell r="AU2076" t="str">
            <v/>
          </cell>
          <cell r="AW2076" t="str">
            <v>0-</v>
          </cell>
          <cell r="AX2076" t="str">
            <v>0--</v>
          </cell>
          <cell r="AZ2076">
            <v>0</v>
          </cell>
          <cell r="BA2076">
            <v>0</v>
          </cell>
          <cell r="BB2076">
            <v>0</v>
          </cell>
          <cell r="BH2076">
            <v>0</v>
          </cell>
        </row>
        <row r="2077">
          <cell r="AU2077" t="str">
            <v>Murata-CP1</v>
          </cell>
          <cell r="AW2077" t="str">
            <v>JUL-Murata-CP1</v>
          </cell>
          <cell r="AX2077" t="str">
            <v>JUL-Murata-CP1-IM</v>
          </cell>
          <cell r="AZ2077">
            <v>9393.4339989502314</v>
          </cell>
          <cell r="BA2077">
            <v>459.46144560082655</v>
          </cell>
          <cell r="BB2077">
            <v>9852.895444551059</v>
          </cell>
          <cell r="BH2077">
            <v>256.64375052644482</v>
          </cell>
        </row>
        <row r="2078">
          <cell r="AU2078" t="str">
            <v>Murata-CP3</v>
          </cell>
          <cell r="AW2078" t="str">
            <v>JUL-Murata-CP3</v>
          </cell>
          <cell r="AX2078" t="str">
            <v>JUL-Murata-CP3-NI</v>
          </cell>
          <cell r="AZ2078">
            <v>1662.4448007235528</v>
          </cell>
          <cell r="BA2078">
            <v>62.565126908950916</v>
          </cell>
          <cell r="BB2078">
            <v>1725.0099276325038</v>
          </cell>
          <cell r="BH2078">
            <v>92.953902836155649</v>
          </cell>
        </row>
        <row r="2079">
          <cell r="AU2079" t="str">
            <v/>
          </cell>
          <cell r="AW2079" t="str">
            <v>0-</v>
          </cell>
          <cell r="AX2079" t="str">
            <v>0--</v>
          </cell>
          <cell r="AZ2079">
            <v>0</v>
          </cell>
          <cell r="BA2079">
            <v>0</v>
          </cell>
          <cell r="BB2079">
            <v>0</v>
          </cell>
          <cell r="BH2079">
            <v>0</v>
          </cell>
        </row>
        <row r="2080">
          <cell r="AU2080" t="str">
            <v/>
          </cell>
          <cell r="AW2080" t="str">
            <v>0-</v>
          </cell>
          <cell r="AX2080" t="str">
            <v>0--</v>
          </cell>
          <cell r="AZ2080">
            <v>0</v>
          </cell>
          <cell r="BA2080">
            <v>0</v>
          </cell>
          <cell r="BB2080">
            <v>0</v>
          </cell>
          <cell r="BH2080">
            <v>0</v>
          </cell>
        </row>
        <row r="2081">
          <cell r="AU2081" t="str">
            <v>Scragg-CP1</v>
          </cell>
          <cell r="AW2081" t="str">
            <v>JUL-Scragg-CP1</v>
          </cell>
          <cell r="AX2081" t="str">
            <v>JUL-Scragg-CP1-NI</v>
          </cell>
          <cell r="AZ2081">
            <v>0</v>
          </cell>
          <cell r="BA2081">
            <v>0</v>
          </cell>
          <cell r="BB2081">
            <v>0</v>
          </cell>
          <cell r="BH2081">
            <v>0</v>
          </cell>
        </row>
        <row r="2082">
          <cell r="AU2082" t="str">
            <v/>
          </cell>
          <cell r="AW2082" t="str">
            <v>0-</v>
          </cell>
          <cell r="AX2082" t="str">
            <v>0--</v>
          </cell>
          <cell r="AZ2082">
            <v>0</v>
          </cell>
          <cell r="BA2082">
            <v>0</v>
          </cell>
          <cell r="BB2082">
            <v>0</v>
          </cell>
          <cell r="BH2082">
            <v>0</v>
          </cell>
        </row>
        <row r="2083">
          <cell r="AU2083" t="str">
            <v/>
          </cell>
          <cell r="AW2083" t="str">
            <v>0-</v>
          </cell>
          <cell r="AX2083" t="str">
            <v>0--</v>
          </cell>
          <cell r="AZ2083">
            <v>0</v>
          </cell>
          <cell r="BA2083">
            <v>0</v>
          </cell>
          <cell r="BB2083">
            <v>0</v>
          </cell>
          <cell r="BH2083">
            <v>0</v>
          </cell>
        </row>
        <row r="2084">
          <cell r="AU2084" t="str">
            <v>Murata R5-CP3</v>
          </cell>
          <cell r="AW2084" t="str">
            <v>JUL-Murata R5-CP3</v>
          </cell>
          <cell r="AX2084" t="str">
            <v>JUL-Murata R5-CP3-NI</v>
          </cell>
          <cell r="AZ2084">
            <v>0</v>
          </cell>
          <cell r="BA2084">
            <v>0</v>
          </cell>
          <cell r="BB2084">
            <v>0</v>
          </cell>
          <cell r="BH2084">
            <v>0</v>
          </cell>
        </row>
        <row r="2085">
          <cell r="AU2085" t="str">
            <v>Murata R5-CP3</v>
          </cell>
          <cell r="AW2085" t="str">
            <v>JUL-Murata R5-CP3</v>
          </cell>
          <cell r="AX2085" t="str">
            <v>JUL-Murata R5-CP3-NI</v>
          </cell>
          <cell r="AZ2085">
            <v>0</v>
          </cell>
          <cell r="BA2085">
            <v>0</v>
          </cell>
          <cell r="BB2085">
            <v>0</v>
          </cell>
          <cell r="BH2085">
            <v>0</v>
          </cell>
        </row>
        <row r="2086">
          <cell r="AU2086" t="str">
            <v/>
          </cell>
          <cell r="AW2086" t="str">
            <v>0-</v>
          </cell>
          <cell r="AX2086" t="str">
            <v>0--</v>
          </cell>
          <cell r="AZ2086">
            <v>0</v>
          </cell>
          <cell r="BA2086">
            <v>0</v>
          </cell>
          <cell r="BB2086">
            <v>0</v>
          </cell>
          <cell r="BH2086">
            <v>0</v>
          </cell>
        </row>
        <row r="2087">
          <cell r="AU2087" t="str">
            <v/>
          </cell>
          <cell r="AW2087" t="str">
            <v>0-</v>
          </cell>
          <cell r="AX2087" t="str">
            <v>0--</v>
          </cell>
          <cell r="AZ2087">
            <v>0</v>
          </cell>
          <cell r="BA2087">
            <v>0</v>
          </cell>
          <cell r="BB2087">
            <v>0</v>
          </cell>
          <cell r="BH2087">
            <v>0</v>
          </cell>
        </row>
        <row r="2088">
          <cell r="AU2088" t="str">
            <v>Murata R4-CP3</v>
          </cell>
          <cell r="AW2088" t="str">
            <v>JUL-Murata R4-CP3</v>
          </cell>
          <cell r="AX2088" t="str">
            <v>JUL-Murata R4-CP3-IM</v>
          </cell>
          <cell r="AZ2088">
            <v>0</v>
          </cell>
          <cell r="BA2088">
            <v>0</v>
          </cell>
          <cell r="BB2088">
            <v>0</v>
          </cell>
          <cell r="BH2088">
            <v>0</v>
          </cell>
        </row>
        <row r="2089">
          <cell r="AU2089" t="str">
            <v/>
          </cell>
          <cell r="AW2089" t="str">
            <v>0-</v>
          </cell>
          <cell r="AX2089" t="str">
            <v>0--</v>
          </cell>
          <cell r="AZ2089">
            <v>0</v>
          </cell>
          <cell r="BA2089">
            <v>0</v>
          </cell>
          <cell r="BB2089">
            <v>0</v>
          </cell>
          <cell r="BH2089">
            <v>0</v>
          </cell>
        </row>
        <row r="2090">
          <cell r="AU2090" t="str">
            <v/>
          </cell>
          <cell r="AW2090" t="str">
            <v>0-</v>
          </cell>
          <cell r="AX2090" t="str">
            <v>0--</v>
          </cell>
          <cell r="AZ2090">
            <v>0</v>
          </cell>
          <cell r="BA2090">
            <v>0</v>
          </cell>
          <cell r="BB2090">
            <v>0</v>
          </cell>
          <cell r="BH2090">
            <v>0</v>
          </cell>
        </row>
        <row r="2091">
          <cell r="AU2091" t="str">
            <v>Murata-CP1</v>
          </cell>
          <cell r="AW2091" t="str">
            <v>JUL-Murata-CP1</v>
          </cell>
          <cell r="AX2091" t="str">
            <v>JUL-Murata-CP1-NI</v>
          </cell>
          <cell r="AZ2091">
            <v>0</v>
          </cell>
          <cell r="BA2091">
            <v>0</v>
          </cell>
          <cell r="BB2091">
            <v>0</v>
          </cell>
          <cell r="BH2091">
            <v>0</v>
          </cell>
        </row>
        <row r="2092">
          <cell r="AU2092" t="str">
            <v/>
          </cell>
          <cell r="AW2092" t="str">
            <v>0-</v>
          </cell>
          <cell r="AX2092" t="str">
            <v>0--</v>
          </cell>
          <cell r="AZ2092">
            <v>0</v>
          </cell>
          <cell r="BA2092">
            <v>0</v>
          </cell>
          <cell r="BB2092">
            <v>0</v>
          </cell>
          <cell r="BH2092">
            <v>0</v>
          </cell>
        </row>
        <row r="2093">
          <cell r="AU2093" t="str">
            <v/>
          </cell>
          <cell r="AW2093" t="str">
            <v>0-</v>
          </cell>
          <cell r="AX2093" t="str">
            <v>0--</v>
          </cell>
          <cell r="AZ2093">
            <v>0</v>
          </cell>
          <cell r="BA2093">
            <v>0</v>
          </cell>
          <cell r="BB2093">
            <v>0</v>
          </cell>
          <cell r="BH2093">
            <v>0</v>
          </cell>
        </row>
        <row r="2094">
          <cell r="AU2094" t="str">
            <v/>
          </cell>
          <cell r="AW2094" t="str">
            <v>0-</v>
          </cell>
          <cell r="AX2094" t="str">
            <v>0--IM</v>
          </cell>
          <cell r="AZ2094">
            <v>0</v>
          </cell>
          <cell r="BA2094">
            <v>0</v>
          </cell>
          <cell r="BB2094">
            <v>0</v>
          </cell>
          <cell r="BH2094">
            <v>0</v>
          </cell>
        </row>
        <row r="2095">
          <cell r="AU2095" t="str">
            <v/>
          </cell>
          <cell r="AW2095" t="str">
            <v>0-</v>
          </cell>
          <cell r="AX2095" t="str">
            <v>0--</v>
          </cell>
          <cell r="AZ2095">
            <v>0</v>
          </cell>
          <cell r="BA2095">
            <v>0</v>
          </cell>
          <cell r="BB2095">
            <v>0</v>
          </cell>
          <cell r="BH2095">
            <v>0</v>
          </cell>
        </row>
        <row r="2096">
          <cell r="AU2096" t="str">
            <v>Barmag R5-CP3</v>
          </cell>
          <cell r="AW2096" t="str">
            <v>JUL-Barmag R5-CP3</v>
          </cell>
          <cell r="AX2096" t="str">
            <v>JUL-Barmag R5-CP3-IM</v>
          </cell>
          <cell r="AZ2096">
            <v>1961.2006921901002</v>
          </cell>
          <cell r="BA2096">
            <v>177.28367839006555</v>
          </cell>
          <cell r="BB2096">
            <v>2138.4843705801654</v>
          </cell>
          <cell r="BH2096">
            <v>113.01834497366677</v>
          </cell>
        </row>
        <row r="2097">
          <cell r="AU2097" t="str">
            <v/>
          </cell>
          <cell r="AW2097" t="str">
            <v>0-</v>
          </cell>
          <cell r="AX2097" t="str">
            <v>0--</v>
          </cell>
          <cell r="AZ2097">
            <v>0</v>
          </cell>
          <cell r="BA2097">
            <v>0</v>
          </cell>
          <cell r="BB2097">
            <v>0</v>
          </cell>
          <cell r="BH2097">
            <v>0</v>
          </cell>
        </row>
        <row r="2098">
          <cell r="AU2098" t="str">
            <v/>
          </cell>
          <cell r="AW2098" t="str">
            <v>0-</v>
          </cell>
          <cell r="AX2098" t="str">
            <v>0--</v>
          </cell>
          <cell r="AZ2098">
            <v>0</v>
          </cell>
          <cell r="BA2098">
            <v>0</v>
          </cell>
          <cell r="BB2098">
            <v>0</v>
          </cell>
          <cell r="BH2098">
            <v>0</v>
          </cell>
        </row>
        <row r="2099">
          <cell r="AU2099" t="str">
            <v>TMT-CP3</v>
          </cell>
          <cell r="AW2099" t="str">
            <v>JUL-TMT-CP3</v>
          </cell>
          <cell r="AX2099" t="str">
            <v>JUL-TMT-CP3-IM</v>
          </cell>
          <cell r="AZ2099">
            <v>5661.631156350968</v>
          </cell>
          <cell r="BA2099">
            <v>307.69734545385694</v>
          </cell>
          <cell r="BB2099">
            <v>5969.3285018048246</v>
          </cell>
          <cell r="BH2099">
            <v>276.92761090847125</v>
          </cell>
        </row>
        <row r="2100">
          <cell r="AU2100" t="str">
            <v/>
          </cell>
          <cell r="AW2100" t="str">
            <v>0-</v>
          </cell>
          <cell r="AX2100" t="str">
            <v>0--</v>
          </cell>
          <cell r="AZ2100">
            <v>0</v>
          </cell>
          <cell r="BA2100">
            <v>0</v>
          </cell>
          <cell r="BB2100">
            <v>0</v>
          </cell>
          <cell r="BH2100">
            <v>0</v>
          </cell>
        </row>
        <row r="2101">
          <cell r="AU2101" t="str">
            <v/>
          </cell>
          <cell r="AW2101" t="str">
            <v>0-</v>
          </cell>
          <cell r="AX2101" t="str">
            <v>0--</v>
          </cell>
          <cell r="AZ2101">
            <v>0</v>
          </cell>
          <cell r="BA2101">
            <v>0</v>
          </cell>
          <cell r="BB2101">
            <v>0</v>
          </cell>
          <cell r="BH2101">
            <v>0</v>
          </cell>
        </row>
        <row r="2102">
          <cell r="AU2102" t="str">
            <v>Murata-CP3</v>
          </cell>
          <cell r="AW2102" t="str">
            <v>JUL-Murata-CP3</v>
          </cell>
          <cell r="AX2102" t="str">
            <v>JUL-Murata-CP3-IM</v>
          </cell>
          <cell r="AZ2102">
            <v>4758.2493894836443</v>
          </cell>
          <cell r="BA2102">
            <v>317.21662596557627</v>
          </cell>
          <cell r="BB2102">
            <v>5075.4660154492203</v>
          </cell>
          <cell r="BH2102">
            <v>237.91246947418222</v>
          </cell>
        </row>
        <row r="2103">
          <cell r="AU2103" t="str">
            <v/>
          </cell>
          <cell r="AW2103" t="str">
            <v>0-</v>
          </cell>
          <cell r="AX2103" t="str">
            <v>0--</v>
          </cell>
          <cell r="AZ2103">
            <v>0</v>
          </cell>
          <cell r="BA2103">
            <v>0</v>
          </cell>
          <cell r="BB2103">
            <v>0</v>
          </cell>
          <cell r="BH2103">
            <v>0</v>
          </cell>
        </row>
        <row r="2104">
          <cell r="AU2104" t="str">
            <v/>
          </cell>
          <cell r="AW2104" t="str">
            <v>0-</v>
          </cell>
          <cell r="AX2104" t="str">
            <v>0--</v>
          </cell>
          <cell r="AZ2104">
            <v>0</v>
          </cell>
          <cell r="BA2104">
            <v>0</v>
          </cell>
          <cell r="BB2104">
            <v>0</v>
          </cell>
          <cell r="BH2104">
            <v>0</v>
          </cell>
        </row>
        <row r="2105">
          <cell r="AU2105" t="str">
            <v>Murata R4-CP3</v>
          </cell>
          <cell r="AW2105" t="str">
            <v>JUL-Murata R4-CP3</v>
          </cell>
          <cell r="AX2105" t="str">
            <v>JUL-Murata R4-CP3-NI</v>
          </cell>
          <cell r="AZ2105">
            <v>2732.836493562756</v>
          </cell>
          <cell r="BA2105">
            <v>282.70722347200922</v>
          </cell>
          <cell r="BB2105">
            <v>3015.543717034765</v>
          </cell>
          <cell r="BH2105">
            <v>150.77718585173824</v>
          </cell>
        </row>
        <row r="2106">
          <cell r="AU2106" t="str">
            <v>Murata R4-CP3</v>
          </cell>
          <cell r="AW2106" t="str">
            <v>JUL-Murata R4-CP3</v>
          </cell>
          <cell r="AX2106" t="str">
            <v>JUL-Murata R4-CP3-NI</v>
          </cell>
          <cell r="AZ2106">
            <v>3279.4037922753068</v>
          </cell>
          <cell r="BA2106">
            <v>339.24866816641105</v>
          </cell>
          <cell r="BB2106">
            <v>3618.6524604417177</v>
          </cell>
          <cell r="BH2106">
            <v>180.93262302208589</v>
          </cell>
        </row>
        <row r="2107">
          <cell r="AU2107" t="str">
            <v>Murata R4-CP3</v>
          </cell>
          <cell r="AW2107" t="str">
            <v>JUL-Murata R4-CP3</v>
          </cell>
          <cell r="AX2107" t="str">
            <v>JUL-Murata R4-CP3-IM</v>
          </cell>
          <cell r="AZ2107">
            <v>1911.4556128426441</v>
          </cell>
          <cell r="BA2107">
            <v>284.44279953015536</v>
          </cell>
          <cell r="BB2107">
            <v>2195.8984123727996</v>
          </cell>
          <cell r="BH2107">
            <v>109.22603501957965</v>
          </cell>
        </row>
        <row r="2108">
          <cell r="AU2108" t="str">
            <v/>
          </cell>
          <cell r="AW2108" t="str">
            <v>0-</v>
          </cell>
          <cell r="AX2108" t="str">
            <v>0--</v>
          </cell>
          <cell r="AZ2108">
            <v>0</v>
          </cell>
          <cell r="BA2108">
            <v>0</v>
          </cell>
          <cell r="BB2108">
            <v>0</v>
          </cell>
          <cell r="BH2108">
            <v>0</v>
          </cell>
        </row>
        <row r="2109">
          <cell r="AU2109" t="str">
            <v/>
          </cell>
          <cell r="AW2109" t="str">
            <v>0-</v>
          </cell>
          <cell r="AX2109" t="str">
            <v>0--</v>
          </cell>
          <cell r="AZ2109">
            <v>0</v>
          </cell>
          <cell r="BA2109">
            <v>0</v>
          </cell>
          <cell r="BB2109">
            <v>0</v>
          </cell>
          <cell r="BH2109">
            <v>0</v>
          </cell>
        </row>
        <row r="2110">
          <cell r="AU2110" t="str">
            <v>Murata R4-CP3</v>
          </cell>
          <cell r="AW2110" t="str">
            <v>JUL-Murata R4-CP3</v>
          </cell>
          <cell r="AX2110" t="str">
            <v>JUL-Murata R4-CP3-NI</v>
          </cell>
          <cell r="AZ2110">
            <v>1639.7018961376534</v>
          </cell>
          <cell r="BA2110">
            <v>169.62433408320553</v>
          </cell>
          <cell r="BB2110">
            <v>1809.3262302208589</v>
          </cell>
          <cell r="BH2110">
            <v>90.466311511042946</v>
          </cell>
        </row>
        <row r="2111">
          <cell r="AU2111" t="str">
            <v/>
          </cell>
          <cell r="AW2111" t="str">
            <v>0-</v>
          </cell>
          <cell r="AX2111" t="str">
            <v>0--</v>
          </cell>
          <cell r="AZ2111">
            <v>0</v>
          </cell>
          <cell r="BA2111">
            <v>0</v>
          </cell>
          <cell r="BB2111">
            <v>0</v>
          </cell>
          <cell r="BH2111">
            <v>0</v>
          </cell>
        </row>
        <row r="2112">
          <cell r="AU2112" t="str">
            <v/>
          </cell>
          <cell r="AW2112" t="str">
            <v>0-</v>
          </cell>
          <cell r="AX2112" t="str">
            <v>0--</v>
          </cell>
          <cell r="AZ2112">
            <v>0</v>
          </cell>
          <cell r="BA2112">
            <v>0</v>
          </cell>
          <cell r="BB2112">
            <v>0</v>
          </cell>
          <cell r="BH2112">
            <v>0</v>
          </cell>
        </row>
        <row r="2113">
          <cell r="AU2113" t="str">
            <v>Murata R4-CP3</v>
          </cell>
          <cell r="AW2113" t="str">
            <v>JUL-Murata R4-CP3</v>
          </cell>
          <cell r="AX2113" t="str">
            <v>JUL-Murata R4-CP3-NI</v>
          </cell>
          <cell r="AZ2113">
            <v>273.28364935627559</v>
          </cell>
          <cell r="BA2113">
            <v>28.27072234720092</v>
          </cell>
          <cell r="BB2113">
            <v>301.55437170347648</v>
          </cell>
          <cell r="BH2113">
            <v>15.077718585173823</v>
          </cell>
        </row>
        <row r="2114">
          <cell r="AU2114" t="str">
            <v>Murata-CP3</v>
          </cell>
          <cell r="AW2114" t="str">
            <v>JUL-Murata-CP3</v>
          </cell>
          <cell r="AX2114" t="str">
            <v>JUL-Murata-CP3-IM</v>
          </cell>
          <cell r="AZ2114">
            <v>507.08200334622381</v>
          </cell>
          <cell r="BA2114">
            <v>58.285287740945265</v>
          </cell>
          <cell r="BB2114">
            <v>565.36729108716906</v>
          </cell>
          <cell r="BH2114">
            <v>30.891202502700992</v>
          </cell>
        </row>
        <row r="2115">
          <cell r="AU2115" t="str">
            <v/>
          </cell>
          <cell r="AW2115" t="str">
            <v>0-</v>
          </cell>
          <cell r="AX2115" t="str">
            <v>0--</v>
          </cell>
          <cell r="AZ2115">
            <v>0</v>
          </cell>
          <cell r="BA2115">
            <v>0</v>
          </cell>
          <cell r="BB2115">
            <v>0</v>
          </cell>
          <cell r="BH2115">
            <v>0</v>
          </cell>
        </row>
        <row r="2116">
          <cell r="AU2116" t="str">
            <v/>
          </cell>
          <cell r="AW2116" t="str">
            <v>0-</v>
          </cell>
          <cell r="AX2116" t="str">
            <v>0--</v>
          </cell>
          <cell r="AZ2116">
            <v>0</v>
          </cell>
          <cell r="BA2116">
            <v>0</v>
          </cell>
          <cell r="BB2116">
            <v>0</v>
          </cell>
          <cell r="BH2116">
            <v>0</v>
          </cell>
        </row>
        <row r="2117">
          <cell r="AU2117" t="str">
            <v>Murata R4-CP3</v>
          </cell>
          <cell r="AW2117" t="str">
            <v>JUL-Murata R4-CP3</v>
          </cell>
          <cell r="AX2117" t="str">
            <v>JUL-Murata R4-CP3-NI</v>
          </cell>
          <cell r="AZ2117">
            <v>1912.9855454939291</v>
          </cell>
          <cell r="BA2117">
            <v>197.89505643040647</v>
          </cell>
          <cell r="BB2117">
            <v>2110.8806019243357</v>
          </cell>
          <cell r="BH2117">
            <v>105.54403009621677</v>
          </cell>
        </row>
        <row r="2118">
          <cell r="AU2118" t="str">
            <v/>
          </cell>
          <cell r="AW2118" t="str">
            <v>0-</v>
          </cell>
          <cell r="AX2118" t="str">
            <v>0--</v>
          </cell>
          <cell r="AZ2118">
            <v>0</v>
          </cell>
          <cell r="BA2118">
            <v>0</v>
          </cell>
          <cell r="BB2118">
            <v>0</v>
          </cell>
          <cell r="BH2118">
            <v>0</v>
          </cell>
        </row>
        <row r="2119">
          <cell r="AU2119" t="str">
            <v/>
          </cell>
          <cell r="AW2119" t="str">
            <v>0-</v>
          </cell>
          <cell r="AX2119" t="str">
            <v>0--</v>
          </cell>
          <cell r="AZ2119">
            <v>0</v>
          </cell>
          <cell r="BA2119">
            <v>0</v>
          </cell>
          <cell r="BB2119">
            <v>0</v>
          </cell>
          <cell r="BH2119">
            <v>0</v>
          </cell>
        </row>
        <row r="2120">
          <cell r="AU2120" t="str">
            <v/>
          </cell>
          <cell r="AW2120" t="str">
            <v>0-</v>
          </cell>
          <cell r="AX2120" t="str">
            <v>0--</v>
          </cell>
          <cell r="AZ2120">
            <v>0</v>
          </cell>
          <cell r="BA2120">
            <v>0</v>
          </cell>
          <cell r="BB2120">
            <v>0</v>
          </cell>
          <cell r="BH2120">
            <v>0</v>
          </cell>
        </row>
        <row r="2121">
          <cell r="AU2121" t="str">
            <v/>
          </cell>
          <cell r="AW2121" t="str">
            <v>0-</v>
          </cell>
          <cell r="AX2121" t="str">
            <v>0--</v>
          </cell>
          <cell r="AZ2121">
            <v>0</v>
          </cell>
          <cell r="BA2121">
            <v>0</v>
          </cell>
          <cell r="BB2121">
            <v>0</v>
          </cell>
          <cell r="BH2121">
            <v>0</v>
          </cell>
        </row>
        <row r="2122">
          <cell r="AU2122" t="str">
            <v/>
          </cell>
          <cell r="AW2122" t="str">
            <v>0-</v>
          </cell>
          <cell r="AX2122" t="str">
            <v>0--</v>
          </cell>
          <cell r="AZ2122">
            <v>0</v>
          </cell>
          <cell r="BA2122">
            <v>0</v>
          </cell>
          <cell r="BB2122">
            <v>0</v>
          </cell>
          <cell r="BH2122">
            <v>0</v>
          </cell>
        </row>
        <row r="2123">
          <cell r="AU2123" t="str">
            <v/>
          </cell>
          <cell r="AW2123" t="str">
            <v>0-</v>
          </cell>
          <cell r="AX2123" t="str">
            <v>0--</v>
          </cell>
          <cell r="AZ2123">
            <v>0</v>
          </cell>
          <cell r="BA2123">
            <v>0</v>
          </cell>
          <cell r="BB2123">
            <v>0</v>
          </cell>
          <cell r="BH2123">
            <v>0</v>
          </cell>
        </row>
        <row r="2124">
          <cell r="AU2124" t="str">
            <v/>
          </cell>
          <cell r="AW2124" t="str">
            <v>0-</v>
          </cell>
          <cell r="AX2124" t="str">
            <v>0--</v>
          </cell>
          <cell r="AZ2124">
            <v>0</v>
          </cell>
          <cell r="BA2124">
            <v>0</v>
          </cell>
          <cell r="BB2124">
            <v>0</v>
          </cell>
          <cell r="BH2124">
            <v>0</v>
          </cell>
        </row>
        <row r="2125">
          <cell r="AU2125" t="str">
            <v/>
          </cell>
          <cell r="AW2125" t="str">
            <v>0-</v>
          </cell>
          <cell r="AX2125" t="str">
            <v>0--</v>
          </cell>
          <cell r="AZ2125">
            <v>0</v>
          </cell>
          <cell r="BA2125">
            <v>0</v>
          </cell>
          <cell r="BB2125">
            <v>0</v>
          </cell>
          <cell r="BH2125">
            <v>0</v>
          </cell>
        </row>
        <row r="2126">
          <cell r="AU2126" t="str">
            <v/>
          </cell>
          <cell r="AW2126" t="str">
            <v>0-</v>
          </cell>
          <cell r="AX2126" t="str">
            <v>0--</v>
          </cell>
          <cell r="AZ2126">
            <v>0</v>
          </cell>
          <cell r="BA2126">
            <v>0</v>
          </cell>
          <cell r="BB2126">
            <v>0</v>
          </cell>
          <cell r="BH2126">
            <v>0</v>
          </cell>
        </row>
        <row r="2127">
          <cell r="AU2127" t="str">
            <v/>
          </cell>
          <cell r="AW2127" t="str">
            <v>0-</v>
          </cell>
          <cell r="AX2127" t="str">
            <v>0--</v>
          </cell>
          <cell r="AZ2127">
            <v>0</v>
          </cell>
          <cell r="BA2127">
            <v>0</v>
          </cell>
          <cell r="BB2127">
            <v>0</v>
          </cell>
          <cell r="BH2127">
            <v>0</v>
          </cell>
        </row>
        <row r="2128">
          <cell r="AU2128" t="str">
            <v>Murata-CP3</v>
          </cell>
          <cell r="AW2128" t="str">
            <v>JUL-Murata-CP3</v>
          </cell>
          <cell r="AX2128" t="str">
            <v>JUL-Murata-CP3-IM</v>
          </cell>
          <cell r="AZ2128">
            <v>507.08200334622381</v>
          </cell>
          <cell r="BA2128">
            <v>58.285287740945265</v>
          </cell>
          <cell r="BB2128">
            <v>565.36729108716906</v>
          </cell>
          <cell r="BH2128">
            <v>28.268364554358453</v>
          </cell>
        </row>
        <row r="2129">
          <cell r="AU2129" t="str">
            <v>Murata R4-CP3</v>
          </cell>
          <cell r="AW2129" t="str">
            <v>JUL-Murata R4-CP3</v>
          </cell>
          <cell r="AX2129" t="str">
            <v>JUL-Murata R4-CP3-NI</v>
          </cell>
          <cell r="AZ2129">
            <v>0</v>
          </cell>
          <cell r="BA2129">
            <v>0</v>
          </cell>
          <cell r="BB2129">
            <v>0</v>
          </cell>
          <cell r="BH2129">
            <v>0</v>
          </cell>
        </row>
        <row r="2130">
          <cell r="AU2130" t="str">
            <v>Murata R4-CP3</v>
          </cell>
          <cell r="AW2130" t="str">
            <v>JUL-Murata R4-CP3</v>
          </cell>
          <cell r="AX2130" t="str">
            <v>JUL-Murata R4-CP3-NI</v>
          </cell>
          <cell r="AZ2130">
            <v>0</v>
          </cell>
          <cell r="BA2130">
            <v>0</v>
          </cell>
          <cell r="BB2130">
            <v>0</v>
          </cell>
          <cell r="BH2130">
            <v>0</v>
          </cell>
        </row>
        <row r="2131">
          <cell r="AU2131" t="str">
            <v/>
          </cell>
          <cell r="AW2131" t="str">
            <v>0-</v>
          </cell>
          <cell r="AX2131" t="str">
            <v>0--</v>
          </cell>
          <cell r="AZ2131">
            <v>0</v>
          </cell>
          <cell r="BA2131">
            <v>0</v>
          </cell>
          <cell r="BB2131">
            <v>0</v>
          </cell>
          <cell r="BH2131">
            <v>0</v>
          </cell>
        </row>
        <row r="2132">
          <cell r="AU2132" t="str">
            <v/>
          </cell>
          <cell r="AW2132" t="str">
            <v>0-</v>
          </cell>
          <cell r="AX2132" t="str">
            <v>0--</v>
          </cell>
          <cell r="AZ2132">
            <v>0</v>
          </cell>
          <cell r="BA2132">
            <v>0</v>
          </cell>
          <cell r="BB2132">
            <v>0</v>
          </cell>
          <cell r="BH2132">
            <v>0</v>
          </cell>
        </row>
        <row r="2133">
          <cell r="AU2133" t="str">
            <v>Scragg-CP1</v>
          </cell>
          <cell r="AW2133" t="str">
            <v>JUL-Scragg-CP1</v>
          </cell>
          <cell r="AX2133" t="str">
            <v>JUL-Scragg-CP1-IM</v>
          </cell>
          <cell r="AZ2133">
            <v>4663.0819908501298</v>
          </cell>
          <cell r="BA2133">
            <v>653.30917648829347</v>
          </cell>
          <cell r="BB2133">
            <v>5316.3911673384227</v>
          </cell>
          <cell r="BH2133">
            <v>256.33237210143892</v>
          </cell>
        </row>
        <row r="2134">
          <cell r="AU2134" t="str">
            <v/>
          </cell>
          <cell r="AW2134" t="str">
            <v>0-</v>
          </cell>
          <cell r="AX2134" t="str">
            <v>0--</v>
          </cell>
          <cell r="AZ2134">
            <v>0</v>
          </cell>
          <cell r="BA2134">
            <v>0</v>
          </cell>
          <cell r="BB2134">
            <v>0</v>
          </cell>
          <cell r="BH2134">
            <v>0</v>
          </cell>
        </row>
        <row r="2135">
          <cell r="AU2135" t="str">
            <v/>
          </cell>
          <cell r="AW2135" t="str">
            <v>0-</v>
          </cell>
          <cell r="AX2135" t="str">
            <v>0--</v>
          </cell>
          <cell r="AZ2135">
            <v>0</v>
          </cell>
          <cell r="BA2135">
            <v>0</v>
          </cell>
          <cell r="BB2135">
            <v>0</v>
          </cell>
          <cell r="BH2135">
            <v>0</v>
          </cell>
        </row>
        <row r="2136">
          <cell r="AU2136" t="str">
            <v>Scragg-CP1</v>
          </cell>
          <cell r="AW2136" t="str">
            <v>JUL-Scragg-CP1</v>
          </cell>
          <cell r="AX2136" t="str">
            <v>JUL-Scragg-CP1-NI</v>
          </cell>
          <cell r="AZ2136">
            <v>10517.685744720289</v>
          </cell>
          <cell r="BA2136">
            <v>1015.9128276150279</v>
          </cell>
          <cell r="BB2136">
            <v>11533.598572335317</v>
          </cell>
          <cell r="BH2136">
            <v>573.6919497120158</v>
          </cell>
        </row>
        <row r="2137">
          <cell r="AU2137" t="str">
            <v>Murata-CP3</v>
          </cell>
          <cell r="AW2137" t="str">
            <v>JUL-Murata-CP3</v>
          </cell>
          <cell r="AX2137" t="str">
            <v>JUL-Murata-CP3-NI</v>
          </cell>
          <cell r="AZ2137">
            <v>6854.6294538858474</v>
          </cell>
          <cell r="BA2137">
            <v>709.0995986778463</v>
          </cell>
          <cell r="BB2137">
            <v>7563.7290525636936</v>
          </cell>
          <cell r="BH2137">
            <v>409.70199034720008</v>
          </cell>
        </row>
        <row r="2138">
          <cell r="AU2138" t="str">
            <v>Murata-CP3</v>
          </cell>
          <cell r="AW2138" t="str">
            <v>JUL-Murata-CP3</v>
          </cell>
          <cell r="AX2138" t="str">
            <v>JUL-Murata-CP3-NI</v>
          </cell>
          <cell r="AZ2138">
            <v>3084.583254248631</v>
          </cell>
          <cell r="BA2138">
            <v>319.09481940503082</v>
          </cell>
          <cell r="BB2138">
            <v>3403.6780736536621</v>
          </cell>
          <cell r="BH2138">
            <v>184.36589565624001</v>
          </cell>
        </row>
        <row r="2139">
          <cell r="AU2139" t="str">
            <v>Murata-CP3</v>
          </cell>
          <cell r="AW2139" t="str">
            <v>JUL-Murata-CP3</v>
          </cell>
          <cell r="AX2139" t="str">
            <v>JUL-Murata-CP3-NI</v>
          </cell>
          <cell r="AZ2139">
            <v>10624.675653523063</v>
          </cell>
          <cell r="BA2139">
            <v>1099.1043779506617</v>
          </cell>
          <cell r="BB2139">
            <v>11723.780031473725</v>
          </cell>
          <cell r="BH2139">
            <v>635.03808503816015</v>
          </cell>
        </row>
        <row r="2140">
          <cell r="AU2140" t="str">
            <v>Murata-CP3</v>
          </cell>
          <cell r="AW2140" t="str">
            <v>JUL-Murata-CP3</v>
          </cell>
          <cell r="AX2140" t="str">
            <v>JUL-Murata-CP3-NI</v>
          </cell>
          <cell r="AZ2140">
            <v>5826.4350358029697</v>
          </cell>
          <cell r="BA2140">
            <v>602.73465887616931</v>
          </cell>
          <cell r="BB2140">
            <v>6429.1696946791399</v>
          </cell>
          <cell r="BH2140">
            <v>348.24669179512006</v>
          </cell>
        </row>
        <row r="2141">
          <cell r="AU2141" t="str">
            <v/>
          </cell>
          <cell r="AW2141" t="str">
            <v>0-</v>
          </cell>
          <cell r="AX2141" t="str">
            <v>0--</v>
          </cell>
          <cell r="AZ2141">
            <v>0</v>
          </cell>
          <cell r="BA2141">
            <v>0</v>
          </cell>
          <cell r="BB2141">
            <v>0</v>
          </cell>
          <cell r="BH2141">
            <v>0</v>
          </cell>
        </row>
        <row r="2142">
          <cell r="AU2142" t="str">
            <v/>
          </cell>
          <cell r="AW2142" t="str">
            <v>0-</v>
          </cell>
          <cell r="AX2142" t="str">
            <v>0--</v>
          </cell>
          <cell r="AZ2142">
            <v>0</v>
          </cell>
          <cell r="BA2142">
            <v>0</v>
          </cell>
          <cell r="BB2142">
            <v>0</v>
          </cell>
          <cell r="BH2142">
            <v>0</v>
          </cell>
        </row>
        <row r="2143">
          <cell r="AU2143" t="str">
            <v>Murata-CP3</v>
          </cell>
          <cell r="AW2143" t="str">
            <v>JUL-Murata-CP3</v>
          </cell>
          <cell r="AX2143" t="str">
            <v>JUL-Murata-CP3-NI</v>
          </cell>
          <cell r="AZ2143">
            <v>0</v>
          </cell>
          <cell r="BA2143">
            <v>0</v>
          </cell>
          <cell r="BB2143">
            <v>0</v>
          </cell>
          <cell r="BH2143">
            <v>0</v>
          </cell>
        </row>
        <row r="2144">
          <cell r="AU2144" t="str">
            <v>Murata-CP3</v>
          </cell>
          <cell r="AW2144" t="str">
            <v>JUL-Murata-CP3</v>
          </cell>
          <cell r="AX2144" t="str">
            <v>JUL-Murata-CP3-NI</v>
          </cell>
          <cell r="AZ2144">
            <v>0</v>
          </cell>
          <cell r="BA2144">
            <v>0</v>
          </cell>
          <cell r="BB2144">
            <v>0</v>
          </cell>
          <cell r="BH2144">
            <v>0</v>
          </cell>
        </row>
        <row r="2145">
          <cell r="AU2145" t="str">
            <v/>
          </cell>
          <cell r="AW2145" t="str">
            <v>0-</v>
          </cell>
          <cell r="AX2145" t="str">
            <v>0--</v>
          </cell>
          <cell r="AZ2145">
            <v>0</v>
          </cell>
          <cell r="BA2145">
            <v>0</v>
          </cell>
          <cell r="BB2145">
            <v>0</v>
          </cell>
          <cell r="BH2145">
            <v>0</v>
          </cell>
        </row>
        <row r="2146">
          <cell r="AU2146" t="str">
            <v/>
          </cell>
          <cell r="AW2146" t="str">
            <v>0-</v>
          </cell>
          <cell r="AX2146" t="str">
            <v>0--</v>
          </cell>
          <cell r="AZ2146">
            <v>0</v>
          </cell>
          <cell r="BA2146">
            <v>0</v>
          </cell>
          <cell r="BB2146">
            <v>0</v>
          </cell>
          <cell r="BH2146">
            <v>0</v>
          </cell>
        </row>
        <row r="2147">
          <cell r="AU2147" t="str">
            <v>Murata-CP3</v>
          </cell>
          <cell r="AW2147" t="str">
            <v>JUL-Murata-CP3</v>
          </cell>
          <cell r="AX2147" t="str">
            <v>JUL-Murata-CP3-IM</v>
          </cell>
          <cell r="AZ2147">
            <v>0</v>
          </cell>
          <cell r="BA2147">
            <v>0</v>
          </cell>
          <cell r="BB2147">
            <v>0</v>
          </cell>
          <cell r="BH2147">
            <v>0</v>
          </cell>
        </row>
        <row r="2148">
          <cell r="AU2148" t="str">
            <v/>
          </cell>
          <cell r="AW2148" t="str">
            <v>0-</v>
          </cell>
          <cell r="AX2148" t="str">
            <v>0--</v>
          </cell>
          <cell r="AZ2148">
            <v>0</v>
          </cell>
          <cell r="BA2148">
            <v>0</v>
          </cell>
          <cell r="BB2148">
            <v>0</v>
          </cell>
          <cell r="BH2148">
            <v>0</v>
          </cell>
        </row>
        <row r="2149">
          <cell r="AU2149" t="str">
            <v/>
          </cell>
          <cell r="AW2149" t="str">
            <v>0-</v>
          </cell>
          <cell r="AX2149" t="str">
            <v>0--</v>
          </cell>
          <cell r="AZ2149">
            <v>0</v>
          </cell>
          <cell r="BA2149">
            <v>0</v>
          </cell>
          <cell r="BB2149">
            <v>0</v>
          </cell>
          <cell r="BH2149">
            <v>0</v>
          </cell>
        </row>
        <row r="2150">
          <cell r="AU2150" t="str">
            <v>Murata-CP3</v>
          </cell>
          <cell r="AW2150" t="str">
            <v>JUL-Murata-CP3</v>
          </cell>
          <cell r="AX2150" t="str">
            <v>JUL-Murata-CP3-IM</v>
          </cell>
          <cell r="AZ2150">
            <v>7579.4387796663896</v>
          </cell>
          <cell r="BA2150">
            <v>547.40391186479485</v>
          </cell>
          <cell r="BB2150">
            <v>8126.8426915311848</v>
          </cell>
          <cell r="BH2150">
            <v>408.44753423757766</v>
          </cell>
        </row>
        <row r="2151">
          <cell r="AU2151" t="str">
            <v>TMT-CP3</v>
          </cell>
          <cell r="AW2151" t="str">
            <v>JUL-TMT-CP3</v>
          </cell>
          <cell r="AX2151" t="str">
            <v>JUL-TMT-CP3-IM</v>
          </cell>
          <cell r="AZ2151">
            <v>3799.176242058229</v>
          </cell>
          <cell r="BA2151">
            <v>549.2784928276958</v>
          </cell>
          <cell r="BB2151">
            <v>4348.4547348859251</v>
          </cell>
          <cell r="BH2151">
            <v>205.97943481038592</v>
          </cell>
        </row>
        <row r="2152">
          <cell r="AU2152" t="str">
            <v>TMT-CP3</v>
          </cell>
          <cell r="AW2152" t="str">
            <v>JUL-TMT-CP3</v>
          </cell>
          <cell r="AX2152" t="str">
            <v>JUL-TMT-CP3-IM</v>
          </cell>
          <cell r="AZ2152">
            <v>2713.6973157558782</v>
          </cell>
          <cell r="BA2152">
            <v>392.34178059121132</v>
          </cell>
          <cell r="BB2152">
            <v>3106.0390963470895</v>
          </cell>
          <cell r="BH2152">
            <v>147.12816772170424</v>
          </cell>
        </row>
        <row r="2153">
          <cell r="AU2153" t="str">
            <v/>
          </cell>
          <cell r="AW2153" t="str">
            <v>0-</v>
          </cell>
          <cell r="AX2153" t="str">
            <v>0--</v>
          </cell>
          <cell r="AZ2153">
            <v>0</v>
          </cell>
          <cell r="BA2153">
            <v>0</v>
          </cell>
          <cell r="BB2153">
            <v>0</v>
          </cell>
          <cell r="BH2153">
            <v>0</v>
          </cell>
        </row>
        <row r="2154">
          <cell r="AU2154" t="str">
            <v/>
          </cell>
          <cell r="AW2154" t="str">
            <v>0-</v>
          </cell>
          <cell r="AX2154" t="str">
            <v>0--</v>
          </cell>
          <cell r="AZ2154">
            <v>0</v>
          </cell>
          <cell r="BA2154">
            <v>0</v>
          </cell>
          <cell r="BB2154">
            <v>0</v>
          </cell>
          <cell r="BH2154">
            <v>0</v>
          </cell>
        </row>
        <row r="2155">
          <cell r="AU2155" t="str">
            <v>TMT-CP3</v>
          </cell>
          <cell r="AW2155" t="str">
            <v>JUL-TMT-CP3</v>
          </cell>
          <cell r="AX2155" t="str">
            <v>JUL-TMT-CP3-IM</v>
          </cell>
          <cell r="AZ2155">
            <v>1085.4789263023511</v>
          </cell>
          <cell r="BA2155">
            <v>156.93671223648451</v>
          </cell>
          <cell r="BB2155">
            <v>1242.4156385388355</v>
          </cell>
          <cell r="BH2155">
            <v>58.851267088681688</v>
          </cell>
        </row>
        <row r="2156">
          <cell r="AU2156" t="str">
            <v/>
          </cell>
          <cell r="AW2156" t="str">
            <v>0-</v>
          </cell>
          <cell r="AX2156" t="str">
            <v>0--</v>
          </cell>
          <cell r="AZ2156">
            <v>0</v>
          </cell>
          <cell r="BA2156">
            <v>0</v>
          </cell>
          <cell r="BB2156">
            <v>0</v>
          </cell>
          <cell r="BH2156">
            <v>0</v>
          </cell>
        </row>
        <row r="2157">
          <cell r="AU2157" t="str">
            <v/>
          </cell>
          <cell r="AW2157" t="str">
            <v>0-</v>
          </cell>
          <cell r="AX2157" t="str">
            <v>0--</v>
          </cell>
          <cell r="AZ2157">
            <v>0</v>
          </cell>
          <cell r="BA2157">
            <v>0</v>
          </cell>
          <cell r="BB2157">
            <v>0</v>
          </cell>
          <cell r="BH2157">
            <v>0</v>
          </cell>
        </row>
        <row r="2158">
          <cell r="AU2158" t="str">
            <v>Murata-CP3</v>
          </cell>
          <cell r="AW2158" t="str">
            <v>JUL-Murata-CP3</v>
          </cell>
          <cell r="AX2158" t="str">
            <v>JUL-Murata-CP3-NI</v>
          </cell>
          <cell r="AZ2158">
            <v>5171.7145539119283</v>
          </cell>
          <cell r="BA2158">
            <v>1208.9722333820091</v>
          </cell>
          <cell r="BB2158">
            <v>6380.6867872939365</v>
          </cell>
          <cell r="BH2158">
            <v>228.36142186104615</v>
          </cell>
        </row>
        <row r="2159">
          <cell r="AU2159" t="str">
            <v>Murata-CP1</v>
          </cell>
          <cell r="AW2159" t="str">
            <v>JUL-Murata-CP1</v>
          </cell>
          <cell r="AX2159" t="str">
            <v>JUL-Murata-CP1-NI</v>
          </cell>
          <cell r="AZ2159">
            <v>259.40716969788497</v>
          </cell>
          <cell r="BA2159">
            <v>22.36268704292112</v>
          </cell>
          <cell r="BB2159">
            <v>281.76985674080612</v>
          </cell>
          <cell r="BH2159">
            <v>9.8918554248187096</v>
          </cell>
        </row>
        <row r="2160">
          <cell r="AU2160" t="str">
            <v/>
          </cell>
          <cell r="AW2160" t="str">
            <v>0-</v>
          </cell>
          <cell r="AX2160" t="str">
            <v>0--</v>
          </cell>
          <cell r="AZ2160">
            <v>0</v>
          </cell>
          <cell r="BA2160">
            <v>0</v>
          </cell>
          <cell r="BB2160">
            <v>0</v>
          </cell>
          <cell r="BH2160">
            <v>0</v>
          </cell>
        </row>
        <row r="2161">
          <cell r="AU2161" t="str">
            <v/>
          </cell>
          <cell r="AW2161" t="str">
            <v>0-</v>
          </cell>
          <cell r="AX2161" t="str">
            <v>0--</v>
          </cell>
          <cell r="AZ2161">
            <v>0</v>
          </cell>
          <cell r="BA2161">
            <v>0</v>
          </cell>
          <cell r="BB2161">
            <v>0</v>
          </cell>
          <cell r="BH2161">
            <v>0</v>
          </cell>
        </row>
        <row r="2162">
          <cell r="AU2162" t="str">
            <v>Scragg-CP1</v>
          </cell>
          <cell r="AW2162" t="str">
            <v>JUL-Scragg-CP1</v>
          </cell>
          <cell r="AX2162" t="str">
            <v>JUL-Scragg-CP1-NI</v>
          </cell>
          <cell r="AZ2162">
            <v>8142.7244475253856</v>
          </cell>
          <cell r="BA2162">
            <v>786.51315686324745</v>
          </cell>
          <cell r="BB2162">
            <v>8929.2376043886325</v>
          </cell>
          <cell r="BH2162">
            <v>444.14860622865734</v>
          </cell>
        </row>
        <row r="2163">
          <cell r="AU2163" t="str">
            <v>Scragg-CP1</v>
          </cell>
          <cell r="AW2163" t="str">
            <v>JUL-Scragg-CP1</v>
          </cell>
          <cell r="AX2163" t="str">
            <v>JUL-Scragg-CP1-NI</v>
          </cell>
          <cell r="AZ2163">
            <v>1696.4009265677887</v>
          </cell>
          <cell r="BA2163">
            <v>163.85690767984323</v>
          </cell>
          <cell r="BB2163">
            <v>1860.2578342476318</v>
          </cell>
          <cell r="BH2163">
            <v>92.530959630970287</v>
          </cell>
        </row>
        <row r="2164">
          <cell r="AU2164" t="str">
            <v>Murata-CP3</v>
          </cell>
          <cell r="AW2164" t="str">
            <v>JUL-Murata-CP3</v>
          </cell>
          <cell r="AX2164" t="str">
            <v>JUL-Murata-CP3-IM</v>
          </cell>
          <cell r="AZ2164">
            <v>14335.618018494491</v>
          </cell>
          <cell r="BA2164">
            <v>1647.7721860338497</v>
          </cell>
          <cell r="BB2164">
            <v>15983.390204528341</v>
          </cell>
          <cell r="BH2164">
            <v>799.16951022641706</v>
          </cell>
        </row>
        <row r="2165">
          <cell r="AU2165" t="str">
            <v>Murata-CP3</v>
          </cell>
          <cell r="AW2165" t="str">
            <v>JUL-Murata-CP3</v>
          </cell>
          <cell r="AX2165" t="str">
            <v>JUL-Murata-CP3-NI</v>
          </cell>
          <cell r="AZ2165">
            <v>9596.4812354401856</v>
          </cell>
          <cell r="BA2165">
            <v>992.73943814898473</v>
          </cell>
          <cell r="BB2165">
            <v>10589.22067358917</v>
          </cell>
          <cell r="BH2165">
            <v>573.58278648608007</v>
          </cell>
        </row>
        <row r="2166">
          <cell r="AU2166" t="str">
            <v/>
          </cell>
          <cell r="AW2166" t="str">
            <v>0-</v>
          </cell>
          <cell r="AX2166" t="str">
            <v>0--</v>
          </cell>
          <cell r="AZ2166">
            <v>0</v>
          </cell>
          <cell r="BA2166">
            <v>0</v>
          </cell>
          <cell r="BB2166">
            <v>0</v>
          </cell>
          <cell r="BH2166">
            <v>0</v>
          </cell>
        </row>
        <row r="2167">
          <cell r="AU2167" t="str">
            <v/>
          </cell>
          <cell r="AW2167" t="str">
            <v>0-</v>
          </cell>
          <cell r="AX2167" t="str">
            <v>0--</v>
          </cell>
          <cell r="AZ2167">
            <v>0</v>
          </cell>
          <cell r="BA2167">
            <v>0</v>
          </cell>
          <cell r="BB2167">
            <v>0</v>
          </cell>
          <cell r="BH2167">
            <v>0</v>
          </cell>
        </row>
        <row r="2168">
          <cell r="AU2168" t="str">
            <v>Murata-CP3</v>
          </cell>
          <cell r="AW2168" t="str">
            <v>JUL-Murata-CP3</v>
          </cell>
          <cell r="AX2168" t="str">
            <v>JUL-Murata-CP3-IM</v>
          </cell>
          <cell r="AZ2168">
            <v>274.87360445770025</v>
          </cell>
          <cell r="BA2168">
            <v>25.275733743236806</v>
          </cell>
          <cell r="BB2168">
            <v>300.14933820093705</v>
          </cell>
          <cell r="BH2168">
            <v>16.429226933103923</v>
          </cell>
        </row>
        <row r="2169">
          <cell r="AU2169" t="str">
            <v>Murata-CP3</v>
          </cell>
          <cell r="AW2169" t="str">
            <v>JUL-Murata-CP3</v>
          </cell>
          <cell r="AX2169" t="str">
            <v>JUL-Murata-CP3-IM</v>
          </cell>
          <cell r="AZ2169">
            <v>8521.0817381887082</v>
          </cell>
          <cell r="BA2169">
            <v>783.54774604034094</v>
          </cell>
          <cell r="BB2169">
            <v>9304.6294842290481</v>
          </cell>
          <cell r="BH2169">
            <v>509.30603492622163</v>
          </cell>
        </row>
        <row r="2170">
          <cell r="AU2170" t="str">
            <v>Murata-CP3</v>
          </cell>
          <cell r="AW2170" t="str">
            <v>JUL-Murata-CP3</v>
          </cell>
          <cell r="AX2170" t="str">
            <v>JUL-Murata-CP3-IM</v>
          </cell>
          <cell r="AZ2170">
            <v>8521.0817381887082</v>
          </cell>
          <cell r="BA2170">
            <v>783.54774604034094</v>
          </cell>
          <cell r="BB2170">
            <v>9304.6294842290481</v>
          </cell>
          <cell r="BH2170">
            <v>509.30603492622163</v>
          </cell>
        </row>
        <row r="2171">
          <cell r="AU2171" t="str">
            <v>Murata-CP3</v>
          </cell>
          <cell r="AW2171" t="str">
            <v>JUL-Murata-CP3</v>
          </cell>
          <cell r="AX2171" t="str">
            <v>JUL-Murata-CP3-IM</v>
          </cell>
          <cell r="AZ2171">
            <v>2473.8624401193024</v>
          </cell>
          <cell r="BA2171">
            <v>227.48160368913125</v>
          </cell>
          <cell r="BB2171">
            <v>2701.3440438084335</v>
          </cell>
          <cell r="BH2171">
            <v>147.86304239793532</v>
          </cell>
        </row>
        <row r="2172">
          <cell r="AU2172" t="str">
            <v>Murata-CP3</v>
          </cell>
          <cell r="AW2172" t="str">
            <v>JUL-Murata-CP3</v>
          </cell>
          <cell r="AX2172" t="str">
            <v>JUL-Murata-CP3-IM</v>
          </cell>
          <cell r="AZ2172">
            <v>3023.6096490347027</v>
          </cell>
          <cell r="BA2172">
            <v>278.03307117560485</v>
          </cell>
          <cell r="BB2172">
            <v>3301.6427202103077</v>
          </cell>
          <cell r="BH2172">
            <v>180.72149626414316</v>
          </cell>
        </row>
        <row r="2173">
          <cell r="AU2173" t="str">
            <v>Murata-CP3</v>
          </cell>
          <cell r="AW2173" t="str">
            <v>JUL-Murata-CP3</v>
          </cell>
          <cell r="AX2173" t="str">
            <v>JUL-Murata-CP3-IM</v>
          </cell>
          <cell r="AZ2173">
            <v>4884.8297283118218</v>
          </cell>
          <cell r="BA2173">
            <v>597.61178621776435</v>
          </cell>
          <cell r="BB2173">
            <v>5482.4415145295861</v>
          </cell>
          <cell r="BH2173">
            <v>264.43434651354812</v>
          </cell>
        </row>
        <row r="2174">
          <cell r="AU2174" t="str">
            <v/>
          </cell>
          <cell r="AW2174" t="str">
            <v>0-</v>
          </cell>
          <cell r="AX2174" t="str">
            <v>0--</v>
          </cell>
          <cell r="AZ2174">
            <v>0</v>
          </cell>
          <cell r="BA2174">
            <v>0</v>
          </cell>
          <cell r="BB2174">
            <v>0</v>
          </cell>
          <cell r="BH2174">
            <v>0</v>
          </cell>
        </row>
        <row r="2175">
          <cell r="AU2175" t="str">
            <v/>
          </cell>
          <cell r="AW2175" t="str">
            <v>0-</v>
          </cell>
          <cell r="AX2175" t="str">
            <v>0--</v>
          </cell>
          <cell r="AZ2175">
            <v>0</v>
          </cell>
          <cell r="BA2175">
            <v>0</v>
          </cell>
          <cell r="BB2175">
            <v>0</v>
          </cell>
          <cell r="BH2175">
            <v>0</v>
          </cell>
        </row>
        <row r="2176">
          <cell r="AU2176" t="str">
            <v>Murata-CP3</v>
          </cell>
          <cell r="AW2176" t="str">
            <v>JUL-Murata-CP3</v>
          </cell>
          <cell r="AX2176" t="str">
            <v>JUL-Murata-CP3-NI</v>
          </cell>
          <cell r="AZ2176">
            <v>6854.6294538858474</v>
          </cell>
          <cell r="BA2176">
            <v>709.0995986778463</v>
          </cell>
          <cell r="BB2176">
            <v>7563.7290525636936</v>
          </cell>
          <cell r="BH2176">
            <v>409.70199034720008</v>
          </cell>
        </row>
        <row r="2177">
          <cell r="AU2177" t="str">
            <v/>
          </cell>
          <cell r="AW2177" t="str">
            <v>0-</v>
          </cell>
          <cell r="AX2177" t="str">
            <v>0--</v>
          </cell>
          <cell r="AZ2177">
            <v>0</v>
          </cell>
          <cell r="BA2177">
            <v>0</v>
          </cell>
          <cell r="BB2177">
            <v>0</v>
          </cell>
          <cell r="BH2177">
            <v>0</v>
          </cell>
        </row>
        <row r="2178">
          <cell r="AU2178" t="str">
            <v/>
          </cell>
          <cell r="AW2178" t="str">
            <v>0-</v>
          </cell>
          <cell r="AX2178" t="str">
            <v>0--</v>
          </cell>
          <cell r="AZ2178">
            <v>0</v>
          </cell>
          <cell r="BA2178">
            <v>0</v>
          </cell>
          <cell r="BB2178">
            <v>0</v>
          </cell>
          <cell r="BH2178">
            <v>0</v>
          </cell>
        </row>
        <row r="2179">
          <cell r="AU2179" t="str">
            <v>Murata-CP3</v>
          </cell>
          <cell r="AW2179" t="str">
            <v>JUL-Murata-CP3</v>
          </cell>
          <cell r="AX2179" t="str">
            <v>JUL-Murata-CP3-IM</v>
          </cell>
          <cell r="AZ2179">
            <v>7925.7842148228183</v>
          </cell>
          <cell r="BA2179">
            <v>911.00967986469175</v>
          </cell>
          <cell r="BB2179">
            <v>8836.7938946875092</v>
          </cell>
          <cell r="BH2179">
            <v>441.83969473437543</v>
          </cell>
        </row>
        <row r="2180">
          <cell r="AU2180" t="str">
            <v>Murata-CP3</v>
          </cell>
          <cell r="AW2180" t="str">
            <v>JUL-Murata-CP3</v>
          </cell>
          <cell r="AX2180" t="str">
            <v>JUL-Murata-CP3-IM</v>
          </cell>
          <cell r="AZ2180">
            <v>9754.8113413203901</v>
          </cell>
          <cell r="BA2180">
            <v>1121.2426829103897</v>
          </cell>
          <cell r="BB2180">
            <v>10876.05402423078</v>
          </cell>
          <cell r="BH2180">
            <v>543.80270121153899</v>
          </cell>
        </row>
        <row r="2181">
          <cell r="AU2181" t="str">
            <v>Murata-CP3</v>
          </cell>
          <cell r="AW2181" t="str">
            <v>JUL-Murata-CP3</v>
          </cell>
          <cell r="AX2181" t="str">
            <v>JUL-Murata-CP3-NI</v>
          </cell>
          <cell r="AZ2181">
            <v>10624.675653523063</v>
          </cell>
          <cell r="BA2181">
            <v>1099.1043779506617</v>
          </cell>
          <cell r="BB2181">
            <v>11723.780031473725</v>
          </cell>
          <cell r="BH2181">
            <v>635.03808503816015</v>
          </cell>
        </row>
        <row r="2182">
          <cell r="AU2182" t="str">
            <v>Murata-CP3</v>
          </cell>
          <cell r="AW2182" t="str">
            <v>JUL-Murata-CP3</v>
          </cell>
          <cell r="AX2182" t="str">
            <v>JUL-Murata-CP3-NI</v>
          </cell>
          <cell r="AZ2182">
            <v>10624.675653523063</v>
          </cell>
          <cell r="BA2182">
            <v>1099.1043779506617</v>
          </cell>
          <cell r="BB2182">
            <v>11723.780031473725</v>
          </cell>
          <cell r="BH2182">
            <v>635.03808503816015</v>
          </cell>
        </row>
        <row r="2183">
          <cell r="AU2183" t="str">
            <v>Murata-CP3</v>
          </cell>
          <cell r="AW2183" t="str">
            <v>JUL-Murata-CP3</v>
          </cell>
          <cell r="AX2183" t="str">
            <v>JUL-Murata-CP3-NI</v>
          </cell>
          <cell r="AZ2183">
            <v>1995.9068115726434</v>
          </cell>
          <cell r="BA2183">
            <v>206.47311843854931</v>
          </cell>
          <cell r="BB2183">
            <v>2202.3799300111928</v>
          </cell>
          <cell r="BH2183">
            <v>119.29557954227295</v>
          </cell>
        </row>
        <row r="2184">
          <cell r="AU2184" t="str">
            <v>Murata-CP3</v>
          </cell>
          <cell r="AW2184" t="str">
            <v>JUL-Murata-CP3</v>
          </cell>
          <cell r="AX2184" t="str">
            <v>JUL-Murata-CP3-NI</v>
          </cell>
          <cell r="AZ2184">
            <v>2661.2090820968579</v>
          </cell>
          <cell r="BA2184">
            <v>275.29749125139909</v>
          </cell>
          <cell r="BB2184">
            <v>2936.506573348257</v>
          </cell>
          <cell r="BH2184">
            <v>159.0607727230306</v>
          </cell>
        </row>
        <row r="2185">
          <cell r="AU2185" t="str">
            <v/>
          </cell>
          <cell r="AW2185" t="str">
            <v>0-</v>
          </cell>
          <cell r="AX2185" t="str">
            <v>0--</v>
          </cell>
          <cell r="AZ2185">
            <v>0</v>
          </cell>
          <cell r="BA2185">
            <v>0</v>
          </cell>
          <cell r="BB2185">
            <v>0</v>
          </cell>
          <cell r="BH2185">
            <v>0</v>
          </cell>
        </row>
        <row r="2186">
          <cell r="AU2186" t="str">
            <v/>
          </cell>
          <cell r="AW2186" t="str">
            <v>0-</v>
          </cell>
          <cell r="AX2186" t="str">
            <v>0--</v>
          </cell>
          <cell r="AZ2186">
            <v>0</v>
          </cell>
          <cell r="BA2186">
            <v>0</v>
          </cell>
          <cell r="BB2186">
            <v>0</v>
          </cell>
          <cell r="BH2186">
            <v>0</v>
          </cell>
        </row>
        <row r="2187">
          <cell r="AU2187" t="str">
            <v>Barmag R5-CP3</v>
          </cell>
          <cell r="AW2187" t="str">
            <v>JUL-Barmag R5-CP3</v>
          </cell>
          <cell r="AX2187" t="str">
            <v>JUL-Barmag R5-CP3-IM</v>
          </cell>
          <cell r="AZ2187">
            <v>4699.504103793457</v>
          </cell>
          <cell r="BA2187">
            <v>424.81393028641418</v>
          </cell>
          <cell r="BB2187">
            <v>5124.3180340798708</v>
          </cell>
          <cell r="BH2187">
            <v>270.81888055758901</v>
          </cell>
        </row>
        <row r="2188">
          <cell r="AU2188" t="str">
            <v>Barmag R5-CP3</v>
          </cell>
          <cell r="AW2188" t="str">
            <v>JUL-Barmag R5-CP3</v>
          </cell>
          <cell r="AX2188" t="str">
            <v>JUL-Barmag R5-CP3-IM</v>
          </cell>
          <cell r="AZ2188">
            <v>5603.2548929845061</v>
          </cell>
          <cell r="BA2188">
            <v>506.50891687995534</v>
          </cell>
          <cell r="BB2188">
            <v>6109.7638098644611</v>
          </cell>
          <cell r="BH2188">
            <v>322.8994345109715</v>
          </cell>
        </row>
        <row r="2189">
          <cell r="AU2189" t="str">
            <v/>
          </cell>
          <cell r="AW2189" t="str">
            <v>0-</v>
          </cell>
          <cell r="AX2189" t="str">
            <v>0--</v>
          </cell>
          <cell r="AZ2189">
            <v>0</v>
          </cell>
          <cell r="BA2189">
            <v>0</v>
          </cell>
          <cell r="BB2189">
            <v>0</v>
          </cell>
          <cell r="BH2189">
            <v>0</v>
          </cell>
        </row>
        <row r="2190">
          <cell r="AU2190" t="str">
            <v/>
          </cell>
          <cell r="AW2190" t="str">
            <v>0-</v>
          </cell>
          <cell r="AX2190" t="str">
            <v>0--</v>
          </cell>
          <cell r="AZ2190">
            <v>0</v>
          </cell>
          <cell r="BA2190">
            <v>0</v>
          </cell>
          <cell r="BB2190">
            <v>0</v>
          </cell>
          <cell r="BH2190">
            <v>0</v>
          </cell>
        </row>
        <row r="2191">
          <cell r="AU2191" t="str">
            <v>Murata-CP1</v>
          </cell>
          <cell r="AW2191" t="str">
            <v>JUL-Murata-CP1</v>
          </cell>
          <cell r="AX2191" t="str">
            <v>JUL-Murata-CP1-IM</v>
          </cell>
          <cell r="AZ2191">
            <v>5378.0388520610104</v>
          </cell>
          <cell r="BA2191">
            <v>384.37875319025909</v>
          </cell>
          <cell r="BB2191">
            <v>5762.4176052512694</v>
          </cell>
          <cell r="BH2191">
            <v>263.32893072744855</v>
          </cell>
        </row>
        <row r="2192">
          <cell r="AU2192" t="str">
            <v/>
          </cell>
          <cell r="AW2192" t="str">
            <v>0-</v>
          </cell>
          <cell r="AX2192" t="str">
            <v>0--</v>
          </cell>
          <cell r="AZ2192">
            <v>0</v>
          </cell>
          <cell r="BA2192">
            <v>0</v>
          </cell>
          <cell r="BB2192">
            <v>0</v>
          </cell>
          <cell r="BH2192">
            <v>0</v>
          </cell>
        </row>
        <row r="2193">
          <cell r="AU2193" t="str">
            <v/>
          </cell>
          <cell r="AW2193" t="str">
            <v>0-</v>
          </cell>
          <cell r="AX2193" t="str">
            <v>0--</v>
          </cell>
          <cell r="AZ2193">
            <v>0</v>
          </cell>
          <cell r="BA2193">
            <v>0</v>
          </cell>
          <cell r="BB2193">
            <v>0</v>
          </cell>
          <cell r="BH2193">
            <v>0</v>
          </cell>
        </row>
        <row r="2194">
          <cell r="AU2194" t="str">
            <v/>
          </cell>
          <cell r="AW2194" t="str">
            <v>0-</v>
          </cell>
          <cell r="AX2194" t="str">
            <v>0--</v>
          </cell>
          <cell r="AZ2194">
            <v>0</v>
          </cell>
          <cell r="BA2194">
            <v>0</v>
          </cell>
          <cell r="BB2194">
            <v>0</v>
          </cell>
          <cell r="BH2194">
            <v>0</v>
          </cell>
        </row>
        <row r="2195">
          <cell r="AU2195" t="str">
            <v>Barmag R5-CP3</v>
          </cell>
          <cell r="AW2195" t="str">
            <v>JUL-Barmag R5-CP3</v>
          </cell>
          <cell r="AX2195" t="str">
            <v>JUL-Barmag R5-CP3-NI</v>
          </cell>
          <cell r="AZ2195">
            <v>911.06798704955236</v>
          </cell>
          <cell r="BA2195">
            <v>159.43689773367166</v>
          </cell>
          <cell r="BB2195">
            <v>1070.504884783224</v>
          </cell>
          <cell r="BH2195">
            <v>53.525244239161204</v>
          </cell>
        </row>
        <row r="2196">
          <cell r="AU2196" t="str">
            <v/>
          </cell>
          <cell r="AW2196" t="str">
            <v>0-</v>
          </cell>
          <cell r="AX2196" t="str">
            <v>0--</v>
          </cell>
          <cell r="AZ2196">
            <v>0</v>
          </cell>
          <cell r="BA2196">
            <v>0</v>
          </cell>
          <cell r="BB2196">
            <v>0</v>
          </cell>
          <cell r="BH2196">
            <v>0</v>
          </cell>
        </row>
        <row r="2197">
          <cell r="AU2197" t="str">
            <v/>
          </cell>
          <cell r="AW2197" t="str">
            <v>0-</v>
          </cell>
          <cell r="AX2197" t="str">
            <v>0--</v>
          </cell>
          <cell r="AZ2197">
            <v>0</v>
          </cell>
          <cell r="BA2197">
            <v>0</v>
          </cell>
          <cell r="BB2197">
            <v>0</v>
          </cell>
          <cell r="BH2197">
            <v>0</v>
          </cell>
        </row>
        <row r="2198">
          <cell r="AU2198" t="str">
            <v>Murata-CP3</v>
          </cell>
          <cell r="AW2198" t="str">
            <v>JUL-Murata-CP3</v>
          </cell>
          <cell r="AX2198" t="str">
            <v>JUL-Murata-CP3-NI</v>
          </cell>
          <cell r="AZ2198">
            <v>685.46294538858467</v>
          </cell>
          <cell r="BA2198">
            <v>70.909959867784622</v>
          </cell>
          <cell r="BB2198">
            <v>756.37290525636934</v>
          </cell>
          <cell r="BH2198">
            <v>40.970199034720004</v>
          </cell>
        </row>
        <row r="2199">
          <cell r="AU2199" t="str">
            <v/>
          </cell>
          <cell r="AW2199" t="str">
            <v>0-</v>
          </cell>
          <cell r="AX2199" t="str">
            <v>0--</v>
          </cell>
          <cell r="AZ2199">
            <v>0</v>
          </cell>
          <cell r="BA2199">
            <v>0</v>
          </cell>
          <cell r="BB2199">
            <v>0</v>
          </cell>
          <cell r="BH2199">
            <v>0</v>
          </cell>
        </row>
        <row r="2200">
          <cell r="AU2200" t="str">
            <v/>
          </cell>
          <cell r="AW2200" t="str">
            <v>0-</v>
          </cell>
          <cell r="AX2200" t="str">
            <v>0--</v>
          </cell>
          <cell r="AZ2200">
            <v>0</v>
          </cell>
          <cell r="BA2200">
            <v>0</v>
          </cell>
          <cell r="BB2200">
            <v>0</v>
          </cell>
          <cell r="BH2200">
            <v>0</v>
          </cell>
        </row>
        <row r="2201">
          <cell r="AU2201" t="str">
            <v>Murata-CP3</v>
          </cell>
          <cell r="AW2201" t="str">
            <v>JUL-Murata-CP3</v>
          </cell>
          <cell r="AX2201" t="str">
            <v>JUL-Murata-CP3-NI</v>
          </cell>
          <cell r="AZ2201">
            <v>2056.3888361657541</v>
          </cell>
          <cell r="BA2201">
            <v>212.72987960335388</v>
          </cell>
          <cell r="BB2201">
            <v>2269.1187157691079</v>
          </cell>
          <cell r="BH2201">
            <v>122.91059710416002</v>
          </cell>
        </row>
        <row r="2202">
          <cell r="AU2202" t="str">
            <v/>
          </cell>
          <cell r="AW2202" t="str">
            <v>0-</v>
          </cell>
          <cell r="AX2202" t="str">
            <v>0--</v>
          </cell>
          <cell r="AZ2202">
            <v>0</v>
          </cell>
          <cell r="BA2202">
            <v>0</v>
          </cell>
          <cell r="BB2202">
            <v>0</v>
          </cell>
          <cell r="BH2202">
            <v>0</v>
          </cell>
        </row>
        <row r="2203">
          <cell r="AU2203" t="str">
            <v/>
          </cell>
          <cell r="AW2203" t="str">
            <v>0-</v>
          </cell>
          <cell r="AX2203" t="str">
            <v>0--</v>
          </cell>
          <cell r="AZ2203">
            <v>0</v>
          </cell>
          <cell r="BA2203">
            <v>0</v>
          </cell>
          <cell r="BB2203">
            <v>0</v>
          </cell>
          <cell r="BH2203">
            <v>0</v>
          </cell>
        </row>
        <row r="2204">
          <cell r="AU2204" t="str">
            <v>Murata-CP3</v>
          </cell>
          <cell r="AW2204" t="str">
            <v>JUL-Murata-CP3</v>
          </cell>
          <cell r="AX2204" t="str">
            <v>JUL-Murata-CP3-NI</v>
          </cell>
          <cell r="AZ2204">
            <v>11347.99107790286</v>
          </cell>
          <cell r="BA2204">
            <v>427.07493303935496</v>
          </cell>
          <cell r="BB2204">
            <v>11775.066010942215</v>
          </cell>
          <cell r="BH2204">
            <v>634.51132908704164</v>
          </cell>
        </row>
        <row r="2205">
          <cell r="AU2205" t="str">
            <v>PDG-CP3</v>
          </cell>
          <cell r="AW2205" t="str">
            <v>JUL-PDG-CP3</v>
          </cell>
          <cell r="AX2205" t="str">
            <v>JUL-PDG-CP3-IM</v>
          </cell>
          <cell r="AZ2205">
            <v>526.1671377673199</v>
          </cell>
          <cell r="BA2205">
            <v>38.000959949861993</v>
          </cell>
          <cell r="BB2205">
            <v>564.16809771718192</v>
          </cell>
          <cell r="BH2205">
            <v>28.354562424127792</v>
          </cell>
        </row>
        <row r="2206">
          <cell r="AU2206" t="str">
            <v>PDG-CP3</v>
          </cell>
          <cell r="AW2206" t="str">
            <v>JUL-PDG-CP3</v>
          </cell>
          <cell r="AX2206" t="str">
            <v>JUL-PDG-CP3-IM</v>
          </cell>
          <cell r="AZ2206">
            <v>2630.8356888365997</v>
          </cell>
          <cell r="BA2206">
            <v>190.00479974930997</v>
          </cell>
          <cell r="BB2206">
            <v>2820.8404885859095</v>
          </cell>
          <cell r="BH2206">
            <v>141.77281212063897</v>
          </cell>
        </row>
        <row r="2207">
          <cell r="AU2207" t="str">
            <v/>
          </cell>
          <cell r="AW2207" t="str">
            <v>0-</v>
          </cell>
          <cell r="AX2207" t="str">
            <v>0--</v>
          </cell>
          <cell r="AZ2207">
            <v>0</v>
          </cell>
          <cell r="BA2207">
            <v>0</v>
          </cell>
          <cell r="BB2207">
            <v>0</v>
          </cell>
          <cell r="BH2207">
            <v>0</v>
          </cell>
        </row>
        <row r="2208">
          <cell r="AU2208" t="str">
            <v/>
          </cell>
          <cell r="AW2208" t="str">
            <v>0-</v>
          </cell>
          <cell r="AX2208" t="str">
            <v>0--</v>
          </cell>
          <cell r="AZ2208">
            <v>0</v>
          </cell>
          <cell r="BA2208">
            <v>0</v>
          </cell>
          <cell r="BB2208">
            <v>0</v>
          </cell>
          <cell r="BH2208">
            <v>0</v>
          </cell>
        </row>
        <row r="2209">
          <cell r="AU2209" t="str">
            <v/>
          </cell>
          <cell r="AW2209" t="str">
            <v>0-</v>
          </cell>
          <cell r="AX2209" t="str">
            <v>0--</v>
          </cell>
          <cell r="AZ2209">
            <v>0</v>
          </cell>
          <cell r="BA2209">
            <v>0</v>
          </cell>
          <cell r="BB2209">
            <v>0</v>
          </cell>
          <cell r="BH2209">
            <v>0</v>
          </cell>
        </row>
        <row r="2210">
          <cell r="AU2210" t="str">
            <v/>
          </cell>
          <cell r="AW2210" t="str">
            <v>0-</v>
          </cell>
          <cell r="AX2210" t="str">
            <v>0--</v>
          </cell>
          <cell r="AZ2210">
            <v>0</v>
          </cell>
          <cell r="BA2210">
            <v>0</v>
          </cell>
          <cell r="BB2210">
            <v>0</v>
          </cell>
          <cell r="BH2210">
            <v>0</v>
          </cell>
        </row>
        <row r="2211">
          <cell r="AU2211" t="str">
            <v/>
          </cell>
          <cell r="AW2211" t="str">
            <v>0-</v>
          </cell>
          <cell r="AX2211" t="str">
            <v>0--</v>
          </cell>
          <cell r="AZ2211">
            <v>0</v>
          </cell>
          <cell r="BA2211">
            <v>0</v>
          </cell>
          <cell r="BB2211">
            <v>0</v>
          </cell>
          <cell r="BH2211">
            <v>0</v>
          </cell>
        </row>
        <row r="2212">
          <cell r="AU2212" t="str">
            <v>Murata-CP3</v>
          </cell>
          <cell r="AW2212" t="str">
            <v>JUL-Murata-CP3</v>
          </cell>
          <cell r="AX2212" t="str">
            <v>JUL-Murata-CP3-NI</v>
          </cell>
          <cell r="AZ2212">
            <v>1864.747244573987</v>
          </cell>
          <cell r="BA2212">
            <v>70.178659742031769</v>
          </cell>
          <cell r="BB2212">
            <v>1934.9259043160187</v>
          </cell>
          <cell r="BH2212">
            <v>104.26543733101863</v>
          </cell>
        </row>
        <row r="2213">
          <cell r="AU2213" t="str">
            <v/>
          </cell>
          <cell r="AW2213" t="str">
            <v>0-</v>
          </cell>
          <cell r="AX2213" t="str">
            <v>0--</v>
          </cell>
          <cell r="AZ2213">
            <v>0</v>
          </cell>
          <cell r="BA2213">
            <v>0</v>
          </cell>
          <cell r="BB2213">
            <v>0</v>
          </cell>
          <cell r="BH2213">
            <v>0</v>
          </cell>
        </row>
        <row r="2214">
          <cell r="AU2214" t="str">
            <v/>
          </cell>
          <cell r="AW2214" t="str">
            <v>0-</v>
          </cell>
          <cell r="AX2214" t="str">
            <v>0--</v>
          </cell>
          <cell r="AZ2214">
            <v>0</v>
          </cell>
          <cell r="BA2214">
            <v>0</v>
          </cell>
          <cell r="BB2214">
            <v>0</v>
          </cell>
          <cell r="BH2214">
            <v>0</v>
          </cell>
        </row>
        <row r="2215">
          <cell r="AU2215" t="str">
            <v>Murata-CP3</v>
          </cell>
          <cell r="AW2215" t="str">
            <v>JUL-Murata-CP3</v>
          </cell>
          <cell r="AX2215" t="str">
            <v>JUL-Murata-CP3-IM</v>
          </cell>
          <cell r="AZ2215">
            <v>4967.0777712155905</v>
          </cell>
          <cell r="BA2215">
            <v>386.32827109454593</v>
          </cell>
          <cell r="BB2215">
            <v>5353.4060423101364</v>
          </cell>
          <cell r="BH2215">
            <v>267.67030211550679</v>
          </cell>
        </row>
        <row r="2216">
          <cell r="AU2216" t="str">
            <v/>
          </cell>
          <cell r="AW2216" t="str">
            <v>0-</v>
          </cell>
          <cell r="AX2216" t="str">
            <v>0--</v>
          </cell>
          <cell r="AZ2216">
            <v>0</v>
          </cell>
          <cell r="BA2216">
            <v>0</v>
          </cell>
          <cell r="BB2216">
            <v>0</v>
          </cell>
          <cell r="BH2216">
            <v>0</v>
          </cell>
        </row>
        <row r="2217">
          <cell r="AU2217" t="str">
            <v/>
          </cell>
          <cell r="AW2217" t="str">
            <v>0-</v>
          </cell>
          <cell r="AX2217" t="str">
            <v>0--</v>
          </cell>
          <cell r="AZ2217">
            <v>0</v>
          </cell>
          <cell r="BA2217">
            <v>0</v>
          </cell>
          <cell r="BB2217">
            <v>0</v>
          </cell>
          <cell r="BH2217">
            <v>0</v>
          </cell>
        </row>
        <row r="2218">
          <cell r="AU2218" t="str">
            <v>Murata-CP3</v>
          </cell>
          <cell r="AW2218" t="str">
            <v>JUL-Murata-CP3</v>
          </cell>
          <cell r="AX2218" t="str">
            <v>JUL-Murata-CP3-NI</v>
          </cell>
          <cell r="AZ2218">
            <v>7906.2517214085892</v>
          </cell>
          <cell r="BA2218">
            <v>439.23620674492162</v>
          </cell>
          <cell r="BB2218">
            <v>8345.4879281535104</v>
          </cell>
          <cell r="BH2218">
            <v>509.51399982410908</v>
          </cell>
        </row>
        <row r="2219">
          <cell r="AU2219" t="str">
            <v>Murata-CP3</v>
          </cell>
          <cell r="AW2219" t="str">
            <v>JUL-Murata-CP3</v>
          </cell>
          <cell r="AX2219" t="str">
            <v>JUL-Murata-CP3-NI</v>
          </cell>
          <cell r="AZ2219">
            <v>16941.967974446976</v>
          </cell>
          <cell r="BA2219">
            <v>941.22044302483209</v>
          </cell>
          <cell r="BB2219">
            <v>17883.188417471807</v>
          </cell>
          <cell r="BH2219">
            <v>1091.815713908805</v>
          </cell>
        </row>
        <row r="2220">
          <cell r="AU2220" t="str">
            <v>Murata-CP3</v>
          </cell>
          <cell r="AW2220" t="str">
            <v>JUL-Murata-CP3</v>
          </cell>
          <cell r="AX2220" t="str">
            <v>JUL-Murata-CP3-NI</v>
          </cell>
          <cell r="AZ2220">
            <v>14683.038911187377</v>
          </cell>
          <cell r="BA2220">
            <v>815.72438395485437</v>
          </cell>
          <cell r="BB2220">
            <v>15498.763295142233</v>
          </cell>
          <cell r="BH2220">
            <v>946.24028538763105</v>
          </cell>
        </row>
        <row r="2221">
          <cell r="AU2221" t="str">
            <v>Murata-CP3</v>
          </cell>
          <cell r="AW2221" t="str">
            <v>JUL-Murata-CP3</v>
          </cell>
          <cell r="AX2221" t="str">
            <v>JUL-Murata-CP3-IM</v>
          </cell>
          <cell r="AZ2221">
            <v>2852.4040209613595</v>
          </cell>
          <cell r="BA2221">
            <v>291.72313850741182</v>
          </cell>
          <cell r="BB2221">
            <v>3144.1271594687714</v>
          </cell>
          <cell r="BH2221">
            <v>145.86156925370591</v>
          </cell>
        </row>
        <row r="2222">
          <cell r="AU2222" t="str">
            <v>PDG-CP3</v>
          </cell>
          <cell r="AW2222" t="str">
            <v>JUL-PDG-CP3</v>
          </cell>
          <cell r="AX2222" t="str">
            <v>JUL-PDG-CP3-IM</v>
          </cell>
          <cell r="AZ2222">
            <v>7119.3158554030124</v>
          </cell>
          <cell r="BA2222">
            <v>728.11184884803538</v>
          </cell>
          <cell r="BB2222">
            <v>7847.4277042510485</v>
          </cell>
          <cell r="BH2222">
            <v>364.05592442401769</v>
          </cell>
        </row>
        <row r="2223">
          <cell r="AU2223" t="str">
            <v/>
          </cell>
          <cell r="AW2223" t="str">
            <v>0-</v>
          </cell>
          <cell r="AX2223" t="str">
            <v>0--</v>
          </cell>
          <cell r="AZ2223">
            <v>0</v>
          </cell>
          <cell r="BA2223">
            <v>0</v>
          </cell>
          <cell r="BB2223">
            <v>0</v>
          </cell>
          <cell r="BH2223">
            <v>0</v>
          </cell>
        </row>
        <row r="2224">
          <cell r="AU2224" t="str">
            <v/>
          </cell>
          <cell r="AW2224" t="str">
            <v>0-</v>
          </cell>
          <cell r="AX2224" t="str">
            <v>0--</v>
          </cell>
          <cell r="AZ2224">
            <v>0</v>
          </cell>
          <cell r="BA2224">
            <v>0</v>
          </cell>
          <cell r="BB2224">
            <v>0</v>
          </cell>
          <cell r="BH2224">
            <v>0</v>
          </cell>
        </row>
        <row r="2225">
          <cell r="AU2225" t="str">
            <v>PDG-CP3</v>
          </cell>
          <cell r="AW2225" t="str">
            <v>JUL-PDG-CP3</v>
          </cell>
          <cell r="AX2225" t="str">
            <v>JUL-PDG-CP3-IM</v>
          </cell>
          <cell r="AZ2225">
            <v>298.83016869552</v>
          </cell>
          <cell r="BA2225">
            <v>48.559902413022002</v>
          </cell>
          <cell r="BB2225">
            <v>347.39007110854203</v>
          </cell>
          <cell r="BH2225">
            <v>16.809196989123002</v>
          </cell>
        </row>
        <row r="2226">
          <cell r="AU2226" t="str">
            <v/>
          </cell>
          <cell r="AW2226" t="str">
            <v>0-</v>
          </cell>
          <cell r="AX2226" t="str">
            <v>0--</v>
          </cell>
          <cell r="AZ2226">
            <v>0</v>
          </cell>
          <cell r="BA2226">
            <v>0</v>
          </cell>
          <cell r="BB2226">
            <v>0</v>
          </cell>
          <cell r="BH2226">
            <v>0</v>
          </cell>
        </row>
        <row r="2227">
          <cell r="AU2227" t="str">
            <v/>
          </cell>
          <cell r="AW2227" t="str">
            <v>0-</v>
          </cell>
          <cell r="AX2227" t="str">
            <v>0--</v>
          </cell>
          <cell r="AZ2227">
            <v>0</v>
          </cell>
          <cell r="BA2227">
            <v>0</v>
          </cell>
          <cell r="BB2227">
            <v>0</v>
          </cell>
          <cell r="BH2227">
            <v>0</v>
          </cell>
        </row>
        <row r="2228">
          <cell r="AU2228" t="str">
            <v/>
          </cell>
          <cell r="AW2228" t="str">
            <v>0-</v>
          </cell>
          <cell r="AX2228" t="str">
            <v>0--</v>
          </cell>
          <cell r="AZ2228">
            <v>0</v>
          </cell>
          <cell r="BA2228">
            <v>0</v>
          </cell>
          <cell r="BB2228">
            <v>0</v>
          </cell>
          <cell r="BH2228">
            <v>0</v>
          </cell>
        </row>
        <row r="2229">
          <cell r="AU2229" t="str">
            <v/>
          </cell>
          <cell r="AW2229" t="str">
            <v>0-</v>
          </cell>
          <cell r="AX2229" t="str">
            <v>0--</v>
          </cell>
          <cell r="AZ2229">
            <v>0</v>
          </cell>
          <cell r="BA2229">
            <v>0</v>
          </cell>
          <cell r="BB2229">
            <v>0</v>
          </cell>
          <cell r="BH2229">
            <v>0</v>
          </cell>
        </row>
        <row r="2230">
          <cell r="AU2230" t="str">
            <v/>
          </cell>
          <cell r="AW2230" t="str">
            <v>0-</v>
          </cell>
          <cell r="AX2230" t="str">
            <v>0--</v>
          </cell>
          <cell r="AZ2230">
            <v>0</v>
          </cell>
          <cell r="BA2230">
            <v>0</v>
          </cell>
          <cell r="BB2230">
            <v>0</v>
          </cell>
          <cell r="BH2230">
            <v>0</v>
          </cell>
        </row>
        <row r="2231">
          <cell r="AU2231" t="str">
            <v>Murata-CP1</v>
          </cell>
          <cell r="AW2231" t="str">
            <v>JUL-Murata-CP1</v>
          </cell>
          <cell r="AX2231" t="str">
            <v>JUL-Murata-CP1-IM</v>
          </cell>
          <cell r="AZ2231">
            <v>0</v>
          </cell>
          <cell r="BA2231">
            <v>0</v>
          </cell>
          <cell r="BB2231">
            <v>0</v>
          </cell>
          <cell r="BH2231">
            <v>0</v>
          </cell>
        </row>
        <row r="2232">
          <cell r="AU2232" t="str">
            <v>Scragg-CP1</v>
          </cell>
          <cell r="AW2232" t="str">
            <v>JUL-Scragg-CP1</v>
          </cell>
          <cell r="AX2232" t="str">
            <v>JUL-Scragg-CP1-IM</v>
          </cell>
          <cell r="AZ2232">
            <v>0</v>
          </cell>
          <cell r="BA2232">
            <v>0</v>
          </cell>
          <cell r="BB2232">
            <v>0</v>
          </cell>
          <cell r="BH2232">
            <v>0</v>
          </cell>
        </row>
        <row r="2233">
          <cell r="AU2233" t="str">
            <v>Scragg-CP1</v>
          </cell>
          <cell r="AW2233" t="str">
            <v>JUL-Scragg-CP1</v>
          </cell>
          <cell r="AX2233" t="str">
            <v>JUL-Scragg-CP1-IM</v>
          </cell>
          <cell r="AZ2233">
            <v>0</v>
          </cell>
          <cell r="BA2233">
            <v>0</v>
          </cell>
          <cell r="BB2233">
            <v>0</v>
          </cell>
          <cell r="BH2233">
            <v>0</v>
          </cell>
        </row>
        <row r="2234">
          <cell r="AU2234" t="str">
            <v>Scragg-CP1</v>
          </cell>
          <cell r="AW2234" t="str">
            <v>JUL-Scragg-CP1</v>
          </cell>
          <cell r="AX2234" t="str">
            <v>JUL-Scragg-CP1-IM</v>
          </cell>
          <cell r="AZ2234">
            <v>0</v>
          </cell>
          <cell r="BA2234">
            <v>0</v>
          </cell>
          <cell r="BB2234">
            <v>0</v>
          </cell>
          <cell r="BH2234">
            <v>0</v>
          </cell>
        </row>
        <row r="2235">
          <cell r="AU2235" t="str">
            <v>Scragg-CP1</v>
          </cell>
          <cell r="AW2235" t="str">
            <v>JUL-Scragg-CP1</v>
          </cell>
          <cell r="AX2235" t="str">
            <v>JUL-Scragg-CP1-IM</v>
          </cell>
          <cell r="AZ2235">
            <v>0</v>
          </cell>
          <cell r="BA2235">
            <v>0</v>
          </cell>
          <cell r="BB2235">
            <v>0</v>
          </cell>
          <cell r="BH2235">
            <v>0</v>
          </cell>
        </row>
        <row r="2236">
          <cell r="AU2236" t="str">
            <v>Scragg-CP1</v>
          </cell>
          <cell r="AW2236" t="str">
            <v>JUL-Scragg-CP1</v>
          </cell>
          <cell r="AX2236" t="str">
            <v>JUL-Scragg-CP1-IM</v>
          </cell>
          <cell r="AZ2236">
            <v>0</v>
          </cell>
          <cell r="BA2236">
            <v>0</v>
          </cell>
          <cell r="BB2236">
            <v>0</v>
          </cell>
          <cell r="BH2236">
            <v>0</v>
          </cell>
        </row>
        <row r="2237">
          <cell r="AU2237" t="str">
            <v>Murata-CP3</v>
          </cell>
          <cell r="AW2237" t="str">
            <v>JUL-Murata-CP3</v>
          </cell>
          <cell r="AX2237" t="str">
            <v>JUL-Murata-CP3-IM</v>
          </cell>
          <cell r="AZ2237">
            <v>0</v>
          </cell>
          <cell r="BA2237">
            <v>0</v>
          </cell>
          <cell r="BB2237">
            <v>0</v>
          </cell>
          <cell r="BH2237">
            <v>0</v>
          </cell>
        </row>
        <row r="2238">
          <cell r="AU2238" t="str">
            <v>Murata-CP3</v>
          </cell>
          <cell r="AW2238" t="str">
            <v>JUL-Murata-CP3</v>
          </cell>
          <cell r="AX2238" t="str">
            <v>JUL-Murata-CP3-IM</v>
          </cell>
          <cell r="AZ2238">
            <v>0</v>
          </cell>
          <cell r="BA2238">
            <v>0</v>
          </cell>
          <cell r="BB2238">
            <v>0</v>
          </cell>
          <cell r="BH2238">
            <v>0</v>
          </cell>
        </row>
        <row r="2239">
          <cell r="AU2239" t="str">
            <v>TMT-CP3</v>
          </cell>
          <cell r="AW2239" t="str">
            <v>JUL-TMT-CP3</v>
          </cell>
          <cell r="AX2239" t="str">
            <v>JUL-TMT-CP3-IM</v>
          </cell>
          <cell r="AZ2239">
            <v>0</v>
          </cell>
          <cell r="BA2239">
            <v>0</v>
          </cell>
          <cell r="BB2239">
            <v>0</v>
          </cell>
          <cell r="BH2239">
            <v>0</v>
          </cell>
        </row>
        <row r="2240">
          <cell r="AU2240" t="str">
            <v>Murata R4-CP3</v>
          </cell>
          <cell r="AW2240" t="str">
            <v>JUL-Murata R4-CP3</v>
          </cell>
          <cell r="AX2240" t="str">
            <v>JUL-Murata R4-CP3-IM</v>
          </cell>
          <cell r="AZ2240">
            <v>0</v>
          </cell>
          <cell r="BA2240">
            <v>0</v>
          </cell>
          <cell r="BB2240">
            <v>0</v>
          </cell>
          <cell r="BH2240">
            <v>0</v>
          </cell>
        </row>
        <row r="2241">
          <cell r="AU2241" t="str">
            <v>Murata-CP1</v>
          </cell>
          <cell r="AW2241" t="str">
            <v>AUG-Murata-CP1</v>
          </cell>
          <cell r="AX2241" t="str">
            <v>AUG-Murata-CP1-NI</v>
          </cell>
          <cell r="AZ2241">
            <v>905.9604928872136</v>
          </cell>
          <cell r="BA2241">
            <v>162.60829359514091</v>
          </cell>
          <cell r="BB2241">
            <v>1068.5687864823544</v>
          </cell>
          <cell r="BH2241">
            <v>54.589927135511587</v>
          </cell>
        </row>
        <row r="2242">
          <cell r="AU2242" t="str">
            <v>Murata-CP1</v>
          </cell>
          <cell r="AW2242" t="str">
            <v>AUG-Murata-CP1</v>
          </cell>
          <cell r="AX2242" t="str">
            <v>AUG-Murata-CP1-NI</v>
          </cell>
          <cell r="AZ2242">
            <v>4800.8162870946362</v>
          </cell>
          <cell r="BA2242">
            <v>861.68497460672961</v>
          </cell>
          <cell r="BB2242">
            <v>5662.5012617013654</v>
          </cell>
          <cell r="BH2242">
            <v>289.27995576083066</v>
          </cell>
        </row>
        <row r="2243">
          <cell r="AU2243" t="str">
            <v>Murata-CP1</v>
          </cell>
          <cell r="AW2243" t="str">
            <v>AUG-Murata-CP1</v>
          </cell>
          <cell r="AX2243" t="str">
            <v>AUG-Murata-CP1-NI</v>
          </cell>
          <cell r="AZ2243">
            <v>4800.8162870946362</v>
          </cell>
          <cell r="BA2243">
            <v>861.68497460672961</v>
          </cell>
          <cell r="BB2243">
            <v>5662.5012617013654</v>
          </cell>
          <cell r="BH2243">
            <v>289.27995576083066</v>
          </cell>
        </row>
        <row r="2244">
          <cell r="AU2244" t="str">
            <v>Murata-CP3</v>
          </cell>
          <cell r="AW2244" t="str">
            <v>AUG-Murata-CP3</v>
          </cell>
          <cell r="AX2244" t="str">
            <v>AUG-Murata-CP3-NI</v>
          </cell>
          <cell r="AZ2244">
            <v>4342.6889015343086</v>
          </cell>
          <cell r="BA2244">
            <v>787.11236340309335</v>
          </cell>
          <cell r="BB2244">
            <v>5129.8012649374023</v>
          </cell>
          <cell r="BH2244">
            <v>282.27477859973004</v>
          </cell>
        </row>
        <row r="2245">
          <cell r="AU2245" t="str">
            <v/>
          </cell>
          <cell r="AW2245" t="str">
            <v>0-</v>
          </cell>
          <cell r="AX2245" t="str">
            <v>0--</v>
          </cell>
          <cell r="AZ2245">
            <v>0</v>
          </cell>
          <cell r="BA2245">
            <v>0</v>
          </cell>
          <cell r="BB2245">
            <v>0</v>
          </cell>
          <cell r="BH2245">
            <v>0</v>
          </cell>
        </row>
        <row r="2246">
          <cell r="AU2246" t="str">
            <v/>
          </cell>
          <cell r="AW2246" t="str">
            <v>0-</v>
          </cell>
          <cell r="AX2246" t="str">
            <v>0--</v>
          </cell>
          <cell r="AZ2246">
            <v>0</v>
          </cell>
          <cell r="BA2246">
            <v>0</v>
          </cell>
          <cell r="BB2246">
            <v>0</v>
          </cell>
          <cell r="BH2246">
            <v>0</v>
          </cell>
        </row>
        <row r="2247">
          <cell r="AU2247" t="str">
            <v>Murata-CP3</v>
          </cell>
          <cell r="AW2247" t="str">
            <v>AUG-Murata-CP3</v>
          </cell>
          <cell r="AX2247" t="str">
            <v>AUG-Murata-CP3-NI</v>
          </cell>
          <cell r="AZ2247">
            <v>5422.1112188382076</v>
          </cell>
          <cell r="BA2247">
            <v>204.05794909606158</v>
          </cell>
          <cell r="BB2247">
            <v>5626.1691679342694</v>
          </cell>
          <cell r="BH2247">
            <v>303.17181008557719</v>
          </cell>
        </row>
        <row r="2248">
          <cell r="AU2248" t="str">
            <v/>
          </cell>
          <cell r="AW2248" t="str">
            <v>0-</v>
          </cell>
          <cell r="AX2248" t="str">
            <v>0--</v>
          </cell>
          <cell r="AZ2248">
            <v>0</v>
          </cell>
          <cell r="BA2248">
            <v>0</v>
          </cell>
          <cell r="BB2248">
            <v>0</v>
          </cell>
          <cell r="BH2248">
            <v>0</v>
          </cell>
        </row>
        <row r="2249">
          <cell r="AU2249" t="str">
            <v/>
          </cell>
          <cell r="AW2249" t="str">
            <v>0-</v>
          </cell>
          <cell r="AX2249" t="str">
            <v>0--</v>
          </cell>
          <cell r="AZ2249">
            <v>0</v>
          </cell>
          <cell r="BA2249">
            <v>0</v>
          </cell>
          <cell r="BB2249">
            <v>0</v>
          </cell>
          <cell r="BH2249">
            <v>0</v>
          </cell>
        </row>
        <row r="2250">
          <cell r="AU2250" t="str">
            <v/>
          </cell>
          <cell r="AW2250" t="str">
            <v>0-</v>
          </cell>
          <cell r="AX2250" t="str">
            <v>0--</v>
          </cell>
          <cell r="AZ2250">
            <v>0</v>
          </cell>
          <cell r="BA2250">
            <v>0</v>
          </cell>
          <cell r="BB2250">
            <v>0</v>
          </cell>
          <cell r="BH2250">
            <v>0</v>
          </cell>
        </row>
        <row r="2251">
          <cell r="AU2251" t="str">
            <v>Murata-CP1</v>
          </cell>
          <cell r="AW2251" t="str">
            <v>AUG-Murata-CP1</v>
          </cell>
          <cell r="AX2251" t="str">
            <v>AUG-Murata-CP1-IM</v>
          </cell>
          <cell r="AZ2251">
            <v>6668.7681765556526</v>
          </cell>
          <cell r="BA2251">
            <v>476.6296539559213</v>
          </cell>
          <cell r="BB2251">
            <v>7145.3978305115743</v>
          </cell>
          <cell r="BH2251">
            <v>326.52787410203621</v>
          </cell>
        </row>
        <row r="2252">
          <cell r="AU2252" t="str">
            <v/>
          </cell>
          <cell r="AW2252" t="str">
            <v>0-</v>
          </cell>
          <cell r="AX2252" t="str">
            <v>0--</v>
          </cell>
          <cell r="AZ2252">
            <v>0</v>
          </cell>
          <cell r="BA2252">
            <v>0</v>
          </cell>
          <cell r="BB2252">
            <v>0</v>
          </cell>
          <cell r="BH2252">
            <v>0</v>
          </cell>
        </row>
        <row r="2253">
          <cell r="AU2253" t="str">
            <v/>
          </cell>
          <cell r="AW2253" t="str">
            <v>0-</v>
          </cell>
          <cell r="AX2253" t="str">
            <v>0--</v>
          </cell>
          <cell r="AZ2253">
            <v>0</v>
          </cell>
          <cell r="BA2253">
            <v>0</v>
          </cell>
          <cell r="BB2253">
            <v>0</v>
          </cell>
          <cell r="BH2253">
            <v>0</v>
          </cell>
        </row>
        <row r="2254">
          <cell r="AU2254" t="str">
            <v>Scragg-CP1</v>
          </cell>
          <cell r="AW2254" t="str">
            <v>AUG-Scragg-CP1</v>
          </cell>
          <cell r="AX2254" t="str">
            <v>AUG-Scragg-CP1-NI</v>
          </cell>
          <cell r="AZ2254">
            <v>9780.9850877917142</v>
          </cell>
          <cell r="BA2254">
            <v>1064.0639762290532</v>
          </cell>
          <cell r="BB2254">
            <v>10845.049064020768</v>
          </cell>
          <cell r="BH2254">
            <v>590.5157605540104</v>
          </cell>
        </row>
        <row r="2255">
          <cell r="AU2255" t="str">
            <v>Murata-CP1</v>
          </cell>
          <cell r="AW2255" t="str">
            <v>AUG-Murata-CP1</v>
          </cell>
          <cell r="AX2255" t="str">
            <v>AUG-Murata-CP1-IM</v>
          </cell>
          <cell r="AZ2255">
            <v>8846.3853831350625</v>
          </cell>
          <cell r="BA2255">
            <v>961.11907768688855</v>
          </cell>
          <cell r="BB2255">
            <v>9807.5044608219523</v>
          </cell>
          <cell r="BH2255">
            <v>526.57055851994426</v>
          </cell>
        </row>
        <row r="2256">
          <cell r="AU2256" t="str">
            <v>Murata-CP1</v>
          </cell>
          <cell r="AW2256" t="str">
            <v>AUG-Murata-CP1</v>
          </cell>
          <cell r="AX2256" t="str">
            <v>AUG-Murata-CP1-IM</v>
          </cell>
          <cell r="AZ2256">
            <v>10680.494739282312</v>
          </cell>
          <cell r="BA2256">
            <v>1083.775804499712</v>
          </cell>
          <cell r="BB2256">
            <v>11764.270543782024</v>
          </cell>
          <cell r="BH2256">
            <v>627.83412746608735</v>
          </cell>
        </row>
        <row r="2257">
          <cell r="AU2257" t="str">
            <v>Murata-CP3</v>
          </cell>
          <cell r="AW2257" t="str">
            <v>AUG-Murata-CP3</v>
          </cell>
          <cell r="AX2257" t="str">
            <v>AUG-Murata-CP3-NI</v>
          </cell>
          <cell r="AZ2257">
            <v>2399.1203088600464</v>
          </cell>
          <cell r="BA2257">
            <v>248.18485953724618</v>
          </cell>
          <cell r="BB2257">
            <v>2647.3051683972926</v>
          </cell>
          <cell r="BH2257">
            <v>143.39569662152002</v>
          </cell>
        </row>
        <row r="2258">
          <cell r="AU2258" t="str">
            <v/>
          </cell>
          <cell r="AW2258" t="str">
            <v>0-</v>
          </cell>
          <cell r="AX2258" t="str">
            <v>0--</v>
          </cell>
          <cell r="AZ2258">
            <v>0</v>
          </cell>
          <cell r="BA2258">
            <v>0</v>
          </cell>
          <cell r="BB2258">
            <v>0</v>
          </cell>
          <cell r="BH2258">
            <v>0</v>
          </cell>
        </row>
        <row r="2259">
          <cell r="AU2259" t="str">
            <v/>
          </cell>
          <cell r="AW2259" t="str">
            <v>0-</v>
          </cell>
          <cell r="AX2259" t="str">
            <v>0--</v>
          </cell>
          <cell r="AZ2259">
            <v>0</v>
          </cell>
          <cell r="BA2259">
            <v>0</v>
          </cell>
          <cell r="BB2259">
            <v>0</v>
          </cell>
          <cell r="BH2259">
            <v>0</v>
          </cell>
        </row>
        <row r="2260">
          <cell r="AU2260" t="str">
            <v>Murata-CP1</v>
          </cell>
          <cell r="AW2260" t="str">
            <v>AUG-Murata-CP1</v>
          </cell>
          <cell r="AX2260" t="str">
            <v>AUG-Murata-CP1-IM</v>
          </cell>
          <cell r="AZ2260">
            <v>668.18344409977328</v>
          </cell>
          <cell r="BA2260">
            <v>67.802200868017167</v>
          </cell>
          <cell r="BB2260">
            <v>735.98564496779045</v>
          </cell>
          <cell r="BH2260">
            <v>39.277990379110058</v>
          </cell>
        </row>
        <row r="2261">
          <cell r="AU2261" t="str">
            <v/>
          </cell>
          <cell r="AW2261" t="str">
            <v>0-</v>
          </cell>
          <cell r="AX2261" t="str">
            <v>0--</v>
          </cell>
          <cell r="AZ2261">
            <v>0</v>
          </cell>
          <cell r="BA2261">
            <v>0</v>
          </cell>
          <cell r="BB2261">
            <v>0</v>
          </cell>
          <cell r="BH2261">
            <v>0</v>
          </cell>
        </row>
        <row r="2262">
          <cell r="AU2262" t="str">
            <v/>
          </cell>
          <cell r="AW2262" t="str">
            <v>0-</v>
          </cell>
          <cell r="AX2262" t="str">
            <v>0--</v>
          </cell>
          <cell r="AZ2262">
            <v>0</v>
          </cell>
          <cell r="BA2262">
            <v>0</v>
          </cell>
          <cell r="BB2262">
            <v>0</v>
          </cell>
          <cell r="BH2262">
            <v>0</v>
          </cell>
        </row>
        <row r="2263">
          <cell r="AU2263" t="str">
            <v>PDG-CP3</v>
          </cell>
          <cell r="AW2263" t="str">
            <v>AUG-PDG-CP3</v>
          </cell>
          <cell r="AX2263" t="str">
            <v>AUG-PDG-CP3-IM</v>
          </cell>
          <cell r="AZ2263">
            <v>0</v>
          </cell>
          <cell r="BA2263">
            <v>0</v>
          </cell>
          <cell r="BB2263">
            <v>0</v>
          </cell>
          <cell r="BH2263">
            <v>0</v>
          </cell>
        </row>
        <row r="2264">
          <cell r="AU2264" t="str">
            <v>PDG-CP3</v>
          </cell>
          <cell r="AW2264" t="str">
            <v>AUG-PDG-CP3</v>
          </cell>
          <cell r="AX2264" t="str">
            <v>AUG-PDG-CP3-IM</v>
          </cell>
          <cell r="AZ2264">
            <v>0</v>
          </cell>
          <cell r="BA2264">
            <v>0</v>
          </cell>
          <cell r="BB2264">
            <v>0</v>
          </cell>
          <cell r="BH2264">
            <v>0</v>
          </cell>
        </row>
        <row r="2265">
          <cell r="AU2265" t="str">
            <v/>
          </cell>
          <cell r="AW2265" t="str">
            <v>0-</v>
          </cell>
          <cell r="AX2265" t="str">
            <v>0--</v>
          </cell>
          <cell r="AZ2265">
            <v>0</v>
          </cell>
          <cell r="BA2265">
            <v>0</v>
          </cell>
          <cell r="BB2265">
            <v>0</v>
          </cell>
          <cell r="BH2265">
            <v>0</v>
          </cell>
        </row>
        <row r="2266">
          <cell r="AU2266" t="str">
            <v/>
          </cell>
          <cell r="AW2266" t="str">
            <v>0-</v>
          </cell>
          <cell r="AX2266" t="str">
            <v>0--</v>
          </cell>
          <cell r="AZ2266">
            <v>0</v>
          </cell>
          <cell r="BA2266">
            <v>0</v>
          </cell>
          <cell r="BB2266">
            <v>0</v>
          </cell>
          <cell r="BH2266">
            <v>0</v>
          </cell>
        </row>
        <row r="2267">
          <cell r="AU2267" t="str">
            <v>Murata R5-CP3</v>
          </cell>
          <cell r="AW2267" t="str">
            <v>AUG-Murata R5-CP3</v>
          </cell>
          <cell r="AX2267" t="str">
            <v>AUG-Murata R5-CP3-NI</v>
          </cell>
          <cell r="AZ2267">
            <v>1650.4371119112682</v>
          </cell>
          <cell r="BA2267">
            <v>191.91129208270559</v>
          </cell>
          <cell r="BB2267">
            <v>1842.3484039939738</v>
          </cell>
          <cell r="BH2267">
            <v>97.874758962179854</v>
          </cell>
        </row>
        <row r="2268">
          <cell r="AU2268" t="str">
            <v>Murata R5-CP3</v>
          </cell>
          <cell r="AW2268" t="str">
            <v>AUG-Murata R5-CP3</v>
          </cell>
          <cell r="AX2268" t="str">
            <v>AUG-Murata R5-CP3-NI</v>
          </cell>
          <cell r="AZ2268">
            <v>7922.0981371740872</v>
          </cell>
          <cell r="BA2268">
            <v>921.17420199698688</v>
          </cell>
          <cell r="BB2268">
            <v>8843.2723391710733</v>
          </cell>
          <cell r="BH2268">
            <v>469.79884301846329</v>
          </cell>
        </row>
        <row r="2269">
          <cell r="AU2269" t="str">
            <v>Murata R5-CP3</v>
          </cell>
          <cell r="AW2269" t="str">
            <v>AUG-Murata R5-CP3</v>
          </cell>
          <cell r="AX2269" t="str">
            <v>AUG-Murata R5-CP3-NI</v>
          </cell>
          <cell r="AZ2269">
            <v>8582.2729819385931</v>
          </cell>
          <cell r="BA2269">
            <v>997.93871883006898</v>
          </cell>
          <cell r="BB2269">
            <v>9580.2117007686629</v>
          </cell>
          <cell r="BH2269">
            <v>508.94874660333517</v>
          </cell>
        </row>
        <row r="2270">
          <cell r="AU2270" t="str">
            <v>Murata R5-CP3</v>
          </cell>
          <cell r="AW2270" t="str">
            <v>AUG-Murata R5-CP3</v>
          </cell>
          <cell r="AX2270" t="str">
            <v>AUG-Murata R5-CP3-NI</v>
          </cell>
          <cell r="AZ2270">
            <v>1916.6366460905049</v>
          </cell>
          <cell r="BA2270">
            <v>222.86472628959359</v>
          </cell>
          <cell r="BB2270">
            <v>2139.5013723800985</v>
          </cell>
          <cell r="BH2270">
            <v>113.66101040769273</v>
          </cell>
        </row>
        <row r="2271">
          <cell r="AU2271" t="str">
            <v>Murata R5-CP3</v>
          </cell>
          <cell r="AW2271" t="str">
            <v>AUG-Murata R5-CP3</v>
          </cell>
          <cell r="AX2271" t="str">
            <v>AUG-Murata R5-CP3-NI</v>
          </cell>
          <cell r="AZ2271">
            <v>2874.9549691357574</v>
          </cell>
          <cell r="BA2271">
            <v>334.29708943439039</v>
          </cell>
          <cell r="BB2271">
            <v>3209.2520585701477</v>
          </cell>
          <cell r="BH2271">
            <v>170.49151561153909</v>
          </cell>
        </row>
        <row r="2272">
          <cell r="AU2272" t="str">
            <v>Murata R5-CP3</v>
          </cell>
          <cell r="AW2272" t="str">
            <v>AUG-Murata R5-CP3</v>
          </cell>
          <cell r="AX2272" t="str">
            <v>AUG-Murata R5-CP3-NI</v>
          </cell>
          <cell r="AZ2272">
            <v>330.08742238225364</v>
          </cell>
          <cell r="BA2272">
            <v>38.38225841654112</v>
          </cell>
          <cell r="BB2272">
            <v>368.46968079879474</v>
          </cell>
          <cell r="BH2272">
            <v>19.574951792435968</v>
          </cell>
        </row>
        <row r="2273">
          <cell r="AU2273" t="str">
            <v>Murata R5-CP3</v>
          </cell>
          <cell r="AW2273" t="str">
            <v>AUG-Murata R5-CP3</v>
          </cell>
          <cell r="AX2273" t="str">
            <v>AUG-Murata R5-CP3-NI</v>
          </cell>
          <cell r="AZ2273">
            <v>1650.4371119112682</v>
          </cell>
          <cell r="BA2273">
            <v>191.91129208270559</v>
          </cell>
          <cell r="BB2273">
            <v>1842.3484039939738</v>
          </cell>
          <cell r="BH2273">
            <v>97.874758962179854</v>
          </cell>
        </row>
        <row r="2274">
          <cell r="AU2274" t="str">
            <v>Murata R5-CP3</v>
          </cell>
          <cell r="AW2274" t="str">
            <v>AUG-Murata R5-CP3</v>
          </cell>
          <cell r="AX2274" t="str">
            <v>AUG-Murata R5-CP3-NI</v>
          </cell>
          <cell r="AZ2274">
            <v>660.17484476450727</v>
          </cell>
          <cell r="BA2274">
            <v>76.76451683308224</v>
          </cell>
          <cell r="BB2274">
            <v>736.93936159758948</v>
          </cell>
          <cell r="BH2274">
            <v>39.149903584871936</v>
          </cell>
        </row>
        <row r="2275">
          <cell r="AU2275" t="str">
            <v>Murata R5-CP3</v>
          </cell>
          <cell r="AW2275" t="str">
            <v>AUG-Murata R5-CP3</v>
          </cell>
          <cell r="AX2275" t="str">
            <v>AUG-Murata R5-CP3-NI</v>
          </cell>
          <cell r="AZ2275">
            <v>958.31832304525244</v>
          </cell>
          <cell r="BA2275">
            <v>111.4323631447968</v>
          </cell>
          <cell r="BB2275">
            <v>1069.7506861900492</v>
          </cell>
          <cell r="BH2275">
            <v>56.830505203846364</v>
          </cell>
        </row>
        <row r="2276">
          <cell r="AU2276" t="str">
            <v>Murata R5-CP3</v>
          </cell>
          <cell r="AW2276" t="str">
            <v>AUG-Murata R5-CP3</v>
          </cell>
          <cell r="AX2276" t="str">
            <v>AUG-Murata R5-CP3-NI</v>
          </cell>
          <cell r="AZ2276">
            <v>2981.4347828074519</v>
          </cell>
          <cell r="BA2276">
            <v>346.67846311714555</v>
          </cell>
          <cell r="BB2276">
            <v>3328.1132459245973</v>
          </cell>
          <cell r="BH2276">
            <v>176.80601618974421</v>
          </cell>
        </row>
        <row r="2277">
          <cell r="AU2277" t="str">
            <v>Murata-CP3</v>
          </cell>
          <cell r="AW2277" t="str">
            <v>AUG-Murata-CP3</v>
          </cell>
          <cell r="AX2277" t="str">
            <v>AUG-Murata-CP3-NI</v>
          </cell>
          <cell r="AZ2277">
            <v>0</v>
          </cell>
          <cell r="BA2277">
            <v>0</v>
          </cell>
          <cell r="BB2277">
            <v>0</v>
          </cell>
          <cell r="BH2277">
            <v>0</v>
          </cell>
        </row>
        <row r="2278">
          <cell r="AU2278" t="str">
            <v>Murata-CP3</v>
          </cell>
          <cell r="AW2278" t="str">
            <v>AUG-Murata-CP3</v>
          </cell>
          <cell r="AX2278" t="str">
            <v>AUG-Murata-CP3-NI</v>
          </cell>
          <cell r="AZ2278">
            <v>0</v>
          </cell>
          <cell r="BA2278">
            <v>0</v>
          </cell>
          <cell r="BB2278">
            <v>0</v>
          </cell>
          <cell r="BH2278">
            <v>0</v>
          </cell>
        </row>
        <row r="2279">
          <cell r="AU2279" t="str">
            <v/>
          </cell>
          <cell r="AW2279" t="str">
            <v>0-</v>
          </cell>
          <cell r="AX2279" t="str">
            <v>0--</v>
          </cell>
          <cell r="AZ2279">
            <v>0</v>
          </cell>
          <cell r="BA2279">
            <v>0</v>
          </cell>
          <cell r="BB2279">
            <v>0</v>
          </cell>
          <cell r="BH2279">
            <v>0</v>
          </cell>
        </row>
        <row r="2280">
          <cell r="AU2280" t="str">
            <v/>
          </cell>
          <cell r="AW2280" t="str">
            <v>0-</v>
          </cell>
          <cell r="AX2280" t="str">
            <v>0--</v>
          </cell>
          <cell r="AZ2280">
            <v>0</v>
          </cell>
          <cell r="BA2280">
            <v>0</v>
          </cell>
          <cell r="BB2280">
            <v>0</v>
          </cell>
          <cell r="BH2280">
            <v>0</v>
          </cell>
        </row>
        <row r="2281">
          <cell r="AU2281" t="str">
            <v>Scragg-CP1</v>
          </cell>
          <cell r="AW2281" t="str">
            <v>AUG-Scragg-CP1</v>
          </cell>
          <cell r="AX2281" t="str">
            <v>AUG-Scragg-CP1-NI</v>
          </cell>
          <cell r="AZ2281">
            <v>1521.6911007345527</v>
          </cell>
          <cell r="BA2281">
            <v>248.4062577137519</v>
          </cell>
          <cell r="BB2281">
            <v>1770.0973584483047</v>
          </cell>
          <cell r="BH2281">
            <v>83.609712081686354</v>
          </cell>
        </row>
        <row r="2282">
          <cell r="AU2282" t="str">
            <v/>
          </cell>
          <cell r="AW2282" t="str">
            <v>0-</v>
          </cell>
          <cell r="AX2282" t="str">
            <v>0--</v>
          </cell>
          <cell r="AZ2282">
            <v>0</v>
          </cell>
          <cell r="BA2282">
            <v>0</v>
          </cell>
          <cell r="BB2282">
            <v>0</v>
          </cell>
          <cell r="BH2282">
            <v>0</v>
          </cell>
        </row>
        <row r="2283">
          <cell r="AU2283" t="str">
            <v/>
          </cell>
          <cell r="AW2283" t="str">
            <v>0-</v>
          </cell>
          <cell r="AX2283" t="str">
            <v>0--</v>
          </cell>
          <cell r="AZ2283">
            <v>0</v>
          </cell>
          <cell r="BA2283">
            <v>0</v>
          </cell>
          <cell r="BB2283">
            <v>0</v>
          </cell>
          <cell r="BH2283">
            <v>0</v>
          </cell>
        </row>
        <row r="2284">
          <cell r="AU2284" t="str">
            <v/>
          </cell>
          <cell r="AW2284" t="str">
            <v>0-</v>
          </cell>
          <cell r="AX2284" t="str">
            <v>0--</v>
          </cell>
          <cell r="AZ2284">
            <v>0</v>
          </cell>
          <cell r="BA2284">
            <v>0</v>
          </cell>
          <cell r="BB2284">
            <v>0</v>
          </cell>
          <cell r="BH2284">
            <v>0</v>
          </cell>
        </row>
        <row r="2285">
          <cell r="AU2285" t="str">
            <v/>
          </cell>
          <cell r="AW2285" t="str">
            <v>0-</v>
          </cell>
          <cell r="AX2285" t="str">
            <v>0--</v>
          </cell>
          <cell r="AZ2285">
            <v>0</v>
          </cell>
          <cell r="BA2285">
            <v>0</v>
          </cell>
          <cell r="BB2285">
            <v>0</v>
          </cell>
          <cell r="BH2285">
            <v>0</v>
          </cell>
        </row>
        <row r="2286">
          <cell r="AU2286" t="str">
            <v/>
          </cell>
          <cell r="AW2286" t="str">
            <v>0-</v>
          </cell>
          <cell r="AX2286" t="str">
            <v>0--</v>
          </cell>
          <cell r="AZ2286">
            <v>0</v>
          </cell>
          <cell r="BA2286">
            <v>0</v>
          </cell>
          <cell r="BB2286">
            <v>0</v>
          </cell>
          <cell r="BH2286">
            <v>0</v>
          </cell>
        </row>
        <row r="2287">
          <cell r="AU2287" t="str">
            <v>Murata R4-CP3</v>
          </cell>
          <cell r="AW2287" t="str">
            <v>AUG-Murata R4-CP3</v>
          </cell>
          <cell r="AX2287" t="str">
            <v>AUG-Murata R4-CP3-NI</v>
          </cell>
          <cell r="AZ2287">
            <v>1651.3645926941504</v>
          </cell>
          <cell r="BA2287">
            <v>172.81722481682968</v>
          </cell>
          <cell r="BB2287">
            <v>1824.18181751098</v>
          </cell>
          <cell r="BH2287">
            <v>98.889856422963661</v>
          </cell>
        </row>
        <row r="2288">
          <cell r="AU2288" t="str">
            <v>Murata R5-CP3</v>
          </cell>
          <cell r="AW2288" t="str">
            <v>AUG-Murata R5-CP3</v>
          </cell>
          <cell r="AX2288" t="str">
            <v>AUG-Murata R5-CP3-NI</v>
          </cell>
          <cell r="AZ2288">
            <v>3344.4947961815046</v>
          </cell>
          <cell r="BA2288">
            <v>387.99243575191468</v>
          </cell>
          <cell r="BB2288">
            <v>3732.4872319334195</v>
          </cell>
          <cell r="BH2288">
            <v>197.87614223347649</v>
          </cell>
        </row>
        <row r="2289">
          <cell r="AU2289" t="str">
            <v>Murata-CP1</v>
          </cell>
          <cell r="AW2289" t="str">
            <v>AUG-Murata-CP1</v>
          </cell>
          <cell r="AX2289" t="str">
            <v>AUG-Murata-CP1-NI</v>
          </cell>
          <cell r="AZ2289">
            <v>1586.8337521813403</v>
          </cell>
          <cell r="BA2289">
            <v>181.01890992861721</v>
          </cell>
          <cell r="BB2289">
            <v>1767.8526621099575</v>
          </cell>
          <cell r="BH2289">
            <v>96.281720374048206</v>
          </cell>
        </row>
        <row r="2290">
          <cell r="AU2290" t="str">
            <v>Scragg-CP1</v>
          </cell>
          <cell r="AW2290" t="str">
            <v>AUG-Scragg-CP1</v>
          </cell>
          <cell r="AX2290" t="str">
            <v>AUG-Scragg-CP1-NI</v>
          </cell>
          <cell r="AZ2290">
            <v>7172.7223977139238</v>
          </cell>
          <cell r="BA2290">
            <v>780.31358256797239</v>
          </cell>
          <cell r="BB2290">
            <v>7953.0359802818966</v>
          </cell>
          <cell r="BH2290">
            <v>433.04489107294097</v>
          </cell>
        </row>
        <row r="2291">
          <cell r="AU2291" t="str">
            <v/>
          </cell>
          <cell r="AW2291" t="str">
            <v>0-</v>
          </cell>
          <cell r="AX2291" t="str">
            <v>0--</v>
          </cell>
          <cell r="AZ2291">
            <v>0</v>
          </cell>
          <cell r="BA2291">
            <v>0</v>
          </cell>
          <cell r="BB2291">
            <v>0</v>
          </cell>
          <cell r="BH2291">
            <v>0</v>
          </cell>
        </row>
        <row r="2292">
          <cell r="AU2292" t="str">
            <v/>
          </cell>
          <cell r="AW2292" t="str">
            <v>0-</v>
          </cell>
          <cell r="AX2292" t="str">
            <v>0--</v>
          </cell>
          <cell r="AZ2292">
            <v>0</v>
          </cell>
          <cell r="BA2292">
            <v>0</v>
          </cell>
          <cell r="BB2292">
            <v>0</v>
          </cell>
          <cell r="BH2292">
            <v>0</v>
          </cell>
        </row>
        <row r="2293">
          <cell r="AU2293" t="str">
            <v>TMT-CP3</v>
          </cell>
          <cell r="AW2293" t="str">
            <v>AUG-TMT-CP3</v>
          </cell>
          <cell r="AX2293" t="str">
            <v>AUG-TMT-CP3-IM</v>
          </cell>
          <cell r="AZ2293">
            <v>4779.5499015500527</v>
          </cell>
          <cell r="BA2293">
            <v>494.43619671207443</v>
          </cell>
          <cell r="BB2293">
            <v>5273.9860982621267</v>
          </cell>
          <cell r="BH2293">
            <v>285.67424698919854</v>
          </cell>
        </row>
        <row r="2294">
          <cell r="AU2294" t="str">
            <v>TMT-CP3</v>
          </cell>
          <cell r="AW2294" t="str">
            <v>AUG-TMT-CP3</v>
          </cell>
          <cell r="AX2294" t="str">
            <v>AUG-TMT-CP3-IM</v>
          </cell>
          <cell r="AZ2294">
            <v>4779.5499015500527</v>
          </cell>
          <cell r="BA2294">
            <v>494.43619671207443</v>
          </cell>
          <cell r="BB2294">
            <v>5273.9860982621267</v>
          </cell>
          <cell r="BH2294">
            <v>285.67424698919854</v>
          </cell>
        </row>
        <row r="2295">
          <cell r="AU2295" t="str">
            <v/>
          </cell>
          <cell r="AW2295" t="str">
            <v>0-</v>
          </cell>
          <cell r="AX2295" t="str">
            <v>0--</v>
          </cell>
          <cell r="AZ2295">
            <v>0</v>
          </cell>
          <cell r="BA2295">
            <v>0</v>
          </cell>
          <cell r="BB2295">
            <v>0</v>
          </cell>
          <cell r="BH2295">
            <v>0</v>
          </cell>
        </row>
        <row r="2296">
          <cell r="AU2296" t="str">
            <v/>
          </cell>
          <cell r="AW2296" t="str">
            <v>0-</v>
          </cell>
          <cell r="AX2296" t="str">
            <v>0--</v>
          </cell>
          <cell r="AZ2296">
            <v>0</v>
          </cell>
          <cell r="BA2296">
            <v>0</v>
          </cell>
          <cell r="BB2296">
            <v>0</v>
          </cell>
          <cell r="BH2296">
            <v>0</v>
          </cell>
        </row>
        <row r="2297">
          <cell r="AU2297" t="str">
            <v>Murata-CP1</v>
          </cell>
          <cell r="AW2297" t="str">
            <v>AUG-Murata-CP1</v>
          </cell>
          <cell r="AX2297" t="str">
            <v>AUG-Murata-CP1-IM</v>
          </cell>
          <cell r="AZ2297">
            <v>6602.3949841732037</v>
          </cell>
          <cell r="BA2297">
            <v>558.87431544438277</v>
          </cell>
          <cell r="BB2297">
            <v>7161.2692996175856</v>
          </cell>
          <cell r="BH2297">
            <v>324.84108163213796</v>
          </cell>
        </row>
        <row r="2298">
          <cell r="AU2298" t="str">
            <v>Murata-CP1</v>
          </cell>
          <cell r="AW2298" t="str">
            <v>AUG-Murata-CP1</v>
          </cell>
          <cell r="AX2298" t="str">
            <v>AUG-Murata-CP1-IM</v>
          </cell>
          <cell r="AZ2298">
            <v>4087.1968949643642</v>
          </cell>
          <cell r="BA2298">
            <v>345.96981432271315</v>
          </cell>
          <cell r="BB2298">
            <v>4433.1667092870775</v>
          </cell>
          <cell r="BH2298">
            <v>201.09209815322825</v>
          </cell>
        </row>
        <row r="2299">
          <cell r="AU2299" t="str">
            <v>Murata-CP1</v>
          </cell>
          <cell r="AW2299" t="str">
            <v>AUG-Murata-CP1</v>
          </cell>
          <cell r="AX2299" t="str">
            <v>AUG-Murata-CP1-IM</v>
          </cell>
          <cell r="AZ2299">
            <v>2200.7983280577346</v>
          </cell>
          <cell r="BA2299">
            <v>186.29143848146091</v>
          </cell>
          <cell r="BB2299">
            <v>2387.0897665391954</v>
          </cell>
          <cell r="BH2299">
            <v>108.28036054404598</v>
          </cell>
        </row>
        <row r="2300">
          <cell r="AU2300" t="str">
            <v>Murata-CP1</v>
          </cell>
          <cell r="AW2300" t="str">
            <v>AUG-Murata-CP1</v>
          </cell>
          <cell r="AX2300" t="str">
            <v>AUG-Murata-CP1-IM</v>
          </cell>
          <cell r="AZ2300">
            <v>5659.1957007198889</v>
          </cell>
          <cell r="BA2300">
            <v>479.03512752375661</v>
          </cell>
          <cell r="BB2300">
            <v>6138.2308282436452</v>
          </cell>
          <cell r="BH2300">
            <v>278.43521282754682</v>
          </cell>
        </row>
        <row r="2301">
          <cell r="AU2301" t="str">
            <v>Murata-CP1</v>
          </cell>
          <cell r="AW2301" t="str">
            <v>AUG-Murata-CP1</v>
          </cell>
          <cell r="AX2301" t="str">
            <v>AUG-Murata-CP1-IM</v>
          </cell>
          <cell r="AZ2301">
            <v>1396.355581674052</v>
          </cell>
          <cell r="BA2301">
            <v>118.19760430809094</v>
          </cell>
          <cell r="BB2301">
            <v>1514.5531859821428</v>
          </cell>
          <cell r="BH2301">
            <v>68.701381632179675</v>
          </cell>
        </row>
        <row r="2302">
          <cell r="AU2302" t="str">
            <v>Murata-CP1</v>
          </cell>
          <cell r="AW2302" t="str">
            <v>AUG-Murata-CP1</v>
          </cell>
          <cell r="AX2302" t="str">
            <v>AUG-Murata-CP1-IM</v>
          </cell>
          <cell r="AZ2302">
            <v>9425.4001762998505</v>
          </cell>
          <cell r="BA2302">
            <v>797.83382907961379</v>
          </cell>
          <cell r="BB2302">
            <v>10223.234005379463</v>
          </cell>
          <cell r="BH2302">
            <v>463.73432601721282</v>
          </cell>
        </row>
        <row r="2303">
          <cell r="AU2303" t="str">
            <v>Murata-CP1</v>
          </cell>
          <cell r="AW2303" t="str">
            <v>AUG-Murata-CP1</v>
          </cell>
          <cell r="AX2303" t="str">
            <v>AUG-Murata-CP1-IM</v>
          </cell>
          <cell r="AZ2303">
            <v>7506.2309333315006</v>
          </cell>
          <cell r="BA2303">
            <v>810.33174848465057</v>
          </cell>
          <cell r="BB2303">
            <v>8316.5626818161509</v>
          </cell>
          <cell r="BH2303">
            <v>303.11101749851207</v>
          </cell>
        </row>
        <row r="2304">
          <cell r="AU2304" t="str">
            <v>Murata-CP1</v>
          </cell>
          <cell r="AW2304" t="str">
            <v>AUG-Murata-CP1</v>
          </cell>
          <cell r="AX2304" t="str">
            <v>AUG-Murata-CP1-IM</v>
          </cell>
          <cell r="AZ2304">
            <v>8613.3022090986397</v>
          </cell>
          <cell r="BA2304">
            <v>874.01274556428393</v>
          </cell>
          <cell r="BB2304">
            <v>9487.3149546629229</v>
          </cell>
          <cell r="BH2304">
            <v>506.31784473071565</v>
          </cell>
        </row>
        <row r="2305">
          <cell r="AU2305" t="str">
            <v>Murata-CP1</v>
          </cell>
          <cell r="AW2305" t="str">
            <v>AUG-Murata-CP1</v>
          </cell>
          <cell r="AX2305" t="str">
            <v>AUG-Murata-CP1-IM</v>
          </cell>
          <cell r="AZ2305">
            <v>9302.3663858265299</v>
          </cell>
          <cell r="BA2305">
            <v>943.9337652094265</v>
          </cell>
          <cell r="BB2305">
            <v>10246.300151035957</v>
          </cell>
          <cell r="BH2305">
            <v>546.82327230917281</v>
          </cell>
        </row>
        <row r="2306">
          <cell r="AU2306" t="str">
            <v>Murata-CP1</v>
          </cell>
          <cell r="AW2306" t="str">
            <v>AUG-Murata-CP1</v>
          </cell>
          <cell r="AX2306" t="str">
            <v>AUG-Murata-CP1-IM</v>
          </cell>
          <cell r="AZ2306">
            <v>3445.3208836394556</v>
          </cell>
          <cell r="BA2306">
            <v>349.60509822571356</v>
          </cell>
          <cell r="BB2306">
            <v>3794.925981865169</v>
          </cell>
          <cell r="BH2306">
            <v>202.52713789228625</v>
          </cell>
        </row>
        <row r="2307">
          <cell r="AU2307" t="str">
            <v>Murata R5-CP3</v>
          </cell>
          <cell r="AW2307" t="str">
            <v>AUG-Murata R5-CP3</v>
          </cell>
          <cell r="AX2307" t="str">
            <v>AUG-Murata R5-CP3-NI</v>
          </cell>
          <cell r="AZ2307">
            <v>2736.4048332394132</v>
          </cell>
          <cell r="BA2307">
            <v>317.4483565242939</v>
          </cell>
          <cell r="BB2307">
            <v>3053.8531897637072</v>
          </cell>
          <cell r="BH2307">
            <v>161.89866182738987</v>
          </cell>
        </row>
        <row r="2308">
          <cell r="AU2308" t="str">
            <v/>
          </cell>
          <cell r="AW2308" t="str">
            <v>0-</v>
          </cell>
          <cell r="AX2308" t="str">
            <v>0--</v>
          </cell>
          <cell r="AZ2308">
            <v>0</v>
          </cell>
          <cell r="BA2308">
            <v>0</v>
          </cell>
          <cell r="BB2308">
            <v>0</v>
          </cell>
          <cell r="BH2308">
            <v>0</v>
          </cell>
        </row>
        <row r="2309">
          <cell r="AU2309" t="str">
            <v/>
          </cell>
          <cell r="AW2309" t="str">
            <v>0-</v>
          </cell>
          <cell r="AX2309" t="str">
            <v>0--</v>
          </cell>
          <cell r="AZ2309">
            <v>0</v>
          </cell>
          <cell r="BA2309">
            <v>0</v>
          </cell>
          <cell r="BB2309">
            <v>0</v>
          </cell>
          <cell r="BH2309">
            <v>0</v>
          </cell>
        </row>
        <row r="2310">
          <cell r="AU2310" t="str">
            <v>Scragg-CP1</v>
          </cell>
          <cell r="AW2310" t="str">
            <v>AUG-Scragg-CP1</v>
          </cell>
          <cell r="AX2310" t="str">
            <v>AUG-Scragg-CP1-IM</v>
          </cell>
          <cell r="AZ2310">
            <v>3032.4319466809002</v>
          </cell>
          <cell r="BA2310">
            <v>495.02495695940394</v>
          </cell>
          <cell r="BB2310">
            <v>3527.4569036403041</v>
          </cell>
          <cell r="BH2310">
            <v>166.61775957479688</v>
          </cell>
        </row>
        <row r="2311">
          <cell r="AU2311" t="str">
            <v>Scragg-CP1</v>
          </cell>
          <cell r="AW2311" t="str">
            <v>AUG-Scragg-CP1</v>
          </cell>
          <cell r="AX2311" t="str">
            <v>AUG-Scragg-CP1-IM</v>
          </cell>
          <cell r="AZ2311">
            <v>2274.3239600106749</v>
          </cell>
          <cell r="BA2311">
            <v>371.26871771955297</v>
          </cell>
          <cell r="BB2311">
            <v>2645.5926777302279</v>
          </cell>
          <cell r="BH2311">
            <v>124.96331968109764</v>
          </cell>
        </row>
        <row r="2312">
          <cell r="AU2312" t="str">
            <v/>
          </cell>
          <cell r="AW2312" t="str">
            <v>0-</v>
          </cell>
          <cell r="AX2312" t="str">
            <v>0--</v>
          </cell>
          <cell r="AZ2312">
            <v>0</v>
          </cell>
          <cell r="BA2312">
            <v>0</v>
          </cell>
          <cell r="BB2312">
            <v>0</v>
          </cell>
          <cell r="BH2312">
            <v>0</v>
          </cell>
        </row>
        <row r="2313">
          <cell r="AU2313" t="str">
            <v/>
          </cell>
          <cell r="AW2313" t="str">
            <v>0-</v>
          </cell>
          <cell r="AX2313" t="str">
            <v>0--</v>
          </cell>
          <cell r="AZ2313">
            <v>0</v>
          </cell>
          <cell r="BA2313">
            <v>0</v>
          </cell>
          <cell r="BB2313">
            <v>0</v>
          </cell>
          <cell r="BH2313">
            <v>0</v>
          </cell>
        </row>
        <row r="2314">
          <cell r="AU2314" t="str">
            <v>Scragg-CP1</v>
          </cell>
          <cell r="AW2314" t="str">
            <v>AUG-Scragg-CP1</v>
          </cell>
          <cell r="AX2314" t="str">
            <v>AUG-Scragg-CP1-NI</v>
          </cell>
          <cell r="AZ2314">
            <v>1748.9847748055977</v>
          </cell>
          <cell r="BA2314">
            <v>281.64530336836009</v>
          </cell>
          <cell r="BB2314">
            <v>2030.6300781739578</v>
          </cell>
          <cell r="BH2314">
            <v>104.85329322167428</v>
          </cell>
        </row>
        <row r="2315">
          <cell r="AU2315" t="str">
            <v>Scragg-CP1</v>
          </cell>
          <cell r="AW2315" t="str">
            <v>AUG-Scragg-CP1</v>
          </cell>
          <cell r="AX2315" t="str">
            <v>AUG-Scragg-CP1-NI</v>
          </cell>
          <cell r="AZ2315">
            <v>2384.9792383712697</v>
          </cell>
          <cell r="BA2315">
            <v>384.06177732049105</v>
          </cell>
          <cell r="BB2315">
            <v>2769.0410156917605</v>
          </cell>
          <cell r="BH2315">
            <v>142.98176348410129</v>
          </cell>
        </row>
        <row r="2316">
          <cell r="AU2316" t="str">
            <v/>
          </cell>
          <cell r="AW2316" t="str">
            <v>0-</v>
          </cell>
          <cell r="AX2316" t="str">
            <v>0--</v>
          </cell>
          <cell r="AZ2316">
            <v>0</v>
          </cell>
          <cell r="BA2316">
            <v>0</v>
          </cell>
          <cell r="BB2316">
            <v>0</v>
          </cell>
          <cell r="BH2316">
            <v>0</v>
          </cell>
        </row>
        <row r="2317">
          <cell r="AU2317" t="str">
            <v/>
          </cell>
          <cell r="AW2317" t="str">
            <v>0-</v>
          </cell>
          <cell r="AX2317" t="str">
            <v>0--</v>
          </cell>
          <cell r="AZ2317">
            <v>0</v>
          </cell>
          <cell r="BA2317">
            <v>0</v>
          </cell>
          <cell r="BB2317">
            <v>0</v>
          </cell>
          <cell r="BH2317">
            <v>0</v>
          </cell>
        </row>
        <row r="2318">
          <cell r="AU2318" t="str">
            <v>Scragg-CP1</v>
          </cell>
          <cell r="AW2318" t="str">
            <v>AUG-Scragg-CP1</v>
          </cell>
          <cell r="AX2318" t="str">
            <v>AUG-Scragg-CP1-NI</v>
          </cell>
          <cell r="AZ2318">
            <v>1748.9847748055977</v>
          </cell>
          <cell r="BA2318">
            <v>281.64530336836009</v>
          </cell>
          <cell r="BB2318">
            <v>2030.6300781739578</v>
          </cell>
          <cell r="BH2318">
            <v>104.85329322167428</v>
          </cell>
        </row>
        <row r="2319">
          <cell r="AU2319" t="str">
            <v>Scragg-CP1</v>
          </cell>
          <cell r="AW2319" t="str">
            <v>AUG-Scragg-CP1</v>
          </cell>
          <cell r="AX2319" t="str">
            <v>AUG-Scragg-CP1-NI</v>
          </cell>
          <cell r="AZ2319">
            <v>4769.9584767425395</v>
          </cell>
          <cell r="BA2319">
            <v>768.12355464098209</v>
          </cell>
          <cell r="BB2319">
            <v>5538.0820313835211</v>
          </cell>
          <cell r="BH2319">
            <v>285.96352696820259</v>
          </cell>
        </row>
        <row r="2320">
          <cell r="AU2320" t="str">
            <v>Scragg-CP1</v>
          </cell>
          <cell r="AW2320" t="str">
            <v>AUG-Scragg-CP1</v>
          </cell>
          <cell r="AX2320" t="str">
            <v>AUG-Scragg-CP1-NI</v>
          </cell>
          <cell r="AZ2320">
            <v>2543.9778542626873</v>
          </cell>
          <cell r="BA2320">
            <v>409.66589580852377</v>
          </cell>
          <cell r="BB2320">
            <v>2953.6437500712113</v>
          </cell>
          <cell r="BH2320">
            <v>152.51388104970803</v>
          </cell>
        </row>
        <row r="2321">
          <cell r="AU2321" t="str">
            <v/>
          </cell>
          <cell r="AW2321" t="str">
            <v>0-</v>
          </cell>
          <cell r="AX2321" t="str">
            <v>0--</v>
          </cell>
          <cell r="AZ2321">
            <v>0</v>
          </cell>
          <cell r="BA2321">
            <v>0</v>
          </cell>
          <cell r="BB2321">
            <v>0</v>
          </cell>
          <cell r="BH2321">
            <v>0</v>
          </cell>
        </row>
        <row r="2322">
          <cell r="AU2322" t="str">
            <v/>
          </cell>
          <cell r="AW2322" t="str">
            <v>0-</v>
          </cell>
          <cell r="AX2322" t="str">
            <v>0--</v>
          </cell>
          <cell r="AZ2322">
            <v>0</v>
          </cell>
          <cell r="BA2322">
            <v>0</v>
          </cell>
          <cell r="BB2322">
            <v>0</v>
          </cell>
          <cell r="BH2322">
            <v>0</v>
          </cell>
        </row>
        <row r="2323">
          <cell r="AU2323" t="str">
            <v>Scragg-CP1</v>
          </cell>
          <cell r="AW2323" t="str">
            <v>AUG-Scragg-CP1</v>
          </cell>
          <cell r="AX2323" t="str">
            <v>AUG-Scragg-CP1-NI</v>
          </cell>
          <cell r="AZ2323">
            <v>1852.2032059092003</v>
          </cell>
          <cell r="BA2323">
            <v>302.36022717305684</v>
          </cell>
          <cell r="BB2323">
            <v>2154.5634330822572</v>
          </cell>
          <cell r="BH2323">
            <v>101.76978539737098</v>
          </cell>
        </row>
        <row r="2324">
          <cell r="AU2324" t="str">
            <v>Scragg-CP1</v>
          </cell>
          <cell r="AW2324" t="str">
            <v>AUG-Scragg-CP1</v>
          </cell>
          <cell r="AX2324" t="str">
            <v>AUG-Scragg-CP1-NI</v>
          </cell>
          <cell r="AZ2324">
            <v>926.10160295460014</v>
          </cell>
          <cell r="BA2324">
            <v>151.18011358652842</v>
          </cell>
          <cell r="BB2324">
            <v>1077.2817165411286</v>
          </cell>
          <cell r="BH2324">
            <v>50.884892698685491</v>
          </cell>
        </row>
        <row r="2325">
          <cell r="AU2325" t="str">
            <v/>
          </cell>
          <cell r="AW2325" t="str">
            <v>0-</v>
          </cell>
          <cell r="AX2325" t="str">
            <v>0--</v>
          </cell>
          <cell r="AZ2325">
            <v>0</v>
          </cell>
          <cell r="BA2325">
            <v>0</v>
          </cell>
          <cell r="BB2325">
            <v>0</v>
          </cell>
          <cell r="BH2325">
            <v>0</v>
          </cell>
        </row>
        <row r="2326">
          <cell r="AU2326" t="str">
            <v/>
          </cell>
          <cell r="AW2326" t="str">
            <v>0-</v>
          </cell>
          <cell r="AX2326" t="str">
            <v>0--</v>
          </cell>
          <cell r="AZ2326">
            <v>0</v>
          </cell>
          <cell r="BA2326">
            <v>0</v>
          </cell>
          <cell r="BB2326">
            <v>0</v>
          </cell>
          <cell r="BH2326">
            <v>0</v>
          </cell>
        </row>
        <row r="2327">
          <cell r="AU2327" t="str">
            <v>Scragg-CP1</v>
          </cell>
          <cell r="AW2327" t="str">
            <v>AUG-Scragg-CP1</v>
          </cell>
          <cell r="AX2327" t="str">
            <v>AUG-Scragg-CP1-NI</v>
          </cell>
          <cell r="AZ2327">
            <v>2455.5379292516918</v>
          </cell>
          <cell r="BA2327">
            <v>197.30520835985911</v>
          </cell>
          <cell r="BB2327">
            <v>2652.8431376115509</v>
          </cell>
          <cell r="BH2327">
            <v>124.35202207554146</v>
          </cell>
        </row>
        <row r="2328">
          <cell r="AU2328" t="str">
            <v/>
          </cell>
          <cell r="AW2328" t="str">
            <v>0-</v>
          </cell>
          <cell r="AX2328" t="str">
            <v>0--</v>
          </cell>
          <cell r="AZ2328">
            <v>0</v>
          </cell>
          <cell r="BA2328">
            <v>0</v>
          </cell>
          <cell r="BB2328">
            <v>0</v>
          </cell>
          <cell r="BH2328">
            <v>0</v>
          </cell>
        </row>
        <row r="2329">
          <cell r="AU2329" t="str">
            <v/>
          </cell>
          <cell r="AW2329" t="str">
            <v>0-</v>
          </cell>
          <cell r="AX2329" t="str">
            <v>0--</v>
          </cell>
          <cell r="AZ2329">
            <v>0</v>
          </cell>
          <cell r="BA2329">
            <v>0</v>
          </cell>
          <cell r="BB2329">
            <v>0</v>
          </cell>
          <cell r="BH2329">
            <v>0</v>
          </cell>
        </row>
        <row r="2330">
          <cell r="AU2330" t="str">
            <v>Murata R4-CP3</v>
          </cell>
          <cell r="AW2330" t="str">
            <v>AUG-Murata R4-CP3</v>
          </cell>
          <cell r="AX2330" t="str">
            <v>AUG-Murata R4-CP3-NI</v>
          </cell>
          <cell r="AZ2330">
            <v>0</v>
          </cell>
          <cell r="BA2330">
            <v>0</v>
          </cell>
          <cell r="BB2330">
            <v>0</v>
          </cell>
          <cell r="BH2330">
            <v>0</v>
          </cell>
        </row>
        <row r="2331">
          <cell r="AU2331" t="str">
            <v/>
          </cell>
          <cell r="AW2331" t="str">
            <v>0-</v>
          </cell>
          <cell r="AX2331" t="str">
            <v>0--</v>
          </cell>
          <cell r="AZ2331">
            <v>0</v>
          </cell>
          <cell r="BA2331">
            <v>0</v>
          </cell>
          <cell r="BB2331">
            <v>0</v>
          </cell>
          <cell r="BH2331">
            <v>0</v>
          </cell>
        </row>
        <row r="2332">
          <cell r="AU2332" t="str">
            <v/>
          </cell>
          <cell r="AW2332" t="str">
            <v>0-</v>
          </cell>
          <cell r="AX2332" t="str">
            <v>0--</v>
          </cell>
          <cell r="AZ2332">
            <v>0</v>
          </cell>
          <cell r="BA2332">
            <v>0</v>
          </cell>
          <cell r="BB2332">
            <v>0</v>
          </cell>
          <cell r="BH2332">
            <v>0</v>
          </cell>
        </row>
        <row r="2333">
          <cell r="AU2333" t="str">
            <v>Murata R4-CP3</v>
          </cell>
          <cell r="AW2333" t="str">
            <v>AUG-Murata R4-CP3</v>
          </cell>
          <cell r="AX2333" t="str">
            <v>AUG-Murata R4-CP3-NI</v>
          </cell>
          <cell r="AZ2333">
            <v>0</v>
          </cell>
          <cell r="BA2333">
            <v>0</v>
          </cell>
          <cell r="BB2333">
            <v>0</v>
          </cell>
          <cell r="BH2333">
            <v>0</v>
          </cell>
        </row>
        <row r="2334">
          <cell r="AU2334" t="str">
            <v>Murata R4-CP3</v>
          </cell>
          <cell r="AW2334" t="str">
            <v>AUG-Murata R4-CP3</v>
          </cell>
          <cell r="AX2334" t="str">
            <v>AUG-Murata R4-CP3-NI</v>
          </cell>
          <cell r="AZ2334">
            <v>0</v>
          </cell>
          <cell r="BA2334">
            <v>0</v>
          </cell>
          <cell r="BB2334">
            <v>0</v>
          </cell>
          <cell r="BH2334">
            <v>0</v>
          </cell>
        </row>
        <row r="2335">
          <cell r="AU2335" t="str">
            <v>PDG-CP3</v>
          </cell>
          <cell r="AW2335" t="str">
            <v>AUG-PDG-CP3</v>
          </cell>
          <cell r="AX2335" t="str">
            <v>AUG-PDG-CP3-IM</v>
          </cell>
          <cell r="AZ2335">
            <v>2796.8740860511839</v>
          </cell>
          <cell r="BA2335">
            <v>286.04394061887109</v>
          </cell>
          <cell r="BB2335">
            <v>3082.918026670055</v>
          </cell>
          <cell r="BH2335">
            <v>143.02197030943555</v>
          </cell>
        </row>
        <row r="2336">
          <cell r="AU2336" t="str">
            <v>PDG-CP3</v>
          </cell>
          <cell r="AW2336" t="str">
            <v>AUG-PDG-CP3</v>
          </cell>
          <cell r="AX2336" t="str">
            <v>AUG-PDG-CP3-IM</v>
          </cell>
          <cell r="AZ2336">
            <v>1525.5676833006455</v>
          </cell>
          <cell r="BA2336">
            <v>156.02396761029328</v>
          </cell>
          <cell r="BB2336">
            <v>1681.5916509109388</v>
          </cell>
          <cell r="BH2336">
            <v>78.011983805146642</v>
          </cell>
        </row>
        <row r="2337">
          <cell r="AU2337" t="str">
            <v>PDG-CP3</v>
          </cell>
          <cell r="AW2337" t="str">
            <v>AUG-PDG-CP3</v>
          </cell>
          <cell r="AX2337" t="str">
            <v>AUG-PDG-CP3-IM</v>
          </cell>
          <cell r="AZ2337">
            <v>1017.0451222004305</v>
          </cell>
          <cell r="BA2337">
            <v>104.0159784068622</v>
          </cell>
          <cell r="BB2337">
            <v>1121.0611006072927</v>
          </cell>
          <cell r="BH2337">
            <v>52.007989203431102</v>
          </cell>
        </row>
        <row r="2338">
          <cell r="AU2338" t="str">
            <v/>
          </cell>
          <cell r="AW2338" t="str">
            <v>0-</v>
          </cell>
          <cell r="AX2338" t="str">
            <v>0--</v>
          </cell>
          <cell r="AZ2338">
            <v>0</v>
          </cell>
          <cell r="BA2338">
            <v>0</v>
          </cell>
          <cell r="BB2338">
            <v>0</v>
          </cell>
          <cell r="BH2338">
            <v>0</v>
          </cell>
        </row>
        <row r="2339">
          <cell r="AU2339" t="str">
            <v/>
          </cell>
          <cell r="AW2339" t="str">
            <v>0-</v>
          </cell>
          <cell r="AX2339" t="str">
            <v>0--</v>
          </cell>
          <cell r="AZ2339">
            <v>0</v>
          </cell>
          <cell r="BA2339">
            <v>0</v>
          </cell>
          <cell r="BB2339">
            <v>0</v>
          </cell>
          <cell r="BH2339">
            <v>0</v>
          </cell>
        </row>
        <row r="2340">
          <cell r="AU2340" t="str">
            <v>Murata R4-CP3</v>
          </cell>
          <cell r="AW2340" t="str">
            <v>AUG-Murata R4-CP3</v>
          </cell>
          <cell r="AX2340" t="str">
            <v>AUG-Murata R4-CP3-NI</v>
          </cell>
          <cell r="AZ2340">
            <v>1277.1440570636698</v>
          </cell>
          <cell r="BA2340">
            <v>207.53590927284634</v>
          </cell>
          <cell r="BB2340">
            <v>1484.6799663365161</v>
          </cell>
          <cell r="BH2340">
            <v>71.83935320983143</v>
          </cell>
        </row>
        <row r="2341">
          <cell r="AU2341" t="str">
            <v>Murata R4-CP3</v>
          </cell>
          <cell r="AW2341" t="str">
            <v>AUG-Murata R4-CP3</v>
          </cell>
          <cell r="AX2341" t="str">
            <v>AUG-Murata R4-CP3-NI</v>
          </cell>
          <cell r="AZ2341">
            <v>2235.0020998614223</v>
          </cell>
          <cell r="BA2341">
            <v>363.1878412274811</v>
          </cell>
          <cell r="BB2341">
            <v>2598.1899410889032</v>
          </cell>
          <cell r="BH2341">
            <v>125.71886811720499</v>
          </cell>
        </row>
        <row r="2342">
          <cell r="AU2342" t="str">
            <v>Murata R4-CP3</v>
          </cell>
          <cell r="AW2342" t="str">
            <v>AUG-Murata R4-CP3</v>
          </cell>
          <cell r="AX2342" t="str">
            <v>AUG-Murata R4-CP3-NI</v>
          </cell>
          <cell r="AZ2342">
            <v>2075.3590927284636</v>
          </cell>
          <cell r="BA2342">
            <v>337.24585256837531</v>
          </cell>
          <cell r="BB2342">
            <v>2412.6049452968387</v>
          </cell>
          <cell r="BH2342">
            <v>116.73894896597606</v>
          </cell>
        </row>
        <row r="2343">
          <cell r="AU2343" t="str">
            <v/>
          </cell>
          <cell r="AW2343" t="str">
            <v>0-</v>
          </cell>
          <cell r="AX2343" t="str">
            <v>0--</v>
          </cell>
          <cell r="AZ2343">
            <v>0</v>
          </cell>
          <cell r="BA2343">
            <v>0</v>
          </cell>
          <cell r="BB2343">
            <v>0</v>
          </cell>
          <cell r="BH2343">
            <v>0</v>
          </cell>
        </row>
        <row r="2344">
          <cell r="AU2344" t="str">
            <v/>
          </cell>
          <cell r="AW2344" t="str">
            <v>0-</v>
          </cell>
          <cell r="AX2344" t="str">
            <v>0--</v>
          </cell>
          <cell r="AZ2344">
            <v>0</v>
          </cell>
          <cell r="BA2344">
            <v>0</v>
          </cell>
          <cell r="BB2344">
            <v>0</v>
          </cell>
          <cell r="BH2344">
            <v>0</v>
          </cell>
        </row>
        <row r="2345">
          <cell r="AU2345" t="str">
            <v>Murata R4-CP3</v>
          </cell>
          <cell r="AW2345" t="str">
            <v>AUG-Murata R4-CP3</v>
          </cell>
          <cell r="AX2345" t="str">
            <v>AUG-Murata R4-CP3-NI</v>
          </cell>
          <cell r="AZ2345">
            <v>4993.6333622220845</v>
          </cell>
          <cell r="BA2345">
            <v>522.58953790696228</v>
          </cell>
          <cell r="BB2345">
            <v>5516.2229001290461</v>
          </cell>
          <cell r="BH2345">
            <v>261.29476895348114</v>
          </cell>
        </row>
        <row r="2346">
          <cell r="AU2346" t="str">
            <v>Murata R4-CP3</v>
          </cell>
          <cell r="AW2346" t="str">
            <v>AUG-Murata R4-CP3</v>
          </cell>
          <cell r="AX2346" t="str">
            <v>AUG-Murata R4-CP3-NI</v>
          </cell>
          <cell r="AZ2346">
            <v>3690.9463981641493</v>
          </cell>
          <cell r="BA2346">
            <v>386.2618323660156</v>
          </cell>
          <cell r="BB2346">
            <v>4077.2082305301647</v>
          </cell>
          <cell r="BH2346">
            <v>193.1309161830078</v>
          </cell>
        </row>
        <row r="2347">
          <cell r="AU2347" t="str">
            <v>Murata R4-CP3</v>
          </cell>
          <cell r="AW2347" t="str">
            <v>AUG-Murata R4-CP3</v>
          </cell>
          <cell r="AX2347" t="str">
            <v>AUG-Murata R4-CP3-NI</v>
          </cell>
          <cell r="AZ2347">
            <v>3908.0608921738049</v>
          </cell>
          <cell r="BA2347">
            <v>408.98311662284004</v>
          </cell>
          <cell r="BB2347">
            <v>4317.0440087966454</v>
          </cell>
          <cell r="BH2347">
            <v>204.49155831142002</v>
          </cell>
        </row>
        <row r="2348">
          <cell r="AU2348" t="str">
            <v>Murata R4-CP3</v>
          </cell>
          <cell r="AW2348" t="str">
            <v>AUG-Murata R4-CP3</v>
          </cell>
          <cell r="AX2348" t="str">
            <v>AUG-Murata R4-CP3-NI</v>
          </cell>
          <cell r="AZ2348">
            <v>2605.3739281158701</v>
          </cell>
          <cell r="BA2348">
            <v>272.65541108189336</v>
          </cell>
          <cell r="BB2348">
            <v>2878.0293391977634</v>
          </cell>
          <cell r="BH2348">
            <v>136.32770554094668</v>
          </cell>
        </row>
        <row r="2349">
          <cell r="AU2349" t="str">
            <v/>
          </cell>
          <cell r="AW2349" t="str">
            <v>0-</v>
          </cell>
          <cell r="AX2349" t="str">
            <v>0--</v>
          </cell>
          <cell r="AZ2349">
            <v>0</v>
          </cell>
          <cell r="BA2349">
            <v>0</v>
          </cell>
          <cell r="BB2349">
            <v>0</v>
          </cell>
          <cell r="BH2349">
            <v>0</v>
          </cell>
        </row>
        <row r="2350">
          <cell r="AU2350" t="str">
            <v/>
          </cell>
          <cell r="AW2350" t="str">
            <v>0-</v>
          </cell>
          <cell r="AX2350" t="str">
            <v>0--</v>
          </cell>
          <cell r="AZ2350">
            <v>0</v>
          </cell>
          <cell r="BA2350">
            <v>0</v>
          </cell>
          <cell r="BB2350">
            <v>0</v>
          </cell>
          <cell r="BH2350">
            <v>0</v>
          </cell>
        </row>
        <row r="2351">
          <cell r="AU2351" t="str">
            <v>Barmag R5-CP3</v>
          </cell>
          <cell r="AW2351" t="str">
            <v>AUG-Barmag R5-CP3</v>
          </cell>
          <cell r="AX2351" t="str">
            <v>AUG-Barmag R5-CP3-IM</v>
          </cell>
          <cell r="AZ2351">
            <v>5477.9252405194193</v>
          </cell>
          <cell r="BA2351">
            <v>495.17968275881759</v>
          </cell>
          <cell r="BB2351">
            <v>5973.104923278237</v>
          </cell>
          <cell r="BH2351">
            <v>315.6770477587462</v>
          </cell>
        </row>
        <row r="2352">
          <cell r="AU2352" t="str">
            <v/>
          </cell>
          <cell r="AW2352" t="str">
            <v>0-</v>
          </cell>
          <cell r="AX2352" t="str">
            <v>0--</v>
          </cell>
          <cell r="AZ2352">
            <v>0</v>
          </cell>
          <cell r="BA2352">
            <v>0</v>
          </cell>
          <cell r="BB2352">
            <v>0</v>
          </cell>
          <cell r="BH2352">
            <v>0</v>
          </cell>
        </row>
        <row r="2353">
          <cell r="AU2353" t="str">
            <v/>
          </cell>
          <cell r="AW2353" t="str">
            <v>0-</v>
          </cell>
          <cell r="AX2353" t="str">
            <v>0--</v>
          </cell>
          <cell r="AZ2353">
            <v>0</v>
          </cell>
          <cell r="BA2353">
            <v>0</v>
          </cell>
          <cell r="BB2353">
            <v>0</v>
          </cell>
          <cell r="BH2353">
            <v>0</v>
          </cell>
        </row>
        <row r="2354">
          <cell r="AU2354" t="str">
            <v>Murata R4-CP3</v>
          </cell>
          <cell r="AW2354" t="str">
            <v>AUG-Murata R4-CP3</v>
          </cell>
          <cell r="AX2354" t="str">
            <v>AUG-Murata R4-CP3-NI</v>
          </cell>
          <cell r="AZ2354">
            <v>0</v>
          </cell>
          <cell r="BA2354">
            <v>0</v>
          </cell>
          <cell r="BB2354">
            <v>0</v>
          </cell>
          <cell r="BH2354">
            <v>0</v>
          </cell>
        </row>
        <row r="2355">
          <cell r="AU2355" t="str">
            <v/>
          </cell>
          <cell r="AW2355" t="str">
            <v>0-</v>
          </cell>
          <cell r="AX2355" t="str">
            <v>0--</v>
          </cell>
          <cell r="AZ2355">
            <v>0</v>
          </cell>
          <cell r="BA2355">
            <v>0</v>
          </cell>
          <cell r="BB2355">
            <v>0</v>
          </cell>
          <cell r="BH2355">
            <v>0</v>
          </cell>
        </row>
        <row r="2356">
          <cell r="AU2356" t="str">
            <v/>
          </cell>
          <cell r="AW2356" t="str">
            <v>0-</v>
          </cell>
          <cell r="AX2356" t="str">
            <v>0--</v>
          </cell>
          <cell r="AZ2356">
            <v>0</v>
          </cell>
          <cell r="BA2356">
            <v>0</v>
          </cell>
          <cell r="BB2356">
            <v>0</v>
          </cell>
          <cell r="BH2356">
            <v>0</v>
          </cell>
        </row>
        <row r="2357">
          <cell r="AU2357" t="str">
            <v>Murata-CP3</v>
          </cell>
          <cell r="AW2357" t="str">
            <v>AUG-Murata-CP3</v>
          </cell>
          <cell r="AX2357" t="str">
            <v>AUG-Murata-CP3-IM</v>
          </cell>
          <cell r="AZ2357">
            <v>2732.836493562756</v>
          </cell>
          <cell r="BA2357">
            <v>314.11913719112135</v>
          </cell>
          <cell r="BB2357">
            <v>3046.9556307538769</v>
          </cell>
          <cell r="BH2357">
            <v>166.48314271129431</v>
          </cell>
        </row>
        <row r="2358">
          <cell r="AU2358" t="str">
            <v>Murata-CP3</v>
          </cell>
          <cell r="AW2358" t="str">
            <v>AUG-Murata-CP3</v>
          </cell>
          <cell r="AX2358" t="str">
            <v>AUG-Murata-CP3-IM</v>
          </cell>
          <cell r="AZ2358">
            <v>244.13339342493956</v>
          </cell>
          <cell r="BA2358">
            <v>28.061309589073513</v>
          </cell>
          <cell r="BB2358">
            <v>272.1947030140131</v>
          </cell>
          <cell r="BH2358">
            <v>14.872494082208961</v>
          </cell>
        </row>
        <row r="2359">
          <cell r="AU2359" t="str">
            <v/>
          </cell>
          <cell r="AW2359" t="str">
            <v>0-</v>
          </cell>
          <cell r="AX2359" t="str">
            <v>0--</v>
          </cell>
          <cell r="AZ2359">
            <v>0</v>
          </cell>
          <cell r="BA2359">
            <v>0</v>
          </cell>
          <cell r="BB2359">
            <v>0</v>
          </cell>
          <cell r="BH2359">
            <v>0</v>
          </cell>
        </row>
        <row r="2360">
          <cell r="AU2360" t="str">
            <v/>
          </cell>
          <cell r="AW2360" t="str">
            <v>0-</v>
          </cell>
          <cell r="AX2360" t="str">
            <v>0--</v>
          </cell>
          <cell r="AZ2360">
            <v>0</v>
          </cell>
          <cell r="BA2360">
            <v>0</v>
          </cell>
          <cell r="BB2360">
            <v>0</v>
          </cell>
          <cell r="BH2360">
            <v>0</v>
          </cell>
        </row>
        <row r="2361">
          <cell r="AU2361" t="str">
            <v/>
          </cell>
          <cell r="AW2361" t="str">
            <v>0-</v>
          </cell>
          <cell r="AX2361" t="str">
            <v>0--</v>
          </cell>
          <cell r="AZ2361">
            <v>0</v>
          </cell>
          <cell r="BA2361">
            <v>0</v>
          </cell>
          <cell r="BB2361">
            <v>0</v>
          </cell>
          <cell r="BH2361">
            <v>0</v>
          </cell>
        </row>
        <row r="2362">
          <cell r="AU2362" t="str">
            <v/>
          </cell>
          <cell r="AW2362" t="str">
            <v>0-</v>
          </cell>
          <cell r="AX2362" t="str">
            <v>0--</v>
          </cell>
          <cell r="AZ2362">
            <v>0</v>
          </cell>
          <cell r="BA2362">
            <v>0</v>
          </cell>
          <cell r="BB2362">
            <v>0</v>
          </cell>
          <cell r="BH2362">
            <v>0</v>
          </cell>
        </row>
        <row r="2363">
          <cell r="AU2363" t="str">
            <v/>
          </cell>
          <cell r="AW2363" t="str">
            <v>0-</v>
          </cell>
          <cell r="AX2363" t="str">
            <v>0--</v>
          </cell>
          <cell r="AZ2363">
            <v>0</v>
          </cell>
          <cell r="BA2363">
            <v>0</v>
          </cell>
          <cell r="BB2363">
            <v>0</v>
          </cell>
          <cell r="BH2363">
            <v>0</v>
          </cell>
        </row>
        <row r="2364">
          <cell r="AU2364" t="str">
            <v>Murata-CP3</v>
          </cell>
          <cell r="AW2364" t="str">
            <v>AUG-Murata-CP3</v>
          </cell>
          <cell r="AX2364" t="str">
            <v>AUG-Murata-CP3-NI</v>
          </cell>
          <cell r="AZ2364">
            <v>1930.0839562374704</v>
          </cell>
          <cell r="BA2364">
            <v>349.82771706804152</v>
          </cell>
          <cell r="BB2364">
            <v>2279.9116733055121</v>
          </cell>
          <cell r="BH2364">
            <v>125.45545715543558</v>
          </cell>
        </row>
        <row r="2365">
          <cell r="AU2365" t="str">
            <v>Murata-CP3</v>
          </cell>
          <cell r="AW2365" t="str">
            <v>AUG-Murata-CP3</v>
          </cell>
          <cell r="AX2365" t="str">
            <v>AUG-Murata-CP3-NI</v>
          </cell>
          <cell r="AZ2365">
            <v>643.3613187458235</v>
          </cell>
          <cell r="BA2365">
            <v>116.60923902268051</v>
          </cell>
          <cell r="BB2365">
            <v>759.97055776850402</v>
          </cell>
          <cell r="BH2365">
            <v>41.818485718478527</v>
          </cell>
        </row>
        <row r="2366">
          <cell r="AU2366" t="str">
            <v/>
          </cell>
          <cell r="AW2366" t="str">
            <v>0-</v>
          </cell>
          <cell r="AX2366" t="str">
            <v>0--</v>
          </cell>
          <cell r="AZ2366">
            <v>0</v>
          </cell>
          <cell r="BA2366">
            <v>0</v>
          </cell>
          <cell r="BB2366">
            <v>0</v>
          </cell>
          <cell r="BH2366">
            <v>0</v>
          </cell>
        </row>
        <row r="2367">
          <cell r="AU2367" t="str">
            <v/>
          </cell>
          <cell r="AW2367" t="str">
            <v>0-</v>
          </cell>
          <cell r="AX2367" t="str">
            <v>0--</v>
          </cell>
          <cell r="AZ2367">
            <v>0</v>
          </cell>
          <cell r="BA2367">
            <v>0</v>
          </cell>
          <cell r="BB2367">
            <v>0</v>
          </cell>
          <cell r="BH2367">
            <v>0</v>
          </cell>
        </row>
        <row r="2368">
          <cell r="AU2368" t="str">
            <v>Murata R4-CP3</v>
          </cell>
          <cell r="AW2368" t="str">
            <v>AUG-Murata R4-CP3</v>
          </cell>
          <cell r="AX2368" t="str">
            <v>AUG-Murata R4-CP3-NI</v>
          </cell>
          <cell r="AZ2368">
            <v>1880.483725162411</v>
          </cell>
          <cell r="BA2368">
            <v>298.12546862330908</v>
          </cell>
          <cell r="BB2368">
            <v>2178.60919378572</v>
          </cell>
          <cell r="BH2368">
            <v>103.19727760037622</v>
          </cell>
        </row>
        <row r="2369">
          <cell r="AU2369" t="str">
            <v/>
          </cell>
          <cell r="AW2369" t="str">
            <v>0-</v>
          </cell>
          <cell r="AX2369" t="str">
            <v>0--</v>
          </cell>
          <cell r="AZ2369">
            <v>0</v>
          </cell>
          <cell r="BA2369">
            <v>0</v>
          </cell>
          <cell r="BB2369">
            <v>0</v>
          </cell>
          <cell r="BH2369">
            <v>0</v>
          </cell>
        </row>
        <row r="2370">
          <cell r="AU2370" t="str">
            <v/>
          </cell>
          <cell r="AW2370" t="str">
            <v>0-</v>
          </cell>
          <cell r="AX2370" t="str">
            <v>0--</v>
          </cell>
          <cell r="AZ2370">
            <v>0</v>
          </cell>
          <cell r="BA2370">
            <v>0</v>
          </cell>
          <cell r="BB2370">
            <v>0</v>
          </cell>
          <cell r="BH2370">
            <v>0</v>
          </cell>
        </row>
        <row r="2371">
          <cell r="AU2371" t="str">
            <v>Murata-CP3</v>
          </cell>
          <cell r="AW2371" t="str">
            <v>AUG-Murata-CP3</v>
          </cell>
          <cell r="AX2371" t="str">
            <v>AUG-Murata-CP3-IM</v>
          </cell>
          <cell r="AZ2371">
            <v>3121.9600952286164</v>
          </cell>
          <cell r="BA2371">
            <v>358.84598795731222</v>
          </cell>
          <cell r="BB2371">
            <v>3480.8060831859284</v>
          </cell>
          <cell r="BH2371">
            <v>174.04030415929643</v>
          </cell>
        </row>
        <row r="2372">
          <cell r="AU2372" t="str">
            <v>Murata R4-CP3</v>
          </cell>
          <cell r="AW2372" t="str">
            <v>AUG-Murata R4-CP3</v>
          </cell>
          <cell r="AX2372" t="str">
            <v>AUG-Murata R4-CP3-NI</v>
          </cell>
          <cell r="AZ2372">
            <v>2186.2691948502047</v>
          </cell>
          <cell r="BA2372">
            <v>226.16577877760736</v>
          </cell>
          <cell r="BB2372">
            <v>2412.4349736278118</v>
          </cell>
          <cell r="BH2372">
            <v>120.62174868139059</v>
          </cell>
        </row>
        <row r="2373">
          <cell r="AU2373" t="str">
            <v/>
          </cell>
          <cell r="AW2373" t="str">
            <v>0-</v>
          </cell>
          <cell r="AX2373" t="str">
            <v>0--</v>
          </cell>
          <cell r="AZ2373">
            <v>0</v>
          </cell>
          <cell r="BA2373">
            <v>0</v>
          </cell>
          <cell r="BB2373">
            <v>0</v>
          </cell>
          <cell r="BH2373">
            <v>0</v>
          </cell>
        </row>
        <row r="2374">
          <cell r="AU2374" t="str">
            <v/>
          </cell>
          <cell r="AW2374" t="str">
            <v>0-</v>
          </cell>
          <cell r="AX2374" t="str">
            <v>0--</v>
          </cell>
          <cell r="AZ2374">
            <v>0</v>
          </cell>
          <cell r="BA2374">
            <v>0</v>
          </cell>
          <cell r="BB2374">
            <v>0</v>
          </cell>
          <cell r="BH2374">
            <v>0</v>
          </cell>
        </row>
        <row r="2375">
          <cell r="AU2375" t="str">
            <v>Murata-CP3</v>
          </cell>
          <cell r="AW2375" t="str">
            <v>AUG-Murata-CP3</v>
          </cell>
          <cell r="AX2375" t="str">
            <v>AUG-Murata-CP3-IM</v>
          </cell>
          <cell r="AZ2375">
            <v>422.98880212794461</v>
          </cell>
          <cell r="BA2375">
            <v>48.619402543441907</v>
          </cell>
          <cell r="BB2375">
            <v>471.60820467138649</v>
          </cell>
          <cell r="BH2375">
            <v>23.580410233569324</v>
          </cell>
        </row>
        <row r="2376">
          <cell r="AU2376" t="str">
            <v/>
          </cell>
          <cell r="AW2376" t="str">
            <v>0-</v>
          </cell>
          <cell r="AX2376" t="str">
            <v>0--</v>
          </cell>
          <cell r="AZ2376">
            <v>0</v>
          </cell>
          <cell r="BA2376">
            <v>0</v>
          </cell>
          <cell r="BB2376">
            <v>0</v>
          </cell>
          <cell r="BH2376">
            <v>0</v>
          </cell>
        </row>
        <row r="2377">
          <cell r="AU2377" t="str">
            <v/>
          </cell>
          <cell r="AW2377" t="str">
            <v>0-</v>
          </cell>
          <cell r="AX2377" t="str">
            <v>0--</v>
          </cell>
          <cell r="AZ2377">
            <v>0</v>
          </cell>
          <cell r="BA2377">
            <v>0</v>
          </cell>
          <cell r="BB2377">
            <v>0</v>
          </cell>
          <cell r="BH2377">
            <v>0</v>
          </cell>
        </row>
        <row r="2378">
          <cell r="AU2378" t="str">
            <v/>
          </cell>
          <cell r="AW2378" t="str">
            <v>0-</v>
          </cell>
          <cell r="AX2378" t="str">
            <v>0--</v>
          </cell>
          <cell r="AZ2378">
            <v>0</v>
          </cell>
          <cell r="BA2378">
            <v>0</v>
          </cell>
          <cell r="BB2378">
            <v>0</v>
          </cell>
          <cell r="BH2378">
            <v>0</v>
          </cell>
        </row>
        <row r="2379">
          <cell r="AU2379" t="str">
            <v/>
          </cell>
          <cell r="AW2379" t="str">
            <v>0-</v>
          </cell>
          <cell r="AX2379" t="str">
            <v>0--</v>
          </cell>
          <cell r="AZ2379">
            <v>0</v>
          </cell>
          <cell r="BA2379">
            <v>0</v>
          </cell>
          <cell r="BB2379">
            <v>0</v>
          </cell>
          <cell r="BH2379">
            <v>0</v>
          </cell>
        </row>
        <row r="2380">
          <cell r="AU2380" t="str">
            <v/>
          </cell>
          <cell r="AW2380" t="str">
            <v>0-</v>
          </cell>
          <cell r="AX2380" t="str">
            <v>0--</v>
          </cell>
          <cell r="AZ2380">
            <v>0</v>
          </cell>
          <cell r="BA2380">
            <v>0</v>
          </cell>
          <cell r="BB2380">
            <v>0</v>
          </cell>
          <cell r="BH2380">
            <v>0</v>
          </cell>
        </row>
        <row r="2381">
          <cell r="AU2381" t="str">
            <v>Murata R4-CP3</v>
          </cell>
          <cell r="AW2381" t="str">
            <v>AUG-Murata R4-CP3</v>
          </cell>
          <cell r="AX2381" t="str">
            <v>AUG-Murata R4-CP3-NI</v>
          </cell>
          <cell r="AZ2381">
            <v>5642.6538017465364</v>
          </cell>
          <cell r="BA2381">
            <v>583.72280707722791</v>
          </cell>
          <cell r="BB2381">
            <v>6226.3766088237644</v>
          </cell>
          <cell r="BH2381">
            <v>311.3188304411882</v>
          </cell>
        </row>
        <row r="2382">
          <cell r="AU2382" t="str">
            <v>Murata R4-CP3</v>
          </cell>
          <cell r="AW2382" t="str">
            <v>AUG-Murata R4-CP3</v>
          </cell>
          <cell r="AX2382" t="str">
            <v>AUG-Murata R4-CP3-NI</v>
          </cell>
          <cell r="AZ2382">
            <v>2186.2691948502047</v>
          </cell>
          <cell r="BA2382">
            <v>226.16577877760736</v>
          </cell>
          <cell r="BB2382">
            <v>2412.4349736278118</v>
          </cell>
          <cell r="BH2382">
            <v>120.62174868139059</v>
          </cell>
        </row>
        <row r="2383">
          <cell r="AU2383" t="str">
            <v/>
          </cell>
          <cell r="AW2383" t="str">
            <v>0-</v>
          </cell>
          <cell r="AX2383" t="str">
            <v>0--</v>
          </cell>
          <cell r="AZ2383">
            <v>0</v>
          </cell>
          <cell r="BA2383">
            <v>0</v>
          </cell>
          <cell r="BB2383">
            <v>0</v>
          </cell>
          <cell r="BH2383">
            <v>0</v>
          </cell>
        </row>
        <row r="2384">
          <cell r="AU2384" t="str">
            <v/>
          </cell>
          <cell r="AW2384" t="str">
            <v>0-</v>
          </cell>
          <cell r="AX2384" t="str">
            <v>0--</v>
          </cell>
          <cell r="AZ2384">
            <v>0</v>
          </cell>
          <cell r="BA2384">
            <v>0</v>
          </cell>
          <cell r="BB2384">
            <v>0</v>
          </cell>
          <cell r="BH2384">
            <v>0</v>
          </cell>
        </row>
        <row r="2385">
          <cell r="AU2385" t="str">
            <v>Murata R4-CP3</v>
          </cell>
          <cell r="AW2385" t="str">
            <v>AUG-Murata R4-CP3</v>
          </cell>
          <cell r="AX2385" t="str">
            <v>AUG-Murata R4-CP3-NI</v>
          </cell>
          <cell r="AZ2385">
            <v>6275.1854522377716</v>
          </cell>
          <cell r="BA2385">
            <v>656.70545430395293</v>
          </cell>
          <cell r="BB2385">
            <v>6931.8909065417247</v>
          </cell>
          <cell r="BH2385">
            <v>375.78145440726195</v>
          </cell>
        </row>
        <row r="2386">
          <cell r="AU2386" t="str">
            <v/>
          </cell>
          <cell r="AW2386" t="str">
            <v>0-</v>
          </cell>
          <cell r="AX2386" t="str">
            <v>0--</v>
          </cell>
          <cell r="AZ2386">
            <v>0</v>
          </cell>
          <cell r="BA2386">
            <v>0</v>
          </cell>
          <cell r="BB2386">
            <v>0</v>
          </cell>
          <cell r="BH2386">
            <v>0</v>
          </cell>
        </row>
        <row r="2387">
          <cell r="AU2387" t="str">
            <v/>
          </cell>
          <cell r="AW2387" t="str">
            <v>0-</v>
          </cell>
          <cell r="AX2387" t="str">
            <v>0--</v>
          </cell>
          <cell r="AZ2387">
            <v>0</v>
          </cell>
          <cell r="BA2387">
            <v>0</v>
          </cell>
          <cell r="BB2387">
            <v>0</v>
          </cell>
          <cell r="BH2387">
            <v>0</v>
          </cell>
        </row>
        <row r="2388">
          <cell r="AU2388" t="str">
            <v/>
          </cell>
          <cell r="AW2388" t="str">
            <v>0-</v>
          </cell>
          <cell r="AX2388" t="str">
            <v>0--</v>
          </cell>
          <cell r="AZ2388">
            <v>0</v>
          </cell>
          <cell r="BA2388">
            <v>0</v>
          </cell>
          <cell r="BB2388">
            <v>0</v>
          </cell>
          <cell r="BH2388">
            <v>0</v>
          </cell>
        </row>
        <row r="2389">
          <cell r="AU2389" t="str">
            <v/>
          </cell>
          <cell r="AW2389" t="str">
            <v>0-</v>
          </cell>
          <cell r="AX2389" t="str">
            <v>0--</v>
          </cell>
          <cell r="AZ2389">
            <v>0</v>
          </cell>
          <cell r="BA2389">
            <v>0</v>
          </cell>
          <cell r="BB2389">
            <v>0</v>
          </cell>
          <cell r="BH2389">
            <v>0</v>
          </cell>
        </row>
        <row r="2390">
          <cell r="AU2390" t="str">
            <v/>
          </cell>
          <cell r="AW2390" t="str">
            <v>0-</v>
          </cell>
          <cell r="AX2390" t="str">
            <v>0--</v>
          </cell>
          <cell r="AZ2390">
            <v>0</v>
          </cell>
          <cell r="BA2390">
            <v>0</v>
          </cell>
          <cell r="BB2390">
            <v>0</v>
          </cell>
          <cell r="BH2390">
            <v>0</v>
          </cell>
        </row>
        <row r="2391">
          <cell r="AU2391" t="str">
            <v/>
          </cell>
          <cell r="AW2391" t="str">
            <v>0-</v>
          </cell>
          <cell r="AX2391" t="str">
            <v>0--</v>
          </cell>
          <cell r="AZ2391">
            <v>0</v>
          </cell>
          <cell r="BA2391">
            <v>0</v>
          </cell>
          <cell r="BB2391">
            <v>0</v>
          </cell>
          <cell r="BH2391">
            <v>0</v>
          </cell>
        </row>
        <row r="2392">
          <cell r="AU2392" t="str">
            <v>Murata-CP3</v>
          </cell>
          <cell r="AW2392" t="str">
            <v>AUG-Murata-CP3</v>
          </cell>
          <cell r="AX2392" t="str">
            <v>AUG-Murata-CP3-NI</v>
          </cell>
          <cell r="AZ2392">
            <v>2809.1478855244141</v>
          </cell>
          <cell r="BA2392">
            <v>105.720619347693</v>
          </cell>
          <cell r="BB2392">
            <v>2914.8685048721068</v>
          </cell>
          <cell r="BH2392">
            <v>157.07063445942961</v>
          </cell>
        </row>
        <row r="2393">
          <cell r="AU2393" t="str">
            <v>Murata-CP3</v>
          </cell>
          <cell r="AW2393" t="str">
            <v>AUG-Murata-CP3</v>
          </cell>
          <cell r="AX2393" t="str">
            <v>AUG-Murata-CP3-NI</v>
          </cell>
          <cell r="AZ2393">
            <v>1685.4887313146485</v>
          </cell>
          <cell r="BA2393">
            <v>63.432371608615796</v>
          </cell>
          <cell r="BB2393">
            <v>1748.9211029232642</v>
          </cell>
          <cell r="BH2393">
            <v>94.242380675657756</v>
          </cell>
        </row>
        <row r="2394">
          <cell r="AU2394" t="str">
            <v>Murata-CP1</v>
          </cell>
          <cell r="AW2394" t="str">
            <v>AUG-Murata-CP1</v>
          </cell>
          <cell r="AX2394" t="str">
            <v>AUG-Murata-CP1-IM</v>
          </cell>
          <cell r="AZ2394">
            <v>2236.53190451196</v>
          </cell>
          <cell r="BA2394">
            <v>109.39558228591108</v>
          </cell>
          <cell r="BB2394">
            <v>2345.9274867978711</v>
          </cell>
          <cell r="BH2394">
            <v>61.105654887248761</v>
          </cell>
        </row>
        <row r="2395">
          <cell r="AU2395" t="str">
            <v>Murata-CP1</v>
          </cell>
          <cell r="AW2395" t="str">
            <v>AUG-Murata-CP1</v>
          </cell>
          <cell r="AX2395" t="str">
            <v>AUG-Murata-CP1-IM</v>
          </cell>
          <cell r="AZ2395">
            <v>2236.53190451196</v>
          </cell>
          <cell r="BA2395">
            <v>109.39558228591108</v>
          </cell>
          <cell r="BB2395">
            <v>2345.9274867978711</v>
          </cell>
          <cell r="BH2395">
            <v>61.105654887248761</v>
          </cell>
        </row>
        <row r="2396">
          <cell r="AU2396" t="str">
            <v/>
          </cell>
          <cell r="AW2396" t="str">
            <v>0-</v>
          </cell>
          <cell r="AX2396" t="str">
            <v>0--</v>
          </cell>
          <cell r="AZ2396">
            <v>0</v>
          </cell>
          <cell r="BA2396">
            <v>0</v>
          </cell>
          <cell r="BB2396">
            <v>0</v>
          </cell>
          <cell r="BH2396">
            <v>0</v>
          </cell>
        </row>
        <row r="2397">
          <cell r="AU2397" t="str">
            <v/>
          </cell>
          <cell r="AW2397" t="str">
            <v>0-</v>
          </cell>
          <cell r="AX2397" t="str">
            <v>0--</v>
          </cell>
          <cell r="AZ2397">
            <v>0</v>
          </cell>
          <cell r="BA2397">
            <v>0</v>
          </cell>
          <cell r="BB2397">
            <v>0</v>
          </cell>
          <cell r="BH2397">
            <v>0</v>
          </cell>
        </row>
        <row r="2398">
          <cell r="AU2398" t="str">
            <v>Scragg-CP1</v>
          </cell>
          <cell r="AW2398" t="str">
            <v>AUG-Scragg-CP1</v>
          </cell>
          <cell r="AX2398" t="str">
            <v>AUG-Scragg-CP1-NI</v>
          </cell>
          <cell r="AZ2398">
            <v>0</v>
          </cell>
          <cell r="BA2398">
            <v>0</v>
          </cell>
          <cell r="BB2398">
            <v>0</v>
          </cell>
          <cell r="BH2398">
            <v>0</v>
          </cell>
        </row>
        <row r="2399">
          <cell r="AU2399" t="str">
            <v>Scragg-CP1</v>
          </cell>
          <cell r="AW2399" t="str">
            <v>AUG-Scragg-CP1</v>
          </cell>
          <cell r="AX2399" t="str">
            <v>AUG-Scragg-CP1-NI</v>
          </cell>
          <cell r="AZ2399">
            <v>0</v>
          </cell>
          <cell r="BA2399">
            <v>0</v>
          </cell>
          <cell r="BB2399">
            <v>0</v>
          </cell>
          <cell r="BH2399">
            <v>0</v>
          </cell>
        </row>
        <row r="2400">
          <cell r="AU2400" t="str">
            <v>Murata R5-CP3</v>
          </cell>
          <cell r="AW2400" t="str">
            <v>AUG-Murata R5-CP3</v>
          </cell>
          <cell r="AX2400" t="str">
            <v>AUG-Murata R5-CP3-NI</v>
          </cell>
          <cell r="AZ2400">
            <v>0</v>
          </cell>
          <cell r="BA2400">
            <v>0</v>
          </cell>
          <cell r="BB2400">
            <v>0</v>
          </cell>
          <cell r="BH2400">
            <v>0</v>
          </cell>
        </row>
        <row r="2401">
          <cell r="AU2401" t="str">
            <v/>
          </cell>
          <cell r="AW2401" t="str">
            <v>0-</v>
          </cell>
          <cell r="AX2401" t="str">
            <v>0--</v>
          </cell>
          <cell r="AZ2401">
            <v>0</v>
          </cell>
          <cell r="BA2401">
            <v>0</v>
          </cell>
          <cell r="BB2401">
            <v>0</v>
          </cell>
          <cell r="BH2401">
            <v>0</v>
          </cell>
        </row>
        <row r="2402">
          <cell r="AU2402" t="str">
            <v/>
          </cell>
          <cell r="AW2402" t="str">
            <v>0-</v>
          </cell>
          <cell r="AX2402" t="str">
            <v>0--</v>
          </cell>
          <cell r="AZ2402">
            <v>0</v>
          </cell>
          <cell r="BA2402">
            <v>0</v>
          </cell>
          <cell r="BB2402">
            <v>0</v>
          </cell>
          <cell r="BH2402">
            <v>0</v>
          </cell>
        </row>
        <row r="2403">
          <cell r="AU2403" t="str">
            <v>Murata R5-CP3</v>
          </cell>
          <cell r="AW2403" t="str">
            <v>AUG-Murata R5-CP3</v>
          </cell>
          <cell r="AX2403" t="str">
            <v>AUG-Murata R5-CP3-NI</v>
          </cell>
          <cell r="AZ2403">
            <v>0</v>
          </cell>
          <cell r="BA2403">
            <v>0</v>
          </cell>
          <cell r="BB2403">
            <v>0</v>
          </cell>
          <cell r="BH2403">
            <v>0</v>
          </cell>
        </row>
        <row r="2404">
          <cell r="AU2404" t="str">
            <v>Murata R5-CP3</v>
          </cell>
          <cell r="AW2404" t="str">
            <v>AUG-Murata R5-CP3</v>
          </cell>
          <cell r="AX2404" t="str">
            <v>AUG-Murata R5-CP3-NI</v>
          </cell>
          <cell r="AZ2404">
            <v>0</v>
          </cell>
          <cell r="BA2404">
            <v>0</v>
          </cell>
          <cell r="BB2404">
            <v>0</v>
          </cell>
          <cell r="BH2404">
            <v>0</v>
          </cell>
        </row>
        <row r="2405">
          <cell r="AU2405" t="str">
            <v>Murata R5-CP3</v>
          </cell>
          <cell r="AW2405" t="str">
            <v>AUG-Murata R5-CP3</v>
          </cell>
          <cell r="AX2405" t="str">
            <v>AUG-Murata R5-CP3-NI</v>
          </cell>
          <cell r="AZ2405">
            <v>0</v>
          </cell>
          <cell r="BA2405">
            <v>0</v>
          </cell>
          <cell r="BB2405">
            <v>0</v>
          </cell>
          <cell r="BH2405">
            <v>0</v>
          </cell>
        </row>
        <row r="2406">
          <cell r="AU2406" t="str">
            <v/>
          </cell>
          <cell r="AW2406" t="str">
            <v>0-</v>
          </cell>
          <cell r="AX2406" t="str">
            <v>0--</v>
          </cell>
          <cell r="AZ2406">
            <v>0</v>
          </cell>
          <cell r="BA2406">
            <v>0</v>
          </cell>
          <cell r="BB2406">
            <v>0</v>
          </cell>
          <cell r="BH2406">
            <v>0</v>
          </cell>
        </row>
        <row r="2407">
          <cell r="AU2407" t="str">
            <v/>
          </cell>
          <cell r="AW2407" t="str">
            <v>0-</v>
          </cell>
          <cell r="AX2407" t="str">
            <v>0--</v>
          </cell>
          <cell r="AZ2407">
            <v>0</v>
          </cell>
          <cell r="BA2407">
            <v>0</v>
          </cell>
          <cell r="BB2407">
            <v>0</v>
          </cell>
          <cell r="BH2407">
            <v>0</v>
          </cell>
        </row>
        <row r="2408">
          <cell r="AU2408" t="str">
            <v/>
          </cell>
          <cell r="AW2408" t="str">
            <v>0-</v>
          </cell>
          <cell r="AX2408" t="str">
            <v>0--</v>
          </cell>
          <cell r="AZ2408">
            <v>0</v>
          </cell>
          <cell r="BA2408">
            <v>0</v>
          </cell>
          <cell r="BB2408">
            <v>0</v>
          </cell>
          <cell r="BH2408">
            <v>0</v>
          </cell>
        </row>
        <row r="2409">
          <cell r="AU2409" t="str">
            <v/>
          </cell>
          <cell r="AW2409" t="str">
            <v>0-</v>
          </cell>
          <cell r="AX2409" t="str">
            <v>0--IM</v>
          </cell>
          <cell r="AZ2409">
            <v>0</v>
          </cell>
          <cell r="BA2409">
            <v>0</v>
          </cell>
          <cell r="BB2409">
            <v>0</v>
          </cell>
          <cell r="BH2409">
            <v>0</v>
          </cell>
        </row>
        <row r="2410">
          <cell r="AU2410" t="str">
            <v/>
          </cell>
          <cell r="AW2410" t="str">
            <v>0-</v>
          </cell>
          <cell r="AX2410" t="str">
            <v>0--</v>
          </cell>
          <cell r="AZ2410">
            <v>0</v>
          </cell>
          <cell r="BA2410">
            <v>0</v>
          </cell>
          <cell r="BB2410">
            <v>0</v>
          </cell>
          <cell r="BH2410">
            <v>0</v>
          </cell>
        </row>
        <row r="2411">
          <cell r="AU2411" t="str">
            <v/>
          </cell>
          <cell r="AW2411" t="str">
            <v>0-</v>
          </cell>
          <cell r="AX2411" t="str">
            <v>0--</v>
          </cell>
          <cell r="AZ2411">
            <v>0</v>
          </cell>
          <cell r="BA2411">
            <v>0</v>
          </cell>
          <cell r="BB2411">
            <v>0</v>
          </cell>
          <cell r="BH2411">
            <v>0</v>
          </cell>
        </row>
        <row r="2412">
          <cell r="AU2412" t="str">
            <v/>
          </cell>
          <cell r="AW2412" t="str">
            <v>0-</v>
          </cell>
          <cell r="AX2412" t="str">
            <v>0--</v>
          </cell>
          <cell r="AZ2412">
            <v>0</v>
          </cell>
          <cell r="BA2412">
            <v>0</v>
          </cell>
          <cell r="BB2412">
            <v>0</v>
          </cell>
          <cell r="BH2412">
            <v>0</v>
          </cell>
        </row>
        <row r="2413">
          <cell r="AU2413" t="str">
            <v/>
          </cell>
          <cell r="AW2413" t="str">
            <v>0-</v>
          </cell>
          <cell r="AX2413" t="str">
            <v>0--</v>
          </cell>
          <cell r="AZ2413">
            <v>0</v>
          </cell>
          <cell r="BA2413">
            <v>0</v>
          </cell>
          <cell r="BB2413">
            <v>0</v>
          </cell>
          <cell r="BH2413">
            <v>0</v>
          </cell>
        </row>
        <row r="2414">
          <cell r="AU2414" t="str">
            <v>Murata-CP3</v>
          </cell>
          <cell r="AW2414" t="str">
            <v>AUG-Murata-CP3</v>
          </cell>
          <cell r="AX2414" t="str">
            <v>AUG-Murata-CP3-IM</v>
          </cell>
          <cell r="AZ2414">
            <v>2407.1385823336059</v>
          </cell>
          <cell r="BA2414">
            <v>160.47590548890705</v>
          </cell>
          <cell r="BB2414">
            <v>2567.6144878225127</v>
          </cell>
          <cell r="BH2414">
            <v>120.35692911668028</v>
          </cell>
        </row>
        <row r="2415">
          <cell r="AU2415" t="str">
            <v/>
          </cell>
          <cell r="AW2415" t="str">
            <v>0-</v>
          </cell>
          <cell r="AX2415" t="str">
            <v>0--</v>
          </cell>
          <cell r="AZ2415">
            <v>0</v>
          </cell>
          <cell r="BA2415">
            <v>0</v>
          </cell>
          <cell r="BB2415">
            <v>0</v>
          </cell>
          <cell r="BH2415">
            <v>0</v>
          </cell>
        </row>
        <row r="2416">
          <cell r="AU2416" t="str">
            <v/>
          </cell>
          <cell r="AW2416" t="str">
            <v>0-</v>
          </cell>
          <cell r="AX2416" t="str">
            <v>0--</v>
          </cell>
          <cell r="AZ2416">
            <v>0</v>
          </cell>
          <cell r="BA2416">
            <v>0</v>
          </cell>
          <cell r="BB2416">
            <v>0</v>
          </cell>
          <cell r="BH2416">
            <v>0</v>
          </cell>
        </row>
        <row r="2417">
          <cell r="AU2417" t="str">
            <v>Murata-CP3</v>
          </cell>
          <cell r="AW2417" t="str">
            <v>AUG-Murata-CP3</v>
          </cell>
          <cell r="AX2417" t="str">
            <v>AUG-Murata-CP3-IM</v>
          </cell>
          <cell r="AZ2417">
            <v>2597.9655688985172</v>
          </cell>
          <cell r="BA2417">
            <v>238.89338564584065</v>
          </cell>
          <cell r="BB2417">
            <v>2836.8589545443579</v>
          </cell>
          <cell r="BH2417">
            <v>144.82911504779088</v>
          </cell>
        </row>
        <row r="2418">
          <cell r="AU2418" t="str">
            <v/>
          </cell>
          <cell r="AW2418" t="str">
            <v>0-</v>
          </cell>
          <cell r="AX2418" t="str">
            <v>0--</v>
          </cell>
          <cell r="AZ2418">
            <v>0</v>
          </cell>
          <cell r="BA2418">
            <v>0</v>
          </cell>
          <cell r="BB2418">
            <v>0</v>
          </cell>
          <cell r="BH2418">
            <v>0</v>
          </cell>
        </row>
        <row r="2419">
          <cell r="AU2419" t="str">
            <v/>
          </cell>
          <cell r="AW2419" t="str">
            <v>0-</v>
          </cell>
          <cell r="AX2419" t="str">
            <v>0--</v>
          </cell>
          <cell r="AZ2419">
            <v>0</v>
          </cell>
          <cell r="BA2419">
            <v>0</v>
          </cell>
          <cell r="BB2419">
            <v>0</v>
          </cell>
          <cell r="BH2419">
            <v>0</v>
          </cell>
        </row>
        <row r="2420">
          <cell r="AU2420" t="str">
            <v/>
          </cell>
          <cell r="AW2420" t="str">
            <v>0-</v>
          </cell>
          <cell r="AX2420" t="str">
            <v>0--</v>
          </cell>
          <cell r="AZ2420">
            <v>0</v>
          </cell>
          <cell r="BA2420">
            <v>0</v>
          </cell>
          <cell r="BB2420">
            <v>0</v>
          </cell>
          <cell r="BH2420">
            <v>0</v>
          </cell>
        </row>
        <row r="2421">
          <cell r="AU2421" t="str">
            <v/>
          </cell>
          <cell r="AW2421" t="str">
            <v>0-</v>
          </cell>
          <cell r="AX2421" t="str">
            <v>0--</v>
          </cell>
          <cell r="AZ2421">
            <v>0</v>
          </cell>
          <cell r="BA2421">
            <v>0</v>
          </cell>
          <cell r="BB2421">
            <v>0</v>
          </cell>
          <cell r="BH2421">
            <v>0</v>
          </cell>
        </row>
        <row r="2422">
          <cell r="AU2422" t="str">
            <v/>
          </cell>
          <cell r="AW2422" t="str">
            <v>0-</v>
          </cell>
          <cell r="AX2422" t="str">
            <v>0--</v>
          </cell>
          <cell r="AZ2422">
            <v>0</v>
          </cell>
          <cell r="BA2422">
            <v>0</v>
          </cell>
          <cell r="BB2422">
            <v>0</v>
          </cell>
          <cell r="BH2422">
            <v>0</v>
          </cell>
        </row>
        <row r="2423">
          <cell r="AU2423" t="str">
            <v>PDG-CP3</v>
          </cell>
          <cell r="AW2423" t="str">
            <v>AUG-PDG-CP3</v>
          </cell>
          <cell r="AX2423" t="str">
            <v>AUG-PDG-CP3-IM</v>
          </cell>
          <cell r="AZ2423">
            <v>586.09746012565438</v>
          </cell>
          <cell r="BA2423">
            <v>77.675567004604787</v>
          </cell>
          <cell r="BB2423">
            <v>663.77302713025915</v>
          </cell>
          <cell r="BH2423">
            <v>34.247863633848475</v>
          </cell>
        </row>
        <row r="2424">
          <cell r="AU2424" t="str">
            <v/>
          </cell>
          <cell r="AW2424" t="str">
            <v>0-</v>
          </cell>
          <cell r="AX2424" t="str">
            <v>0--</v>
          </cell>
          <cell r="AZ2424">
            <v>0</v>
          </cell>
          <cell r="BA2424">
            <v>0</v>
          </cell>
          <cell r="BB2424">
            <v>0</v>
          </cell>
          <cell r="BH2424">
            <v>0</v>
          </cell>
        </row>
        <row r="2425">
          <cell r="AU2425" t="str">
            <v/>
          </cell>
          <cell r="AW2425" t="str">
            <v>0-</v>
          </cell>
          <cell r="AX2425" t="str">
            <v>0--</v>
          </cell>
          <cell r="AZ2425">
            <v>0</v>
          </cell>
          <cell r="BA2425">
            <v>0</v>
          </cell>
          <cell r="BB2425">
            <v>0</v>
          </cell>
          <cell r="BH2425">
            <v>0</v>
          </cell>
        </row>
        <row r="2426">
          <cell r="AU2426" t="str">
            <v/>
          </cell>
          <cell r="AW2426" t="str">
            <v>0-</v>
          </cell>
          <cell r="AX2426" t="str">
            <v>0--</v>
          </cell>
          <cell r="AZ2426">
            <v>0</v>
          </cell>
          <cell r="BA2426">
            <v>0</v>
          </cell>
          <cell r="BB2426">
            <v>0</v>
          </cell>
          <cell r="BH2426">
            <v>0</v>
          </cell>
        </row>
        <row r="2427">
          <cell r="AU2427" t="str">
            <v/>
          </cell>
          <cell r="AW2427" t="str">
            <v>0-</v>
          </cell>
          <cell r="AX2427" t="str">
            <v>0--</v>
          </cell>
          <cell r="AZ2427">
            <v>0</v>
          </cell>
          <cell r="BA2427">
            <v>0</v>
          </cell>
          <cell r="BB2427">
            <v>0</v>
          </cell>
          <cell r="BH2427">
            <v>0</v>
          </cell>
        </row>
        <row r="2428">
          <cell r="AU2428" t="str">
            <v/>
          </cell>
          <cell r="AW2428" t="str">
            <v>0-</v>
          </cell>
          <cell r="AX2428" t="str">
            <v>0--</v>
          </cell>
          <cell r="AZ2428">
            <v>0</v>
          </cell>
          <cell r="BA2428">
            <v>0</v>
          </cell>
          <cell r="BB2428">
            <v>0</v>
          </cell>
          <cell r="BH2428">
            <v>0</v>
          </cell>
        </row>
        <row r="2429">
          <cell r="AU2429" t="str">
            <v/>
          </cell>
          <cell r="AW2429" t="str">
            <v>0-</v>
          </cell>
          <cell r="AX2429" t="str">
            <v>0--</v>
          </cell>
          <cell r="AZ2429">
            <v>0</v>
          </cell>
          <cell r="BA2429">
            <v>0</v>
          </cell>
          <cell r="BB2429">
            <v>0</v>
          </cell>
          <cell r="BH2429">
            <v>0</v>
          </cell>
        </row>
        <row r="2430">
          <cell r="AU2430" t="str">
            <v/>
          </cell>
          <cell r="AW2430" t="str">
            <v>0-</v>
          </cell>
          <cell r="AX2430" t="str">
            <v>0--</v>
          </cell>
          <cell r="AZ2430">
            <v>0</v>
          </cell>
          <cell r="BA2430">
            <v>0</v>
          </cell>
          <cell r="BB2430">
            <v>0</v>
          </cell>
          <cell r="BH2430">
            <v>0</v>
          </cell>
        </row>
        <row r="2431">
          <cell r="AU2431" t="str">
            <v/>
          </cell>
          <cell r="AW2431" t="str">
            <v>0-</v>
          </cell>
          <cell r="AX2431" t="str">
            <v>0--</v>
          </cell>
          <cell r="AZ2431">
            <v>0</v>
          </cell>
          <cell r="BA2431">
            <v>0</v>
          </cell>
          <cell r="BB2431">
            <v>0</v>
          </cell>
          <cell r="BH2431">
            <v>0</v>
          </cell>
        </row>
        <row r="2432">
          <cell r="AU2432" t="str">
            <v/>
          </cell>
          <cell r="AW2432" t="str">
            <v>0-</v>
          </cell>
          <cell r="AX2432" t="str">
            <v>0--</v>
          </cell>
          <cell r="AZ2432">
            <v>0</v>
          </cell>
          <cell r="BA2432">
            <v>0</v>
          </cell>
          <cell r="BB2432">
            <v>0</v>
          </cell>
          <cell r="BH2432">
            <v>0</v>
          </cell>
        </row>
        <row r="2433">
          <cell r="AU2433" t="str">
            <v/>
          </cell>
          <cell r="AW2433" t="str">
            <v>0-</v>
          </cell>
          <cell r="AX2433" t="str">
            <v>0--</v>
          </cell>
          <cell r="AZ2433">
            <v>0</v>
          </cell>
          <cell r="BA2433">
            <v>0</v>
          </cell>
          <cell r="BB2433">
            <v>0</v>
          </cell>
          <cell r="BH2433">
            <v>0</v>
          </cell>
        </row>
        <row r="2434">
          <cell r="AU2434" t="str">
            <v/>
          </cell>
          <cell r="AW2434" t="str">
            <v>0-</v>
          </cell>
          <cell r="AX2434" t="str">
            <v>0--</v>
          </cell>
          <cell r="AZ2434">
            <v>0</v>
          </cell>
          <cell r="BA2434">
            <v>0</v>
          </cell>
          <cell r="BB2434">
            <v>0</v>
          </cell>
          <cell r="BH2434">
            <v>0</v>
          </cell>
        </row>
        <row r="2435">
          <cell r="AU2435" t="str">
            <v/>
          </cell>
          <cell r="AW2435" t="str">
            <v>0-</v>
          </cell>
          <cell r="AX2435" t="str">
            <v>0--</v>
          </cell>
          <cell r="AZ2435">
            <v>0</v>
          </cell>
          <cell r="BA2435">
            <v>0</v>
          </cell>
          <cell r="BB2435">
            <v>0</v>
          </cell>
          <cell r="BH2435">
            <v>0</v>
          </cell>
        </row>
        <row r="2436">
          <cell r="AU2436" t="str">
            <v/>
          </cell>
          <cell r="AW2436" t="str">
            <v>0-</v>
          </cell>
          <cell r="AX2436" t="str">
            <v>0--</v>
          </cell>
          <cell r="AZ2436">
            <v>0</v>
          </cell>
          <cell r="BA2436">
            <v>0</v>
          </cell>
          <cell r="BB2436">
            <v>0</v>
          </cell>
          <cell r="BH2436">
            <v>0</v>
          </cell>
        </row>
        <row r="2437">
          <cell r="AU2437" t="str">
            <v/>
          </cell>
          <cell r="AW2437" t="str">
            <v>0-</v>
          </cell>
          <cell r="AX2437" t="str">
            <v>0--</v>
          </cell>
          <cell r="AZ2437">
            <v>0</v>
          </cell>
          <cell r="BA2437">
            <v>0</v>
          </cell>
          <cell r="BB2437">
            <v>0</v>
          </cell>
          <cell r="BH2437">
            <v>0</v>
          </cell>
        </row>
        <row r="2438">
          <cell r="AU2438" t="str">
            <v/>
          </cell>
          <cell r="AW2438" t="str">
            <v>0-</v>
          </cell>
          <cell r="AX2438" t="str">
            <v>0--</v>
          </cell>
          <cell r="AZ2438">
            <v>0</v>
          </cell>
          <cell r="BA2438">
            <v>0</v>
          </cell>
          <cell r="BB2438">
            <v>0</v>
          </cell>
          <cell r="BH2438">
            <v>0</v>
          </cell>
        </row>
        <row r="2439">
          <cell r="AU2439" t="str">
            <v>Murata R4-CP3</v>
          </cell>
          <cell r="AW2439" t="str">
            <v>AUG-Murata R4-CP3</v>
          </cell>
          <cell r="AX2439" t="str">
            <v>AUG-Murata R4-CP3-NI</v>
          </cell>
          <cell r="AZ2439">
            <v>3006.1201429190314</v>
          </cell>
          <cell r="BA2439">
            <v>310.97794581921011</v>
          </cell>
          <cell r="BB2439">
            <v>3317.0980887382411</v>
          </cell>
          <cell r="BH2439">
            <v>165.85490443691205</v>
          </cell>
        </row>
        <row r="2440">
          <cell r="AU2440" t="str">
            <v>Murata-CP3</v>
          </cell>
          <cell r="AW2440" t="str">
            <v>AUG-Murata-CP3</v>
          </cell>
          <cell r="AX2440" t="str">
            <v>AUG-Murata-CP3-IM</v>
          </cell>
          <cell r="AZ2440">
            <v>1774.7870117117832</v>
          </cell>
          <cell r="BA2440">
            <v>203.99850709330843</v>
          </cell>
          <cell r="BB2440">
            <v>1978.7855188050917</v>
          </cell>
          <cell r="BH2440">
            <v>98.939275940254575</v>
          </cell>
        </row>
        <row r="2441">
          <cell r="AU2441" t="str">
            <v>Murata R4-CP3</v>
          </cell>
          <cell r="AW2441" t="str">
            <v>AUG-Murata R4-CP3</v>
          </cell>
          <cell r="AX2441" t="str">
            <v>AUG-Murata R4-CP3-NI</v>
          </cell>
          <cell r="AZ2441">
            <v>2426.7588062837272</v>
          </cell>
          <cell r="BA2441">
            <v>251.04401444314419</v>
          </cell>
          <cell r="BB2441">
            <v>2677.8028207268712</v>
          </cell>
          <cell r="BH2441">
            <v>133.89014103634355</v>
          </cell>
        </row>
        <row r="2442">
          <cell r="AU2442" t="str">
            <v>Murata R4-CP3</v>
          </cell>
          <cell r="AW2442" t="str">
            <v>AUG-Murata R4-CP3</v>
          </cell>
          <cell r="AX2442" t="str">
            <v>AUG-Murata R4-CP3-NI</v>
          </cell>
          <cell r="AZ2442">
            <v>1078.5594694594342</v>
          </cell>
          <cell r="BA2442">
            <v>111.57511753028631</v>
          </cell>
          <cell r="BB2442">
            <v>1190.1345869897204</v>
          </cell>
          <cell r="BH2442">
            <v>59.506729349486022</v>
          </cell>
        </row>
        <row r="2443">
          <cell r="AU2443" t="str">
            <v/>
          </cell>
          <cell r="AW2443" t="str">
            <v>0-</v>
          </cell>
          <cell r="AX2443" t="str">
            <v>0--</v>
          </cell>
          <cell r="AZ2443">
            <v>0</v>
          </cell>
          <cell r="BA2443">
            <v>0</v>
          </cell>
          <cell r="BB2443">
            <v>0</v>
          </cell>
          <cell r="BH2443">
            <v>0</v>
          </cell>
        </row>
        <row r="2444">
          <cell r="AU2444" t="str">
            <v/>
          </cell>
          <cell r="AW2444" t="str">
            <v>0-</v>
          </cell>
          <cell r="AX2444" t="str">
            <v>0--</v>
          </cell>
          <cell r="AZ2444">
            <v>0</v>
          </cell>
          <cell r="BA2444">
            <v>0</v>
          </cell>
          <cell r="BB2444">
            <v>0</v>
          </cell>
          <cell r="BH2444">
            <v>0</v>
          </cell>
        </row>
        <row r="2445">
          <cell r="AU2445" t="str">
            <v>Scragg-CP1</v>
          </cell>
          <cell r="AW2445" t="str">
            <v>AUG-Scragg-CP1</v>
          </cell>
          <cell r="AX2445" t="str">
            <v>AUG-Scragg-CP1-IM</v>
          </cell>
          <cell r="AZ2445">
            <v>1222.4772039504689</v>
          </cell>
          <cell r="BA2445">
            <v>171.27204217204618</v>
          </cell>
          <cell r="BB2445">
            <v>1393.7492461225152</v>
          </cell>
          <cell r="BH2445">
            <v>67.200294170986524</v>
          </cell>
        </row>
        <row r="2446">
          <cell r="AU2446" t="str">
            <v>Scragg-CP1</v>
          </cell>
          <cell r="AW2446" t="str">
            <v>AUG-Scragg-CP1</v>
          </cell>
          <cell r="AX2446" t="str">
            <v>AUG-Scragg-CP1-NI</v>
          </cell>
          <cell r="AZ2446">
            <v>953.99169534850773</v>
          </cell>
          <cell r="BA2446">
            <v>153.62471092819641</v>
          </cell>
          <cell r="BB2446">
            <v>1107.6164062767041</v>
          </cell>
          <cell r="BH2446">
            <v>57.192705393640516</v>
          </cell>
        </row>
        <row r="2447">
          <cell r="AU2447" t="str">
            <v/>
          </cell>
          <cell r="AW2447" t="str">
            <v>0-</v>
          </cell>
          <cell r="AX2447" t="str">
            <v>0--</v>
          </cell>
          <cell r="AZ2447">
            <v>0</v>
          </cell>
          <cell r="BA2447">
            <v>0</v>
          </cell>
          <cell r="BB2447">
            <v>0</v>
          </cell>
          <cell r="BH2447">
            <v>0</v>
          </cell>
        </row>
        <row r="2448">
          <cell r="AU2448" t="str">
            <v/>
          </cell>
          <cell r="AW2448" t="str">
            <v>0-</v>
          </cell>
          <cell r="AX2448" t="str">
            <v>0--</v>
          </cell>
          <cell r="AZ2448">
            <v>0</v>
          </cell>
          <cell r="BA2448">
            <v>0</v>
          </cell>
          <cell r="BB2448">
            <v>0</v>
          </cell>
          <cell r="BH2448">
            <v>0</v>
          </cell>
        </row>
        <row r="2449">
          <cell r="AU2449" t="str">
            <v>Scragg-CP1</v>
          </cell>
          <cell r="AW2449" t="str">
            <v>AUG-Scragg-CP1</v>
          </cell>
          <cell r="AX2449" t="str">
            <v>AUG-Scragg-CP1-NI</v>
          </cell>
          <cell r="AZ2449">
            <v>8821.2848181525005</v>
          </cell>
          <cell r="BA2449">
            <v>852.05591993518465</v>
          </cell>
          <cell r="BB2449">
            <v>9673.3407380876852</v>
          </cell>
          <cell r="BH2449">
            <v>481.16099008104544</v>
          </cell>
        </row>
        <row r="2450">
          <cell r="AU2450" t="str">
            <v>Murata-CP3</v>
          </cell>
          <cell r="AW2450" t="str">
            <v>AUG-Murata-CP3</v>
          </cell>
          <cell r="AX2450" t="str">
            <v>AUG-Murata-CP3-NI</v>
          </cell>
          <cell r="AZ2450">
            <v>685.46294538858467</v>
          </cell>
          <cell r="BA2450">
            <v>70.909959867784622</v>
          </cell>
          <cell r="BB2450">
            <v>756.37290525636934</v>
          </cell>
          <cell r="BH2450">
            <v>40.970199034720004</v>
          </cell>
        </row>
        <row r="2451">
          <cell r="AU2451" t="str">
            <v>Murata-CP3</v>
          </cell>
          <cell r="AW2451" t="str">
            <v>AUG-Murata-CP3</v>
          </cell>
          <cell r="AX2451" t="str">
            <v>AUG-Murata-CP3-NI</v>
          </cell>
          <cell r="AZ2451">
            <v>1028.1944180828771</v>
          </cell>
          <cell r="BA2451">
            <v>106.36493980167694</v>
          </cell>
          <cell r="BB2451">
            <v>1134.5593578845539</v>
          </cell>
          <cell r="BH2451">
            <v>61.455298552080009</v>
          </cell>
        </row>
        <row r="2452">
          <cell r="AU2452" t="str">
            <v>Murata-CP3</v>
          </cell>
          <cell r="AW2452" t="str">
            <v>AUG-Murata-CP3</v>
          </cell>
          <cell r="AX2452" t="str">
            <v>AUG-Murata-CP3-NI</v>
          </cell>
          <cell r="AZ2452">
            <v>2399.1203088600464</v>
          </cell>
          <cell r="BA2452">
            <v>248.18485953724618</v>
          </cell>
          <cell r="BB2452">
            <v>2647.3051683972926</v>
          </cell>
          <cell r="BH2452">
            <v>143.39569662152002</v>
          </cell>
        </row>
        <row r="2453">
          <cell r="AU2453" t="str">
            <v>Murata-CP3</v>
          </cell>
          <cell r="AW2453" t="str">
            <v>AUG-Murata-CP3</v>
          </cell>
          <cell r="AX2453" t="str">
            <v>AUG-Murata-CP3-NI</v>
          </cell>
          <cell r="AZ2453">
            <v>10624.675653523063</v>
          </cell>
          <cell r="BA2453">
            <v>1099.1043779506617</v>
          </cell>
          <cell r="BB2453">
            <v>11723.780031473725</v>
          </cell>
          <cell r="BH2453">
            <v>635.03808503816015</v>
          </cell>
        </row>
        <row r="2454">
          <cell r="AU2454" t="str">
            <v>Murata-CP3</v>
          </cell>
          <cell r="AW2454" t="str">
            <v>AUG-Murata-CP3</v>
          </cell>
          <cell r="AX2454" t="str">
            <v>AUG-Murata-CP3-NI</v>
          </cell>
          <cell r="AZ2454">
            <v>1713.6573634714618</v>
          </cell>
          <cell r="BA2454">
            <v>177.27489966946158</v>
          </cell>
          <cell r="BB2454">
            <v>1890.9322631409234</v>
          </cell>
          <cell r="BH2454">
            <v>102.42549758680002</v>
          </cell>
        </row>
        <row r="2455">
          <cell r="AU2455" t="str">
            <v>Murata-CP3</v>
          </cell>
          <cell r="AW2455" t="str">
            <v>AUG-Murata-CP3</v>
          </cell>
          <cell r="AX2455" t="str">
            <v>AUG-Murata-CP3-NI</v>
          </cell>
          <cell r="AZ2455">
            <v>5508.6663007877578</v>
          </cell>
          <cell r="BA2455">
            <v>636.84003477315116</v>
          </cell>
          <cell r="BB2455">
            <v>6145.5063355609091</v>
          </cell>
          <cell r="BH2455">
            <v>308.86741686497828</v>
          </cell>
        </row>
        <row r="2456">
          <cell r="AU2456" t="str">
            <v>Murata-CP3</v>
          </cell>
          <cell r="AW2456" t="str">
            <v>AUG-Murata-CP3</v>
          </cell>
          <cell r="AX2456" t="str">
            <v>AUG-Murata-CP3-IM</v>
          </cell>
          <cell r="AZ2456">
            <v>7387.3444033685528</v>
          </cell>
          <cell r="BA2456">
            <v>849.12004636420147</v>
          </cell>
          <cell r="BB2456">
            <v>8236.4644497327554</v>
          </cell>
          <cell r="BH2456">
            <v>411.82322248663769</v>
          </cell>
        </row>
        <row r="2457">
          <cell r="AU2457" t="str">
            <v/>
          </cell>
          <cell r="AW2457" t="str">
            <v>0-</v>
          </cell>
          <cell r="AX2457" t="str">
            <v>0--</v>
          </cell>
          <cell r="AZ2457">
            <v>0</v>
          </cell>
          <cell r="BA2457">
            <v>0</v>
          </cell>
          <cell r="BB2457">
            <v>0</v>
          </cell>
          <cell r="BH2457">
            <v>0</v>
          </cell>
        </row>
        <row r="2458">
          <cell r="AU2458" t="str">
            <v/>
          </cell>
          <cell r="AW2458" t="str">
            <v>0-</v>
          </cell>
          <cell r="AX2458" t="str">
            <v>0--</v>
          </cell>
          <cell r="AZ2458">
            <v>0</v>
          </cell>
          <cell r="BA2458">
            <v>0</v>
          </cell>
          <cell r="BB2458">
            <v>0</v>
          </cell>
          <cell r="BH2458">
            <v>0</v>
          </cell>
        </row>
        <row r="2459">
          <cell r="AU2459" t="str">
            <v>Murata-CP3</v>
          </cell>
          <cell r="AW2459" t="str">
            <v>AUG-Murata-CP3</v>
          </cell>
          <cell r="AX2459" t="str">
            <v>AUG-Murata-CP3-IM</v>
          </cell>
          <cell r="AZ2459">
            <v>7579.4387796663896</v>
          </cell>
          <cell r="BA2459">
            <v>547.40391186479485</v>
          </cell>
          <cell r="BB2459">
            <v>8126.8426915311848</v>
          </cell>
          <cell r="BH2459">
            <v>408.44753423757766</v>
          </cell>
        </row>
        <row r="2460">
          <cell r="AU2460" t="str">
            <v/>
          </cell>
          <cell r="AW2460" t="str">
            <v>0-</v>
          </cell>
          <cell r="AX2460" t="str">
            <v>0--</v>
          </cell>
          <cell r="AZ2460">
            <v>0</v>
          </cell>
          <cell r="BA2460">
            <v>0</v>
          </cell>
          <cell r="BB2460">
            <v>0</v>
          </cell>
          <cell r="BH2460">
            <v>0</v>
          </cell>
        </row>
        <row r="2461">
          <cell r="AU2461" t="str">
            <v/>
          </cell>
          <cell r="AW2461" t="str">
            <v>0-</v>
          </cell>
          <cell r="AX2461" t="str">
            <v>0--</v>
          </cell>
          <cell r="AZ2461">
            <v>0</v>
          </cell>
          <cell r="BA2461">
            <v>0</v>
          </cell>
          <cell r="BB2461">
            <v>0</v>
          </cell>
          <cell r="BH2461">
            <v>0</v>
          </cell>
        </row>
        <row r="2462">
          <cell r="AU2462" t="str">
            <v>TMT-CP3</v>
          </cell>
          <cell r="AW2462" t="str">
            <v>AUG-TMT-CP3</v>
          </cell>
          <cell r="AX2462" t="str">
            <v>AUG-TMT-CP3-IM</v>
          </cell>
          <cell r="AZ2462">
            <v>8281.0169651112919</v>
          </cell>
          <cell r="BA2462">
            <v>1197.2554648353675</v>
          </cell>
          <cell r="BB2462">
            <v>9478.272429946659</v>
          </cell>
          <cell r="BH2462">
            <v>448.97079931326283</v>
          </cell>
        </row>
        <row r="2463">
          <cell r="AU2463" t="str">
            <v>PDG-CP3</v>
          </cell>
          <cell r="AW2463" t="str">
            <v>AUG-PDG-CP3</v>
          </cell>
          <cell r="AX2463" t="str">
            <v>AUG-PDG-CP3-IM</v>
          </cell>
          <cell r="AZ2463">
            <v>0</v>
          </cell>
          <cell r="BA2463">
            <v>0</v>
          </cell>
          <cell r="BB2463">
            <v>0</v>
          </cell>
          <cell r="BH2463">
            <v>0</v>
          </cell>
        </row>
        <row r="2464">
          <cell r="AU2464" t="str">
            <v/>
          </cell>
          <cell r="AW2464" t="str">
            <v>0-</v>
          </cell>
          <cell r="AX2464" t="str">
            <v>0--</v>
          </cell>
          <cell r="AZ2464">
            <v>0</v>
          </cell>
          <cell r="BA2464">
            <v>0</v>
          </cell>
          <cell r="BB2464">
            <v>0</v>
          </cell>
          <cell r="BH2464">
            <v>0</v>
          </cell>
        </row>
        <row r="2465">
          <cell r="AU2465" t="str">
            <v/>
          </cell>
          <cell r="AW2465" t="str">
            <v>0-</v>
          </cell>
          <cell r="AX2465" t="str">
            <v>0--</v>
          </cell>
          <cell r="AZ2465">
            <v>0</v>
          </cell>
          <cell r="BA2465">
            <v>0</v>
          </cell>
          <cell r="BB2465">
            <v>0</v>
          </cell>
          <cell r="BH2465">
            <v>0</v>
          </cell>
        </row>
        <row r="2466">
          <cell r="AU2466" t="str">
            <v>Murata-CP3</v>
          </cell>
          <cell r="AW2466" t="str">
            <v>AUG-Murata-CP3</v>
          </cell>
          <cell r="AX2466" t="str">
            <v>AUG-Murata-CP3-NI</v>
          </cell>
          <cell r="AZ2466">
            <v>0</v>
          </cell>
          <cell r="BA2466">
            <v>0</v>
          </cell>
          <cell r="BB2466">
            <v>0</v>
          </cell>
          <cell r="BH2466">
            <v>0</v>
          </cell>
        </row>
        <row r="2467">
          <cell r="AU2467" t="str">
            <v>Murata-CP3</v>
          </cell>
          <cell r="AW2467" t="str">
            <v>AUG-Murata-CP3</v>
          </cell>
          <cell r="AX2467" t="str">
            <v>AUG-Murata-CP3-NI</v>
          </cell>
          <cell r="AZ2467">
            <v>0</v>
          </cell>
          <cell r="BA2467">
            <v>0</v>
          </cell>
          <cell r="BB2467">
            <v>0</v>
          </cell>
          <cell r="BH2467">
            <v>0</v>
          </cell>
        </row>
        <row r="2468">
          <cell r="AU2468" t="str">
            <v>Murata-CP3</v>
          </cell>
          <cell r="AW2468" t="str">
            <v>AUG-Murata-CP3</v>
          </cell>
          <cell r="AX2468" t="str">
            <v>AUG-Murata-CP3-NI</v>
          </cell>
          <cell r="AZ2468">
            <v>0</v>
          </cell>
          <cell r="BA2468">
            <v>0</v>
          </cell>
          <cell r="BB2468">
            <v>0</v>
          </cell>
          <cell r="BH2468">
            <v>0</v>
          </cell>
        </row>
        <row r="2469">
          <cell r="AU2469" t="str">
            <v>Murata-CP3</v>
          </cell>
          <cell r="AW2469" t="str">
            <v>AUG-Murata-CP3</v>
          </cell>
          <cell r="AX2469" t="str">
            <v>AUG-Murata-CP3-NI</v>
          </cell>
          <cell r="AZ2469">
            <v>0</v>
          </cell>
          <cell r="BA2469">
            <v>0</v>
          </cell>
          <cell r="BB2469">
            <v>0</v>
          </cell>
          <cell r="BH2469">
            <v>0</v>
          </cell>
        </row>
        <row r="2470">
          <cell r="AU2470" t="str">
            <v/>
          </cell>
          <cell r="AW2470" t="str">
            <v>0-</v>
          </cell>
          <cell r="AX2470" t="str">
            <v>0--</v>
          </cell>
          <cell r="AZ2470">
            <v>0</v>
          </cell>
          <cell r="BA2470">
            <v>0</v>
          </cell>
          <cell r="BB2470">
            <v>0</v>
          </cell>
          <cell r="BH2470">
            <v>0</v>
          </cell>
        </row>
        <row r="2471">
          <cell r="AU2471" t="str">
            <v/>
          </cell>
          <cell r="AW2471" t="str">
            <v>0-</v>
          </cell>
          <cell r="AX2471" t="str">
            <v>0--</v>
          </cell>
          <cell r="AZ2471">
            <v>0</v>
          </cell>
          <cell r="BA2471">
            <v>0</v>
          </cell>
          <cell r="BB2471">
            <v>0</v>
          </cell>
          <cell r="BH2471">
            <v>0</v>
          </cell>
        </row>
        <row r="2472">
          <cell r="AU2472" t="str">
            <v>Murata-CP1</v>
          </cell>
          <cell r="AW2472" t="str">
            <v>AUG-Murata-CP1</v>
          </cell>
          <cell r="AX2472" t="str">
            <v>AUG-Murata-CP1-NI</v>
          </cell>
          <cell r="AZ2472">
            <v>4150.5147151661595</v>
          </cell>
          <cell r="BA2472">
            <v>357.80299268673792</v>
          </cell>
          <cell r="BB2472">
            <v>4508.3177078528979</v>
          </cell>
          <cell r="BH2472">
            <v>158.26968679709935</v>
          </cell>
        </row>
        <row r="2473">
          <cell r="AU2473" t="str">
            <v>Murata-CP1</v>
          </cell>
          <cell r="AW2473" t="str">
            <v>AUG-Murata-CP1</v>
          </cell>
          <cell r="AX2473" t="str">
            <v>AUG-Murata-CP1-NI</v>
          </cell>
          <cell r="AZ2473">
            <v>3112.8860363746198</v>
          </cell>
          <cell r="BA2473">
            <v>268.35224451505343</v>
          </cell>
          <cell r="BB2473">
            <v>3381.2382808896737</v>
          </cell>
          <cell r="BH2473">
            <v>118.70226509782452</v>
          </cell>
        </row>
        <row r="2474">
          <cell r="AU2474" t="str">
            <v>Murata-CP1</v>
          </cell>
          <cell r="AW2474" t="str">
            <v>AUG-Murata-CP1</v>
          </cell>
          <cell r="AX2474" t="str">
            <v>AUG-Murata-CP1-NI</v>
          </cell>
          <cell r="AZ2474">
            <v>3631.7003757703901</v>
          </cell>
          <cell r="BA2474">
            <v>313.07761860089568</v>
          </cell>
          <cell r="BB2474">
            <v>3944.7779943712858</v>
          </cell>
          <cell r="BH2474">
            <v>138.48597594746195</v>
          </cell>
        </row>
        <row r="2475">
          <cell r="AU2475" t="str">
            <v>Murata-CP1</v>
          </cell>
          <cell r="AW2475" t="str">
            <v>AUG-Murata-CP1</v>
          </cell>
          <cell r="AX2475" t="str">
            <v>AUG-Murata-CP1-NI</v>
          </cell>
          <cell r="AZ2475">
            <v>3112.8860363746198</v>
          </cell>
          <cell r="BA2475">
            <v>268.35224451505343</v>
          </cell>
          <cell r="BB2475">
            <v>3381.2382808896737</v>
          </cell>
          <cell r="BH2475">
            <v>118.70226509782452</v>
          </cell>
        </row>
        <row r="2476">
          <cell r="AU2476" t="str">
            <v>Murata-CP1</v>
          </cell>
          <cell r="AW2476" t="str">
            <v>AUG-Murata-CP1</v>
          </cell>
          <cell r="AX2476" t="str">
            <v>AUG-Murata-CP1-NI</v>
          </cell>
          <cell r="AZ2476">
            <v>4409.9218848640448</v>
          </cell>
          <cell r="BA2476">
            <v>380.16567972965902</v>
          </cell>
          <cell r="BB2476">
            <v>4790.087564593704</v>
          </cell>
          <cell r="BH2476">
            <v>168.16154222191807</v>
          </cell>
        </row>
        <row r="2477">
          <cell r="AU2477" t="str">
            <v/>
          </cell>
          <cell r="AW2477" t="str">
            <v>0-</v>
          </cell>
          <cell r="AX2477" t="str">
            <v>0--</v>
          </cell>
          <cell r="AZ2477">
            <v>0</v>
          </cell>
          <cell r="BA2477">
            <v>0</v>
          </cell>
          <cell r="BB2477">
            <v>0</v>
          </cell>
          <cell r="BH2477">
            <v>0</v>
          </cell>
        </row>
        <row r="2478">
          <cell r="AU2478" t="str">
            <v/>
          </cell>
          <cell r="AW2478" t="str">
            <v>0-</v>
          </cell>
          <cell r="AX2478" t="str">
            <v>0--</v>
          </cell>
          <cell r="AZ2478">
            <v>0</v>
          </cell>
          <cell r="BA2478">
            <v>0</v>
          </cell>
          <cell r="BB2478">
            <v>0</v>
          </cell>
          <cell r="BH2478">
            <v>0</v>
          </cell>
        </row>
        <row r="2479">
          <cell r="AU2479" t="str">
            <v>Scragg-CP1</v>
          </cell>
          <cell r="AW2479" t="str">
            <v>AUG-Scragg-CP1</v>
          </cell>
          <cell r="AX2479" t="str">
            <v>AUG-Scragg-CP1-NI</v>
          </cell>
          <cell r="AZ2479">
            <v>3053.5216678220195</v>
          </cell>
          <cell r="BA2479">
            <v>294.94243382371775</v>
          </cell>
          <cell r="BB2479">
            <v>3348.4641016457372</v>
          </cell>
          <cell r="BH2479">
            <v>166.5557273357465</v>
          </cell>
        </row>
        <row r="2480">
          <cell r="AU2480" t="str">
            <v>Murata-CP3</v>
          </cell>
          <cell r="AW2480" t="str">
            <v>AUG-Murata-CP3</v>
          </cell>
          <cell r="AX2480" t="str">
            <v>AUG-Murata-CP3-NI</v>
          </cell>
          <cell r="AZ2480">
            <v>1765.5863744857481</v>
          </cell>
          <cell r="BA2480">
            <v>182.64686632611188</v>
          </cell>
          <cell r="BB2480">
            <v>1948.23324081186</v>
          </cell>
          <cell r="BH2480">
            <v>105.52930054397575</v>
          </cell>
        </row>
        <row r="2481">
          <cell r="AU2481" t="str">
            <v/>
          </cell>
          <cell r="AW2481" t="str">
            <v>0-</v>
          </cell>
          <cell r="AX2481" t="str">
            <v>0--</v>
          </cell>
          <cell r="AZ2481">
            <v>0</v>
          </cell>
          <cell r="BA2481">
            <v>0</v>
          </cell>
          <cell r="BB2481">
            <v>0</v>
          </cell>
          <cell r="BH2481">
            <v>0</v>
          </cell>
        </row>
        <row r="2482">
          <cell r="AU2482" t="str">
            <v/>
          </cell>
          <cell r="AW2482" t="str">
            <v>0-</v>
          </cell>
          <cell r="AX2482" t="str">
            <v>0--</v>
          </cell>
          <cell r="AZ2482">
            <v>0</v>
          </cell>
          <cell r="BA2482">
            <v>0</v>
          </cell>
          <cell r="BB2482">
            <v>0</v>
          </cell>
          <cell r="BH2482">
            <v>0</v>
          </cell>
        </row>
        <row r="2483">
          <cell r="AU2483" t="str">
            <v>Murata-CP3</v>
          </cell>
          <cell r="AW2483" t="str">
            <v>AUG-Murata-CP3</v>
          </cell>
          <cell r="AX2483" t="str">
            <v>AUG-Murata-CP3-IM</v>
          </cell>
          <cell r="AZ2483">
            <v>4849.2108321521519</v>
          </cell>
          <cell r="BA2483">
            <v>627.54493121969028</v>
          </cell>
          <cell r="BB2483">
            <v>5476.7557633718425</v>
          </cell>
          <cell r="BH2483">
            <v>276.69026512868163</v>
          </cell>
        </row>
        <row r="2484">
          <cell r="AU2484" t="str">
            <v/>
          </cell>
          <cell r="AW2484" t="str">
            <v>0-</v>
          </cell>
          <cell r="AX2484" t="str">
            <v>0--</v>
          </cell>
          <cell r="AZ2484">
            <v>0</v>
          </cell>
          <cell r="BA2484">
            <v>0</v>
          </cell>
          <cell r="BB2484">
            <v>0</v>
          </cell>
          <cell r="BH2484">
            <v>0</v>
          </cell>
        </row>
        <row r="2485">
          <cell r="AU2485" t="str">
            <v/>
          </cell>
          <cell r="AW2485" t="str">
            <v>0-</v>
          </cell>
          <cell r="AX2485" t="str">
            <v>0--</v>
          </cell>
          <cell r="AZ2485">
            <v>0</v>
          </cell>
          <cell r="BA2485">
            <v>0</v>
          </cell>
          <cell r="BB2485">
            <v>0</v>
          </cell>
          <cell r="BH2485">
            <v>0</v>
          </cell>
        </row>
        <row r="2486">
          <cell r="AU2486" t="str">
            <v/>
          </cell>
          <cell r="AW2486" t="str">
            <v>0-</v>
          </cell>
          <cell r="AX2486" t="str">
            <v>0--</v>
          </cell>
          <cell r="AZ2486">
            <v>0</v>
          </cell>
          <cell r="BA2486">
            <v>0</v>
          </cell>
          <cell r="BB2486">
            <v>0</v>
          </cell>
          <cell r="BH2486">
            <v>0</v>
          </cell>
        </row>
        <row r="2487">
          <cell r="AU2487" t="str">
            <v>Murata-CP3</v>
          </cell>
          <cell r="AW2487" t="str">
            <v>AUG-Murata-CP3</v>
          </cell>
          <cell r="AX2487" t="str">
            <v>AUG-Murata-CP3-IM</v>
          </cell>
          <cell r="AZ2487">
            <v>7971.3345292733075</v>
          </cell>
          <cell r="BA2487">
            <v>732.99627855386734</v>
          </cell>
          <cell r="BB2487">
            <v>8704.3308078271748</v>
          </cell>
          <cell r="BH2487">
            <v>476.44758106001376</v>
          </cell>
        </row>
        <row r="2488">
          <cell r="AU2488" t="str">
            <v>Murata-CP3</v>
          </cell>
          <cell r="AW2488" t="str">
            <v>AUG-Murata-CP3</v>
          </cell>
          <cell r="AX2488" t="str">
            <v>AUG-Murata-CP3-IM</v>
          </cell>
          <cell r="AZ2488">
            <v>8521.0817381887082</v>
          </cell>
          <cell r="BA2488">
            <v>783.54774604034094</v>
          </cell>
          <cell r="BB2488">
            <v>9304.6294842290481</v>
          </cell>
          <cell r="BH2488">
            <v>509.30603492622163</v>
          </cell>
        </row>
        <row r="2489">
          <cell r="AU2489" t="str">
            <v>Murata-CP3</v>
          </cell>
          <cell r="AW2489" t="str">
            <v>AUG-Murata-CP3</v>
          </cell>
          <cell r="AX2489" t="str">
            <v>AUG-Murata-CP3-IM</v>
          </cell>
          <cell r="AZ2489">
            <v>8521.0817381887082</v>
          </cell>
          <cell r="BA2489">
            <v>783.54774604034094</v>
          </cell>
          <cell r="BB2489">
            <v>9304.6294842290481</v>
          </cell>
          <cell r="BH2489">
            <v>509.30603492622163</v>
          </cell>
        </row>
        <row r="2490">
          <cell r="AU2490" t="str">
            <v>Murata-CP3</v>
          </cell>
          <cell r="AW2490" t="str">
            <v>AUG-Murata-CP3</v>
          </cell>
          <cell r="AX2490" t="str">
            <v>AUG-Murata-CP3-IM</v>
          </cell>
          <cell r="AZ2490">
            <v>3298.4832534924035</v>
          </cell>
          <cell r="BA2490">
            <v>303.3088049188417</v>
          </cell>
          <cell r="BB2490">
            <v>3601.7920584112453</v>
          </cell>
          <cell r="BH2490">
            <v>197.15072319724712</v>
          </cell>
        </row>
        <row r="2491">
          <cell r="AU2491" t="str">
            <v>Murata-CP3</v>
          </cell>
          <cell r="AW2491" t="str">
            <v>AUG-Murata-CP3</v>
          </cell>
          <cell r="AX2491" t="str">
            <v>AUG-Murata-CP3-IM</v>
          </cell>
          <cell r="AZ2491">
            <v>8521.0817381887082</v>
          </cell>
          <cell r="BA2491">
            <v>783.54774604034094</v>
          </cell>
          <cell r="BB2491">
            <v>9304.6294842290481</v>
          </cell>
          <cell r="BH2491">
            <v>509.30603492622163</v>
          </cell>
        </row>
        <row r="2492">
          <cell r="AU2492" t="str">
            <v>Murata-CP3</v>
          </cell>
          <cell r="AW2492" t="str">
            <v>AUG-Murata-CP3</v>
          </cell>
          <cell r="AX2492" t="str">
            <v>AUG-Murata-CP3-IM</v>
          </cell>
          <cell r="AZ2492">
            <v>4218.7165835420274</v>
          </cell>
          <cell r="BA2492">
            <v>516.11926991534187</v>
          </cell>
          <cell r="BB2492">
            <v>4734.835853457369</v>
          </cell>
          <cell r="BH2492">
            <v>228.37511744351877</v>
          </cell>
        </row>
        <row r="2493">
          <cell r="AU2493" t="str">
            <v/>
          </cell>
          <cell r="AW2493" t="str">
            <v>0-</v>
          </cell>
          <cell r="AX2493" t="str">
            <v>0--</v>
          </cell>
          <cell r="AZ2493">
            <v>0</v>
          </cell>
          <cell r="BA2493">
            <v>0</v>
          </cell>
          <cell r="BB2493">
            <v>0</v>
          </cell>
          <cell r="BH2493">
            <v>0</v>
          </cell>
        </row>
        <row r="2494">
          <cell r="AU2494" t="str">
            <v/>
          </cell>
          <cell r="AW2494" t="str">
            <v>0-</v>
          </cell>
          <cell r="AX2494" t="str">
            <v>0--</v>
          </cell>
          <cell r="AZ2494">
            <v>0</v>
          </cell>
          <cell r="BA2494">
            <v>0</v>
          </cell>
          <cell r="BB2494">
            <v>0</v>
          </cell>
          <cell r="BH2494">
            <v>0</v>
          </cell>
        </row>
        <row r="2495">
          <cell r="AU2495" t="str">
            <v/>
          </cell>
          <cell r="AW2495" t="str">
            <v>0-</v>
          </cell>
          <cell r="AX2495" t="str">
            <v>0--</v>
          </cell>
          <cell r="AZ2495">
            <v>0</v>
          </cell>
          <cell r="BA2495">
            <v>0</v>
          </cell>
          <cell r="BB2495">
            <v>0</v>
          </cell>
          <cell r="BH2495">
            <v>0</v>
          </cell>
        </row>
        <row r="2496">
          <cell r="AU2496" t="str">
            <v/>
          </cell>
          <cell r="AW2496" t="str">
            <v>0-</v>
          </cell>
          <cell r="AX2496" t="str">
            <v>0--</v>
          </cell>
          <cell r="AZ2496">
            <v>0</v>
          </cell>
          <cell r="BA2496">
            <v>0</v>
          </cell>
          <cell r="BB2496">
            <v>0</v>
          </cell>
          <cell r="BH2496">
            <v>0</v>
          </cell>
        </row>
        <row r="2497">
          <cell r="AU2497" t="str">
            <v>Murata-CP3</v>
          </cell>
          <cell r="AW2497" t="str">
            <v>AUG-Murata-CP3</v>
          </cell>
          <cell r="AX2497" t="str">
            <v>AUG-Murata-CP3-IM</v>
          </cell>
          <cell r="AZ2497">
            <v>10465.404571438783</v>
          </cell>
          <cell r="BA2497">
            <v>1202.9200656826188</v>
          </cell>
          <cell r="BB2497">
            <v>11668.324637121403</v>
          </cell>
          <cell r="BH2497">
            <v>583.41623185607011</v>
          </cell>
        </row>
        <row r="2498">
          <cell r="AU2498" t="str">
            <v>Murata-CP3</v>
          </cell>
          <cell r="AW2498" t="str">
            <v>AUG-Murata-CP3</v>
          </cell>
          <cell r="AX2498" t="str">
            <v>AUG-Murata-CP3-IM</v>
          </cell>
          <cell r="AZ2498">
            <v>6771.7323697545071</v>
          </cell>
          <cell r="BA2498">
            <v>778.36004250051803</v>
          </cell>
          <cell r="BB2498">
            <v>7550.092412255025</v>
          </cell>
          <cell r="BH2498">
            <v>377.50462061275118</v>
          </cell>
        </row>
        <row r="2499">
          <cell r="AU2499" t="str">
            <v>Murata-CP3</v>
          </cell>
          <cell r="AW2499" t="str">
            <v>AUG-Murata-CP3</v>
          </cell>
          <cell r="AX2499" t="str">
            <v>AUG-Murata-CP3-IM</v>
          </cell>
          <cell r="AZ2499">
            <v>1846.8361008421382</v>
          </cell>
          <cell r="BA2499">
            <v>212.28001159105037</v>
          </cell>
          <cell r="BB2499">
            <v>2059.1161124331888</v>
          </cell>
          <cell r="BH2499">
            <v>102.95580562165942</v>
          </cell>
        </row>
        <row r="2500">
          <cell r="AU2500" t="str">
            <v>Murata-CP3</v>
          </cell>
          <cell r="AW2500" t="str">
            <v>AUG-Murata-CP3</v>
          </cell>
          <cell r="AX2500" t="str">
            <v>AUG-Murata-CP3-IM</v>
          </cell>
          <cell r="AZ2500">
            <v>1938.2055697194464</v>
          </cell>
          <cell r="BA2500">
            <v>330.91314604966158</v>
          </cell>
          <cell r="BB2500">
            <v>2269.1187157691079</v>
          </cell>
          <cell r="BH2500">
            <v>127.87429429490494</v>
          </cell>
        </row>
        <row r="2501">
          <cell r="AU2501" t="str">
            <v>Murata-CP3</v>
          </cell>
          <cell r="AW2501" t="str">
            <v>AUG-Murata-CP3</v>
          </cell>
          <cell r="AX2501" t="str">
            <v>AUG-Murata-CP3-IM</v>
          </cell>
          <cell r="AZ2501">
            <v>7882.4327197120137</v>
          </cell>
          <cell r="BA2501">
            <v>1345.7811960483925</v>
          </cell>
          <cell r="BB2501">
            <v>9228.213915760407</v>
          </cell>
          <cell r="BH2501">
            <v>520.04830504441463</v>
          </cell>
        </row>
        <row r="2502">
          <cell r="AU2502" t="str">
            <v>Murata-CP3</v>
          </cell>
          <cell r="AW2502" t="str">
            <v>AUG-Murata-CP3</v>
          </cell>
          <cell r="AX2502" t="str">
            <v>AUG-Murata-CP3-NI</v>
          </cell>
          <cell r="AZ2502">
            <v>10624.675653523063</v>
          </cell>
          <cell r="BA2502">
            <v>1099.1043779506617</v>
          </cell>
          <cell r="BB2502">
            <v>11723.780031473725</v>
          </cell>
          <cell r="BH2502">
            <v>635.03808503816015</v>
          </cell>
        </row>
        <row r="2503">
          <cell r="AU2503" t="str">
            <v>Murata-CP3</v>
          </cell>
          <cell r="AW2503" t="str">
            <v>AUG-Murata-CP3</v>
          </cell>
          <cell r="AX2503" t="str">
            <v>AUG-Murata-CP3-NI</v>
          </cell>
          <cell r="AZ2503">
            <v>1370.9258907771693</v>
          </cell>
          <cell r="BA2503">
            <v>141.81991973556924</v>
          </cell>
          <cell r="BB2503">
            <v>1512.7458105127387</v>
          </cell>
          <cell r="BH2503">
            <v>81.940398069440008</v>
          </cell>
        </row>
        <row r="2504">
          <cell r="AU2504" t="str">
            <v/>
          </cell>
          <cell r="AW2504" t="str">
            <v>0-</v>
          </cell>
          <cell r="AX2504" t="str">
            <v>0--</v>
          </cell>
          <cell r="AZ2504">
            <v>0</v>
          </cell>
          <cell r="BA2504">
            <v>0</v>
          </cell>
          <cell r="BB2504">
            <v>0</v>
          </cell>
          <cell r="BH2504">
            <v>0</v>
          </cell>
        </row>
        <row r="2505">
          <cell r="AU2505" t="str">
            <v/>
          </cell>
          <cell r="AW2505" t="str">
            <v>0-</v>
          </cell>
          <cell r="AX2505" t="str">
            <v>0--</v>
          </cell>
          <cell r="AZ2505">
            <v>0</v>
          </cell>
          <cell r="BA2505">
            <v>0</v>
          </cell>
          <cell r="BB2505">
            <v>0</v>
          </cell>
          <cell r="BH2505">
            <v>0</v>
          </cell>
        </row>
        <row r="2506">
          <cell r="AU2506" t="str">
            <v/>
          </cell>
          <cell r="AW2506" t="str">
            <v>0-</v>
          </cell>
          <cell r="AX2506" t="str">
            <v>0--</v>
          </cell>
          <cell r="AZ2506">
            <v>0</v>
          </cell>
          <cell r="BA2506">
            <v>0</v>
          </cell>
          <cell r="BB2506">
            <v>0</v>
          </cell>
          <cell r="BH2506">
            <v>0</v>
          </cell>
        </row>
        <row r="2507">
          <cell r="AU2507" t="str">
            <v/>
          </cell>
          <cell r="AW2507" t="str">
            <v>0-</v>
          </cell>
          <cell r="AX2507" t="str">
            <v>0--</v>
          </cell>
          <cell r="AZ2507">
            <v>0</v>
          </cell>
          <cell r="BA2507">
            <v>0</v>
          </cell>
          <cell r="BB2507">
            <v>0</v>
          </cell>
          <cell r="BH2507">
            <v>0</v>
          </cell>
        </row>
        <row r="2508">
          <cell r="AU2508" t="str">
            <v/>
          </cell>
          <cell r="AW2508" t="str">
            <v>0-</v>
          </cell>
          <cell r="AX2508" t="str">
            <v>0--</v>
          </cell>
          <cell r="AZ2508">
            <v>0</v>
          </cell>
          <cell r="BA2508">
            <v>0</v>
          </cell>
          <cell r="BB2508">
            <v>0</v>
          </cell>
          <cell r="BH2508">
            <v>0</v>
          </cell>
        </row>
        <row r="2509">
          <cell r="AU2509" t="str">
            <v>Barmag R5-CP3</v>
          </cell>
          <cell r="AW2509" t="str">
            <v>AUG-Barmag R5-CP3</v>
          </cell>
          <cell r="AX2509" t="str">
            <v>AUG-Barmag R5-CP3-IM</v>
          </cell>
          <cell r="AZ2509">
            <v>5477.9252405194193</v>
          </cell>
          <cell r="BA2509">
            <v>495.17968275881759</v>
          </cell>
          <cell r="BB2509">
            <v>5973.104923278237</v>
          </cell>
          <cell r="BH2509">
            <v>315.6770477587462</v>
          </cell>
        </row>
        <row r="2510">
          <cell r="AU2510" t="str">
            <v>Barmag R5-CP3</v>
          </cell>
          <cell r="AW2510" t="str">
            <v>AUG-Barmag R5-CP3</v>
          </cell>
          <cell r="AX2510" t="str">
            <v>AUG-Barmag R5-CP3-IM</v>
          </cell>
          <cell r="AZ2510">
            <v>5477.9252405194193</v>
          </cell>
          <cell r="BA2510">
            <v>495.17968275881759</v>
          </cell>
          <cell r="BB2510">
            <v>5973.104923278237</v>
          </cell>
          <cell r="BH2510">
            <v>315.6770477587462</v>
          </cell>
        </row>
        <row r="2511">
          <cell r="AU2511" t="str">
            <v/>
          </cell>
          <cell r="AW2511" t="str">
            <v>0-</v>
          </cell>
          <cell r="AX2511" t="str">
            <v>0--</v>
          </cell>
          <cell r="AZ2511">
            <v>0</v>
          </cell>
          <cell r="BA2511">
            <v>0</v>
          </cell>
          <cell r="BB2511">
            <v>0</v>
          </cell>
          <cell r="BH2511">
            <v>0</v>
          </cell>
        </row>
        <row r="2512">
          <cell r="AU2512" t="str">
            <v/>
          </cell>
          <cell r="AW2512" t="str">
            <v>0-</v>
          </cell>
          <cell r="AX2512" t="str">
            <v>0--</v>
          </cell>
          <cell r="AZ2512">
            <v>0</v>
          </cell>
          <cell r="BA2512">
            <v>0</v>
          </cell>
          <cell r="BB2512">
            <v>0</v>
          </cell>
          <cell r="BH2512">
            <v>0</v>
          </cell>
        </row>
        <row r="2513">
          <cell r="AU2513" t="str">
            <v>Murata-CP1</v>
          </cell>
          <cell r="AW2513" t="str">
            <v>AUG-Murata-CP1</v>
          </cell>
          <cell r="AX2513" t="str">
            <v>AUG-Murata-CP1-IM</v>
          </cell>
          <cell r="AZ2513">
            <v>860.48621632976165</v>
          </cell>
          <cell r="BA2513">
            <v>61.500600510441458</v>
          </cell>
          <cell r="BB2513">
            <v>921.98681684020312</v>
          </cell>
          <cell r="BH2513">
            <v>42.132628916391766</v>
          </cell>
        </row>
        <row r="2514">
          <cell r="AU2514" t="str">
            <v/>
          </cell>
          <cell r="AW2514" t="str">
            <v>0-</v>
          </cell>
          <cell r="AX2514" t="str">
            <v>0--</v>
          </cell>
          <cell r="AZ2514">
            <v>0</v>
          </cell>
          <cell r="BA2514">
            <v>0</v>
          </cell>
          <cell r="BB2514">
            <v>0</v>
          </cell>
          <cell r="BH2514">
            <v>0</v>
          </cell>
        </row>
        <row r="2515">
          <cell r="AU2515" t="str">
            <v/>
          </cell>
          <cell r="AW2515" t="str">
            <v>0-</v>
          </cell>
          <cell r="AX2515" t="str">
            <v>0--</v>
          </cell>
          <cell r="AZ2515">
            <v>0</v>
          </cell>
          <cell r="BA2515">
            <v>0</v>
          </cell>
          <cell r="BB2515">
            <v>0</v>
          </cell>
          <cell r="BH2515">
            <v>0</v>
          </cell>
        </row>
        <row r="2516">
          <cell r="AU2516" t="str">
            <v/>
          </cell>
          <cell r="AW2516" t="str">
            <v>0-</v>
          </cell>
          <cell r="AX2516" t="str">
            <v>0--</v>
          </cell>
          <cell r="AZ2516">
            <v>0</v>
          </cell>
          <cell r="BA2516">
            <v>0</v>
          </cell>
          <cell r="BB2516">
            <v>0</v>
          </cell>
          <cell r="BH2516">
            <v>0</v>
          </cell>
        </row>
        <row r="2517">
          <cell r="AU2517" t="str">
            <v/>
          </cell>
          <cell r="AW2517" t="str">
            <v>0-</v>
          </cell>
          <cell r="AX2517" t="str">
            <v>0--</v>
          </cell>
          <cell r="AZ2517">
            <v>0</v>
          </cell>
          <cell r="BA2517">
            <v>0</v>
          </cell>
          <cell r="BB2517">
            <v>0</v>
          </cell>
          <cell r="BH2517">
            <v>0</v>
          </cell>
        </row>
        <row r="2518">
          <cell r="AU2518" t="str">
            <v/>
          </cell>
          <cell r="AW2518" t="str">
            <v>0-</v>
          </cell>
          <cell r="AX2518" t="str">
            <v>0--</v>
          </cell>
          <cell r="AZ2518">
            <v>0</v>
          </cell>
          <cell r="BA2518">
            <v>0</v>
          </cell>
          <cell r="BB2518">
            <v>0</v>
          </cell>
          <cell r="BH2518">
            <v>0</v>
          </cell>
        </row>
        <row r="2519">
          <cell r="AU2519" t="str">
            <v>Murata-CP3</v>
          </cell>
          <cell r="AW2519" t="str">
            <v>AUG-Murata-CP3</v>
          </cell>
          <cell r="AX2519" t="str">
            <v>AUG-Murata-CP3-NI</v>
          </cell>
          <cell r="AZ2519">
            <v>9883.7341646250716</v>
          </cell>
          <cell r="BA2519">
            <v>371.96849006653497</v>
          </cell>
          <cell r="BB2519">
            <v>10255.702654691608</v>
          </cell>
          <cell r="BH2519">
            <v>552.6388995274234</v>
          </cell>
        </row>
        <row r="2520">
          <cell r="AU2520" t="str">
            <v>Murata-CP3</v>
          </cell>
          <cell r="AW2520" t="str">
            <v>AUG-Murata-CP3</v>
          </cell>
          <cell r="AX2520" t="str">
            <v>AUG-Murata-CP3-NI</v>
          </cell>
          <cell r="AZ2520">
            <v>1464.2569132777885</v>
          </cell>
          <cell r="BA2520">
            <v>55.106442972819998</v>
          </cell>
          <cell r="BB2520">
            <v>1519.3633562506084</v>
          </cell>
          <cell r="BH2520">
            <v>81.872429559618283</v>
          </cell>
        </row>
        <row r="2521">
          <cell r="AU2521" t="str">
            <v>PDG-CP3</v>
          </cell>
          <cell r="AW2521" t="str">
            <v>AUG-PDG-CP3</v>
          </cell>
          <cell r="AX2521" t="str">
            <v>AUG-PDG-CP3-IM</v>
          </cell>
          <cell r="AZ2521">
            <v>0</v>
          </cell>
          <cell r="BA2521">
            <v>0</v>
          </cell>
          <cell r="BB2521">
            <v>0</v>
          </cell>
          <cell r="BH2521">
            <v>0</v>
          </cell>
        </row>
        <row r="2522">
          <cell r="AU2522" t="str">
            <v/>
          </cell>
          <cell r="AW2522" t="str">
            <v>0-</v>
          </cell>
          <cell r="AX2522" t="str">
            <v>0--</v>
          </cell>
          <cell r="AZ2522">
            <v>0</v>
          </cell>
          <cell r="BA2522">
            <v>0</v>
          </cell>
          <cell r="BB2522">
            <v>0</v>
          </cell>
          <cell r="BH2522">
            <v>0</v>
          </cell>
        </row>
        <row r="2523">
          <cell r="AU2523" t="str">
            <v/>
          </cell>
          <cell r="AW2523" t="str">
            <v>0-</v>
          </cell>
          <cell r="AX2523" t="str">
            <v>0--</v>
          </cell>
          <cell r="AZ2523">
            <v>0</v>
          </cell>
          <cell r="BA2523">
            <v>0</v>
          </cell>
          <cell r="BB2523">
            <v>0</v>
          </cell>
          <cell r="BH2523">
            <v>0</v>
          </cell>
        </row>
        <row r="2524">
          <cell r="AU2524" t="str">
            <v>Murata-CP3</v>
          </cell>
          <cell r="AW2524" t="str">
            <v>AUG-Murata-CP3</v>
          </cell>
          <cell r="AX2524" t="str">
            <v>AUG-Murata-CP3-IM</v>
          </cell>
          <cell r="AZ2524">
            <v>0</v>
          </cell>
          <cell r="BA2524">
            <v>0</v>
          </cell>
          <cell r="BB2524">
            <v>0</v>
          </cell>
          <cell r="BH2524">
            <v>0</v>
          </cell>
        </row>
        <row r="2525">
          <cell r="AU2525" t="str">
            <v/>
          </cell>
          <cell r="AW2525" t="str">
            <v>0-</v>
          </cell>
          <cell r="AX2525" t="str">
            <v>0--</v>
          </cell>
          <cell r="AZ2525">
            <v>0</v>
          </cell>
          <cell r="BA2525">
            <v>0</v>
          </cell>
          <cell r="BB2525">
            <v>0</v>
          </cell>
          <cell r="BH2525">
            <v>0</v>
          </cell>
        </row>
        <row r="2526">
          <cell r="AU2526" t="str">
            <v/>
          </cell>
          <cell r="AW2526" t="str">
            <v>0-</v>
          </cell>
          <cell r="AX2526" t="str">
            <v>0--</v>
          </cell>
          <cell r="AZ2526">
            <v>0</v>
          </cell>
          <cell r="BA2526">
            <v>0</v>
          </cell>
          <cell r="BB2526">
            <v>0</v>
          </cell>
          <cell r="BH2526">
            <v>0</v>
          </cell>
        </row>
        <row r="2527">
          <cell r="AU2527" t="str">
            <v>Murata-CP3</v>
          </cell>
          <cell r="AW2527" t="str">
            <v>AUG-Murata-CP3</v>
          </cell>
          <cell r="AX2527" t="str">
            <v>AUG-Murata-CP3-NI</v>
          </cell>
          <cell r="AZ2527">
            <v>17345.099930351764</v>
          </cell>
          <cell r="BA2527">
            <v>963.61666279732026</v>
          </cell>
          <cell r="BB2527">
            <v>18308.716593149085</v>
          </cell>
          <cell r="BH2527">
            <v>1117.7953288448914</v>
          </cell>
        </row>
        <row r="2528">
          <cell r="AU2528" t="str">
            <v>Murata-CP3</v>
          </cell>
          <cell r="AW2528" t="str">
            <v>AUG-Murata-CP3</v>
          </cell>
          <cell r="AX2528" t="str">
            <v>AUG-Murata-CP3-NI</v>
          </cell>
          <cell r="AZ2528">
            <v>17345.099930351764</v>
          </cell>
          <cell r="BA2528">
            <v>963.61666279732026</v>
          </cell>
          <cell r="BB2528">
            <v>18308.716593149085</v>
          </cell>
          <cell r="BH2528">
            <v>1117.7953288448914</v>
          </cell>
        </row>
        <row r="2529">
          <cell r="AU2529" t="str">
            <v>Murata-CP1</v>
          </cell>
          <cell r="AW2529" t="str">
            <v>AUG-Murata-CP1</v>
          </cell>
          <cell r="AX2529" t="str">
            <v>AUG-Murata-CP1-IM</v>
          </cell>
          <cell r="AZ2529">
            <v>3606.1406130959213</v>
          </cell>
          <cell r="BA2529">
            <v>437.73961199430261</v>
          </cell>
          <cell r="BB2529">
            <v>4043.880225090224</v>
          </cell>
          <cell r="BH2529">
            <v>159.36207720503978</v>
          </cell>
        </row>
        <row r="2530">
          <cell r="AU2530" t="str">
            <v>Murata-CP1</v>
          </cell>
          <cell r="AW2530" t="str">
            <v>AUG-Murata-CP1</v>
          </cell>
          <cell r="AX2530" t="str">
            <v>AUG-Murata-CP1-IM</v>
          </cell>
          <cell r="AZ2530">
            <v>7212.2812261918425</v>
          </cell>
          <cell r="BA2530">
            <v>875.47922398860521</v>
          </cell>
          <cell r="BB2530">
            <v>8087.7604501804481</v>
          </cell>
          <cell r="BH2530">
            <v>318.72415441007956</v>
          </cell>
        </row>
        <row r="2531">
          <cell r="AU2531" t="str">
            <v/>
          </cell>
          <cell r="AW2531" t="str">
            <v>0-</v>
          </cell>
          <cell r="AX2531" t="str">
            <v>0--</v>
          </cell>
          <cell r="AZ2531">
            <v>0</v>
          </cell>
          <cell r="BA2531">
            <v>0</v>
          </cell>
          <cell r="BB2531">
            <v>0</v>
          </cell>
          <cell r="BH2531">
            <v>0</v>
          </cell>
        </row>
        <row r="2532">
          <cell r="AU2532" t="str">
            <v/>
          </cell>
          <cell r="AW2532" t="str">
            <v>0-</v>
          </cell>
          <cell r="AX2532" t="str">
            <v>0--</v>
          </cell>
          <cell r="AZ2532">
            <v>0</v>
          </cell>
          <cell r="BA2532">
            <v>0</v>
          </cell>
          <cell r="BB2532">
            <v>0</v>
          </cell>
          <cell r="BH2532">
            <v>0</v>
          </cell>
        </row>
        <row r="2533">
          <cell r="AU2533" t="str">
            <v/>
          </cell>
          <cell r="AW2533" t="e">
            <v>#VALUE!</v>
          </cell>
          <cell r="AX2533" t="e">
            <v>#VALUE!</v>
          </cell>
          <cell r="AZ2533">
            <v>0</v>
          </cell>
          <cell r="BA2533">
            <v>0</v>
          </cell>
          <cell r="BB2533">
            <v>0</v>
          </cell>
          <cell r="BH2533">
            <v>0</v>
          </cell>
        </row>
        <row r="2534">
          <cell r="AU2534" t="str">
            <v/>
          </cell>
          <cell r="AW2534" t="str">
            <v>0-</v>
          </cell>
          <cell r="AX2534" t="str">
            <v>0--</v>
          </cell>
          <cell r="AZ2534">
            <v>0</v>
          </cell>
          <cell r="BA2534">
            <v>0</v>
          </cell>
          <cell r="BB2534">
            <v>0</v>
          </cell>
          <cell r="BH2534">
            <v>0</v>
          </cell>
        </row>
        <row r="2535">
          <cell r="AU2535" t="str">
            <v/>
          </cell>
          <cell r="AW2535" t="str">
            <v>0-</v>
          </cell>
          <cell r="AX2535" t="str">
            <v>0--</v>
          </cell>
          <cell r="AZ2535">
            <v>0</v>
          </cell>
          <cell r="BA2535">
            <v>0</v>
          </cell>
          <cell r="BB2535">
            <v>0</v>
          </cell>
          <cell r="BH2535">
            <v>0</v>
          </cell>
        </row>
        <row r="2536">
          <cell r="AU2536" t="str">
            <v>Murata-CP3</v>
          </cell>
          <cell r="AW2536" t="str">
            <v>AUG-Murata-CP3</v>
          </cell>
          <cell r="AX2536" t="str">
            <v>AUG-Murata-CP3-IM</v>
          </cell>
          <cell r="AZ2536">
            <v>2838.3301549803373</v>
          </cell>
          <cell r="BA2536">
            <v>220.75901205402624</v>
          </cell>
          <cell r="BB2536">
            <v>3059.0891670343635</v>
          </cell>
          <cell r="BH2536">
            <v>152.95445835171816</v>
          </cell>
        </row>
        <row r="2537">
          <cell r="AU2537" t="str">
            <v/>
          </cell>
          <cell r="AW2537" t="str">
            <v>0-</v>
          </cell>
          <cell r="AX2537" t="str">
            <v>0--</v>
          </cell>
          <cell r="AZ2537">
            <v>0</v>
          </cell>
          <cell r="BA2537">
            <v>0</v>
          </cell>
          <cell r="BB2537">
            <v>0</v>
          </cell>
          <cell r="BH2537">
            <v>0</v>
          </cell>
        </row>
        <row r="2538">
          <cell r="AU2538" t="str">
            <v/>
          </cell>
          <cell r="AW2538" t="str">
            <v>0-</v>
          </cell>
          <cell r="AX2538" t="str">
            <v>0--</v>
          </cell>
          <cell r="AZ2538">
            <v>0</v>
          </cell>
          <cell r="BA2538">
            <v>0</v>
          </cell>
          <cell r="BB2538">
            <v>0</v>
          </cell>
          <cell r="BH2538">
            <v>0</v>
          </cell>
        </row>
        <row r="2539">
          <cell r="AU2539" t="str">
            <v/>
          </cell>
          <cell r="AW2539" t="e">
            <v>#VALUE!</v>
          </cell>
          <cell r="AX2539" t="e">
            <v>#VALUE!</v>
          </cell>
          <cell r="AZ2539">
            <v>0</v>
          </cell>
          <cell r="BA2539">
            <v>0</v>
          </cell>
          <cell r="BB2539">
            <v>0</v>
          </cell>
          <cell r="BH2539">
            <v>0</v>
          </cell>
        </row>
        <row r="2540">
          <cell r="AU2540" t="str">
            <v/>
          </cell>
          <cell r="AW2540" t="str">
            <v>0-</v>
          </cell>
          <cell r="AX2540" t="str">
            <v>0--</v>
          </cell>
          <cell r="AZ2540">
            <v>0</v>
          </cell>
          <cell r="BA2540">
            <v>0</v>
          </cell>
          <cell r="BB2540">
            <v>0</v>
          </cell>
          <cell r="BH2540">
            <v>0</v>
          </cell>
        </row>
        <row r="2541">
          <cell r="AU2541" t="str">
            <v/>
          </cell>
          <cell r="AW2541" t="str">
            <v>0-</v>
          </cell>
          <cell r="AX2541" t="str">
            <v>0--</v>
          </cell>
          <cell r="AZ2541">
            <v>0</v>
          </cell>
          <cell r="BA2541">
            <v>0</v>
          </cell>
          <cell r="BB2541">
            <v>0</v>
          </cell>
          <cell r="BH2541">
            <v>0</v>
          </cell>
        </row>
        <row r="2542">
          <cell r="AU2542" t="str">
            <v/>
          </cell>
          <cell r="AW2542" t="str">
            <v>0-</v>
          </cell>
          <cell r="AX2542" t="str">
            <v>0--</v>
          </cell>
          <cell r="AZ2542">
            <v>0</v>
          </cell>
          <cell r="BA2542">
            <v>0</v>
          </cell>
          <cell r="BB2542">
            <v>0</v>
          </cell>
          <cell r="BH2542">
            <v>0</v>
          </cell>
        </row>
        <row r="2543">
          <cell r="AU2543" t="str">
            <v/>
          </cell>
          <cell r="AW2543" t="str">
            <v>0-</v>
          </cell>
          <cell r="AX2543" t="str">
            <v>0--</v>
          </cell>
          <cell r="AZ2543">
            <v>0</v>
          </cell>
          <cell r="BA2543">
            <v>0</v>
          </cell>
          <cell r="BB2543">
            <v>0</v>
          </cell>
          <cell r="BH2543">
            <v>0</v>
          </cell>
        </row>
        <row r="2544">
          <cell r="AU2544" t="str">
            <v>PDG-CP3</v>
          </cell>
          <cell r="AW2544" t="str">
            <v>AUG-PDG-CP3</v>
          </cell>
          <cell r="AX2544" t="str">
            <v>AUG-PDG-CP3-IM</v>
          </cell>
          <cell r="AZ2544">
            <v>0</v>
          </cell>
          <cell r="BA2544">
            <v>0</v>
          </cell>
          <cell r="BB2544">
            <v>0</v>
          </cell>
          <cell r="BH2544">
            <v>0</v>
          </cell>
        </row>
        <row r="2545">
          <cell r="AU2545" t="str">
            <v/>
          </cell>
          <cell r="AW2545" t="str">
            <v>0-</v>
          </cell>
          <cell r="AX2545" t="str">
            <v>0--</v>
          </cell>
          <cell r="AZ2545">
            <v>0</v>
          </cell>
          <cell r="BA2545">
            <v>0</v>
          </cell>
          <cell r="BB2545">
            <v>0</v>
          </cell>
          <cell r="BH2545">
            <v>0</v>
          </cell>
        </row>
        <row r="2546">
          <cell r="AU2546" t="str">
            <v/>
          </cell>
          <cell r="AW2546" t="str">
            <v>0-</v>
          </cell>
          <cell r="AX2546" t="str">
            <v>0--</v>
          </cell>
          <cell r="AZ2546">
            <v>0</v>
          </cell>
          <cell r="BA2546">
            <v>0</v>
          </cell>
          <cell r="BB2546">
            <v>0</v>
          </cell>
          <cell r="BH2546">
            <v>0</v>
          </cell>
        </row>
        <row r="2547">
          <cell r="AU2547" t="str">
            <v/>
          </cell>
          <cell r="AW2547" t="str">
            <v>0-</v>
          </cell>
          <cell r="AX2547" t="str">
            <v>0--</v>
          </cell>
          <cell r="AZ2547">
            <v>0</v>
          </cell>
          <cell r="BA2547">
            <v>0</v>
          </cell>
          <cell r="BB2547">
            <v>0</v>
          </cell>
          <cell r="BH2547">
            <v>0</v>
          </cell>
        </row>
        <row r="2548">
          <cell r="AU2548" t="str">
            <v>Murata R4-CP3</v>
          </cell>
          <cell r="AW2548" t="str">
            <v>AUG-Murata R4-CP3</v>
          </cell>
          <cell r="AX2548" t="str">
            <v>AUG-Murata R4-CP3-NI</v>
          </cell>
          <cell r="AZ2548">
            <v>0</v>
          </cell>
          <cell r="BA2548">
            <v>0</v>
          </cell>
          <cell r="BB2548">
            <v>0</v>
          </cell>
          <cell r="BH2548">
            <v>0</v>
          </cell>
        </row>
        <row r="2549">
          <cell r="AU2549" t="str">
            <v/>
          </cell>
          <cell r="AW2549" t="str">
            <v>0-</v>
          </cell>
          <cell r="AX2549" t="str">
            <v>0--</v>
          </cell>
          <cell r="AZ2549">
            <v>0</v>
          </cell>
          <cell r="BA2549">
            <v>0</v>
          </cell>
          <cell r="BB2549">
            <v>0</v>
          </cell>
          <cell r="BH2549">
            <v>0</v>
          </cell>
        </row>
        <row r="2550">
          <cell r="AU2550" t="str">
            <v/>
          </cell>
          <cell r="AW2550" t="str">
            <v>0-</v>
          </cell>
          <cell r="AX2550" t="str">
            <v>0--</v>
          </cell>
          <cell r="AZ2550">
            <v>0</v>
          </cell>
          <cell r="BA2550">
            <v>0</v>
          </cell>
          <cell r="BB2550">
            <v>0</v>
          </cell>
          <cell r="BH2550">
            <v>0</v>
          </cell>
        </row>
        <row r="2551">
          <cell r="AU2551" t="str">
            <v/>
          </cell>
          <cell r="AW2551" t="str">
            <v>0-</v>
          </cell>
          <cell r="AX2551" t="str">
            <v>0--</v>
          </cell>
          <cell r="AZ2551">
            <v>0</v>
          </cell>
          <cell r="BA2551">
            <v>0</v>
          </cell>
          <cell r="BB2551">
            <v>0</v>
          </cell>
          <cell r="BH2551">
            <v>0</v>
          </cell>
        </row>
        <row r="2552">
          <cell r="AU2552" t="str">
            <v/>
          </cell>
          <cell r="AW2552" t="str">
            <v>0-</v>
          </cell>
          <cell r="AX2552" t="str">
            <v>0--</v>
          </cell>
          <cell r="AZ2552">
            <v>0</v>
          </cell>
          <cell r="BA2552">
            <v>0</v>
          </cell>
          <cell r="BB2552">
            <v>0</v>
          </cell>
          <cell r="BH2552">
            <v>0</v>
          </cell>
        </row>
        <row r="2553">
          <cell r="AU2553" t="str">
            <v>Murata R4-CP3</v>
          </cell>
          <cell r="AW2553" t="str">
            <v>AUG-Murata R4-CP3</v>
          </cell>
          <cell r="AX2553" t="str">
            <v>AUG-Murata R4-CP3-NI</v>
          </cell>
          <cell r="AZ2553">
            <v>0</v>
          </cell>
          <cell r="BA2553">
            <v>0</v>
          </cell>
          <cell r="BB2553">
            <v>0</v>
          </cell>
          <cell r="BH2553">
            <v>0</v>
          </cell>
        </row>
        <row r="2554">
          <cell r="AU2554" t="str">
            <v/>
          </cell>
          <cell r="AW2554" t="str">
            <v>0-</v>
          </cell>
          <cell r="AX2554" t="str">
            <v>0--</v>
          </cell>
          <cell r="AZ2554">
            <v>0</v>
          </cell>
          <cell r="BA2554">
            <v>0</v>
          </cell>
          <cell r="BB2554">
            <v>0</v>
          </cell>
          <cell r="BH2554">
            <v>0</v>
          </cell>
        </row>
        <row r="2555">
          <cell r="AU2555" t="str">
            <v/>
          </cell>
          <cell r="AW2555" t="str">
            <v>0-</v>
          </cell>
          <cell r="AX2555" t="str">
            <v>0--</v>
          </cell>
          <cell r="AZ2555">
            <v>0</v>
          </cell>
          <cell r="BA2555">
            <v>0</v>
          </cell>
          <cell r="BB2555">
            <v>0</v>
          </cell>
          <cell r="BH2555">
            <v>0</v>
          </cell>
        </row>
        <row r="2556">
          <cell r="AU2556" t="str">
            <v>Murata-</v>
          </cell>
          <cell r="AW2556" t="str">
            <v>AUG-Murata-</v>
          </cell>
          <cell r="AX2556" t="str">
            <v>AUG-Murata--IM</v>
          </cell>
          <cell r="AZ2556">
            <v>0</v>
          </cell>
          <cell r="BA2556">
            <v>0</v>
          </cell>
          <cell r="BB2556">
            <v>0</v>
          </cell>
          <cell r="BH2556">
            <v>0</v>
          </cell>
        </row>
        <row r="2557">
          <cell r="AU2557" t="str">
            <v>Murata-</v>
          </cell>
          <cell r="AW2557" t="str">
            <v>AUG-Murata-</v>
          </cell>
          <cell r="AX2557" t="str">
            <v>AUG-Murata--IM</v>
          </cell>
          <cell r="AZ2557">
            <v>0</v>
          </cell>
          <cell r="BA2557">
            <v>0</v>
          </cell>
          <cell r="BB2557">
            <v>0</v>
          </cell>
          <cell r="BH2557">
            <v>0</v>
          </cell>
        </row>
        <row r="2558">
          <cell r="AU2558" t="str">
            <v>Murata-</v>
          </cell>
          <cell r="AW2558" t="str">
            <v>AUG-Murata-</v>
          </cell>
          <cell r="AX2558" t="str">
            <v>AUG-Murata--IM</v>
          </cell>
          <cell r="AZ2558">
            <v>0</v>
          </cell>
          <cell r="BA2558">
            <v>0</v>
          </cell>
          <cell r="BB2558">
            <v>0</v>
          </cell>
          <cell r="BH2558">
            <v>0</v>
          </cell>
        </row>
        <row r="2559">
          <cell r="AU2559" t="str">
            <v>Murata-</v>
          </cell>
          <cell r="AW2559" t="str">
            <v>AUG-Murata-</v>
          </cell>
          <cell r="AX2559" t="str">
            <v>AUG-Murata--IM</v>
          </cell>
          <cell r="AZ2559">
            <v>0</v>
          </cell>
          <cell r="BA2559">
            <v>0</v>
          </cell>
          <cell r="BB2559">
            <v>0</v>
          </cell>
          <cell r="BH2559">
            <v>0</v>
          </cell>
        </row>
        <row r="2560">
          <cell r="AU2560" t="str">
            <v>Murata-</v>
          </cell>
          <cell r="AW2560" t="str">
            <v>AUG-Murata-</v>
          </cell>
          <cell r="AX2560" t="str">
            <v>AUG-Murata--IM</v>
          </cell>
          <cell r="AZ2560">
            <v>0</v>
          </cell>
          <cell r="BA2560">
            <v>0</v>
          </cell>
          <cell r="BB2560">
            <v>0</v>
          </cell>
          <cell r="BH2560">
            <v>0</v>
          </cell>
        </row>
        <row r="2561">
          <cell r="AU2561" t="str">
            <v>Scragg-</v>
          </cell>
          <cell r="AW2561" t="str">
            <v>AUG-Scragg-</v>
          </cell>
          <cell r="AX2561" t="str">
            <v>AUG-Scragg--IM</v>
          </cell>
          <cell r="AZ2561">
            <v>0</v>
          </cell>
          <cell r="BA2561">
            <v>0</v>
          </cell>
          <cell r="BB2561">
            <v>0</v>
          </cell>
          <cell r="BH2561">
            <v>0</v>
          </cell>
        </row>
        <row r="2562">
          <cell r="AU2562" t="str">
            <v>Scragg-</v>
          </cell>
          <cell r="AW2562" t="str">
            <v>AUG-Scragg-</v>
          </cell>
          <cell r="AX2562" t="str">
            <v>AUG-Scragg--IM</v>
          </cell>
          <cell r="AZ2562">
            <v>0</v>
          </cell>
          <cell r="BA2562">
            <v>0</v>
          </cell>
          <cell r="BB2562">
            <v>0</v>
          </cell>
          <cell r="BH2562">
            <v>0</v>
          </cell>
        </row>
        <row r="2563">
          <cell r="AU2563" t="str">
            <v>Scragg-</v>
          </cell>
          <cell r="AW2563" t="str">
            <v>AUG-Scragg-</v>
          </cell>
          <cell r="AX2563" t="str">
            <v>AUG-Scragg--IM</v>
          </cell>
          <cell r="AZ2563">
            <v>0</v>
          </cell>
          <cell r="BA2563">
            <v>0</v>
          </cell>
          <cell r="BB2563">
            <v>0</v>
          </cell>
          <cell r="BH2563">
            <v>0</v>
          </cell>
        </row>
        <row r="2564">
          <cell r="AU2564" t="str">
            <v>Scragg-</v>
          </cell>
          <cell r="AW2564" t="str">
            <v>AUG-Scragg-</v>
          </cell>
          <cell r="AX2564" t="str">
            <v>AUG-Scragg--IM</v>
          </cell>
          <cell r="AZ2564">
            <v>0</v>
          </cell>
          <cell r="BA2564">
            <v>0</v>
          </cell>
          <cell r="BB2564">
            <v>0</v>
          </cell>
          <cell r="BH2564">
            <v>0</v>
          </cell>
        </row>
        <row r="2565">
          <cell r="AU2565" t="str">
            <v>Scragg-</v>
          </cell>
          <cell r="AW2565" t="str">
            <v>AUG-Scragg-</v>
          </cell>
          <cell r="AX2565" t="str">
            <v>AUG-Scragg--IM</v>
          </cell>
          <cell r="AZ2565">
            <v>0</v>
          </cell>
          <cell r="BA2565">
            <v>0</v>
          </cell>
          <cell r="BB2565">
            <v>0</v>
          </cell>
          <cell r="BH2565">
            <v>0</v>
          </cell>
        </row>
        <row r="2566">
          <cell r="AU2566" t="str">
            <v>Murata-CP1</v>
          </cell>
          <cell r="AW2566" t="str">
            <v>SEP-Murata-CP1</v>
          </cell>
          <cell r="AX2566" t="str">
            <v>SEP-Murata-CP1-NI</v>
          </cell>
          <cell r="AZ2566">
            <v>4645.9512455754548</v>
          </cell>
          <cell r="BA2566">
            <v>833.88868510328666</v>
          </cell>
          <cell r="BB2566">
            <v>5479.8399306787414</v>
          </cell>
          <cell r="BH2566">
            <v>279.94834428467482</v>
          </cell>
        </row>
        <row r="2567">
          <cell r="AU2567" t="str">
            <v>Murata-CP1</v>
          </cell>
          <cell r="AW2567" t="str">
            <v>SEP-Murata-CP1</v>
          </cell>
          <cell r="AX2567" t="str">
            <v>SEP-Murata-CP1-NI</v>
          </cell>
          <cell r="AZ2567">
            <v>4645.9512455754548</v>
          </cell>
          <cell r="BA2567">
            <v>833.88868510328666</v>
          </cell>
          <cell r="BB2567">
            <v>5479.8399306787414</v>
          </cell>
          <cell r="BH2567">
            <v>279.94834428467482</v>
          </cell>
        </row>
        <row r="2568">
          <cell r="AU2568" t="str">
            <v>Murata-CP1</v>
          </cell>
          <cell r="AW2568" t="str">
            <v>SEP-Murata-CP1</v>
          </cell>
          <cell r="AX2568" t="str">
            <v>SEP-Murata-CP1-NI</v>
          </cell>
          <cell r="AZ2568">
            <v>2168.1105812685455</v>
          </cell>
          <cell r="BA2568">
            <v>389.14805304820044</v>
          </cell>
          <cell r="BB2568">
            <v>2557.2586343167459</v>
          </cell>
          <cell r="BH2568">
            <v>130.64256066618159</v>
          </cell>
        </row>
        <row r="2569">
          <cell r="AU2569" t="str">
            <v>Murata-CP3</v>
          </cell>
          <cell r="AW2569" t="str">
            <v>SEP-Murata-CP3</v>
          </cell>
          <cell r="AX2569" t="str">
            <v>SEP-Murata-CP3-NI</v>
          </cell>
          <cell r="AZ2569">
            <v>493.89555331759118</v>
          </cell>
          <cell r="BA2569">
            <v>89.518569038813411</v>
          </cell>
          <cell r="BB2569">
            <v>583.41412235640462</v>
          </cell>
          <cell r="BH2569">
            <v>32.103210965643427</v>
          </cell>
        </row>
        <row r="2570">
          <cell r="AU2570" t="str">
            <v>Murata-CP3</v>
          </cell>
          <cell r="AW2570" t="str">
            <v>SEP-Murata-CP3</v>
          </cell>
          <cell r="AX2570" t="str">
            <v>SEP-Murata-CP3-NI</v>
          </cell>
          <cell r="AZ2570">
            <v>3786.532575434866</v>
          </cell>
          <cell r="BA2570">
            <v>686.3090292975694</v>
          </cell>
          <cell r="BB2570">
            <v>4472.8416047324354</v>
          </cell>
          <cell r="BH2570">
            <v>246.12461740326629</v>
          </cell>
        </row>
        <row r="2571">
          <cell r="AU2571" t="str">
            <v/>
          </cell>
          <cell r="AW2571" t="str">
            <v>0-</v>
          </cell>
          <cell r="AX2571" t="str">
            <v>0--</v>
          </cell>
          <cell r="AZ2571">
            <v>0</v>
          </cell>
          <cell r="BA2571">
            <v>0</v>
          </cell>
          <cell r="BB2571">
            <v>0</v>
          </cell>
          <cell r="BH2571">
            <v>0</v>
          </cell>
        </row>
        <row r="2572">
          <cell r="AU2572" t="str">
            <v/>
          </cell>
          <cell r="AW2572" t="str">
            <v>0-</v>
          </cell>
          <cell r="AX2572" t="str">
            <v>0--</v>
          </cell>
          <cell r="AZ2572">
            <v>0</v>
          </cell>
          <cell r="BA2572">
            <v>0</v>
          </cell>
          <cell r="BB2572">
            <v>0</v>
          </cell>
          <cell r="BH2572">
            <v>0</v>
          </cell>
        </row>
        <row r="2573">
          <cell r="AU2573" t="str">
            <v>Murata-CP3</v>
          </cell>
          <cell r="AW2573" t="str">
            <v>SEP-Murata-CP3</v>
          </cell>
          <cell r="AX2573" t="str">
            <v>SEP-Murata-CP3-NI</v>
          </cell>
          <cell r="AZ2573">
            <v>2928.5138265555779</v>
          </cell>
          <cell r="BA2573">
            <v>110.21288594564002</v>
          </cell>
          <cell r="BB2573">
            <v>3038.7267125012181</v>
          </cell>
          <cell r="BH2573">
            <v>163.74485911923662</v>
          </cell>
        </row>
        <row r="2574">
          <cell r="AU2574" t="str">
            <v/>
          </cell>
          <cell r="AW2574" t="str">
            <v>0-</v>
          </cell>
          <cell r="AX2574" t="str">
            <v>0--</v>
          </cell>
          <cell r="AZ2574">
            <v>0</v>
          </cell>
          <cell r="BA2574">
            <v>0</v>
          </cell>
          <cell r="BB2574">
            <v>0</v>
          </cell>
          <cell r="BH2574">
            <v>0</v>
          </cell>
        </row>
        <row r="2575">
          <cell r="AU2575" t="str">
            <v/>
          </cell>
          <cell r="AW2575" t="str">
            <v>0-</v>
          </cell>
          <cell r="AX2575" t="str">
            <v>0--</v>
          </cell>
          <cell r="AZ2575">
            <v>0</v>
          </cell>
          <cell r="BA2575">
            <v>0</v>
          </cell>
          <cell r="BB2575">
            <v>0</v>
          </cell>
          <cell r="BH2575">
            <v>0</v>
          </cell>
        </row>
        <row r="2576">
          <cell r="AU2576" t="str">
            <v>Murata-CP1</v>
          </cell>
          <cell r="AW2576" t="str">
            <v>SEP-Murata-CP1</v>
          </cell>
          <cell r="AX2576" t="str">
            <v>SEP-Murata-CP1-IM</v>
          </cell>
          <cell r="AZ2576">
            <v>6453.6466224732112</v>
          </cell>
          <cell r="BA2576">
            <v>461.25450382831087</v>
          </cell>
          <cell r="BB2576">
            <v>6914.9011263015227</v>
          </cell>
          <cell r="BH2576">
            <v>315.99471687293823</v>
          </cell>
        </row>
        <row r="2577">
          <cell r="AU2577" t="str">
            <v>Murata-CP1</v>
          </cell>
          <cell r="AW2577" t="str">
            <v>SEP-Murata-CP1</v>
          </cell>
          <cell r="AX2577" t="str">
            <v>SEP-Murata-CP1-IM</v>
          </cell>
          <cell r="AZ2577">
            <v>6238.5250683907716</v>
          </cell>
          <cell r="BA2577">
            <v>445.87935370070056</v>
          </cell>
          <cell r="BB2577">
            <v>6684.404422091472</v>
          </cell>
          <cell r="BH2577">
            <v>305.4615596438403</v>
          </cell>
        </row>
        <row r="2578">
          <cell r="AU2578" t="str">
            <v/>
          </cell>
          <cell r="AW2578" t="str">
            <v>0-</v>
          </cell>
          <cell r="AX2578" t="str">
            <v>0--</v>
          </cell>
          <cell r="AZ2578">
            <v>0</v>
          </cell>
          <cell r="BA2578">
            <v>0</v>
          </cell>
          <cell r="BB2578">
            <v>0</v>
          </cell>
          <cell r="BH2578">
            <v>0</v>
          </cell>
        </row>
        <row r="2579">
          <cell r="AU2579" t="str">
            <v/>
          </cell>
          <cell r="AW2579" t="str">
            <v>0-</v>
          </cell>
          <cell r="AX2579" t="str">
            <v>0--</v>
          </cell>
          <cell r="AZ2579">
            <v>0</v>
          </cell>
          <cell r="BA2579">
            <v>0</v>
          </cell>
          <cell r="BB2579">
            <v>0</v>
          </cell>
          <cell r="BH2579">
            <v>0</v>
          </cell>
        </row>
        <row r="2580">
          <cell r="AU2580" t="str">
            <v>Murata-CP1</v>
          </cell>
          <cell r="AW2580" t="str">
            <v>SEP-Murata-CP1</v>
          </cell>
          <cell r="AX2580" t="str">
            <v>SEP-Murata-CP1-IM</v>
          </cell>
          <cell r="AZ2580">
            <v>9898.0535755357359</v>
          </cell>
          <cell r="BA2580">
            <v>1075.377989020295</v>
          </cell>
          <cell r="BB2580">
            <v>10973.431564556031</v>
          </cell>
          <cell r="BH2580">
            <v>589.16985568665098</v>
          </cell>
        </row>
        <row r="2581">
          <cell r="AU2581" t="str">
            <v>Scragg-CP1</v>
          </cell>
          <cell r="AW2581" t="str">
            <v>SEP-Scragg-CP1</v>
          </cell>
          <cell r="AX2581" t="str">
            <v>SEP-Scragg-CP1-NI</v>
          </cell>
          <cell r="AZ2581">
            <v>5868.5910526750285</v>
          </cell>
          <cell r="BA2581">
            <v>638.43838573743199</v>
          </cell>
          <cell r="BB2581">
            <v>6507.0294384124609</v>
          </cell>
          <cell r="BH2581">
            <v>354.30945633240628</v>
          </cell>
        </row>
        <row r="2582">
          <cell r="AU2582" t="str">
            <v>Scragg-CP1</v>
          </cell>
          <cell r="AW2582" t="str">
            <v>SEP-Scragg-CP1</v>
          </cell>
          <cell r="AX2582" t="str">
            <v>SEP-Scragg-CP1-NI</v>
          </cell>
          <cell r="AZ2582">
            <v>3260.3283625972385</v>
          </cell>
          <cell r="BA2582">
            <v>354.68799207635112</v>
          </cell>
          <cell r="BB2582">
            <v>3615.0163546735898</v>
          </cell>
          <cell r="BH2582">
            <v>196.83858685133683</v>
          </cell>
        </row>
        <row r="2583">
          <cell r="AU2583" t="str">
            <v/>
          </cell>
          <cell r="AW2583" t="str">
            <v>0-</v>
          </cell>
          <cell r="AX2583" t="str">
            <v>0--</v>
          </cell>
          <cell r="AZ2583">
            <v>0</v>
          </cell>
          <cell r="BA2583">
            <v>0</v>
          </cell>
          <cell r="BB2583">
            <v>0</v>
          </cell>
          <cell r="BH2583">
            <v>0</v>
          </cell>
        </row>
        <row r="2584">
          <cell r="AU2584" t="str">
            <v/>
          </cell>
          <cell r="AW2584" t="str">
            <v>0-</v>
          </cell>
          <cell r="AX2584" t="str">
            <v>0--</v>
          </cell>
          <cell r="AZ2584">
            <v>0</v>
          </cell>
          <cell r="BA2584">
            <v>0</v>
          </cell>
          <cell r="BB2584">
            <v>0</v>
          </cell>
          <cell r="BH2584">
            <v>0</v>
          </cell>
        </row>
        <row r="2585">
          <cell r="AU2585" t="str">
            <v>Murata R5-CP3</v>
          </cell>
          <cell r="AW2585" t="str">
            <v>SEP-Murata R5-CP3</v>
          </cell>
          <cell r="AX2585" t="str">
            <v>SEP-Murata R5-CP3-NI</v>
          </cell>
          <cell r="AZ2585">
            <v>9572.5352490853547</v>
          </cell>
          <cell r="BA2585">
            <v>1113.0854940796924</v>
          </cell>
          <cell r="BB2585">
            <v>10685.620743165047</v>
          </cell>
          <cell r="BH2585">
            <v>567.67360198064307</v>
          </cell>
        </row>
        <row r="2586">
          <cell r="AU2586" t="str">
            <v>Murata R5-CP3</v>
          </cell>
          <cell r="AW2586" t="str">
            <v>SEP-Murata R5-CP3</v>
          </cell>
          <cell r="AX2586" t="str">
            <v>SEP-Murata R5-CP3-NI</v>
          </cell>
          <cell r="AZ2586">
            <v>9902.6226714676086</v>
          </cell>
          <cell r="BA2586">
            <v>1151.4677524962335</v>
          </cell>
          <cell r="BB2586">
            <v>11054.09042396384</v>
          </cell>
          <cell r="BH2586">
            <v>587.24855377307904</v>
          </cell>
        </row>
        <row r="2587">
          <cell r="AU2587" t="str">
            <v>Murata R5-CP3</v>
          </cell>
          <cell r="AW2587" t="str">
            <v>SEP-Murata R5-CP3</v>
          </cell>
          <cell r="AX2587" t="str">
            <v>SEP-Murata R5-CP3-NI</v>
          </cell>
          <cell r="AZ2587">
            <v>9902.6226714676086</v>
          </cell>
          <cell r="BA2587">
            <v>1151.4677524962335</v>
          </cell>
          <cell r="BB2587">
            <v>11054.09042396384</v>
          </cell>
          <cell r="BH2587">
            <v>587.24855377307904</v>
          </cell>
        </row>
        <row r="2588">
          <cell r="AU2588" t="str">
            <v>Murata R5-CP3</v>
          </cell>
          <cell r="AW2588" t="str">
            <v>SEP-Murata R5-CP3</v>
          </cell>
          <cell r="AX2588" t="str">
            <v>SEP-Murata R5-CP3-NI</v>
          </cell>
          <cell r="AZ2588">
            <v>9263.7437894374398</v>
          </cell>
          <cell r="BA2588">
            <v>1077.1795103997024</v>
          </cell>
          <cell r="BB2588">
            <v>10340.923299837143</v>
          </cell>
          <cell r="BH2588">
            <v>549.36155030384816</v>
          </cell>
        </row>
        <row r="2589">
          <cell r="AU2589" t="str">
            <v>Murata-CP3</v>
          </cell>
          <cell r="AW2589" t="str">
            <v>SEP-Murata-CP3</v>
          </cell>
          <cell r="AX2589" t="str">
            <v>SEP-Murata-CP3-NI</v>
          </cell>
          <cell r="AZ2589">
            <v>5360.5066128314129</v>
          </cell>
          <cell r="BA2589">
            <v>297.80592293507846</v>
          </cell>
          <cell r="BB2589">
            <v>5658.3125357664912</v>
          </cell>
          <cell r="BH2589">
            <v>309.71815985248162</v>
          </cell>
        </row>
        <row r="2590">
          <cell r="AU2590" t="str">
            <v/>
          </cell>
          <cell r="AW2590" t="str">
            <v>0-</v>
          </cell>
          <cell r="AX2590" t="str">
            <v>0--</v>
          </cell>
          <cell r="AZ2590">
            <v>0</v>
          </cell>
          <cell r="BA2590">
            <v>0</v>
          </cell>
          <cell r="BB2590">
            <v>0</v>
          </cell>
          <cell r="BH2590">
            <v>0</v>
          </cell>
        </row>
        <row r="2591">
          <cell r="AU2591" t="str">
            <v/>
          </cell>
          <cell r="AW2591" t="str">
            <v>0-</v>
          </cell>
          <cell r="AX2591" t="str">
            <v>0--</v>
          </cell>
          <cell r="AZ2591">
            <v>0</v>
          </cell>
          <cell r="BA2591">
            <v>0</v>
          </cell>
          <cell r="BB2591">
            <v>0</v>
          </cell>
          <cell r="BH2591">
            <v>0</v>
          </cell>
        </row>
        <row r="2592">
          <cell r="AU2592" t="str">
            <v>Pilot-CP3</v>
          </cell>
          <cell r="AW2592" t="str">
            <v>SEP-Pilot-CP3</v>
          </cell>
          <cell r="AX2592" t="str">
            <v>SEP-Pilot-CP3-IM</v>
          </cell>
          <cell r="AZ2592">
            <v>0</v>
          </cell>
          <cell r="BA2592">
            <v>0</v>
          </cell>
          <cell r="BB2592">
            <v>0</v>
          </cell>
          <cell r="BH2592">
            <v>0</v>
          </cell>
        </row>
        <row r="2593">
          <cell r="AU2593" t="str">
            <v>Pilot-CP3</v>
          </cell>
          <cell r="AW2593" t="str">
            <v>SEP-Pilot-CP3</v>
          </cell>
          <cell r="AX2593" t="str">
            <v>SEP-Pilot-CP3-IM</v>
          </cell>
          <cell r="AZ2593">
            <v>0</v>
          </cell>
          <cell r="BA2593">
            <v>0</v>
          </cell>
          <cell r="BB2593">
            <v>0</v>
          </cell>
          <cell r="BH2593">
            <v>0</v>
          </cell>
        </row>
        <row r="2594">
          <cell r="AU2594" t="str">
            <v/>
          </cell>
          <cell r="AW2594" t="str">
            <v>0-</v>
          </cell>
          <cell r="AX2594" t="str">
            <v>0--</v>
          </cell>
          <cell r="AZ2594">
            <v>0</v>
          </cell>
          <cell r="BA2594">
            <v>0</v>
          </cell>
          <cell r="BB2594">
            <v>0</v>
          </cell>
          <cell r="BH2594">
            <v>0</v>
          </cell>
        </row>
        <row r="2595">
          <cell r="AU2595" t="str">
            <v/>
          </cell>
          <cell r="AW2595" t="str">
            <v>0-</v>
          </cell>
          <cell r="AX2595" t="str">
            <v>0--</v>
          </cell>
          <cell r="AZ2595">
            <v>0</v>
          </cell>
          <cell r="BA2595">
            <v>0</v>
          </cell>
          <cell r="BB2595">
            <v>0</v>
          </cell>
          <cell r="BH2595">
            <v>0</v>
          </cell>
        </row>
        <row r="2596">
          <cell r="AU2596" t="str">
            <v>Scragg-CP1</v>
          </cell>
          <cell r="AW2596" t="str">
            <v>SEP-Scragg-CP1</v>
          </cell>
          <cell r="AX2596" t="str">
            <v>SEP-Scragg-CP1-NI</v>
          </cell>
          <cell r="AZ2596">
            <v>3497.9695496111954</v>
          </cell>
          <cell r="BA2596">
            <v>563.29060673672018</v>
          </cell>
          <cell r="BB2596">
            <v>4061.2601563479157</v>
          </cell>
          <cell r="BH2596">
            <v>209.70658644334856</v>
          </cell>
        </row>
        <row r="2597">
          <cell r="AU2597" t="str">
            <v/>
          </cell>
          <cell r="AW2597" t="str">
            <v>0-</v>
          </cell>
          <cell r="AX2597" t="str">
            <v>0--</v>
          </cell>
          <cell r="AZ2597">
            <v>0</v>
          </cell>
          <cell r="BA2597">
            <v>0</v>
          </cell>
          <cell r="BB2597">
            <v>0</v>
          </cell>
          <cell r="BH2597">
            <v>0</v>
          </cell>
        </row>
        <row r="2598">
          <cell r="AU2598" t="str">
            <v/>
          </cell>
          <cell r="AW2598" t="str">
            <v>0-</v>
          </cell>
          <cell r="AX2598" t="str">
            <v>0--</v>
          </cell>
          <cell r="AZ2598">
            <v>0</v>
          </cell>
          <cell r="BA2598">
            <v>0</v>
          </cell>
          <cell r="BB2598">
            <v>0</v>
          </cell>
          <cell r="BH2598">
            <v>0</v>
          </cell>
        </row>
        <row r="2599">
          <cell r="AU2599" t="str">
            <v>PDG-CP3</v>
          </cell>
          <cell r="AW2599" t="str">
            <v>SEP-PDG-CP3</v>
          </cell>
          <cell r="AX2599" t="str">
            <v>SEP-PDG-CP3-IM</v>
          </cell>
          <cell r="AZ2599">
            <v>0</v>
          </cell>
          <cell r="BA2599">
            <v>0</v>
          </cell>
          <cell r="BB2599">
            <v>0</v>
          </cell>
          <cell r="BH2599">
            <v>0</v>
          </cell>
        </row>
        <row r="2600">
          <cell r="AU2600" t="str">
            <v/>
          </cell>
          <cell r="AW2600" t="str">
            <v>0-</v>
          </cell>
          <cell r="AX2600" t="str">
            <v>0--</v>
          </cell>
          <cell r="AZ2600">
            <v>0</v>
          </cell>
          <cell r="BA2600">
            <v>0</v>
          </cell>
          <cell r="BB2600">
            <v>0</v>
          </cell>
          <cell r="BH2600">
            <v>0</v>
          </cell>
        </row>
        <row r="2601">
          <cell r="AU2601" t="str">
            <v/>
          </cell>
          <cell r="AW2601" t="str">
            <v>0-</v>
          </cell>
          <cell r="AX2601" t="str">
            <v>0--</v>
          </cell>
          <cell r="AZ2601">
            <v>0</v>
          </cell>
          <cell r="BA2601">
            <v>0</v>
          </cell>
          <cell r="BB2601">
            <v>0</v>
          </cell>
          <cell r="BH2601">
            <v>0</v>
          </cell>
        </row>
        <row r="2602">
          <cell r="AU2602" t="str">
            <v>Scragg-CP1</v>
          </cell>
          <cell r="AW2602" t="str">
            <v>SEP-Scragg-CP1</v>
          </cell>
          <cell r="AX2602" t="str">
            <v>SEP-Scragg-CP1-NI</v>
          </cell>
          <cell r="AZ2602">
            <v>1304.1313450388952</v>
          </cell>
          <cell r="BA2602">
            <v>141.87519683054043</v>
          </cell>
          <cell r="BB2602">
            <v>1446.0065418694358</v>
          </cell>
          <cell r="BH2602">
            <v>78.735434740534728</v>
          </cell>
        </row>
        <row r="2603">
          <cell r="AU2603" t="str">
            <v>Scragg-CP1</v>
          </cell>
          <cell r="AW2603" t="str">
            <v>SEP-Scragg-CP1</v>
          </cell>
          <cell r="AX2603" t="str">
            <v>SEP-Scragg-CP1-NI</v>
          </cell>
          <cell r="AZ2603">
            <v>6846.6895614542</v>
          </cell>
          <cell r="BA2603">
            <v>744.84478336033726</v>
          </cell>
          <cell r="BB2603">
            <v>7591.5343448145377</v>
          </cell>
          <cell r="BH2603">
            <v>413.36103238780726</v>
          </cell>
        </row>
        <row r="2604">
          <cell r="AU2604" t="str">
            <v>Scragg-CP1</v>
          </cell>
          <cell r="AW2604" t="str">
            <v>SEP-Scragg-CP1</v>
          </cell>
          <cell r="AX2604" t="str">
            <v>SEP-Scragg-CP1-NI</v>
          </cell>
          <cell r="AZ2604">
            <v>652.06567251944762</v>
          </cell>
          <cell r="BA2604">
            <v>70.937598415270216</v>
          </cell>
          <cell r="BB2604">
            <v>723.00327093471788</v>
          </cell>
          <cell r="BH2604">
            <v>39.367717370267364</v>
          </cell>
        </row>
        <row r="2605">
          <cell r="AU2605" t="str">
            <v>Murata R4-CP3</v>
          </cell>
          <cell r="AW2605" t="str">
            <v>SEP-Murata R4-CP3</v>
          </cell>
          <cell r="AX2605" t="str">
            <v>SEP-Murata R4-CP3-NI</v>
          </cell>
          <cell r="AZ2605">
            <v>1989.4156320658612</v>
          </cell>
          <cell r="BA2605">
            <v>208.19465916968315</v>
          </cell>
          <cell r="BB2605">
            <v>2197.6102912355445</v>
          </cell>
          <cell r="BH2605">
            <v>119.13361052487426</v>
          </cell>
        </row>
        <row r="2606">
          <cell r="AU2606" t="str">
            <v/>
          </cell>
          <cell r="AW2606" t="str">
            <v>0-</v>
          </cell>
          <cell r="AX2606" t="str">
            <v>0--</v>
          </cell>
          <cell r="AZ2606">
            <v>0</v>
          </cell>
          <cell r="BA2606">
            <v>0</v>
          </cell>
          <cell r="BB2606">
            <v>0</v>
          </cell>
          <cell r="BH2606">
            <v>0</v>
          </cell>
        </row>
        <row r="2607">
          <cell r="AU2607" t="str">
            <v/>
          </cell>
          <cell r="AW2607" t="str">
            <v>0-</v>
          </cell>
          <cell r="AX2607" t="str">
            <v>0--</v>
          </cell>
          <cell r="AZ2607">
            <v>0</v>
          </cell>
          <cell r="BA2607">
            <v>0</v>
          </cell>
          <cell r="BB2607">
            <v>0</v>
          </cell>
          <cell r="BH2607">
            <v>0</v>
          </cell>
        </row>
        <row r="2608">
          <cell r="AU2608" t="str">
            <v>TMT-CP3</v>
          </cell>
          <cell r="AW2608" t="str">
            <v>SEP-TMT-CP3</v>
          </cell>
          <cell r="AX2608" t="str">
            <v>SEP-TMT-CP3-IM</v>
          </cell>
          <cell r="AZ2608">
            <v>4625.3708724677927</v>
          </cell>
          <cell r="BA2608">
            <v>478.48664197942685</v>
          </cell>
          <cell r="BB2608">
            <v>5103.8575144472197</v>
          </cell>
          <cell r="BH2608">
            <v>276.45894869922444</v>
          </cell>
        </row>
        <row r="2609">
          <cell r="AU2609" t="str">
            <v>TMT-CP3</v>
          </cell>
          <cell r="AW2609" t="str">
            <v>SEP-TMT-CP3</v>
          </cell>
          <cell r="AX2609" t="str">
            <v>SEP-TMT-CP3-IM</v>
          </cell>
          <cell r="AZ2609">
            <v>308.35805816451955</v>
          </cell>
          <cell r="BA2609">
            <v>31.899109465295126</v>
          </cell>
          <cell r="BB2609">
            <v>340.25716762981466</v>
          </cell>
          <cell r="BH2609">
            <v>18.430596579948293</v>
          </cell>
        </row>
        <row r="2610">
          <cell r="AU2610" t="str">
            <v>Barmag R5-CP3</v>
          </cell>
          <cell r="AW2610" t="str">
            <v>SEP-Barmag R5-CP3</v>
          </cell>
          <cell r="AX2610" t="str">
            <v>SEP-Barmag R5-CP3-IM</v>
          </cell>
          <cell r="AZ2610">
            <v>883.5363291160354</v>
          </cell>
          <cell r="BA2610">
            <v>79.867690767551224</v>
          </cell>
          <cell r="BB2610">
            <v>963.40401988358667</v>
          </cell>
          <cell r="BH2610">
            <v>50.915652864313898</v>
          </cell>
        </row>
        <row r="2611">
          <cell r="AU2611" t="str">
            <v/>
          </cell>
          <cell r="AW2611" t="str">
            <v>0-</v>
          </cell>
          <cell r="AX2611" t="str">
            <v>0--</v>
          </cell>
          <cell r="AZ2611">
            <v>0</v>
          </cell>
          <cell r="BA2611">
            <v>0</v>
          </cell>
          <cell r="BB2611">
            <v>0</v>
          </cell>
          <cell r="BH2611">
            <v>0</v>
          </cell>
        </row>
        <row r="2612">
          <cell r="AU2612" t="str">
            <v/>
          </cell>
          <cell r="AW2612" t="str">
            <v>0-</v>
          </cell>
          <cell r="AX2612" t="str">
            <v>0--</v>
          </cell>
          <cell r="AZ2612">
            <v>0</v>
          </cell>
          <cell r="BA2612">
            <v>0</v>
          </cell>
          <cell r="BB2612">
            <v>0</v>
          </cell>
          <cell r="BH2612">
            <v>0</v>
          </cell>
        </row>
        <row r="2613">
          <cell r="AU2613" t="str">
            <v>Murata-CP1</v>
          </cell>
          <cell r="AW2613" t="str">
            <v>SEP-Murata-CP1</v>
          </cell>
          <cell r="AX2613" t="str">
            <v>SEP-Murata-CP1-IM</v>
          </cell>
          <cell r="AZ2613">
            <v>7545.5942676265186</v>
          </cell>
          <cell r="BA2613">
            <v>638.71350336500882</v>
          </cell>
          <cell r="BB2613">
            <v>8184.3077709915269</v>
          </cell>
          <cell r="BH2613">
            <v>371.24695043672909</v>
          </cell>
        </row>
        <row r="2614">
          <cell r="AU2614" t="str">
            <v>Murata-CP1</v>
          </cell>
          <cell r="AW2614" t="str">
            <v>SEP-Murata-CP1</v>
          </cell>
          <cell r="AX2614" t="str">
            <v>SEP-Murata-CP1-IM</v>
          </cell>
          <cell r="AZ2614">
            <v>5569.1390795685329</v>
          </cell>
          <cell r="BA2614">
            <v>601.21387790796655</v>
          </cell>
          <cell r="BB2614">
            <v>6170.3529574764989</v>
          </cell>
          <cell r="BH2614">
            <v>224.88881943437991</v>
          </cell>
        </row>
        <row r="2615">
          <cell r="AU2615" t="str">
            <v>Murata-CP1</v>
          </cell>
          <cell r="AW2615" t="str">
            <v>SEP-Murata-CP1</v>
          </cell>
          <cell r="AX2615" t="str">
            <v>SEP-Murata-CP1-IM</v>
          </cell>
          <cell r="AZ2615">
            <v>1694.955372042597</v>
          </cell>
          <cell r="BA2615">
            <v>182.97813675459852</v>
          </cell>
          <cell r="BB2615">
            <v>1877.9335087971956</v>
          </cell>
          <cell r="BH2615">
            <v>68.444423306115624</v>
          </cell>
        </row>
        <row r="2616">
          <cell r="AU2616" t="str">
            <v>Murata-CP1</v>
          </cell>
          <cell r="AW2616" t="str">
            <v>SEP-Murata-CP1</v>
          </cell>
          <cell r="AX2616" t="str">
            <v>SEP-Murata-CP1-IM</v>
          </cell>
          <cell r="AZ2616">
            <v>3147.7742623648232</v>
          </cell>
          <cell r="BA2616">
            <v>339.81653968711157</v>
          </cell>
          <cell r="BB2616">
            <v>3487.590802051935</v>
          </cell>
          <cell r="BH2616">
            <v>127.11107185421474</v>
          </cell>
        </row>
        <row r="2617">
          <cell r="AU2617" t="str">
            <v>Murata-CP1</v>
          </cell>
          <cell r="AW2617" t="str">
            <v>SEP-Murata-CP1</v>
          </cell>
          <cell r="AX2617" t="str">
            <v>SEP-Murata-CP1-NI</v>
          </cell>
          <cell r="AZ2617">
            <v>7527.5426119102331</v>
          </cell>
          <cell r="BA2617">
            <v>858.70845397387791</v>
          </cell>
          <cell r="BB2617">
            <v>8386.2510658841111</v>
          </cell>
          <cell r="BH2617">
            <v>456.73641102439115</v>
          </cell>
        </row>
        <row r="2618">
          <cell r="AU2618" t="str">
            <v>Murata-CP1</v>
          </cell>
          <cell r="AW2618" t="str">
            <v>SEP-Murata-CP1</v>
          </cell>
          <cell r="AX2618" t="str">
            <v>SEP-Murata-CP1-IM</v>
          </cell>
          <cell r="AZ2618">
            <v>1848.008257259195</v>
          </cell>
          <cell r="BA2618">
            <v>187.5218971240069</v>
          </cell>
          <cell r="BB2618">
            <v>2035.5301543832018</v>
          </cell>
          <cell r="BH2618">
            <v>108.63192015620197</v>
          </cell>
        </row>
        <row r="2619">
          <cell r="AU2619" t="str">
            <v>Murata-CP1</v>
          </cell>
          <cell r="AW2619" t="str">
            <v>SEP-Murata-CP1</v>
          </cell>
          <cell r="AX2619" t="str">
            <v>SEP-Murata-CP1-IM</v>
          </cell>
          <cell r="AZ2619">
            <v>10335.962650918367</v>
          </cell>
          <cell r="BA2619">
            <v>1048.8152946771406</v>
          </cell>
          <cell r="BB2619">
            <v>11384.777945595508</v>
          </cell>
          <cell r="BH2619">
            <v>607.58141367685869</v>
          </cell>
        </row>
        <row r="2620">
          <cell r="AU2620" t="str">
            <v>Murata-CP1</v>
          </cell>
          <cell r="AW2620" t="str">
            <v>SEP-Murata-CP1</v>
          </cell>
          <cell r="AX2620" t="str">
            <v>SEP-Murata-CP1-IM</v>
          </cell>
          <cell r="AZ2620">
            <v>10335.962650918367</v>
          </cell>
          <cell r="BA2620">
            <v>1048.8152946771406</v>
          </cell>
          <cell r="BB2620">
            <v>11384.777945595508</v>
          </cell>
          <cell r="BH2620">
            <v>607.58141367685869</v>
          </cell>
        </row>
        <row r="2621">
          <cell r="AU2621" t="str">
            <v>Murata-CP1</v>
          </cell>
          <cell r="AW2621" t="str">
            <v>SEP-Murata-CP1</v>
          </cell>
          <cell r="AX2621" t="str">
            <v>SEP-Murata-CP1-IM</v>
          </cell>
          <cell r="AZ2621">
            <v>10335.962650918367</v>
          </cell>
          <cell r="BA2621">
            <v>1048.8152946771406</v>
          </cell>
          <cell r="BB2621">
            <v>11384.777945595508</v>
          </cell>
          <cell r="BH2621">
            <v>607.58141367685869</v>
          </cell>
        </row>
        <row r="2622">
          <cell r="AU2622" t="str">
            <v/>
          </cell>
          <cell r="AW2622" t="str">
            <v>0-</v>
          </cell>
          <cell r="AX2622" t="str">
            <v>0--</v>
          </cell>
          <cell r="AZ2622">
            <v>0</v>
          </cell>
          <cell r="BA2622">
            <v>0</v>
          </cell>
          <cell r="BB2622">
            <v>0</v>
          </cell>
          <cell r="BH2622">
            <v>0</v>
          </cell>
        </row>
        <row r="2623">
          <cell r="AU2623" t="str">
            <v/>
          </cell>
          <cell r="AW2623" t="str">
            <v>0-</v>
          </cell>
          <cell r="AX2623" t="str">
            <v>0--</v>
          </cell>
          <cell r="AZ2623">
            <v>0</v>
          </cell>
          <cell r="BA2623">
            <v>0</v>
          </cell>
          <cell r="BB2623">
            <v>0</v>
          </cell>
          <cell r="BH2623">
            <v>0</v>
          </cell>
        </row>
        <row r="2624">
          <cell r="AU2624" t="str">
            <v>Scragg-CP1</v>
          </cell>
          <cell r="AW2624" t="str">
            <v>SEP-Scragg-CP1</v>
          </cell>
          <cell r="AX2624" t="str">
            <v>SEP-Scragg-CP1-NI</v>
          </cell>
          <cell r="AZ2624">
            <v>4769.9584767425395</v>
          </cell>
          <cell r="BA2624">
            <v>768.12355464098209</v>
          </cell>
          <cell r="BB2624">
            <v>5538.0820313835211</v>
          </cell>
          <cell r="BH2624">
            <v>285.96352696820259</v>
          </cell>
        </row>
        <row r="2625">
          <cell r="AU2625" t="str">
            <v>Scragg-CP1</v>
          </cell>
          <cell r="AW2625" t="str">
            <v>SEP-Scragg-CP1</v>
          </cell>
          <cell r="AX2625" t="str">
            <v>SEP-Scragg-CP1-NI</v>
          </cell>
          <cell r="AZ2625">
            <v>635.99446356567182</v>
          </cell>
          <cell r="BA2625">
            <v>102.41647395213094</v>
          </cell>
          <cell r="BB2625">
            <v>738.41093751780284</v>
          </cell>
          <cell r="BH2625">
            <v>38.128470262427008</v>
          </cell>
        </row>
        <row r="2626">
          <cell r="AU2626" t="str">
            <v>Scragg-CP1</v>
          </cell>
          <cell r="AW2626" t="str">
            <v>SEP-Scragg-CP1</v>
          </cell>
          <cell r="AX2626" t="str">
            <v>SEP-Scragg-CP1-NI</v>
          </cell>
          <cell r="AZ2626">
            <v>3815.9667813940309</v>
          </cell>
          <cell r="BA2626">
            <v>614.49884371278563</v>
          </cell>
          <cell r="BB2626">
            <v>4430.4656251068163</v>
          </cell>
          <cell r="BH2626">
            <v>228.77082157456206</v>
          </cell>
        </row>
        <row r="2627">
          <cell r="AU2627" t="str">
            <v>Scragg-CP1</v>
          </cell>
          <cell r="AW2627" t="str">
            <v>SEP-Scragg-CP1</v>
          </cell>
          <cell r="AX2627" t="str">
            <v>SEP-Scragg-CP1-NI</v>
          </cell>
          <cell r="AZ2627">
            <v>476.99584767425387</v>
          </cell>
          <cell r="BA2627">
            <v>76.812355464098204</v>
          </cell>
          <cell r="BB2627">
            <v>553.80820313835204</v>
          </cell>
          <cell r="BH2627">
            <v>28.596352696820258</v>
          </cell>
        </row>
        <row r="2628">
          <cell r="AU2628" t="str">
            <v>Scragg-CP1</v>
          </cell>
          <cell r="AW2628" t="str">
            <v>SEP-Scragg-CP1</v>
          </cell>
          <cell r="AX2628" t="str">
            <v>SEP-Scragg-CP1-NI</v>
          </cell>
          <cell r="AZ2628">
            <v>2702.9764701541053</v>
          </cell>
          <cell r="BA2628">
            <v>435.2700142965565</v>
          </cell>
          <cell r="BB2628">
            <v>3138.2464844506621</v>
          </cell>
          <cell r="BH2628">
            <v>162.0459986153148</v>
          </cell>
        </row>
        <row r="2629">
          <cell r="AU2629" t="str">
            <v/>
          </cell>
          <cell r="AW2629" t="str">
            <v>0-</v>
          </cell>
          <cell r="AX2629" t="str">
            <v>0--</v>
          </cell>
          <cell r="AZ2629">
            <v>0</v>
          </cell>
          <cell r="BA2629">
            <v>0</v>
          </cell>
          <cell r="BB2629">
            <v>0</v>
          </cell>
          <cell r="BH2629">
            <v>0</v>
          </cell>
        </row>
        <row r="2630">
          <cell r="AU2630" t="str">
            <v/>
          </cell>
          <cell r="AW2630" t="str">
            <v>0-</v>
          </cell>
          <cell r="AX2630" t="str">
            <v>0--</v>
          </cell>
          <cell r="AZ2630">
            <v>0</v>
          </cell>
          <cell r="BA2630">
            <v>0</v>
          </cell>
          <cell r="BB2630">
            <v>0</v>
          </cell>
          <cell r="BH2630">
            <v>0</v>
          </cell>
        </row>
        <row r="2631">
          <cell r="AU2631" t="str">
            <v>Scragg-CP1</v>
          </cell>
          <cell r="AW2631" t="str">
            <v>SEP-Scragg-CP1</v>
          </cell>
          <cell r="AX2631" t="str">
            <v>SEP-Scragg-CP1-NI</v>
          </cell>
          <cell r="AZ2631">
            <v>3974.9653972854489</v>
          </cell>
          <cell r="BA2631">
            <v>640.1029622008183</v>
          </cell>
          <cell r="BB2631">
            <v>4615.0683594862667</v>
          </cell>
          <cell r="BH2631">
            <v>238.3029391401688</v>
          </cell>
        </row>
        <row r="2632">
          <cell r="AU2632" t="str">
            <v/>
          </cell>
          <cell r="AW2632" t="str">
            <v>0-</v>
          </cell>
          <cell r="AX2632" t="str">
            <v>0--</v>
          </cell>
          <cell r="AZ2632">
            <v>0</v>
          </cell>
          <cell r="BA2632">
            <v>0</v>
          </cell>
          <cell r="BB2632">
            <v>0</v>
          </cell>
          <cell r="BH2632">
            <v>0</v>
          </cell>
        </row>
        <row r="2633">
          <cell r="AU2633" t="str">
            <v/>
          </cell>
          <cell r="AW2633" t="str">
            <v>0-</v>
          </cell>
          <cell r="AX2633" t="str">
            <v>0--</v>
          </cell>
          <cell r="AZ2633">
            <v>0</v>
          </cell>
          <cell r="BA2633">
            <v>0</v>
          </cell>
          <cell r="BB2633">
            <v>0</v>
          </cell>
          <cell r="BH2633">
            <v>0</v>
          </cell>
        </row>
        <row r="2634">
          <cell r="AU2634" t="str">
            <v>Scragg-CP1</v>
          </cell>
          <cell r="AW2634" t="str">
            <v>SEP-Scragg-CP1</v>
          </cell>
          <cell r="AX2634" t="str">
            <v>SEP-Scragg-CP1-NI</v>
          </cell>
          <cell r="AZ2634">
            <v>3704.4064118184006</v>
          </cell>
          <cell r="BA2634">
            <v>604.72045434611368</v>
          </cell>
          <cell r="BB2634">
            <v>4309.1268661645145</v>
          </cell>
          <cell r="BH2634">
            <v>203.53957079474196</v>
          </cell>
        </row>
        <row r="2635">
          <cell r="AU2635" t="str">
            <v>Scragg-CP1</v>
          </cell>
          <cell r="AW2635" t="str">
            <v>SEP-Scragg-CP1</v>
          </cell>
          <cell r="AX2635" t="str">
            <v>SEP-Scragg-CP1-NI</v>
          </cell>
          <cell r="AZ2635">
            <v>1234.8021372728001</v>
          </cell>
          <cell r="BA2635">
            <v>201.57348478203787</v>
          </cell>
          <cell r="BB2635">
            <v>1436.375622054838</v>
          </cell>
          <cell r="BH2635">
            <v>67.846523598247316</v>
          </cell>
        </row>
        <row r="2636">
          <cell r="AU2636" t="str">
            <v/>
          </cell>
          <cell r="AW2636" t="str">
            <v>0-</v>
          </cell>
          <cell r="AX2636" t="str">
            <v>0--</v>
          </cell>
          <cell r="AZ2636">
            <v>0</v>
          </cell>
          <cell r="BA2636">
            <v>0</v>
          </cell>
          <cell r="BB2636">
            <v>0</v>
          </cell>
          <cell r="BH2636">
            <v>0</v>
          </cell>
        </row>
        <row r="2637">
          <cell r="AU2637" t="str">
            <v/>
          </cell>
          <cell r="AW2637" t="str">
            <v>0-</v>
          </cell>
          <cell r="AX2637" t="str">
            <v>0--</v>
          </cell>
          <cell r="AZ2637">
            <v>0</v>
          </cell>
          <cell r="BA2637">
            <v>0</v>
          </cell>
          <cell r="BB2637">
            <v>0</v>
          </cell>
          <cell r="BH2637">
            <v>0</v>
          </cell>
        </row>
        <row r="2638">
          <cell r="AU2638" t="str">
            <v>Scragg-CP1</v>
          </cell>
          <cell r="AW2638" t="str">
            <v>SEP-Scragg-CP1</v>
          </cell>
          <cell r="AX2638" t="str">
            <v>SEP-Scragg-CP1-NI</v>
          </cell>
          <cell r="AZ2638">
            <v>2104.7467965014503</v>
          </cell>
          <cell r="BA2638">
            <v>169.11875002273638</v>
          </cell>
          <cell r="BB2638">
            <v>2273.8655465241864</v>
          </cell>
          <cell r="BH2638">
            <v>106.58744749332125</v>
          </cell>
        </row>
        <row r="2639">
          <cell r="AU2639" t="str">
            <v/>
          </cell>
          <cell r="AW2639" t="str">
            <v>0-</v>
          </cell>
          <cell r="AX2639" t="str">
            <v>0--</v>
          </cell>
          <cell r="AZ2639">
            <v>0</v>
          </cell>
          <cell r="BA2639">
            <v>0</v>
          </cell>
          <cell r="BB2639">
            <v>0</v>
          </cell>
          <cell r="BH2639">
            <v>0</v>
          </cell>
        </row>
        <row r="2640">
          <cell r="AU2640" t="str">
            <v/>
          </cell>
          <cell r="AW2640" t="str">
            <v>0-</v>
          </cell>
          <cell r="AX2640" t="str">
            <v>0--</v>
          </cell>
          <cell r="AZ2640">
            <v>0</v>
          </cell>
          <cell r="BA2640">
            <v>0</v>
          </cell>
          <cell r="BB2640">
            <v>0</v>
          </cell>
          <cell r="BH2640">
            <v>0</v>
          </cell>
        </row>
        <row r="2641">
          <cell r="AU2641" t="str">
            <v>Murata R4-CP3</v>
          </cell>
          <cell r="AW2641" t="str">
            <v>SEP-Murata R4-CP3</v>
          </cell>
          <cell r="AX2641" t="str">
            <v>SEP-Murata R4-CP3-NI</v>
          </cell>
          <cell r="AZ2641">
            <v>0</v>
          </cell>
          <cell r="BA2641">
            <v>0</v>
          </cell>
          <cell r="BB2641">
            <v>0</v>
          </cell>
          <cell r="BH2641">
            <v>0</v>
          </cell>
        </row>
        <row r="2642">
          <cell r="AU2642" t="str">
            <v>Murata-CP1</v>
          </cell>
          <cell r="AW2642" t="str">
            <v>SEP-Murata-CP1</v>
          </cell>
          <cell r="AX2642" t="str">
            <v>SEP-Murata-CP1-NI</v>
          </cell>
          <cell r="AZ2642">
            <v>5575.9829753392114</v>
          </cell>
          <cell r="BA2642">
            <v>313.25747052467483</v>
          </cell>
          <cell r="BB2642">
            <v>5889.2404458638866</v>
          </cell>
          <cell r="BH2642">
            <v>322.65519464041506</v>
          </cell>
        </row>
        <row r="2643">
          <cell r="AU2643" t="str">
            <v>PDG-CP3</v>
          </cell>
          <cell r="AW2643" t="str">
            <v>SEP-PDG-CP3</v>
          </cell>
          <cell r="AX2643" t="str">
            <v>SEP-PDG-CP3-IM</v>
          </cell>
          <cell r="AZ2643">
            <v>0</v>
          </cell>
          <cell r="BA2643">
            <v>0</v>
          </cell>
          <cell r="BB2643">
            <v>0</v>
          </cell>
          <cell r="BH2643">
            <v>0</v>
          </cell>
        </row>
        <row r="2644">
          <cell r="AU2644" t="str">
            <v>PDG-CP3</v>
          </cell>
          <cell r="AW2644" t="str">
            <v>SEP-PDG-CP3</v>
          </cell>
          <cell r="AX2644" t="str">
            <v>SEP-PDG-CP3-IM</v>
          </cell>
          <cell r="AZ2644">
            <v>1779.8289638507531</v>
          </cell>
          <cell r="BA2644">
            <v>182.02796221200884</v>
          </cell>
          <cell r="BB2644">
            <v>1961.8569260627621</v>
          </cell>
          <cell r="BH2644">
            <v>91.013981106004422</v>
          </cell>
        </row>
        <row r="2645">
          <cell r="AU2645" t="str">
            <v>PDG-CP3</v>
          </cell>
          <cell r="AW2645" t="str">
            <v>SEP-PDG-CP3</v>
          </cell>
          <cell r="AX2645" t="str">
            <v>SEP-PDG-CP3-IM</v>
          </cell>
          <cell r="AZ2645">
            <v>0</v>
          </cell>
          <cell r="BA2645">
            <v>0</v>
          </cell>
          <cell r="BB2645">
            <v>0</v>
          </cell>
          <cell r="BH2645">
            <v>0</v>
          </cell>
        </row>
        <row r="2646">
          <cell r="AU2646" t="str">
            <v/>
          </cell>
          <cell r="AW2646" t="str">
            <v>0-</v>
          </cell>
          <cell r="AX2646" t="str">
            <v>0--</v>
          </cell>
          <cell r="AZ2646">
            <v>0</v>
          </cell>
          <cell r="BA2646">
            <v>0</v>
          </cell>
          <cell r="BB2646">
            <v>0</v>
          </cell>
          <cell r="BH2646">
            <v>0</v>
          </cell>
        </row>
        <row r="2647">
          <cell r="AU2647" t="str">
            <v/>
          </cell>
          <cell r="AW2647" t="str">
            <v>0-</v>
          </cell>
          <cell r="AX2647" t="str">
            <v>0--</v>
          </cell>
          <cell r="AZ2647">
            <v>0</v>
          </cell>
          <cell r="BA2647">
            <v>0</v>
          </cell>
          <cell r="BB2647">
            <v>0</v>
          </cell>
          <cell r="BH2647">
            <v>0</v>
          </cell>
        </row>
        <row r="2648">
          <cell r="AU2648" t="str">
            <v>Murata R4-CP3</v>
          </cell>
          <cell r="AW2648" t="str">
            <v>SEP-Murata R4-CP3</v>
          </cell>
          <cell r="AX2648" t="str">
            <v>SEP-Murata R4-CP3-NI</v>
          </cell>
          <cell r="AZ2648">
            <v>3473.8319041544933</v>
          </cell>
          <cell r="BA2648">
            <v>363.54054810919115</v>
          </cell>
          <cell r="BB2648">
            <v>3837.3724522636844</v>
          </cell>
          <cell r="BH2648">
            <v>181.77027405459557</v>
          </cell>
        </row>
        <row r="2649">
          <cell r="AU2649" t="str">
            <v>Murata R4-CP3</v>
          </cell>
          <cell r="AW2649" t="str">
            <v>SEP-Murata R4-CP3</v>
          </cell>
          <cell r="AX2649" t="str">
            <v>SEP-Murata R4-CP3-NI</v>
          </cell>
          <cell r="AZ2649">
            <v>868.45797603862331</v>
          </cell>
          <cell r="BA2649">
            <v>90.885137027297787</v>
          </cell>
          <cell r="BB2649">
            <v>959.3431130659211</v>
          </cell>
          <cell r="BH2649">
            <v>45.442568513648894</v>
          </cell>
        </row>
        <row r="2650">
          <cell r="AU2650" t="str">
            <v>Murata R4-CP3</v>
          </cell>
          <cell r="AW2650" t="str">
            <v>SEP-Murata R4-CP3</v>
          </cell>
          <cell r="AX2650" t="str">
            <v>SEP-Murata R4-CP3-NI</v>
          </cell>
          <cell r="AZ2650">
            <v>1736.9159520772466</v>
          </cell>
          <cell r="BA2650">
            <v>181.77027405459557</v>
          </cell>
          <cell r="BB2650">
            <v>1918.6862261318422</v>
          </cell>
          <cell r="BH2650">
            <v>90.885137027297787</v>
          </cell>
        </row>
        <row r="2651">
          <cell r="AU2651" t="str">
            <v>Murata R4-CP3</v>
          </cell>
          <cell r="AW2651" t="str">
            <v>SEP-Murata R4-CP3</v>
          </cell>
          <cell r="AX2651" t="str">
            <v>SEP-Murata R4-CP3-NI</v>
          </cell>
          <cell r="AZ2651">
            <v>3908.0608921738049</v>
          </cell>
          <cell r="BA2651">
            <v>408.98311662284004</v>
          </cell>
          <cell r="BB2651">
            <v>4317.0440087966454</v>
          </cell>
          <cell r="BH2651">
            <v>204.49155831142002</v>
          </cell>
        </row>
        <row r="2652">
          <cell r="AU2652" t="str">
            <v>Murata R4-CP3</v>
          </cell>
          <cell r="AW2652" t="str">
            <v>SEP-Murata R4-CP3</v>
          </cell>
          <cell r="AX2652" t="str">
            <v>SEP-Murata R4-CP3-NI</v>
          </cell>
          <cell r="AZ2652">
            <v>3039.6029161351817</v>
          </cell>
          <cell r="BA2652">
            <v>318.09797959554226</v>
          </cell>
          <cell r="BB2652">
            <v>3357.7008957307239</v>
          </cell>
          <cell r="BH2652">
            <v>159.04898979777113</v>
          </cell>
        </row>
        <row r="2653">
          <cell r="AU2653" t="str">
            <v>Murata R4-CP3</v>
          </cell>
          <cell r="AW2653" t="str">
            <v>SEP-Murata R4-CP3</v>
          </cell>
          <cell r="AX2653" t="str">
            <v>SEP-Murata R4-CP3-NI</v>
          </cell>
          <cell r="AZ2653">
            <v>3256.7174101448377</v>
          </cell>
          <cell r="BA2653">
            <v>340.8192638523667</v>
          </cell>
          <cell r="BB2653">
            <v>3597.5366739972042</v>
          </cell>
          <cell r="BH2653">
            <v>170.40963192618335</v>
          </cell>
        </row>
        <row r="2654">
          <cell r="AU2654" t="str">
            <v>Murata R4-CP3</v>
          </cell>
          <cell r="AW2654" t="str">
            <v>SEP-Murata R4-CP3</v>
          </cell>
          <cell r="AX2654" t="str">
            <v>SEP-Murata R4-CP3-NI</v>
          </cell>
          <cell r="AZ2654">
            <v>2605.3739281158701</v>
          </cell>
          <cell r="BA2654">
            <v>272.65541108189336</v>
          </cell>
          <cell r="BB2654">
            <v>2878.0293391977634</v>
          </cell>
          <cell r="BH2654">
            <v>136.32770554094668</v>
          </cell>
        </row>
        <row r="2655">
          <cell r="AU2655" t="str">
            <v>Murata R4-CP3</v>
          </cell>
          <cell r="AW2655" t="str">
            <v>SEP-Murata R4-CP3</v>
          </cell>
          <cell r="AX2655" t="str">
            <v>SEP-Murata R4-CP3-NI</v>
          </cell>
          <cell r="AZ2655">
            <v>651.34348202896751</v>
          </cell>
          <cell r="BA2655">
            <v>68.163852770473341</v>
          </cell>
          <cell r="BB2655">
            <v>719.50733479944086</v>
          </cell>
          <cell r="BH2655">
            <v>34.08192638523667</v>
          </cell>
        </row>
        <row r="2656">
          <cell r="AU2656" t="str">
            <v/>
          </cell>
          <cell r="AW2656" t="str">
            <v>0-</v>
          </cell>
          <cell r="AX2656" t="str">
            <v>0--</v>
          </cell>
          <cell r="AZ2656">
            <v>0</v>
          </cell>
          <cell r="BA2656">
            <v>0</v>
          </cell>
          <cell r="BB2656">
            <v>0</v>
          </cell>
          <cell r="BH2656">
            <v>0</v>
          </cell>
        </row>
        <row r="2657">
          <cell r="AU2657" t="str">
            <v/>
          </cell>
          <cell r="AW2657" t="str">
            <v>0-</v>
          </cell>
          <cell r="AX2657" t="str">
            <v>0--</v>
          </cell>
          <cell r="AZ2657">
            <v>0</v>
          </cell>
          <cell r="BA2657">
            <v>0</v>
          </cell>
          <cell r="BB2657">
            <v>0</v>
          </cell>
          <cell r="BH2657">
            <v>0</v>
          </cell>
        </row>
        <row r="2658">
          <cell r="AU2658" t="str">
            <v>Barmag R5-CP3</v>
          </cell>
          <cell r="AW2658" t="str">
            <v>SEP-Barmag R5-CP3</v>
          </cell>
          <cell r="AX2658" t="str">
            <v>SEP-Barmag R5-CP3-IM</v>
          </cell>
          <cell r="AZ2658">
            <v>4417.6816455801772</v>
          </cell>
          <cell r="BA2658">
            <v>399.33845383775611</v>
          </cell>
          <cell r="BB2658">
            <v>4817.0200994179331</v>
          </cell>
          <cell r="BH2658">
            <v>254.57826432156949</v>
          </cell>
        </row>
        <row r="2659">
          <cell r="AU2659" t="str">
            <v/>
          </cell>
          <cell r="AW2659" t="str">
            <v>0-</v>
          </cell>
          <cell r="AX2659" t="str">
            <v>0--</v>
          </cell>
          <cell r="AZ2659">
            <v>0</v>
          </cell>
          <cell r="BA2659">
            <v>0</v>
          </cell>
          <cell r="BB2659">
            <v>0</v>
          </cell>
          <cell r="BH2659">
            <v>0</v>
          </cell>
        </row>
        <row r="2660">
          <cell r="AU2660" t="str">
            <v/>
          </cell>
          <cell r="AW2660" t="str">
            <v>0-</v>
          </cell>
          <cell r="AX2660" t="str">
            <v>0--</v>
          </cell>
          <cell r="AZ2660">
            <v>0</v>
          </cell>
          <cell r="BA2660">
            <v>0</v>
          </cell>
          <cell r="BB2660">
            <v>0</v>
          </cell>
          <cell r="BH2660">
            <v>0</v>
          </cell>
        </row>
        <row r="2661">
          <cell r="AU2661" t="str">
            <v>Murata-CP3</v>
          </cell>
          <cell r="AW2661" t="str">
            <v>SEP-Murata-CP3</v>
          </cell>
          <cell r="AX2661" t="str">
            <v>SEP-Murata-CP3-NI</v>
          </cell>
          <cell r="AZ2661">
            <v>2980.5246147063017</v>
          </cell>
          <cell r="BA2661">
            <v>344.56931961922567</v>
          </cell>
          <cell r="BB2661">
            <v>3325.0939343255272</v>
          </cell>
          <cell r="BH2661">
            <v>167.11612001532441</v>
          </cell>
        </row>
        <row r="2662">
          <cell r="AU2662" t="str">
            <v/>
          </cell>
          <cell r="AW2662" t="str">
            <v>0-</v>
          </cell>
          <cell r="AX2662" t="str">
            <v>0--</v>
          </cell>
          <cell r="AZ2662">
            <v>0</v>
          </cell>
          <cell r="BA2662">
            <v>0</v>
          </cell>
          <cell r="BB2662">
            <v>0</v>
          </cell>
          <cell r="BH2662">
            <v>0</v>
          </cell>
        </row>
        <row r="2663">
          <cell r="AU2663" t="str">
            <v/>
          </cell>
          <cell r="AW2663" t="str">
            <v>0-</v>
          </cell>
          <cell r="AX2663" t="str">
            <v>0--</v>
          </cell>
          <cell r="AZ2663">
            <v>0</v>
          </cell>
          <cell r="BA2663">
            <v>0</v>
          </cell>
          <cell r="BB2663">
            <v>0</v>
          </cell>
          <cell r="BH2663">
            <v>0</v>
          </cell>
        </row>
        <row r="2664">
          <cell r="AU2664" t="str">
            <v>Murata-CP3</v>
          </cell>
          <cell r="AW2664" t="str">
            <v>SEP-Murata-CP3</v>
          </cell>
          <cell r="AX2664" t="str">
            <v>SEP-Murata-CP3-IM</v>
          </cell>
          <cell r="AZ2664">
            <v>2237.7038083149478</v>
          </cell>
          <cell r="BA2664">
            <v>257.20733428907448</v>
          </cell>
          <cell r="BB2664">
            <v>2494.9111426040222</v>
          </cell>
          <cell r="BH2664">
            <v>136.31988717320948</v>
          </cell>
        </row>
        <row r="2665">
          <cell r="AU2665" t="str">
            <v>Pilot-CP3</v>
          </cell>
          <cell r="AW2665" t="str">
            <v>SEP-Pilot-CP3</v>
          </cell>
          <cell r="AX2665" t="str">
            <v>SEP-Pilot-CP3-IM</v>
          </cell>
          <cell r="AZ2665">
            <v>0</v>
          </cell>
          <cell r="BA2665">
            <v>0</v>
          </cell>
          <cell r="BB2665">
            <v>0</v>
          </cell>
          <cell r="BH2665">
            <v>0</v>
          </cell>
        </row>
        <row r="2666">
          <cell r="AU2666" t="str">
            <v/>
          </cell>
          <cell r="AW2666" t="str">
            <v>0-</v>
          </cell>
          <cell r="AX2666" t="str">
            <v>0--</v>
          </cell>
          <cell r="AZ2666">
            <v>0</v>
          </cell>
          <cell r="BA2666">
            <v>0</v>
          </cell>
          <cell r="BB2666">
            <v>0</v>
          </cell>
          <cell r="BH2666">
            <v>0</v>
          </cell>
        </row>
        <row r="2667">
          <cell r="AU2667" t="str">
            <v/>
          </cell>
          <cell r="AW2667" t="str">
            <v>0-</v>
          </cell>
          <cell r="AX2667" t="str">
            <v>0--</v>
          </cell>
          <cell r="AZ2667">
            <v>0</v>
          </cell>
          <cell r="BA2667">
            <v>0</v>
          </cell>
          <cell r="BB2667">
            <v>0</v>
          </cell>
          <cell r="BH2667">
            <v>0</v>
          </cell>
        </row>
        <row r="2668">
          <cell r="AU2668" t="str">
            <v>Murata R4-CP3</v>
          </cell>
          <cell r="AW2668" t="str">
            <v>SEP-Murata R4-CP3</v>
          </cell>
          <cell r="AX2668" t="str">
            <v>SEP-Murata R4-CP3-IM</v>
          </cell>
          <cell r="AZ2668">
            <v>0</v>
          </cell>
          <cell r="BA2668">
            <v>0</v>
          </cell>
          <cell r="BB2668">
            <v>0</v>
          </cell>
          <cell r="BH2668">
            <v>0</v>
          </cell>
        </row>
        <row r="2669">
          <cell r="AU2669" t="str">
            <v>Murata R4-CP3</v>
          </cell>
          <cell r="AW2669" t="str">
            <v>SEP-Murata R4-CP3</v>
          </cell>
          <cell r="AX2669" t="str">
            <v>SEP-Murata R4-CP3-IM</v>
          </cell>
          <cell r="AZ2669">
            <v>0</v>
          </cell>
          <cell r="BA2669">
            <v>0</v>
          </cell>
          <cell r="BB2669">
            <v>0</v>
          </cell>
          <cell r="BH2669">
            <v>0</v>
          </cell>
        </row>
        <row r="2670">
          <cell r="AU2670" t="str">
            <v/>
          </cell>
          <cell r="AW2670" t="str">
            <v>0-</v>
          </cell>
          <cell r="AX2670" t="str">
            <v>0--</v>
          </cell>
          <cell r="AZ2670">
            <v>0</v>
          </cell>
          <cell r="BA2670">
            <v>0</v>
          </cell>
          <cell r="BB2670">
            <v>0</v>
          </cell>
          <cell r="BH2670">
            <v>0</v>
          </cell>
        </row>
        <row r="2671">
          <cell r="AU2671" t="str">
            <v/>
          </cell>
          <cell r="AW2671" t="str">
            <v>0-</v>
          </cell>
          <cell r="AX2671" t="str">
            <v>0--</v>
          </cell>
          <cell r="AZ2671">
            <v>0</v>
          </cell>
          <cell r="BA2671">
            <v>0</v>
          </cell>
          <cell r="BB2671">
            <v>0</v>
          </cell>
          <cell r="BH2671">
            <v>0</v>
          </cell>
        </row>
        <row r="2672">
          <cell r="AU2672" t="str">
            <v/>
          </cell>
          <cell r="AW2672" t="str">
            <v>0-</v>
          </cell>
          <cell r="AX2672" t="str">
            <v>0--</v>
          </cell>
          <cell r="AZ2672">
            <v>0</v>
          </cell>
          <cell r="BA2672">
            <v>0</v>
          </cell>
          <cell r="BB2672">
            <v>0</v>
          </cell>
          <cell r="BH2672">
            <v>0</v>
          </cell>
        </row>
        <row r="2673">
          <cell r="AU2673" t="str">
            <v/>
          </cell>
          <cell r="AW2673" t="str">
            <v>0-</v>
          </cell>
          <cell r="AX2673" t="str">
            <v>0--</v>
          </cell>
          <cell r="AZ2673">
            <v>0</v>
          </cell>
          <cell r="BA2673">
            <v>0</v>
          </cell>
          <cell r="BB2673">
            <v>0</v>
          </cell>
          <cell r="BH2673">
            <v>0</v>
          </cell>
        </row>
        <row r="2674">
          <cell r="AU2674" t="str">
            <v/>
          </cell>
          <cell r="AW2674" t="str">
            <v>0-</v>
          </cell>
          <cell r="AX2674" t="str">
            <v>0--</v>
          </cell>
          <cell r="AZ2674">
            <v>0</v>
          </cell>
          <cell r="BA2674">
            <v>0</v>
          </cell>
          <cell r="BB2674">
            <v>0</v>
          </cell>
          <cell r="BH2674">
            <v>0</v>
          </cell>
        </row>
        <row r="2675">
          <cell r="AU2675" t="str">
            <v/>
          </cell>
          <cell r="AW2675" t="str">
            <v>0-</v>
          </cell>
          <cell r="AX2675" t="str">
            <v>0--</v>
          </cell>
          <cell r="AZ2675">
            <v>0</v>
          </cell>
          <cell r="BA2675">
            <v>0</v>
          </cell>
          <cell r="BB2675">
            <v>0</v>
          </cell>
          <cell r="BH2675">
            <v>0</v>
          </cell>
        </row>
        <row r="2676">
          <cell r="AU2676" t="str">
            <v/>
          </cell>
          <cell r="AW2676" t="str">
            <v>0-</v>
          </cell>
          <cell r="AX2676" t="str">
            <v>0--</v>
          </cell>
          <cell r="AZ2676">
            <v>0</v>
          </cell>
          <cell r="BA2676">
            <v>0</v>
          </cell>
          <cell r="BB2676">
            <v>0</v>
          </cell>
          <cell r="BH2676">
            <v>0</v>
          </cell>
        </row>
        <row r="2677">
          <cell r="AU2677" t="str">
            <v/>
          </cell>
          <cell r="AW2677" t="str">
            <v>0-</v>
          </cell>
          <cell r="AX2677" t="str">
            <v>0--</v>
          </cell>
          <cell r="AZ2677">
            <v>0</v>
          </cell>
          <cell r="BA2677">
            <v>0</v>
          </cell>
          <cell r="BB2677">
            <v>0</v>
          </cell>
          <cell r="BH2677">
            <v>0</v>
          </cell>
        </row>
        <row r="2678">
          <cell r="AU2678" t="str">
            <v>Murata-CP3</v>
          </cell>
          <cell r="AW2678" t="str">
            <v>SEP-Murata-CP3</v>
          </cell>
          <cell r="AX2678" t="str">
            <v>SEP-Murata-CP3-IM</v>
          </cell>
          <cell r="AZ2678">
            <v>4212.8011265943642</v>
          </cell>
          <cell r="BA2678">
            <v>280.85340843962433</v>
          </cell>
          <cell r="BB2678">
            <v>4493.6545350339893</v>
          </cell>
          <cell r="BH2678">
            <v>210.64005632971822</v>
          </cell>
        </row>
        <row r="2679">
          <cell r="AU2679" t="str">
            <v/>
          </cell>
          <cell r="AW2679" t="str">
            <v>0-</v>
          </cell>
          <cell r="AX2679" t="str">
            <v>0--</v>
          </cell>
          <cell r="AZ2679">
            <v>0</v>
          </cell>
          <cell r="BA2679">
            <v>0</v>
          </cell>
          <cell r="BB2679">
            <v>0</v>
          </cell>
          <cell r="BH2679">
            <v>0</v>
          </cell>
        </row>
        <row r="2680">
          <cell r="AU2680" t="str">
            <v/>
          </cell>
          <cell r="AW2680" t="str">
            <v>0-</v>
          </cell>
          <cell r="AX2680" t="str">
            <v>0--</v>
          </cell>
          <cell r="AZ2680">
            <v>0</v>
          </cell>
          <cell r="BA2680">
            <v>0</v>
          </cell>
          <cell r="BB2680">
            <v>0</v>
          </cell>
          <cell r="BH2680">
            <v>0</v>
          </cell>
        </row>
        <row r="2681">
          <cell r="AU2681" t="str">
            <v>Murata R4-CP3</v>
          </cell>
          <cell r="AW2681" t="str">
            <v>SEP-Murata R4-CP3</v>
          </cell>
          <cell r="AX2681" t="str">
            <v>SEP-Murata R4-CP3-IM</v>
          </cell>
          <cell r="AZ2681">
            <v>1733.4798513202525</v>
          </cell>
          <cell r="BA2681">
            <v>257.9583112083709</v>
          </cell>
          <cell r="BB2681">
            <v>1991.4381625286233</v>
          </cell>
          <cell r="BH2681">
            <v>99.055991504014415</v>
          </cell>
        </row>
        <row r="2682">
          <cell r="AU2682" t="str">
            <v/>
          </cell>
          <cell r="AW2682" t="str">
            <v>0-</v>
          </cell>
          <cell r="AX2682" t="str">
            <v>0--</v>
          </cell>
          <cell r="AZ2682">
            <v>0</v>
          </cell>
          <cell r="BA2682">
            <v>0</v>
          </cell>
          <cell r="BB2682">
            <v>0</v>
          </cell>
          <cell r="BH2682">
            <v>0</v>
          </cell>
        </row>
        <row r="2683">
          <cell r="AU2683" t="str">
            <v/>
          </cell>
          <cell r="AW2683" t="str">
            <v>0-</v>
          </cell>
          <cell r="AX2683" t="str">
            <v>0--</v>
          </cell>
          <cell r="AZ2683">
            <v>0</v>
          </cell>
          <cell r="BA2683">
            <v>0</v>
          </cell>
          <cell r="BB2683">
            <v>0</v>
          </cell>
          <cell r="BH2683">
            <v>0</v>
          </cell>
        </row>
        <row r="2684">
          <cell r="AU2684" t="str">
            <v>Murata-CP1</v>
          </cell>
          <cell r="AW2684" t="str">
            <v>SEP-Murata-CP1</v>
          </cell>
          <cell r="AX2684" t="str">
            <v>SEP-Murata-CP1-IM</v>
          </cell>
          <cell r="AZ2684">
            <v>3131.1446663167444</v>
          </cell>
          <cell r="BA2684">
            <v>153.15381520027555</v>
          </cell>
          <cell r="BB2684">
            <v>3284.2984815170198</v>
          </cell>
          <cell r="BH2684">
            <v>85.547916842148283</v>
          </cell>
        </row>
        <row r="2685">
          <cell r="AU2685" t="str">
            <v>Murata-CP3</v>
          </cell>
          <cell r="AW2685" t="str">
            <v>SEP-Murata-CP3</v>
          </cell>
          <cell r="AX2685" t="str">
            <v>SEP-Murata-CP3-NI</v>
          </cell>
          <cell r="AZ2685">
            <v>3290.0740035261938</v>
          </cell>
          <cell r="BA2685">
            <v>123.81998938001804</v>
          </cell>
          <cell r="BB2685">
            <v>3413.8939929062117</v>
          </cell>
          <cell r="BH2685">
            <v>183.96112707888395</v>
          </cell>
        </row>
        <row r="2686">
          <cell r="AU2686" t="str">
            <v/>
          </cell>
          <cell r="AW2686" t="str">
            <v>0-</v>
          </cell>
          <cell r="AX2686" t="str">
            <v>0--</v>
          </cell>
          <cell r="AZ2686">
            <v>0</v>
          </cell>
          <cell r="BA2686">
            <v>0</v>
          </cell>
          <cell r="BB2686">
            <v>0</v>
          </cell>
          <cell r="BH2686">
            <v>0</v>
          </cell>
        </row>
        <row r="2687">
          <cell r="AU2687" t="str">
            <v/>
          </cell>
          <cell r="AW2687" t="str">
            <v>0-</v>
          </cell>
          <cell r="AX2687" t="str">
            <v>0--</v>
          </cell>
          <cell r="AZ2687">
            <v>0</v>
          </cell>
          <cell r="BA2687">
            <v>0</v>
          </cell>
          <cell r="BB2687">
            <v>0</v>
          </cell>
          <cell r="BH2687">
            <v>0</v>
          </cell>
        </row>
        <row r="2688">
          <cell r="AU2688" t="str">
            <v>Murata-CP3</v>
          </cell>
          <cell r="AW2688" t="str">
            <v>SEP-Murata-CP3</v>
          </cell>
          <cell r="AX2688" t="str">
            <v>SEP-Murata-CP3-NI</v>
          </cell>
          <cell r="AZ2688">
            <v>0</v>
          </cell>
          <cell r="BA2688">
            <v>0</v>
          </cell>
          <cell r="BB2688">
            <v>0</v>
          </cell>
          <cell r="BH2688">
            <v>0</v>
          </cell>
        </row>
        <row r="2689">
          <cell r="AU2689" t="str">
            <v>Murata-CP1</v>
          </cell>
          <cell r="AW2689" t="str">
            <v>SEP-Murata-CP1</v>
          </cell>
          <cell r="AX2689" t="str">
            <v>SEP-Murata-CP1-NI</v>
          </cell>
          <cell r="AZ2689">
            <v>0</v>
          </cell>
          <cell r="BA2689">
            <v>0</v>
          </cell>
          <cell r="BB2689">
            <v>0</v>
          </cell>
          <cell r="BH2689">
            <v>0</v>
          </cell>
        </row>
        <row r="2690">
          <cell r="AU2690" t="str">
            <v>Scragg-CP1</v>
          </cell>
          <cell r="AW2690" t="str">
            <v>SEP-Scragg-CP1</v>
          </cell>
          <cell r="AX2690" t="str">
            <v>SEP-Scragg-CP1-NI</v>
          </cell>
          <cell r="AZ2690">
            <v>0</v>
          </cell>
          <cell r="BA2690">
            <v>0</v>
          </cell>
          <cell r="BB2690">
            <v>0</v>
          </cell>
          <cell r="BH2690">
            <v>0</v>
          </cell>
        </row>
        <row r="2691">
          <cell r="AU2691" t="str">
            <v/>
          </cell>
          <cell r="AW2691" t="str">
            <v>0-</v>
          </cell>
          <cell r="AX2691" t="str">
            <v>0--</v>
          </cell>
          <cell r="AZ2691">
            <v>0</v>
          </cell>
          <cell r="BA2691">
            <v>0</v>
          </cell>
          <cell r="BB2691">
            <v>0</v>
          </cell>
          <cell r="BH2691">
            <v>0</v>
          </cell>
        </row>
        <row r="2692">
          <cell r="AU2692" t="str">
            <v/>
          </cell>
          <cell r="AW2692" t="str">
            <v>0-</v>
          </cell>
          <cell r="AX2692" t="str">
            <v>0--</v>
          </cell>
          <cell r="AZ2692">
            <v>0</v>
          </cell>
          <cell r="BA2692">
            <v>0</v>
          </cell>
          <cell r="BB2692">
            <v>0</v>
          </cell>
          <cell r="BH2692">
            <v>0</v>
          </cell>
        </row>
        <row r="2693">
          <cell r="AU2693" t="str">
            <v>Murata R4-CP3</v>
          </cell>
          <cell r="AW2693" t="str">
            <v>SEP-Murata R4-CP3</v>
          </cell>
          <cell r="AX2693" t="str">
            <v>SEP-Murata R4-CP3-NI</v>
          </cell>
          <cell r="AZ2693">
            <v>0</v>
          </cell>
          <cell r="BA2693">
            <v>0</v>
          </cell>
          <cell r="BB2693">
            <v>0</v>
          </cell>
          <cell r="BH2693">
            <v>0</v>
          </cell>
        </row>
        <row r="2694">
          <cell r="AU2694" t="str">
            <v/>
          </cell>
          <cell r="AW2694" t="str">
            <v>0-</v>
          </cell>
          <cell r="AX2694" t="str">
            <v>0--</v>
          </cell>
          <cell r="AZ2694">
            <v>0</v>
          </cell>
          <cell r="BA2694">
            <v>0</v>
          </cell>
          <cell r="BB2694">
            <v>0</v>
          </cell>
          <cell r="BH2694">
            <v>0</v>
          </cell>
        </row>
        <row r="2695">
          <cell r="AU2695" t="str">
            <v/>
          </cell>
          <cell r="AW2695" t="str">
            <v>0-</v>
          </cell>
          <cell r="AX2695" t="str">
            <v>0--</v>
          </cell>
          <cell r="AZ2695">
            <v>0</v>
          </cell>
          <cell r="BA2695">
            <v>0</v>
          </cell>
          <cell r="BB2695">
            <v>0</v>
          </cell>
          <cell r="BH2695">
            <v>0</v>
          </cell>
        </row>
        <row r="2696">
          <cell r="AU2696" t="str">
            <v>Murata-CP1</v>
          </cell>
          <cell r="AW2696" t="str">
            <v>SEP-Murata-CP1</v>
          </cell>
          <cell r="AX2696" t="str">
            <v>SEP-Murata-CP1-NI</v>
          </cell>
          <cell r="AZ2696">
            <v>0</v>
          </cell>
          <cell r="BA2696">
            <v>0</v>
          </cell>
          <cell r="BB2696">
            <v>0</v>
          </cell>
          <cell r="BH2696">
            <v>0</v>
          </cell>
        </row>
        <row r="2697">
          <cell r="AU2697" t="str">
            <v>Murata R5-CP3</v>
          </cell>
          <cell r="AW2697" t="str">
            <v>SEP-Murata R5-CP3</v>
          </cell>
          <cell r="AX2697" t="str">
            <v>SEP-Murata R5-CP3-NI</v>
          </cell>
          <cell r="AZ2697">
            <v>0</v>
          </cell>
          <cell r="BA2697">
            <v>0</v>
          </cell>
          <cell r="BB2697">
            <v>0</v>
          </cell>
          <cell r="BH2697">
            <v>0</v>
          </cell>
        </row>
        <row r="2698">
          <cell r="AU2698" t="str">
            <v>Murata R5-CP3</v>
          </cell>
          <cell r="AW2698" t="str">
            <v>SEP-Murata R5-CP3</v>
          </cell>
          <cell r="AX2698" t="str">
            <v>SEP-Murata R5-CP3-NI</v>
          </cell>
          <cell r="AZ2698">
            <v>0</v>
          </cell>
          <cell r="BA2698">
            <v>0</v>
          </cell>
          <cell r="BB2698">
            <v>0</v>
          </cell>
          <cell r="BH2698">
            <v>0</v>
          </cell>
        </row>
        <row r="2699">
          <cell r="AU2699" t="str">
            <v/>
          </cell>
          <cell r="AW2699" t="str">
            <v>0-</v>
          </cell>
          <cell r="AX2699" t="str">
            <v>0--</v>
          </cell>
          <cell r="AZ2699">
            <v>0</v>
          </cell>
          <cell r="BA2699">
            <v>0</v>
          </cell>
          <cell r="BB2699">
            <v>0</v>
          </cell>
          <cell r="BH2699">
            <v>0</v>
          </cell>
        </row>
        <row r="2700">
          <cell r="AU2700" t="str">
            <v/>
          </cell>
          <cell r="AW2700" t="str">
            <v>0-</v>
          </cell>
          <cell r="AX2700" t="str">
            <v>0--</v>
          </cell>
          <cell r="AZ2700">
            <v>0</v>
          </cell>
          <cell r="BA2700">
            <v>0</v>
          </cell>
          <cell r="BB2700">
            <v>0</v>
          </cell>
          <cell r="BH2700">
            <v>0</v>
          </cell>
        </row>
        <row r="2701">
          <cell r="AU2701" t="str">
            <v/>
          </cell>
          <cell r="AW2701" t="str">
            <v>0-</v>
          </cell>
          <cell r="AX2701" t="str">
            <v>0--</v>
          </cell>
          <cell r="AZ2701">
            <v>0</v>
          </cell>
          <cell r="BA2701">
            <v>0</v>
          </cell>
          <cell r="BB2701">
            <v>0</v>
          </cell>
          <cell r="BH2701">
            <v>0</v>
          </cell>
        </row>
        <row r="2702">
          <cell r="AU2702" t="str">
            <v/>
          </cell>
          <cell r="AW2702" t="str">
            <v>0-</v>
          </cell>
          <cell r="AX2702" t="str">
            <v>0--</v>
          </cell>
          <cell r="AZ2702">
            <v>0</v>
          </cell>
          <cell r="BA2702">
            <v>0</v>
          </cell>
          <cell r="BB2702">
            <v>0</v>
          </cell>
          <cell r="BH2702">
            <v>0</v>
          </cell>
        </row>
        <row r="2703">
          <cell r="AU2703" t="str">
            <v/>
          </cell>
          <cell r="AW2703" t="str">
            <v>0-</v>
          </cell>
          <cell r="AX2703" t="str">
            <v>0--</v>
          </cell>
          <cell r="AZ2703">
            <v>0</v>
          </cell>
          <cell r="BA2703">
            <v>0</v>
          </cell>
          <cell r="BB2703">
            <v>0</v>
          </cell>
          <cell r="BH2703">
            <v>0</v>
          </cell>
        </row>
        <row r="2704">
          <cell r="AU2704" t="str">
            <v/>
          </cell>
          <cell r="AW2704" t="str">
            <v>0-</v>
          </cell>
          <cell r="AX2704" t="str">
            <v>0--</v>
          </cell>
          <cell r="AZ2704">
            <v>0</v>
          </cell>
          <cell r="BA2704">
            <v>0</v>
          </cell>
          <cell r="BB2704">
            <v>0</v>
          </cell>
          <cell r="BH2704">
            <v>0</v>
          </cell>
        </row>
        <row r="2705">
          <cell r="AU2705" t="str">
            <v>PDG-CP3</v>
          </cell>
          <cell r="AW2705" t="str">
            <v>SEP-PDG-CP3</v>
          </cell>
          <cell r="AX2705" t="str">
            <v>SEP-PDG-CP3-IM</v>
          </cell>
          <cell r="AZ2705">
            <v>0</v>
          </cell>
          <cell r="BA2705">
            <v>0</v>
          </cell>
          <cell r="BB2705">
            <v>0</v>
          </cell>
          <cell r="BH2705">
            <v>0</v>
          </cell>
        </row>
        <row r="2706">
          <cell r="AU2706" t="str">
            <v/>
          </cell>
          <cell r="AW2706" t="str">
            <v>0-</v>
          </cell>
          <cell r="AX2706" t="str">
            <v>0--</v>
          </cell>
          <cell r="AZ2706">
            <v>0</v>
          </cell>
          <cell r="BA2706">
            <v>0</v>
          </cell>
          <cell r="BB2706">
            <v>0</v>
          </cell>
          <cell r="BH2706">
            <v>0</v>
          </cell>
        </row>
        <row r="2707">
          <cell r="AU2707" t="str">
            <v/>
          </cell>
          <cell r="AW2707" t="str">
            <v>0-</v>
          </cell>
          <cell r="AX2707" t="str">
            <v>0--</v>
          </cell>
          <cell r="AZ2707">
            <v>0</v>
          </cell>
          <cell r="BA2707">
            <v>0</v>
          </cell>
          <cell r="BB2707">
            <v>0</v>
          </cell>
          <cell r="BH2707">
            <v>0</v>
          </cell>
        </row>
        <row r="2708">
          <cell r="AU2708" t="str">
            <v/>
          </cell>
          <cell r="AW2708" t="str">
            <v>0-</v>
          </cell>
          <cell r="AX2708" t="str">
            <v>0--</v>
          </cell>
          <cell r="AZ2708">
            <v>0</v>
          </cell>
          <cell r="BA2708">
            <v>0</v>
          </cell>
          <cell r="BB2708">
            <v>0</v>
          </cell>
          <cell r="BH2708">
            <v>0</v>
          </cell>
        </row>
        <row r="2709">
          <cell r="AU2709" t="str">
            <v/>
          </cell>
          <cell r="AW2709" t="str">
            <v>0-</v>
          </cell>
          <cell r="AX2709" t="str">
            <v>0--</v>
          </cell>
          <cell r="AZ2709">
            <v>0</v>
          </cell>
          <cell r="BA2709">
            <v>0</v>
          </cell>
          <cell r="BB2709">
            <v>0</v>
          </cell>
          <cell r="BH2709">
            <v>0</v>
          </cell>
        </row>
        <row r="2710">
          <cell r="AU2710" t="str">
            <v/>
          </cell>
          <cell r="AW2710" t="str">
            <v>0-</v>
          </cell>
          <cell r="AX2710" t="str">
            <v>0--</v>
          </cell>
          <cell r="AZ2710">
            <v>0</v>
          </cell>
          <cell r="BA2710">
            <v>0</v>
          </cell>
          <cell r="BB2710">
            <v>0</v>
          </cell>
          <cell r="BH2710">
            <v>0</v>
          </cell>
        </row>
        <row r="2711">
          <cell r="AU2711" t="str">
            <v/>
          </cell>
          <cell r="AW2711" t="str">
            <v>0-</v>
          </cell>
          <cell r="AX2711" t="str">
            <v>0--</v>
          </cell>
          <cell r="AZ2711">
            <v>0</v>
          </cell>
          <cell r="BA2711">
            <v>0</v>
          </cell>
          <cell r="BB2711">
            <v>0</v>
          </cell>
          <cell r="BH2711">
            <v>0</v>
          </cell>
        </row>
        <row r="2712">
          <cell r="AU2712" t="str">
            <v>Murata-CP3</v>
          </cell>
          <cell r="AW2712" t="str">
            <v>SEP-Murata-CP3</v>
          </cell>
          <cell r="AX2712" t="str">
            <v>SEP-Murata-CP3-IM</v>
          </cell>
          <cell r="AZ2712">
            <v>4460.6129575705036</v>
          </cell>
          <cell r="BA2712">
            <v>297.37419717136692</v>
          </cell>
          <cell r="BB2712">
            <v>4757.9871547418707</v>
          </cell>
          <cell r="BH2712">
            <v>223.03064787852517</v>
          </cell>
        </row>
        <row r="2713">
          <cell r="AU2713" t="str">
            <v>Murata-CP3</v>
          </cell>
          <cell r="AW2713" t="str">
            <v>SEP-Murata-CP3</v>
          </cell>
          <cell r="AX2713" t="str">
            <v>SEP-Murata-CP3-IM</v>
          </cell>
          <cell r="AZ2713">
            <v>0</v>
          </cell>
          <cell r="BA2713">
            <v>0</v>
          </cell>
          <cell r="BB2713">
            <v>0</v>
          </cell>
          <cell r="BH2713">
            <v>0</v>
          </cell>
        </row>
        <row r="2714">
          <cell r="AU2714" t="str">
            <v>Pilot-CP3</v>
          </cell>
          <cell r="AW2714" t="str">
            <v>SEP-Pilot-CP3</v>
          </cell>
          <cell r="AX2714" t="str">
            <v>SEP-Pilot-CP3-IM</v>
          </cell>
          <cell r="AZ2714">
            <v>0</v>
          </cell>
          <cell r="BA2714">
            <v>0</v>
          </cell>
          <cell r="BB2714">
            <v>0</v>
          </cell>
          <cell r="BH2714">
            <v>0</v>
          </cell>
        </row>
        <row r="2715">
          <cell r="AU2715" t="str">
            <v/>
          </cell>
          <cell r="AW2715" t="str">
            <v>0-</v>
          </cell>
          <cell r="AX2715" t="str">
            <v>0--</v>
          </cell>
          <cell r="AZ2715">
            <v>0</v>
          </cell>
          <cell r="BA2715">
            <v>0</v>
          </cell>
          <cell r="BB2715">
            <v>0</v>
          </cell>
          <cell r="BH2715">
            <v>0</v>
          </cell>
        </row>
        <row r="2716">
          <cell r="AU2716" t="str">
            <v/>
          </cell>
          <cell r="AW2716" t="str">
            <v>0-</v>
          </cell>
          <cell r="AX2716" t="str">
            <v>0--</v>
          </cell>
          <cell r="AZ2716">
            <v>0</v>
          </cell>
          <cell r="BA2716">
            <v>0</v>
          </cell>
          <cell r="BB2716">
            <v>0</v>
          </cell>
          <cell r="BH2716">
            <v>0</v>
          </cell>
        </row>
        <row r="2717">
          <cell r="AU2717" t="str">
            <v/>
          </cell>
          <cell r="AW2717" t="str">
            <v>0-</v>
          </cell>
          <cell r="AX2717" t="str">
            <v>0--</v>
          </cell>
          <cell r="AZ2717">
            <v>0</v>
          </cell>
          <cell r="BA2717">
            <v>0</v>
          </cell>
          <cell r="BB2717">
            <v>0</v>
          </cell>
          <cell r="BH2717">
            <v>0</v>
          </cell>
        </row>
        <row r="2718">
          <cell r="AU2718" t="str">
            <v/>
          </cell>
          <cell r="AW2718" t="str">
            <v>0-</v>
          </cell>
          <cell r="AX2718" t="str">
            <v>0--</v>
          </cell>
          <cell r="AZ2718">
            <v>0</v>
          </cell>
          <cell r="BA2718">
            <v>0</v>
          </cell>
          <cell r="BB2718">
            <v>0</v>
          </cell>
          <cell r="BH2718">
            <v>0</v>
          </cell>
        </row>
        <row r="2719">
          <cell r="AU2719" t="str">
            <v/>
          </cell>
          <cell r="AW2719" t="str">
            <v>0-</v>
          </cell>
          <cell r="AX2719" t="str">
            <v>0--</v>
          </cell>
          <cell r="AZ2719">
            <v>0</v>
          </cell>
          <cell r="BA2719">
            <v>0</v>
          </cell>
          <cell r="BB2719">
            <v>0</v>
          </cell>
          <cell r="BH2719">
            <v>0</v>
          </cell>
        </row>
        <row r="2720">
          <cell r="AU2720" t="str">
            <v/>
          </cell>
          <cell r="AW2720" t="str">
            <v>0-</v>
          </cell>
          <cell r="AX2720" t="str">
            <v>0--</v>
          </cell>
          <cell r="AZ2720">
            <v>0</v>
          </cell>
          <cell r="BA2720">
            <v>0</v>
          </cell>
          <cell r="BB2720">
            <v>0</v>
          </cell>
          <cell r="BH2720">
            <v>0</v>
          </cell>
        </row>
        <row r="2721">
          <cell r="AU2721" t="str">
            <v/>
          </cell>
          <cell r="AW2721" t="str">
            <v>0-</v>
          </cell>
          <cell r="AX2721" t="str">
            <v>0--</v>
          </cell>
          <cell r="AZ2721">
            <v>0</v>
          </cell>
          <cell r="BA2721">
            <v>0</v>
          </cell>
          <cell r="BB2721">
            <v>0</v>
          </cell>
          <cell r="BH2721">
            <v>0</v>
          </cell>
        </row>
        <row r="2722">
          <cell r="AU2722" t="str">
            <v>Murata R4-CP3</v>
          </cell>
          <cell r="AW2722" t="str">
            <v>SEP-Murata R4-CP3</v>
          </cell>
          <cell r="AX2722" t="str">
            <v>SEP-Murata R4-CP3-NI</v>
          </cell>
          <cell r="AZ2722">
            <v>1617.8392041891511</v>
          </cell>
          <cell r="BA2722">
            <v>167.36267629542942</v>
          </cell>
          <cell r="BB2722">
            <v>1785.2018804845807</v>
          </cell>
          <cell r="BH2722">
            <v>89.260094024229033</v>
          </cell>
        </row>
        <row r="2723">
          <cell r="AU2723" t="str">
            <v/>
          </cell>
          <cell r="AW2723" t="str">
            <v>0-</v>
          </cell>
          <cell r="AX2723" t="str">
            <v>0--</v>
          </cell>
          <cell r="AZ2723">
            <v>0</v>
          </cell>
          <cell r="BA2723">
            <v>0</v>
          </cell>
          <cell r="BB2723">
            <v>0</v>
          </cell>
          <cell r="BH2723">
            <v>0</v>
          </cell>
        </row>
        <row r="2724">
          <cell r="AU2724" t="str">
            <v/>
          </cell>
          <cell r="AW2724" t="str">
            <v>0-</v>
          </cell>
          <cell r="AX2724" t="str">
            <v>0--</v>
          </cell>
          <cell r="AZ2724">
            <v>0</v>
          </cell>
          <cell r="BA2724">
            <v>0</v>
          </cell>
          <cell r="BB2724">
            <v>0</v>
          </cell>
          <cell r="BH2724">
            <v>0</v>
          </cell>
        </row>
        <row r="2725">
          <cell r="AU2725" t="str">
            <v>Murata R4-CP3</v>
          </cell>
          <cell r="AW2725" t="str">
            <v>SEP-Murata R4-CP3</v>
          </cell>
          <cell r="AX2725" t="str">
            <v>SEP-Murata R4-CP3-NI</v>
          </cell>
          <cell r="AZ2725">
            <v>0</v>
          </cell>
          <cell r="BA2725">
            <v>0</v>
          </cell>
          <cell r="BB2725">
            <v>0</v>
          </cell>
          <cell r="BH2725">
            <v>0</v>
          </cell>
        </row>
        <row r="2726">
          <cell r="AU2726" t="str">
            <v/>
          </cell>
          <cell r="AW2726" t="str">
            <v>0-</v>
          </cell>
          <cell r="AX2726" t="str">
            <v>0--</v>
          </cell>
          <cell r="AZ2726">
            <v>0</v>
          </cell>
          <cell r="BA2726">
            <v>0</v>
          </cell>
          <cell r="BB2726">
            <v>0</v>
          </cell>
          <cell r="BH2726">
            <v>0</v>
          </cell>
        </row>
        <row r="2727">
          <cell r="AU2727" t="str">
            <v/>
          </cell>
          <cell r="AW2727" t="str">
            <v>0-</v>
          </cell>
          <cell r="AX2727" t="str">
            <v>0--</v>
          </cell>
          <cell r="AZ2727">
            <v>0</v>
          </cell>
          <cell r="BA2727">
            <v>0</v>
          </cell>
          <cell r="BB2727">
            <v>0</v>
          </cell>
          <cell r="BH2727">
            <v>0</v>
          </cell>
        </row>
        <row r="2728">
          <cell r="AU2728" t="str">
            <v>Murata R4-CP3</v>
          </cell>
          <cell r="AW2728" t="str">
            <v>SEP-Murata R4-CP3</v>
          </cell>
          <cell r="AX2728" t="str">
            <v>SEP-Murata R4-CP3-NI</v>
          </cell>
          <cell r="AZ2728">
            <v>4044.5980104728787</v>
          </cell>
          <cell r="BA2728">
            <v>418.40669073857367</v>
          </cell>
          <cell r="BB2728">
            <v>4463.0047012114519</v>
          </cell>
          <cell r="BH2728">
            <v>223.15023506057261</v>
          </cell>
        </row>
        <row r="2729">
          <cell r="AU2729" t="str">
            <v>Murata R4-CP3</v>
          </cell>
          <cell r="AW2729" t="str">
            <v>SEP-Murata R4-CP3</v>
          </cell>
          <cell r="AX2729" t="str">
            <v>SEP-Murata R4-CP3-NI</v>
          </cell>
          <cell r="AZ2729">
            <v>8089.1960209457575</v>
          </cell>
          <cell r="BA2729">
            <v>836.81338147714735</v>
          </cell>
          <cell r="BB2729">
            <v>8926.0094024229038</v>
          </cell>
          <cell r="BH2729">
            <v>446.30047012114522</v>
          </cell>
        </row>
        <row r="2730">
          <cell r="AU2730" t="str">
            <v>Murata-CP3</v>
          </cell>
          <cell r="AW2730" t="str">
            <v>SEP-Murata-CP3</v>
          </cell>
          <cell r="AX2730" t="str">
            <v>SEP-Murata-CP3-NI</v>
          </cell>
          <cell r="AZ2730">
            <v>1358.5652683515998</v>
          </cell>
          <cell r="BA2730">
            <v>157.05956859556068</v>
          </cell>
          <cell r="BB2730">
            <v>1515.6248369471605</v>
          </cell>
          <cell r="BH2730">
            <v>76.173890768846917</v>
          </cell>
        </row>
        <row r="2731">
          <cell r="AU2731" t="str">
            <v/>
          </cell>
          <cell r="AW2731" t="str">
            <v>0-</v>
          </cell>
          <cell r="AX2731" t="str">
            <v>0--</v>
          </cell>
          <cell r="AZ2731">
            <v>0</v>
          </cell>
          <cell r="BA2731">
            <v>0</v>
          </cell>
          <cell r="BB2731">
            <v>0</v>
          </cell>
          <cell r="BH2731">
            <v>0</v>
          </cell>
        </row>
        <row r="2732">
          <cell r="AU2732" t="str">
            <v/>
          </cell>
          <cell r="AW2732" t="str">
            <v>0-</v>
          </cell>
          <cell r="AX2732" t="str">
            <v>0--</v>
          </cell>
          <cell r="AZ2732">
            <v>0</v>
          </cell>
          <cell r="BA2732">
            <v>0</v>
          </cell>
          <cell r="BB2732">
            <v>0</v>
          </cell>
          <cell r="BH2732">
            <v>0</v>
          </cell>
        </row>
        <row r="2733">
          <cell r="AU2733" t="str">
            <v>Scragg-CP1</v>
          </cell>
          <cell r="AW2733" t="str">
            <v>SEP-Scragg-CP1</v>
          </cell>
          <cell r="AX2733" t="str">
            <v>SEP-Scragg-CP1-NI</v>
          </cell>
          <cell r="AZ2733">
            <v>9499.8451887796164</v>
          </cell>
          <cell r="BA2733">
            <v>917.59868300712196</v>
          </cell>
          <cell r="BB2733">
            <v>10417.443871786738</v>
          </cell>
          <cell r="BH2733">
            <v>518.1733739334336</v>
          </cell>
        </row>
        <row r="2734">
          <cell r="AU2734" t="str">
            <v>Murata-CP3</v>
          </cell>
          <cell r="AW2734" t="str">
            <v>SEP-Murata-CP3</v>
          </cell>
          <cell r="AX2734" t="str">
            <v>SEP-Murata-CP3-NI</v>
          </cell>
          <cell r="AZ2734">
            <v>342.73147269429228</v>
          </cell>
          <cell r="BA2734">
            <v>35.454979933892304</v>
          </cell>
          <cell r="BB2734">
            <v>378.18645262818455</v>
          </cell>
          <cell r="BH2734">
            <v>20.485099517359998</v>
          </cell>
        </row>
        <row r="2735">
          <cell r="AU2735" t="str">
            <v>Murata-CP3</v>
          </cell>
          <cell r="AW2735" t="str">
            <v>SEP-Murata-CP3</v>
          </cell>
          <cell r="AX2735" t="str">
            <v>SEP-Murata-CP3-NI</v>
          </cell>
          <cell r="AZ2735">
            <v>10281.944180828768</v>
          </cell>
          <cell r="BA2735">
            <v>1063.6493980167691</v>
          </cell>
          <cell r="BB2735">
            <v>11345.593578845537</v>
          </cell>
          <cell r="BH2735">
            <v>614.55298552080001</v>
          </cell>
        </row>
        <row r="2736">
          <cell r="AU2736" t="str">
            <v>Murata-CP3</v>
          </cell>
          <cell r="AW2736" t="str">
            <v>SEP-Murata-CP3</v>
          </cell>
          <cell r="AX2736" t="str">
            <v>SEP-Murata-CP3-NI</v>
          </cell>
          <cell r="AZ2736">
            <v>4455.5091450257996</v>
          </cell>
          <cell r="BA2736">
            <v>460.91473914059998</v>
          </cell>
          <cell r="BB2736">
            <v>4916.4238841663991</v>
          </cell>
          <cell r="BH2736">
            <v>266.30629372568001</v>
          </cell>
        </row>
        <row r="2737">
          <cell r="AU2737" t="str">
            <v>Murata-CP3</v>
          </cell>
          <cell r="AW2737" t="str">
            <v>SEP-Murata-CP3</v>
          </cell>
          <cell r="AX2737" t="str">
            <v>SEP-Murata-CP3-NI</v>
          </cell>
          <cell r="AZ2737">
            <v>5140.9720904143842</v>
          </cell>
          <cell r="BA2737">
            <v>531.82469900838453</v>
          </cell>
          <cell r="BB2737">
            <v>5672.7967894227686</v>
          </cell>
          <cell r="BH2737">
            <v>307.2764927604</v>
          </cell>
        </row>
        <row r="2738">
          <cell r="AU2738" t="str">
            <v>Murata-CP3</v>
          </cell>
          <cell r="AW2738" t="str">
            <v>SEP-Murata-CP3</v>
          </cell>
          <cell r="AX2738" t="str">
            <v>SEP-Murata-CP3-NI</v>
          </cell>
          <cell r="AZ2738">
            <v>0</v>
          </cell>
          <cell r="BA2738">
            <v>0</v>
          </cell>
          <cell r="BB2738">
            <v>0</v>
          </cell>
          <cell r="BH2738">
            <v>0</v>
          </cell>
        </row>
        <row r="2739">
          <cell r="AU2739" t="str">
            <v>PDG-CP3</v>
          </cell>
          <cell r="AW2739" t="str">
            <v>SEP-PDG-CP3</v>
          </cell>
          <cell r="AX2739" t="str">
            <v>SEP-PDG-CP3-IM</v>
          </cell>
          <cell r="AZ2739">
            <v>0</v>
          </cell>
          <cell r="BA2739">
            <v>0</v>
          </cell>
          <cell r="BB2739">
            <v>0</v>
          </cell>
          <cell r="BH2739">
            <v>0</v>
          </cell>
        </row>
        <row r="2740">
          <cell r="AU2740" t="str">
            <v/>
          </cell>
          <cell r="AW2740" t="str">
            <v>0-</v>
          </cell>
          <cell r="AX2740" t="str">
            <v>0--</v>
          </cell>
          <cell r="AZ2740">
            <v>0</v>
          </cell>
          <cell r="BA2740">
            <v>0</v>
          </cell>
          <cell r="BB2740">
            <v>0</v>
          </cell>
          <cell r="BH2740">
            <v>0</v>
          </cell>
        </row>
        <row r="2741">
          <cell r="AU2741" t="str">
            <v/>
          </cell>
          <cell r="AW2741" t="str">
            <v>0-</v>
          </cell>
          <cell r="AX2741" t="str">
            <v>0--</v>
          </cell>
          <cell r="AZ2741">
            <v>0</v>
          </cell>
          <cell r="BA2741">
            <v>0</v>
          </cell>
          <cell r="BB2741">
            <v>0</v>
          </cell>
          <cell r="BH2741">
            <v>0</v>
          </cell>
        </row>
        <row r="2742">
          <cell r="AU2742" t="str">
            <v>Murata R4-CP3</v>
          </cell>
          <cell r="AW2742" t="str">
            <v>SEP-Murata R4-CP3</v>
          </cell>
          <cell r="AX2742" t="str">
            <v>SEP-Murata R4-CP3-NI</v>
          </cell>
          <cell r="AZ2742">
            <v>5473.4852206528121</v>
          </cell>
          <cell r="BA2742">
            <v>572.80659285901515</v>
          </cell>
          <cell r="BB2742">
            <v>6046.2918135118271</v>
          </cell>
          <cell r="BH2742">
            <v>286.40329642950758</v>
          </cell>
        </row>
        <row r="2743">
          <cell r="AU2743" t="str">
            <v>Murata-CP3</v>
          </cell>
          <cell r="AW2743" t="str">
            <v>SEP-Murata-CP3</v>
          </cell>
          <cell r="AX2743" t="str">
            <v>SEP-Murata-CP3-NI</v>
          </cell>
          <cell r="AZ2743">
            <v>3177.0991373377747</v>
          </cell>
          <cell r="BA2743">
            <v>295.54410579886274</v>
          </cell>
          <cell r="BB2743">
            <v>3472.6432431366375</v>
          </cell>
          <cell r="BH2743">
            <v>192.10366876926079</v>
          </cell>
        </row>
        <row r="2744">
          <cell r="AU2744" t="str">
            <v>Murata-CP3</v>
          </cell>
          <cell r="AW2744" t="str">
            <v>SEP-Murata-CP3</v>
          </cell>
          <cell r="AX2744" t="str">
            <v>SEP-Murata-CP3-NI</v>
          </cell>
          <cell r="AZ2744">
            <v>0</v>
          </cell>
          <cell r="BA2744">
            <v>0</v>
          </cell>
          <cell r="BB2744">
            <v>0</v>
          </cell>
          <cell r="BH2744">
            <v>0</v>
          </cell>
        </row>
        <row r="2745">
          <cell r="AU2745" t="str">
            <v/>
          </cell>
          <cell r="AW2745" t="str">
            <v>0-</v>
          </cell>
          <cell r="AX2745" t="str">
            <v>0--</v>
          </cell>
          <cell r="AZ2745">
            <v>0</v>
          </cell>
          <cell r="BA2745">
            <v>0</v>
          </cell>
          <cell r="BB2745">
            <v>0</v>
          </cell>
          <cell r="BH2745">
            <v>0</v>
          </cell>
        </row>
        <row r="2746">
          <cell r="AU2746" t="str">
            <v/>
          </cell>
          <cell r="AW2746" t="str">
            <v>0-</v>
          </cell>
          <cell r="AX2746" t="str">
            <v>0--</v>
          </cell>
          <cell r="AZ2746">
            <v>0</v>
          </cell>
          <cell r="BA2746">
            <v>0</v>
          </cell>
          <cell r="BB2746">
            <v>0</v>
          </cell>
          <cell r="BH2746">
            <v>0</v>
          </cell>
        </row>
        <row r="2747">
          <cell r="AU2747" t="str">
            <v>TMT-CP3</v>
          </cell>
          <cell r="AW2747" t="str">
            <v>SEP-TMT-CP3</v>
          </cell>
          <cell r="AX2747" t="str">
            <v>SEP-TMT-CP3-IM</v>
          </cell>
          <cell r="AZ2747">
            <v>8013.8873855915726</v>
          </cell>
          <cell r="BA2747">
            <v>1158.6343208084202</v>
          </cell>
          <cell r="BB2747">
            <v>9172.5217063999917</v>
          </cell>
          <cell r="BH2747">
            <v>434.48787030315754</v>
          </cell>
        </row>
        <row r="2748">
          <cell r="AU2748" t="str">
            <v>TMT-CP3</v>
          </cell>
          <cell r="AW2748" t="str">
            <v>SEP-TMT-CP3</v>
          </cell>
          <cell r="AX2748" t="str">
            <v>SEP-TMT-CP3-IM</v>
          </cell>
          <cell r="AZ2748">
            <v>5609.7211699141008</v>
          </cell>
          <cell r="BA2748">
            <v>811.04402456589401</v>
          </cell>
          <cell r="BB2748">
            <v>6420.7651944799945</v>
          </cell>
          <cell r="BH2748">
            <v>304.14150921221028</v>
          </cell>
        </row>
        <row r="2749">
          <cell r="AU2749" t="str">
            <v>TMT-CP3</v>
          </cell>
          <cell r="AW2749" t="str">
            <v>SEP-TMT-CP3</v>
          </cell>
          <cell r="AX2749" t="str">
            <v>SEP-TMT-CP3-IM</v>
          </cell>
          <cell r="AZ2749">
            <v>1068.5183180788763</v>
          </cell>
          <cell r="BA2749">
            <v>154.48457610778937</v>
          </cell>
          <cell r="BB2749">
            <v>1223.0028941866658</v>
          </cell>
          <cell r="BH2749">
            <v>57.931716040421009</v>
          </cell>
        </row>
        <row r="2750">
          <cell r="AU2750" t="str">
            <v>TMT-CP3</v>
          </cell>
          <cell r="AW2750" t="str">
            <v>SEP-TMT-CP3</v>
          </cell>
          <cell r="AX2750" t="str">
            <v>SEP-TMT-CP3-IM</v>
          </cell>
          <cell r="AZ2750">
            <v>801.38873855915733</v>
          </cell>
          <cell r="BA2750">
            <v>115.86343208084202</v>
          </cell>
          <cell r="BB2750">
            <v>917.25217063999935</v>
          </cell>
          <cell r="BH2750">
            <v>43.448787030315756</v>
          </cell>
        </row>
        <row r="2751">
          <cell r="AU2751" t="str">
            <v/>
          </cell>
          <cell r="AW2751" t="str">
            <v>0-</v>
          </cell>
          <cell r="AX2751" t="str">
            <v>0--</v>
          </cell>
          <cell r="AZ2751">
            <v>0</v>
          </cell>
          <cell r="BA2751">
            <v>0</v>
          </cell>
          <cell r="BB2751">
            <v>0</v>
          </cell>
          <cell r="BH2751">
            <v>0</v>
          </cell>
        </row>
        <row r="2752">
          <cell r="AU2752" t="str">
            <v/>
          </cell>
          <cell r="AW2752" t="str">
            <v>0-</v>
          </cell>
          <cell r="AX2752" t="str">
            <v>0--</v>
          </cell>
          <cell r="AZ2752">
            <v>0</v>
          </cell>
          <cell r="BA2752">
            <v>0</v>
          </cell>
          <cell r="BB2752">
            <v>0</v>
          </cell>
          <cell r="BH2752">
            <v>0</v>
          </cell>
        </row>
        <row r="2753">
          <cell r="AU2753" t="str">
            <v>Murata-CP3</v>
          </cell>
          <cell r="AW2753" t="str">
            <v>SEP-Murata-CP3</v>
          </cell>
          <cell r="AX2753" t="str">
            <v>SEP-Murata-CP3-NI</v>
          </cell>
          <cell r="AZ2753">
            <v>0</v>
          </cell>
          <cell r="BA2753">
            <v>0</v>
          </cell>
          <cell r="BB2753">
            <v>0</v>
          </cell>
          <cell r="BH2753">
            <v>0</v>
          </cell>
        </row>
        <row r="2754">
          <cell r="AU2754" t="str">
            <v>Murata-CP3</v>
          </cell>
          <cell r="AW2754" t="str">
            <v>SEP-Murata-CP3</v>
          </cell>
          <cell r="AX2754" t="str">
            <v>SEP-Murata-CP3-NI</v>
          </cell>
          <cell r="AZ2754">
            <v>0</v>
          </cell>
          <cell r="BA2754">
            <v>0</v>
          </cell>
          <cell r="BB2754">
            <v>0</v>
          </cell>
          <cell r="BH2754">
            <v>0</v>
          </cell>
        </row>
        <row r="2755">
          <cell r="AU2755" t="str">
            <v>Murata-CP3</v>
          </cell>
          <cell r="AW2755" t="str">
            <v>SEP-Murata-CP3</v>
          </cell>
          <cell r="AX2755" t="str">
            <v>SEP-Murata-CP3-NI</v>
          </cell>
          <cell r="AZ2755">
            <v>0</v>
          </cell>
          <cell r="BA2755">
            <v>0</v>
          </cell>
          <cell r="BB2755">
            <v>0</v>
          </cell>
          <cell r="BH2755">
            <v>0</v>
          </cell>
        </row>
        <row r="2756">
          <cell r="AU2756" t="str">
            <v>Murata-CP3</v>
          </cell>
          <cell r="AW2756" t="str">
            <v>SEP-Murata-CP3</v>
          </cell>
          <cell r="AX2756" t="str">
            <v>SEP-Murata-CP3-IM</v>
          </cell>
          <cell r="AZ2756">
            <v>0</v>
          </cell>
          <cell r="BA2756">
            <v>0</v>
          </cell>
          <cell r="BB2756">
            <v>0</v>
          </cell>
          <cell r="BH2756">
            <v>0</v>
          </cell>
        </row>
        <row r="2757">
          <cell r="AU2757" t="str">
            <v/>
          </cell>
          <cell r="AW2757" t="str">
            <v>0-</v>
          </cell>
          <cell r="AX2757" t="str">
            <v>0--</v>
          </cell>
          <cell r="AZ2757">
            <v>0</v>
          </cell>
          <cell r="BA2757">
            <v>0</v>
          </cell>
          <cell r="BB2757">
            <v>0</v>
          </cell>
          <cell r="BH2757">
            <v>0</v>
          </cell>
        </row>
        <row r="2758">
          <cell r="AU2758" t="str">
            <v/>
          </cell>
          <cell r="AW2758" t="str">
            <v>0-</v>
          </cell>
          <cell r="AX2758" t="str">
            <v>0--</v>
          </cell>
          <cell r="AZ2758">
            <v>0</v>
          </cell>
          <cell r="BA2758">
            <v>0</v>
          </cell>
          <cell r="BB2758">
            <v>0</v>
          </cell>
          <cell r="BH2758">
            <v>0</v>
          </cell>
        </row>
        <row r="2759">
          <cell r="AU2759" t="str">
            <v>Murata-CP1</v>
          </cell>
          <cell r="AW2759" t="str">
            <v>SEP-Murata-CP1</v>
          </cell>
          <cell r="AX2759" t="str">
            <v>SEP-Murata-CP1-NI</v>
          </cell>
          <cell r="AZ2759">
            <v>4409.9218848640448</v>
          </cell>
          <cell r="BA2759">
            <v>380.16567972965902</v>
          </cell>
          <cell r="BB2759">
            <v>4790.087564593704</v>
          </cell>
          <cell r="BH2759">
            <v>168.16154222191807</v>
          </cell>
        </row>
        <row r="2760">
          <cell r="AU2760" t="str">
            <v>Murata-CP1</v>
          </cell>
          <cell r="AW2760" t="str">
            <v>SEP-Murata-CP1</v>
          </cell>
          <cell r="AX2760" t="str">
            <v>SEP-Murata-CP1-NI</v>
          </cell>
          <cell r="AZ2760">
            <v>3891.107545468275</v>
          </cell>
          <cell r="BA2760">
            <v>335.44030564381683</v>
          </cell>
          <cell r="BB2760">
            <v>4226.5478511120918</v>
          </cell>
          <cell r="BH2760">
            <v>148.37783137228064</v>
          </cell>
        </row>
        <row r="2761">
          <cell r="AU2761" t="str">
            <v>Murata-CP1</v>
          </cell>
          <cell r="AW2761" t="str">
            <v>SEP-Murata-CP1</v>
          </cell>
          <cell r="AX2761" t="str">
            <v>SEP-Murata-CP1-NI</v>
          </cell>
          <cell r="AZ2761">
            <v>518.81433939576993</v>
          </cell>
          <cell r="BA2761">
            <v>44.72537408584224</v>
          </cell>
          <cell r="BB2761">
            <v>563.53971348161224</v>
          </cell>
          <cell r="BH2761">
            <v>19.783710849637419</v>
          </cell>
        </row>
        <row r="2762">
          <cell r="AU2762" t="str">
            <v>Murata-CP1</v>
          </cell>
          <cell r="AW2762" t="str">
            <v>SEP-Murata-CP1</v>
          </cell>
          <cell r="AX2762" t="str">
            <v>SEP-Murata-CP1-NI</v>
          </cell>
          <cell r="AZ2762">
            <v>7263.4007515407802</v>
          </cell>
          <cell r="BA2762">
            <v>626.15523720179135</v>
          </cell>
          <cell r="BB2762">
            <v>7889.5559887425716</v>
          </cell>
          <cell r="BH2762">
            <v>276.9719518949239</v>
          </cell>
        </row>
        <row r="2763">
          <cell r="AU2763" t="str">
            <v/>
          </cell>
          <cell r="AW2763" t="str">
            <v>0-</v>
          </cell>
          <cell r="AX2763" t="str">
            <v>0--</v>
          </cell>
          <cell r="AZ2763">
            <v>0</v>
          </cell>
          <cell r="BA2763">
            <v>0</v>
          </cell>
          <cell r="BB2763">
            <v>0</v>
          </cell>
          <cell r="BH2763">
            <v>0</v>
          </cell>
        </row>
        <row r="2764">
          <cell r="AU2764" t="str">
            <v/>
          </cell>
          <cell r="AW2764" t="str">
            <v>0-</v>
          </cell>
          <cell r="AX2764" t="str">
            <v>0--</v>
          </cell>
          <cell r="AZ2764">
            <v>0</v>
          </cell>
          <cell r="BA2764">
            <v>0</v>
          </cell>
          <cell r="BB2764">
            <v>0</v>
          </cell>
          <cell r="BH2764">
            <v>0</v>
          </cell>
        </row>
        <row r="2765">
          <cell r="AU2765" t="str">
            <v>Murata-CP3</v>
          </cell>
          <cell r="AW2765" t="str">
            <v>SEP-Murata-CP3</v>
          </cell>
          <cell r="AX2765" t="str">
            <v>SEP-Murata-CP3-NI</v>
          </cell>
          <cell r="AZ2765">
            <v>5446.4556640076134</v>
          </cell>
          <cell r="BA2765">
            <v>506.64703851233611</v>
          </cell>
          <cell r="BB2765">
            <v>5953.1027025199492</v>
          </cell>
          <cell r="BH2765">
            <v>329.32057503301849</v>
          </cell>
        </row>
        <row r="2766">
          <cell r="AU2766" t="str">
            <v>Murata-CP3</v>
          </cell>
          <cell r="AW2766" t="str">
            <v>SEP-Murata-CP3</v>
          </cell>
          <cell r="AX2766" t="str">
            <v>SEP-Murata-CP3-NI</v>
          </cell>
          <cell r="AZ2766">
            <v>3404.0347900047582</v>
          </cell>
          <cell r="BA2766">
            <v>316.65439907021005</v>
          </cell>
          <cell r="BB2766">
            <v>3720.689189074968</v>
          </cell>
          <cell r="BH2766">
            <v>205.82535939563653</v>
          </cell>
        </row>
        <row r="2767">
          <cell r="AU2767" t="str">
            <v/>
          </cell>
          <cell r="AW2767" t="str">
            <v>0-</v>
          </cell>
          <cell r="AX2767" t="str">
            <v>0--</v>
          </cell>
          <cell r="AZ2767">
            <v>0</v>
          </cell>
          <cell r="BA2767">
            <v>0</v>
          </cell>
          <cell r="BB2767">
            <v>0</v>
          </cell>
          <cell r="BH2767">
            <v>0</v>
          </cell>
        </row>
        <row r="2768">
          <cell r="AU2768" t="str">
            <v/>
          </cell>
          <cell r="AW2768" t="str">
            <v>0-</v>
          </cell>
          <cell r="AX2768" t="str">
            <v>0--</v>
          </cell>
          <cell r="AZ2768">
            <v>0</v>
          </cell>
          <cell r="BA2768">
            <v>0</v>
          </cell>
          <cell r="BB2768">
            <v>0</v>
          </cell>
          <cell r="BH2768">
            <v>0</v>
          </cell>
        </row>
        <row r="2769">
          <cell r="AU2769" t="str">
            <v>Murata-CP3</v>
          </cell>
          <cell r="AW2769" t="str">
            <v>SEP-Murata-CP3</v>
          </cell>
          <cell r="AX2769" t="str">
            <v>SEP-Murata-CP3-IM</v>
          </cell>
          <cell r="AZ2769">
            <v>3063.3593309393104</v>
          </cell>
          <cell r="BA2769">
            <v>396.4347369450872</v>
          </cell>
          <cell r="BB2769">
            <v>3459.7940678843975</v>
          </cell>
          <cell r="BH2769">
            <v>174.79167947124299</v>
          </cell>
        </row>
        <row r="2770">
          <cell r="AU2770" t="str">
            <v/>
          </cell>
          <cell r="AW2770" t="str">
            <v>0-</v>
          </cell>
          <cell r="AX2770" t="str">
            <v>0--</v>
          </cell>
          <cell r="AZ2770">
            <v>0</v>
          </cell>
          <cell r="BA2770">
            <v>0</v>
          </cell>
          <cell r="BB2770">
            <v>0</v>
          </cell>
          <cell r="BH2770">
            <v>0</v>
          </cell>
        </row>
        <row r="2771">
          <cell r="AU2771" t="str">
            <v/>
          </cell>
          <cell r="AW2771" t="str">
            <v>0-</v>
          </cell>
          <cell r="AX2771" t="str">
            <v>0--</v>
          </cell>
          <cell r="AZ2771">
            <v>0</v>
          </cell>
          <cell r="BA2771">
            <v>0</v>
          </cell>
          <cell r="BB2771">
            <v>0</v>
          </cell>
          <cell r="BH2771">
            <v>0</v>
          </cell>
        </row>
        <row r="2772">
          <cell r="AU2772" t="str">
            <v>Murata-CP3</v>
          </cell>
          <cell r="AW2772" t="str">
            <v>SEP-Murata-CP3</v>
          </cell>
          <cell r="AX2772" t="str">
            <v>SEP-Murata-CP3-IM</v>
          </cell>
          <cell r="AZ2772">
            <v>8246.2081337310065</v>
          </cell>
          <cell r="BA2772">
            <v>758.27201229710397</v>
          </cell>
          <cell r="BB2772">
            <v>9004.4801460281105</v>
          </cell>
          <cell r="BH2772">
            <v>492.87680799311761</v>
          </cell>
        </row>
        <row r="2773">
          <cell r="AU2773" t="str">
            <v>Murata-CP3</v>
          </cell>
          <cell r="AW2773" t="str">
            <v>SEP-Murata-CP3</v>
          </cell>
          <cell r="AX2773" t="str">
            <v>SEP-Murata-CP3-IM</v>
          </cell>
          <cell r="AZ2773">
            <v>8246.2081337310065</v>
          </cell>
          <cell r="BA2773">
            <v>758.27201229710397</v>
          </cell>
          <cell r="BB2773">
            <v>9004.4801460281105</v>
          </cell>
          <cell r="BH2773">
            <v>492.87680799311761</v>
          </cell>
        </row>
        <row r="2774">
          <cell r="AU2774" t="str">
            <v>Murata-CP3</v>
          </cell>
          <cell r="AW2774" t="str">
            <v>SEP-Murata-CP3</v>
          </cell>
          <cell r="AX2774" t="str">
            <v>SEP-Murata-CP3-IM</v>
          </cell>
          <cell r="AZ2774">
            <v>1099.4944178308008</v>
          </cell>
          <cell r="BA2774">
            <v>101.1029349729472</v>
          </cell>
          <cell r="BB2774">
            <v>1200.597352803748</v>
          </cell>
          <cell r="BH2774">
            <v>65.716907732415677</v>
          </cell>
        </row>
        <row r="2775">
          <cell r="AU2775" t="str">
            <v>Murata-CP3</v>
          </cell>
          <cell r="AW2775" t="str">
            <v>SEP-Murata-CP3</v>
          </cell>
          <cell r="AX2775" t="str">
            <v>SEP-Murata-CP3-IM</v>
          </cell>
          <cell r="AZ2775">
            <v>2748.7360445770018</v>
          </cell>
          <cell r="BA2775">
            <v>252.75733743236799</v>
          </cell>
          <cell r="BB2775">
            <v>3001.4933820093697</v>
          </cell>
          <cell r="BH2775">
            <v>164.29226933103919</v>
          </cell>
        </row>
        <row r="2776">
          <cell r="AU2776" t="str">
            <v>Murata-CP3</v>
          </cell>
          <cell r="AW2776" t="str">
            <v>SEP-Murata-CP3</v>
          </cell>
          <cell r="AX2776" t="str">
            <v>SEP-Murata-CP3-IM</v>
          </cell>
          <cell r="AZ2776">
            <v>8246.2081337310065</v>
          </cell>
          <cell r="BA2776">
            <v>758.27201229710397</v>
          </cell>
          <cell r="BB2776">
            <v>9004.4801460281105</v>
          </cell>
          <cell r="BH2776">
            <v>492.87680799311761</v>
          </cell>
        </row>
        <row r="2777">
          <cell r="AU2777" t="str">
            <v/>
          </cell>
          <cell r="AW2777" t="str">
            <v>0-</v>
          </cell>
          <cell r="AX2777" t="str">
            <v>0--</v>
          </cell>
          <cell r="AZ2777">
            <v>0</v>
          </cell>
          <cell r="BA2777">
            <v>0</v>
          </cell>
          <cell r="BB2777">
            <v>0</v>
          </cell>
          <cell r="BH2777">
            <v>0</v>
          </cell>
        </row>
        <row r="2778">
          <cell r="AU2778" t="str">
            <v/>
          </cell>
          <cell r="AW2778" t="str">
            <v>0-</v>
          </cell>
          <cell r="AX2778" t="str">
            <v>0--</v>
          </cell>
          <cell r="AZ2778">
            <v>0</v>
          </cell>
          <cell r="BA2778">
            <v>0</v>
          </cell>
          <cell r="BB2778">
            <v>0</v>
          </cell>
          <cell r="BH2778">
            <v>0</v>
          </cell>
        </row>
        <row r="2779">
          <cell r="AU2779" t="str">
            <v>Murata-CP3</v>
          </cell>
          <cell r="AW2779" t="str">
            <v>SEP-Murata-CP3</v>
          </cell>
          <cell r="AX2779" t="str">
            <v>SEP-Murata-CP3-IM</v>
          </cell>
          <cell r="AZ2779">
            <v>4378.8039120450394</v>
          </cell>
          <cell r="BA2779">
            <v>402.64863559034842</v>
          </cell>
          <cell r="BB2779">
            <v>4781.4525476353874</v>
          </cell>
          <cell r="BH2779">
            <v>244.1057353266487</v>
          </cell>
        </row>
        <row r="2780">
          <cell r="AU2780" t="str">
            <v>Murata-CP3</v>
          </cell>
          <cell r="AW2780" t="str">
            <v>SEP-Murata-CP3</v>
          </cell>
          <cell r="AX2780" t="str">
            <v>SEP-Murata-CP3-IM</v>
          </cell>
          <cell r="AZ2780">
            <v>3368.3107015731075</v>
          </cell>
          <cell r="BA2780">
            <v>309.72971968488343</v>
          </cell>
          <cell r="BB2780">
            <v>3678.0404212579906</v>
          </cell>
          <cell r="BH2780">
            <v>187.77364255896057</v>
          </cell>
        </row>
        <row r="2781">
          <cell r="AU2781" t="str">
            <v/>
          </cell>
          <cell r="AW2781" t="str">
            <v>0-</v>
          </cell>
          <cell r="AX2781" t="str">
            <v>0--</v>
          </cell>
          <cell r="AZ2781">
            <v>0</v>
          </cell>
          <cell r="BA2781">
            <v>0</v>
          </cell>
          <cell r="BB2781">
            <v>0</v>
          </cell>
          <cell r="BH2781">
            <v>0</v>
          </cell>
        </row>
        <row r="2782">
          <cell r="AU2782" t="str">
            <v/>
          </cell>
          <cell r="AW2782" t="str">
            <v>0-</v>
          </cell>
          <cell r="AX2782" t="str">
            <v>0--</v>
          </cell>
          <cell r="AZ2782">
            <v>0</v>
          </cell>
          <cell r="BA2782">
            <v>0</v>
          </cell>
          <cell r="BB2782">
            <v>0</v>
          </cell>
          <cell r="BH2782">
            <v>0</v>
          </cell>
        </row>
        <row r="2783">
          <cell r="AU2783" t="str">
            <v>Murata-CP3</v>
          </cell>
          <cell r="AW2783" t="str">
            <v>SEP-Murata-CP3</v>
          </cell>
          <cell r="AX2783" t="str">
            <v>SEP-Murata-CP3-IM</v>
          </cell>
          <cell r="AZ2783">
            <v>18468.36100842138</v>
          </cell>
          <cell r="BA2783">
            <v>2122.8001159105033</v>
          </cell>
          <cell r="BB2783">
            <v>20591.161124331884</v>
          </cell>
          <cell r="BH2783">
            <v>1029.558056216594</v>
          </cell>
        </row>
        <row r="2784">
          <cell r="AU2784" t="str">
            <v>Murata-CP3</v>
          </cell>
          <cell r="AW2784" t="str">
            <v>SEP-Murata-CP3</v>
          </cell>
          <cell r="AX2784" t="str">
            <v>SEP-Murata-CP3-IM</v>
          </cell>
          <cell r="AZ2784">
            <v>1891.7838527308834</v>
          </cell>
          <cell r="BA2784">
            <v>322.98748705161421</v>
          </cell>
          <cell r="BB2784">
            <v>2214.7713397824973</v>
          </cell>
          <cell r="BH2784">
            <v>124.8115932106595</v>
          </cell>
        </row>
        <row r="2785">
          <cell r="AU2785" t="str">
            <v>Murata-CP3</v>
          </cell>
          <cell r="AW2785" t="str">
            <v>SEP-Murata-CP3</v>
          </cell>
          <cell r="AX2785" t="str">
            <v>SEP-Murata-CP3-NI</v>
          </cell>
          <cell r="AZ2785">
            <v>10281.944180828768</v>
          </cell>
          <cell r="BA2785">
            <v>1063.6493980167691</v>
          </cell>
          <cell r="BB2785">
            <v>11345.593578845537</v>
          </cell>
          <cell r="BH2785">
            <v>614.55298552080001</v>
          </cell>
        </row>
        <row r="2786">
          <cell r="AU2786" t="str">
            <v>Murata-CP3</v>
          </cell>
          <cell r="AW2786" t="str">
            <v>SEP-Murata-CP3</v>
          </cell>
          <cell r="AX2786" t="str">
            <v>SEP-Murata-CP3-NI</v>
          </cell>
          <cell r="AZ2786">
            <v>8225.5553446630147</v>
          </cell>
          <cell r="BA2786">
            <v>850.91951841341529</v>
          </cell>
          <cell r="BB2786">
            <v>9076.4748630764298</v>
          </cell>
          <cell r="BH2786">
            <v>491.64238841663996</v>
          </cell>
        </row>
        <row r="2787">
          <cell r="AU2787" t="str">
            <v>Murata-CP1</v>
          </cell>
          <cell r="AW2787" t="str">
            <v>SEP-Murata-CP1</v>
          </cell>
          <cell r="AX2787" t="str">
            <v>SEP-Murata-CP1-NI</v>
          </cell>
          <cell r="AZ2787">
            <v>4581.9824594236197</v>
          </cell>
          <cell r="BA2787">
            <v>522.6921024188822</v>
          </cell>
          <cell r="BB2787">
            <v>5104.674561842502</v>
          </cell>
          <cell r="BH2787">
            <v>278.01346758006417</v>
          </cell>
        </row>
        <row r="2788">
          <cell r="AU2788" t="str">
            <v/>
          </cell>
          <cell r="AW2788" t="str">
            <v>0-</v>
          </cell>
          <cell r="AX2788" t="str">
            <v>0--</v>
          </cell>
          <cell r="AZ2788">
            <v>0</v>
          </cell>
          <cell r="BA2788">
            <v>0</v>
          </cell>
          <cell r="BB2788">
            <v>0</v>
          </cell>
          <cell r="BH2788">
            <v>0</v>
          </cell>
        </row>
        <row r="2789">
          <cell r="AU2789" t="str">
            <v/>
          </cell>
          <cell r="AW2789" t="str">
            <v>0-</v>
          </cell>
          <cell r="AX2789" t="str">
            <v>0--</v>
          </cell>
          <cell r="AZ2789">
            <v>0</v>
          </cell>
          <cell r="BA2789">
            <v>0</v>
          </cell>
          <cell r="BB2789">
            <v>0</v>
          </cell>
          <cell r="BH2789">
            <v>0</v>
          </cell>
        </row>
        <row r="2790">
          <cell r="AU2790" t="str">
            <v>Barmag R5-CP3</v>
          </cell>
          <cell r="AW2790" t="str">
            <v>SEP-Barmag R5-CP3</v>
          </cell>
          <cell r="AX2790" t="str">
            <v>SEP-Barmag R5-CP3-IM</v>
          </cell>
          <cell r="AZ2790">
            <v>5301.217974696212</v>
          </cell>
          <cell r="BA2790">
            <v>479.20614460530732</v>
          </cell>
          <cell r="BB2790">
            <v>5780.4241193015196</v>
          </cell>
          <cell r="BH2790">
            <v>305.49391718588339</v>
          </cell>
        </row>
        <row r="2791">
          <cell r="AU2791" t="str">
            <v>Barmag R5-CP3</v>
          </cell>
          <cell r="AW2791" t="str">
            <v>SEP-Barmag R5-CP3</v>
          </cell>
          <cell r="AX2791" t="str">
            <v>SEP-Barmag R5-CP3-IM</v>
          </cell>
          <cell r="AZ2791">
            <v>5301.217974696212</v>
          </cell>
          <cell r="BA2791">
            <v>479.20614460530732</v>
          </cell>
          <cell r="BB2791">
            <v>5780.4241193015196</v>
          </cell>
          <cell r="BH2791">
            <v>305.49391718588339</v>
          </cell>
        </row>
        <row r="2792">
          <cell r="AU2792" t="str">
            <v/>
          </cell>
          <cell r="AW2792" t="str">
            <v>0-</v>
          </cell>
          <cell r="AX2792" t="str">
            <v>0--</v>
          </cell>
          <cell r="AZ2792">
            <v>0</v>
          </cell>
          <cell r="BA2792">
            <v>0</v>
          </cell>
          <cell r="BB2792">
            <v>0</v>
          </cell>
          <cell r="BH2792">
            <v>0</v>
          </cell>
        </row>
        <row r="2793">
          <cell r="AU2793" t="str">
            <v/>
          </cell>
          <cell r="AW2793" t="str">
            <v>0-</v>
          </cell>
          <cell r="AX2793" t="str">
            <v>0--</v>
          </cell>
          <cell r="AZ2793">
            <v>0</v>
          </cell>
          <cell r="BA2793">
            <v>0</v>
          </cell>
          <cell r="BB2793">
            <v>0</v>
          </cell>
          <cell r="BH2793">
            <v>0</v>
          </cell>
        </row>
        <row r="2794">
          <cell r="AU2794" t="str">
            <v>Murata-CP3</v>
          </cell>
          <cell r="AW2794" t="str">
            <v>SEP-Murata-CP3</v>
          </cell>
          <cell r="AX2794" t="str">
            <v>SEP-Murata-CP3-NI</v>
          </cell>
          <cell r="AZ2794">
            <v>1464.256913277789</v>
          </cell>
          <cell r="BA2794">
            <v>55.106442972820012</v>
          </cell>
          <cell r="BB2794">
            <v>1519.3633562506091</v>
          </cell>
          <cell r="BH2794">
            <v>81.872429559618311</v>
          </cell>
        </row>
        <row r="2795">
          <cell r="AU2795" t="str">
            <v>Murata-CP3</v>
          </cell>
          <cell r="AW2795" t="str">
            <v>SEP-Murata-CP3</v>
          </cell>
          <cell r="AX2795" t="str">
            <v>SEP-Murata-CP3-NI</v>
          </cell>
          <cell r="AZ2795">
            <v>9517.6699363056287</v>
          </cell>
          <cell r="BA2795">
            <v>358.19187932333011</v>
          </cell>
          <cell r="BB2795">
            <v>9875.8618156289576</v>
          </cell>
          <cell r="BH2795">
            <v>532.17079213751902</v>
          </cell>
        </row>
        <row r="2796">
          <cell r="AU2796" t="str">
            <v>PDG-CP3</v>
          </cell>
          <cell r="AW2796" t="str">
            <v>SEP-PDG-CP3</v>
          </cell>
          <cell r="AX2796" t="str">
            <v>SEP-PDG-CP3-IM</v>
          </cell>
          <cell r="AZ2796">
            <v>0</v>
          </cell>
          <cell r="BA2796">
            <v>0</v>
          </cell>
          <cell r="BB2796">
            <v>0</v>
          </cell>
          <cell r="BH2796">
            <v>0</v>
          </cell>
        </row>
        <row r="2797">
          <cell r="AU2797" t="str">
            <v/>
          </cell>
          <cell r="AW2797" t="str">
            <v>0-</v>
          </cell>
          <cell r="AX2797" t="str">
            <v>0--</v>
          </cell>
          <cell r="AZ2797">
            <v>0</v>
          </cell>
          <cell r="BA2797">
            <v>0</v>
          </cell>
          <cell r="BB2797">
            <v>0</v>
          </cell>
          <cell r="BH2797">
            <v>0</v>
          </cell>
        </row>
        <row r="2798">
          <cell r="AU2798" t="str">
            <v/>
          </cell>
          <cell r="AW2798" t="str">
            <v>0-</v>
          </cell>
          <cell r="AX2798" t="str">
            <v>0--</v>
          </cell>
          <cell r="AZ2798">
            <v>0</v>
          </cell>
          <cell r="BA2798">
            <v>0</v>
          </cell>
          <cell r="BB2798">
            <v>0</v>
          </cell>
          <cell r="BH2798">
            <v>0</v>
          </cell>
        </row>
        <row r="2799">
          <cell r="AU2799" t="str">
            <v>Murata-CP3</v>
          </cell>
          <cell r="AW2799" t="str">
            <v>SEP-Murata-CP3</v>
          </cell>
          <cell r="AX2799" t="str">
            <v>SEP-Murata-CP3-IM</v>
          </cell>
          <cell r="AZ2799">
            <v>5676.6603099606746</v>
          </cell>
          <cell r="BA2799">
            <v>441.51802410805249</v>
          </cell>
          <cell r="BB2799">
            <v>6118.1783340687271</v>
          </cell>
          <cell r="BH2799">
            <v>305.90891670343632</v>
          </cell>
        </row>
        <row r="2800">
          <cell r="AU2800" t="str">
            <v>Murata-CP3</v>
          </cell>
          <cell r="AW2800" t="str">
            <v>SEP-Murata-CP3</v>
          </cell>
          <cell r="AX2800" t="str">
            <v>SEP-Murata-CP3-IM</v>
          </cell>
          <cell r="AZ2800">
            <v>4257.4952324705055</v>
          </cell>
          <cell r="BA2800">
            <v>331.13851808103936</v>
          </cell>
          <cell r="BB2800">
            <v>4588.6337505515448</v>
          </cell>
          <cell r="BH2800">
            <v>229.43168752757722</v>
          </cell>
        </row>
        <row r="2801">
          <cell r="AU2801" t="str">
            <v/>
          </cell>
          <cell r="AW2801" t="str">
            <v>0-</v>
          </cell>
          <cell r="AX2801" t="str">
            <v>0--</v>
          </cell>
          <cell r="AZ2801">
            <v>0</v>
          </cell>
          <cell r="BA2801">
            <v>0</v>
          </cell>
          <cell r="BB2801">
            <v>0</v>
          </cell>
          <cell r="BH2801">
            <v>0</v>
          </cell>
        </row>
        <row r="2802">
          <cell r="AU2802" t="str">
            <v/>
          </cell>
          <cell r="AW2802" t="str">
            <v>0-</v>
          </cell>
          <cell r="AX2802" t="str">
            <v>0--</v>
          </cell>
          <cell r="AZ2802">
            <v>0</v>
          </cell>
          <cell r="BA2802">
            <v>0</v>
          </cell>
          <cell r="BB2802">
            <v>0</v>
          </cell>
          <cell r="BH2802">
            <v>0</v>
          </cell>
        </row>
        <row r="2803">
          <cell r="AU2803" t="str">
            <v>Murata-CP3</v>
          </cell>
          <cell r="AW2803" t="str">
            <v>SEP-Murata-CP3</v>
          </cell>
          <cell r="AX2803" t="str">
            <v>SEP-Murata-CP3-IM</v>
          </cell>
          <cell r="AZ2803">
            <v>1935.2251056684117</v>
          </cell>
          <cell r="BA2803">
            <v>150.51750821865426</v>
          </cell>
          <cell r="BB2803">
            <v>2085.742613887066</v>
          </cell>
          <cell r="BH2803">
            <v>104.28713069435329</v>
          </cell>
        </row>
        <row r="2804">
          <cell r="AU2804" t="str">
            <v/>
          </cell>
          <cell r="AW2804" t="str">
            <v>0-</v>
          </cell>
          <cell r="AX2804" t="str">
            <v>0--</v>
          </cell>
          <cell r="AZ2804">
            <v>0</v>
          </cell>
          <cell r="BA2804">
            <v>0</v>
          </cell>
          <cell r="BB2804">
            <v>0</v>
          </cell>
          <cell r="BH2804">
            <v>0</v>
          </cell>
        </row>
        <row r="2805">
          <cell r="AU2805" t="str">
            <v/>
          </cell>
          <cell r="AW2805" t="str">
            <v>0-</v>
          </cell>
          <cell r="AX2805" t="str">
            <v>0--</v>
          </cell>
          <cell r="AZ2805">
            <v>0</v>
          </cell>
          <cell r="BA2805">
            <v>0</v>
          </cell>
          <cell r="BB2805">
            <v>0</v>
          </cell>
          <cell r="BH2805">
            <v>0</v>
          </cell>
        </row>
        <row r="2806">
          <cell r="AU2806" t="str">
            <v>Murata-CP3</v>
          </cell>
          <cell r="AW2806" t="str">
            <v>SEP-Murata-CP3</v>
          </cell>
          <cell r="AX2806" t="str">
            <v>SEP-Murata-CP3-NI</v>
          </cell>
          <cell r="AZ2806">
            <v>15224.313067499195</v>
          </cell>
          <cell r="BA2806">
            <v>845.795170416622</v>
          </cell>
          <cell r="BB2806">
            <v>16070.108237915818</v>
          </cell>
          <cell r="BH2806">
            <v>981.12239768328152</v>
          </cell>
        </row>
        <row r="2807">
          <cell r="AU2807" t="str">
            <v>Murata-CP3</v>
          </cell>
          <cell r="AW2807" t="str">
            <v>SEP-Murata-CP3</v>
          </cell>
          <cell r="AX2807" t="str">
            <v>SEP-Murata-CP3-NI</v>
          </cell>
          <cell r="AZ2807">
            <v>16915.90340833244</v>
          </cell>
          <cell r="BA2807">
            <v>939.77241157402443</v>
          </cell>
          <cell r="BB2807">
            <v>17855.675819906464</v>
          </cell>
          <cell r="BH2807">
            <v>1090.1359974258683</v>
          </cell>
        </row>
        <row r="2808">
          <cell r="AU2808" t="str">
            <v>Murata-CP3</v>
          </cell>
          <cell r="AW2808" t="str">
            <v>SEP-Murata-CP3</v>
          </cell>
          <cell r="AX2808" t="str">
            <v>SEP-Murata-CP3-NI</v>
          </cell>
          <cell r="AZ2808">
            <v>11841.132385832707</v>
          </cell>
          <cell r="BA2808">
            <v>657.84068810181702</v>
          </cell>
          <cell r="BB2808">
            <v>12498.973073934525</v>
          </cell>
          <cell r="BH2808">
            <v>763.09519819810782</v>
          </cell>
        </row>
        <row r="2809">
          <cell r="AU2809" t="str">
            <v>Murata-CP1</v>
          </cell>
          <cell r="AW2809" t="str">
            <v>SEP-Murata-CP1</v>
          </cell>
          <cell r="AX2809" t="str">
            <v>SEP-Murata-CP1-IM</v>
          </cell>
          <cell r="AZ2809">
            <v>801.36458068798254</v>
          </cell>
          <cell r="BA2809">
            <v>97.275469332067246</v>
          </cell>
          <cell r="BB2809">
            <v>898.64005002004978</v>
          </cell>
          <cell r="BH2809">
            <v>35.413794934453286</v>
          </cell>
        </row>
        <row r="2810">
          <cell r="AU2810" t="str">
            <v/>
          </cell>
          <cell r="AW2810" t="str">
            <v>0-</v>
          </cell>
          <cell r="AX2810" t="str">
            <v>0--</v>
          </cell>
          <cell r="AZ2810">
            <v>0</v>
          </cell>
          <cell r="BA2810">
            <v>0</v>
          </cell>
          <cell r="BB2810">
            <v>0</v>
          </cell>
          <cell r="BH2810">
            <v>0</v>
          </cell>
        </row>
        <row r="2811">
          <cell r="AU2811" t="str">
            <v/>
          </cell>
          <cell r="AW2811" t="str">
            <v>0-</v>
          </cell>
          <cell r="AX2811" t="str">
            <v>0--</v>
          </cell>
          <cell r="AZ2811">
            <v>0</v>
          </cell>
          <cell r="BA2811">
            <v>0</v>
          </cell>
          <cell r="BB2811">
            <v>0</v>
          </cell>
          <cell r="BH2811">
            <v>0</v>
          </cell>
        </row>
        <row r="2812">
          <cell r="AU2812" t="str">
            <v>Murata-CP3</v>
          </cell>
          <cell r="AW2812" t="str">
            <v>SEP-Murata-CP3</v>
          </cell>
          <cell r="AX2812" t="str">
            <v>SEP-Murata-CP3-IM</v>
          </cell>
          <cell r="AZ2812">
            <v>1082.8519695251446</v>
          </cell>
          <cell r="BA2812">
            <v>161.13868594124176</v>
          </cell>
          <cell r="BB2812">
            <v>1243.9906554663864</v>
          </cell>
          <cell r="BH2812">
            <v>58.009926938847038</v>
          </cell>
        </row>
        <row r="2813">
          <cell r="AU2813" t="str">
            <v/>
          </cell>
          <cell r="AW2813" t="str">
            <v>0-</v>
          </cell>
          <cell r="AX2813" t="str">
            <v>0--</v>
          </cell>
          <cell r="AZ2813">
            <v>0</v>
          </cell>
          <cell r="BA2813">
            <v>0</v>
          </cell>
          <cell r="BB2813">
            <v>0</v>
          </cell>
          <cell r="BH2813">
            <v>0</v>
          </cell>
        </row>
        <row r="2814">
          <cell r="AU2814" t="str">
            <v/>
          </cell>
          <cell r="AW2814" t="str">
            <v>0-</v>
          </cell>
          <cell r="AX2814" t="str">
            <v>0--</v>
          </cell>
          <cell r="AZ2814">
            <v>0</v>
          </cell>
          <cell r="BA2814">
            <v>0</v>
          </cell>
          <cell r="BB2814">
            <v>0</v>
          </cell>
          <cell r="BH2814">
            <v>0</v>
          </cell>
        </row>
        <row r="2815">
          <cell r="AU2815" t="str">
            <v/>
          </cell>
          <cell r="AW2815" t="str">
            <v>0-</v>
          </cell>
          <cell r="AX2815" t="str">
            <v>0--</v>
          </cell>
          <cell r="AZ2815">
            <v>0</v>
          </cell>
          <cell r="BA2815">
            <v>0</v>
          </cell>
          <cell r="BB2815">
            <v>0</v>
          </cell>
          <cell r="BH2815">
            <v>0</v>
          </cell>
        </row>
        <row r="2816">
          <cell r="AU2816" t="str">
            <v/>
          </cell>
          <cell r="AW2816" t="str">
            <v>0-</v>
          </cell>
          <cell r="AX2816" t="str">
            <v>0--</v>
          </cell>
          <cell r="AZ2816">
            <v>0</v>
          </cell>
          <cell r="BA2816">
            <v>0</v>
          </cell>
          <cell r="BB2816">
            <v>0</v>
          </cell>
          <cell r="BH2816">
            <v>0</v>
          </cell>
        </row>
        <row r="2817">
          <cell r="AU2817" t="str">
            <v>PDG-CP3</v>
          </cell>
          <cell r="AW2817" t="str">
            <v>SEP-PDG-CP3</v>
          </cell>
          <cell r="AX2817" t="str">
            <v>SEP-PDG-CP3-IM</v>
          </cell>
          <cell r="AZ2817">
            <v>0</v>
          </cell>
          <cell r="BA2817">
            <v>0</v>
          </cell>
          <cell r="BB2817">
            <v>0</v>
          </cell>
          <cell r="BH2817">
            <v>0</v>
          </cell>
        </row>
        <row r="2818">
          <cell r="AU2818" t="str">
            <v>PDG-CP3</v>
          </cell>
          <cell r="AW2818" t="str">
            <v>SEP-PDG-CP3</v>
          </cell>
          <cell r="AX2818" t="str">
            <v>SEP-PDG-CP3-IM</v>
          </cell>
          <cell r="AZ2818">
            <v>2390.64134956416</v>
          </cell>
          <cell r="BA2818">
            <v>388.47921930417601</v>
          </cell>
          <cell r="BB2818">
            <v>2779.1205688683362</v>
          </cell>
          <cell r="BH2818">
            <v>134.47357591298402</v>
          </cell>
        </row>
        <row r="2819">
          <cell r="AU2819" t="str">
            <v>Pilot-CP3</v>
          </cell>
          <cell r="AW2819" t="str">
            <v>SEP-Pilot-CP3</v>
          </cell>
          <cell r="AX2819" t="str">
            <v>SEP-Pilot-CP3-IM</v>
          </cell>
          <cell r="AZ2819">
            <v>0</v>
          </cell>
          <cell r="BA2819">
            <v>0</v>
          </cell>
          <cell r="BB2819">
            <v>0</v>
          </cell>
          <cell r="BH2819">
            <v>0</v>
          </cell>
        </row>
        <row r="2820">
          <cell r="AU2820" t="str">
            <v>Pilot-CP3</v>
          </cell>
          <cell r="AW2820" t="str">
            <v>SEP-Pilot-CP3</v>
          </cell>
          <cell r="AX2820" t="str">
            <v>SEP-Pilot-CP3-IM</v>
          </cell>
          <cell r="AZ2820">
            <v>0</v>
          </cell>
          <cell r="BA2820">
            <v>0</v>
          </cell>
          <cell r="BB2820">
            <v>0</v>
          </cell>
          <cell r="BH2820">
            <v>0</v>
          </cell>
        </row>
        <row r="2821">
          <cell r="AU2821" t="str">
            <v/>
          </cell>
          <cell r="AW2821" t="str">
            <v>0-</v>
          </cell>
          <cell r="AX2821" t="str">
            <v>0--</v>
          </cell>
          <cell r="AZ2821">
            <v>0</v>
          </cell>
          <cell r="BA2821">
            <v>0</v>
          </cell>
          <cell r="BB2821">
            <v>0</v>
          </cell>
          <cell r="BH2821">
            <v>0</v>
          </cell>
        </row>
        <row r="2822">
          <cell r="AU2822" t="str">
            <v/>
          </cell>
          <cell r="AW2822" t="str">
            <v>0-</v>
          </cell>
          <cell r="AX2822" t="str">
            <v>0--</v>
          </cell>
          <cell r="AZ2822">
            <v>0</v>
          </cell>
          <cell r="BA2822">
            <v>0</v>
          </cell>
          <cell r="BB2822">
            <v>0</v>
          </cell>
          <cell r="BH2822">
            <v>0</v>
          </cell>
        </row>
        <row r="2823">
          <cell r="AU2823" t="str">
            <v>Murata-CP3</v>
          </cell>
          <cell r="AW2823" t="str">
            <v>SEP-Murata-CP3</v>
          </cell>
          <cell r="AX2823" t="str">
            <v>SEP-Murata-CP3-IM</v>
          </cell>
          <cell r="AZ2823">
            <v>0</v>
          </cell>
          <cell r="BA2823">
            <v>0</v>
          </cell>
          <cell r="BB2823">
            <v>0</v>
          </cell>
          <cell r="BH2823">
            <v>0</v>
          </cell>
        </row>
        <row r="2824">
          <cell r="AU2824" t="str">
            <v>Murata R4-CP3</v>
          </cell>
          <cell r="AW2824" t="str">
            <v>SEP-Murata R4-CP3</v>
          </cell>
          <cell r="AX2824" t="str">
            <v>SEP-Murata R4-CP3-IM</v>
          </cell>
          <cell r="AZ2824">
            <v>0</v>
          </cell>
          <cell r="BA2824">
            <v>0</v>
          </cell>
          <cell r="BB2824">
            <v>0</v>
          </cell>
          <cell r="BH2824">
            <v>0</v>
          </cell>
        </row>
        <row r="2825">
          <cell r="AU2825" t="str">
            <v/>
          </cell>
          <cell r="AW2825" t="str">
            <v>0-</v>
          </cell>
          <cell r="AX2825" t="str">
            <v>0--</v>
          </cell>
          <cell r="AZ2825">
            <v>0</v>
          </cell>
          <cell r="BA2825">
            <v>0</v>
          </cell>
          <cell r="BB2825">
            <v>0</v>
          </cell>
          <cell r="BH2825">
            <v>0</v>
          </cell>
        </row>
        <row r="2826">
          <cell r="AU2826" t="str">
            <v/>
          </cell>
          <cell r="AW2826" t="str">
            <v>0-</v>
          </cell>
          <cell r="AX2826" t="str">
            <v>0--</v>
          </cell>
          <cell r="AZ2826">
            <v>0</v>
          </cell>
          <cell r="BA2826">
            <v>0</v>
          </cell>
          <cell r="BB2826">
            <v>0</v>
          </cell>
          <cell r="BH2826">
            <v>0</v>
          </cell>
        </row>
        <row r="2827">
          <cell r="AU2827" t="str">
            <v/>
          </cell>
          <cell r="AW2827" t="str">
            <v>0-</v>
          </cell>
          <cell r="AX2827" t="str">
            <v>0--</v>
          </cell>
          <cell r="AZ2827">
            <v>0</v>
          </cell>
          <cell r="BA2827">
            <v>0</v>
          </cell>
          <cell r="BB2827">
            <v>0</v>
          </cell>
          <cell r="BH2827">
            <v>0</v>
          </cell>
        </row>
        <row r="2828">
          <cell r="AU2828" t="str">
            <v>Murata-CP1</v>
          </cell>
          <cell r="AW2828" t="str">
            <v>SEP-Murata-CP1</v>
          </cell>
          <cell r="AX2828" t="str">
            <v>SEP-Murata-CP1-IM</v>
          </cell>
          <cell r="AZ2828">
            <v>0</v>
          </cell>
          <cell r="BA2828">
            <v>0</v>
          </cell>
          <cell r="BB2828">
            <v>0</v>
          </cell>
          <cell r="BH2828">
            <v>0</v>
          </cell>
        </row>
        <row r="2829">
          <cell r="AU2829" t="str">
            <v>Murata-CP1</v>
          </cell>
          <cell r="AW2829" t="str">
            <v>SEP-Murata-CP1</v>
          </cell>
          <cell r="AX2829" t="str">
            <v>SEP-Murata-CP1-IM</v>
          </cell>
          <cell r="AZ2829">
            <v>0</v>
          </cell>
          <cell r="BA2829">
            <v>0</v>
          </cell>
          <cell r="BB2829">
            <v>0</v>
          </cell>
          <cell r="BH2829">
            <v>0</v>
          </cell>
        </row>
        <row r="2830">
          <cell r="AU2830" t="str">
            <v>Murata-CP1</v>
          </cell>
          <cell r="AW2830" t="str">
            <v>SEP-Murata-CP1</v>
          </cell>
          <cell r="AX2830" t="str">
            <v>SEP-Murata-CP1-IM</v>
          </cell>
          <cell r="AZ2830">
            <v>0</v>
          </cell>
          <cell r="BA2830">
            <v>0</v>
          </cell>
          <cell r="BB2830">
            <v>0</v>
          </cell>
          <cell r="BH2830">
            <v>0</v>
          </cell>
        </row>
        <row r="2831">
          <cell r="AU2831" t="str">
            <v>Scragg-CP1</v>
          </cell>
          <cell r="AW2831" t="str">
            <v>SEP-Scragg-CP1</v>
          </cell>
          <cell r="AX2831" t="str">
            <v>SEP-Scragg-CP1-IM</v>
          </cell>
          <cell r="AZ2831">
            <v>0</v>
          </cell>
          <cell r="BA2831">
            <v>0</v>
          </cell>
          <cell r="BB2831">
            <v>0</v>
          </cell>
          <cell r="BH2831">
            <v>0</v>
          </cell>
        </row>
        <row r="2832">
          <cell r="AU2832" t="str">
            <v>Scragg-CP1</v>
          </cell>
          <cell r="AW2832" t="str">
            <v>SEP-Scragg-CP1</v>
          </cell>
          <cell r="AX2832" t="str">
            <v>SEP-Scragg-CP1-IM</v>
          </cell>
          <cell r="AZ2832">
            <v>0</v>
          </cell>
          <cell r="BA2832">
            <v>0</v>
          </cell>
          <cell r="BB2832">
            <v>0</v>
          </cell>
          <cell r="BH2832">
            <v>0</v>
          </cell>
        </row>
        <row r="2833">
          <cell r="AU2833" t="str">
            <v>Scragg-CP1</v>
          </cell>
          <cell r="AW2833" t="str">
            <v>SEP-Scragg-CP1</v>
          </cell>
          <cell r="AX2833" t="str">
            <v>SEP-Scragg-CP1-IM</v>
          </cell>
          <cell r="AZ2833">
            <v>0</v>
          </cell>
          <cell r="BA2833">
            <v>0</v>
          </cell>
          <cell r="BB2833">
            <v>0</v>
          </cell>
          <cell r="BH2833">
            <v>0</v>
          </cell>
        </row>
        <row r="2834">
          <cell r="AU2834" t="str">
            <v>Scragg-CP1</v>
          </cell>
          <cell r="AW2834" t="str">
            <v>SEP-Scragg-CP1</v>
          </cell>
          <cell r="AX2834" t="str">
            <v>SEP-Scragg-CP1-IM</v>
          </cell>
          <cell r="AZ2834">
            <v>0</v>
          </cell>
          <cell r="BA2834">
            <v>0</v>
          </cell>
          <cell r="BB2834">
            <v>0</v>
          </cell>
          <cell r="BH2834">
            <v>0</v>
          </cell>
        </row>
        <row r="2835">
          <cell r="AU2835" t="str">
            <v>Scragg-CP1</v>
          </cell>
          <cell r="AW2835" t="str">
            <v>SEP-Scragg-CP1</v>
          </cell>
          <cell r="AX2835" t="str">
            <v>SEP-Scragg-CP1-IM</v>
          </cell>
          <cell r="AZ2835">
            <v>0</v>
          </cell>
          <cell r="BA2835">
            <v>0</v>
          </cell>
          <cell r="BB2835">
            <v>0</v>
          </cell>
          <cell r="BH2835">
            <v>0</v>
          </cell>
        </row>
        <row r="2836">
          <cell r="AU2836" t="str">
            <v>Scragg-CP1</v>
          </cell>
          <cell r="AW2836" t="str">
            <v>SEP-Scragg-CP1</v>
          </cell>
          <cell r="AX2836" t="str">
            <v>SEP-Scragg-CP1-IM</v>
          </cell>
          <cell r="AZ2836">
            <v>0</v>
          </cell>
          <cell r="BA2836">
            <v>0</v>
          </cell>
          <cell r="BB2836">
            <v>0</v>
          </cell>
          <cell r="BH2836">
            <v>0</v>
          </cell>
        </row>
        <row r="2837">
          <cell r="AU2837" t="str">
            <v>Scragg-CP1</v>
          </cell>
          <cell r="AW2837" t="str">
            <v>SEP-Scragg-CP1</v>
          </cell>
          <cell r="AX2837" t="str">
            <v>SEP-Scragg-CP1-IM</v>
          </cell>
          <cell r="AZ2837">
            <v>0</v>
          </cell>
          <cell r="BA2837">
            <v>0</v>
          </cell>
          <cell r="BB2837">
            <v>0</v>
          </cell>
          <cell r="BH2837">
            <v>0</v>
          </cell>
        </row>
        <row r="2838">
          <cell r="AU2838" t="str">
            <v>Murata-CP3</v>
          </cell>
          <cell r="AW2838" t="str">
            <v>SEP-Murata-CP3</v>
          </cell>
          <cell r="AX2838" t="str">
            <v>SEP-Murata-CP3-IM</v>
          </cell>
          <cell r="AZ2838">
            <v>0</v>
          </cell>
          <cell r="BA2838">
            <v>0</v>
          </cell>
          <cell r="BB2838">
            <v>0</v>
          </cell>
          <cell r="BH2838">
            <v>0</v>
          </cell>
        </row>
        <row r="2839">
          <cell r="AU2839" t="str">
            <v>Murata R4-CP3</v>
          </cell>
          <cell r="AW2839" t="str">
            <v>SEP-Murata R4-CP3</v>
          </cell>
          <cell r="AX2839" t="str">
            <v>SEP-Murata R4-CP3-IM</v>
          </cell>
          <cell r="AZ2839">
            <v>0</v>
          </cell>
          <cell r="BA2839">
            <v>0</v>
          </cell>
          <cell r="BB2839">
            <v>0</v>
          </cell>
          <cell r="BH2839">
            <v>0</v>
          </cell>
        </row>
        <row r="2840">
          <cell r="AU2840" t="str">
            <v>Murata R4-CP3</v>
          </cell>
          <cell r="AW2840" t="str">
            <v>SEP-Murata R4-CP3</v>
          </cell>
          <cell r="AX2840" t="str">
            <v>SEP-Murata R4-CP3-IM</v>
          </cell>
          <cell r="AZ2840">
            <v>0</v>
          </cell>
          <cell r="BA2840">
            <v>0</v>
          </cell>
          <cell r="BB2840">
            <v>0</v>
          </cell>
          <cell r="BH2840">
            <v>0</v>
          </cell>
        </row>
        <row r="2841">
          <cell r="AU2841" t="str">
            <v>Murata R4-CP3</v>
          </cell>
          <cell r="AW2841" t="str">
            <v>SEP-Murata R4-CP3</v>
          </cell>
          <cell r="AX2841" t="str">
            <v>SEP-Murata R4-CP3-IM</v>
          </cell>
          <cell r="AZ2841">
            <v>0</v>
          </cell>
          <cell r="BA2841">
            <v>0</v>
          </cell>
          <cell r="BB2841">
            <v>0</v>
          </cell>
          <cell r="BH2841">
            <v>0</v>
          </cell>
        </row>
        <row r="2842">
          <cell r="AU2842" t="str">
            <v>Murata-CP1</v>
          </cell>
          <cell r="AW2842" t="str">
            <v>OCT-Murata-CP1</v>
          </cell>
          <cell r="AX2842" t="str">
            <v>OCT-Murata-CP1-NI</v>
          </cell>
          <cell r="AZ2842">
            <v>4754.0684620615866</v>
          </cell>
          <cell r="BA2842">
            <v>853.29433934438725</v>
          </cell>
          <cell r="BB2842">
            <v>5607.3628014059741</v>
          </cell>
          <cell r="BH2842">
            <v>286.46309963704431</v>
          </cell>
        </row>
        <row r="2843">
          <cell r="AU2843" t="str">
            <v>Murata-CP1</v>
          </cell>
          <cell r="AW2843" t="str">
            <v>OCT-Murata-CP1</v>
          </cell>
          <cell r="AX2843" t="str">
            <v>OCT-Murata-CP1-NI</v>
          </cell>
          <cell r="AZ2843">
            <v>1267.7515898830898</v>
          </cell>
          <cell r="BA2843">
            <v>227.54515715850329</v>
          </cell>
          <cell r="BB2843">
            <v>1495.2967470415929</v>
          </cell>
          <cell r="BH2843">
            <v>76.390159903211824</v>
          </cell>
        </row>
        <row r="2844">
          <cell r="AU2844" t="str">
            <v>Murata-CP1</v>
          </cell>
          <cell r="AW2844" t="str">
            <v>OCT-Murata-CP1</v>
          </cell>
          <cell r="AX2844" t="str">
            <v>OCT-Murata-CP1-NI</v>
          </cell>
          <cell r="AZ2844">
            <v>4912.5374107969728</v>
          </cell>
          <cell r="BA2844">
            <v>881.7374839892002</v>
          </cell>
          <cell r="BB2844">
            <v>5794.2748947861728</v>
          </cell>
          <cell r="BH2844">
            <v>296.0118696249458</v>
          </cell>
        </row>
        <row r="2845">
          <cell r="AU2845" t="str">
            <v>Murata-CP3</v>
          </cell>
          <cell r="AW2845" t="str">
            <v>OCT-Murata-CP3</v>
          </cell>
          <cell r="AX2845" t="str">
            <v>OCT-Murata-CP3-NI</v>
          </cell>
          <cell r="AZ2845">
            <v>4159.7223889280222</v>
          </cell>
          <cell r="BA2845">
            <v>753.94968299320408</v>
          </cell>
          <cell r="BB2845">
            <v>4913.6720719212262</v>
          </cell>
          <cell r="BH2845">
            <v>270.38195528032145</v>
          </cell>
        </row>
        <row r="2846">
          <cell r="AU2846" t="str">
            <v/>
          </cell>
          <cell r="AW2846" t="str">
            <v>0-</v>
          </cell>
          <cell r="AX2846" t="str">
            <v>0--</v>
          </cell>
          <cell r="AZ2846">
            <v>0</v>
          </cell>
          <cell r="BA2846">
            <v>0</v>
          </cell>
          <cell r="BB2846">
            <v>0</v>
          </cell>
          <cell r="BH2846">
            <v>0</v>
          </cell>
        </row>
        <row r="2847">
          <cell r="AU2847" t="str">
            <v/>
          </cell>
          <cell r="AW2847" t="str">
            <v>0-</v>
          </cell>
          <cell r="AX2847" t="str">
            <v>0--</v>
          </cell>
          <cell r="AZ2847">
            <v>0</v>
          </cell>
          <cell r="BA2847">
            <v>0</v>
          </cell>
          <cell r="BB2847">
            <v>0</v>
          </cell>
          <cell r="BH2847">
            <v>0</v>
          </cell>
        </row>
        <row r="2848">
          <cell r="AU2848" t="str">
            <v>Murata-CP1</v>
          </cell>
          <cell r="AW2848" t="str">
            <v>OCT-Murata-CP1</v>
          </cell>
          <cell r="AX2848" t="str">
            <v>OCT-Murata-CP1-NI</v>
          </cell>
          <cell r="AZ2848">
            <v>0</v>
          </cell>
          <cell r="BA2848">
            <v>0</v>
          </cell>
          <cell r="BB2848">
            <v>0</v>
          </cell>
          <cell r="BH2848">
            <v>0</v>
          </cell>
        </row>
        <row r="2849">
          <cell r="AU2849" t="str">
            <v/>
          </cell>
          <cell r="AW2849" t="str">
            <v>0-</v>
          </cell>
          <cell r="AX2849" t="str">
            <v>0--</v>
          </cell>
          <cell r="AZ2849">
            <v>0</v>
          </cell>
          <cell r="BA2849">
            <v>0</v>
          </cell>
          <cell r="BB2849">
            <v>0</v>
          </cell>
          <cell r="BH2849">
            <v>0</v>
          </cell>
        </row>
        <row r="2850">
          <cell r="AU2850" t="str">
            <v/>
          </cell>
          <cell r="AW2850" t="str">
            <v>0-</v>
          </cell>
          <cell r="AX2850" t="str">
            <v>0--</v>
          </cell>
          <cell r="AZ2850">
            <v>0</v>
          </cell>
          <cell r="BA2850">
            <v>0</v>
          </cell>
          <cell r="BB2850">
            <v>0</v>
          </cell>
          <cell r="BH2850">
            <v>0</v>
          </cell>
        </row>
        <row r="2851">
          <cell r="AU2851" t="str">
            <v>Murata-CP1</v>
          </cell>
          <cell r="AW2851" t="str">
            <v>OCT-Murata-CP1</v>
          </cell>
          <cell r="AX2851" t="str">
            <v>OCT-Murata-CP1-IM</v>
          </cell>
          <cell r="AZ2851">
            <v>6704.0526642622963</v>
          </cell>
          <cell r="BA2851">
            <v>479.15150397685215</v>
          </cell>
          <cell r="BB2851">
            <v>7183.2041682391491</v>
          </cell>
          <cell r="BH2851">
            <v>328.25553481157084</v>
          </cell>
        </row>
        <row r="2852">
          <cell r="AU2852" t="str">
            <v>Murata-CP1</v>
          </cell>
          <cell r="AW2852" t="str">
            <v>OCT-Murata-CP1</v>
          </cell>
          <cell r="AX2852" t="str">
            <v>OCT-Murata-CP1-IM</v>
          </cell>
          <cell r="AZ2852">
            <v>6704.0526642622963</v>
          </cell>
          <cell r="BA2852">
            <v>479.15150397685215</v>
          </cell>
          <cell r="BB2852">
            <v>7183.2041682391491</v>
          </cell>
          <cell r="BH2852">
            <v>328.25553481157084</v>
          </cell>
        </row>
        <row r="2853">
          <cell r="AU2853" t="str">
            <v>Murata-CP3</v>
          </cell>
          <cell r="AW2853" t="str">
            <v>OCT-Murata-CP3</v>
          </cell>
          <cell r="AX2853" t="str">
            <v>OCT-Murata-CP3-NI</v>
          </cell>
          <cell r="AZ2853">
            <v>230.53780588392013</v>
          </cell>
          <cell r="BA2853">
            <v>21.445377291527453</v>
          </cell>
          <cell r="BB2853">
            <v>251.98318317544758</v>
          </cell>
          <cell r="BH2853">
            <v>13.939495239492846</v>
          </cell>
        </row>
        <row r="2854">
          <cell r="AU2854" t="str">
            <v/>
          </cell>
          <cell r="AW2854" t="str">
            <v>0-</v>
          </cell>
          <cell r="AX2854" t="str">
            <v>0--</v>
          </cell>
          <cell r="AZ2854">
            <v>0</v>
          </cell>
          <cell r="BA2854">
            <v>0</v>
          </cell>
          <cell r="BB2854">
            <v>0</v>
          </cell>
          <cell r="BH2854">
            <v>0</v>
          </cell>
        </row>
        <row r="2855">
          <cell r="AU2855" t="str">
            <v/>
          </cell>
          <cell r="AW2855" t="str">
            <v>0-</v>
          </cell>
          <cell r="AX2855" t="str">
            <v>0--</v>
          </cell>
          <cell r="AZ2855">
            <v>0</v>
          </cell>
          <cell r="BA2855">
            <v>0</v>
          </cell>
          <cell r="BB2855">
            <v>0</v>
          </cell>
          <cell r="BH2855">
            <v>0</v>
          </cell>
        </row>
        <row r="2856">
          <cell r="AU2856" t="str">
            <v>Murata-CP1</v>
          </cell>
          <cell r="AW2856" t="str">
            <v>OCT-Murata-CP1</v>
          </cell>
          <cell r="AX2856" t="str">
            <v>OCT-Murata-CP1-IM</v>
          </cell>
          <cell r="AZ2856">
            <v>9618.7434217287282</v>
          </cell>
          <cell r="BA2856">
            <v>1045.0322256616973</v>
          </cell>
          <cell r="BB2856">
            <v>10663.775647390426</v>
          </cell>
          <cell r="BH2856">
            <v>572.54425129337676</v>
          </cell>
        </row>
        <row r="2857">
          <cell r="AU2857" t="str">
            <v>Scragg-CP1</v>
          </cell>
          <cell r="AW2857" t="str">
            <v>OCT-Scragg-CP1</v>
          </cell>
          <cell r="AX2857" t="str">
            <v>OCT-Scragg-CP1-NI</v>
          </cell>
          <cell r="AZ2857">
            <v>2622.0630217713237</v>
          </cell>
          <cell r="BA2857">
            <v>285.25171849526646</v>
          </cell>
          <cell r="BB2857">
            <v>2907.3147402665904</v>
          </cell>
          <cell r="BH2857">
            <v>158.30404868467298</v>
          </cell>
        </row>
        <row r="2858">
          <cell r="AU2858" t="str">
            <v>Scragg-CP1</v>
          </cell>
          <cell r="AW2858" t="str">
            <v>OCT-Scragg-CP1</v>
          </cell>
          <cell r="AX2858" t="str">
            <v>OCT-Scragg-CP1-NI</v>
          </cell>
          <cell r="AZ2858">
            <v>7367.226881094396</v>
          </cell>
          <cell r="BA2858">
            <v>711.60714192389048</v>
          </cell>
          <cell r="BB2858">
            <v>8078.8340230182866</v>
          </cell>
          <cell r="BH2858">
            <v>401.8487389687852</v>
          </cell>
        </row>
        <row r="2859">
          <cell r="AU2859" t="str">
            <v/>
          </cell>
          <cell r="AW2859" t="str">
            <v>0-</v>
          </cell>
          <cell r="AX2859" t="str">
            <v>0--</v>
          </cell>
          <cell r="AZ2859">
            <v>0</v>
          </cell>
          <cell r="BA2859">
            <v>0</v>
          </cell>
          <cell r="BB2859">
            <v>0</v>
          </cell>
          <cell r="BH2859">
            <v>0</v>
          </cell>
        </row>
        <row r="2860">
          <cell r="AU2860" t="str">
            <v/>
          </cell>
          <cell r="AW2860" t="str">
            <v>0-</v>
          </cell>
          <cell r="AX2860" t="str">
            <v>0--</v>
          </cell>
          <cell r="AZ2860">
            <v>0</v>
          </cell>
          <cell r="BA2860">
            <v>0</v>
          </cell>
          <cell r="BB2860">
            <v>0</v>
          </cell>
          <cell r="BH2860">
            <v>0</v>
          </cell>
        </row>
        <row r="2861">
          <cell r="AU2861" t="str">
            <v>Murata R5-CP3</v>
          </cell>
          <cell r="AW2861" t="str">
            <v>OCT-Murata R5-CP3</v>
          </cell>
          <cell r="AX2861" t="str">
            <v>OCT-Murata R5-CP3-NI</v>
          </cell>
          <cell r="AZ2861">
            <v>7261.9232924095795</v>
          </cell>
          <cell r="BA2861">
            <v>844.40968516390456</v>
          </cell>
          <cell r="BB2861">
            <v>8106.3329775734837</v>
          </cell>
          <cell r="BH2861">
            <v>430.64893943359129</v>
          </cell>
        </row>
        <row r="2862">
          <cell r="AU2862" t="str">
            <v>Murata-CP3</v>
          </cell>
          <cell r="AW2862" t="str">
            <v>OCT-Murata-CP3</v>
          </cell>
          <cell r="AX2862" t="str">
            <v>OCT-Murata-CP3-NI</v>
          </cell>
          <cell r="AZ2862">
            <v>0</v>
          </cell>
          <cell r="BA2862">
            <v>0</v>
          </cell>
          <cell r="BB2862">
            <v>0</v>
          </cell>
          <cell r="BH2862">
            <v>0</v>
          </cell>
        </row>
        <row r="2863">
          <cell r="AU2863" t="str">
            <v>Murata R5-CP3</v>
          </cell>
          <cell r="AW2863" t="str">
            <v>OCT-Murata R5-CP3</v>
          </cell>
          <cell r="AX2863" t="str">
            <v>OCT-Murata R5-CP3-NI</v>
          </cell>
          <cell r="AZ2863">
            <v>0</v>
          </cell>
          <cell r="BA2863">
            <v>0</v>
          </cell>
          <cell r="BB2863">
            <v>0</v>
          </cell>
          <cell r="BH2863">
            <v>0</v>
          </cell>
        </row>
        <row r="2864">
          <cell r="AU2864" t="str">
            <v>Murata R5-CP3</v>
          </cell>
          <cell r="AW2864" t="str">
            <v>OCT-Murata R5-CP3</v>
          </cell>
          <cell r="AX2864" t="str">
            <v>OCT-Murata R5-CP3-NI</v>
          </cell>
          <cell r="AZ2864">
            <v>1320.3496895290145</v>
          </cell>
          <cell r="BA2864">
            <v>153.52903366616448</v>
          </cell>
          <cell r="BB2864">
            <v>1473.878723195179</v>
          </cell>
          <cell r="BH2864">
            <v>78.299807169743872</v>
          </cell>
        </row>
        <row r="2865">
          <cell r="AU2865" t="str">
            <v>Murata R5-CP3</v>
          </cell>
          <cell r="AW2865" t="str">
            <v>OCT-Murata R5-CP3</v>
          </cell>
          <cell r="AX2865" t="str">
            <v>OCT-Murata R5-CP3-NI</v>
          </cell>
          <cell r="AZ2865">
            <v>0</v>
          </cell>
          <cell r="BA2865">
            <v>0</v>
          </cell>
          <cell r="BB2865">
            <v>0</v>
          </cell>
          <cell r="BH2865">
            <v>0</v>
          </cell>
        </row>
        <row r="2866">
          <cell r="AU2866" t="str">
            <v>Murata R5-CP3</v>
          </cell>
          <cell r="AW2866" t="str">
            <v>OCT-Murata R5-CP3</v>
          </cell>
          <cell r="AX2866" t="str">
            <v>OCT-Murata R5-CP3-NI</v>
          </cell>
          <cell r="AZ2866">
            <v>0</v>
          </cell>
          <cell r="BA2866">
            <v>0</v>
          </cell>
          <cell r="BB2866">
            <v>0</v>
          </cell>
          <cell r="BH2866">
            <v>0</v>
          </cell>
        </row>
        <row r="2867">
          <cell r="AU2867" t="str">
            <v>Murata R5-CP3</v>
          </cell>
          <cell r="AW2867" t="str">
            <v>OCT-Murata R5-CP3</v>
          </cell>
          <cell r="AX2867" t="str">
            <v>OCT-Murata R5-CP3-NI</v>
          </cell>
          <cell r="AZ2867">
            <v>3630.9616462047898</v>
          </cell>
          <cell r="BA2867">
            <v>422.20484258195228</v>
          </cell>
          <cell r="BB2867">
            <v>4053.1664887867419</v>
          </cell>
          <cell r="BH2867">
            <v>215.32446971679565</v>
          </cell>
        </row>
        <row r="2868">
          <cell r="AU2868" t="str">
            <v>Murata R5-CP3</v>
          </cell>
          <cell r="AW2868" t="str">
            <v>OCT-Murata R5-CP3</v>
          </cell>
          <cell r="AX2868" t="str">
            <v>OCT-Murata R5-CP3-NI</v>
          </cell>
          <cell r="AZ2868">
            <v>10232.710093849862</v>
          </cell>
          <cell r="BA2868">
            <v>1189.8500109127747</v>
          </cell>
          <cell r="BB2868">
            <v>11422.560104762637</v>
          </cell>
          <cell r="BH2868">
            <v>606.82350556551501</v>
          </cell>
        </row>
        <row r="2869">
          <cell r="AU2869" t="str">
            <v>Murata R5-CP3</v>
          </cell>
          <cell r="AW2869" t="str">
            <v>OCT-Murata R5-CP3</v>
          </cell>
          <cell r="AX2869" t="str">
            <v>OCT-Murata R5-CP3-NI</v>
          </cell>
          <cell r="AZ2869">
            <v>9902.6226714676086</v>
          </cell>
          <cell r="BA2869">
            <v>1151.4677524962335</v>
          </cell>
          <cell r="BB2869">
            <v>11054.09042396384</v>
          </cell>
          <cell r="BH2869">
            <v>587.24855377307904</v>
          </cell>
        </row>
        <row r="2870">
          <cell r="AU2870" t="str">
            <v>Murata R5-CP3</v>
          </cell>
          <cell r="AW2870" t="str">
            <v>OCT-Murata R5-CP3</v>
          </cell>
          <cell r="AX2870" t="str">
            <v>OCT-Murata R5-CP3-NI</v>
          </cell>
          <cell r="AZ2870">
            <v>0</v>
          </cell>
          <cell r="BA2870">
            <v>0</v>
          </cell>
          <cell r="BB2870">
            <v>0</v>
          </cell>
          <cell r="BH2870">
            <v>0</v>
          </cell>
        </row>
        <row r="2871">
          <cell r="AU2871" t="str">
            <v/>
          </cell>
          <cell r="AW2871" t="str">
            <v>0-</v>
          </cell>
          <cell r="AX2871" t="str">
            <v>0--</v>
          </cell>
          <cell r="AZ2871">
            <v>0</v>
          </cell>
          <cell r="BA2871">
            <v>0</v>
          </cell>
          <cell r="BB2871">
            <v>0</v>
          </cell>
          <cell r="BH2871">
            <v>0</v>
          </cell>
        </row>
        <row r="2872">
          <cell r="AU2872" t="str">
            <v/>
          </cell>
          <cell r="AW2872" t="str">
            <v>0-</v>
          </cell>
          <cell r="AX2872" t="str">
            <v>0--</v>
          </cell>
          <cell r="AZ2872">
            <v>0</v>
          </cell>
          <cell r="BA2872">
            <v>0</v>
          </cell>
          <cell r="BB2872">
            <v>0</v>
          </cell>
          <cell r="BH2872">
            <v>0</v>
          </cell>
        </row>
        <row r="2873">
          <cell r="AU2873" t="str">
            <v/>
          </cell>
          <cell r="AW2873" t="str">
            <v>0-</v>
          </cell>
          <cell r="AX2873" t="str">
            <v>0--</v>
          </cell>
          <cell r="AZ2873">
            <v>0</v>
          </cell>
          <cell r="BA2873">
            <v>0</v>
          </cell>
          <cell r="BB2873">
            <v>0</v>
          </cell>
          <cell r="BH2873">
            <v>0</v>
          </cell>
        </row>
        <row r="2874">
          <cell r="AU2874" t="str">
            <v/>
          </cell>
          <cell r="AW2874" t="str">
            <v>0-</v>
          </cell>
          <cell r="AX2874" t="str">
            <v>0--</v>
          </cell>
          <cell r="AZ2874">
            <v>0</v>
          </cell>
          <cell r="BA2874">
            <v>0</v>
          </cell>
          <cell r="BB2874">
            <v>0</v>
          </cell>
          <cell r="BH2874">
            <v>0</v>
          </cell>
        </row>
        <row r="2875">
          <cell r="AU2875" t="str">
            <v>Pilot-CP3</v>
          </cell>
          <cell r="AW2875" t="str">
            <v>OCT-Pilot-CP3</v>
          </cell>
          <cell r="AX2875" t="str">
            <v>OCT-Pilot-CP3-IM</v>
          </cell>
          <cell r="AZ2875">
            <v>0</v>
          </cell>
          <cell r="BA2875">
            <v>0</v>
          </cell>
          <cell r="BB2875">
            <v>0</v>
          </cell>
          <cell r="BH2875">
            <v>0</v>
          </cell>
        </row>
        <row r="2876">
          <cell r="AU2876" t="str">
            <v>Pilot-CP3</v>
          </cell>
          <cell r="AW2876" t="str">
            <v>OCT-Pilot-CP3</v>
          </cell>
          <cell r="AX2876" t="str">
            <v>OCT-Pilot-CP3-IM</v>
          </cell>
          <cell r="AZ2876">
            <v>0</v>
          </cell>
          <cell r="BA2876">
            <v>0</v>
          </cell>
          <cell r="BB2876">
            <v>0</v>
          </cell>
          <cell r="BH2876">
            <v>0</v>
          </cell>
        </row>
        <row r="2877">
          <cell r="AU2877" t="str">
            <v>Pilot-CP3</v>
          </cell>
          <cell r="AW2877" t="str">
            <v>OCT-Pilot-CP3</v>
          </cell>
          <cell r="AX2877" t="str">
            <v>OCT-Pilot-CP3-IM</v>
          </cell>
          <cell r="AZ2877">
            <v>0</v>
          </cell>
          <cell r="BA2877">
            <v>0</v>
          </cell>
          <cell r="BB2877">
            <v>0</v>
          </cell>
          <cell r="BH2877">
            <v>0</v>
          </cell>
        </row>
        <row r="2878">
          <cell r="AU2878" t="str">
            <v/>
          </cell>
          <cell r="AW2878" t="str">
            <v>0-</v>
          </cell>
          <cell r="AX2878" t="str">
            <v>0--</v>
          </cell>
          <cell r="AZ2878">
            <v>0</v>
          </cell>
          <cell r="BA2878">
            <v>0</v>
          </cell>
          <cell r="BB2878">
            <v>0</v>
          </cell>
          <cell r="BH2878">
            <v>0</v>
          </cell>
        </row>
        <row r="2879">
          <cell r="AU2879" t="str">
            <v/>
          </cell>
          <cell r="AW2879" t="str">
            <v>0-</v>
          </cell>
          <cell r="AX2879" t="str">
            <v>0--</v>
          </cell>
          <cell r="AZ2879">
            <v>0</v>
          </cell>
          <cell r="BA2879">
            <v>0</v>
          </cell>
          <cell r="BB2879">
            <v>0</v>
          </cell>
          <cell r="BH2879">
            <v>0</v>
          </cell>
        </row>
        <row r="2880">
          <cell r="AU2880" t="str">
            <v>Scragg-CP1</v>
          </cell>
          <cell r="AW2880" t="str">
            <v>OCT-Scragg-CP1</v>
          </cell>
          <cell r="AX2880" t="str">
            <v>OCT-Scragg-CP1-NI</v>
          </cell>
          <cell r="AZ2880">
            <v>2249.6612673998502</v>
          </cell>
          <cell r="BA2880">
            <v>362.27103818173981</v>
          </cell>
          <cell r="BB2880">
            <v>2611.9323055815898</v>
          </cell>
          <cell r="BH2880">
            <v>134.86932300273386</v>
          </cell>
        </row>
        <row r="2881">
          <cell r="AU2881" t="str">
            <v>Murata-CP3</v>
          </cell>
          <cell r="AW2881" t="str">
            <v>OCT-Murata-CP3</v>
          </cell>
          <cell r="AX2881" t="str">
            <v>OCT-Murata-CP3-NI</v>
          </cell>
          <cell r="AZ2881">
            <v>959.93593590646674</v>
          </cell>
          <cell r="BA2881">
            <v>173.98838838304709</v>
          </cell>
          <cell r="BB2881">
            <v>1133.9243242895138</v>
          </cell>
          <cell r="BH2881">
            <v>62.395835833920337</v>
          </cell>
        </row>
        <row r="2882">
          <cell r="AU2882" t="str">
            <v/>
          </cell>
          <cell r="AW2882" t="str">
            <v>0-</v>
          </cell>
          <cell r="AX2882" t="str">
            <v>0--</v>
          </cell>
          <cell r="AZ2882">
            <v>0</v>
          </cell>
          <cell r="BA2882">
            <v>0</v>
          </cell>
          <cell r="BB2882">
            <v>0</v>
          </cell>
          <cell r="BH2882">
            <v>0</v>
          </cell>
        </row>
        <row r="2883">
          <cell r="AU2883" t="str">
            <v/>
          </cell>
          <cell r="AW2883" t="str">
            <v>0-</v>
          </cell>
          <cell r="AX2883" t="str">
            <v>0--</v>
          </cell>
          <cell r="AZ2883">
            <v>0</v>
          </cell>
          <cell r="BA2883">
            <v>0</v>
          </cell>
          <cell r="BB2883">
            <v>0</v>
          </cell>
          <cell r="BH2883">
            <v>0</v>
          </cell>
        </row>
        <row r="2884">
          <cell r="AU2884" t="str">
            <v>Scragg-CP1</v>
          </cell>
          <cell r="AW2884" t="str">
            <v>OCT-Scragg-CP1</v>
          </cell>
          <cell r="AX2884" t="str">
            <v>OCT-Scragg-CP1-NI</v>
          </cell>
          <cell r="AZ2884">
            <v>8521.7048207568023</v>
          </cell>
          <cell r="BA2884">
            <v>927.06808510961616</v>
          </cell>
          <cell r="BB2884">
            <v>9448.772905866419</v>
          </cell>
          <cell r="BH2884">
            <v>514.48815822518725</v>
          </cell>
        </row>
        <row r="2885">
          <cell r="AU2885" t="str">
            <v>Scragg-CP1</v>
          </cell>
          <cell r="AW2885" t="str">
            <v>OCT-Scragg-CP1</v>
          </cell>
          <cell r="AX2885" t="str">
            <v>OCT-Scragg-CP1-NI</v>
          </cell>
          <cell r="AZ2885">
            <v>0</v>
          </cell>
          <cell r="BA2885">
            <v>0</v>
          </cell>
          <cell r="BB2885">
            <v>0</v>
          </cell>
          <cell r="BH2885">
            <v>0</v>
          </cell>
        </row>
        <row r="2886">
          <cell r="AU2886" t="str">
            <v>Murata-CP3</v>
          </cell>
          <cell r="AW2886" t="str">
            <v>OCT-Murata-CP3</v>
          </cell>
          <cell r="AX2886" t="str">
            <v>OCT-Murata-CP3-NI</v>
          </cell>
          <cell r="AZ2886">
            <v>4178.0598576066104</v>
          </cell>
          <cell r="BA2886">
            <v>432.21308871792519</v>
          </cell>
          <cell r="BB2886">
            <v>4610.272946324536</v>
          </cell>
          <cell r="BH2886">
            <v>249.72311792591233</v>
          </cell>
        </row>
        <row r="2887">
          <cell r="AU2887" t="str">
            <v/>
          </cell>
          <cell r="AW2887" t="str">
            <v>0-</v>
          </cell>
          <cell r="AX2887" t="str">
            <v>0--</v>
          </cell>
          <cell r="AZ2887">
            <v>0</v>
          </cell>
          <cell r="BA2887">
            <v>0</v>
          </cell>
          <cell r="BB2887">
            <v>0</v>
          </cell>
          <cell r="BH2887">
            <v>0</v>
          </cell>
        </row>
        <row r="2888">
          <cell r="AU2888" t="str">
            <v/>
          </cell>
          <cell r="AW2888" t="str">
            <v>0-</v>
          </cell>
          <cell r="AX2888" t="str">
            <v>0--</v>
          </cell>
          <cell r="AZ2888">
            <v>0</v>
          </cell>
          <cell r="BA2888">
            <v>0</v>
          </cell>
          <cell r="BB2888">
            <v>0</v>
          </cell>
          <cell r="BH2888">
            <v>0</v>
          </cell>
        </row>
        <row r="2889">
          <cell r="AU2889" t="str">
            <v>Murata-CP3</v>
          </cell>
          <cell r="AW2889" t="str">
            <v>OCT-Murata-CP3</v>
          </cell>
          <cell r="AX2889" t="str">
            <v>OCT-Murata-CP3-NI</v>
          </cell>
          <cell r="AZ2889">
            <v>4456.3965338767503</v>
          </cell>
          <cell r="BA2889">
            <v>167.713848049125</v>
          </cell>
          <cell r="BB2889">
            <v>4624.1103819258751</v>
          </cell>
          <cell r="BH2889">
            <v>249.17485995870001</v>
          </cell>
        </row>
        <row r="2890">
          <cell r="AU2890" t="str">
            <v/>
          </cell>
          <cell r="AW2890" t="str">
            <v>0-</v>
          </cell>
          <cell r="AX2890" t="str">
            <v>0--</v>
          </cell>
          <cell r="AZ2890">
            <v>0</v>
          </cell>
          <cell r="BA2890">
            <v>0</v>
          </cell>
          <cell r="BB2890">
            <v>0</v>
          </cell>
          <cell r="BH2890">
            <v>0</v>
          </cell>
        </row>
        <row r="2891">
          <cell r="AU2891" t="str">
            <v/>
          </cell>
          <cell r="AW2891" t="str">
            <v>0-</v>
          </cell>
          <cell r="AX2891" t="str">
            <v>0--</v>
          </cell>
          <cell r="AZ2891">
            <v>0</v>
          </cell>
          <cell r="BA2891">
            <v>0</v>
          </cell>
          <cell r="BB2891">
            <v>0</v>
          </cell>
          <cell r="BH2891">
            <v>0</v>
          </cell>
        </row>
        <row r="2892">
          <cell r="AU2892" t="str">
            <v>Scragg-CP1</v>
          </cell>
          <cell r="AW2892" t="str">
            <v>OCT-Scragg-CP1</v>
          </cell>
          <cell r="AX2892" t="str">
            <v>OCT-Scragg-CP1-IM</v>
          </cell>
          <cell r="AZ2892">
            <v>2320.57536568245</v>
          </cell>
          <cell r="BA2892">
            <v>205.32239935614558</v>
          </cell>
          <cell r="BB2892">
            <v>2525.8977650385955</v>
          </cell>
          <cell r="BH2892">
            <v>128.22505795272801</v>
          </cell>
        </row>
        <row r="2893">
          <cell r="AU2893" t="str">
            <v>Scragg-CP1</v>
          </cell>
          <cell r="AW2893" t="str">
            <v>OCT-Scragg-CP1</v>
          </cell>
          <cell r="AX2893" t="str">
            <v>OCT-Scragg-CP1-IM</v>
          </cell>
          <cell r="AZ2893">
            <v>3139.6019653350795</v>
          </cell>
          <cell r="BA2893">
            <v>277.78912854066755</v>
          </cell>
          <cell r="BB2893">
            <v>3417.3910938757467</v>
          </cell>
          <cell r="BH2893">
            <v>173.48096075957315</v>
          </cell>
        </row>
        <row r="2894">
          <cell r="AU2894" t="str">
            <v>TMT-CP3</v>
          </cell>
          <cell r="AW2894" t="str">
            <v>OCT-TMT-CP3</v>
          </cell>
          <cell r="AX2894" t="str">
            <v>OCT-TMT-CP3-IM</v>
          </cell>
          <cell r="AZ2894">
            <v>1722.8894678398551</v>
          </cell>
          <cell r="BA2894">
            <v>178.22994494895053</v>
          </cell>
          <cell r="BB2894">
            <v>1901.1194127888057</v>
          </cell>
          <cell r="BH2894">
            <v>102.97730152606032</v>
          </cell>
        </row>
        <row r="2895">
          <cell r="AU2895" t="str">
            <v>Barmag R5-CP3</v>
          </cell>
          <cell r="AW2895" t="str">
            <v>OCT-Barmag R5-CP3</v>
          </cell>
          <cell r="AX2895" t="str">
            <v>OCT-Barmag R5-CP3-IM</v>
          </cell>
          <cell r="AZ2895">
            <v>177.64222490163675</v>
          </cell>
          <cell r="BA2895">
            <v>16.058054228396543</v>
          </cell>
          <cell r="BB2895">
            <v>193.70027913003329</v>
          </cell>
          <cell r="BH2895">
            <v>10.237009570602796</v>
          </cell>
        </row>
        <row r="2896">
          <cell r="AU2896" t="str">
            <v>Barmag R5-CP3</v>
          </cell>
          <cell r="AW2896" t="str">
            <v>OCT-Barmag R5-CP3</v>
          </cell>
          <cell r="AX2896" t="str">
            <v>OCT-Barmag R5-CP3-IM</v>
          </cell>
          <cell r="AZ2896">
            <v>1421.137799213094</v>
          </cell>
          <cell r="BA2896">
            <v>128.46443382717234</v>
          </cell>
          <cell r="BB2896">
            <v>1549.6022330402664</v>
          </cell>
          <cell r="BH2896">
            <v>81.896076564822366</v>
          </cell>
        </row>
        <row r="2897">
          <cell r="AU2897" t="str">
            <v/>
          </cell>
          <cell r="AW2897" t="str">
            <v>0-</v>
          </cell>
          <cell r="AX2897" t="str">
            <v>0--</v>
          </cell>
          <cell r="AZ2897">
            <v>0</v>
          </cell>
          <cell r="BA2897">
            <v>0</v>
          </cell>
          <cell r="BB2897">
            <v>0</v>
          </cell>
          <cell r="BH2897">
            <v>0</v>
          </cell>
        </row>
        <row r="2898">
          <cell r="AU2898" t="str">
            <v/>
          </cell>
          <cell r="AW2898" t="str">
            <v>0-</v>
          </cell>
          <cell r="AX2898" t="str">
            <v>0--</v>
          </cell>
          <cell r="AZ2898">
            <v>0</v>
          </cell>
          <cell r="BA2898">
            <v>0</v>
          </cell>
          <cell r="BB2898">
            <v>0</v>
          </cell>
          <cell r="BH2898">
            <v>0</v>
          </cell>
        </row>
        <row r="2899">
          <cell r="AU2899" t="str">
            <v>Murata-CP1</v>
          </cell>
          <cell r="AW2899" t="str">
            <v>OCT-Murata-CP1</v>
          </cell>
          <cell r="AX2899" t="str">
            <v>OCT-Murata-CP1-IM</v>
          </cell>
          <cell r="AZ2899">
            <v>6005.2017870660775</v>
          </cell>
          <cell r="BA2899">
            <v>508.32357741351001</v>
          </cell>
          <cell r="BB2899">
            <v>6513.5253644795866</v>
          </cell>
          <cell r="BH2899">
            <v>295.45888251247612</v>
          </cell>
        </row>
        <row r="2900">
          <cell r="AU2900" t="str">
            <v>Murata-CP1</v>
          </cell>
          <cell r="AW2900" t="str">
            <v>OCT-Murata-CP1</v>
          </cell>
          <cell r="AX2900" t="str">
            <v>OCT-Murata-CP1-IM</v>
          </cell>
          <cell r="AZ2900">
            <v>4108.8222753609998</v>
          </cell>
          <cell r="BA2900">
            <v>347.80034244082265</v>
          </cell>
          <cell r="BB2900">
            <v>4456.6226178018223</v>
          </cell>
          <cell r="BH2900">
            <v>202.1560775085363</v>
          </cell>
        </row>
        <row r="2901">
          <cell r="AU2901" t="str">
            <v>Murata-CP1</v>
          </cell>
          <cell r="AW2901" t="str">
            <v>OCT-Murata-CP1</v>
          </cell>
          <cell r="AX2901" t="str">
            <v>OCT-Murata-CP1-IM</v>
          </cell>
          <cell r="AZ2901">
            <v>4211.2311193344431</v>
          </cell>
          <cell r="BA2901">
            <v>356.46896537360766</v>
          </cell>
          <cell r="BB2901">
            <v>4567.7000847080508</v>
          </cell>
          <cell r="BH2901">
            <v>207.19464301768477</v>
          </cell>
        </row>
        <row r="2902">
          <cell r="AU2902" t="str">
            <v>Murata-CP1</v>
          </cell>
          <cell r="AW2902" t="str">
            <v>OCT-Murata-CP1</v>
          </cell>
          <cell r="AX2902" t="str">
            <v>OCT-Murata-CP1-IM</v>
          </cell>
          <cell r="AZ2902">
            <v>242.13648172037099</v>
          </cell>
          <cell r="BA2902">
            <v>26.139733822085503</v>
          </cell>
          <cell r="BB2902">
            <v>268.2762155424565</v>
          </cell>
          <cell r="BH2902">
            <v>9.777774758016518</v>
          </cell>
        </row>
        <row r="2903">
          <cell r="AU2903" t="str">
            <v>Murata-CP1</v>
          </cell>
          <cell r="AW2903" t="str">
            <v>OCT-Murata-CP1</v>
          </cell>
          <cell r="AX2903" t="str">
            <v>OCT-Murata-CP1-IM</v>
          </cell>
          <cell r="AZ2903">
            <v>7264.0944516111294</v>
          </cell>
          <cell r="BA2903">
            <v>784.19201466256504</v>
          </cell>
          <cell r="BB2903">
            <v>8048.2864662736947</v>
          </cell>
          <cell r="BH2903">
            <v>293.33324274049551</v>
          </cell>
        </row>
        <row r="2904">
          <cell r="AU2904" t="str">
            <v>Murata-CP1</v>
          </cell>
          <cell r="AW2904" t="str">
            <v>OCT-Murata-CP1</v>
          </cell>
          <cell r="AX2904" t="str">
            <v>OCT-Murata-CP1-IM</v>
          </cell>
          <cell r="AZ2904">
            <v>2179.2283354833389</v>
          </cell>
          <cell r="BA2904">
            <v>235.25760439876956</v>
          </cell>
          <cell r="BB2904">
            <v>2414.4859398821086</v>
          </cell>
          <cell r="BH2904">
            <v>87.999972822148663</v>
          </cell>
        </row>
        <row r="2905">
          <cell r="AU2905" t="str">
            <v>Murata-CP1</v>
          </cell>
          <cell r="AW2905" t="str">
            <v>OCT-Murata-CP1</v>
          </cell>
          <cell r="AX2905" t="str">
            <v>OCT-Murata-CP1-NI</v>
          </cell>
          <cell r="AZ2905">
            <v>8318.8080268950998</v>
          </cell>
          <cell r="BA2905">
            <v>948.97247986057153</v>
          </cell>
          <cell r="BB2905">
            <v>9267.780506755671</v>
          </cell>
          <cell r="BH2905">
            <v>504.74673051910912</v>
          </cell>
        </row>
        <row r="2906">
          <cell r="AU2906" t="str">
            <v>Murata-CP1</v>
          </cell>
          <cell r="AW2906" t="str">
            <v>OCT-Murata-CP1</v>
          </cell>
          <cell r="AX2906" t="str">
            <v>OCT-Murata-CP1-NI</v>
          </cell>
          <cell r="AZ2906">
            <v>998.25696322741203</v>
          </cell>
          <cell r="BA2906">
            <v>113.87669758326857</v>
          </cell>
          <cell r="BB2906">
            <v>1112.1336608106806</v>
          </cell>
          <cell r="BH2906">
            <v>60.569607662293087</v>
          </cell>
        </row>
        <row r="2907">
          <cell r="AU2907" t="str">
            <v>Murata-CP1</v>
          </cell>
          <cell r="AW2907" t="str">
            <v>OCT-Murata-CP1</v>
          </cell>
          <cell r="AX2907" t="str">
            <v>OCT-Murata-CP1-IM</v>
          </cell>
          <cell r="AZ2907">
            <v>4502.6151230632031</v>
          </cell>
          <cell r="BA2907">
            <v>456.8913188452446</v>
          </cell>
          <cell r="BB2907">
            <v>4959.5064419084474</v>
          </cell>
          <cell r="BH2907">
            <v>264.6783230655804</v>
          </cell>
        </row>
        <row r="2908">
          <cell r="AU2908" t="str">
            <v>Murata-CP1</v>
          </cell>
          <cell r="AW2908" t="str">
            <v>OCT-Murata-CP1</v>
          </cell>
          <cell r="AX2908" t="str">
            <v>OCT-Murata-CP1-IM</v>
          </cell>
          <cell r="AZ2908">
            <v>5195.3251419960034</v>
          </cell>
          <cell r="BA2908">
            <v>527.18229097528229</v>
          </cell>
          <cell r="BB2908">
            <v>5722.5074329712861</v>
          </cell>
          <cell r="BH2908">
            <v>305.39806507566971</v>
          </cell>
        </row>
        <row r="2909">
          <cell r="AU2909" t="str">
            <v>Murata-CP1</v>
          </cell>
          <cell r="AW2909" t="str">
            <v>OCT-Murata-CP1</v>
          </cell>
          <cell r="AX2909" t="str">
            <v>OCT-Murata-CP1-IM</v>
          </cell>
          <cell r="AZ2909">
            <v>10737.005293458407</v>
          </cell>
          <cell r="BA2909">
            <v>1089.5100680155833</v>
          </cell>
          <cell r="BB2909">
            <v>11826.51536147399</v>
          </cell>
          <cell r="BH2909">
            <v>631.15600115638404</v>
          </cell>
        </row>
        <row r="2910">
          <cell r="AU2910" t="str">
            <v>Murata-CP1</v>
          </cell>
          <cell r="AW2910" t="str">
            <v>OCT-Murata-CP1</v>
          </cell>
          <cell r="AX2910" t="str">
            <v>OCT-Murata-CP1-IM</v>
          </cell>
          <cell r="AZ2910">
            <v>2078.1300567984013</v>
          </cell>
          <cell r="BA2910">
            <v>210.87291639011289</v>
          </cell>
          <cell r="BB2910">
            <v>2289.0029731885143</v>
          </cell>
          <cell r="BH2910">
            <v>122.15922603026787</v>
          </cell>
        </row>
        <row r="2911">
          <cell r="AU2911" t="str">
            <v>Murata-CP1</v>
          </cell>
          <cell r="AW2911" t="str">
            <v>OCT-Murata-CP1</v>
          </cell>
          <cell r="AX2911" t="str">
            <v>OCT-Murata-CP1-IM</v>
          </cell>
          <cell r="AZ2911">
            <v>4156.2601135968025</v>
          </cell>
          <cell r="BA2911">
            <v>421.74583278022578</v>
          </cell>
          <cell r="BB2911">
            <v>4578.0059463770285</v>
          </cell>
          <cell r="BH2911">
            <v>244.31845206053575</v>
          </cell>
        </row>
        <row r="2912">
          <cell r="AU2912" t="str">
            <v>Murata-CP3</v>
          </cell>
          <cell r="AW2912" t="str">
            <v>OCT-Murata-CP3</v>
          </cell>
          <cell r="AX2912" t="str">
            <v>OCT-Murata-CP3-NI</v>
          </cell>
          <cell r="AZ2912">
            <v>2101.6907162505977</v>
          </cell>
          <cell r="BA2912">
            <v>217.41628099144117</v>
          </cell>
          <cell r="BB2912">
            <v>2319.1069972420391</v>
          </cell>
          <cell r="BH2912">
            <v>125.61829568394378</v>
          </cell>
        </row>
        <row r="2913">
          <cell r="AU2913" t="str">
            <v/>
          </cell>
          <cell r="AW2913" t="str">
            <v>0-</v>
          </cell>
          <cell r="AX2913" t="str">
            <v>0--</v>
          </cell>
          <cell r="AZ2913">
            <v>0</v>
          </cell>
          <cell r="BA2913">
            <v>0</v>
          </cell>
          <cell r="BB2913">
            <v>0</v>
          </cell>
          <cell r="BH2913">
            <v>0</v>
          </cell>
        </row>
        <row r="2914">
          <cell r="AU2914" t="str">
            <v/>
          </cell>
          <cell r="AW2914" t="str">
            <v>0-</v>
          </cell>
          <cell r="AX2914" t="str">
            <v>0--</v>
          </cell>
          <cell r="AZ2914">
            <v>0</v>
          </cell>
          <cell r="BA2914">
            <v>0</v>
          </cell>
          <cell r="BB2914">
            <v>0</v>
          </cell>
          <cell r="BH2914">
            <v>0</v>
          </cell>
        </row>
        <row r="2915">
          <cell r="AU2915" t="str">
            <v>Scragg-CP1</v>
          </cell>
          <cell r="AW2915" t="str">
            <v>OCT-Scragg-CP1</v>
          </cell>
          <cell r="AX2915" t="str">
            <v>OCT-Scragg-CP1-NI</v>
          </cell>
          <cell r="AZ2915">
            <v>4981.3928063853828</v>
          </cell>
          <cell r="BA2915">
            <v>802.17158454528101</v>
          </cell>
          <cell r="BB2915">
            <v>5783.5643909306636</v>
          </cell>
          <cell r="BH2915">
            <v>298.63921522033922</v>
          </cell>
        </row>
        <row r="2916">
          <cell r="AU2916" t="str">
            <v>Scragg-CP1</v>
          </cell>
          <cell r="AW2916" t="str">
            <v>OCT-Scragg-CP1</v>
          </cell>
          <cell r="AX2916" t="str">
            <v>OCT-Scragg-CP1-NI</v>
          </cell>
          <cell r="AZ2916">
            <v>1285.5207242284857</v>
          </cell>
          <cell r="BA2916">
            <v>207.01202181813701</v>
          </cell>
          <cell r="BB2916">
            <v>1492.5327460466228</v>
          </cell>
          <cell r="BH2916">
            <v>77.068184572990774</v>
          </cell>
        </row>
        <row r="2917">
          <cell r="AU2917" t="str">
            <v>Scragg-CP1</v>
          </cell>
          <cell r="AW2917" t="str">
            <v>OCT-Scragg-CP1</v>
          </cell>
          <cell r="AX2917" t="str">
            <v>OCT-Scragg-CP1-NI</v>
          </cell>
          <cell r="AZ2917">
            <v>803.45045264280361</v>
          </cell>
          <cell r="BA2917">
            <v>129.38251363633563</v>
          </cell>
          <cell r="BB2917">
            <v>932.83296627913933</v>
          </cell>
          <cell r="BH2917">
            <v>48.167615358119235</v>
          </cell>
        </row>
        <row r="2918">
          <cell r="AU2918" t="str">
            <v>Scragg-CP1</v>
          </cell>
          <cell r="AW2918" t="str">
            <v>OCT-Scragg-CP1</v>
          </cell>
          <cell r="AX2918" t="str">
            <v>OCT-Scragg-CP1-NI</v>
          </cell>
          <cell r="AZ2918">
            <v>1124.8306336999251</v>
          </cell>
          <cell r="BA2918">
            <v>181.13551909086991</v>
          </cell>
          <cell r="BB2918">
            <v>1305.9661527907949</v>
          </cell>
          <cell r="BH2918">
            <v>67.434661501366932</v>
          </cell>
        </row>
        <row r="2919">
          <cell r="AU2919" t="str">
            <v>Scragg-CP1</v>
          </cell>
          <cell r="AW2919" t="str">
            <v>OCT-Scragg-CP1</v>
          </cell>
          <cell r="AX2919" t="str">
            <v>OCT-Scragg-CP1-IM</v>
          </cell>
          <cell r="AZ2919">
            <v>2597.7640583947464</v>
          </cell>
          <cell r="BA2919">
            <v>363.95308961559812</v>
          </cell>
          <cell r="BB2919">
            <v>2961.7171480103443</v>
          </cell>
          <cell r="BH2919">
            <v>142.80062511334637</v>
          </cell>
        </row>
        <row r="2920">
          <cell r="AU2920" t="str">
            <v>Scragg-CP1</v>
          </cell>
          <cell r="AW2920" t="str">
            <v>OCT-Scragg-CP1</v>
          </cell>
          <cell r="AX2920" t="str">
            <v>OCT-Scragg-CP1-NI</v>
          </cell>
          <cell r="AZ2920">
            <v>0</v>
          </cell>
          <cell r="BA2920">
            <v>0</v>
          </cell>
          <cell r="BB2920">
            <v>0</v>
          </cell>
          <cell r="BH2920">
            <v>0</v>
          </cell>
        </row>
        <row r="2921">
          <cell r="AU2921" t="str">
            <v>PDG-CP3</v>
          </cell>
          <cell r="AW2921" t="str">
            <v>OCT-PDG-CP3</v>
          </cell>
          <cell r="AX2921" t="str">
            <v>OCT-PDG-CP3-NI</v>
          </cell>
          <cell r="AZ2921">
            <v>416.84562973605875</v>
          </cell>
          <cell r="BA2921">
            <v>75.553270389660653</v>
          </cell>
          <cell r="BB2921">
            <v>492.39890012571942</v>
          </cell>
          <cell r="BH2921">
            <v>27.09496593284382</v>
          </cell>
        </row>
        <row r="2922">
          <cell r="AU2922" t="str">
            <v/>
          </cell>
          <cell r="AW2922" t="str">
            <v>0-</v>
          </cell>
          <cell r="AX2922" t="str">
            <v>0--</v>
          </cell>
          <cell r="AZ2922">
            <v>0</v>
          </cell>
          <cell r="BA2922">
            <v>0</v>
          </cell>
          <cell r="BB2922">
            <v>0</v>
          </cell>
          <cell r="BH2922">
            <v>0</v>
          </cell>
        </row>
        <row r="2923">
          <cell r="AU2923" t="str">
            <v/>
          </cell>
          <cell r="AW2923" t="str">
            <v>0-</v>
          </cell>
          <cell r="AX2923" t="str">
            <v>0--</v>
          </cell>
          <cell r="AZ2923">
            <v>0</v>
          </cell>
          <cell r="BA2923">
            <v>0</v>
          </cell>
          <cell r="BB2923">
            <v>0</v>
          </cell>
          <cell r="BH2923">
            <v>0</v>
          </cell>
        </row>
        <row r="2924">
          <cell r="AU2924" t="str">
            <v>Scragg-CP1</v>
          </cell>
          <cell r="AW2924" t="str">
            <v>OCT-Scragg-CP1</v>
          </cell>
          <cell r="AX2924" t="str">
            <v>OCT-Scragg-CP1-NI</v>
          </cell>
          <cell r="AZ2924">
            <v>321.38018105712143</v>
          </cell>
          <cell r="BA2924">
            <v>51.753005454534254</v>
          </cell>
          <cell r="BB2924">
            <v>373.13318651165571</v>
          </cell>
          <cell r="BH2924">
            <v>19.267046143247693</v>
          </cell>
        </row>
        <row r="2925">
          <cell r="AU2925" t="str">
            <v/>
          </cell>
          <cell r="AW2925" t="str">
            <v>0-</v>
          </cell>
          <cell r="AX2925" t="str">
            <v>0--</v>
          </cell>
          <cell r="AZ2925">
            <v>0</v>
          </cell>
          <cell r="BA2925">
            <v>0</v>
          </cell>
          <cell r="BB2925">
            <v>0</v>
          </cell>
          <cell r="BH2925">
            <v>0</v>
          </cell>
        </row>
        <row r="2926">
          <cell r="AU2926" t="str">
            <v/>
          </cell>
          <cell r="AW2926" t="str">
            <v>0-</v>
          </cell>
          <cell r="AX2926" t="str">
            <v>0--</v>
          </cell>
          <cell r="AZ2926">
            <v>0</v>
          </cell>
          <cell r="BA2926">
            <v>0</v>
          </cell>
          <cell r="BB2926">
            <v>0</v>
          </cell>
          <cell r="BH2926">
            <v>0</v>
          </cell>
        </row>
        <row r="2927">
          <cell r="AU2927" t="str">
            <v>Scragg-CP1</v>
          </cell>
          <cell r="AW2927" t="str">
            <v>OCT-Scragg-CP1</v>
          </cell>
          <cell r="AX2927" t="str">
            <v>OCT-Scragg-CP1-NI</v>
          </cell>
          <cell r="AZ2927">
            <v>779.96145638906921</v>
          </cell>
          <cell r="BA2927">
            <v>127.3236772226968</v>
          </cell>
          <cell r="BB2927">
            <v>907.28513361176613</v>
          </cell>
          <cell r="BH2927">
            <v>42.855184453680153</v>
          </cell>
        </row>
        <row r="2928">
          <cell r="AU2928" t="str">
            <v/>
          </cell>
          <cell r="AW2928" t="str">
            <v>0-</v>
          </cell>
          <cell r="AX2928" t="str">
            <v>0--</v>
          </cell>
          <cell r="AZ2928">
            <v>0</v>
          </cell>
          <cell r="BA2928">
            <v>0</v>
          </cell>
          <cell r="BB2928">
            <v>0</v>
          </cell>
          <cell r="BH2928">
            <v>0</v>
          </cell>
        </row>
        <row r="2929">
          <cell r="AU2929" t="str">
            <v/>
          </cell>
          <cell r="AW2929" t="str">
            <v>0-</v>
          </cell>
          <cell r="AX2929" t="str">
            <v>0--</v>
          </cell>
          <cell r="AZ2929">
            <v>0</v>
          </cell>
          <cell r="BA2929">
            <v>0</v>
          </cell>
          <cell r="BB2929">
            <v>0</v>
          </cell>
          <cell r="BH2929">
            <v>0</v>
          </cell>
        </row>
        <row r="2930">
          <cell r="AU2930" t="str">
            <v>Scragg-CP1</v>
          </cell>
          <cell r="AW2930" t="str">
            <v>OCT-Scragg-CP1</v>
          </cell>
          <cell r="AX2930" t="str">
            <v>OCT-Scragg-CP1-NI</v>
          </cell>
          <cell r="AZ2930">
            <v>5466.0311425897453</v>
          </cell>
          <cell r="BA2930">
            <v>439.20169207844674</v>
          </cell>
          <cell r="BB2930">
            <v>5905.2328346681916</v>
          </cell>
          <cell r="BH2930">
            <v>276.80778912507151</v>
          </cell>
        </row>
        <row r="2931">
          <cell r="AU2931" t="str">
            <v>Scragg-CP1</v>
          </cell>
          <cell r="AW2931" t="str">
            <v>OCT-Scragg-CP1</v>
          </cell>
          <cell r="AX2931" t="str">
            <v>OCT-Scragg-CP1-NI</v>
          </cell>
          <cell r="AZ2931">
            <v>3702.7952901414401</v>
          </cell>
          <cell r="BA2931">
            <v>297.52372689185103</v>
          </cell>
          <cell r="BB2931">
            <v>4000.3190170332909</v>
          </cell>
          <cell r="BH2931">
            <v>187.51495392343551</v>
          </cell>
        </row>
        <row r="2932">
          <cell r="AU2932" t="str">
            <v/>
          </cell>
          <cell r="AW2932" t="str">
            <v>0-</v>
          </cell>
          <cell r="AX2932" t="str">
            <v>0--</v>
          </cell>
          <cell r="AZ2932">
            <v>0</v>
          </cell>
          <cell r="BA2932">
            <v>0</v>
          </cell>
          <cell r="BB2932">
            <v>0</v>
          </cell>
          <cell r="BH2932">
            <v>0</v>
          </cell>
        </row>
        <row r="2933">
          <cell r="AU2933" t="str">
            <v/>
          </cell>
          <cell r="AW2933" t="str">
            <v>0-</v>
          </cell>
          <cell r="AX2933" t="str">
            <v>0--</v>
          </cell>
          <cell r="AZ2933">
            <v>0</v>
          </cell>
          <cell r="BA2933">
            <v>0</v>
          </cell>
          <cell r="BB2933">
            <v>0</v>
          </cell>
          <cell r="BH2933">
            <v>0</v>
          </cell>
        </row>
        <row r="2934">
          <cell r="AU2934" t="str">
            <v>Murata R4-CP3</v>
          </cell>
          <cell r="AW2934" t="str">
            <v>OCT-Murata R4-CP3</v>
          </cell>
          <cell r="AX2934" t="str">
            <v>OCT-Murata R4-CP3-NI</v>
          </cell>
          <cell r="AZ2934">
            <v>0</v>
          </cell>
          <cell r="BA2934">
            <v>0</v>
          </cell>
          <cell r="BB2934">
            <v>0</v>
          </cell>
          <cell r="BH2934">
            <v>0</v>
          </cell>
        </row>
        <row r="2935">
          <cell r="AU2935" t="str">
            <v>PDG-CP3</v>
          </cell>
          <cell r="AW2935" t="str">
            <v>OCT-PDG-CP3</v>
          </cell>
          <cell r="AX2935" t="str">
            <v>OCT-PDG-CP3-IM</v>
          </cell>
          <cell r="AZ2935">
            <v>0</v>
          </cell>
          <cell r="BA2935">
            <v>0</v>
          </cell>
          <cell r="BB2935">
            <v>0</v>
          </cell>
          <cell r="BH2935">
            <v>0</v>
          </cell>
        </row>
        <row r="2936">
          <cell r="AU2936" t="str">
            <v>Murata R4-CP3</v>
          </cell>
          <cell r="AW2936" t="str">
            <v>OCT-Murata R4-CP3</v>
          </cell>
          <cell r="AX2936" t="str">
            <v>OCT-Murata R4-CP3-NI</v>
          </cell>
          <cell r="AZ2936">
            <v>0</v>
          </cell>
          <cell r="BA2936">
            <v>0</v>
          </cell>
          <cell r="BB2936">
            <v>0</v>
          </cell>
          <cell r="BH2936">
            <v>0</v>
          </cell>
        </row>
        <row r="2937">
          <cell r="AU2937" t="str">
            <v>PDG-CP3</v>
          </cell>
          <cell r="AW2937" t="str">
            <v>OCT-PDG-CP3</v>
          </cell>
          <cell r="AX2937" t="str">
            <v>OCT-PDG-CP3-IM</v>
          </cell>
          <cell r="AZ2937">
            <v>0</v>
          </cell>
          <cell r="BA2937">
            <v>0</v>
          </cell>
          <cell r="BB2937">
            <v>0</v>
          </cell>
          <cell r="BH2937">
            <v>0</v>
          </cell>
        </row>
        <row r="2938">
          <cell r="AU2938" t="str">
            <v>Murata R4-CP3</v>
          </cell>
          <cell r="AW2938" t="str">
            <v>OCT-Murata R4-CP3</v>
          </cell>
          <cell r="AX2938" t="str">
            <v>OCT-Murata R4-CP3-NI</v>
          </cell>
          <cell r="AZ2938">
            <v>0</v>
          </cell>
          <cell r="BA2938">
            <v>0</v>
          </cell>
          <cell r="BB2938">
            <v>0</v>
          </cell>
          <cell r="BH2938">
            <v>0</v>
          </cell>
        </row>
        <row r="2939">
          <cell r="AU2939" t="str">
            <v/>
          </cell>
          <cell r="AW2939" t="str">
            <v>0-</v>
          </cell>
          <cell r="AX2939" t="str">
            <v>0--</v>
          </cell>
          <cell r="AZ2939">
            <v>0</v>
          </cell>
          <cell r="BA2939">
            <v>0</v>
          </cell>
          <cell r="BB2939">
            <v>0</v>
          </cell>
          <cell r="BH2939">
            <v>0</v>
          </cell>
        </row>
        <row r="2940">
          <cell r="AU2940" t="str">
            <v/>
          </cell>
          <cell r="AW2940" t="str">
            <v>0-</v>
          </cell>
          <cell r="AX2940" t="str">
            <v>0--</v>
          </cell>
          <cell r="AZ2940">
            <v>0</v>
          </cell>
          <cell r="BA2940">
            <v>0</v>
          </cell>
          <cell r="BB2940">
            <v>0</v>
          </cell>
          <cell r="BH2940">
            <v>0</v>
          </cell>
        </row>
        <row r="2941">
          <cell r="AU2941" t="str">
            <v>Murata R4-CP3</v>
          </cell>
          <cell r="AW2941" t="str">
            <v>OCT-Murata R4-CP3</v>
          </cell>
          <cell r="AX2941" t="str">
            <v>OCT-Murata R4-CP3-NI</v>
          </cell>
          <cell r="AZ2941">
            <v>2478.3439766796009</v>
          </cell>
          <cell r="BA2941">
            <v>259.36157895484195</v>
          </cell>
          <cell r="BB2941">
            <v>2737.7055556344426</v>
          </cell>
          <cell r="BH2941">
            <v>129.68078947742097</v>
          </cell>
        </row>
        <row r="2942">
          <cell r="AU2942" t="str">
            <v>Murata R4-CP3</v>
          </cell>
          <cell r="AW2942" t="str">
            <v>OCT-Murata R4-CP3</v>
          </cell>
          <cell r="AX2942" t="str">
            <v>OCT-Murata R4-CP3-NI</v>
          </cell>
          <cell r="AZ2942">
            <v>5181.9919512391652</v>
          </cell>
          <cell r="BA2942">
            <v>542.30148326921494</v>
          </cell>
          <cell r="BB2942">
            <v>5724.2934345083804</v>
          </cell>
          <cell r="BH2942">
            <v>271.15074163460747</v>
          </cell>
        </row>
        <row r="2943">
          <cell r="AU2943" t="str">
            <v>Murata R4-CP3</v>
          </cell>
          <cell r="AW2943" t="str">
            <v>OCT-Murata R4-CP3</v>
          </cell>
          <cell r="AX2943" t="str">
            <v>OCT-Murata R4-CP3-NI</v>
          </cell>
          <cell r="AZ2943">
            <v>6759.1199363989117</v>
          </cell>
          <cell r="BA2943">
            <v>707.34976078593263</v>
          </cell>
          <cell r="BB2943">
            <v>7466.4696971848443</v>
          </cell>
          <cell r="BH2943">
            <v>353.67488039296632</v>
          </cell>
        </row>
        <row r="2944">
          <cell r="AU2944" t="str">
            <v/>
          </cell>
          <cell r="AW2944" t="str">
            <v>0-</v>
          </cell>
          <cell r="AX2944" t="str">
            <v>0--</v>
          </cell>
          <cell r="AZ2944">
            <v>0</v>
          </cell>
          <cell r="BA2944">
            <v>0</v>
          </cell>
          <cell r="BB2944">
            <v>0</v>
          </cell>
          <cell r="BH2944">
            <v>0</v>
          </cell>
        </row>
        <row r="2945">
          <cell r="AU2945" t="str">
            <v/>
          </cell>
          <cell r="AW2945" t="str">
            <v>0-</v>
          </cell>
          <cell r="AX2945" t="str">
            <v>0--</v>
          </cell>
          <cell r="AZ2945">
            <v>0</v>
          </cell>
          <cell r="BA2945">
            <v>0</v>
          </cell>
          <cell r="BB2945">
            <v>0</v>
          </cell>
          <cell r="BH2945">
            <v>0</v>
          </cell>
        </row>
        <row r="2946">
          <cell r="AU2946" t="str">
            <v>Murata R4-CP3</v>
          </cell>
          <cell r="AW2946" t="str">
            <v>OCT-Murata R4-CP3</v>
          </cell>
          <cell r="AX2946" t="str">
            <v>OCT-Murata R4-CP3-NI</v>
          </cell>
          <cell r="AZ2946">
            <v>3928.7384630318666</v>
          </cell>
          <cell r="BA2946">
            <v>411.14704845682326</v>
          </cell>
          <cell r="BB2946">
            <v>4339.8855114886901</v>
          </cell>
          <cell r="BH2946">
            <v>205.57352422841163</v>
          </cell>
        </row>
        <row r="2947">
          <cell r="AU2947" t="str">
            <v>Murata-CP1</v>
          </cell>
          <cell r="AW2947" t="str">
            <v>OCT-Murata-CP1</v>
          </cell>
          <cell r="AX2947" t="str">
            <v>OCT-Murata-CP1-IM</v>
          </cell>
          <cell r="AZ2947">
            <v>0</v>
          </cell>
          <cell r="BA2947">
            <v>0</v>
          </cell>
          <cell r="BB2947">
            <v>0</v>
          </cell>
          <cell r="BH2947">
            <v>0</v>
          </cell>
        </row>
        <row r="2948">
          <cell r="AU2948" t="str">
            <v>Murata R4-CP3</v>
          </cell>
          <cell r="AW2948" t="str">
            <v>OCT-Murata R4-CP3</v>
          </cell>
          <cell r="AX2948" t="str">
            <v>OCT-Murata R4-CP3-NI</v>
          </cell>
          <cell r="AZ2948">
            <v>1746.1059835697185</v>
          </cell>
          <cell r="BA2948">
            <v>182.73202153636589</v>
          </cell>
          <cell r="BB2948">
            <v>1928.8380051060844</v>
          </cell>
          <cell r="BH2948">
            <v>91.366010768182946</v>
          </cell>
        </row>
        <row r="2949">
          <cell r="AU2949" t="str">
            <v/>
          </cell>
          <cell r="AW2949" t="str">
            <v>0-</v>
          </cell>
          <cell r="AX2949" t="str">
            <v>0--</v>
          </cell>
          <cell r="AZ2949">
            <v>0</v>
          </cell>
          <cell r="BA2949">
            <v>0</v>
          </cell>
          <cell r="BB2949">
            <v>0</v>
          </cell>
          <cell r="BH2949">
            <v>0</v>
          </cell>
        </row>
        <row r="2950">
          <cell r="AU2950" t="str">
            <v/>
          </cell>
          <cell r="AW2950" t="str">
            <v>0-</v>
          </cell>
          <cell r="AX2950" t="str">
            <v>0--</v>
          </cell>
          <cell r="AZ2950">
            <v>0</v>
          </cell>
          <cell r="BA2950">
            <v>0</v>
          </cell>
          <cell r="BB2950">
            <v>0</v>
          </cell>
          <cell r="BH2950">
            <v>0</v>
          </cell>
        </row>
        <row r="2951">
          <cell r="AU2951" t="str">
            <v>Murata-CP3</v>
          </cell>
          <cell r="AW2951" t="str">
            <v>OCT-Murata-CP3</v>
          </cell>
          <cell r="AX2951" t="str">
            <v>OCT-Murata-CP3-NI</v>
          </cell>
          <cell r="AZ2951">
            <v>2003.8334535864483</v>
          </cell>
          <cell r="BA2951">
            <v>231.65704665739287</v>
          </cell>
          <cell r="BB2951">
            <v>2235.4905002438413</v>
          </cell>
          <cell r="BH2951">
            <v>112.35366762883554</v>
          </cell>
        </row>
        <row r="2952">
          <cell r="AU2952" t="str">
            <v>Murata R4-CP3</v>
          </cell>
          <cell r="AW2952" t="str">
            <v>OCT-Murata R4-CP3</v>
          </cell>
          <cell r="AX2952" t="str">
            <v>OCT-Murata R4-CP3-IM</v>
          </cell>
          <cell r="AZ2952">
            <v>0</v>
          </cell>
          <cell r="BA2952">
            <v>0</v>
          </cell>
          <cell r="BB2952">
            <v>0</v>
          </cell>
          <cell r="BH2952">
            <v>0</v>
          </cell>
        </row>
        <row r="2953">
          <cell r="AU2953" t="str">
            <v/>
          </cell>
          <cell r="AW2953" t="str">
            <v>0-</v>
          </cell>
          <cell r="AX2953" t="str">
            <v>0--</v>
          </cell>
          <cell r="AZ2953">
            <v>0</v>
          </cell>
          <cell r="BA2953">
            <v>0</v>
          </cell>
          <cell r="BB2953">
            <v>0</v>
          </cell>
          <cell r="BH2953">
            <v>0</v>
          </cell>
        </row>
        <row r="2954">
          <cell r="AU2954" t="str">
            <v/>
          </cell>
          <cell r="AW2954" t="str">
            <v>0-</v>
          </cell>
          <cell r="AX2954" t="str">
            <v>0--</v>
          </cell>
          <cell r="AZ2954">
            <v>0</v>
          </cell>
          <cell r="BA2954">
            <v>0</v>
          </cell>
          <cell r="BB2954">
            <v>0</v>
          </cell>
          <cell r="BH2954">
            <v>0</v>
          </cell>
        </row>
        <row r="2955">
          <cell r="AU2955" t="str">
            <v/>
          </cell>
          <cell r="AW2955" t="str">
            <v>0-</v>
          </cell>
          <cell r="AX2955" t="str">
            <v>0--</v>
          </cell>
          <cell r="AZ2955">
            <v>0</v>
          </cell>
          <cell r="BA2955">
            <v>0</v>
          </cell>
          <cell r="BB2955">
            <v>0</v>
          </cell>
          <cell r="BH2955">
            <v>0</v>
          </cell>
        </row>
        <row r="2956">
          <cell r="AU2956" t="str">
            <v/>
          </cell>
          <cell r="AW2956" t="str">
            <v>0-</v>
          </cell>
          <cell r="AX2956" t="str">
            <v>0--</v>
          </cell>
          <cell r="AZ2956">
            <v>0</v>
          </cell>
          <cell r="BA2956">
            <v>0</v>
          </cell>
          <cell r="BB2956">
            <v>0</v>
          </cell>
          <cell r="BH2956">
            <v>0</v>
          </cell>
        </row>
        <row r="2957">
          <cell r="AU2957" t="str">
            <v/>
          </cell>
          <cell r="AW2957" t="str">
            <v>0-</v>
          </cell>
          <cell r="AX2957" t="str">
            <v>0--</v>
          </cell>
          <cell r="AZ2957">
            <v>0</v>
          </cell>
          <cell r="BA2957">
            <v>0</v>
          </cell>
          <cell r="BB2957">
            <v>0</v>
          </cell>
          <cell r="BH2957">
            <v>0</v>
          </cell>
        </row>
        <row r="2958">
          <cell r="AU2958" t="str">
            <v/>
          </cell>
          <cell r="AW2958" t="str">
            <v>0-</v>
          </cell>
          <cell r="AX2958" t="str">
            <v>0--</v>
          </cell>
          <cell r="AZ2958">
            <v>0</v>
          </cell>
          <cell r="BA2958">
            <v>0</v>
          </cell>
          <cell r="BB2958">
            <v>0</v>
          </cell>
          <cell r="BH2958">
            <v>0</v>
          </cell>
        </row>
        <row r="2959">
          <cell r="AU2959" t="str">
            <v/>
          </cell>
          <cell r="AW2959" t="str">
            <v>0-</v>
          </cell>
          <cell r="AX2959" t="str">
            <v>0--</v>
          </cell>
          <cell r="AZ2959">
            <v>0</v>
          </cell>
          <cell r="BA2959">
            <v>0</v>
          </cell>
          <cell r="BB2959">
            <v>0</v>
          </cell>
          <cell r="BH2959">
            <v>0</v>
          </cell>
        </row>
        <row r="2960">
          <cell r="AU2960" t="str">
            <v/>
          </cell>
          <cell r="AW2960" t="str">
            <v>0-</v>
          </cell>
          <cell r="AX2960" t="str">
            <v>0--</v>
          </cell>
          <cell r="AZ2960">
            <v>0</v>
          </cell>
          <cell r="BA2960">
            <v>0</v>
          </cell>
          <cell r="BB2960">
            <v>0</v>
          </cell>
          <cell r="BH2960">
            <v>0</v>
          </cell>
        </row>
        <row r="2961">
          <cell r="AU2961" t="str">
            <v/>
          </cell>
          <cell r="AW2961" t="str">
            <v>0-</v>
          </cell>
          <cell r="AX2961" t="str">
            <v>0--</v>
          </cell>
          <cell r="AZ2961">
            <v>0</v>
          </cell>
          <cell r="BA2961">
            <v>0</v>
          </cell>
          <cell r="BB2961">
            <v>0</v>
          </cell>
          <cell r="BH2961">
            <v>0</v>
          </cell>
        </row>
        <row r="2962">
          <cell r="AU2962" t="str">
            <v/>
          </cell>
          <cell r="AW2962" t="str">
            <v>0-</v>
          </cell>
          <cell r="AX2962" t="str">
            <v>0--</v>
          </cell>
          <cell r="AZ2962">
            <v>0</v>
          </cell>
          <cell r="BA2962">
            <v>0</v>
          </cell>
          <cell r="BB2962">
            <v>0</v>
          </cell>
          <cell r="BH2962">
            <v>0</v>
          </cell>
        </row>
        <row r="2963">
          <cell r="AU2963" t="str">
            <v/>
          </cell>
          <cell r="AW2963" t="str">
            <v>0-</v>
          </cell>
          <cell r="AX2963" t="str">
            <v>0--</v>
          </cell>
          <cell r="AZ2963">
            <v>0</v>
          </cell>
          <cell r="BA2963">
            <v>0</v>
          </cell>
          <cell r="BB2963">
            <v>0</v>
          </cell>
          <cell r="BH2963">
            <v>0</v>
          </cell>
        </row>
        <row r="2964">
          <cell r="AU2964" t="str">
            <v>Murata R4-CP3</v>
          </cell>
          <cell r="AW2964" t="str">
            <v>OCT-Murata R4-CP3</v>
          </cell>
          <cell r="AX2964" t="str">
            <v>OCT-Murata R4-CP3-NI</v>
          </cell>
          <cell r="AZ2964">
            <v>1615.9027963638282</v>
          </cell>
          <cell r="BA2964">
            <v>256.17971161865569</v>
          </cell>
          <cell r="BB2964">
            <v>1872.082507982484</v>
          </cell>
          <cell r="BH2964">
            <v>88.67759248338082</v>
          </cell>
        </row>
        <row r="2965">
          <cell r="AU2965" t="str">
            <v/>
          </cell>
          <cell r="AW2965" t="str">
            <v>0-</v>
          </cell>
          <cell r="AX2965" t="str">
            <v>0--</v>
          </cell>
          <cell r="AZ2965">
            <v>0</v>
          </cell>
          <cell r="BA2965">
            <v>0</v>
          </cell>
          <cell r="BB2965">
            <v>0</v>
          </cell>
          <cell r="BH2965">
            <v>0</v>
          </cell>
        </row>
        <row r="2966">
          <cell r="AU2966" t="str">
            <v/>
          </cell>
          <cell r="AW2966" t="str">
            <v>0-</v>
          </cell>
          <cell r="AX2966" t="str">
            <v>0--</v>
          </cell>
          <cell r="AZ2966">
            <v>0</v>
          </cell>
          <cell r="BA2966">
            <v>0</v>
          </cell>
          <cell r="BB2966">
            <v>0</v>
          </cell>
          <cell r="BH2966">
            <v>0</v>
          </cell>
        </row>
        <row r="2967">
          <cell r="AU2967" t="str">
            <v>Murata R4-CP3</v>
          </cell>
          <cell r="AW2967" t="str">
            <v>OCT-Murata R4-CP3</v>
          </cell>
          <cell r="AX2967" t="str">
            <v>OCT-Murata R4-CP3-IM</v>
          </cell>
          <cell r="AZ2967">
            <v>0</v>
          </cell>
          <cell r="BA2967">
            <v>0</v>
          </cell>
          <cell r="BB2967">
            <v>0</v>
          </cell>
          <cell r="BH2967">
            <v>0</v>
          </cell>
        </row>
        <row r="2968">
          <cell r="AU2968" t="str">
            <v>Pilot-CP3</v>
          </cell>
          <cell r="AW2968" t="str">
            <v>OCT-Pilot-CP3</v>
          </cell>
          <cell r="AX2968" t="str">
            <v>OCT-Pilot-CP3-IM</v>
          </cell>
          <cell r="AZ2968">
            <v>0</v>
          </cell>
          <cell r="BA2968">
            <v>0</v>
          </cell>
          <cell r="BB2968">
            <v>0</v>
          </cell>
          <cell r="BH2968">
            <v>0</v>
          </cell>
        </row>
        <row r="2969">
          <cell r="AU2969" t="str">
            <v/>
          </cell>
          <cell r="AW2969" t="str">
            <v>0-</v>
          </cell>
          <cell r="AX2969" t="str">
            <v>0--</v>
          </cell>
          <cell r="AZ2969">
            <v>0</v>
          </cell>
          <cell r="BA2969">
            <v>0</v>
          </cell>
          <cell r="BB2969">
            <v>0</v>
          </cell>
          <cell r="BH2969">
            <v>0</v>
          </cell>
        </row>
        <row r="2970">
          <cell r="AU2970" t="str">
            <v/>
          </cell>
          <cell r="AW2970" t="str">
            <v>0-</v>
          </cell>
          <cell r="AX2970" t="str">
            <v>0--</v>
          </cell>
          <cell r="AZ2970">
            <v>0</v>
          </cell>
          <cell r="BA2970">
            <v>0</v>
          </cell>
          <cell r="BB2970">
            <v>0</v>
          </cell>
          <cell r="BH2970">
            <v>0</v>
          </cell>
        </row>
        <row r="2971">
          <cell r="AU2971" t="str">
            <v/>
          </cell>
          <cell r="AW2971" t="str">
            <v>0-</v>
          </cell>
          <cell r="AX2971" t="str">
            <v>0--</v>
          </cell>
          <cell r="AZ2971">
            <v>0</v>
          </cell>
          <cell r="BA2971">
            <v>0</v>
          </cell>
          <cell r="BB2971">
            <v>0</v>
          </cell>
          <cell r="BH2971">
            <v>0</v>
          </cell>
        </row>
        <row r="2972">
          <cell r="AU2972" t="str">
            <v/>
          </cell>
          <cell r="AW2972" t="str">
            <v>0-</v>
          </cell>
          <cell r="AX2972" t="str">
            <v>0--</v>
          </cell>
          <cell r="AZ2972">
            <v>0</v>
          </cell>
          <cell r="BA2972">
            <v>0</v>
          </cell>
          <cell r="BB2972">
            <v>0</v>
          </cell>
          <cell r="BH2972">
            <v>0</v>
          </cell>
        </row>
        <row r="2973">
          <cell r="AU2973" t="str">
            <v/>
          </cell>
          <cell r="AW2973" t="str">
            <v>0-</v>
          </cell>
          <cell r="AX2973" t="str">
            <v>0--</v>
          </cell>
          <cell r="AZ2973">
            <v>0</v>
          </cell>
          <cell r="BA2973">
            <v>0</v>
          </cell>
          <cell r="BB2973">
            <v>0</v>
          </cell>
          <cell r="BH2973">
            <v>0</v>
          </cell>
        </row>
        <row r="2974">
          <cell r="AU2974" t="str">
            <v>Murata-CP3</v>
          </cell>
          <cell r="AW2974" t="str">
            <v>OCT-Murata-CP3</v>
          </cell>
          <cell r="AX2974" t="str">
            <v>OCT-Murata-CP3-IM</v>
          </cell>
          <cell r="AZ2974">
            <v>0</v>
          </cell>
          <cell r="BA2974">
            <v>0</v>
          </cell>
          <cell r="BB2974">
            <v>0</v>
          </cell>
          <cell r="BH2974">
            <v>0</v>
          </cell>
        </row>
        <row r="2975">
          <cell r="AU2975" t="str">
            <v/>
          </cell>
          <cell r="AW2975" t="str">
            <v>0-</v>
          </cell>
          <cell r="AX2975" t="str">
            <v>0--</v>
          </cell>
          <cell r="AZ2975">
            <v>0</v>
          </cell>
          <cell r="BA2975">
            <v>0</v>
          </cell>
          <cell r="BB2975">
            <v>0</v>
          </cell>
          <cell r="BH2975">
            <v>0</v>
          </cell>
        </row>
        <row r="2976">
          <cell r="AU2976" t="str">
            <v/>
          </cell>
          <cell r="AW2976" t="str">
            <v>0-</v>
          </cell>
          <cell r="AX2976" t="str">
            <v>0--</v>
          </cell>
          <cell r="AZ2976">
            <v>0</v>
          </cell>
          <cell r="BA2976">
            <v>0</v>
          </cell>
          <cell r="BB2976">
            <v>0</v>
          </cell>
          <cell r="BH2976">
            <v>0</v>
          </cell>
        </row>
        <row r="2977">
          <cell r="AU2977" t="str">
            <v/>
          </cell>
          <cell r="AW2977" t="str">
            <v>0-</v>
          </cell>
          <cell r="AX2977" t="str">
            <v>0--</v>
          </cell>
          <cell r="AZ2977">
            <v>0</v>
          </cell>
          <cell r="BA2977">
            <v>0</v>
          </cell>
          <cell r="BB2977">
            <v>0</v>
          </cell>
          <cell r="BH2977">
            <v>0</v>
          </cell>
        </row>
        <row r="2978">
          <cell r="AU2978" t="str">
            <v/>
          </cell>
          <cell r="AW2978" t="str">
            <v>0-</v>
          </cell>
          <cell r="AX2978" t="str">
            <v>0--</v>
          </cell>
          <cell r="AZ2978">
            <v>0</v>
          </cell>
          <cell r="BA2978">
            <v>0</v>
          </cell>
          <cell r="BB2978">
            <v>0</v>
          </cell>
          <cell r="BH2978">
            <v>0</v>
          </cell>
        </row>
        <row r="2979">
          <cell r="AU2979" t="str">
            <v/>
          </cell>
          <cell r="AW2979" t="str">
            <v>0-</v>
          </cell>
          <cell r="AX2979" t="str">
            <v>0--</v>
          </cell>
          <cell r="AZ2979">
            <v>0</v>
          </cell>
          <cell r="BA2979">
            <v>0</v>
          </cell>
          <cell r="BB2979">
            <v>0</v>
          </cell>
          <cell r="BH2979">
            <v>0</v>
          </cell>
        </row>
        <row r="2980">
          <cell r="AU2980" t="str">
            <v/>
          </cell>
          <cell r="AW2980" t="str">
            <v>0-</v>
          </cell>
          <cell r="AX2980" t="str">
            <v>0--</v>
          </cell>
          <cell r="AZ2980">
            <v>0</v>
          </cell>
          <cell r="BA2980">
            <v>0</v>
          </cell>
          <cell r="BB2980">
            <v>0</v>
          </cell>
          <cell r="BH2980">
            <v>0</v>
          </cell>
        </row>
        <row r="2981">
          <cell r="AU2981" t="str">
            <v>Murata-CP3</v>
          </cell>
          <cell r="AW2981" t="str">
            <v>OCT-Murata-CP3</v>
          </cell>
          <cell r="AX2981" t="str">
            <v>OCT-Murata-CP3-NI</v>
          </cell>
          <cell r="AZ2981">
            <v>2228.1982669383751</v>
          </cell>
          <cell r="BA2981">
            <v>83.856924024562502</v>
          </cell>
          <cell r="BB2981">
            <v>2312.0551909629376</v>
          </cell>
          <cell r="BH2981">
            <v>124.58742997935001</v>
          </cell>
        </row>
        <row r="2982">
          <cell r="AU2982" t="str">
            <v/>
          </cell>
          <cell r="AW2982" t="str">
            <v>0-</v>
          </cell>
          <cell r="AX2982" t="str">
            <v>0--</v>
          </cell>
          <cell r="AZ2982">
            <v>0</v>
          </cell>
          <cell r="BA2982">
            <v>0</v>
          </cell>
          <cell r="BB2982">
            <v>0</v>
          </cell>
          <cell r="BH2982">
            <v>0</v>
          </cell>
        </row>
        <row r="2983">
          <cell r="AU2983" t="str">
            <v/>
          </cell>
          <cell r="AW2983" t="str">
            <v>0-</v>
          </cell>
          <cell r="AX2983" t="str">
            <v>0--</v>
          </cell>
          <cell r="AZ2983">
            <v>0</v>
          </cell>
          <cell r="BA2983">
            <v>0</v>
          </cell>
          <cell r="BB2983">
            <v>0</v>
          </cell>
          <cell r="BH2983">
            <v>0</v>
          </cell>
        </row>
        <row r="2984">
          <cell r="AU2984" t="str">
            <v>Murata-CP3</v>
          </cell>
          <cell r="AW2984" t="str">
            <v>OCT-Murata-CP3</v>
          </cell>
          <cell r="AX2984" t="str">
            <v>OCT-Murata-CP3-NI</v>
          </cell>
          <cell r="AZ2984">
            <v>959.93593590646674</v>
          </cell>
          <cell r="BA2984">
            <v>173.98838838304709</v>
          </cell>
          <cell r="BB2984">
            <v>1133.9243242895138</v>
          </cell>
          <cell r="BH2984">
            <v>62.395835833920337</v>
          </cell>
        </row>
        <row r="2985">
          <cell r="AU2985" t="str">
            <v/>
          </cell>
          <cell r="AW2985" t="str">
            <v>0-</v>
          </cell>
          <cell r="AX2985" t="str">
            <v>0--</v>
          </cell>
          <cell r="AZ2985">
            <v>0</v>
          </cell>
          <cell r="BA2985">
            <v>0</v>
          </cell>
          <cell r="BB2985">
            <v>0</v>
          </cell>
          <cell r="BH2985">
            <v>0</v>
          </cell>
        </row>
        <row r="2986">
          <cell r="AU2986" t="str">
            <v/>
          </cell>
          <cell r="AW2986" t="str">
            <v>0-</v>
          </cell>
          <cell r="AX2986" t="str">
            <v>0--</v>
          </cell>
          <cell r="AZ2986">
            <v>0</v>
          </cell>
          <cell r="BA2986">
            <v>0</v>
          </cell>
          <cell r="BB2986">
            <v>0</v>
          </cell>
          <cell r="BH2986">
            <v>0</v>
          </cell>
        </row>
        <row r="2987">
          <cell r="AU2987" t="str">
            <v/>
          </cell>
          <cell r="AW2987" t="str">
            <v>0-</v>
          </cell>
          <cell r="AX2987" t="str">
            <v>0--</v>
          </cell>
          <cell r="AZ2987">
            <v>0</v>
          </cell>
          <cell r="BA2987">
            <v>0</v>
          </cell>
          <cell r="BB2987">
            <v>0</v>
          </cell>
          <cell r="BH2987">
            <v>0</v>
          </cell>
        </row>
        <row r="2988">
          <cell r="AU2988" t="str">
            <v/>
          </cell>
          <cell r="AW2988" t="str">
            <v>0-</v>
          </cell>
          <cell r="AX2988" t="str">
            <v>0--</v>
          </cell>
          <cell r="AZ2988">
            <v>0</v>
          </cell>
          <cell r="BA2988">
            <v>0</v>
          </cell>
          <cell r="BB2988">
            <v>0</v>
          </cell>
          <cell r="BH2988">
            <v>0</v>
          </cell>
        </row>
        <row r="2989">
          <cell r="AU2989" t="str">
            <v>PDG-CP3</v>
          </cell>
          <cell r="AW2989" t="str">
            <v>OCT-PDG-CP3</v>
          </cell>
          <cell r="AX2989" t="str">
            <v>OCT-PDG-CP3-IM</v>
          </cell>
          <cell r="AZ2989">
            <v>0</v>
          </cell>
          <cell r="BA2989">
            <v>0</v>
          </cell>
          <cell r="BB2989">
            <v>0</v>
          </cell>
          <cell r="BH2989">
            <v>0</v>
          </cell>
        </row>
        <row r="2990">
          <cell r="AU2990" t="str">
            <v/>
          </cell>
          <cell r="AW2990" t="str">
            <v>0-</v>
          </cell>
          <cell r="AX2990" t="str">
            <v>0--</v>
          </cell>
          <cell r="AZ2990">
            <v>0</v>
          </cell>
          <cell r="BA2990">
            <v>0</v>
          </cell>
          <cell r="BB2990">
            <v>0</v>
          </cell>
          <cell r="BH2990">
            <v>0</v>
          </cell>
        </row>
        <row r="2991">
          <cell r="AU2991" t="str">
            <v/>
          </cell>
          <cell r="AW2991" t="str">
            <v>0-</v>
          </cell>
          <cell r="AX2991" t="str">
            <v>0--</v>
          </cell>
          <cell r="AZ2991">
            <v>0</v>
          </cell>
          <cell r="BA2991">
            <v>0</v>
          </cell>
          <cell r="BB2991">
            <v>0</v>
          </cell>
          <cell r="BH2991">
            <v>0</v>
          </cell>
        </row>
        <row r="2992">
          <cell r="AU2992" t="str">
            <v>TMT-CP3</v>
          </cell>
          <cell r="AW2992" t="str">
            <v>OCT-TMT-CP3</v>
          </cell>
          <cell r="AX2992" t="str">
            <v>OCT-TMT-CP3-IM</v>
          </cell>
          <cell r="AZ2992">
            <v>3132.5263051633729</v>
          </cell>
          <cell r="BA2992">
            <v>324.05444536172826</v>
          </cell>
          <cell r="BB2992">
            <v>3456.5807505251014</v>
          </cell>
          <cell r="BH2992">
            <v>187.23145732010966</v>
          </cell>
        </row>
        <row r="2993">
          <cell r="AU2993" t="str">
            <v>Barmag R5-CP3</v>
          </cell>
          <cell r="AW2993" t="str">
            <v>OCT-Barmag R5-CP3</v>
          </cell>
          <cell r="AX2993" t="str">
            <v>OCT-Barmag R5-CP3-IM</v>
          </cell>
          <cell r="AZ2993">
            <v>2309.348923721278</v>
          </cell>
          <cell r="BA2993">
            <v>208.75470496915506</v>
          </cell>
          <cell r="BB2993">
            <v>2518.1036286904327</v>
          </cell>
          <cell r="BH2993">
            <v>133.08112441783635</v>
          </cell>
        </row>
        <row r="2994">
          <cell r="AU2994" t="str">
            <v/>
          </cell>
          <cell r="AW2994" t="str">
            <v>0-</v>
          </cell>
          <cell r="AX2994" t="str">
            <v>0--</v>
          </cell>
          <cell r="AZ2994">
            <v>0</v>
          </cell>
          <cell r="BA2994">
            <v>0</v>
          </cell>
          <cell r="BB2994">
            <v>0</v>
          </cell>
          <cell r="BH2994">
            <v>0</v>
          </cell>
        </row>
        <row r="2995">
          <cell r="AU2995" t="str">
            <v/>
          </cell>
          <cell r="AW2995" t="str">
            <v>0-</v>
          </cell>
          <cell r="AX2995" t="str">
            <v>0--</v>
          </cell>
          <cell r="AZ2995">
            <v>0</v>
          </cell>
          <cell r="BA2995">
            <v>0</v>
          </cell>
          <cell r="BB2995">
            <v>0</v>
          </cell>
          <cell r="BH2995">
            <v>0</v>
          </cell>
        </row>
        <row r="2996">
          <cell r="AU2996" t="str">
            <v>Murata-CP3</v>
          </cell>
          <cell r="AW2996" t="str">
            <v>OCT-Murata-CP3</v>
          </cell>
          <cell r="AX2996" t="str">
            <v>OCT-Murata-CP3-IM</v>
          </cell>
          <cell r="AZ2996">
            <v>251.74535210274456</v>
          </cell>
          <cell r="BA2996">
            <v>16.783023473516302</v>
          </cell>
          <cell r="BB2996">
            <v>268.52837557626083</v>
          </cell>
          <cell r="BH2996">
            <v>12.587267605137228</v>
          </cell>
        </row>
        <row r="2997">
          <cell r="AU2997" t="str">
            <v>Murata-CP3</v>
          </cell>
          <cell r="AW2997" t="str">
            <v>OCT-Murata-CP3</v>
          </cell>
          <cell r="AX2997" t="str">
            <v>OCT-Murata-CP3-IM</v>
          </cell>
          <cell r="AZ2997">
            <v>0</v>
          </cell>
          <cell r="BA2997">
            <v>0</v>
          </cell>
          <cell r="BB2997">
            <v>0</v>
          </cell>
          <cell r="BH2997">
            <v>0</v>
          </cell>
        </row>
        <row r="2998">
          <cell r="AU2998" t="str">
            <v>Murata-CP3</v>
          </cell>
          <cell r="AW2998" t="str">
            <v>OCT-Murata-CP3</v>
          </cell>
          <cell r="AX2998" t="str">
            <v>OCT-Murata-CP3-IM</v>
          </cell>
          <cell r="AZ2998">
            <v>0</v>
          </cell>
          <cell r="BA2998">
            <v>0</v>
          </cell>
          <cell r="BB2998">
            <v>0</v>
          </cell>
          <cell r="BH2998">
            <v>0</v>
          </cell>
        </row>
        <row r="2999">
          <cell r="AU2999" t="str">
            <v>Murata-CP3</v>
          </cell>
          <cell r="AW2999" t="str">
            <v>OCT-Murata-CP3</v>
          </cell>
          <cell r="AX2999" t="str">
            <v>OCT-Murata-CP3-IM</v>
          </cell>
          <cell r="AZ2999">
            <v>0</v>
          </cell>
          <cell r="BA2999">
            <v>0</v>
          </cell>
          <cell r="BB2999">
            <v>0</v>
          </cell>
          <cell r="BH2999">
            <v>0</v>
          </cell>
        </row>
        <row r="3000">
          <cell r="AU3000" t="str">
            <v>Murata-CP3</v>
          </cell>
          <cell r="AW3000" t="str">
            <v>OCT-Murata-CP3</v>
          </cell>
          <cell r="AX3000" t="str">
            <v>OCT-Murata-CP3-IM</v>
          </cell>
          <cell r="AZ3000">
            <v>0</v>
          </cell>
          <cell r="BA3000">
            <v>0</v>
          </cell>
          <cell r="BB3000">
            <v>0</v>
          </cell>
          <cell r="BH3000">
            <v>0</v>
          </cell>
        </row>
        <row r="3001">
          <cell r="AU3001" t="str">
            <v/>
          </cell>
          <cell r="AW3001" t="str">
            <v>0-</v>
          </cell>
          <cell r="AX3001" t="str">
            <v>0--</v>
          </cell>
          <cell r="AZ3001">
            <v>0</v>
          </cell>
          <cell r="BA3001">
            <v>0</v>
          </cell>
          <cell r="BB3001">
            <v>0</v>
          </cell>
          <cell r="BH3001">
            <v>0</v>
          </cell>
        </row>
        <row r="3002">
          <cell r="AU3002" t="str">
            <v/>
          </cell>
          <cell r="AW3002" t="str">
            <v>0-</v>
          </cell>
          <cell r="AX3002" t="str">
            <v>0--</v>
          </cell>
          <cell r="AZ3002">
            <v>0</v>
          </cell>
          <cell r="BA3002">
            <v>0</v>
          </cell>
          <cell r="BB3002">
            <v>0</v>
          </cell>
          <cell r="BH3002">
            <v>0</v>
          </cell>
        </row>
        <row r="3003">
          <cell r="AU3003" t="str">
            <v/>
          </cell>
          <cell r="AW3003" t="str">
            <v>0-</v>
          </cell>
          <cell r="AX3003" t="str">
            <v>0--</v>
          </cell>
          <cell r="AZ3003">
            <v>0</v>
          </cell>
          <cell r="BA3003">
            <v>0</v>
          </cell>
          <cell r="BB3003">
            <v>0</v>
          </cell>
          <cell r="BH3003">
            <v>0</v>
          </cell>
        </row>
        <row r="3004">
          <cell r="AU3004" t="str">
            <v/>
          </cell>
          <cell r="AW3004" t="str">
            <v>0-</v>
          </cell>
          <cell r="AX3004" t="str">
            <v>0--</v>
          </cell>
          <cell r="AZ3004">
            <v>0</v>
          </cell>
          <cell r="BA3004">
            <v>0</v>
          </cell>
          <cell r="BB3004">
            <v>0</v>
          </cell>
          <cell r="BH3004">
            <v>0</v>
          </cell>
        </row>
        <row r="3005">
          <cell r="AU3005" t="str">
            <v>TMT-CP3</v>
          </cell>
          <cell r="AW3005" t="str">
            <v>OCT-TMT-CP3</v>
          </cell>
          <cell r="AX3005" t="str">
            <v>OCT-TMT-CP3-IM</v>
          </cell>
          <cell r="AZ3005">
            <v>3252.1561167371306</v>
          </cell>
          <cell r="BA3005">
            <v>176.74761504006145</v>
          </cell>
          <cell r="BB3005">
            <v>3428.9037317771922</v>
          </cell>
          <cell r="BH3005">
            <v>159.07285353605531</v>
          </cell>
        </row>
        <row r="3006">
          <cell r="AU3006" t="str">
            <v/>
          </cell>
          <cell r="AW3006" t="str">
            <v>0-</v>
          </cell>
          <cell r="AX3006" t="str">
            <v>0--</v>
          </cell>
          <cell r="AZ3006">
            <v>0</v>
          </cell>
          <cell r="BA3006">
            <v>0</v>
          </cell>
          <cell r="BB3006">
            <v>0</v>
          </cell>
          <cell r="BH3006">
            <v>0</v>
          </cell>
        </row>
        <row r="3007">
          <cell r="AU3007" t="str">
            <v/>
          </cell>
          <cell r="AW3007" t="str">
            <v>0-</v>
          </cell>
          <cell r="AX3007" t="str">
            <v>0--</v>
          </cell>
          <cell r="AZ3007">
            <v>0</v>
          </cell>
          <cell r="BA3007">
            <v>0</v>
          </cell>
          <cell r="BB3007">
            <v>0</v>
          </cell>
          <cell r="BH3007">
            <v>0</v>
          </cell>
        </row>
        <row r="3008">
          <cell r="AU3008" t="str">
            <v/>
          </cell>
          <cell r="AW3008" t="str">
            <v>0-</v>
          </cell>
          <cell r="AX3008" t="str">
            <v>0--</v>
          </cell>
          <cell r="AZ3008">
            <v>0</v>
          </cell>
          <cell r="BA3008">
            <v>0</v>
          </cell>
          <cell r="BB3008">
            <v>0</v>
          </cell>
          <cell r="BH3008">
            <v>0</v>
          </cell>
        </row>
        <row r="3009">
          <cell r="AU3009" t="str">
            <v/>
          </cell>
          <cell r="AW3009" t="str">
            <v>0-</v>
          </cell>
          <cell r="AX3009" t="str">
            <v>0--</v>
          </cell>
          <cell r="AZ3009">
            <v>0</v>
          </cell>
          <cell r="BA3009">
            <v>0</v>
          </cell>
          <cell r="BB3009">
            <v>0</v>
          </cell>
          <cell r="BH3009">
            <v>0</v>
          </cell>
        </row>
        <row r="3010">
          <cell r="AU3010" t="str">
            <v/>
          </cell>
          <cell r="AW3010" t="str">
            <v>0-</v>
          </cell>
          <cell r="AX3010" t="str">
            <v>0--</v>
          </cell>
          <cell r="AZ3010">
            <v>0</v>
          </cell>
          <cell r="BA3010">
            <v>0</v>
          </cell>
          <cell r="BB3010">
            <v>0</v>
          </cell>
          <cell r="BH3010">
            <v>0</v>
          </cell>
        </row>
        <row r="3011">
          <cell r="AU3011" t="str">
            <v>Murata R4-CP3</v>
          </cell>
          <cell r="AW3011" t="str">
            <v>OCT-Murata R4-CP3</v>
          </cell>
          <cell r="AX3011" t="str">
            <v>OCT-Murata R4-CP3-NI</v>
          </cell>
          <cell r="AZ3011">
            <v>5470.4156874952914</v>
          </cell>
          <cell r="BA3011">
            <v>565.90507112020259</v>
          </cell>
          <cell r="BB3011">
            <v>6036.320758615494</v>
          </cell>
          <cell r="BH3011">
            <v>301.81603793077471</v>
          </cell>
        </row>
        <row r="3012">
          <cell r="AU3012" t="str">
            <v>Murata R4-CP3</v>
          </cell>
          <cell r="AW3012" t="str">
            <v>OCT-Murata R4-CP3</v>
          </cell>
          <cell r="AX3012" t="str">
            <v>OCT-Murata R4-CP3-NI</v>
          </cell>
          <cell r="AZ3012">
            <v>2591.2495361819801</v>
          </cell>
          <cell r="BA3012">
            <v>268.06029684641175</v>
          </cell>
          <cell r="BB3012">
            <v>2859.3098330283919</v>
          </cell>
          <cell r="BH3012">
            <v>142.9654916514196</v>
          </cell>
        </row>
        <row r="3013">
          <cell r="AU3013" t="str">
            <v>Murata R4-CP3</v>
          </cell>
          <cell r="AW3013" t="str">
            <v>OCT-Murata R4-CP3</v>
          </cell>
          <cell r="AX3013" t="str">
            <v>OCT-Murata R4-CP3-NI</v>
          </cell>
          <cell r="AZ3013">
            <v>4894.5824572326301</v>
          </cell>
          <cell r="BA3013">
            <v>506.33611626544445</v>
          </cell>
          <cell r="BB3013">
            <v>5400.9185734980747</v>
          </cell>
          <cell r="BH3013">
            <v>270.04592867490368</v>
          </cell>
        </row>
        <row r="3014">
          <cell r="AU3014" t="str">
            <v>Murata R4-CP3</v>
          </cell>
          <cell r="AW3014" t="str">
            <v>OCT-Murata R4-CP3</v>
          </cell>
          <cell r="AX3014" t="str">
            <v>OCT-Murata R4-CP3-IM</v>
          </cell>
          <cell r="AZ3014">
            <v>0</v>
          </cell>
          <cell r="BA3014">
            <v>0</v>
          </cell>
          <cell r="BB3014">
            <v>0</v>
          </cell>
          <cell r="BH3014">
            <v>0</v>
          </cell>
        </row>
        <row r="3015">
          <cell r="AU3015" t="str">
            <v>Murata-CP3</v>
          </cell>
          <cell r="AW3015" t="str">
            <v>OCT-Murata-CP3</v>
          </cell>
          <cell r="AX3015" t="str">
            <v>OCT-Murata-CP3-NI</v>
          </cell>
          <cell r="AZ3015">
            <v>2576.3572974682907</v>
          </cell>
          <cell r="BA3015">
            <v>297.84477427379085</v>
          </cell>
          <cell r="BB3015">
            <v>2874.2020717420814</v>
          </cell>
          <cell r="BH3015">
            <v>144.45471552278855</v>
          </cell>
        </row>
        <row r="3016">
          <cell r="AU3016" t="str">
            <v>Murata-CP3</v>
          </cell>
          <cell r="AW3016" t="str">
            <v>OCT-Murata-CP3</v>
          </cell>
          <cell r="AX3016" t="str">
            <v>OCT-Murata-CP3-IM</v>
          </cell>
          <cell r="AZ3016">
            <v>2306.556376272802</v>
          </cell>
          <cell r="BA3016">
            <v>265.12142256009218</v>
          </cell>
          <cell r="BB3016">
            <v>2571.6777988328945</v>
          </cell>
          <cell r="BH3016">
            <v>128.58388994164471</v>
          </cell>
        </row>
        <row r="3017">
          <cell r="AU3017" t="str">
            <v>Murata R4-CP3</v>
          </cell>
          <cell r="AW3017" t="str">
            <v>OCT-Murata R4-CP3</v>
          </cell>
          <cell r="AX3017" t="str">
            <v>OCT-Murata R4-CP3-NI</v>
          </cell>
          <cell r="AZ3017">
            <v>568.15545385916016</v>
          </cell>
          <cell r="BA3017">
            <v>58.774702123361394</v>
          </cell>
          <cell r="BB3017">
            <v>626.93015598252146</v>
          </cell>
          <cell r="BH3017">
            <v>31.346507799126073</v>
          </cell>
        </row>
        <row r="3018">
          <cell r="AU3018" t="str">
            <v>Murata R4-CP3</v>
          </cell>
          <cell r="AW3018" t="str">
            <v>OCT-Murata R4-CP3</v>
          </cell>
          <cell r="AX3018" t="str">
            <v>OCT-Murata R4-CP3-NI</v>
          </cell>
          <cell r="AZ3018">
            <v>0</v>
          </cell>
          <cell r="BA3018">
            <v>0</v>
          </cell>
          <cell r="BB3018">
            <v>0</v>
          </cell>
          <cell r="BH3018">
            <v>0</v>
          </cell>
        </row>
        <row r="3019">
          <cell r="AU3019" t="str">
            <v>Murata R4-CP3</v>
          </cell>
          <cell r="AW3019" t="str">
            <v>OCT-Murata R4-CP3</v>
          </cell>
          <cell r="AX3019" t="str">
            <v>OCT-Murata R4-CP3-NI</v>
          </cell>
          <cell r="AZ3019">
            <v>0</v>
          </cell>
          <cell r="BA3019">
            <v>0</v>
          </cell>
          <cell r="BB3019">
            <v>0</v>
          </cell>
          <cell r="BH3019">
            <v>0</v>
          </cell>
        </row>
        <row r="3020">
          <cell r="AU3020" t="str">
            <v>Murata R4-CP3</v>
          </cell>
          <cell r="AW3020" t="str">
            <v>OCT-Murata R4-CP3</v>
          </cell>
          <cell r="AX3020" t="str">
            <v>OCT-Murata R4-CP3-NI</v>
          </cell>
          <cell r="AZ3020">
            <v>0</v>
          </cell>
          <cell r="BA3020">
            <v>0</v>
          </cell>
          <cell r="BB3020">
            <v>0</v>
          </cell>
          <cell r="BH3020">
            <v>0</v>
          </cell>
        </row>
        <row r="3021">
          <cell r="AU3021" t="str">
            <v/>
          </cell>
          <cell r="AW3021" t="str">
            <v>0-</v>
          </cell>
          <cell r="AX3021" t="str">
            <v>0--</v>
          </cell>
          <cell r="AZ3021">
            <v>0</v>
          </cell>
          <cell r="BA3021">
            <v>0</v>
          </cell>
          <cell r="BB3021">
            <v>0</v>
          </cell>
          <cell r="BH3021">
            <v>0</v>
          </cell>
        </row>
        <row r="3022">
          <cell r="AU3022" t="str">
            <v/>
          </cell>
          <cell r="AW3022" t="str">
            <v>0-</v>
          </cell>
          <cell r="AX3022" t="str">
            <v>0--</v>
          </cell>
          <cell r="AZ3022">
            <v>0</v>
          </cell>
          <cell r="BA3022">
            <v>0</v>
          </cell>
          <cell r="BB3022">
            <v>0</v>
          </cell>
          <cell r="BH3022">
            <v>0</v>
          </cell>
        </row>
        <row r="3023">
          <cell r="AU3023" t="str">
            <v>Scragg-CP1</v>
          </cell>
          <cell r="AW3023" t="str">
            <v>OCT-Scragg-CP1</v>
          </cell>
          <cell r="AX3023" t="str">
            <v>OCT-Scragg-CP1-NI</v>
          </cell>
          <cell r="AZ3023">
            <v>10573.334875644734</v>
          </cell>
          <cell r="BA3023">
            <v>1021.2880277611391</v>
          </cell>
          <cell r="BB3023">
            <v>11594.622903405874</v>
          </cell>
          <cell r="BH3023">
            <v>576.72735685334919</v>
          </cell>
        </row>
        <row r="3024">
          <cell r="AU3024" t="str">
            <v>Murata-CP3</v>
          </cell>
          <cell r="AW3024" t="str">
            <v>OCT-Murata-CP3</v>
          </cell>
          <cell r="AX3024" t="str">
            <v>OCT-Murata-CP3-NI</v>
          </cell>
          <cell r="AZ3024">
            <v>4178.0598576066104</v>
          </cell>
          <cell r="BA3024">
            <v>432.21308871792519</v>
          </cell>
          <cell r="BB3024">
            <v>4610.272946324536</v>
          </cell>
          <cell r="BH3024">
            <v>249.72311792591233</v>
          </cell>
        </row>
        <row r="3025">
          <cell r="AU3025" t="str">
            <v>Murata-CP3</v>
          </cell>
          <cell r="AW3025" t="str">
            <v>OCT-Murata-CP3</v>
          </cell>
          <cell r="AX3025" t="str">
            <v>OCT-Murata-CP3-NI</v>
          </cell>
          <cell r="AZ3025">
            <v>4874.4031672077126</v>
          </cell>
          <cell r="BA3025">
            <v>504.24860350424609</v>
          </cell>
          <cell r="BB3025">
            <v>5378.6517707119583</v>
          </cell>
          <cell r="BH3025">
            <v>291.34363758023107</v>
          </cell>
        </row>
        <row r="3026">
          <cell r="AU3026" t="str">
            <v/>
          </cell>
          <cell r="AW3026" t="str">
            <v>0-</v>
          </cell>
          <cell r="AX3026" t="str">
            <v>0--</v>
          </cell>
          <cell r="AZ3026">
            <v>0</v>
          </cell>
          <cell r="BA3026">
            <v>0</v>
          </cell>
          <cell r="BB3026">
            <v>0</v>
          </cell>
          <cell r="BH3026">
            <v>0</v>
          </cell>
        </row>
        <row r="3027">
          <cell r="AU3027" t="str">
            <v/>
          </cell>
          <cell r="AW3027" t="str">
            <v>0-</v>
          </cell>
          <cell r="AX3027" t="str">
            <v>0--</v>
          </cell>
          <cell r="AZ3027">
            <v>0</v>
          </cell>
          <cell r="BA3027">
            <v>0</v>
          </cell>
          <cell r="BB3027">
            <v>0</v>
          </cell>
          <cell r="BH3027">
            <v>0</v>
          </cell>
        </row>
        <row r="3028">
          <cell r="AU3028" t="str">
            <v>Murata-CP3</v>
          </cell>
          <cell r="AW3028" t="str">
            <v>OCT-Murata-CP3</v>
          </cell>
          <cell r="AX3028" t="str">
            <v>OCT-Murata-CP3-NI</v>
          </cell>
          <cell r="AZ3028">
            <v>1383.2268353035208</v>
          </cell>
          <cell r="BA3028">
            <v>128.67226374916473</v>
          </cell>
          <cell r="BB3028">
            <v>1511.8990990526856</v>
          </cell>
          <cell r="BH3028">
            <v>83.636971436957083</v>
          </cell>
        </row>
        <row r="3029">
          <cell r="AU3029" t="str">
            <v>Murata R4-CP3</v>
          </cell>
          <cell r="AW3029" t="str">
            <v>OCT-Murata R4-CP3</v>
          </cell>
          <cell r="AX3029" t="str">
            <v>OCT-Murata R4-CP3-NI</v>
          </cell>
          <cell r="AZ3029">
            <v>231.68191410170633</v>
          </cell>
          <cell r="BA3029">
            <v>24.245781708318106</v>
          </cell>
          <cell r="BB3029">
            <v>255.92769581002443</v>
          </cell>
          <cell r="BH3029">
            <v>12.122890854159053</v>
          </cell>
        </row>
        <row r="3030">
          <cell r="AU3030" t="str">
            <v/>
          </cell>
          <cell r="AW3030" t="str">
            <v>0-</v>
          </cell>
          <cell r="AX3030" t="str">
            <v>0--</v>
          </cell>
          <cell r="AZ3030">
            <v>0</v>
          </cell>
          <cell r="BA3030">
            <v>0</v>
          </cell>
          <cell r="BB3030">
            <v>0</v>
          </cell>
          <cell r="BH3030">
            <v>0</v>
          </cell>
        </row>
        <row r="3031">
          <cell r="AU3031" t="str">
            <v/>
          </cell>
          <cell r="AW3031" t="str">
            <v>0-</v>
          </cell>
          <cell r="AX3031" t="str">
            <v>0--</v>
          </cell>
          <cell r="AZ3031">
            <v>0</v>
          </cell>
          <cell r="BA3031">
            <v>0</v>
          </cell>
          <cell r="BB3031">
            <v>0</v>
          </cell>
          <cell r="BH3031">
            <v>0</v>
          </cell>
        </row>
        <row r="3032">
          <cell r="AU3032" t="str">
            <v>Murata-CP3</v>
          </cell>
          <cell r="AW3032" t="str">
            <v>OCT-Murata-CP3</v>
          </cell>
          <cell r="AX3032" t="str">
            <v>OCT-Murata-CP3-NI</v>
          </cell>
          <cell r="AZ3032">
            <v>3130.3121813988805</v>
          </cell>
          <cell r="BA3032">
            <v>567.36908287854703</v>
          </cell>
          <cell r="BB3032">
            <v>3697.6812642774275</v>
          </cell>
          <cell r="BH3032">
            <v>203.47029179092723</v>
          </cell>
        </row>
        <row r="3033">
          <cell r="AU3033" t="str">
            <v>Murata-CP3</v>
          </cell>
          <cell r="AW3033" t="str">
            <v>OCT-Murata-CP3</v>
          </cell>
          <cell r="AX3033" t="str">
            <v>OCT-Murata-CP3-NI</v>
          </cell>
          <cell r="AZ3033">
            <v>3954.0785449249015</v>
          </cell>
          <cell r="BA3033">
            <v>716.67673626763849</v>
          </cell>
          <cell r="BB3033">
            <v>4670.7552811925398</v>
          </cell>
          <cell r="BH3033">
            <v>257.01510542011863</v>
          </cell>
        </row>
        <row r="3034">
          <cell r="AU3034" t="str">
            <v/>
          </cell>
          <cell r="AW3034" t="str">
            <v>0-</v>
          </cell>
          <cell r="AX3034" t="str">
            <v>0--</v>
          </cell>
          <cell r="AZ3034">
            <v>0</v>
          </cell>
          <cell r="BA3034">
            <v>0</v>
          </cell>
          <cell r="BB3034">
            <v>0</v>
          </cell>
          <cell r="BH3034">
            <v>0</v>
          </cell>
        </row>
        <row r="3035">
          <cell r="AU3035" t="str">
            <v/>
          </cell>
          <cell r="AW3035" t="str">
            <v>0-</v>
          </cell>
          <cell r="AX3035" t="str">
            <v>0--</v>
          </cell>
          <cell r="AZ3035">
            <v>0</v>
          </cell>
          <cell r="BA3035">
            <v>0</v>
          </cell>
          <cell r="BB3035">
            <v>0</v>
          </cell>
          <cell r="BH3035">
            <v>0</v>
          </cell>
        </row>
        <row r="3036">
          <cell r="AU3036" t="str">
            <v>TMT-CP3</v>
          </cell>
          <cell r="AW3036" t="str">
            <v>OCT-TMT-CP3</v>
          </cell>
          <cell r="AX3036" t="str">
            <v>OCT-TMT-CP3-IM</v>
          </cell>
          <cell r="AZ3036">
            <v>8412.4616788432213</v>
          </cell>
          <cell r="BA3036">
            <v>1216.2595198327549</v>
          </cell>
          <cell r="BB3036">
            <v>9628.7211986759758</v>
          </cell>
          <cell r="BH3036">
            <v>456.09731993728309</v>
          </cell>
        </row>
        <row r="3037">
          <cell r="AU3037" t="str">
            <v>TMT-CP3</v>
          </cell>
          <cell r="AW3037" t="str">
            <v>OCT-TMT-CP3</v>
          </cell>
          <cell r="AX3037" t="str">
            <v>OCT-TMT-CP3-IM</v>
          </cell>
          <cell r="AZ3037">
            <v>5156.0248999361675</v>
          </cell>
          <cell r="BA3037">
            <v>745.44938312330135</v>
          </cell>
          <cell r="BB3037">
            <v>5901.4742830594696</v>
          </cell>
          <cell r="BH3037">
            <v>279.54351867123802</v>
          </cell>
        </row>
        <row r="3038">
          <cell r="AU3038" t="str">
            <v>Murata-CP3</v>
          </cell>
          <cell r="AW3038" t="str">
            <v>OCT-Murata-CP3</v>
          </cell>
          <cell r="AX3038" t="str">
            <v>OCT-Murata-CP3-IM</v>
          </cell>
          <cell r="AZ3038">
            <v>0</v>
          </cell>
          <cell r="BA3038">
            <v>0</v>
          </cell>
          <cell r="BB3038">
            <v>0</v>
          </cell>
          <cell r="BH3038">
            <v>0</v>
          </cell>
        </row>
        <row r="3039">
          <cell r="AU3039" t="str">
            <v/>
          </cell>
          <cell r="AW3039" t="str">
            <v>0-</v>
          </cell>
          <cell r="AX3039" t="str">
            <v>0--</v>
          </cell>
          <cell r="AZ3039">
            <v>0</v>
          </cell>
          <cell r="BA3039">
            <v>0</v>
          </cell>
          <cell r="BB3039">
            <v>0</v>
          </cell>
          <cell r="BH3039">
            <v>0</v>
          </cell>
        </row>
        <row r="3040">
          <cell r="AU3040" t="str">
            <v/>
          </cell>
          <cell r="AW3040" t="str">
            <v>0-</v>
          </cell>
          <cell r="AX3040" t="str">
            <v>0--</v>
          </cell>
          <cell r="AZ3040">
            <v>0</v>
          </cell>
          <cell r="BA3040">
            <v>0</v>
          </cell>
          <cell r="BB3040">
            <v>0</v>
          </cell>
          <cell r="BH3040">
            <v>0</v>
          </cell>
        </row>
        <row r="3041">
          <cell r="AU3041" t="str">
            <v>Murata-CP3</v>
          </cell>
          <cell r="AW3041" t="str">
            <v>OCT-Murata-CP3</v>
          </cell>
          <cell r="AX3041" t="str">
            <v>OCT-Murata-CP3-NI</v>
          </cell>
          <cell r="AZ3041">
            <v>0</v>
          </cell>
          <cell r="BA3041">
            <v>0</v>
          </cell>
          <cell r="BB3041">
            <v>0</v>
          </cell>
          <cell r="BH3041">
            <v>0</v>
          </cell>
        </row>
        <row r="3042">
          <cell r="AU3042" t="str">
            <v>Murata-CP3</v>
          </cell>
          <cell r="AW3042" t="str">
            <v>OCT-Murata-CP3</v>
          </cell>
          <cell r="AX3042" t="str">
            <v>OCT-Murata-CP3-NI</v>
          </cell>
          <cell r="AZ3042">
            <v>0</v>
          </cell>
          <cell r="BA3042">
            <v>0</v>
          </cell>
          <cell r="BB3042">
            <v>0</v>
          </cell>
          <cell r="BH3042">
            <v>0</v>
          </cell>
        </row>
        <row r="3043">
          <cell r="AU3043" t="str">
            <v>Murata-CP3</v>
          </cell>
          <cell r="AW3043" t="str">
            <v>OCT-Murata-CP3</v>
          </cell>
          <cell r="AX3043" t="str">
            <v>OCT-Murata-CP3-NI</v>
          </cell>
          <cell r="AZ3043">
            <v>0</v>
          </cell>
          <cell r="BA3043">
            <v>0</v>
          </cell>
          <cell r="BB3043">
            <v>0</v>
          </cell>
          <cell r="BH3043">
            <v>0</v>
          </cell>
        </row>
        <row r="3044">
          <cell r="AU3044" t="str">
            <v/>
          </cell>
          <cell r="AW3044" t="str">
            <v>0-</v>
          </cell>
          <cell r="AX3044" t="str">
            <v>0--</v>
          </cell>
          <cell r="AZ3044">
            <v>0</v>
          </cell>
          <cell r="BA3044">
            <v>0</v>
          </cell>
          <cell r="BB3044">
            <v>0</v>
          </cell>
          <cell r="BH3044">
            <v>0</v>
          </cell>
        </row>
        <row r="3045">
          <cell r="AU3045" t="str">
            <v/>
          </cell>
          <cell r="AW3045" t="str">
            <v>0-</v>
          </cell>
          <cell r="AX3045" t="str">
            <v>0--</v>
          </cell>
          <cell r="AZ3045">
            <v>0</v>
          </cell>
          <cell r="BA3045">
            <v>0</v>
          </cell>
          <cell r="BB3045">
            <v>0</v>
          </cell>
          <cell r="BH3045">
            <v>0</v>
          </cell>
        </row>
        <row r="3046">
          <cell r="AU3046" t="str">
            <v>Murata-CP1</v>
          </cell>
          <cell r="AW3046" t="str">
            <v>OCT-Murata-CP1</v>
          </cell>
          <cell r="AX3046" t="str">
            <v>OCT-Murata-CP1-NI</v>
          </cell>
          <cell r="AZ3046">
            <v>8041.6222606344345</v>
          </cell>
          <cell r="BA3046">
            <v>693.24329833055469</v>
          </cell>
          <cell r="BB3046">
            <v>8734.8655589649898</v>
          </cell>
          <cell r="BH3046">
            <v>306.64751816938002</v>
          </cell>
        </row>
        <row r="3047">
          <cell r="AU3047" t="str">
            <v>Murata-CP1</v>
          </cell>
          <cell r="AW3047" t="str">
            <v>OCT-Murata-CP1</v>
          </cell>
          <cell r="AX3047" t="str">
            <v>OCT-Murata-CP1-NI</v>
          </cell>
          <cell r="AZ3047">
            <v>8041.6222606344345</v>
          </cell>
          <cell r="BA3047">
            <v>693.24329833055469</v>
          </cell>
          <cell r="BB3047">
            <v>8734.8655589649898</v>
          </cell>
          <cell r="BH3047">
            <v>306.64751816938002</v>
          </cell>
        </row>
        <row r="3048">
          <cell r="AU3048" t="str">
            <v>Murata-CP3</v>
          </cell>
          <cell r="AW3048" t="str">
            <v>OCT-Murata-CP3</v>
          </cell>
          <cell r="AX3048" t="str">
            <v>OCT-Murata-CP3-NI</v>
          </cell>
          <cell r="AZ3048">
            <v>3010.4109916500784</v>
          </cell>
          <cell r="BA3048">
            <v>239.46451069943805</v>
          </cell>
          <cell r="BB3048">
            <v>3249.8755023495164</v>
          </cell>
          <cell r="BH3048">
            <v>153.94147116392446</v>
          </cell>
        </row>
        <row r="3049">
          <cell r="AU3049" t="str">
            <v/>
          </cell>
          <cell r="AW3049" t="str">
            <v>0-</v>
          </cell>
          <cell r="AX3049" t="str">
            <v>0--</v>
          </cell>
          <cell r="AZ3049">
            <v>0</v>
          </cell>
          <cell r="BA3049">
            <v>0</v>
          </cell>
          <cell r="BB3049">
            <v>0</v>
          </cell>
          <cell r="BH3049">
            <v>0</v>
          </cell>
        </row>
        <row r="3050">
          <cell r="AU3050" t="str">
            <v/>
          </cell>
          <cell r="AW3050" t="str">
            <v>0-</v>
          </cell>
          <cell r="AX3050" t="str">
            <v>0--</v>
          </cell>
          <cell r="AZ3050">
            <v>0</v>
          </cell>
          <cell r="BA3050">
            <v>0</v>
          </cell>
          <cell r="BB3050">
            <v>0</v>
          </cell>
          <cell r="BH3050">
            <v>0</v>
          </cell>
        </row>
        <row r="3051">
          <cell r="AU3051" t="str">
            <v>Murata-CP3</v>
          </cell>
          <cell r="AW3051" t="str">
            <v>OCT-Murata-CP3</v>
          </cell>
          <cell r="AX3051" t="str">
            <v>OCT-Murata-CP3-IM</v>
          </cell>
          <cell r="AZ3051">
            <v>0</v>
          </cell>
          <cell r="BA3051">
            <v>0</v>
          </cell>
          <cell r="BB3051">
            <v>0</v>
          </cell>
          <cell r="BH3051">
            <v>0</v>
          </cell>
        </row>
        <row r="3052">
          <cell r="AU3052" t="str">
            <v/>
          </cell>
          <cell r="AW3052" t="str">
            <v>0-</v>
          </cell>
          <cell r="AX3052" t="str">
            <v>0--</v>
          </cell>
          <cell r="AZ3052">
            <v>0</v>
          </cell>
          <cell r="BA3052">
            <v>0</v>
          </cell>
          <cell r="BB3052">
            <v>0</v>
          </cell>
          <cell r="BH3052">
            <v>0</v>
          </cell>
        </row>
        <row r="3053">
          <cell r="AU3053" t="str">
            <v/>
          </cell>
          <cell r="AW3053" t="str">
            <v>0-</v>
          </cell>
          <cell r="AX3053" t="str">
            <v>0--</v>
          </cell>
          <cell r="AZ3053">
            <v>0</v>
          </cell>
          <cell r="BA3053">
            <v>0</v>
          </cell>
          <cell r="BB3053">
            <v>0</v>
          </cell>
          <cell r="BH3053">
            <v>0</v>
          </cell>
        </row>
        <row r="3054">
          <cell r="AU3054" t="str">
            <v>Murata-CP3</v>
          </cell>
          <cell r="AW3054" t="str">
            <v>OCT-Murata-CP3</v>
          </cell>
          <cell r="AX3054" t="str">
            <v>OCT-Murata-CP3-NI</v>
          </cell>
          <cell r="AZ3054">
            <v>1613.7646411874409</v>
          </cell>
          <cell r="BA3054">
            <v>150.11764104069218</v>
          </cell>
          <cell r="BB3054">
            <v>1763.8822822281331</v>
          </cell>
          <cell r="BH3054">
            <v>97.576466676449925</v>
          </cell>
        </row>
        <row r="3055">
          <cell r="AU3055" t="str">
            <v>Murata-CP3</v>
          </cell>
          <cell r="AW3055" t="str">
            <v>OCT-Murata-CP3</v>
          </cell>
          <cell r="AX3055" t="str">
            <v>OCT-Murata-CP3-NI</v>
          </cell>
          <cell r="AZ3055">
            <v>1383.2268353035208</v>
          </cell>
          <cell r="BA3055">
            <v>128.67226374916473</v>
          </cell>
          <cell r="BB3055">
            <v>1511.8990990526856</v>
          </cell>
          <cell r="BH3055">
            <v>83.636971436957083</v>
          </cell>
        </row>
        <row r="3056">
          <cell r="AU3056" t="str">
            <v/>
          </cell>
          <cell r="AW3056" t="str">
            <v>0-</v>
          </cell>
          <cell r="AX3056" t="str">
            <v>0--</v>
          </cell>
          <cell r="AZ3056">
            <v>0</v>
          </cell>
          <cell r="BA3056">
            <v>0</v>
          </cell>
          <cell r="BB3056">
            <v>0</v>
          </cell>
          <cell r="BH3056">
            <v>0</v>
          </cell>
        </row>
        <row r="3057">
          <cell r="AU3057" t="str">
            <v/>
          </cell>
          <cell r="AW3057" t="str">
            <v>0-</v>
          </cell>
          <cell r="AX3057" t="str">
            <v>0--</v>
          </cell>
          <cell r="AZ3057">
            <v>0</v>
          </cell>
          <cell r="BA3057">
            <v>0</v>
          </cell>
          <cell r="BB3057">
            <v>0</v>
          </cell>
          <cell r="BH3057">
            <v>0</v>
          </cell>
        </row>
        <row r="3058">
          <cell r="AU3058" t="str">
            <v>Murata-CP3</v>
          </cell>
          <cell r="AW3058" t="str">
            <v>OCT-Murata-CP3</v>
          </cell>
          <cell r="AX3058" t="str">
            <v>OCT-Murata-CP3-IM</v>
          </cell>
          <cell r="AZ3058">
            <v>475.77448949387087</v>
          </cell>
          <cell r="BA3058">
            <v>61.570816287442113</v>
          </cell>
          <cell r="BB3058">
            <v>537.34530578131296</v>
          </cell>
          <cell r="BH3058">
            <v>27.147132635826747</v>
          </cell>
        </row>
        <row r="3059">
          <cell r="AU3059" t="str">
            <v/>
          </cell>
          <cell r="AW3059" t="str">
            <v>0-</v>
          </cell>
          <cell r="AX3059" t="str">
            <v>0--</v>
          </cell>
          <cell r="AZ3059">
            <v>0</v>
          </cell>
          <cell r="BA3059">
            <v>0</v>
          </cell>
          <cell r="BB3059">
            <v>0</v>
          </cell>
          <cell r="BH3059">
            <v>0</v>
          </cell>
        </row>
        <row r="3060">
          <cell r="AU3060" t="str">
            <v/>
          </cell>
          <cell r="AW3060" t="str">
            <v>0-</v>
          </cell>
          <cell r="AX3060" t="str">
            <v>0--</v>
          </cell>
          <cell r="AZ3060">
            <v>0</v>
          </cell>
          <cell r="BA3060">
            <v>0</v>
          </cell>
          <cell r="BB3060">
            <v>0</v>
          </cell>
          <cell r="BH3060">
            <v>0</v>
          </cell>
        </row>
        <row r="3061">
          <cell r="AU3061" t="str">
            <v/>
          </cell>
          <cell r="AW3061" t="str">
            <v>0-</v>
          </cell>
          <cell r="AX3061" t="str">
            <v>0--</v>
          </cell>
          <cell r="AZ3061">
            <v>0</v>
          </cell>
          <cell r="BA3061">
            <v>0</v>
          </cell>
          <cell r="BB3061">
            <v>0</v>
          </cell>
          <cell r="BH3061">
            <v>0</v>
          </cell>
        </row>
        <row r="3062">
          <cell r="AU3062" t="str">
            <v/>
          </cell>
          <cell r="AW3062" t="str">
            <v>0-</v>
          </cell>
          <cell r="AX3062" t="str">
            <v>0--</v>
          </cell>
          <cell r="AZ3062">
            <v>0</v>
          </cell>
          <cell r="BA3062">
            <v>0</v>
          </cell>
          <cell r="BB3062">
            <v>0</v>
          </cell>
          <cell r="BH3062">
            <v>0</v>
          </cell>
        </row>
        <row r="3063">
          <cell r="AU3063" t="str">
            <v/>
          </cell>
          <cell r="AW3063" t="str">
            <v>0-</v>
          </cell>
          <cell r="AX3063" t="str">
            <v>0--</v>
          </cell>
          <cell r="AZ3063">
            <v>0</v>
          </cell>
          <cell r="BA3063">
            <v>0</v>
          </cell>
          <cell r="BB3063">
            <v>0</v>
          </cell>
          <cell r="BH3063">
            <v>0</v>
          </cell>
        </row>
        <row r="3064">
          <cell r="AU3064" t="str">
            <v/>
          </cell>
          <cell r="AW3064" t="str">
            <v>0-</v>
          </cell>
          <cell r="AX3064" t="str">
            <v>0--</v>
          </cell>
          <cell r="AZ3064">
            <v>0</v>
          </cell>
          <cell r="BA3064">
            <v>0</v>
          </cell>
          <cell r="BB3064">
            <v>0</v>
          </cell>
          <cell r="BH3064">
            <v>0</v>
          </cell>
        </row>
        <row r="3065">
          <cell r="AU3065" t="str">
            <v/>
          </cell>
          <cell r="AW3065" t="str">
            <v>0-</v>
          </cell>
          <cell r="AX3065" t="str">
            <v>0--</v>
          </cell>
          <cell r="AZ3065">
            <v>0</v>
          </cell>
          <cell r="BA3065">
            <v>0</v>
          </cell>
          <cell r="BB3065">
            <v>0</v>
          </cell>
          <cell r="BH3065">
            <v>0</v>
          </cell>
        </row>
        <row r="3066">
          <cell r="AU3066" t="str">
            <v/>
          </cell>
          <cell r="AW3066" t="str">
            <v>0-</v>
          </cell>
          <cell r="AX3066" t="str">
            <v>0--</v>
          </cell>
          <cell r="AZ3066">
            <v>0</v>
          </cell>
          <cell r="BA3066">
            <v>0</v>
          </cell>
          <cell r="BB3066">
            <v>0</v>
          </cell>
          <cell r="BH3066">
            <v>0</v>
          </cell>
        </row>
        <row r="3067">
          <cell r="AU3067" t="str">
            <v>Murata-CP3</v>
          </cell>
          <cell r="AW3067" t="str">
            <v>OCT-Murata-CP3</v>
          </cell>
          <cell r="AX3067" t="str">
            <v>OCT-Murata-CP3-IM</v>
          </cell>
          <cell r="AZ3067">
            <v>8656.3370038742432</v>
          </cell>
          <cell r="BA3067">
            <v>795.98501185050509</v>
          </cell>
          <cell r="BB3067">
            <v>9452.3220157247488</v>
          </cell>
          <cell r="BH3067">
            <v>517.39025770282831</v>
          </cell>
        </row>
        <row r="3068">
          <cell r="AU3068" t="str">
            <v>Murata-CP3</v>
          </cell>
          <cell r="AW3068" t="str">
            <v>OCT-Murata-CP3</v>
          </cell>
          <cell r="AX3068" t="str">
            <v>OCT-Murata-CP3-IM</v>
          </cell>
          <cell r="AZ3068">
            <v>1396.1833877216518</v>
          </cell>
          <cell r="BA3068">
            <v>128.38467933072661</v>
          </cell>
          <cell r="BB3068">
            <v>1524.5680670523784</v>
          </cell>
          <cell r="BH3068">
            <v>83.450041564972295</v>
          </cell>
        </row>
        <row r="3069">
          <cell r="AU3069" t="str">
            <v>Murata-CP3</v>
          </cell>
          <cell r="AW3069" t="str">
            <v>OCT-Murata-CP3</v>
          </cell>
          <cell r="AX3069" t="str">
            <v>OCT-Murata-CP3-IM</v>
          </cell>
          <cell r="AZ3069">
            <v>1116.9467101773216</v>
          </cell>
          <cell r="BA3069">
            <v>102.7077434645813</v>
          </cell>
          <cell r="BB3069">
            <v>1219.6544536419028</v>
          </cell>
          <cell r="BH3069">
            <v>66.760033251977845</v>
          </cell>
        </row>
        <row r="3070">
          <cell r="AU3070" t="str">
            <v>Murata-CP3</v>
          </cell>
          <cell r="AW3070" t="str">
            <v>OCT-Murata-CP3</v>
          </cell>
          <cell r="AX3070" t="str">
            <v>OCT-Murata-CP3-IM</v>
          </cell>
          <cell r="AZ3070">
            <v>6199.1466991810858</v>
          </cell>
          <cell r="BA3070">
            <v>758.40578648048199</v>
          </cell>
          <cell r="BB3070">
            <v>6957.5524856615675</v>
          </cell>
          <cell r="BH3070">
            <v>335.58330535834125</v>
          </cell>
        </row>
        <row r="3071">
          <cell r="AU3071" t="str">
            <v/>
          </cell>
          <cell r="AW3071" t="str">
            <v>0-</v>
          </cell>
          <cell r="AX3071" t="str">
            <v>0--</v>
          </cell>
          <cell r="AZ3071">
            <v>0</v>
          </cell>
          <cell r="BA3071">
            <v>0</v>
          </cell>
          <cell r="BB3071">
            <v>0</v>
          </cell>
          <cell r="BH3071">
            <v>0</v>
          </cell>
        </row>
        <row r="3072">
          <cell r="AU3072" t="str">
            <v/>
          </cell>
          <cell r="AW3072" t="str">
            <v>0-</v>
          </cell>
          <cell r="AX3072" t="str">
            <v>0--</v>
          </cell>
          <cell r="AZ3072">
            <v>0</v>
          </cell>
          <cell r="BA3072">
            <v>0</v>
          </cell>
          <cell r="BB3072">
            <v>0</v>
          </cell>
          <cell r="BH3072">
            <v>0</v>
          </cell>
        </row>
        <row r="3073">
          <cell r="AU3073" t="str">
            <v>Murata-CP3</v>
          </cell>
          <cell r="AW3073" t="str">
            <v>OCT-Murata-CP3</v>
          </cell>
          <cell r="AX3073" t="str">
            <v>OCT-Murata-CP3-IM</v>
          </cell>
          <cell r="AZ3073">
            <v>4277.2199385055319</v>
          </cell>
          <cell r="BA3073">
            <v>393.30758055223282</v>
          </cell>
          <cell r="BB3073">
            <v>4670.5275190577649</v>
          </cell>
          <cell r="BH3073">
            <v>238.44272070979113</v>
          </cell>
        </row>
        <row r="3074">
          <cell r="AU3074" t="str">
            <v>Murata-CP3</v>
          </cell>
          <cell r="AW3074" t="str">
            <v>OCT-Murata-CP3</v>
          </cell>
          <cell r="AX3074" t="str">
            <v>OCT-Murata-CP3-IM</v>
          </cell>
          <cell r="AZ3074">
            <v>3592.8647483446466</v>
          </cell>
          <cell r="BA3074">
            <v>330.37836766387557</v>
          </cell>
          <cell r="BB3074">
            <v>3923.2431160085225</v>
          </cell>
          <cell r="BH3074">
            <v>200.29188539622456</v>
          </cell>
        </row>
        <row r="3075">
          <cell r="AU3075" t="str">
            <v/>
          </cell>
          <cell r="AW3075" t="str">
            <v>0-</v>
          </cell>
          <cell r="AX3075" t="str">
            <v>0--</v>
          </cell>
          <cell r="AZ3075">
            <v>0</v>
          </cell>
          <cell r="BA3075">
            <v>0</v>
          </cell>
          <cell r="BB3075">
            <v>0</v>
          </cell>
          <cell r="BH3075">
            <v>0</v>
          </cell>
        </row>
        <row r="3076">
          <cell r="AU3076" t="str">
            <v/>
          </cell>
          <cell r="AW3076" t="str">
            <v>0-</v>
          </cell>
          <cell r="AX3076" t="str">
            <v>0--</v>
          </cell>
          <cell r="AZ3076">
            <v>0</v>
          </cell>
          <cell r="BA3076">
            <v>0</v>
          </cell>
          <cell r="BB3076">
            <v>0</v>
          </cell>
          <cell r="BH3076">
            <v>0</v>
          </cell>
        </row>
        <row r="3077">
          <cell r="AU3077" t="str">
            <v>Murata-CP3</v>
          </cell>
          <cell r="AW3077" t="str">
            <v>OCT-Murata-CP3</v>
          </cell>
          <cell r="AX3077" t="str">
            <v>OCT-Murata-CP3-IM</v>
          </cell>
          <cell r="AZ3077">
            <v>5575.140006587867</v>
          </cell>
          <cell r="BA3077">
            <v>576.73862137115862</v>
          </cell>
          <cell r="BB3077">
            <v>6151.8786279590258</v>
          </cell>
          <cell r="BH3077">
            <v>333.22675901444723</v>
          </cell>
        </row>
        <row r="3078">
          <cell r="AU3078" t="str">
            <v>Murata-CP3</v>
          </cell>
          <cell r="AW3078" t="str">
            <v>OCT-Murata-CP3</v>
          </cell>
          <cell r="AX3078" t="str">
            <v>OCT-Murata-CP3-IM</v>
          </cell>
          <cell r="AZ3078">
            <v>7387.3444033685528</v>
          </cell>
          <cell r="BA3078">
            <v>849.12004636420147</v>
          </cell>
          <cell r="BB3078">
            <v>8236.4644497327554</v>
          </cell>
          <cell r="BH3078">
            <v>411.82322248663769</v>
          </cell>
        </row>
        <row r="3079">
          <cell r="AU3079" t="str">
            <v>Murata-CP3</v>
          </cell>
          <cell r="AW3079" t="str">
            <v>OCT-Murata-CP3</v>
          </cell>
          <cell r="AX3079" t="str">
            <v>OCT-Murata-CP3-NI</v>
          </cell>
          <cell r="AZ3079">
            <v>2785.3732384044069</v>
          </cell>
          <cell r="BA3079">
            <v>288.1420591452835</v>
          </cell>
          <cell r="BB3079">
            <v>3073.5152975496903</v>
          </cell>
          <cell r="BH3079">
            <v>166.48207861727491</v>
          </cell>
        </row>
        <row r="3080">
          <cell r="AU3080" t="str">
            <v>Murata-CP3</v>
          </cell>
          <cell r="AW3080" t="str">
            <v>OCT-Murata-CP3</v>
          </cell>
          <cell r="AX3080" t="str">
            <v>OCT-Murata-CP3-NI</v>
          </cell>
          <cell r="AZ3080">
            <v>1392.6866192022035</v>
          </cell>
          <cell r="BA3080">
            <v>144.07102957264175</v>
          </cell>
          <cell r="BB3080">
            <v>1536.7576487748452</v>
          </cell>
          <cell r="BH3080">
            <v>83.241039308637454</v>
          </cell>
        </row>
        <row r="3081">
          <cell r="AU3081" t="str">
            <v>Murata-CP3</v>
          </cell>
          <cell r="AW3081" t="str">
            <v>OCT-Murata-CP3</v>
          </cell>
          <cell r="AX3081" t="str">
            <v>OCT-Murata-CP3-NI</v>
          </cell>
          <cell r="AZ3081">
            <v>2785.3732384044069</v>
          </cell>
          <cell r="BA3081">
            <v>288.1420591452835</v>
          </cell>
          <cell r="BB3081">
            <v>3073.5152975496903</v>
          </cell>
          <cell r="BH3081">
            <v>166.48207861727491</v>
          </cell>
        </row>
        <row r="3082">
          <cell r="AU3082" t="str">
            <v/>
          </cell>
          <cell r="AW3082" t="str">
            <v>0-</v>
          </cell>
          <cell r="AX3082" t="str">
            <v>0--</v>
          </cell>
          <cell r="AZ3082">
            <v>0</v>
          </cell>
          <cell r="BA3082">
            <v>0</v>
          </cell>
          <cell r="BB3082">
            <v>0</v>
          </cell>
          <cell r="BH3082">
            <v>0</v>
          </cell>
        </row>
        <row r="3083">
          <cell r="AU3083" t="str">
            <v/>
          </cell>
          <cell r="AW3083" t="str">
            <v>0-</v>
          </cell>
          <cell r="AX3083" t="str">
            <v>0--</v>
          </cell>
          <cell r="AZ3083">
            <v>0</v>
          </cell>
          <cell r="BA3083">
            <v>0</v>
          </cell>
          <cell r="BB3083">
            <v>0</v>
          </cell>
          <cell r="BH3083">
            <v>0</v>
          </cell>
        </row>
        <row r="3084">
          <cell r="AU3084" t="str">
            <v>Murata-CP3</v>
          </cell>
          <cell r="AW3084" t="str">
            <v>OCT-Murata-CP3</v>
          </cell>
          <cell r="AX3084" t="str">
            <v>OCT-Murata-CP3-IM</v>
          </cell>
          <cell r="AZ3084">
            <v>4309.2842352983225</v>
          </cell>
          <cell r="BA3084">
            <v>495.32002704578417</v>
          </cell>
          <cell r="BB3084">
            <v>4804.6042623441062</v>
          </cell>
          <cell r="BH3084">
            <v>240.2302131172053</v>
          </cell>
        </row>
        <row r="3085">
          <cell r="AU3085" t="str">
            <v>Murata-CP3</v>
          </cell>
          <cell r="AW3085" t="str">
            <v>OCT-Murata-CP3</v>
          </cell>
          <cell r="AX3085" t="str">
            <v>OCT-Murata-CP3-IM</v>
          </cell>
          <cell r="AZ3085">
            <v>6771.7323697545071</v>
          </cell>
          <cell r="BA3085">
            <v>778.36004250051803</v>
          </cell>
          <cell r="BB3085">
            <v>7550.092412255025</v>
          </cell>
          <cell r="BH3085">
            <v>377.50462061275118</v>
          </cell>
        </row>
        <row r="3086">
          <cell r="AU3086" t="str">
            <v>Murata-CP3</v>
          </cell>
          <cell r="AW3086" t="str">
            <v>OCT-Murata-CP3</v>
          </cell>
          <cell r="AX3086" t="str">
            <v>OCT-Murata-CP3-NI</v>
          </cell>
          <cell r="AZ3086">
            <v>10793.321298817078</v>
          </cell>
          <cell r="BA3086">
            <v>1116.5504791879737</v>
          </cell>
          <cell r="BB3086">
            <v>11909.871778005052</v>
          </cell>
          <cell r="BH3086">
            <v>645.11805464194026</v>
          </cell>
        </row>
        <row r="3087">
          <cell r="AU3087" t="str">
            <v>Murata-CP3</v>
          </cell>
          <cell r="AW3087" t="str">
            <v>OCT-Murata-CP3</v>
          </cell>
          <cell r="AX3087" t="str">
            <v>OCT-Murata-CP3-NI</v>
          </cell>
          <cell r="AZ3087">
            <v>4526.2315124071611</v>
          </cell>
          <cell r="BA3087">
            <v>468.23084611108567</v>
          </cell>
          <cell r="BB3087">
            <v>4994.4623585182471</v>
          </cell>
          <cell r="BH3087">
            <v>270.5333777530717</v>
          </cell>
        </row>
        <row r="3088">
          <cell r="AU3088" t="str">
            <v>Murata-CP3</v>
          </cell>
          <cell r="AW3088" t="str">
            <v>OCT-Murata-CP3</v>
          </cell>
          <cell r="AX3088" t="str">
            <v>OCT-Murata-CP3-NI</v>
          </cell>
          <cell r="AZ3088">
            <v>0</v>
          </cell>
          <cell r="BA3088">
            <v>0</v>
          </cell>
          <cell r="BB3088">
            <v>0</v>
          </cell>
          <cell r="BH3088">
            <v>0</v>
          </cell>
        </row>
        <row r="3089">
          <cell r="AU3089" t="str">
            <v>Murata-CP1</v>
          </cell>
          <cell r="AW3089" t="str">
            <v>OCT-Murata-CP1</v>
          </cell>
          <cell r="AX3089" t="str">
            <v>OCT-Murata-CP1-NI</v>
          </cell>
          <cell r="AZ3089">
            <v>1644.8732670141883</v>
          </cell>
          <cell r="BA3089">
            <v>187.63979865964248</v>
          </cell>
          <cell r="BB3089">
            <v>1832.5130656738309</v>
          </cell>
          <cell r="BH3089">
            <v>99.803289240414927</v>
          </cell>
        </row>
        <row r="3090">
          <cell r="AU3090" t="str">
            <v>Murata R4-CP3</v>
          </cell>
          <cell r="AW3090" t="str">
            <v>OCT-Murata R4-CP3</v>
          </cell>
          <cell r="AX3090" t="str">
            <v>OCT-Murata R4-CP3-NI</v>
          </cell>
          <cell r="AZ3090">
            <v>9107.6760855650391</v>
          </cell>
          <cell r="BA3090">
            <v>953.12889267541095</v>
          </cell>
          <cell r="BB3090">
            <v>10060.804978240449</v>
          </cell>
          <cell r="BH3090">
            <v>545.40153303092973</v>
          </cell>
        </row>
        <row r="3091">
          <cell r="AU3091" t="str">
            <v/>
          </cell>
          <cell r="AW3091" t="str">
            <v>0-</v>
          </cell>
          <cell r="AX3091" t="str">
            <v>0--</v>
          </cell>
          <cell r="AZ3091">
            <v>0</v>
          </cell>
          <cell r="BA3091">
            <v>0</v>
          </cell>
          <cell r="BB3091">
            <v>0</v>
          </cell>
          <cell r="BH3091">
            <v>0</v>
          </cell>
        </row>
        <row r="3092">
          <cell r="AU3092" t="str">
            <v/>
          </cell>
          <cell r="AW3092" t="str">
            <v>0-</v>
          </cell>
          <cell r="AX3092" t="str">
            <v>0--</v>
          </cell>
          <cell r="AZ3092">
            <v>0</v>
          </cell>
          <cell r="BA3092">
            <v>0</v>
          </cell>
          <cell r="BB3092">
            <v>0</v>
          </cell>
          <cell r="BH3092">
            <v>0</v>
          </cell>
        </row>
        <row r="3093">
          <cell r="AU3093" t="str">
            <v>Murata-CP3</v>
          </cell>
          <cell r="AW3093" t="str">
            <v>OCT-Murata-CP3</v>
          </cell>
          <cell r="AX3093" t="str">
            <v>OCT-Murata-CP3-IM</v>
          </cell>
          <cell r="AZ3093">
            <v>0</v>
          </cell>
          <cell r="BA3093">
            <v>0</v>
          </cell>
          <cell r="BB3093">
            <v>0</v>
          </cell>
          <cell r="BH3093">
            <v>0</v>
          </cell>
        </row>
        <row r="3094">
          <cell r="AU3094" t="str">
            <v/>
          </cell>
          <cell r="AW3094" t="str">
            <v>0-</v>
          </cell>
          <cell r="AX3094" t="str">
            <v>0--</v>
          </cell>
          <cell r="AZ3094">
            <v>0</v>
          </cell>
          <cell r="BA3094">
            <v>0</v>
          </cell>
          <cell r="BB3094">
            <v>0</v>
          </cell>
          <cell r="BH3094">
            <v>0</v>
          </cell>
        </row>
        <row r="3095">
          <cell r="AU3095" t="str">
            <v/>
          </cell>
          <cell r="AW3095" t="str">
            <v>0-</v>
          </cell>
          <cell r="AX3095" t="str">
            <v>0--</v>
          </cell>
          <cell r="AZ3095">
            <v>0</v>
          </cell>
          <cell r="BA3095">
            <v>0</v>
          </cell>
          <cell r="BB3095">
            <v>0</v>
          </cell>
          <cell r="BH3095">
            <v>0</v>
          </cell>
        </row>
        <row r="3096">
          <cell r="AU3096" t="str">
            <v/>
          </cell>
          <cell r="AW3096" t="str">
            <v>0-</v>
          </cell>
          <cell r="AX3096" t="str">
            <v>0--</v>
          </cell>
          <cell r="AZ3096">
            <v>0</v>
          </cell>
          <cell r="BA3096">
            <v>0</v>
          </cell>
          <cell r="BB3096">
            <v>0</v>
          </cell>
          <cell r="BH3096">
            <v>0</v>
          </cell>
        </row>
        <row r="3097">
          <cell r="AU3097" t="str">
            <v/>
          </cell>
          <cell r="AW3097" t="str">
            <v>0-</v>
          </cell>
          <cell r="AX3097" t="str">
            <v>0--</v>
          </cell>
          <cell r="AZ3097">
            <v>0</v>
          </cell>
          <cell r="BA3097">
            <v>0</v>
          </cell>
          <cell r="BB3097">
            <v>0</v>
          </cell>
          <cell r="BH3097">
            <v>0</v>
          </cell>
        </row>
        <row r="3098">
          <cell r="AU3098" t="str">
            <v/>
          </cell>
          <cell r="AW3098" t="str">
            <v>0-</v>
          </cell>
          <cell r="AX3098" t="str">
            <v>0--</v>
          </cell>
          <cell r="AZ3098">
            <v>0</v>
          </cell>
          <cell r="BA3098">
            <v>0</v>
          </cell>
          <cell r="BB3098">
            <v>0</v>
          </cell>
          <cell r="BH3098">
            <v>0</v>
          </cell>
        </row>
        <row r="3099">
          <cell r="AU3099" t="str">
            <v>Murata R4-CP3</v>
          </cell>
          <cell r="AW3099" t="str">
            <v>OCT-Murata R4-CP3</v>
          </cell>
          <cell r="AX3099" t="str">
            <v>OCT-Murata R4-CP3-NI</v>
          </cell>
          <cell r="AZ3099">
            <v>0</v>
          </cell>
          <cell r="BA3099">
            <v>0</v>
          </cell>
          <cell r="BB3099">
            <v>0</v>
          </cell>
          <cell r="BH3099">
            <v>0</v>
          </cell>
        </row>
        <row r="3100">
          <cell r="AU3100" t="str">
            <v/>
          </cell>
          <cell r="AW3100" t="str">
            <v>0-</v>
          </cell>
          <cell r="AX3100" t="str">
            <v>0--</v>
          </cell>
          <cell r="AZ3100">
            <v>0</v>
          </cell>
          <cell r="BA3100">
            <v>0</v>
          </cell>
          <cell r="BB3100">
            <v>0</v>
          </cell>
          <cell r="BH3100">
            <v>0</v>
          </cell>
        </row>
        <row r="3101">
          <cell r="AU3101" t="str">
            <v/>
          </cell>
          <cell r="AW3101" t="str">
            <v>0-</v>
          </cell>
          <cell r="AX3101" t="str">
            <v>0--</v>
          </cell>
          <cell r="AZ3101">
            <v>0</v>
          </cell>
          <cell r="BA3101">
            <v>0</v>
          </cell>
          <cell r="BB3101">
            <v>0</v>
          </cell>
          <cell r="BH3101">
            <v>0</v>
          </cell>
        </row>
        <row r="3102">
          <cell r="AU3102" t="str">
            <v>Barmag R5-CP3</v>
          </cell>
          <cell r="AW3102" t="str">
            <v>OCT-Barmag R5-CP3</v>
          </cell>
          <cell r="AX3102" t="str">
            <v>OCT-Barmag R5-CP3-IM</v>
          </cell>
          <cell r="AZ3102">
            <v>5506.9089719507392</v>
          </cell>
          <cell r="BA3102">
            <v>497.79968108029283</v>
          </cell>
          <cell r="BB3102">
            <v>6004.7086530310326</v>
          </cell>
          <cell r="BH3102">
            <v>317.34729668868664</v>
          </cell>
        </row>
        <row r="3103">
          <cell r="AU3103" t="str">
            <v>Barmag R5-CP3</v>
          </cell>
          <cell r="AW3103" t="str">
            <v>OCT-Barmag R5-CP3</v>
          </cell>
          <cell r="AX3103" t="str">
            <v>OCT-Barmag R5-CP3-IM</v>
          </cell>
          <cell r="AZ3103">
            <v>3197.5600482294617</v>
          </cell>
          <cell r="BA3103">
            <v>289.04497611113777</v>
          </cell>
          <cell r="BB3103">
            <v>3486.6050243405994</v>
          </cell>
          <cell r="BH3103">
            <v>184.26617227085032</v>
          </cell>
        </row>
        <row r="3104">
          <cell r="AU3104" t="str">
            <v>Barmag R5-CP3</v>
          </cell>
          <cell r="AW3104" t="str">
            <v>OCT-Barmag R5-CP3</v>
          </cell>
          <cell r="AX3104" t="str">
            <v>OCT-Barmag R5-CP3-IM</v>
          </cell>
          <cell r="AZ3104">
            <v>3908.1289478360086</v>
          </cell>
          <cell r="BA3104">
            <v>353.27719302472394</v>
          </cell>
          <cell r="BB3104">
            <v>4261.4061408607322</v>
          </cell>
          <cell r="BH3104">
            <v>225.21421055326149</v>
          </cell>
        </row>
        <row r="3105">
          <cell r="AU3105" t="str">
            <v/>
          </cell>
          <cell r="AW3105" t="str">
            <v>0-</v>
          </cell>
          <cell r="AX3105" t="str">
            <v>0--</v>
          </cell>
          <cell r="AZ3105">
            <v>0</v>
          </cell>
          <cell r="BA3105">
            <v>0</v>
          </cell>
          <cell r="BB3105">
            <v>0</v>
          </cell>
          <cell r="BH3105">
            <v>0</v>
          </cell>
        </row>
        <row r="3106">
          <cell r="AU3106" t="str">
            <v/>
          </cell>
          <cell r="AW3106" t="str">
            <v>0-</v>
          </cell>
          <cell r="AX3106" t="str">
            <v>0--</v>
          </cell>
          <cell r="AZ3106">
            <v>0</v>
          </cell>
          <cell r="BA3106">
            <v>0</v>
          </cell>
          <cell r="BB3106">
            <v>0</v>
          </cell>
          <cell r="BH3106">
            <v>0</v>
          </cell>
        </row>
        <row r="3107">
          <cell r="AU3107" t="str">
            <v/>
          </cell>
          <cell r="AW3107" t="str">
            <v>0-</v>
          </cell>
          <cell r="AX3107" t="str">
            <v>0--</v>
          </cell>
          <cell r="AZ3107">
            <v>0</v>
          </cell>
          <cell r="BA3107">
            <v>0</v>
          </cell>
          <cell r="BB3107">
            <v>0</v>
          </cell>
          <cell r="BH3107">
            <v>0</v>
          </cell>
        </row>
        <row r="3108">
          <cell r="AU3108" t="str">
            <v/>
          </cell>
          <cell r="AW3108" t="str">
            <v>0-</v>
          </cell>
          <cell r="AX3108" t="str">
            <v>0--</v>
          </cell>
          <cell r="AZ3108">
            <v>0</v>
          </cell>
          <cell r="BA3108">
            <v>0</v>
          </cell>
          <cell r="BB3108">
            <v>0</v>
          </cell>
          <cell r="BH3108">
            <v>0</v>
          </cell>
        </row>
        <row r="3109">
          <cell r="AU3109" t="str">
            <v/>
          </cell>
          <cell r="AW3109" t="str">
            <v>0-</v>
          </cell>
          <cell r="AX3109" t="str">
            <v>0--</v>
          </cell>
          <cell r="AZ3109">
            <v>0</v>
          </cell>
          <cell r="BA3109">
            <v>0</v>
          </cell>
          <cell r="BB3109">
            <v>0</v>
          </cell>
          <cell r="BH3109">
            <v>0</v>
          </cell>
        </row>
        <row r="3110">
          <cell r="AU3110" t="str">
            <v>Murata-CP3</v>
          </cell>
          <cell r="AW3110" t="str">
            <v>OCT-Murata-CP3</v>
          </cell>
          <cell r="AX3110" t="str">
            <v>OCT-Murata-CP3-IM</v>
          </cell>
          <cell r="AZ3110">
            <v>5706.6955496959154</v>
          </cell>
          <cell r="BA3110">
            <v>443.85409830968229</v>
          </cell>
          <cell r="BB3110">
            <v>6150.5496480055981</v>
          </cell>
          <cell r="BH3110">
            <v>307.52748240027984</v>
          </cell>
        </row>
        <row r="3111">
          <cell r="AU3111" t="str">
            <v>PDG-CP3</v>
          </cell>
          <cell r="AW3111" t="str">
            <v>OCT-PDG-CP3</v>
          </cell>
          <cell r="AX3111" t="str">
            <v>OCT-PDG-CP3-IM</v>
          </cell>
          <cell r="AZ3111">
            <v>0</v>
          </cell>
          <cell r="BA3111">
            <v>0</v>
          </cell>
          <cell r="BB3111">
            <v>0</v>
          </cell>
          <cell r="BH3111">
            <v>0</v>
          </cell>
        </row>
        <row r="3112">
          <cell r="AU3112" t="str">
            <v/>
          </cell>
          <cell r="AW3112" t="str">
            <v>0-</v>
          </cell>
          <cell r="AX3112" t="str">
            <v>0--</v>
          </cell>
          <cell r="AZ3112">
            <v>0</v>
          </cell>
          <cell r="BA3112">
            <v>0</v>
          </cell>
          <cell r="BB3112">
            <v>0</v>
          </cell>
          <cell r="BH3112">
            <v>0</v>
          </cell>
        </row>
        <row r="3113">
          <cell r="AU3113" t="str">
            <v/>
          </cell>
          <cell r="AW3113" t="str">
            <v>0-</v>
          </cell>
          <cell r="AX3113" t="str">
            <v>0--</v>
          </cell>
          <cell r="AZ3113">
            <v>0</v>
          </cell>
          <cell r="BA3113">
            <v>0</v>
          </cell>
          <cell r="BB3113">
            <v>0</v>
          </cell>
          <cell r="BH3113">
            <v>0</v>
          </cell>
        </row>
        <row r="3114">
          <cell r="AU3114" t="str">
            <v>Pilot-CP3</v>
          </cell>
          <cell r="AW3114" t="str">
            <v>OCT-Pilot-CP3</v>
          </cell>
          <cell r="AX3114" t="str">
            <v>OCT-Pilot-CP3-IM</v>
          </cell>
          <cell r="AZ3114">
            <v>0</v>
          </cell>
          <cell r="BA3114">
            <v>0</v>
          </cell>
          <cell r="BB3114">
            <v>0</v>
          </cell>
          <cell r="BH3114">
            <v>0</v>
          </cell>
        </row>
        <row r="3115">
          <cell r="AU3115" t="str">
            <v>Pilot-CP3</v>
          </cell>
          <cell r="AW3115" t="str">
            <v>OCT-Pilot-CP3</v>
          </cell>
          <cell r="AX3115" t="str">
            <v>OCT-Pilot-CP3-IM</v>
          </cell>
          <cell r="AZ3115">
            <v>0</v>
          </cell>
          <cell r="BA3115">
            <v>0</v>
          </cell>
          <cell r="BB3115">
            <v>0</v>
          </cell>
          <cell r="BH3115">
            <v>0</v>
          </cell>
        </row>
        <row r="3116">
          <cell r="AU3116" t="str">
            <v/>
          </cell>
          <cell r="AW3116" t="str">
            <v>0-</v>
          </cell>
          <cell r="AX3116" t="str">
            <v>0--</v>
          </cell>
          <cell r="AZ3116">
            <v>0</v>
          </cell>
          <cell r="BA3116">
            <v>0</v>
          </cell>
          <cell r="BB3116">
            <v>0</v>
          </cell>
          <cell r="BH3116">
            <v>0</v>
          </cell>
        </row>
        <row r="3117">
          <cell r="AU3117" t="str">
            <v/>
          </cell>
          <cell r="AW3117" t="str">
            <v>0-</v>
          </cell>
          <cell r="AX3117" t="str">
            <v>0--</v>
          </cell>
          <cell r="AZ3117">
            <v>0</v>
          </cell>
          <cell r="BA3117">
            <v>0</v>
          </cell>
          <cell r="BB3117">
            <v>0</v>
          </cell>
          <cell r="BH3117">
            <v>0</v>
          </cell>
        </row>
        <row r="3118">
          <cell r="AU3118" t="str">
            <v>Murata-CP3</v>
          </cell>
          <cell r="AW3118" t="str">
            <v>OCT-Murata-CP3</v>
          </cell>
          <cell r="AX3118" t="str">
            <v>OCT-Murata-CP3-IM</v>
          </cell>
          <cell r="AZ3118">
            <v>5216.9054116663292</v>
          </cell>
          <cell r="BA3118">
            <v>376.77650195367931</v>
          </cell>
          <cell r="BB3118">
            <v>5593.6819136200083</v>
          </cell>
          <cell r="BH3118">
            <v>281.13323607312992</v>
          </cell>
        </row>
        <row r="3119">
          <cell r="AU3119" t="str">
            <v>Murata-CP3</v>
          </cell>
          <cell r="AW3119" t="str">
            <v>OCT-Murata-CP3</v>
          </cell>
          <cell r="AX3119" t="str">
            <v>OCT-Murata-CP3-NI</v>
          </cell>
          <cell r="AZ3119">
            <v>6557.3529479524777</v>
          </cell>
          <cell r="BA3119">
            <v>246.78210019175992</v>
          </cell>
          <cell r="BB3119">
            <v>6804.1350481442378</v>
          </cell>
          <cell r="BH3119">
            <v>366.64769171347189</v>
          </cell>
        </row>
        <row r="3120">
          <cell r="AU3120" t="str">
            <v>Murata-CP3</v>
          </cell>
          <cell r="AW3120" t="str">
            <v>OCT-Murata-CP3</v>
          </cell>
          <cell r="AX3120" t="str">
            <v>OCT-Murata-CP3-NI</v>
          </cell>
          <cell r="AZ3120">
            <v>728.59477199471985</v>
          </cell>
          <cell r="BA3120">
            <v>27.420233354639993</v>
          </cell>
          <cell r="BB3120">
            <v>756.01500534935985</v>
          </cell>
          <cell r="BH3120">
            <v>40.738632412607991</v>
          </cell>
        </row>
        <row r="3121">
          <cell r="AU3121" t="str">
            <v/>
          </cell>
          <cell r="AW3121" t="str">
            <v>0-</v>
          </cell>
          <cell r="AX3121" t="str">
            <v>0--</v>
          </cell>
          <cell r="AZ3121">
            <v>0</v>
          </cell>
          <cell r="BA3121">
            <v>0</v>
          </cell>
          <cell r="BB3121">
            <v>0</v>
          </cell>
          <cell r="BH3121">
            <v>0</v>
          </cell>
        </row>
        <row r="3122">
          <cell r="AU3122" t="str">
            <v/>
          </cell>
          <cell r="AW3122" t="str">
            <v>0-</v>
          </cell>
          <cell r="AX3122" t="str">
            <v>0--</v>
          </cell>
          <cell r="AZ3122">
            <v>0</v>
          </cell>
          <cell r="BA3122">
            <v>0</v>
          </cell>
          <cell r="BB3122">
            <v>0</v>
          </cell>
          <cell r="BH3122">
            <v>0</v>
          </cell>
        </row>
        <row r="3123">
          <cell r="AU3123" t="str">
            <v>Murata-CP1</v>
          </cell>
          <cell r="AW3123" t="str">
            <v>OCT-Murata-CP1</v>
          </cell>
          <cell r="AX3123" t="str">
            <v>OCT-Murata-CP1-IM</v>
          </cell>
          <cell r="AZ3123">
            <v>6847.6391418576268</v>
          </cell>
          <cell r="BA3123">
            <v>831.21631201739979</v>
          </cell>
          <cell r="BB3123">
            <v>7678.8554538750268</v>
          </cell>
          <cell r="BH3123">
            <v>302.60994084202139</v>
          </cell>
        </row>
        <row r="3124">
          <cell r="AU3124" t="str">
            <v>Murata-CP3</v>
          </cell>
          <cell r="AW3124" t="str">
            <v>OCT-Murata-CP3</v>
          </cell>
          <cell r="AX3124" t="str">
            <v>OCT-Murata-CP3-NI</v>
          </cell>
          <cell r="AZ3124">
            <v>17456.253582670884</v>
          </cell>
          <cell r="BA3124">
            <v>969.79186570393813</v>
          </cell>
          <cell r="BB3124">
            <v>18426.045448374822</v>
          </cell>
          <cell r="BH3124">
            <v>1124.9585642165682</v>
          </cell>
        </row>
        <row r="3125">
          <cell r="AU3125" t="str">
            <v>Murata-CP3</v>
          </cell>
          <cell r="AW3125" t="str">
            <v>OCT-Murata-CP3</v>
          </cell>
          <cell r="AX3125" t="str">
            <v>OCT-Murata-CP3-IM</v>
          </cell>
          <cell r="AZ3125">
            <v>10600.461968427557</v>
          </cell>
          <cell r="BA3125">
            <v>1084.1381558619091</v>
          </cell>
          <cell r="BB3125">
            <v>11684.600124289465</v>
          </cell>
          <cell r="BH3125">
            <v>542.06907793095456</v>
          </cell>
        </row>
        <row r="3126">
          <cell r="AU3126" t="str">
            <v/>
          </cell>
          <cell r="AW3126" t="str">
            <v>0-</v>
          </cell>
          <cell r="AX3126" t="str">
            <v>0--</v>
          </cell>
          <cell r="AZ3126">
            <v>0</v>
          </cell>
          <cell r="BA3126">
            <v>0</v>
          </cell>
          <cell r="BB3126">
            <v>0</v>
          </cell>
          <cell r="BH3126">
            <v>0</v>
          </cell>
        </row>
        <row r="3127">
          <cell r="AU3127" t="str">
            <v/>
          </cell>
          <cell r="AW3127" t="str">
            <v>0-</v>
          </cell>
          <cell r="AX3127" t="str">
            <v>0--</v>
          </cell>
          <cell r="AZ3127">
            <v>0</v>
          </cell>
          <cell r="BA3127">
            <v>0</v>
          </cell>
          <cell r="BB3127">
            <v>0</v>
          </cell>
          <cell r="BH3127">
            <v>0</v>
          </cell>
        </row>
        <row r="3128">
          <cell r="AU3128" t="str">
            <v>Murata-CP3</v>
          </cell>
          <cell r="AW3128" t="str">
            <v>OCT-Murata-CP3</v>
          </cell>
          <cell r="AX3128" t="str">
            <v>OCT-Murata-CP3-IM</v>
          </cell>
          <cell r="AZ3128">
            <v>9350.3408162171199</v>
          </cell>
          <cell r="BA3128">
            <v>1391.4197643180237</v>
          </cell>
          <cell r="BB3128">
            <v>10741.760580535143</v>
          </cell>
          <cell r="BH3128">
            <v>500.91111515448858</v>
          </cell>
        </row>
        <row r="3129">
          <cell r="AU3129" t="str">
            <v/>
          </cell>
          <cell r="AW3129" t="str">
            <v>0-</v>
          </cell>
          <cell r="AX3129" t="str">
            <v>0--</v>
          </cell>
          <cell r="AZ3129">
            <v>0</v>
          </cell>
          <cell r="BA3129">
            <v>0</v>
          </cell>
          <cell r="BB3129">
            <v>0</v>
          </cell>
          <cell r="BH3129">
            <v>0</v>
          </cell>
        </row>
        <row r="3130">
          <cell r="AU3130" t="str">
            <v/>
          </cell>
          <cell r="AW3130" t="str">
            <v>0-</v>
          </cell>
          <cell r="AX3130" t="str">
            <v>0--</v>
          </cell>
          <cell r="AZ3130">
            <v>0</v>
          </cell>
          <cell r="BA3130">
            <v>0</v>
          </cell>
          <cell r="BB3130">
            <v>0</v>
          </cell>
          <cell r="BH3130">
            <v>0</v>
          </cell>
        </row>
        <row r="3131">
          <cell r="AU3131" t="str">
            <v/>
          </cell>
          <cell r="AW3131" t="str">
            <v>0-</v>
          </cell>
          <cell r="AX3131" t="str">
            <v>0--</v>
          </cell>
          <cell r="AZ3131">
            <v>0</v>
          </cell>
          <cell r="BA3131">
            <v>0</v>
          </cell>
          <cell r="BB3131">
            <v>0</v>
          </cell>
          <cell r="BH3131">
            <v>0</v>
          </cell>
        </row>
        <row r="3132">
          <cell r="AU3132" t="str">
            <v/>
          </cell>
          <cell r="AW3132" t="str">
            <v>0-</v>
          </cell>
          <cell r="AX3132" t="str">
            <v>0--</v>
          </cell>
          <cell r="AZ3132">
            <v>0</v>
          </cell>
          <cell r="BA3132">
            <v>0</v>
          </cell>
          <cell r="BB3132">
            <v>0</v>
          </cell>
          <cell r="BH3132">
            <v>0</v>
          </cell>
        </row>
        <row r="3133">
          <cell r="AU3133" t="str">
            <v/>
          </cell>
          <cell r="AW3133" t="str">
            <v>0-</v>
          </cell>
          <cell r="AX3133" t="str">
            <v>0--</v>
          </cell>
          <cell r="AZ3133">
            <v>0</v>
          </cell>
          <cell r="BA3133">
            <v>0</v>
          </cell>
          <cell r="BB3133">
            <v>0</v>
          </cell>
          <cell r="BH3133">
            <v>0</v>
          </cell>
        </row>
        <row r="3134">
          <cell r="AU3134" t="str">
            <v/>
          </cell>
          <cell r="AW3134" t="str">
            <v>0-</v>
          </cell>
          <cell r="AX3134" t="str">
            <v>0--</v>
          </cell>
          <cell r="AZ3134">
            <v>0</v>
          </cell>
          <cell r="BA3134">
            <v>0</v>
          </cell>
          <cell r="BB3134">
            <v>0</v>
          </cell>
          <cell r="BH3134">
            <v>0</v>
          </cell>
        </row>
        <row r="3135">
          <cell r="AU3135" t="str">
            <v>Murata-CP3</v>
          </cell>
          <cell r="AW3135" t="str">
            <v>OCT-Murata-CP3</v>
          </cell>
          <cell r="AX3135" t="str">
            <v>OCT-Murata-CP3-IM</v>
          </cell>
          <cell r="AZ3135">
            <v>0</v>
          </cell>
          <cell r="BA3135">
            <v>0</v>
          </cell>
          <cell r="BB3135">
            <v>0</v>
          </cell>
          <cell r="BH3135">
            <v>0</v>
          </cell>
        </row>
        <row r="3136">
          <cell r="AU3136" t="str">
            <v/>
          </cell>
          <cell r="AW3136" t="str">
            <v>0-</v>
          </cell>
          <cell r="AX3136" t="str">
            <v>0--</v>
          </cell>
          <cell r="AZ3136">
            <v>0</v>
          </cell>
          <cell r="BA3136">
            <v>0</v>
          </cell>
          <cell r="BB3136">
            <v>0</v>
          </cell>
          <cell r="BH3136">
            <v>0</v>
          </cell>
        </row>
        <row r="3137">
          <cell r="AU3137" t="str">
            <v/>
          </cell>
          <cell r="AW3137" t="str">
            <v>0-</v>
          </cell>
          <cell r="AX3137" t="str">
            <v>0--</v>
          </cell>
          <cell r="AZ3137">
            <v>0</v>
          </cell>
          <cell r="BA3137">
            <v>0</v>
          </cell>
          <cell r="BB3137">
            <v>0</v>
          </cell>
          <cell r="BH3137">
            <v>0</v>
          </cell>
        </row>
        <row r="3138">
          <cell r="AU3138" t="str">
            <v>PDG-CP3</v>
          </cell>
          <cell r="AW3138" t="str">
            <v>OCT-PDG-CP3</v>
          </cell>
          <cell r="AX3138" t="str">
            <v>OCT-PDG-CP3-IM</v>
          </cell>
          <cell r="AZ3138">
            <v>0</v>
          </cell>
          <cell r="BA3138">
            <v>0</v>
          </cell>
          <cell r="BB3138">
            <v>0</v>
          </cell>
          <cell r="BH3138">
            <v>0</v>
          </cell>
        </row>
        <row r="3139">
          <cell r="AU3139" t="str">
            <v/>
          </cell>
          <cell r="AW3139" t="str">
            <v>0-</v>
          </cell>
          <cell r="AX3139" t="str">
            <v>0--</v>
          </cell>
          <cell r="AZ3139">
            <v>0</v>
          </cell>
          <cell r="BA3139">
            <v>0</v>
          </cell>
          <cell r="BB3139">
            <v>0</v>
          </cell>
          <cell r="BH3139">
            <v>0</v>
          </cell>
        </row>
        <row r="3140">
          <cell r="AU3140" t="str">
            <v/>
          </cell>
          <cell r="AW3140" t="str">
            <v>0-</v>
          </cell>
          <cell r="AX3140" t="str">
            <v>0--</v>
          </cell>
          <cell r="AZ3140">
            <v>0</v>
          </cell>
          <cell r="BA3140">
            <v>0</v>
          </cell>
          <cell r="BB3140">
            <v>0</v>
          </cell>
          <cell r="BH3140">
            <v>0</v>
          </cell>
        </row>
        <row r="3141">
          <cell r="AU3141" t="str">
            <v/>
          </cell>
          <cell r="AW3141" t="str">
            <v>0-</v>
          </cell>
          <cell r="AX3141" t="str">
            <v>0--</v>
          </cell>
          <cell r="AZ3141">
            <v>0</v>
          </cell>
          <cell r="BA3141">
            <v>0</v>
          </cell>
          <cell r="BB3141">
            <v>0</v>
          </cell>
          <cell r="BH3141">
            <v>0</v>
          </cell>
        </row>
        <row r="3142">
          <cell r="AU3142" t="str">
            <v>PDG-CP3</v>
          </cell>
          <cell r="AW3142" t="str">
            <v>OCT-PDG-CP3</v>
          </cell>
          <cell r="AX3142" t="str">
            <v>OCT-PDG-CP3-IM</v>
          </cell>
          <cell r="AZ3142">
            <v>0</v>
          </cell>
          <cell r="BA3142">
            <v>0</v>
          </cell>
          <cell r="BB3142">
            <v>0</v>
          </cell>
          <cell r="BH3142">
            <v>0</v>
          </cell>
        </row>
        <row r="3143">
          <cell r="AU3143" t="str">
            <v>PDG-CP3</v>
          </cell>
          <cell r="AW3143" t="str">
            <v>OCT-PDG-CP3</v>
          </cell>
          <cell r="AX3143" t="str">
            <v>OCT-PDG-CP3-IM</v>
          </cell>
          <cell r="AZ3143">
            <v>0</v>
          </cell>
          <cell r="BA3143">
            <v>0</v>
          </cell>
          <cell r="BB3143">
            <v>0</v>
          </cell>
          <cell r="BH3143">
            <v>0</v>
          </cell>
        </row>
        <row r="3144">
          <cell r="AU3144" t="str">
            <v/>
          </cell>
          <cell r="AW3144" t="str">
            <v>0-</v>
          </cell>
          <cell r="AX3144" t="str">
            <v>0--</v>
          </cell>
          <cell r="AZ3144">
            <v>0</v>
          </cell>
          <cell r="BA3144">
            <v>0</v>
          </cell>
          <cell r="BB3144">
            <v>0</v>
          </cell>
          <cell r="BH3144">
            <v>0</v>
          </cell>
        </row>
        <row r="3145">
          <cell r="AU3145" t="str">
            <v/>
          </cell>
          <cell r="AW3145" t="str">
            <v>0-</v>
          </cell>
          <cell r="AX3145" t="str">
            <v>0--</v>
          </cell>
          <cell r="AZ3145">
            <v>0</v>
          </cell>
          <cell r="BA3145">
            <v>0</v>
          </cell>
          <cell r="BB3145">
            <v>0</v>
          </cell>
          <cell r="BH3145">
            <v>0</v>
          </cell>
        </row>
        <row r="3146">
          <cell r="AU3146" t="str">
            <v>Murata-CP1</v>
          </cell>
          <cell r="AW3146" t="str">
            <v>OCT-Murata-CP1</v>
          </cell>
          <cell r="AX3146" t="str">
            <v>OCT-Murata-CP1-IM</v>
          </cell>
          <cell r="AZ3146">
            <v>0</v>
          </cell>
          <cell r="BA3146">
            <v>0</v>
          </cell>
          <cell r="BB3146">
            <v>0</v>
          </cell>
          <cell r="BH3146">
            <v>0</v>
          </cell>
        </row>
        <row r="3147">
          <cell r="AU3147" t="str">
            <v>Murata-CP1</v>
          </cell>
          <cell r="AW3147" t="str">
            <v>OCT-Murata-CP1</v>
          </cell>
          <cell r="AX3147" t="str">
            <v>OCT-Murata-CP1-IM</v>
          </cell>
          <cell r="AZ3147">
            <v>0</v>
          </cell>
          <cell r="BA3147">
            <v>0</v>
          </cell>
          <cell r="BB3147">
            <v>0</v>
          </cell>
          <cell r="BH3147">
            <v>0</v>
          </cell>
        </row>
        <row r="3148">
          <cell r="AU3148" t="str">
            <v>Murata-CP1</v>
          </cell>
          <cell r="AW3148" t="str">
            <v>OCT-Murata-CP1</v>
          </cell>
          <cell r="AX3148" t="str">
            <v>OCT-Murata-CP1-IM</v>
          </cell>
          <cell r="AZ3148">
            <v>0</v>
          </cell>
          <cell r="BA3148">
            <v>0</v>
          </cell>
          <cell r="BB3148">
            <v>0</v>
          </cell>
          <cell r="BH3148">
            <v>0</v>
          </cell>
        </row>
        <row r="3149">
          <cell r="AU3149" t="str">
            <v>Murata-CP1</v>
          </cell>
          <cell r="AW3149" t="str">
            <v>OCT-Murata-CP1</v>
          </cell>
          <cell r="AX3149" t="str">
            <v>OCT-Murata-CP1-IM</v>
          </cell>
          <cell r="AZ3149">
            <v>0</v>
          </cell>
          <cell r="BA3149">
            <v>0</v>
          </cell>
          <cell r="BB3149">
            <v>0</v>
          </cell>
          <cell r="BH3149">
            <v>0</v>
          </cell>
        </row>
        <row r="3150">
          <cell r="AU3150" t="str">
            <v>Scragg-CP1</v>
          </cell>
          <cell r="AW3150" t="str">
            <v>OCT-Scragg-CP1</v>
          </cell>
          <cell r="AX3150" t="str">
            <v>OCT-Scragg-CP1-IM</v>
          </cell>
          <cell r="AZ3150">
            <v>0</v>
          </cell>
          <cell r="BA3150">
            <v>0</v>
          </cell>
          <cell r="BB3150">
            <v>0</v>
          </cell>
          <cell r="BH3150">
            <v>0</v>
          </cell>
        </row>
        <row r="3151">
          <cell r="AU3151" t="str">
            <v>Scragg-CP1</v>
          </cell>
          <cell r="AW3151" t="str">
            <v>OCT-Scragg-CP1</v>
          </cell>
          <cell r="AX3151" t="str">
            <v>OCT-Scragg-CP1-IM</v>
          </cell>
          <cell r="AZ3151">
            <v>0</v>
          </cell>
          <cell r="BA3151">
            <v>0</v>
          </cell>
          <cell r="BB3151">
            <v>0</v>
          </cell>
          <cell r="BH3151">
            <v>0</v>
          </cell>
        </row>
        <row r="3152">
          <cell r="AU3152" t="str">
            <v>Scragg-CP1</v>
          </cell>
          <cell r="AW3152" t="str">
            <v>OCT-Scragg-CP1</v>
          </cell>
          <cell r="AX3152" t="str">
            <v>OCT-Scragg-CP1-IM</v>
          </cell>
          <cell r="AZ3152">
            <v>0</v>
          </cell>
          <cell r="BA3152">
            <v>0</v>
          </cell>
          <cell r="BB3152">
            <v>0</v>
          </cell>
          <cell r="BH3152">
            <v>0</v>
          </cell>
        </row>
        <row r="3153">
          <cell r="AU3153" t="str">
            <v>Murata R4-CP3</v>
          </cell>
          <cell r="AW3153" t="str">
            <v>OCT-Murata R4-CP3</v>
          </cell>
          <cell r="AX3153" t="str">
            <v>OCT-Murata R4-CP3-IM</v>
          </cell>
          <cell r="AZ3153">
            <v>0</v>
          </cell>
          <cell r="BA3153">
            <v>0</v>
          </cell>
          <cell r="BB3153">
            <v>0</v>
          </cell>
          <cell r="BH3153">
            <v>0</v>
          </cell>
        </row>
        <row r="3154">
          <cell r="AU3154" t="str">
            <v>Murata R4-CP3</v>
          </cell>
          <cell r="AW3154" t="str">
            <v>OCT-Murata R4-CP3</v>
          </cell>
          <cell r="AX3154" t="str">
            <v>OCT-Murata R4-CP3-IM</v>
          </cell>
          <cell r="AZ3154">
            <v>0</v>
          </cell>
          <cell r="BA3154">
            <v>0</v>
          </cell>
          <cell r="BB3154">
            <v>0</v>
          </cell>
          <cell r="BH3154">
            <v>0</v>
          </cell>
        </row>
        <row r="3155">
          <cell r="AU3155" t="str">
            <v>Murata R4-CP3</v>
          </cell>
          <cell r="AW3155" t="str">
            <v>OCT-Murata R4-CP3</v>
          </cell>
          <cell r="AX3155" t="str">
            <v>OCT-Murata R4-CP3-IM</v>
          </cell>
          <cell r="AZ3155">
            <v>0</v>
          </cell>
          <cell r="BA3155">
            <v>0</v>
          </cell>
          <cell r="BB3155">
            <v>0</v>
          </cell>
          <cell r="BH3155">
            <v>0</v>
          </cell>
        </row>
        <row r="3156">
          <cell r="AU3156" t="str">
            <v/>
          </cell>
          <cell r="AW3156" t="str">
            <v>0-</v>
          </cell>
          <cell r="AX3156" t="str">
            <v>0--</v>
          </cell>
          <cell r="AZ3156">
            <v>0</v>
          </cell>
          <cell r="BA3156">
            <v>0</v>
          </cell>
          <cell r="BB3156">
            <v>0</v>
          </cell>
          <cell r="BH3156">
            <v>0</v>
          </cell>
        </row>
        <row r="3157">
          <cell r="AU3157" t="str">
            <v/>
          </cell>
          <cell r="AW3157" t="str">
            <v>0-</v>
          </cell>
          <cell r="AX3157" t="str">
            <v>0--</v>
          </cell>
          <cell r="AZ3157">
            <v>0</v>
          </cell>
          <cell r="BA3157">
            <v>0</v>
          </cell>
          <cell r="BB3157">
            <v>0</v>
          </cell>
          <cell r="BH3157">
            <v>0</v>
          </cell>
        </row>
        <row r="3158">
          <cell r="AU3158" t="str">
            <v/>
          </cell>
          <cell r="AW3158" t="str">
            <v>0-</v>
          </cell>
          <cell r="AX3158" t="str">
            <v>0--</v>
          </cell>
          <cell r="AZ3158">
            <v>0</v>
          </cell>
          <cell r="BA3158">
            <v>0</v>
          </cell>
          <cell r="BB3158">
            <v>0</v>
          </cell>
          <cell r="BH3158">
            <v>0</v>
          </cell>
        </row>
        <row r="3159">
          <cell r="AU3159" t="str">
            <v/>
          </cell>
          <cell r="AW3159" t="str">
            <v>0-</v>
          </cell>
          <cell r="AX3159" t="str">
            <v>0--</v>
          </cell>
          <cell r="AZ3159">
            <v>0</v>
          </cell>
          <cell r="BA3159">
            <v>0</v>
          </cell>
          <cell r="BB3159">
            <v>0</v>
          </cell>
          <cell r="BH3159">
            <v>0</v>
          </cell>
        </row>
        <row r="3160">
          <cell r="AU3160" t="str">
            <v/>
          </cell>
          <cell r="AW3160" t="str">
            <v>0-</v>
          </cell>
          <cell r="AX3160" t="str">
            <v>0--</v>
          </cell>
          <cell r="AZ3160">
            <v>0</v>
          </cell>
          <cell r="BA3160">
            <v>0</v>
          </cell>
          <cell r="BB3160">
            <v>0</v>
          </cell>
          <cell r="BH3160">
            <v>0</v>
          </cell>
        </row>
        <row r="3161">
          <cell r="AU3161" t="str">
            <v/>
          </cell>
          <cell r="AW3161" t="str">
            <v>0-</v>
          </cell>
          <cell r="AX3161" t="str">
            <v>0--</v>
          </cell>
          <cell r="AZ3161">
            <v>0</v>
          </cell>
          <cell r="BA3161">
            <v>0</v>
          </cell>
          <cell r="BB3161">
            <v>0</v>
          </cell>
          <cell r="BH3161">
            <v>0</v>
          </cell>
        </row>
        <row r="3162">
          <cell r="AU3162" t="str">
            <v/>
          </cell>
          <cell r="AW3162" t="str">
            <v>0-</v>
          </cell>
          <cell r="AX3162" t="str">
            <v>0--</v>
          </cell>
          <cell r="AZ3162">
            <v>0</v>
          </cell>
          <cell r="BA3162">
            <v>0</v>
          </cell>
          <cell r="BB3162">
            <v>0</v>
          </cell>
          <cell r="BH3162">
            <v>0</v>
          </cell>
        </row>
        <row r="3163">
          <cell r="AU3163" t="str">
            <v/>
          </cell>
          <cell r="AW3163" t="str">
            <v>0-</v>
          </cell>
          <cell r="AX3163" t="str">
            <v>0--</v>
          </cell>
          <cell r="AZ3163">
            <v>0</v>
          </cell>
          <cell r="BA3163">
            <v>0</v>
          </cell>
          <cell r="BB3163">
            <v>0</v>
          </cell>
          <cell r="BH3163">
            <v>0</v>
          </cell>
        </row>
        <row r="3164">
          <cell r="AU3164" t="str">
            <v/>
          </cell>
          <cell r="AW3164" t="str">
            <v>0-</v>
          </cell>
          <cell r="AX3164" t="str">
            <v>0--</v>
          </cell>
          <cell r="AZ3164">
            <v>0</v>
          </cell>
          <cell r="BA3164">
            <v>0</v>
          </cell>
          <cell r="BB3164">
            <v>0</v>
          </cell>
          <cell r="BH3164">
            <v>0</v>
          </cell>
        </row>
        <row r="3165">
          <cell r="AU3165" t="str">
            <v/>
          </cell>
          <cell r="AW3165" t="str">
            <v>0-</v>
          </cell>
          <cell r="AX3165" t="str">
            <v>0--</v>
          </cell>
          <cell r="AZ3165">
            <v>0</v>
          </cell>
          <cell r="BA3165">
            <v>0</v>
          </cell>
          <cell r="BB3165">
            <v>0</v>
          </cell>
          <cell r="BH3165">
            <v>0</v>
          </cell>
        </row>
        <row r="3166">
          <cell r="AU3166" t="str">
            <v/>
          </cell>
          <cell r="AW3166" t="str">
            <v>0-</v>
          </cell>
          <cell r="AX3166" t="str">
            <v>0--</v>
          </cell>
          <cell r="AZ3166">
            <v>0</v>
          </cell>
          <cell r="BA3166">
            <v>0</v>
          </cell>
          <cell r="BB3166">
            <v>0</v>
          </cell>
          <cell r="BH3166">
            <v>0</v>
          </cell>
        </row>
        <row r="3167">
          <cell r="AU3167" t="str">
            <v/>
          </cell>
          <cell r="AW3167" t="str">
            <v>0-</v>
          </cell>
          <cell r="AX3167" t="str">
            <v>0--</v>
          </cell>
          <cell r="AZ3167">
            <v>0</v>
          </cell>
          <cell r="BA3167">
            <v>0</v>
          </cell>
          <cell r="BB3167">
            <v>0</v>
          </cell>
          <cell r="BH3167">
            <v>0</v>
          </cell>
        </row>
        <row r="3168">
          <cell r="AU3168" t="str">
            <v/>
          </cell>
          <cell r="AW3168" t="str">
            <v>0-</v>
          </cell>
          <cell r="AX3168" t="str">
            <v>0--</v>
          </cell>
          <cell r="AZ3168">
            <v>0</v>
          </cell>
          <cell r="BA3168">
            <v>0</v>
          </cell>
          <cell r="BB3168">
            <v>0</v>
          </cell>
          <cell r="BH3168">
            <v>0</v>
          </cell>
        </row>
        <row r="3169">
          <cell r="AU3169" t="str">
            <v/>
          </cell>
          <cell r="AW3169" t="str">
            <v>0-</v>
          </cell>
          <cell r="AX3169" t="str">
            <v>0--</v>
          </cell>
          <cell r="AZ3169">
            <v>0</v>
          </cell>
          <cell r="BA3169">
            <v>0</v>
          </cell>
          <cell r="BB3169">
            <v>0</v>
          </cell>
          <cell r="BH3169">
            <v>0</v>
          </cell>
        </row>
        <row r="3170">
          <cell r="AU3170" t="str">
            <v/>
          </cell>
          <cell r="AW3170" t="str">
            <v>0-</v>
          </cell>
          <cell r="AX3170" t="str">
            <v>0--</v>
          </cell>
          <cell r="AZ3170">
            <v>0</v>
          </cell>
          <cell r="BA3170">
            <v>0</v>
          </cell>
          <cell r="BB3170">
            <v>0</v>
          </cell>
          <cell r="BH3170">
            <v>0</v>
          </cell>
        </row>
        <row r="3171">
          <cell r="AU3171" t="str">
            <v/>
          </cell>
          <cell r="AW3171" t="str">
            <v>0-</v>
          </cell>
          <cell r="AX3171" t="str">
            <v>0--</v>
          </cell>
          <cell r="AZ3171">
            <v>0</v>
          </cell>
          <cell r="BA3171">
            <v>0</v>
          </cell>
          <cell r="BB3171">
            <v>0</v>
          </cell>
          <cell r="BH3171">
            <v>0</v>
          </cell>
        </row>
        <row r="3172">
          <cell r="AU3172" t="str">
            <v/>
          </cell>
          <cell r="AW3172" t="str">
            <v>0-</v>
          </cell>
          <cell r="AX3172" t="str">
            <v>0--</v>
          </cell>
          <cell r="AZ3172">
            <v>0</v>
          </cell>
          <cell r="BA3172">
            <v>0</v>
          </cell>
          <cell r="BB3172">
            <v>0</v>
          </cell>
          <cell r="BH3172">
            <v>0</v>
          </cell>
        </row>
        <row r="3173">
          <cell r="AU3173" t="str">
            <v/>
          </cell>
          <cell r="AW3173" t="str">
            <v>0-</v>
          </cell>
          <cell r="AX3173" t="str">
            <v>0--</v>
          </cell>
          <cell r="AZ3173">
            <v>0</v>
          </cell>
          <cell r="BA3173">
            <v>0</v>
          </cell>
          <cell r="BB3173">
            <v>0</v>
          </cell>
          <cell r="BH3173">
            <v>0</v>
          </cell>
        </row>
        <row r="3174">
          <cell r="AU3174" t="str">
            <v/>
          </cell>
          <cell r="AW3174" t="str">
            <v>0-</v>
          </cell>
          <cell r="AX3174" t="str">
            <v>0--</v>
          </cell>
          <cell r="AZ3174">
            <v>0</v>
          </cell>
          <cell r="BA3174">
            <v>0</v>
          </cell>
          <cell r="BB3174">
            <v>0</v>
          </cell>
          <cell r="BH3174">
            <v>0</v>
          </cell>
        </row>
        <row r="3175">
          <cell r="AU3175" t="str">
            <v/>
          </cell>
          <cell r="AW3175" t="str">
            <v>0-</v>
          </cell>
          <cell r="AX3175" t="str">
            <v>0--</v>
          </cell>
          <cell r="AZ3175">
            <v>0</v>
          </cell>
          <cell r="BA3175">
            <v>0</v>
          </cell>
          <cell r="BB3175">
            <v>0</v>
          </cell>
          <cell r="BH3175">
            <v>0</v>
          </cell>
        </row>
        <row r="3176">
          <cell r="AU3176" t="str">
            <v/>
          </cell>
          <cell r="AW3176" t="str">
            <v>0-</v>
          </cell>
          <cell r="AX3176" t="str">
            <v>0--</v>
          </cell>
          <cell r="AZ3176">
            <v>0</v>
          </cell>
          <cell r="BA3176">
            <v>0</v>
          </cell>
          <cell r="BB3176">
            <v>0</v>
          </cell>
          <cell r="BH3176">
            <v>0</v>
          </cell>
        </row>
        <row r="3177">
          <cell r="AU3177" t="str">
            <v/>
          </cell>
          <cell r="AW3177" t="str">
            <v>0-</v>
          </cell>
          <cell r="AX3177" t="str">
            <v>0--</v>
          </cell>
          <cell r="AZ3177">
            <v>0</v>
          </cell>
          <cell r="BA3177">
            <v>0</v>
          </cell>
          <cell r="BB3177">
            <v>0</v>
          </cell>
          <cell r="BH3177">
            <v>0</v>
          </cell>
        </row>
        <row r="3178">
          <cell r="AU3178" t="str">
            <v/>
          </cell>
          <cell r="AW3178" t="str">
            <v>0-</v>
          </cell>
          <cell r="AX3178" t="str">
            <v>0--</v>
          </cell>
          <cell r="AZ3178">
            <v>0</v>
          </cell>
          <cell r="BA3178">
            <v>0</v>
          </cell>
          <cell r="BB3178">
            <v>0</v>
          </cell>
          <cell r="BH3178">
            <v>0</v>
          </cell>
        </row>
        <row r="3179">
          <cell r="AU3179" t="str">
            <v/>
          </cell>
          <cell r="AW3179" t="str">
            <v>0-</v>
          </cell>
          <cell r="AX3179" t="str">
            <v>0--</v>
          </cell>
          <cell r="AZ3179">
            <v>0</v>
          </cell>
          <cell r="BA3179">
            <v>0</v>
          </cell>
          <cell r="BB3179">
            <v>0</v>
          </cell>
          <cell r="BH3179">
            <v>0</v>
          </cell>
        </row>
        <row r="3180">
          <cell r="AU3180" t="str">
            <v/>
          </cell>
          <cell r="AW3180" t="str">
            <v>0-</v>
          </cell>
          <cell r="AX3180" t="str">
            <v>0--</v>
          </cell>
          <cell r="AZ3180">
            <v>0</v>
          </cell>
          <cell r="BA3180">
            <v>0</v>
          </cell>
          <cell r="BB3180">
            <v>0</v>
          </cell>
          <cell r="BH3180">
            <v>0</v>
          </cell>
        </row>
        <row r="3181">
          <cell r="AU3181" t="str">
            <v/>
          </cell>
          <cell r="AW3181" t="str">
            <v>0-</v>
          </cell>
          <cell r="AX3181" t="str">
            <v>0--</v>
          </cell>
          <cell r="AZ3181">
            <v>0</v>
          </cell>
          <cell r="BA3181">
            <v>0</v>
          </cell>
          <cell r="BB3181">
            <v>0</v>
          </cell>
          <cell r="BH3181">
            <v>0</v>
          </cell>
        </row>
        <row r="3182">
          <cell r="AU3182" t="str">
            <v/>
          </cell>
          <cell r="AW3182" t="str">
            <v>0-</v>
          </cell>
          <cell r="AX3182" t="str">
            <v>0--</v>
          </cell>
          <cell r="AZ3182">
            <v>0</v>
          </cell>
          <cell r="BA3182">
            <v>0</v>
          </cell>
          <cell r="BB3182">
            <v>0</v>
          </cell>
          <cell r="BH3182">
            <v>0</v>
          </cell>
        </row>
        <row r="3183">
          <cell r="AU3183" t="str">
            <v/>
          </cell>
          <cell r="AW3183" t="str">
            <v>0-</v>
          </cell>
          <cell r="AX3183" t="str">
            <v>0--</v>
          </cell>
          <cell r="AZ3183">
            <v>0</v>
          </cell>
          <cell r="BA3183">
            <v>0</v>
          </cell>
          <cell r="BB3183">
            <v>0</v>
          </cell>
          <cell r="BH3183">
            <v>0</v>
          </cell>
        </row>
        <row r="3184">
          <cell r="AU3184" t="str">
            <v/>
          </cell>
          <cell r="AW3184" t="str">
            <v>0-</v>
          </cell>
          <cell r="AX3184" t="str">
            <v>0--</v>
          </cell>
          <cell r="AZ3184">
            <v>0</v>
          </cell>
          <cell r="BA3184">
            <v>0</v>
          </cell>
          <cell r="BB3184">
            <v>0</v>
          </cell>
          <cell r="BH3184">
            <v>0</v>
          </cell>
        </row>
        <row r="3185">
          <cell r="AU3185" t="str">
            <v/>
          </cell>
          <cell r="AW3185" t="str">
            <v>0-</v>
          </cell>
          <cell r="AX3185" t="str">
            <v>0--</v>
          </cell>
          <cell r="AZ3185">
            <v>0</v>
          </cell>
          <cell r="BA3185">
            <v>0</v>
          </cell>
          <cell r="BB3185">
            <v>0</v>
          </cell>
          <cell r="BH3185">
            <v>0</v>
          </cell>
        </row>
        <row r="3186">
          <cell r="AU3186" t="str">
            <v/>
          </cell>
          <cell r="AW3186" t="str">
            <v>0-</v>
          </cell>
          <cell r="AX3186" t="str">
            <v>0--</v>
          </cell>
          <cell r="AZ3186">
            <v>0</v>
          </cell>
          <cell r="BA3186">
            <v>0</v>
          </cell>
          <cell r="BB3186">
            <v>0</v>
          </cell>
          <cell r="BH3186">
            <v>0</v>
          </cell>
        </row>
        <row r="3187">
          <cell r="AU3187" t="str">
            <v/>
          </cell>
          <cell r="AW3187" t="str">
            <v>0-</v>
          </cell>
          <cell r="AX3187" t="str">
            <v>0--</v>
          </cell>
          <cell r="AZ3187">
            <v>0</v>
          </cell>
          <cell r="BA3187">
            <v>0</v>
          </cell>
          <cell r="BB3187">
            <v>0</v>
          </cell>
          <cell r="BH3187">
            <v>0</v>
          </cell>
        </row>
        <row r="3188">
          <cell r="AU3188" t="str">
            <v/>
          </cell>
          <cell r="AW3188" t="str">
            <v>0-</v>
          </cell>
          <cell r="AX3188" t="str">
            <v>0--</v>
          </cell>
          <cell r="AZ3188">
            <v>0</v>
          </cell>
          <cell r="BA3188">
            <v>0</v>
          </cell>
          <cell r="BB3188">
            <v>0</v>
          </cell>
          <cell r="BH3188">
            <v>0</v>
          </cell>
        </row>
        <row r="3189">
          <cell r="AU3189" t="str">
            <v/>
          </cell>
          <cell r="AW3189" t="str">
            <v>0-</v>
          </cell>
          <cell r="AX3189" t="str">
            <v>0--</v>
          </cell>
          <cell r="AZ3189">
            <v>0</v>
          </cell>
          <cell r="BA3189">
            <v>0</v>
          </cell>
          <cell r="BB3189">
            <v>0</v>
          </cell>
          <cell r="BH3189">
            <v>0</v>
          </cell>
        </row>
        <row r="3190">
          <cell r="AU3190" t="str">
            <v/>
          </cell>
          <cell r="AW3190" t="str">
            <v>0-</v>
          </cell>
          <cell r="AX3190" t="str">
            <v>0--</v>
          </cell>
          <cell r="AZ3190">
            <v>0</v>
          </cell>
          <cell r="BA3190">
            <v>0</v>
          </cell>
          <cell r="BB3190">
            <v>0</v>
          </cell>
          <cell r="BH3190">
            <v>0</v>
          </cell>
        </row>
        <row r="3191">
          <cell r="AU3191" t="str">
            <v/>
          </cell>
          <cell r="AW3191" t="str">
            <v>0-</v>
          </cell>
          <cell r="AX3191" t="str">
            <v>0--</v>
          </cell>
          <cell r="AZ3191">
            <v>0</v>
          </cell>
          <cell r="BA3191">
            <v>0</v>
          </cell>
          <cell r="BB3191">
            <v>0</v>
          </cell>
          <cell r="BH3191">
            <v>0</v>
          </cell>
        </row>
        <row r="3192">
          <cell r="AU3192" t="str">
            <v/>
          </cell>
          <cell r="AW3192" t="str">
            <v>0-</v>
          </cell>
          <cell r="AX3192" t="str">
            <v>0--</v>
          </cell>
          <cell r="AZ3192">
            <v>0</v>
          </cell>
          <cell r="BA3192">
            <v>0</v>
          </cell>
          <cell r="BB3192">
            <v>0</v>
          </cell>
          <cell r="BH3192">
            <v>0</v>
          </cell>
        </row>
        <row r="3193">
          <cell r="AU3193" t="str">
            <v/>
          </cell>
          <cell r="AW3193" t="str">
            <v>0-</v>
          </cell>
          <cell r="AX3193" t="str">
            <v>0--</v>
          </cell>
          <cell r="AZ3193">
            <v>0</v>
          </cell>
          <cell r="BA3193">
            <v>0</v>
          </cell>
          <cell r="BB3193">
            <v>0</v>
          </cell>
          <cell r="BH3193">
            <v>0</v>
          </cell>
        </row>
        <row r="3194">
          <cell r="AU3194" t="str">
            <v/>
          </cell>
          <cell r="AW3194" t="str">
            <v>0-</v>
          </cell>
          <cell r="AX3194" t="str">
            <v>0--</v>
          </cell>
          <cell r="AZ3194">
            <v>0</v>
          </cell>
          <cell r="BA3194">
            <v>0</v>
          </cell>
          <cell r="BB3194">
            <v>0</v>
          </cell>
          <cell r="BH3194">
            <v>0</v>
          </cell>
        </row>
        <row r="3195">
          <cell r="AU3195" t="str">
            <v/>
          </cell>
          <cell r="AW3195" t="str">
            <v>0-</v>
          </cell>
          <cell r="AX3195" t="str">
            <v>0--</v>
          </cell>
          <cell r="AZ3195">
            <v>0</v>
          </cell>
          <cell r="BA3195">
            <v>0</v>
          </cell>
          <cell r="BB3195">
            <v>0</v>
          </cell>
          <cell r="BH3195">
            <v>0</v>
          </cell>
        </row>
        <row r="3196">
          <cell r="AU3196" t="str">
            <v/>
          </cell>
          <cell r="AW3196" t="str">
            <v>0-</v>
          </cell>
          <cell r="AX3196" t="str">
            <v>0--</v>
          </cell>
          <cell r="AZ3196">
            <v>0</v>
          </cell>
          <cell r="BA3196">
            <v>0</v>
          </cell>
          <cell r="BB3196">
            <v>0</v>
          </cell>
          <cell r="BH3196">
            <v>0</v>
          </cell>
        </row>
        <row r="3197">
          <cell r="AU3197" t="str">
            <v/>
          </cell>
          <cell r="AW3197" t="str">
            <v>0-</v>
          </cell>
          <cell r="AX3197" t="str">
            <v>0--</v>
          </cell>
          <cell r="AZ3197">
            <v>0</v>
          </cell>
          <cell r="BA3197">
            <v>0</v>
          </cell>
          <cell r="BB3197">
            <v>0</v>
          </cell>
          <cell r="BH3197">
            <v>0</v>
          </cell>
        </row>
        <row r="3198">
          <cell r="AU3198" t="str">
            <v/>
          </cell>
          <cell r="AW3198" t="str">
            <v>0-</v>
          </cell>
          <cell r="AX3198" t="str">
            <v>0--</v>
          </cell>
          <cell r="AZ3198">
            <v>0</v>
          </cell>
          <cell r="BA3198">
            <v>0</v>
          </cell>
          <cell r="BB3198">
            <v>0</v>
          </cell>
          <cell r="BH3198">
            <v>0</v>
          </cell>
        </row>
        <row r="3199">
          <cell r="AU3199" t="str">
            <v/>
          </cell>
          <cell r="AW3199" t="str">
            <v>0-</v>
          </cell>
          <cell r="AX3199" t="str">
            <v>0--</v>
          </cell>
          <cell r="AZ3199">
            <v>0</v>
          </cell>
          <cell r="BA3199">
            <v>0</v>
          </cell>
          <cell r="BB3199">
            <v>0</v>
          </cell>
          <cell r="BH3199">
            <v>0</v>
          </cell>
        </row>
        <row r="3200">
          <cell r="AU3200" t="str">
            <v/>
          </cell>
          <cell r="AW3200" t="str">
            <v>0-</v>
          </cell>
          <cell r="AX3200" t="str">
            <v>0--</v>
          </cell>
          <cell r="AZ3200">
            <v>0</v>
          </cell>
          <cell r="BA3200">
            <v>0</v>
          </cell>
          <cell r="BB3200">
            <v>0</v>
          </cell>
          <cell r="BH3200">
            <v>0</v>
          </cell>
        </row>
        <row r="3201">
          <cell r="AU3201" t="str">
            <v/>
          </cell>
          <cell r="AW3201" t="str">
            <v>0-</v>
          </cell>
          <cell r="AX3201" t="str">
            <v>0--</v>
          </cell>
          <cell r="AZ3201">
            <v>0</v>
          </cell>
          <cell r="BA3201">
            <v>0</v>
          </cell>
          <cell r="BB3201">
            <v>0</v>
          </cell>
          <cell r="BH3201">
            <v>0</v>
          </cell>
        </row>
        <row r="3202">
          <cell r="AU3202" t="str">
            <v/>
          </cell>
          <cell r="AW3202" t="str">
            <v>0-</v>
          </cell>
          <cell r="AX3202" t="str">
            <v>0--</v>
          </cell>
          <cell r="AZ3202">
            <v>0</v>
          </cell>
          <cell r="BA3202">
            <v>0</v>
          </cell>
          <cell r="BB3202">
            <v>0</v>
          </cell>
          <cell r="BH3202">
            <v>0</v>
          </cell>
        </row>
        <row r="3203">
          <cell r="AU3203" t="str">
            <v/>
          </cell>
          <cell r="AW3203" t="str">
            <v>0-</v>
          </cell>
          <cell r="AX3203" t="str">
            <v>0--</v>
          </cell>
          <cell r="AZ3203">
            <v>0</v>
          </cell>
          <cell r="BA3203">
            <v>0</v>
          </cell>
          <cell r="BB3203">
            <v>0</v>
          </cell>
          <cell r="BH3203">
            <v>0</v>
          </cell>
        </row>
        <row r="3204">
          <cell r="AU3204" t="str">
            <v/>
          </cell>
          <cell r="AW3204" t="str">
            <v>0-</v>
          </cell>
          <cell r="AX3204" t="str">
            <v>0--</v>
          </cell>
          <cell r="AZ3204">
            <v>0</v>
          </cell>
          <cell r="BA3204">
            <v>0</v>
          </cell>
          <cell r="BB3204">
            <v>0</v>
          </cell>
          <cell r="BH3204">
            <v>0</v>
          </cell>
        </row>
        <row r="3205">
          <cell r="AU3205" t="str">
            <v/>
          </cell>
          <cell r="AW3205" t="str">
            <v>0-</v>
          </cell>
          <cell r="AX3205" t="str">
            <v>0--</v>
          </cell>
          <cell r="AZ3205">
            <v>0</v>
          </cell>
          <cell r="BA3205">
            <v>0</v>
          </cell>
          <cell r="BB3205">
            <v>0</v>
          </cell>
          <cell r="BH3205">
            <v>0</v>
          </cell>
        </row>
        <row r="3206">
          <cell r="AU3206" t="str">
            <v/>
          </cell>
          <cell r="AW3206" t="str">
            <v>0-</v>
          </cell>
          <cell r="AX3206" t="str">
            <v>0--</v>
          </cell>
          <cell r="AZ3206">
            <v>0</v>
          </cell>
          <cell r="BA3206">
            <v>0</v>
          </cell>
          <cell r="BB3206">
            <v>0</v>
          </cell>
          <cell r="BH3206">
            <v>0</v>
          </cell>
        </row>
        <row r="3207">
          <cell r="AU3207" t="str">
            <v/>
          </cell>
          <cell r="AW3207" t="str">
            <v>0-</v>
          </cell>
          <cell r="AX3207" t="str">
            <v>0--</v>
          </cell>
          <cell r="AZ3207">
            <v>0</v>
          </cell>
          <cell r="BA3207">
            <v>0</v>
          </cell>
          <cell r="BB3207">
            <v>0</v>
          </cell>
          <cell r="BH3207">
            <v>0</v>
          </cell>
        </row>
        <row r="3208">
          <cell r="AU3208" t="str">
            <v/>
          </cell>
          <cell r="AW3208" t="str">
            <v>0-</v>
          </cell>
          <cell r="AX3208" t="str">
            <v>0--</v>
          </cell>
          <cell r="AZ3208">
            <v>0</v>
          </cell>
          <cell r="BA3208">
            <v>0</v>
          </cell>
          <cell r="BB3208">
            <v>0</v>
          </cell>
          <cell r="BH3208">
            <v>0</v>
          </cell>
        </row>
        <row r="3209">
          <cell r="AU3209" t="str">
            <v/>
          </cell>
          <cell r="AW3209" t="str">
            <v>0-</v>
          </cell>
          <cell r="AX3209" t="str">
            <v>0--</v>
          </cell>
          <cell r="AZ3209">
            <v>0</v>
          </cell>
          <cell r="BA3209">
            <v>0</v>
          </cell>
          <cell r="BB3209">
            <v>0</v>
          </cell>
          <cell r="BH3209">
            <v>0</v>
          </cell>
        </row>
        <row r="3210">
          <cell r="AU3210" t="str">
            <v/>
          </cell>
          <cell r="AW3210" t="str">
            <v>0-</v>
          </cell>
          <cell r="AX3210" t="str">
            <v>0--</v>
          </cell>
          <cell r="AZ3210">
            <v>0</v>
          </cell>
          <cell r="BA3210">
            <v>0</v>
          </cell>
          <cell r="BB3210">
            <v>0</v>
          </cell>
          <cell r="BH3210">
            <v>0</v>
          </cell>
        </row>
        <row r="3211">
          <cell r="AU3211" t="str">
            <v/>
          </cell>
          <cell r="AW3211" t="str">
            <v>0-</v>
          </cell>
          <cell r="AX3211" t="str">
            <v>0--</v>
          </cell>
          <cell r="AZ3211">
            <v>0</v>
          </cell>
          <cell r="BA3211">
            <v>0</v>
          </cell>
          <cell r="BB3211">
            <v>0</v>
          </cell>
          <cell r="BH3211">
            <v>0</v>
          </cell>
        </row>
        <row r="3212">
          <cell r="AU3212" t="str">
            <v/>
          </cell>
          <cell r="AW3212" t="str">
            <v>0-</v>
          </cell>
          <cell r="AX3212" t="str">
            <v>0--</v>
          </cell>
          <cell r="AZ3212">
            <v>0</v>
          </cell>
          <cell r="BA3212">
            <v>0</v>
          </cell>
          <cell r="BB3212">
            <v>0</v>
          </cell>
          <cell r="BH3212">
            <v>0</v>
          </cell>
        </row>
        <row r="3213">
          <cell r="AU3213" t="str">
            <v/>
          </cell>
          <cell r="AW3213" t="str">
            <v>0-</v>
          </cell>
          <cell r="AX3213" t="str">
            <v>0--</v>
          </cell>
          <cell r="AZ3213">
            <v>0</v>
          </cell>
          <cell r="BA3213">
            <v>0</v>
          </cell>
          <cell r="BB3213">
            <v>0</v>
          </cell>
          <cell r="BH3213">
            <v>0</v>
          </cell>
        </row>
        <row r="3214">
          <cell r="AU3214" t="str">
            <v/>
          </cell>
          <cell r="AW3214" t="str">
            <v>0-</v>
          </cell>
          <cell r="AX3214" t="str">
            <v>0--</v>
          </cell>
          <cell r="AZ3214">
            <v>0</v>
          </cell>
          <cell r="BA3214">
            <v>0</v>
          </cell>
          <cell r="BB3214">
            <v>0</v>
          </cell>
          <cell r="BH3214">
            <v>0</v>
          </cell>
        </row>
        <row r="3215">
          <cell r="AU3215" t="str">
            <v/>
          </cell>
          <cell r="AW3215" t="str">
            <v>0-</v>
          </cell>
          <cell r="AX3215" t="str">
            <v>0--</v>
          </cell>
          <cell r="AZ3215">
            <v>0</v>
          </cell>
          <cell r="BA3215">
            <v>0</v>
          </cell>
          <cell r="BB3215">
            <v>0</v>
          </cell>
          <cell r="BH3215">
            <v>0</v>
          </cell>
        </row>
        <row r="3216">
          <cell r="AU3216" t="str">
            <v/>
          </cell>
          <cell r="AW3216" t="str">
            <v>0-</v>
          </cell>
          <cell r="AX3216" t="str">
            <v>0--</v>
          </cell>
          <cell r="AZ3216">
            <v>0</v>
          </cell>
          <cell r="BA3216">
            <v>0</v>
          </cell>
          <cell r="BB3216">
            <v>0</v>
          </cell>
          <cell r="BH3216">
            <v>0</v>
          </cell>
        </row>
        <row r="3217">
          <cell r="AU3217" t="str">
            <v/>
          </cell>
          <cell r="AW3217" t="str">
            <v>0-</v>
          </cell>
          <cell r="AX3217" t="str">
            <v>0--</v>
          </cell>
          <cell r="AZ3217">
            <v>0</v>
          </cell>
          <cell r="BA3217">
            <v>0</v>
          </cell>
          <cell r="BB3217">
            <v>0</v>
          </cell>
          <cell r="BH3217">
            <v>0</v>
          </cell>
        </row>
        <row r="3218">
          <cell r="AU3218" t="str">
            <v/>
          </cell>
          <cell r="AW3218" t="str">
            <v>0-</v>
          </cell>
          <cell r="AX3218" t="str">
            <v>0--</v>
          </cell>
          <cell r="AZ3218">
            <v>0</v>
          </cell>
          <cell r="BA3218">
            <v>0</v>
          </cell>
          <cell r="BB3218">
            <v>0</v>
          </cell>
          <cell r="BH3218">
            <v>0</v>
          </cell>
        </row>
        <row r="3219">
          <cell r="AU3219" t="str">
            <v/>
          </cell>
          <cell r="AW3219" t="str">
            <v>0-</v>
          </cell>
          <cell r="AX3219" t="str">
            <v>0--</v>
          </cell>
          <cell r="AZ3219">
            <v>0</v>
          </cell>
          <cell r="BA3219">
            <v>0</v>
          </cell>
          <cell r="BB3219">
            <v>0</v>
          </cell>
          <cell r="BH3219">
            <v>0</v>
          </cell>
        </row>
        <row r="3220">
          <cell r="AU3220" t="str">
            <v/>
          </cell>
          <cell r="AW3220" t="str">
            <v>0-</v>
          </cell>
          <cell r="AX3220" t="str">
            <v>0--</v>
          </cell>
          <cell r="AZ3220">
            <v>0</v>
          </cell>
          <cell r="BA3220">
            <v>0</v>
          </cell>
          <cell r="BB3220">
            <v>0</v>
          </cell>
          <cell r="BH3220">
            <v>0</v>
          </cell>
        </row>
        <row r="3221">
          <cell r="AU3221" t="str">
            <v/>
          </cell>
          <cell r="AW3221" t="str">
            <v>0-</v>
          </cell>
          <cell r="AX3221" t="str">
            <v>0--</v>
          </cell>
          <cell r="AZ3221">
            <v>0</v>
          </cell>
          <cell r="BA3221">
            <v>0</v>
          </cell>
          <cell r="BB3221">
            <v>0</v>
          </cell>
          <cell r="BH3221">
            <v>0</v>
          </cell>
        </row>
        <row r="3222">
          <cell r="AU3222" t="str">
            <v/>
          </cell>
          <cell r="AW3222" t="str">
            <v>0-</v>
          </cell>
          <cell r="AX3222" t="str">
            <v>0--</v>
          </cell>
          <cell r="AZ3222">
            <v>0</v>
          </cell>
          <cell r="BA3222">
            <v>0</v>
          </cell>
          <cell r="BB3222">
            <v>0</v>
          </cell>
          <cell r="BH3222">
            <v>0</v>
          </cell>
        </row>
        <row r="3223">
          <cell r="AU3223" t="str">
            <v/>
          </cell>
          <cell r="AW3223" t="str">
            <v>0-</v>
          </cell>
          <cell r="AX3223" t="str">
            <v>0--</v>
          </cell>
          <cell r="AZ3223">
            <v>0</v>
          </cell>
          <cell r="BA3223">
            <v>0</v>
          </cell>
          <cell r="BB3223">
            <v>0</v>
          </cell>
          <cell r="BH3223">
            <v>0</v>
          </cell>
        </row>
        <row r="3224">
          <cell r="AU3224" t="str">
            <v/>
          </cell>
          <cell r="AW3224" t="str">
            <v>0-</v>
          </cell>
          <cell r="AX3224" t="str">
            <v>0--</v>
          </cell>
          <cell r="AZ3224">
            <v>0</v>
          </cell>
          <cell r="BA3224">
            <v>0</v>
          </cell>
          <cell r="BB3224">
            <v>0</v>
          </cell>
          <cell r="BH3224">
            <v>0</v>
          </cell>
        </row>
        <row r="3225">
          <cell r="AU3225" t="str">
            <v/>
          </cell>
          <cell r="AW3225" t="str">
            <v>0-</v>
          </cell>
          <cell r="AX3225" t="str">
            <v>0--</v>
          </cell>
          <cell r="AZ3225">
            <v>0</v>
          </cell>
          <cell r="BA3225">
            <v>0</v>
          </cell>
          <cell r="BB3225">
            <v>0</v>
          </cell>
          <cell r="BH3225">
            <v>0</v>
          </cell>
        </row>
        <row r="3226">
          <cell r="AU3226" t="str">
            <v/>
          </cell>
          <cell r="AW3226" t="str">
            <v>0-</v>
          </cell>
          <cell r="AX3226" t="str">
            <v>0--</v>
          </cell>
          <cell r="AZ3226">
            <v>0</v>
          </cell>
          <cell r="BA3226">
            <v>0</v>
          </cell>
          <cell r="BB3226">
            <v>0</v>
          </cell>
          <cell r="BH3226">
            <v>0</v>
          </cell>
        </row>
        <row r="3227">
          <cell r="AU3227" t="str">
            <v/>
          </cell>
          <cell r="AW3227" t="str">
            <v>0-</v>
          </cell>
          <cell r="AX3227" t="str">
            <v>0--</v>
          </cell>
          <cell r="AZ3227">
            <v>0</v>
          </cell>
          <cell r="BA3227">
            <v>0</v>
          </cell>
          <cell r="BB3227">
            <v>0</v>
          </cell>
          <cell r="BH3227">
            <v>0</v>
          </cell>
        </row>
        <row r="3228">
          <cell r="AU3228" t="str">
            <v/>
          </cell>
          <cell r="AW3228" t="str">
            <v>NOV-Murata-CP3</v>
          </cell>
          <cell r="AX3228" t="str">
            <v>0--</v>
          </cell>
          <cell r="AZ3228">
            <v>0</v>
          </cell>
          <cell r="BA3228">
            <v>0</v>
          </cell>
          <cell r="BB3228">
            <v>4082.763065572477</v>
          </cell>
          <cell r="BH3228">
            <v>0</v>
          </cell>
        </row>
        <row r="3229">
          <cell r="AU3229" t="str">
            <v/>
          </cell>
          <cell r="AW3229" t="str">
            <v>NOV-Murata-CP3</v>
          </cell>
          <cell r="AX3229" t="str">
            <v>0--</v>
          </cell>
          <cell r="AZ3229">
            <v>0</v>
          </cell>
          <cell r="BA3229">
            <v>0</v>
          </cell>
          <cell r="BB3229">
            <v>3340.4425081956633</v>
          </cell>
          <cell r="BH3229">
            <v>0</v>
          </cell>
        </row>
        <row r="3230">
          <cell r="AU3230" t="str">
            <v/>
          </cell>
          <cell r="AW3230" t="str">
            <v>0-</v>
          </cell>
          <cell r="AX3230" t="str">
            <v>0--</v>
          </cell>
          <cell r="AZ3230">
            <v>0</v>
          </cell>
          <cell r="BA3230">
            <v>0</v>
          </cell>
          <cell r="BB3230">
            <v>0</v>
          </cell>
          <cell r="BH3230">
            <v>0</v>
          </cell>
        </row>
        <row r="3231">
          <cell r="AU3231" t="str">
            <v/>
          </cell>
          <cell r="AW3231" t="str">
            <v>0-</v>
          </cell>
          <cell r="AX3231" t="str">
            <v>0--</v>
          </cell>
          <cell r="AZ3231">
            <v>0</v>
          </cell>
          <cell r="BA3231">
            <v>0</v>
          </cell>
          <cell r="BB3231">
            <v>0</v>
          </cell>
          <cell r="BH3231">
            <v>0</v>
          </cell>
        </row>
        <row r="3232">
          <cell r="AU3232" t="str">
            <v/>
          </cell>
          <cell r="AW3232" t="str">
            <v>NOV-PDG-CP3</v>
          </cell>
          <cell r="AX3232" t="str">
            <v>0--</v>
          </cell>
          <cell r="AZ3232">
            <v>0</v>
          </cell>
          <cell r="BA3232">
            <v>0</v>
          </cell>
          <cell r="BB3232">
            <v>0</v>
          </cell>
          <cell r="BH3232">
            <v>0</v>
          </cell>
        </row>
        <row r="3233">
          <cell r="AU3233" t="str">
            <v/>
          </cell>
          <cell r="AW3233" t="str">
            <v>0-</v>
          </cell>
          <cell r="AX3233" t="str">
            <v>0--</v>
          </cell>
          <cell r="AZ3233">
            <v>0</v>
          </cell>
          <cell r="BA3233">
            <v>0</v>
          </cell>
          <cell r="BB3233">
            <v>0</v>
          </cell>
          <cell r="BH3233">
            <v>0</v>
          </cell>
        </row>
        <row r="3234">
          <cell r="AU3234" t="str">
            <v/>
          </cell>
          <cell r="AW3234" t="str">
            <v>0-</v>
          </cell>
          <cell r="AX3234" t="str">
            <v>0--</v>
          </cell>
          <cell r="AZ3234">
            <v>0</v>
          </cell>
          <cell r="BA3234">
            <v>0</v>
          </cell>
          <cell r="BB3234">
            <v>0</v>
          </cell>
          <cell r="BH3234">
            <v>0</v>
          </cell>
        </row>
        <row r="3235">
          <cell r="AU3235" t="str">
            <v/>
          </cell>
          <cell r="AW3235" t="str">
            <v>NOV-Murata-CP3</v>
          </cell>
          <cell r="AX3235" t="str">
            <v>0--</v>
          </cell>
          <cell r="AZ3235">
            <v>0</v>
          </cell>
          <cell r="BA3235">
            <v>0</v>
          </cell>
          <cell r="BB3235">
            <v>8970.4184549591246</v>
          </cell>
          <cell r="BH3235">
            <v>0</v>
          </cell>
        </row>
        <row r="3236">
          <cell r="AU3236" t="str">
            <v/>
          </cell>
          <cell r="AW3236" t="str">
            <v>NOV-Murata-CP3</v>
          </cell>
          <cell r="AX3236" t="str">
            <v>0--</v>
          </cell>
          <cell r="AZ3236">
            <v>0</v>
          </cell>
          <cell r="BA3236">
            <v>0</v>
          </cell>
          <cell r="BB3236">
            <v>11700.545810816249</v>
          </cell>
          <cell r="BH3236">
            <v>0</v>
          </cell>
        </row>
        <row r="3237">
          <cell r="AU3237" t="str">
            <v/>
          </cell>
          <cell r="AW3237" t="str">
            <v>0-</v>
          </cell>
          <cell r="AX3237" t="str">
            <v>0--</v>
          </cell>
          <cell r="AZ3237">
            <v>0</v>
          </cell>
          <cell r="BA3237">
            <v>0</v>
          </cell>
          <cell r="BB3237">
            <v>0</v>
          </cell>
          <cell r="BH3237">
            <v>0</v>
          </cell>
        </row>
        <row r="3238">
          <cell r="AU3238" t="str">
            <v/>
          </cell>
          <cell r="AW3238" t="str">
            <v>0-</v>
          </cell>
          <cell r="AX3238" t="str">
            <v>0--</v>
          </cell>
          <cell r="AZ3238">
            <v>0</v>
          </cell>
          <cell r="BA3238">
            <v>0</v>
          </cell>
          <cell r="BB3238">
            <v>0</v>
          </cell>
          <cell r="BH3238">
            <v>0</v>
          </cell>
        </row>
        <row r="3239">
          <cell r="AU3239" t="str">
            <v/>
          </cell>
          <cell r="AW3239" t="str">
            <v>NOV-Murata-CP3</v>
          </cell>
          <cell r="AX3239" t="str">
            <v>0--</v>
          </cell>
          <cell r="AZ3239">
            <v>0</v>
          </cell>
          <cell r="BA3239">
            <v>0</v>
          </cell>
          <cell r="BB3239">
            <v>3912.6385908980142</v>
          </cell>
          <cell r="BH3239">
            <v>0</v>
          </cell>
        </row>
        <row r="3240">
          <cell r="AU3240" t="str">
            <v/>
          </cell>
          <cell r="AW3240" t="str">
            <v>0-</v>
          </cell>
          <cell r="AX3240" t="str">
            <v>0--</v>
          </cell>
          <cell r="AZ3240">
            <v>0</v>
          </cell>
          <cell r="BA3240">
            <v>0</v>
          </cell>
          <cell r="BB3240">
            <v>0</v>
          </cell>
          <cell r="BH3240">
            <v>0</v>
          </cell>
        </row>
        <row r="3241">
          <cell r="AU3241" t="str">
            <v/>
          </cell>
          <cell r="AW3241" t="str">
            <v>0-</v>
          </cell>
          <cell r="AX3241" t="str">
            <v>0--</v>
          </cell>
          <cell r="AZ3241">
            <v>0</v>
          </cell>
          <cell r="BA3241">
            <v>0</v>
          </cell>
          <cell r="BB3241">
            <v>0</v>
          </cell>
          <cell r="BH3241">
            <v>0</v>
          </cell>
        </row>
        <row r="3242">
          <cell r="AU3242" t="str">
            <v/>
          </cell>
          <cell r="AW3242" t="str">
            <v>NOV-Murata-CP3</v>
          </cell>
          <cell r="AX3242" t="str">
            <v>0--</v>
          </cell>
          <cell r="AZ3242">
            <v>0</v>
          </cell>
          <cell r="BA3242">
            <v>0</v>
          </cell>
          <cell r="BB3242">
            <v>17897.555555006125</v>
          </cell>
          <cell r="BH3242">
            <v>0</v>
          </cell>
        </row>
        <row r="3243">
          <cell r="AU3243" t="str">
            <v/>
          </cell>
          <cell r="AW3243" t="str">
            <v>NOV-Murata-CP3</v>
          </cell>
          <cell r="AX3243" t="str">
            <v>0--</v>
          </cell>
          <cell r="AZ3243">
            <v>0</v>
          </cell>
          <cell r="BA3243">
            <v>0</v>
          </cell>
          <cell r="BB3243">
            <v>2386.3407406674833</v>
          </cell>
          <cell r="BH3243">
            <v>0</v>
          </cell>
        </row>
        <row r="3244">
          <cell r="AU3244" t="str">
            <v/>
          </cell>
          <cell r="AW3244" t="str">
            <v>NOV-Murata-CP3</v>
          </cell>
          <cell r="AX3244" t="str">
            <v>0--</v>
          </cell>
          <cell r="AZ3244">
            <v>0</v>
          </cell>
          <cell r="BA3244">
            <v>0</v>
          </cell>
          <cell r="BB3244">
            <v>15511.214814338642</v>
          </cell>
          <cell r="BH3244">
            <v>0</v>
          </cell>
        </row>
        <row r="3245">
          <cell r="AU3245" t="str">
            <v/>
          </cell>
          <cell r="AW3245" t="str">
            <v>NOV-Murata-CP1</v>
          </cell>
          <cell r="AX3245" t="str">
            <v>0--</v>
          </cell>
          <cell r="AZ3245">
            <v>0</v>
          </cell>
          <cell r="BA3245">
            <v>0</v>
          </cell>
          <cell r="BB3245">
            <v>0</v>
          </cell>
          <cell r="BH3245">
            <v>0</v>
          </cell>
        </row>
        <row r="3246">
          <cell r="AU3246" t="str">
            <v/>
          </cell>
          <cell r="AW3246" t="str">
            <v>NOV-Murata-CP1</v>
          </cell>
          <cell r="AX3246" t="str">
            <v>0--</v>
          </cell>
          <cell r="AZ3246">
            <v>0</v>
          </cell>
          <cell r="BA3246">
            <v>0</v>
          </cell>
          <cell r="BB3246">
            <v>1031.5809877489162</v>
          </cell>
          <cell r="BH3246">
            <v>0</v>
          </cell>
        </row>
        <row r="3247">
          <cell r="AU3247" t="str">
            <v/>
          </cell>
          <cell r="AW3247" t="str">
            <v>NOV-PDG-CP3</v>
          </cell>
          <cell r="AX3247" t="str">
            <v>0--</v>
          </cell>
          <cell r="AZ3247">
            <v>0</v>
          </cell>
          <cell r="BA3247">
            <v>0</v>
          </cell>
          <cell r="BB3247">
            <v>4257.7763520633416</v>
          </cell>
          <cell r="BH3247">
            <v>0</v>
          </cell>
        </row>
        <row r="3248">
          <cell r="AU3248" t="str">
            <v/>
          </cell>
          <cell r="AW3248" t="str">
            <v>0-</v>
          </cell>
          <cell r="AX3248" t="str">
            <v>0--</v>
          </cell>
          <cell r="AZ3248">
            <v>0</v>
          </cell>
          <cell r="BA3248">
            <v>0</v>
          </cell>
          <cell r="BB3248">
            <v>0</v>
          </cell>
          <cell r="BH3248">
            <v>0</v>
          </cell>
        </row>
        <row r="3249">
          <cell r="AU3249" t="str">
            <v/>
          </cell>
          <cell r="AW3249" t="str">
            <v>0-</v>
          </cell>
          <cell r="AX3249" t="str">
            <v>0--</v>
          </cell>
          <cell r="AZ3249">
            <v>0</v>
          </cell>
          <cell r="BA3249">
            <v>0</v>
          </cell>
          <cell r="BB3249">
            <v>0</v>
          </cell>
          <cell r="BH3249">
            <v>0</v>
          </cell>
        </row>
        <row r="3250">
          <cell r="AU3250" t="str">
            <v/>
          </cell>
          <cell r="AW3250" t="str">
            <v>NOV-Murata-CP3</v>
          </cell>
          <cell r="AX3250" t="str">
            <v>0--</v>
          </cell>
          <cell r="AZ3250">
            <v>0</v>
          </cell>
          <cell r="BA3250">
            <v>0</v>
          </cell>
          <cell r="BB3250">
            <v>1565.0554363592057</v>
          </cell>
          <cell r="BH3250">
            <v>0</v>
          </cell>
        </row>
        <row r="3251">
          <cell r="AU3251" t="str">
            <v/>
          </cell>
          <cell r="AW3251" t="str">
            <v>0-</v>
          </cell>
          <cell r="AX3251" t="str">
            <v>0--</v>
          </cell>
          <cell r="AZ3251">
            <v>0</v>
          </cell>
          <cell r="BA3251">
            <v>0</v>
          </cell>
          <cell r="BB3251">
            <v>0</v>
          </cell>
          <cell r="BH3251">
            <v>0</v>
          </cell>
        </row>
        <row r="3252">
          <cell r="AU3252" t="str">
            <v/>
          </cell>
          <cell r="AW3252" t="str">
            <v>0-</v>
          </cell>
          <cell r="AX3252" t="str">
            <v>0--</v>
          </cell>
          <cell r="AZ3252">
            <v>0</v>
          </cell>
          <cell r="BA3252">
            <v>0</v>
          </cell>
          <cell r="BB3252">
            <v>0</v>
          </cell>
          <cell r="BH3252">
            <v>0</v>
          </cell>
        </row>
        <row r="3253">
          <cell r="AU3253" t="str">
            <v/>
          </cell>
          <cell r="AW3253" t="str">
            <v>NOV-Murata R4-CP3</v>
          </cell>
          <cell r="AX3253" t="str">
            <v>0--</v>
          </cell>
          <cell r="AZ3253">
            <v>0</v>
          </cell>
          <cell r="BA3253">
            <v>0</v>
          </cell>
          <cell r="BB3253">
            <v>0</v>
          </cell>
          <cell r="BH3253">
            <v>0</v>
          </cell>
        </row>
        <row r="3254">
          <cell r="AU3254" t="str">
            <v/>
          </cell>
          <cell r="AW3254" t="str">
            <v>NOV-Murata R4-CP3</v>
          </cell>
          <cell r="AX3254" t="str">
            <v>0--</v>
          </cell>
          <cell r="AZ3254">
            <v>0</v>
          </cell>
          <cell r="BA3254">
            <v>0</v>
          </cell>
          <cell r="BB3254">
            <v>0</v>
          </cell>
          <cell r="BH3254">
            <v>0</v>
          </cell>
        </row>
        <row r="3255">
          <cell r="AU3255" t="str">
            <v/>
          </cell>
          <cell r="AW3255" t="str">
            <v>0-</v>
          </cell>
          <cell r="AX3255" t="str">
            <v>0--</v>
          </cell>
          <cell r="AZ3255">
            <v>0</v>
          </cell>
          <cell r="BA3255">
            <v>0</v>
          </cell>
          <cell r="BB3255">
            <v>0</v>
          </cell>
          <cell r="BH3255">
            <v>0</v>
          </cell>
        </row>
        <row r="3256">
          <cell r="AU3256" t="str">
            <v/>
          </cell>
          <cell r="AW3256" t="str">
            <v>0-</v>
          </cell>
          <cell r="AX3256" t="str">
            <v>0--</v>
          </cell>
          <cell r="AZ3256">
            <v>0</v>
          </cell>
          <cell r="BA3256">
            <v>0</v>
          </cell>
          <cell r="BB3256">
            <v>0</v>
          </cell>
          <cell r="BH3256">
            <v>0</v>
          </cell>
        </row>
        <row r="3257">
          <cell r="AU3257" t="str">
            <v/>
          </cell>
          <cell r="AW3257" t="str">
            <v>NOV-PDG-CP3</v>
          </cell>
          <cell r="AX3257" t="str">
            <v>0--</v>
          </cell>
          <cell r="AZ3257">
            <v>0</v>
          </cell>
          <cell r="BA3257">
            <v>0</v>
          </cell>
          <cell r="BB3257">
            <v>2642.0048133316118</v>
          </cell>
          <cell r="BH3257">
            <v>0</v>
          </cell>
        </row>
        <row r="3258">
          <cell r="AU3258" t="str">
            <v/>
          </cell>
          <cell r="AW3258" t="str">
            <v>NOV-PDG-CP3</v>
          </cell>
          <cell r="AX3258" t="str">
            <v>0--</v>
          </cell>
          <cell r="AZ3258">
            <v>0</v>
          </cell>
          <cell r="BA3258">
            <v>0</v>
          </cell>
          <cell r="BB3258">
            <v>0</v>
          </cell>
          <cell r="BH3258">
            <v>0</v>
          </cell>
        </row>
        <row r="3259">
          <cell r="AU3259" t="str">
            <v/>
          </cell>
          <cell r="AW3259" t="str">
            <v>0-</v>
          </cell>
          <cell r="AX3259" t="str">
            <v>0--</v>
          </cell>
          <cell r="AZ3259">
            <v>0</v>
          </cell>
          <cell r="BA3259">
            <v>0</v>
          </cell>
          <cell r="BB3259">
            <v>0</v>
          </cell>
          <cell r="BH3259">
            <v>0</v>
          </cell>
        </row>
        <row r="3260">
          <cell r="AU3260" t="str">
            <v/>
          </cell>
          <cell r="AW3260" t="str">
            <v>0-</v>
          </cell>
          <cell r="AX3260" t="str">
            <v>0--</v>
          </cell>
          <cell r="AZ3260">
            <v>0</v>
          </cell>
          <cell r="BA3260">
            <v>0</v>
          </cell>
          <cell r="BB3260">
            <v>0</v>
          </cell>
          <cell r="BH3260">
            <v>0</v>
          </cell>
        </row>
        <row r="3261">
          <cell r="AU3261" t="str">
            <v/>
          </cell>
          <cell r="AW3261" t="str">
            <v>NOV-PDG-CP3</v>
          </cell>
          <cell r="AX3261" t="str">
            <v>0--</v>
          </cell>
          <cell r="AZ3261">
            <v>0</v>
          </cell>
          <cell r="BA3261">
            <v>0</v>
          </cell>
          <cell r="BB3261">
            <v>0</v>
          </cell>
          <cell r="BH3261">
            <v>0</v>
          </cell>
        </row>
        <row r="3262">
          <cell r="AU3262" t="str">
            <v/>
          </cell>
          <cell r="AW3262" t="str">
            <v>0-</v>
          </cell>
          <cell r="AX3262" t="str">
            <v>0--</v>
          </cell>
          <cell r="AZ3262">
            <v>0</v>
          </cell>
          <cell r="BA3262">
            <v>0</v>
          </cell>
          <cell r="BB3262">
            <v>0</v>
          </cell>
          <cell r="BH3262">
            <v>0</v>
          </cell>
        </row>
        <row r="3263">
          <cell r="AU3263" t="str">
            <v/>
          </cell>
          <cell r="AW3263" t="e">
            <v>#VALUE!</v>
          </cell>
          <cell r="AX3263" t="str">
            <v>0--</v>
          </cell>
          <cell r="AZ3263">
            <v>0</v>
          </cell>
          <cell r="BA3263">
            <v>0</v>
          </cell>
          <cell r="BB3263">
            <v>0</v>
          </cell>
          <cell r="BH3263">
            <v>0</v>
          </cell>
        </row>
        <row r="3264">
          <cell r="AU3264" t="str">
            <v/>
          </cell>
          <cell r="AW3264" t="str">
            <v>0-</v>
          </cell>
          <cell r="AX3264" t="str">
            <v>0--</v>
          </cell>
          <cell r="AZ3264">
            <v>0</v>
          </cell>
          <cell r="BA3264">
            <v>0</v>
          </cell>
          <cell r="BB3264">
            <v>0</v>
          </cell>
          <cell r="BH3264">
            <v>0</v>
          </cell>
        </row>
        <row r="3265">
          <cell r="AU3265" t="str">
            <v/>
          </cell>
          <cell r="AW3265" t="str">
            <v>DEC-Murata-CP3</v>
          </cell>
          <cell r="AX3265" t="str">
            <v>0--</v>
          </cell>
          <cell r="AZ3265">
            <v>0</v>
          </cell>
          <cell r="BA3265">
            <v>0</v>
          </cell>
          <cell r="BB3265">
            <v>1370.5156148865958</v>
          </cell>
          <cell r="BH3265">
            <v>0</v>
          </cell>
        </row>
        <row r="3266">
          <cell r="AU3266" t="str">
            <v/>
          </cell>
          <cell r="AW3266" t="str">
            <v>DEC-Murata-CP1</v>
          </cell>
          <cell r="AX3266" t="str">
            <v>0--</v>
          </cell>
          <cell r="AZ3266">
            <v>0</v>
          </cell>
          <cell r="BA3266">
            <v>0</v>
          </cell>
          <cell r="BB3266">
            <v>5829.3507816172114</v>
          </cell>
          <cell r="BH3266">
            <v>0</v>
          </cell>
        </row>
        <row r="3267">
          <cell r="AU3267" t="str">
            <v/>
          </cell>
          <cell r="AW3267" t="str">
            <v>DEC-Scragg-CP1</v>
          </cell>
          <cell r="AX3267" t="str">
            <v>0--</v>
          </cell>
          <cell r="AZ3267">
            <v>0</v>
          </cell>
          <cell r="BA3267">
            <v>0</v>
          </cell>
          <cell r="BB3267">
            <v>2241.0267661513221</v>
          </cell>
          <cell r="BH3267">
            <v>0</v>
          </cell>
        </row>
        <row r="3268">
          <cell r="AU3268" t="str">
            <v/>
          </cell>
          <cell r="AW3268" t="str">
            <v>DEC-Scragg-CP1</v>
          </cell>
          <cell r="AX3268" t="str">
            <v>0--</v>
          </cell>
          <cell r="AZ3268">
            <v>0</v>
          </cell>
          <cell r="BA3268">
            <v>0</v>
          </cell>
          <cell r="BB3268">
            <v>3361.5401492269839</v>
          </cell>
          <cell r="BH3268">
            <v>0</v>
          </cell>
        </row>
        <row r="3269">
          <cell r="AU3269" t="str">
            <v/>
          </cell>
          <cell r="AW3269" t="str">
            <v>0-</v>
          </cell>
          <cell r="AX3269" t="str">
            <v>0--</v>
          </cell>
          <cell r="AZ3269">
            <v>0</v>
          </cell>
          <cell r="BA3269">
            <v>0</v>
          </cell>
          <cell r="BB3269">
            <v>0</v>
          </cell>
          <cell r="BH3269">
            <v>0</v>
          </cell>
        </row>
        <row r="3270">
          <cell r="AU3270" t="str">
            <v/>
          </cell>
          <cell r="AW3270" t="str">
            <v>0-</v>
          </cell>
          <cell r="AX3270" t="str">
            <v>0--</v>
          </cell>
          <cell r="AZ3270">
            <v>0</v>
          </cell>
          <cell r="BA3270">
            <v>0</v>
          </cell>
          <cell r="BB3270">
            <v>0</v>
          </cell>
          <cell r="BH3270">
            <v>0</v>
          </cell>
        </row>
        <row r="3271">
          <cell r="AU3271" t="str">
            <v/>
          </cell>
          <cell r="AW3271" t="str">
            <v>DEC-Murata-CP1</v>
          </cell>
          <cell r="AX3271" t="str">
            <v>0--</v>
          </cell>
          <cell r="AZ3271">
            <v>0</v>
          </cell>
          <cell r="BA3271">
            <v>0</v>
          </cell>
          <cell r="BB3271">
            <v>11414.633105596964</v>
          </cell>
          <cell r="BH3271">
            <v>0</v>
          </cell>
        </row>
        <row r="3272">
          <cell r="AU3272" t="str">
            <v/>
          </cell>
          <cell r="AW3272" t="str">
            <v>0-</v>
          </cell>
          <cell r="AX3272" t="str">
            <v>0--</v>
          </cell>
          <cell r="AZ3272">
            <v>0</v>
          </cell>
          <cell r="BA3272">
            <v>0</v>
          </cell>
          <cell r="BB3272">
            <v>0</v>
          </cell>
          <cell r="BH3272">
            <v>0</v>
          </cell>
        </row>
        <row r="3273">
          <cell r="AU3273" t="str">
            <v/>
          </cell>
          <cell r="AW3273" t="str">
            <v>0-</v>
          </cell>
          <cell r="AX3273" t="str">
            <v>0--</v>
          </cell>
          <cell r="AZ3273">
            <v>0</v>
          </cell>
          <cell r="BA3273">
            <v>0</v>
          </cell>
          <cell r="BB3273">
            <v>0</v>
          </cell>
          <cell r="BH3273">
            <v>0</v>
          </cell>
        </row>
        <row r="3274">
          <cell r="AU3274" t="str">
            <v/>
          </cell>
          <cell r="AW3274" t="str">
            <v>DEC-Scragg-CP1</v>
          </cell>
          <cell r="AX3274" t="str">
            <v>0--</v>
          </cell>
          <cell r="AZ3274">
            <v>0</v>
          </cell>
          <cell r="BA3274">
            <v>0</v>
          </cell>
          <cell r="BB3274">
            <v>4124.3310348422856</v>
          </cell>
          <cell r="BH3274">
            <v>0</v>
          </cell>
        </row>
        <row r="3275">
          <cell r="AU3275" t="str">
            <v/>
          </cell>
          <cell r="AW3275" t="str">
            <v>0-</v>
          </cell>
          <cell r="AX3275" t="str">
            <v>0--</v>
          </cell>
          <cell r="AZ3275">
            <v>0</v>
          </cell>
          <cell r="BA3275">
            <v>0</v>
          </cell>
          <cell r="BB3275">
            <v>0</v>
          </cell>
          <cell r="BH3275">
            <v>0</v>
          </cell>
        </row>
        <row r="3276">
          <cell r="AU3276" t="str">
            <v/>
          </cell>
          <cell r="AW3276" t="str">
            <v>0-</v>
          </cell>
          <cell r="AX3276" t="str">
            <v>0--</v>
          </cell>
          <cell r="AZ3276">
            <v>0</v>
          </cell>
          <cell r="BA3276">
            <v>0</v>
          </cell>
          <cell r="BB3276">
            <v>0</v>
          </cell>
          <cell r="BH3276">
            <v>0</v>
          </cell>
        </row>
        <row r="3277">
          <cell r="AU3277" t="str">
            <v/>
          </cell>
          <cell r="AW3277" t="str">
            <v>DEC-Murata-CP1</v>
          </cell>
          <cell r="AX3277" t="str">
            <v>0--</v>
          </cell>
          <cell r="AZ3277">
            <v>0</v>
          </cell>
          <cell r="BA3277">
            <v>0</v>
          </cell>
          <cell r="BB3277">
            <v>5262.9794560589253</v>
          </cell>
          <cell r="BH3277">
            <v>0</v>
          </cell>
        </row>
        <row r="3278">
          <cell r="AU3278" t="str">
            <v/>
          </cell>
          <cell r="AW3278" t="str">
            <v>DEC-Murata-CP1</v>
          </cell>
          <cell r="AX3278" t="str">
            <v>0--</v>
          </cell>
          <cell r="AZ3278">
            <v>0</v>
          </cell>
          <cell r="BA3278">
            <v>0</v>
          </cell>
          <cell r="BB3278">
            <v>3383.3439360378802</v>
          </cell>
          <cell r="BH3278">
            <v>0</v>
          </cell>
        </row>
        <row r="3279">
          <cell r="AU3279" t="str">
            <v/>
          </cell>
          <cell r="AW3279" t="str">
            <v>DEC-Murata-CP1</v>
          </cell>
          <cell r="AX3279" t="str">
            <v>0--</v>
          </cell>
          <cell r="AZ3279">
            <v>0</v>
          </cell>
          <cell r="BA3279">
            <v>0</v>
          </cell>
          <cell r="BB3279">
            <v>8227.5444938537748</v>
          </cell>
          <cell r="BH3279">
            <v>0</v>
          </cell>
        </row>
        <row r="3280">
          <cell r="AU3280" t="str">
            <v/>
          </cell>
          <cell r="AW3280" t="str">
            <v>DEC-Murata-CP1</v>
          </cell>
          <cell r="AX3280" t="str">
            <v>0--</v>
          </cell>
          <cell r="AZ3280">
            <v>0</v>
          </cell>
          <cell r="BA3280">
            <v>0</v>
          </cell>
          <cell r="BB3280">
            <v>10471.420264904804</v>
          </cell>
          <cell r="BH3280">
            <v>0</v>
          </cell>
        </row>
        <row r="3281">
          <cell r="AU3281" t="str">
            <v/>
          </cell>
          <cell r="AW3281" t="str">
            <v>DEC-Murata-CP1</v>
          </cell>
          <cell r="AX3281" t="str">
            <v>0--</v>
          </cell>
          <cell r="AZ3281">
            <v>0</v>
          </cell>
          <cell r="BA3281">
            <v>0</v>
          </cell>
          <cell r="BB3281">
            <v>11593.358150430318</v>
          </cell>
          <cell r="BH3281">
            <v>0</v>
          </cell>
        </row>
        <row r="3282">
          <cell r="AU3282" t="str">
            <v/>
          </cell>
          <cell r="AW3282" t="str">
            <v>DEC-Murata-CP1</v>
          </cell>
          <cell r="AX3282" t="str">
            <v>0--</v>
          </cell>
          <cell r="AZ3282">
            <v>0</v>
          </cell>
          <cell r="BA3282">
            <v>0</v>
          </cell>
          <cell r="BB3282">
            <v>381.38778555933646</v>
          </cell>
          <cell r="BH3282">
            <v>0</v>
          </cell>
        </row>
        <row r="3283">
          <cell r="AU3283" t="str">
            <v/>
          </cell>
          <cell r="AW3283" t="str">
            <v>DEC-Murata-CP1</v>
          </cell>
          <cell r="AX3283" t="str">
            <v>0--</v>
          </cell>
          <cell r="AZ3283">
            <v>0</v>
          </cell>
          <cell r="BA3283">
            <v>0</v>
          </cell>
          <cell r="BB3283">
            <v>3051.1022844746917</v>
          </cell>
          <cell r="BH3283">
            <v>0</v>
          </cell>
        </row>
        <row r="3284">
          <cell r="AU3284" t="str">
            <v/>
          </cell>
          <cell r="AW3284" t="str">
            <v>DEC-Murata-CP1</v>
          </cell>
          <cell r="AX3284" t="str">
            <v>0--</v>
          </cell>
          <cell r="AZ3284">
            <v>0</v>
          </cell>
          <cell r="BA3284">
            <v>0</v>
          </cell>
          <cell r="BB3284">
            <v>1906.9389277966825</v>
          </cell>
          <cell r="BH3284">
            <v>0</v>
          </cell>
        </row>
        <row r="3285">
          <cell r="AU3285" t="str">
            <v/>
          </cell>
          <cell r="AW3285" t="str">
            <v>DEC-Murata-CP1</v>
          </cell>
          <cell r="AX3285" t="str">
            <v>0--</v>
          </cell>
          <cell r="AZ3285">
            <v>0</v>
          </cell>
          <cell r="BA3285">
            <v>0</v>
          </cell>
          <cell r="BB3285">
            <v>1121.9378855255147</v>
          </cell>
          <cell r="BH3285">
            <v>0</v>
          </cell>
        </row>
        <row r="3286">
          <cell r="AU3286" t="str">
            <v/>
          </cell>
          <cell r="AW3286" t="str">
            <v>DEC-Murata-CP1</v>
          </cell>
          <cell r="AX3286" t="str">
            <v>0--</v>
          </cell>
          <cell r="AZ3286">
            <v>0</v>
          </cell>
          <cell r="BA3286">
            <v>0</v>
          </cell>
          <cell r="BB3286">
            <v>762.77557111867293</v>
          </cell>
          <cell r="BH3286">
            <v>0</v>
          </cell>
        </row>
        <row r="3287">
          <cell r="AU3287" t="str">
            <v/>
          </cell>
          <cell r="AW3287" t="str">
            <v>DEC-Murata-CP1</v>
          </cell>
          <cell r="AX3287" t="str">
            <v>0--</v>
          </cell>
          <cell r="AZ3287">
            <v>0</v>
          </cell>
          <cell r="BA3287">
            <v>0</v>
          </cell>
          <cell r="BB3287">
            <v>381.38778555933646</v>
          </cell>
          <cell r="BH3287">
            <v>0</v>
          </cell>
        </row>
        <row r="3288">
          <cell r="AU3288" t="str">
            <v/>
          </cell>
          <cell r="AW3288" t="str">
            <v>0-</v>
          </cell>
          <cell r="AX3288" t="str">
            <v>0--</v>
          </cell>
          <cell r="AZ3288">
            <v>0</v>
          </cell>
          <cell r="BA3288">
            <v>0</v>
          </cell>
          <cell r="BB3288">
            <v>0</v>
          </cell>
          <cell r="BH3288">
            <v>0</v>
          </cell>
        </row>
        <row r="3289">
          <cell r="AU3289" t="str">
            <v/>
          </cell>
          <cell r="AW3289" t="str">
            <v>0-</v>
          </cell>
          <cell r="AX3289" t="str">
            <v>0--</v>
          </cell>
          <cell r="AZ3289">
            <v>0</v>
          </cell>
          <cell r="BA3289">
            <v>0</v>
          </cell>
          <cell r="BB3289">
            <v>0</v>
          </cell>
          <cell r="BH3289">
            <v>0</v>
          </cell>
        </row>
        <row r="3290">
          <cell r="AU3290" t="str">
            <v/>
          </cell>
          <cell r="AW3290" t="str">
            <v>DEC-Murata-CP1</v>
          </cell>
          <cell r="AX3290" t="str">
            <v>0--</v>
          </cell>
          <cell r="AZ3290">
            <v>0</v>
          </cell>
          <cell r="BA3290">
            <v>0</v>
          </cell>
          <cell r="BB3290">
            <v>3813.877855593365</v>
          </cell>
          <cell r="BH3290">
            <v>0</v>
          </cell>
        </row>
        <row r="3291">
          <cell r="AU3291" t="str">
            <v/>
          </cell>
          <cell r="AW3291" t="str">
            <v>DEC-Murata-CP1</v>
          </cell>
          <cell r="AX3291" t="str">
            <v>0--</v>
          </cell>
          <cell r="AZ3291">
            <v>0</v>
          </cell>
          <cell r="BA3291">
            <v>0</v>
          </cell>
          <cell r="BB3291">
            <v>8009.1434967460664</v>
          </cell>
          <cell r="BH3291">
            <v>0</v>
          </cell>
        </row>
        <row r="3292">
          <cell r="AU3292" t="str">
            <v/>
          </cell>
          <cell r="AW3292" t="str">
            <v>DEC-Scragg-CP1</v>
          </cell>
          <cell r="AX3292" t="str">
            <v>0--</v>
          </cell>
          <cell r="AZ3292">
            <v>0</v>
          </cell>
          <cell r="BA3292">
            <v>0</v>
          </cell>
          <cell r="BB3292">
            <v>11444.49814658518</v>
          </cell>
          <cell r="BH3292">
            <v>0</v>
          </cell>
        </row>
        <row r="3293">
          <cell r="AU3293" t="str">
            <v/>
          </cell>
          <cell r="AW3293" t="str">
            <v>DEC-Murata R5-CP3</v>
          </cell>
          <cell r="AX3293" t="str">
            <v>0--</v>
          </cell>
          <cell r="AZ3293">
            <v>0</v>
          </cell>
          <cell r="BA3293">
            <v>0</v>
          </cell>
          <cell r="BB3293">
            <v>10332.491270119117</v>
          </cell>
          <cell r="BH3293">
            <v>0</v>
          </cell>
        </row>
        <row r="3294">
          <cell r="AU3294" t="str">
            <v/>
          </cell>
          <cell r="AW3294" t="str">
            <v>DEC-Murata R5-CP3</v>
          </cell>
          <cell r="AX3294" t="str">
            <v>0--</v>
          </cell>
          <cell r="AZ3294">
            <v>0</v>
          </cell>
          <cell r="BA3294">
            <v>0</v>
          </cell>
          <cell r="BB3294">
            <v>0</v>
          </cell>
          <cell r="BH3294">
            <v>0</v>
          </cell>
        </row>
        <row r="3295">
          <cell r="AU3295" t="str">
            <v/>
          </cell>
          <cell r="AW3295" t="str">
            <v>DEC-Murata R5-CP3</v>
          </cell>
          <cell r="AX3295" t="str">
            <v>0--</v>
          </cell>
          <cell r="AZ3295">
            <v>0</v>
          </cell>
          <cell r="BA3295">
            <v>0</v>
          </cell>
          <cell r="BB3295">
            <v>7332.7357400845358</v>
          </cell>
          <cell r="BH3295">
            <v>0</v>
          </cell>
        </row>
        <row r="3296">
          <cell r="AU3296" t="str">
            <v/>
          </cell>
          <cell r="AW3296" t="str">
            <v>0-</v>
          </cell>
          <cell r="AX3296" t="str">
            <v>0--</v>
          </cell>
          <cell r="AZ3296">
            <v>0</v>
          </cell>
          <cell r="BA3296">
            <v>0</v>
          </cell>
          <cell r="BB3296">
            <v>0</v>
          </cell>
          <cell r="BH3296">
            <v>0</v>
          </cell>
        </row>
        <row r="3297">
          <cell r="AU3297" t="str">
            <v/>
          </cell>
          <cell r="AW3297" t="str">
            <v>0-</v>
          </cell>
          <cell r="AX3297" t="str">
            <v>0--</v>
          </cell>
          <cell r="AZ3297">
            <v>0</v>
          </cell>
          <cell r="BA3297">
            <v>0</v>
          </cell>
          <cell r="BB3297">
            <v>0</v>
          </cell>
          <cell r="BH3297">
            <v>0</v>
          </cell>
        </row>
        <row r="3298">
          <cell r="AU3298" t="str">
            <v/>
          </cell>
          <cell r="AW3298" t="str">
            <v>DEC-Murata R5-CP3</v>
          </cell>
          <cell r="AX3298" t="str">
            <v>0--</v>
          </cell>
          <cell r="AZ3298">
            <v>0</v>
          </cell>
          <cell r="BA3298">
            <v>0</v>
          </cell>
          <cell r="BB3298">
            <v>0</v>
          </cell>
          <cell r="BH3298">
            <v>0</v>
          </cell>
        </row>
        <row r="3299">
          <cell r="AU3299" t="str">
            <v/>
          </cell>
          <cell r="AW3299" t="str">
            <v>0-</v>
          </cell>
          <cell r="AX3299" t="str">
            <v>0--</v>
          </cell>
          <cell r="AZ3299">
            <v>0</v>
          </cell>
          <cell r="BA3299">
            <v>0</v>
          </cell>
          <cell r="BB3299">
            <v>0</v>
          </cell>
          <cell r="BH3299">
            <v>0</v>
          </cell>
        </row>
        <row r="3300">
          <cell r="AU3300" t="str">
            <v/>
          </cell>
          <cell r="AW3300" t="str">
            <v>0-</v>
          </cell>
          <cell r="AX3300" t="str">
            <v>0--</v>
          </cell>
          <cell r="AZ3300">
            <v>0</v>
          </cell>
          <cell r="BA3300">
            <v>0</v>
          </cell>
          <cell r="BB3300">
            <v>0</v>
          </cell>
          <cell r="BH3300">
            <v>0</v>
          </cell>
        </row>
        <row r="3301">
          <cell r="AU3301" t="str">
            <v/>
          </cell>
          <cell r="AW3301" t="str">
            <v>DEC-Murata R4-CP3</v>
          </cell>
          <cell r="AX3301" t="str">
            <v>0--</v>
          </cell>
          <cell r="AZ3301">
            <v>0</v>
          </cell>
          <cell r="BA3301">
            <v>0</v>
          </cell>
          <cell r="BB3301">
            <v>18553.356648648827</v>
          </cell>
          <cell r="BH3301">
            <v>0</v>
          </cell>
        </row>
        <row r="3302">
          <cell r="AU3302" t="str">
            <v/>
          </cell>
          <cell r="AW3302" t="str">
            <v>DEC-Murata-CP1</v>
          </cell>
          <cell r="AX3302" t="str">
            <v>0--</v>
          </cell>
          <cell r="AZ3302">
            <v>0</v>
          </cell>
          <cell r="BA3302">
            <v>0</v>
          </cell>
          <cell r="BB3302">
            <v>1225.2163948812426</v>
          </cell>
          <cell r="BH3302">
            <v>0</v>
          </cell>
        </row>
        <row r="3303">
          <cell r="AU3303" t="str">
            <v/>
          </cell>
          <cell r="AW3303" t="str">
            <v>0-</v>
          </cell>
          <cell r="AX3303" t="str">
            <v>0--</v>
          </cell>
          <cell r="AZ3303">
            <v>0</v>
          </cell>
          <cell r="BA3303">
            <v>0</v>
          </cell>
          <cell r="BB3303">
            <v>0</v>
          </cell>
          <cell r="BH3303">
            <v>0</v>
          </cell>
        </row>
        <row r="3304">
          <cell r="AU3304" t="str">
            <v/>
          </cell>
          <cell r="AW3304" t="str">
            <v>0-</v>
          </cell>
          <cell r="AX3304" t="str">
            <v>0--</v>
          </cell>
          <cell r="AZ3304">
            <v>0</v>
          </cell>
          <cell r="BA3304">
            <v>0</v>
          </cell>
          <cell r="BB3304">
            <v>0</v>
          </cell>
          <cell r="BH3304">
            <v>0</v>
          </cell>
        </row>
        <row r="3305">
          <cell r="AU3305" t="str">
            <v/>
          </cell>
          <cell r="AW3305" t="str">
            <v>DEC-Scragg-CP1</v>
          </cell>
          <cell r="AX3305" t="str">
            <v>0--</v>
          </cell>
          <cell r="AZ3305">
            <v>0</v>
          </cell>
          <cell r="BA3305">
            <v>0</v>
          </cell>
          <cell r="BB3305">
            <v>1261.8737076088871</v>
          </cell>
          <cell r="BH3305">
            <v>0</v>
          </cell>
        </row>
        <row r="3306">
          <cell r="AU3306" t="str">
            <v/>
          </cell>
          <cell r="AW3306" t="str">
            <v>DEC-Scragg-CP1</v>
          </cell>
          <cell r="AX3306" t="str">
            <v>0--</v>
          </cell>
          <cell r="AZ3306">
            <v>0</v>
          </cell>
          <cell r="BA3306">
            <v>0</v>
          </cell>
          <cell r="BB3306">
            <v>1622.4090526399975</v>
          </cell>
          <cell r="BH3306">
            <v>0</v>
          </cell>
        </row>
        <row r="3307">
          <cell r="AU3307" t="str">
            <v/>
          </cell>
          <cell r="AW3307" t="str">
            <v>DEC-Scragg-CP1</v>
          </cell>
          <cell r="AX3307" t="str">
            <v>0--</v>
          </cell>
          <cell r="AZ3307">
            <v>0</v>
          </cell>
          <cell r="BA3307">
            <v>0</v>
          </cell>
          <cell r="BB3307">
            <v>3425.0857777955507</v>
          </cell>
          <cell r="BH3307">
            <v>0</v>
          </cell>
        </row>
        <row r="3308">
          <cell r="AU3308" t="str">
            <v/>
          </cell>
          <cell r="AW3308" t="str">
            <v>DEC-Scragg-CP1</v>
          </cell>
          <cell r="AX3308" t="str">
            <v>0--</v>
          </cell>
          <cell r="AZ3308">
            <v>0</v>
          </cell>
          <cell r="BA3308">
            <v>0</v>
          </cell>
          <cell r="BB3308">
            <v>721.07069006222116</v>
          </cell>
          <cell r="BH3308">
            <v>0</v>
          </cell>
        </row>
        <row r="3309">
          <cell r="AU3309" t="str">
            <v/>
          </cell>
          <cell r="AW3309" t="str">
            <v>0-</v>
          </cell>
          <cell r="AX3309" t="str">
            <v>0--</v>
          </cell>
          <cell r="AZ3309">
            <v>0</v>
          </cell>
          <cell r="BA3309">
            <v>0</v>
          </cell>
          <cell r="BB3309">
            <v>0</v>
          </cell>
          <cell r="BH3309">
            <v>0</v>
          </cell>
        </row>
        <row r="3310">
          <cell r="AU3310" t="str">
            <v/>
          </cell>
          <cell r="AW3310" t="str">
            <v>0-</v>
          </cell>
          <cell r="AX3310" t="str">
            <v>0--</v>
          </cell>
          <cell r="AZ3310">
            <v>0</v>
          </cell>
          <cell r="BA3310">
            <v>0</v>
          </cell>
          <cell r="BB3310">
            <v>0</v>
          </cell>
          <cell r="BH3310">
            <v>0</v>
          </cell>
        </row>
        <row r="3311">
          <cell r="AU3311" t="str">
            <v/>
          </cell>
          <cell r="AW3311" t="str">
            <v>0-</v>
          </cell>
          <cell r="AX3311" t="str">
            <v>0--</v>
          </cell>
          <cell r="AZ3311">
            <v>0</v>
          </cell>
          <cell r="BA3311">
            <v>0</v>
          </cell>
          <cell r="BB3311">
            <v>0</v>
          </cell>
          <cell r="BH3311">
            <v>0</v>
          </cell>
        </row>
        <row r="3312">
          <cell r="AU3312" t="str">
            <v/>
          </cell>
          <cell r="AW3312" t="str">
            <v>0-</v>
          </cell>
          <cell r="AX3312" t="str">
            <v>0--</v>
          </cell>
          <cell r="AZ3312">
            <v>0</v>
          </cell>
          <cell r="BA3312">
            <v>0</v>
          </cell>
          <cell r="BB3312">
            <v>0</v>
          </cell>
          <cell r="BH3312">
            <v>0</v>
          </cell>
        </row>
        <row r="3313">
          <cell r="AU3313" t="str">
            <v/>
          </cell>
          <cell r="AW3313" t="str">
            <v>0-</v>
          </cell>
          <cell r="AX3313" t="str">
            <v>0--</v>
          </cell>
          <cell r="AZ3313">
            <v>0</v>
          </cell>
          <cell r="BA3313">
            <v>0</v>
          </cell>
          <cell r="BB3313">
            <v>0</v>
          </cell>
          <cell r="BH3313">
            <v>0</v>
          </cell>
        </row>
        <row r="3314">
          <cell r="AU3314" t="str">
            <v/>
          </cell>
          <cell r="AW3314" t="str">
            <v>DEC-Murata-CP1</v>
          </cell>
          <cell r="AX3314" t="str">
            <v>0--</v>
          </cell>
          <cell r="AZ3314">
            <v>0</v>
          </cell>
          <cell r="BA3314">
            <v>0</v>
          </cell>
          <cell r="BB3314">
            <v>9916.0824245427484</v>
          </cell>
          <cell r="BH3314">
            <v>0</v>
          </cell>
        </row>
        <row r="3315">
          <cell r="AU3315" t="str">
            <v/>
          </cell>
          <cell r="AW3315" t="str">
            <v>DEC-Murata-CP1</v>
          </cell>
          <cell r="AX3315" t="str">
            <v>0--</v>
          </cell>
          <cell r="AZ3315">
            <v>0</v>
          </cell>
          <cell r="BA3315">
            <v>0</v>
          </cell>
          <cell r="BB3315">
            <v>1906.9389277966825</v>
          </cell>
          <cell r="BH3315">
            <v>0</v>
          </cell>
        </row>
        <row r="3316">
          <cell r="AU3316" t="str">
            <v/>
          </cell>
          <cell r="AW3316" t="str">
            <v>DEC-Murata-CP3</v>
          </cell>
          <cell r="AX3316" t="str">
            <v>0--</v>
          </cell>
          <cell r="AZ3316">
            <v>0</v>
          </cell>
          <cell r="BA3316">
            <v>0</v>
          </cell>
          <cell r="BB3316">
            <v>5443.5928787390221</v>
          </cell>
          <cell r="BH3316">
            <v>0</v>
          </cell>
        </row>
        <row r="3317">
          <cell r="AU3317" t="str">
            <v/>
          </cell>
          <cell r="AW3317" t="str">
            <v>DEC-Murata-CP1</v>
          </cell>
          <cell r="AX3317" t="str">
            <v>0--</v>
          </cell>
          <cell r="AZ3317">
            <v>0</v>
          </cell>
          <cell r="BA3317">
            <v>0</v>
          </cell>
          <cell r="BB3317">
            <v>1952.0869255200382</v>
          </cell>
          <cell r="BH3317">
            <v>0</v>
          </cell>
        </row>
        <row r="3318">
          <cell r="AU3318" t="str">
            <v/>
          </cell>
          <cell r="AW3318" t="str">
            <v>DEC-Murata-CP1</v>
          </cell>
          <cell r="AX3318" t="str">
            <v>0--</v>
          </cell>
          <cell r="AZ3318">
            <v>0</v>
          </cell>
          <cell r="BA3318">
            <v>0</v>
          </cell>
          <cell r="BB3318">
            <v>2928.1303882800571</v>
          </cell>
          <cell r="BH3318">
            <v>0</v>
          </cell>
        </row>
        <row r="3319">
          <cell r="AU3319" t="str">
            <v/>
          </cell>
          <cell r="AW3319" t="str">
            <v>0-</v>
          </cell>
          <cell r="AX3319" t="str">
            <v>0--</v>
          </cell>
          <cell r="AZ3319">
            <v>0</v>
          </cell>
          <cell r="BA3319">
            <v>0</v>
          </cell>
          <cell r="BB3319">
            <v>0</v>
          </cell>
          <cell r="BH3319">
            <v>0</v>
          </cell>
        </row>
        <row r="3320">
          <cell r="AU3320" t="str">
            <v/>
          </cell>
          <cell r="AW3320" t="str">
            <v>0-</v>
          </cell>
          <cell r="AX3320" t="str">
            <v>0--</v>
          </cell>
          <cell r="AZ3320">
            <v>0</v>
          </cell>
          <cell r="BA3320">
            <v>0</v>
          </cell>
          <cell r="BB3320">
            <v>0</v>
          </cell>
          <cell r="BH3320">
            <v>0</v>
          </cell>
        </row>
        <row r="3321">
          <cell r="AU3321" t="str">
            <v/>
          </cell>
          <cell r="AW3321" t="str">
            <v>DEC-Murata-CP1</v>
          </cell>
          <cell r="AX3321" t="str">
            <v>0--</v>
          </cell>
          <cell r="AZ3321">
            <v>0</v>
          </cell>
          <cell r="BA3321">
            <v>0</v>
          </cell>
          <cell r="BB3321">
            <v>6864.9801400680572</v>
          </cell>
          <cell r="BH3321">
            <v>0</v>
          </cell>
        </row>
        <row r="3322">
          <cell r="AU3322" t="str">
            <v/>
          </cell>
          <cell r="AW3322" t="str">
            <v>DEC-Murata-CP1</v>
          </cell>
          <cell r="AX3322" t="str">
            <v>0--</v>
          </cell>
          <cell r="AZ3322">
            <v>0</v>
          </cell>
          <cell r="BA3322">
            <v>0</v>
          </cell>
          <cell r="BB3322">
            <v>11823.02135233943</v>
          </cell>
          <cell r="BH3322">
            <v>0</v>
          </cell>
        </row>
        <row r="3323">
          <cell r="AU3323" t="str">
            <v/>
          </cell>
          <cell r="AW3323" t="str">
            <v>DEC-Murata-CP1</v>
          </cell>
          <cell r="AX3323" t="str">
            <v>0--</v>
          </cell>
          <cell r="AZ3323">
            <v>0</v>
          </cell>
          <cell r="BA3323">
            <v>0</v>
          </cell>
          <cell r="BB3323">
            <v>6102.2045689493834</v>
          </cell>
          <cell r="BH3323">
            <v>0</v>
          </cell>
        </row>
        <row r="3324">
          <cell r="AU3324" t="str">
            <v/>
          </cell>
          <cell r="AW3324" t="str">
            <v>DEC-Murata-CP1</v>
          </cell>
          <cell r="AX3324" t="str">
            <v>0--</v>
          </cell>
          <cell r="AZ3324">
            <v>0</v>
          </cell>
          <cell r="BA3324">
            <v>0</v>
          </cell>
          <cell r="BB3324">
            <v>11823.02135233943</v>
          </cell>
          <cell r="BH3324">
            <v>0</v>
          </cell>
        </row>
        <row r="3325">
          <cell r="AU3325" t="str">
            <v/>
          </cell>
          <cell r="AW3325" t="str">
            <v>DEC-Murata-CP1</v>
          </cell>
          <cell r="AX3325" t="str">
            <v>0--</v>
          </cell>
          <cell r="AZ3325">
            <v>0</v>
          </cell>
          <cell r="BA3325">
            <v>0</v>
          </cell>
          <cell r="BB3325">
            <v>3051.1022844746917</v>
          </cell>
          <cell r="BH3325">
            <v>0</v>
          </cell>
        </row>
        <row r="3326">
          <cell r="AU3326" t="str">
            <v/>
          </cell>
          <cell r="AW3326" t="str">
            <v>DEC-Murata-CP1</v>
          </cell>
          <cell r="AX3326" t="str">
            <v>0--</v>
          </cell>
          <cell r="AZ3326">
            <v>0</v>
          </cell>
          <cell r="BA3326">
            <v>0</v>
          </cell>
          <cell r="BB3326">
            <v>4896.9251850891715</v>
          </cell>
          <cell r="BH3326">
            <v>0</v>
          </cell>
        </row>
        <row r="3327">
          <cell r="AU3327" t="str">
            <v/>
          </cell>
          <cell r="AW3327" t="str">
            <v>DEC-Murata-CP1</v>
          </cell>
          <cell r="AX3327" t="str">
            <v>0--</v>
          </cell>
          <cell r="AZ3327">
            <v>0</v>
          </cell>
          <cell r="BA3327">
            <v>0</v>
          </cell>
          <cell r="BB3327">
            <v>523.26601259103222</v>
          </cell>
          <cell r="BH3327">
            <v>0</v>
          </cell>
        </row>
        <row r="3328">
          <cell r="AU3328" t="str">
            <v/>
          </cell>
          <cell r="AW3328" t="str">
            <v>DEC-Murata-CP1</v>
          </cell>
          <cell r="AX3328" t="str">
            <v>0--</v>
          </cell>
          <cell r="AZ3328">
            <v>0</v>
          </cell>
          <cell r="BA3328">
            <v>0</v>
          </cell>
          <cell r="BB3328">
            <v>261.63300629551611</v>
          </cell>
          <cell r="BH3328">
            <v>0</v>
          </cell>
        </row>
        <row r="3329">
          <cell r="AU3329" t="str">
            <v/>
          </cell>
          <cell r="AW3329" t="str">
            <v>0-</v>
          </cell>
          <cell r="AX3329" t="str">
            <v>0--</v>
          </cell>
          <cell r="AZ3329">
            <v>0</v>
          </cell>
          <cell r="BA3329">
            <v>0</v>
          </cell>
          <cell r="BB3329">
            <v>0</v>
          </cell>
          <cell r="BH3329">
            <v>0</v>
          </cell>
        </row>
        <row r="3330">
          <cell r="AU3330" t="str">
            <v/>
          </cell>
          <cell r="AW3330" t="str">
            <v>0-</v>
          </cell>
          <cell r="AX3330" t="str">
            <v>0--</v>
          </cell>
          <cell r="AZ3330">
            <v>0</v>
          </cell>
          <cell r="BA3330">
            <v>0</v>
          </cell>
          <cell r="BB3330">
            <v>0</v>
          </cell>
          <cell r="BH3330">
            <v>0</v>
          </cell>
        </row>
        <row r="3331">
          <cell r="AU3331" t="str">
            <v/>
          </cell>
          <cell r="AW3331" t="str">
            <v>DEC-Murata-CP3</v>
          </cell>
          <cell r="AX3331" t="str">
            <v>0--</v>
          </cell>
          <cell r="AZ3331">
            <v>0</v>
          </cell>
          <cell r="BA3331">
            <v>0</v>
          </cell>
          <cell r="BB3331">
            <v>12154.875515172407</v>
          </cell>
          <cell r="BH3331">
            <v>0</v>
          </cell>
        </row>
        <row r="3332">
          <cell r="AU3332" t="str">
            <v/>
          </cell>
          <cell r="AW3332" t="str">
            <v>DEC-Murata-CP3</v>
          </cell>
          <cell r="AX3332" t="str">
            <v>0--</v>
          </cell>
          <cell r="AZ3332">
            <v>0</v>
          </cell>
          <cell r="BA3332">
            <v>0</v>
          </cell>
          <cell r="BB3332">
            <v>392.09275855394867</v>
          </cell>
          <cell r="BH3332">
            <v>0</v>
          </cell>
        </row>
        <row r="3333">
          <cell r="AU3333" t="str">
            <v/>
          </cell>
          <cell r="AW3333" t="str">
            <v>0-</v>
          </cell>
          <cell r="AX3333" t="str">
            <v>0--</v>
          </cell>
          <cell r="AZ3333">
            <v>0</v>
          </cell>
          <cell r="BA3333">
            <v>0</v>
          </cell>
          <cell r="BB3333">
            <v>0</v>
          </cell>
          <cell r="BH3333">
            <v>0</v>
          </cell>
        </row>
        <row r="3334">
          <cell r="AU3334" t="str">
            <v/>
          </cell>
          <cell r="AW3334" t="str">
            <v>0-</v>
          </cell>
          <cell r="AX3334" t="str">
            <v>0--</v>
          </cell>
          <cell r="AZ3334">
            <v>0</v>
          </cell>
          <cell r="BA3334">
            <v>0</v>
          </cell>
          <cell r="BB3334">
            <v>0</v>
          </cell>
          <cell r="BH3334">
            <v>0</v>
          </cell>
        </row>
        <row r="3335">
          <cell r="AU3335" t="str">
            <v/>
          </cell>
          <cell r="AW3335" t="str">
            <v>0-</v>
          </cell>
          <cell r="AX3335" t="str">
            <v>0--</v>
          </cell>
          <cell r="AZ3335">
            <v>0</v>
          </cell>
          <cell r="BA3335">
            <v>0</v>
          </cell>
          <cell r="BB3335">
            <v>0</v>
          </cell>
          <cell r="BH3335">
            <v>0</v>
          </cell>
        </row>
        <row r="3336">
          <cell r="AU3336" t="str">
            <v/>
          </cell>
          <cell r="AW3336" t="str">
            <v>0-</v>
          </cell>
          <cell r="AX3336" t="str">
            <v>0--</v>
          </cell>
          <cell r="AZ3336">
            <v>0</v>
          </cell>
          <cell r="BA3336">
            <v>0</v>
          </cell>
          <cell r="BB3336">
            <v>0</v>
          </cell>
          <cell r="BH3336">
            <v>0</v>
          </cell>
        </row>
        <row r="3337">
          <cell r="AU3337" t="str">
            <v/>
          </cell>
          <cell r="AW3337" t="str">
            <v>0-</v>
          </cell>
          <cell r="AX3337" t="str">
            <v>0--</v>
          </cell>
          <cell r="AZ3337">
            <v>0</v>
          </cell>
          <cell r="BA3337">
            <v>0</v>
          </cell>
          <cell r="BB3337">
            <v>0</v>
          </cell>
          <cell r="BH3337">
            <v>0</v>
          </cell>
        </row>
        <row r="3338">
          <cell r="AU3338" t="str">
            <v/>
          </cell>
          <cell r="AW3338" t="str">
            <v>DEC-Scragg-CP1</v>
          </cell>
          <cell r="AX3338" t="str">
            <v>0--</v>
          </cell>
          <cell r="AZ3338">
            <v>0</v>
          </cell>
          <cell r="BA3338">
            <v>0</v>
          </cell>
          <cell r="BB3338">
            <v>901.33836257777648</v>
          </cell>
          <cell r="BH3338">
            <v>0</v>
          </cell>
        </row>
        <row r="3339">
          <cell r="AU3339" t="str">
            <v/>
          </cell>
          <cell r="AW3339" t="str">
            <v>0-</v>
          </cell>
          <cell r="AX3339" t="str">
            <v>0--</v>
          </cell>
          <cell r="AZ3339">
            <v>0</v>
          </cell>
          <cell r="BA3339">
            <v>0</v>
          </cell>
          <cell r="BB3339">
            <v>0</v>
          </cell>
          <cell r="BH3339">
            <v>0</v>
          </cell>
        </row>
        <row r="3340">
          <cell r="AU3340" t="str">
            <v/>
          </cell>
          <cell r="AW3340" t="str">
            <v>0-</v>
          </cell>
          <cell r="AX3340" t="str">
            <v>0--</v>
          </cell>
          <cell r="AZ3340">
            <v>0</v>
          </cell>
          <cell r="BA3340">
            <v>0</v>
          </cell>
          <cell r="BB3340">
            <v>0</v>
          </cell>
          <cell r="BH3340">
            <v>0</v>
          </cell>
        </row>
        <row r="3341">
          <cell r="AU3341" t="str">
            <v/>
          </cell>
          <cell r="AW3341" t="str">
            <v>DEC-Scragg-CP1</v>
          </cell>
          <cell r="AX3341" t="str">
            <v>0--</v>
          </cell>
          <cell r="AZ3341">
            <v>0</v>
          </cell>
          <cell r="BA3341">
            <v>0</v>
          </cell>
          <cell r="BB3341">
            <v>3921.7968407648145</v>
          </cell>
          <cell r="BH3341">
            <v>0</v>
          </cell>
        </row>
        <row r="3342">
          <cell r="AU3342" t="str">
            <v/>
          </cell>
          <cell r="AW3342" t="str">
            <v>DEC-Scragg-CP1</v>
          </cell>
          <cell r="AX3342" t="str">
            <v>0--</v>
          </cell>
          <cell r="AZ3342">
            <v>0</v>
          </cell>
          <cell r="BA3342">
            <v>0</v>
          </cell>
          <cell r="BB3342">
            <v>5789.3191458909168</v>
          </cell>
          <cell r="BH3342">
            <v>0</v>
          </cell>
        </row>
        <row r="3343">
          <cell r="AU3343" t="str">
            <v/>
          </cell>
          <cell r="AW3343" t="str">
            <v>DEC-Scragg-CP1</v>
          </cell>
          <cell r="AX3343" t="str">
            <v>0--</v>
          </cell>
          <cell r="AZ3343">
            <v>0</v>
          </cell>
          <cell r="BA3343">
            <v>0</v>
          </cell>
          <cell r="BB3343">
            <v>4855.5579933278659</v>
          </cell>
          <cell r="BH3343">
            <v>0</v>
          </cell>
        </row>
        <row r="3344">
          <cell r="AU3344" t="str">
            <v/>
          </cell>
          <cell r="AW3344" t="str">
            <v>0-</v>
          </cell>
          <cell r="AX3344" t="str">
            <v>0--</v>
          </cell>
          <cell r="AZ3344">
            <v>0</v>
          </cell>
          <cell r="BA3344">
            <v>0</v>
          </cell>
          <cell r="BB3344">
            <v>0</v>
          </cell>
          <cell r="BH3344">
            <v>0</v>
          </cell>
        </row>
        <row r="3345">
          <cell r="AU3345" t="str">
            <v/>
          </cell>
          <cell r="AW3345" t="str">
            <v>0-</v>
          </cell>
          <cell r="AX3345" t="str">
            <v>0--</v>
          </cell>
          <cell r="AZ3345">
            <v>0</v>
          </cell>
          <cell r="BA3345">
            <v>0</v>
          </cell>
          <cell r="BB3345">
            <v>0</v>
          </cell>
          <cell r="BH3345">
            <v>0</v>
          </cell>
        </row>
        <row r="3346">
          <cell r="AU3346" t="str">
            <v/>
          </cell>
          <cell r="AW3346" t="str">
            <v>DEC-Scragg-CP1</v>
          </cell>
          <cell r="AX3346" t="str">
            <v>0--</v>
          </cell>
          <cell r="AZ3346">
            <v>0</v>
          </cell>
          <cell r="BA3346">
            <v>0</v>
          </cell>
          <cell r="BB3346">
            <v>0</v>
          </cell>
          <cell r="BH3346">
            <v>0</v>
          </cell>
        </row>
        <row r="3347">
          <cell r="AU3347" t="str">
            <v/>
          </cell>
          <cell r="AW3347" t="str">
            <v>0-</v>
          </cell>
          <cell r="AX3347" t="str">
            <v>0--</v>
          </cell>
          <cell r="AZ3347">
            <v>0</v>
          </cell>
          <cell r="BA3347">
            <v>0</v>
          </cell>
          <cell r="BB3347">
            <v>0</v>
          </cell>
          <cell r="BH3347">
            <v>0</v>
          </cell>
        </row>
        <row r="3348">
          <cell r="AU3348" t="str">
            <v/>
          </cell>
          <cell r="AW3348" t="str">
            <v>0-</v>
          </cell>
          <cell r="AX3348" t="str">
            <v>0--</v>
          </cell>
          <cell r="AZ3348">
            <v>0</v>
          </cell>
          <cell r="BA3348">
            <v>0</v>
          </cell>
          <cell r="BB3348">
            <v>0</v>
          </cell>
          <cell r="BH3348">
            <v>0</v>
          </cell>
        </row>
        <row r="3349">
          <cell r="AU3349" t="str">
            <v/>
          </cell>
          <cell r="AW3349" t="str">
            <v>DEC-Scragg-CP1</v>
          </cell>
          <cell r="AX3349" t="str">
            <v>0--</v>
          </cell>
          <cell r="AZ3349">
            <v>0</v>
          </cell>
          <cell r="BA3349">
            <v>0</v>
          </cell>
          <cell r="BB3349">
            <v>11603.499169743409</v>
          </cell>
          <cell r="BH3349">
            <v>0</v>
          </cell>
        </row>
        <row r="3350">
          <cell r="AU3350" t="str">
            <v/>
          </cell>
          <cell r="AW3350" t="str">
            <v>DEC-Scragg-CP1</v>
          </cell>
          <cell r="AX3350" t="str">
            <v>0--</v>
          </cell>
          <cell r="AZ3350">
            <v>0</v>
          </cell>
          <cell r="BA3350">
            <v>0</v>
          </cell>
          <cell r="BB3350">
            <v>374.30642483043255</v>
          </cell>
          <cell r="BH3350">
            <v>0</v>
          </cell>
        </row>
        <row r="3351">
          <cell r="AU3351" t="str">
            <v/>
          </cell>
          <cell r="AW3351" t="str">
            <v>DEC-Scragg-CP1</v>
          </cell>
          <cell r="AX3351" t="str">
            <v>0--</v>
          </cell>
          <cell r="AZ3351">
            <v>0</v>
          </cell>
          <cell r="BA3351">
            <v>0</v>
          </cell>
          <cell r="BB3351">
            <v>9229.4339891815962</v>
          </cell>
          <cell r="BH3351">
            <v>0</v>
          </cell>
        </row>
        <row r="3352">
          <cell r="AU3352" t="str">
            <v/>
          </cell>
          <cell r="AW3352" t="str">
            <v>DEC-Scragg-CP1</v>
          </cell>
          <cell r="AX3352" t="str">
            <v>0--</v>
          </cell>
          <cell r="AZ3352">
            <v>0</v>
          </cell>
          <cell r="BA3352">
            <v>0</v>
          </cell>
          <cell r="BB3352">
            <v>1845.8867978363194</v>
          </cell>
          <cell r="BH3352">
            <v>0</v>
          </cell>
        </row>
        <row r="3353">
          <cell r="AU3353" t="str">
            <v/>
          </cell>
          <cell r="AW3353" t="str">
            <v>0-</v>
          </cell>
          <cell r="AX3353" t="str">
            <v>0--</v>
          </cell>
          <cell r="AZ3353">
            <v>0</v>
          </cell>
          <cell r="BA3353">
            <v>0</v>
          </cell>
          <cell r="BB3353">
            <v>0</v>
          </cell>
          <cell r="BH3353">
            <v>0</v>
          </cell>
        </row>
        <row r="3354">
          <cell r="AU3354" t="str">
            <v/>
          </cell>
          <cell r="AW3354" t="str">
            <v>0-</v>
          </cell>
          <cell r="AX3354" t="str">
            <v>0--</v>
          </cell>
          <cell r="AZ3354">
            <v>0</v>
          </cell>
          <cell r="BA3354">
            <v>0</v>
          </cell>
          <cell r="BB3354">
            <v>0</v>
          </cell>
          <cell r="BH3354">
            <v>0</v>
          </cell>
        </row>
        <row r="3355">
          <cell r="AU3355" t="str">
            <v/>
          </cell>
          <cell r="AW3355" t="str">
            <v>DEC-Murata R4-CP3</v>
          </cell>
          <cell r="AX3355" t="str">
            <v>0--</v>
          </cell>
          <cell r="AZ3355">
            <v>0</v>
          </cell>
          <cell r="BA3355">
            <v>0</v>
          </cell>
          <cell r="BB3355">
            <v>2147.1012530522989</v>
          </cell>
          <cell r="BH3355">
            <v>0</v>
          </cell>
        </row>
        <row r="3356">
          <cell r="AU3356" t="str">
            <v/>
          </cell>
          <cell r="AW3356" t="str">
            <v>DEC-Murata R4-CP3</v>
          </cell>
          <cell r="AX3356" t="str">
            <v>0--</v>
          </cell>
          <cell r="AZ3356">
            <v>0</v>
          </cell>
          <cell r="BA3356">
            <v>0</v>
          </cell>
          <cell r="BB3356">
            <v>7395.5709827356968</v>
          </cell>
          <cell r="BH3356">
            <v>0</v>
          </cell>
        </row>
        <row r="3357">
          <cell r="AU3357" t="str">
            <v/>
          </cell>
          <cell r="AW3357" t="str">
            <v>DEC-Murata R4-CP3</v>
          </cell>
          <cell r="AX3357" t="str">
            <v>0--</v>
          </cell>
          <cell r="AZ3357">
            <v>0</v>
          </cell>
          <cell r="BA3357">
            <v>0</v>
          </cell>
          <cell r="BB3357">
            <v>7395.5709827356968</v>
          </cell>
          <cell r="BH3357">
            <v>0</v>
          </cell>
        </row>
        <row r="3358">
          <cell r="AU3358" t="str">
            <v/>
          </cell>
          <cell r="AW3358" t="str">
            <v>DEC-Murata R4-CP3</v>
          </cell>
          <cell r="AX3358" t="str">
            <v>0--</v>
          </cell>
          <cell r="AZ3358">
            <v>0</v>
          </cell>
          <cell r="BA3358">
            <v>0</v>
          </cell>
          <cell r="BB3358">
            <v>5009.902923788698</v>
          </cell>
          <cell r="BH3358">
            <v>0</v>
          </cell>
        </row>
        <row r="3359">
          <cell r="AU3359" t="str">
            <v/>
          </cell>
          <cell r="AW3359" t="str">
            <v>DEC-Murata R4-CP3</v>
          </cell>
          <cell r="AX3359" t="str">
            <v>0--</v>
          </cell>
          <cell r="AZ3359">
            <v>0</v>
          </cell>
          <cell r="BA3359">
            <v>0</v>
          </cell>
          <cell r="BB3359">
            <v>0</v>
          </cell>
          <cell r="BH3359">
            <v>0</v>
          </cell>
        </row>
        <row r="3360">
          <cell r="AU3360" t="str">
            <v/>
          </cell>
          <cell r="AW3360" t="str">
            <v>DEC-Scragg-CP1</v>
          </cell>
          <cell r="AX3360" t="str">
            <v>0--</v>
          </cell>
          <cell r="AZ3360">
            <v>0</v>
          </cell>
          <cell r="BA3360">
            <v>0</v>
          </cell>
          <cell r="BB3360">
            <v>1085.3502723269173</v>
          </cell>
          <cell r="BH3360">
            <v>0</v>
          </cell>
        </row>
        <row r="3361">
          <cell r="AU3361" t="str">
            <v/>
          </cell>
          <cell r="AW3361" t="str">
            <v>0-</v>
          </cell>
          <cell r="AX3361" t="str">
            <v>0--</v>
          </cell>
          <cell r="AZ3361">
            <v>0</v>
          </cell>
          <cell r="BA3361">
            <v>0</v>
          </cell>
          <cell r="BB3361">
            <v>0</v>
          </cell>
          <cell r="BH3361">
            <v>0</v>
          </cell>
        </row>
        <row r="3362">
          <cell r="AU3362" t="str">
            <v/>
          </cell>
          <cell r="AW3362" t="str">
            <v>0-</v>
          </cell>
          <cell r="AX3362" t="str">
            <v>0--</v>
          </cell>
          <cell r="AZ3362">
            <v>0</v>
          </cell>
          <cell r="BA3362">
            <v>0</v>
          </cell>
          <cell r="BB3362">
            <v>0</v>
          </cell>
          <cell r="BH3362">
            <v>0</v>
          </cell>
        </row>
        <row r="3363">
          <cell r="AU3363" t="str">
            <v/>
          </cell>
          <cell r="AW3363" t="str">
            <v>DEC-Murata R4-CP3</v>
          </cell>
          <cell r="AX3363" t="str">
            <v>0--</v>
          </cell>
          <cell r="AZ3363">
            <v>0</v>
          </cell>
          <cell r="BA3363">
            <v>0</v>
          </cell>
          <cell r="BB3363">
            <v>591.16261552853996</v>
          </cell>
          <cell r="BH3363">
            <v>0</v>
          </cell>
        </row>
        <row r="3364">
          <cell r="AU3364" t="str">
            <v/>
          </cell>
          <cell r="AW3364" t="str">
            <v>DEC-Murata R4-CP3</v>
          </cell>
          <cell r="AX3364" t="str">
            <v>0--</v>
          </cell>
          <cell r="AZ3364">
            <v>0</v>
          </cell>
          <cell r="BA3364">
            <v>0</v>
          </cell>
          <cell r="BB3364">
            <v>443.371961646405</v>
          </cell>
          <cell r="BH3364">
            <v>0</v>
          </cell>
        </row>
        <row r="3365">
          <cell r="AU3365" t="str">
            <v/>
          </cell>
          <cell r="AW3365" t="str">
            <v>DEC-Murata R4-CP3</v>
          </cell>
          <cell r="AX3365" t="str">
            <v>0--</v>
          </cell>
          <cell r="AZ3365">
            <v>0</v>
          </cell>
          <cell r="BA3365">
            <v>0</v>
          </cell>
          <cell r="BB3365">
            <v>1034.5345771749448</v>
          </cell>
          <cell r="BH3365">
            <v>0</v>
          </cell>
        </row>
        <row r="3366">
          <cell r="AU3366" t="str">
            <v/>
          </cell>
          <cell r="AW3366" t="str">
            <v>DEC-Murata R4-CP3</v>
          </cell>
          <cell r="AX3366" t="str">
            <v>0--</v>
          </cell>
          <cell r="AZ3366">
            <v>0</v>
          </cell>
          <cell r="BA3366">
            <v>0</v>
          </cell>
          <cell r="BB3366">
            <v>2364.6504621141598</v>
          </cell>
          <cell r="BH3366">
            <v>0</v>
          </cell>
        </row>
        <row r="3367">
          <cell r="AU3367" t="str">
            <v/>
          </cell>
          <cell r="AW3367" t="str">
            <v>DEC-Murata-CP3</v>
          </cell>
          <cell r="AX3367" t="str">
            <v>0--</v>
          </cell>
          <cell r="AZ3367">
            <v>0</v>
          </cell>
          <cell r="BA3367">
            <v>0</v>
          </cell>
          <cell r="BB3367">
            <v>597.31953054406972</v>
          </cell>
          <cell r="BH3367">
            <v>0</v>
          </cell>
        </row>
        <row r="3368">
          <cell r="AU3368" t="str">
            <v/>
          </cell>
          <cell r="AW3368" t="str">
            <v>0-</v>
          </cell>
          <cell r="AX3368" t="str">
            <v>0--</v>
          </cell>
          <cell r="AZ3368">
            <v>0</v>
          </cell>
          <cell r="BA3368">
            <v>0</v>
          </cell>
          <cell r="BB3368">
            <v>0</v>
          </cell>
          <cell r="BH3368">
            <v>0</v>
          </cell>
        </row>
        <row r="3369">
          <cell r="AU3369" t="str">
            <v/>
          </cell>
          <cell r="AW3369" t="str">
            <v>0-</v>
          </cell>
          <cell r="AX3369" t="str">
            <v>0--</v>
          </cell>
          <cell r="AZ3369">
            <v>0</v>
          </cell>
          <cell r="BA3369">
            <v>0</v>
          </cell>
          <cell r="BB3369">
            <v>0</v>
          </cell>
          <cell r="BH3369">
            <v>0</v>
          </cell>
        </row>
        <row r="3370">
          <cell r="AU3370" t="str">
            <v/>
          </cell>
          <cell r="AW3370" t="str">
            <v>0-</v>
          </cell>
          <cell r="AX3370" t="str">
            <v>0--</v>
          </cell>
          <cell r="AZ3370">
            <v>0</v>
          </cell>
          <cell r="BA3370">
            <v>0</v>
          </cell>
          <cell r="BB3370">
            <v>0</v>
          </cell>
          <cell r="BH3370">
            <v>0</v>
          </cell>
        </row>
        <row r="3371">
          <cell r="AU3371" t="str">
            <v/>
          </cell>
          <cell r="AW3371" t="str">
            <v>0-</v>
          </cell>
          <cell r="AX3371" t="str">
            <v>0--</v>
          </cell>
          <cell r="AZ3371">
            <v>0</v>
          </cell>
          <cell r="BA3371">
            <v>0</v>
          </cell>
          <cell r="BB3371">
            <v>0</v>
          </cell>
          <cell r="BH3371">
            <v>0</v>
          </cell>
        </row>
        <row r="3372">
          <cell r="AU3372" t="str">
            <v/>
          </cell>
          <cell r="AW3372" t="str">
            <v>0-</v>
          </cell>
          <cell r="AX3372" t="str">
            <v>0--</v>
          </cell>
          <cell r="AZ3372">
            <v>0</v>
          </cell>
          <cell r="BA3372">
            <v>0</v>
          </cell>
          <cell r="BB3372">
            <v>0</v>
          </cell>
          <cell r="BH3372">
            <v>0</v>
          </cell>
        </row>
        <row r="3373">
          <cell r="AU3373" t="str">
            <v/>
          </cell>
          <cell r="AW3373" t="str">
            <v>0-</v>
          </cell>
          <cell r="AX3373" t="str">
            <v>0--</v>
          </cell>
          <cell r="AZ3373">
            <v>0</v>
          </cell>
          <cell r="BA3373">
            <v>0</v>
          </cell>
          <cell r="BB3373">
            <v>0</v>
          </cell>
          <cell r="BH3373">
            <v>0</v>
          </cell>
        </row>
        <row r="3374">
          <cell r="AU3374" t="str">
            <v/>
          </cell>
          <cell r="AW3374" t="str">
            <v>DEC-Murata-CP3</v>
          </cell>
          <cell r="AX3374" t="str">
            <v>0--</v>
          </cell>
          <cell r="AZ3374">
            <v>0</v>
          </cell>
          <cell r="BA3374">
            <v>0</v>
          </cell>
          <cell r="BB3374">
            <v>0</v>
          </cell>
          <cell r="BH3374">
            <v>0</v>
          </cell>
        </row>
        <row r="3375">
          <cell r="AU3375" t="str">
            <v/>
          </cell>
          <cell r="AW3375" t="str">
            <v>DEC-Murata-CP3</v>
          </cell>
          <cell r="AX3375" t="str">
            <v>0--</v>
          </cell>
          <cell r="AZ3375">
            <v>0</v>
          </cell>
          <cell r="BA3375">
            <v>0</v>
          </cell>
          <cell r="BB3375">
            <v>0</v>
          </cell>
          <cell r="BH3375">
            <v>0</v>
          </cell>
        </row>
        <row r="3376">
          <cell r="AU3376" t="str">
            <v/>
          </cell>
          <cell r="AW3376" t="str">
            <v>0-</v>
          </cell>
          <cell r="AX3376" t="str">
            <v>0--</v>
          </cell>
          <cell r="AZ3376">
            <v>0</v>
          </cell>
          <cell r="BA3376">
            <v>0</v>
          </cell>
          <cell r="BB3376">
            <v>0</v>
          </cell>
          <cell r="BH3376">
            <v>0</v>
          </cell>
        </row>
        <row r="3377">
          <cell r="AU3377" t="str">
            <v/>
          </cell>
          <cell r="AW3377" t="str">
            <v>0-</v>
          </cell>
          <cell r="AX3377" t="str">
            <v>0--</v>
          </cell>
          <cell r="AZ3377">
            <v>0</v>
          </cell>
          <cell r="BA3377">
            <v>0</v>
          </cell>
          <cell r="BB3377">
            <v>0</v>
          </cell>
          <cell r="BH3377">
            <v>0</v>
          </cell>
        </row>
        <row r="3378">
          <cell r="AU3378" t="str">
            <v/>
          </cell>
          <cell r="AW3378" t="str">
            <v>DEC-PDG-CP3</v>
          </cell>
          <cell r="AX3378" t="str">
            <v>0--</v>
          </cell>
          <cell r="AZ3378">
            <v>0</v>
          </cell>
          <cell r="BA3378">
            <v>0</v>
          </cell>
          <cell r="BB3378">
            <v>0</v>
          </cell>
          <cell r="BH3378">
            <v>0</v>
          </cell>
        </row>
        <row r="3379">
          <cell r="AU3379" t="str">
            <v/>
          </cell>
          <cell r="AW3379" t="str">
            <v>0-</v>
          </cell>
          <cell r="AX3379" t="str">
            <v>0--</v>
          </cell>
          <cell r="AZ3379">
            <v>0</v>
          </cell>
          <cell r="BA3379">
            <v>0</v>
          </cell>
          <cell r="BB3379">
            <v>0</v>
          </cell>
          <cell r="BH3379">
            <v>0</v>
          </cell>
        </row>
        <row r="3380">
          <cell r="AU3380" t="str">
            <v/>
          </cell>
          <cell r="AW3380" t="str">
            <v>0-</v>
          </cell>
          <cell r="AX3380" t="str">
            <v>0--</v>
          </cell>
          <cell r="AZ3380">
            <v>0</v>
          </cell>
          <cell r="BA3380">
            <v>0</v>
          </cell>
          <cell r="BB3380">
            <v>0</v>
          </cell>
          <cell r="BH3380">
            <v>0</v>
          </cell>
        </row>
        <row r="3381">
          <cell r="AU3381" t="str">
            <v/>
          </cell>
          <cell r="AW3381" t="str">
            <v>0-</v>
          </cell>
          <cell r="AX3381" t="str">
            <v>0--</v>
          </cell>
          <cell r="AZ3381">
            <v>0</v>
          </cell>
          <cell r="BA3381">
            <v>0</v>
          </cell>
          <cell r="BB3381">
            <v>0</v>
          </cell>
          <cell r="BH3381">
            <v>0</v>
          </cell>
        </row>
        <row r="3382">
          <cell r="AU3382" t="str">
            <v/>
          </cell>
          <cell r="AW3382" t="str">
            <v>0-</v>
          </cell>
          <cell r="AX3382" t="str">
            <v>0--</v>
          </cell>
          <cell r="AZ3382">
            <v>0</v>
          </cell>
          <cell r="BA3382">
            <v>0</v>
          </cell>
          <cell r="BB3382">
            <v>0</v>
          </cell>
          <cell r="BH3382">
            <v>0</v>
          </cell>
        </row>
        <row r="3383">
          <cell r="AU3383" t="str">
            <v/>
          </cell>
          <cell r="AW3383" t="str">
            <v>0-</v>
          </cell>
          <cell r="AX3383" t="str">
            <v>0--</v>
          </cell>
          <cell r="AZ3383">
            <v>0</v>
          </cell>
          <cell r="BA3383">
            <v>0</v>
          </cell>
          <cell r="BB3383">
            <v>0</v>
          </cell>
          <cell r="BH3383">
            <v>0</v>
          </cell>
        </row>
        <row r="3384">
          <cell r="AU3384" t="str">
            <v/>
          </cell>
          <cell r="AW3384" t="str">
            <v>0-</v>
          </cell>
          <cell r="AX3384" t="str">
            <v>0--</v>
          </cell>
          <cell r="AZ3384">
            <v>0</v>
          </cell>
          <cell r="BA3384">
            <v>0</v>
          </cell>
          <cell r="BB3384">
            <v>0</v>
          </cell>
          <cell r="BH3384">
            <v>0</v>
          </cell>
        </row>
        <row r="3385">
          <cell r="AU3385" t="str">
            <v/>
          </cell>
          <cell r="AW3385" t="str">
            <v>0-</v>
          </cell>
          <cell r="AX3385" t="str">
            <v>0--</v>
          </cell>
          <cell r="AZ3385">
            <v>0</v>
          </cell>
          <cell r="BA3385">
            <v>0</v>
          </cell>
          <cell r="BB3385">
            <v>0</v>
          </cell>
          <cell r="BH3385">
            <v>0</v>
          </cell>
        </row>
        <row r="3386">
          <cell r="AU3386" t="str">
            <v/>
          </cell>
          <cell r="AW3386" t="str">
            <v>0-</v>
          </cell>
          <cell r="AX3386" t="str">
            <v>0--</v>
          </cell>
          <cell r="AZ3386">
            <v>0</v>
          </cell>
          <cell r="BA3386">
            <v>0</v>
          </cell>
          <cell r="BB3386">
            <v>0</v>
          </cell>
          <cell r="BH3386">
            <v>0</v>
          </cell>
        </row>
        <row r="3387">
          <cell r="AU3387" t="str">
            <v/>
          </cell>
          <cell r="AW3387" t="str">
            <v>DEC-TMT-CP3</v>
          </cell>
          <cell r="AX3387" t="str">
            <v>0--</v>
          </cell>
          <cell r="AZ3387">
            <v>0</v>
          </cell>
          <cell r="BA3387">
            <v>0</v>
          </cell>
          <cell r="BB3387">
            <v>2404.9574603507344</v>
          </cell>
          <cell r="BH3387">
            <v>0</v>
          </cell>
        </row>
        <row r="3388">
          <cell r="AU3388" t="str">
            <v/>
          </cell>
          <cell r="AW3388" t="str">
            <v>0-</v>
          </cell>
          <cell r="AX3388" t="str">
            <v>0--</v>
          </cell>
          <cell r="AZ3388">
            <v>0</v>
          </cell>
          <cell r="BA3388">
            <v>0</v>
          </cell>
          <cell r="BB3388">
            <v>0</v>
          </cell>
          <cell r="BH3388">
            <v>0</v>
          </cell>
        </row>
        <row r="3389">
          <cell r="AU3389" t="str">
            <v/>
          </cell>
          <cell r="AW3389" t="str">
            <v>0-</v>
          </cell>
          <cell r="AX3389" t="str">
            <v>0--</v>
          </cell>
          <cell r="AZ3389">
            <v>0</v>
          </cell>
          <cell r="BA3389">
            <v>0</v>
          </cell>
          <cell r="BB3389">
            <v>0</v>
          </cell>
          <cell r="BH3389">
            <v>0</v>
          </cell>
        </row>
        <row r="3390">
          <cell r="AU3390" t="str">
            <v/>
          </cell>
          <cell r="AW3390" t="str">
            <v>DEC-TMT-CP3</v>
          </cell>
          <cell r="AX3390" t="str">
            <v>0--</v>
          </cell>
          <cell r="AZ3390">
            <v>0</v>
          </cell>
          <cell r="BA3390">
            <v>0</v>
          </cell>
          <cell r="BB3390">
            <v>7065.7584741556784</v>
          </cell>
          <cell r="BH3390">
            <v>0</v>
          </cell>
        </row>
        <row r="3391">
          <cell r="AU3391" t="str">
            <v/>
          </cell>
          <cell r="AW3391" t="str">
            <v>DEC-TMT-CP3</v>
          </cell>
          <cell r="AX3391" t="str">
            <v>0--</v>
          </cell>
          <cell r="AZ3391">
            <v>0</v>
          </cell>
          <cell r="BA3391">
            <v>0</v>
          </cell>
          <cell r="BB3391">
            <v>847.89101689868141</v>
          </cell>
          <cell r="BH3391">
            <v>0</v>
          </cell>
        </row>
        <row r="3392">
          <cell r="AU3392" t="str">
            <v/>
          </cell>
          <cell r="AW3392" t="str">
            <v>0-</v>
          </cell>
          <cell r="AX3392" t="str">
            <v>0--</v>
          </cell>
          <cell r="AZ3392">
            <v>0</v>
          </cell>
          <cell r="BA3392">
            <v>0</v>
          </cell>
          <cell r="BB3392">
            <v>0</v>
          </cell>
          <cell r="BH3392">
            <v>0</v>
          </cell>
        </row>
        <row r="3393">
          <cell r="AU3393" t="str">
            <v/>
          </cell>
          <cell r="AW3393" t="str">
            <v>0-</v>
          </cell>
          <cell r="AX3393" t="str">
            <v>0--</v>
          </cell>
          <cell r="AZ3393">
            <v>0</v>
          </cell>
          <cell r="BA3393">
            <v>0</v>
          </cell>
          <cell r="BB3393">
            <v>0</v>
          </cell>
          <cell r="BH3393">
            <v>0</v>
          </cell>
        </row>
        <row r="3394">
          <cell r="AU3394" t="str">
            <v/>
          </cell>
          <cell r="AW3394" t="str">
            <v>DEC-PDG-CP3</v>
          </cell>
          <cell r="AX3394" t="str">
            <v>0--</v>
          </cell>
          <cell r="AZ3394">
            <v>0</v>
          </cell>
          <cell r="BA3394">
            <v>0</v>
          </cell>
          <cell r="BB3394">
            <v>1870.4473386576315</v>
          </cell>
          <cell r="BH3394">
            <v>0</v>
          </cell>
        </row>
        <row r="3395">
          <cell r="AU3395" t="str">
            <v/>
          </cell>
          <cell r="AW3395" t="str">
            <v>0-</v>
          </cell>
          <cell r="AX3395" t="str">
            <v>0--</v>
          </cell>
          <cell r="AZ3395">
            <v>0</v>
          </cell>
          <cell r="BA3395">
            <v>0</v>
          </cell>
          <cell r="BB3395">
            <v>0</v>
          </cell>
          <cell r="BH3395">
            <v>0</v>
          </cell>
        </row>
        <row r="3396">
          <cell r="AU3396" t="str">
            <v/>
          </cell>
          <cell r="AW3396" t="str">
            <v>0-</v>
          </cell>
          <cell r="AX3396" t="str">
            <v>0--</v>
          </cell>
          <cell r="AZ3396">
            <v>0</v>
          </cell>
          <cell r="BA3396">
            <v>0</v>
          </cell>
          <cell r="BB3396">
            <v>0</v>
          </cell>
          <cell r="BH3396">
            <v>0</v>
          </cell>
        </row>
        <row r="3397">
          <cell r="AU3397" t="str">
            <v/>
          </cell>
          <cell r="AW3397" t="str">
            <v>DEC-PDG-CP3</v>
          </cell>
          <cell r="AX3397" t="str">
            <v>0--</v>
          </cell>
          <cell r="AZ3397">
            <v>0</v>
          </cell>
          <cell r="BA3397">
            <v>0</v>
          </cell>
          <cell r="BB3397">
            <v>0</v>
          </cell>
          <cell r="BH3397">
            <v>0</v>
          </cell>
        </row>
        <row r="3398">
          <cell r="AU3398" t="str">
            <v/>
          </cell>
          <cell r="AW3398" t="str">
            <v>0-</v>
          </cell>
          <cell r="AX3398" t="str">
            <v>0--</v>
          </cell>
          <cell r="AZ3398">
            <v>0</v>
          </cell>
          <cell r="BA3398">
            <v>0</v>
          </cell>
          <cell r="BB3398">
            <v>0</v>
          </cell>
          <cell r="BH3398">
            <v>0</v>
          </cell>
        </row>
        <row r="3399">
          <cell r="AU3399" t="str">
            <v/>
          </cell>
          <cell r="AW3399" t="str">
            <v>0-</v>
          </cell>
          <cell r="AX3399" t="str">
            <v>0--</v>
          </cell>
          <cell r="AZ3399">
            <v>0</v>
          </cell>
          <cell r="BA3399">
            <v>0</v>
          </cell>
          <cell r="BB3399">
            <v>0</v>
          </cell>
          <cell r="BH3399">
            <v>0</v>
          </cell>
        </row>
        <row r="3400">
          <cell r="AU3400" t="str">
            <v/>
          </cell>
          <cell r="AW3400" t="str">
            <v>DEC-Murata-CP3</v>
          </cell>
          <cell r="AX3400" t="str">
            <v>0--</v>
          </cell>
          <cell r="AZ3400">
            <v>0</v>
          </cell>
          <cell r="BA3400">
            <v>0</v>
          </cell>
          <cell r="BB3400">
            <v>2042.8524294753947</v>
          </cell>
          <cell r="BH3400">
            <v>0</v>
          </cell>
        </row>
        <row r="3401">
          <cell r="AU3401" t="str">
            <v/>
          </cell>
          <cell r="AW3401" t="str">
            <v>0-</v>
          </cell>
          <cell r="AX3401" t="str">
            <v>0--</v>
          </cell>
          <cell r="AZ3401">
            <v>0</v>
          </cell>
          <cell r="BA3401">
            <v>0</v>
          </cell>
          <cell r="BB3401">
            <v>0</v>
          </cell>
          <cell r="BH3401">
            <v>0</v>
          </cell>
        </row>
        <row r="3402">
          <cell r="AU3402" t="str">
            <v/>
          </cell>
          <cell r="AW3402" t="str">
            <v>0-</v>
          </cell>
          <cell r="AX3402" t="str">
            <v>0--</v>
          </cell>
          <cell r="AZ3402">
            <v>0</v>
          </cell>
          <cell r="BA3402">
            <v>0</v>
          </cell>
          <cell r="BB3402">
            <v>0</v>
          </cell>
          <cell r="BH3402">
            <v>0</v>
          </cell>
        </row>
        <row r="3403">
          <cell r="AU3403" t="str">
            <v/>
          </cell>
          <cell r="AW3403" t="str">
            <v>0-</v>
          </cell>
          <cell r="AX3403" t="str">
            <v>0--</v>
          </cell>
          <cell r="AZ3403">
            <v>0</v>
          </cell>
          <cell r="BA3403">
            <v>0</v>
          </cell>
          <cell r="BB3403">
            <v>0</v>
          </cell>
          <cell r="BH3403">
            <v>0</v>
          </cell>
        </row>
        <row r="3404">
          <cell r="AU3404" t="str">
            <v/>
          </cell>
          <cell r="AW3404" t="str">
            <v>0-</v>
          </cell>
          <cell r="AX3404" t="str">
            <v>0--</v>
          </cell>
          <cell r="AZ3404">
            <v>0</v>
          </cell>
          <cell r="BA3404">
            <v>0</v>
          </cell>
          <cell r="BB3404">
            <v>0</v>
          </cell>
          <cell r="BH3404">
            <v>0</v>
          </cell>
        </row>
        <row r="3405">
          <cell r="AU3405" t="str">
            <v/>
          </cell>
          <cell r="AW3405" t="str">
            <v>0-</v>
          </cell>
          <cell r="AX3405" t="str">
            <v>0--</v>
          </cell>
          <cell r="AZ3405">
            <v>0</v>
          </cell>
          <cell r="BA3405">
            <v>0</v>
          </cell>
          <cell r="BB3405">
            <v>0</v>
          </cell>
          <cell r="BH3405">
            <v>0</v>
          </cell>
        </row>
        <row r="3406">
          <cell r="AU3406" t="str">
            <v/>
          </cell>
          <cell r="AW3406" t="str">
            <v>DEC-Murata-CP3</v>
          </cell>
          <cell r="AX3406" t="str">
            <v>0--</v>
          </cell>
          <cell r="AZ3406">
            <v>0</v>
          </cell>
          <cell r="BA3406">
            <v>0</v>
          </cell>
          <cell r="BB3406">
            <v>1443.5922829096685</v>
          </cell>
          <cell r="BH3406">
            <v>0</v>
          </cell>
        </row>
        <row r="3407">
          <cell r="AU3407" t="str">
            <v/>
          </cell>
          <cell r="AW3407" t="str">
            <v>DEC-Murata-CP3</v>
          </cell>
          <cell r="AX3407" t="str">
            <v>0--</v>
          </cell>
          <cell r="AZ3407">
            <v>0</v>
          </cell>
          <cell r="BA3407">
            <v>0</v>
          </cell>
          <cell r="BB3407">
            <v>3498.4556731139</v>
          </cell>
          <cell r="BH3407">
            <v>0</v>
          </cell>
        </row>
        <row r="3408">
          <cell r="AU3408" t="str">
            <v/>
          </cell>
          <cell r="AW3408" t="str">
            <v>DEC-Murata-CP3</v>
          </cell>
          <cell r="AX3408" t="str">
            <v>0--</v>
          </cell>
          <cell r="AZ3408">
            <v>0</v>
          </cell>
          <cell r="BA3408">
            <v>0</v>
          </cell>
          <cell r="BB3408">
            <v>3351.8321001386416</v>
          </cell>
          <cell r="BH3408">
            <v>0</v>
          </cell>
        </row>
        <row r="3409">
          <cell r="AU3409" t="str">
            <v/>
          </cell>
          <cell r="AW3409" t="str">
            <v>DEC-Murata R4-CP3</v>
          </cell>
          <cell r="AX3409" t="str">
            <v>0--</v>
          </cell>
          <cell r="AZ3409">
            <v>0</v>
          </cell>
          <cell r="BA3409">
            <v>0</v>
          </cell>
          <cell r="BB3409">
            <v>4839.9476658407975</v>
          </cell>
          <cell r="BH3409">
            <v>0</v>
          </cell>
        </row>
        <row r="3410">
          <cell r="AU3410" t="str">
            <v/>
          </cell>
          <cell r="AW3410" t="str">
            <v>DEC-Murata R4-CP3</v>
          </cell>
          <cell r="AX3410" t="str">
            <v>0--</v>
          </cell>
          <cell r="AZ3410">
            <v>0</v>
          </cell>
          <cell r="BA3410">
            <v>0</v>
          </cell>
          <cell r="BB3410">
            <v>7562.4182278762464</v>
          </cell>
          <cell r="BH3410">
            <v>0</v>
          </cell>
        </row>
        <row r="3411">
          <cell r="AU3411" t="str">
            <v/>
          </cell>
          <cell r="AW3411" t="str">
            <v>0-</v>
          </cell>
          <cell r="AX3411" t="str">
            <v>0--</v>
          </cell>
          <cell r="AZ3411">
            <v>0</v>
          </cell>
          <cell r="BA3411">
            <v>0</v>
          </cell>
          <cell r="BB3411">
            <v>0</v>
          </cell>
          <cell r="BH3411">
            <v>0</v>
          </cell>
        </row>
        <row r="3412">
          <cell r="AU3412" t="str">
            <v/>
          </cell>
          <cell r="AW3412" t="str">
            <v>0-</v>
          </cell>
          <cell r="AX3412" t="str">
            <v>0--</v>
          </cell>
          <cell r="AZ3412">
            <v>0</v>
          </cell>
          <cell r="BA3412">
            <v>0</v>
          </cell>
          <cell r="BB3412">
            <v>0</v>
          </cell>
          <cell r="BH3412">
            <v>0</v>
          </cell>
        </row>
        <row r="3413">
          <cell r="AU3413" t="str">
            <v/>
          </cell>
          <cell r="AW3413" t="str">
            <v>0-</v>
          </cell>
          <cell r="AX3413" t="str">
            <v>0--</v>
          </cell>
          <cell r="AZ3413">
            <v>0</v>
          </cell>
          <cell r="BA3413">
            <v>0</v>
          </cell>
          <cell r="BB3413">
            <v>0</v>
          </cell>
          <cell r="BH3413">
            <v>0</v>
          </cell>
        </row>
        <row r="3414">
          <cell r="AU3414" t="str">
            <v/>
          </cell>
          <cell r="AW3414" t="str">
            <v>0-</v>
          </cell>
          <cell r="AX3414" t="str">
            <v>0--</v>
          </cell>
          <cell r="AZ3414">
            <v>0</v>
          </cell>
          <cell r="BA3414">
            <v>0</v>
          </cell>
          <cell r="BB3414">
            <v>0</v>
          </cell>
          <cell r="BH3414">
            <v>0</v>
          </cell>
        </row>
        <row r="3415">
          <cell r="AU3415" t="str">
            <v/>
          </cell>
          <cell r="AW3415" t="str">
            <v>0-</v>
          </cell>
          <cell r="AX3415" t="str">
            <v>0--</v>
          </cell>
          <cell r="AZ3415">
            <v>0</v>
          </cell>
          <cell r="BA3415">
            <v>0</v>
          </cell>
          <cell r="BB3415">
            <v>0</v>
          </cell>
          <cell r="BH3415">
            <v>0</v>
          </cell>
        </row>
        <row r="3416">
          <cell r="AU3416" t="str">
            <v/>
          </cell>
          <cell r="AW3416" t="str">
            <v>DEC-Murata R4-CP3</v>
          </cell>
          <cell r="AX3416" t="str">
            <v>0--</v>
          </cell>
          <cell r="AZ3416">
            <v>0</v>
          </cell>
          <cell r="BA3416">
            <v>0</v>
          </cell>
          <cell r="BB3416">
            <v>738.95326941067492</v>
          </cell>
          <cell r="BH3416">
            <v>0</v>
          </cell>
        </row>
        <row r="3417">
          <cell r="AU3417" t="str">
            <v/>
          </cell>
          <cell r="AW3417" t="str">
            <v>DEC-Murata R4-CP3</v>
          </cell>
          <cell r="AX3417" t="str">
            <v>0--</v>
          </cell>
          <cell r="AZ3417">
            <v>0</v>
          </cell>
          <cell r="BA3417">
            <v>0</v>
          </cell>
          <cell r="BB3417">
            <v>1625.6971927034849</v>
          </cell>
          <cell r="BH3417">
            <v>0</v>
          </cell>
        </row>
        <row r="3418">
          <cell r="AU3418" t="str">
            <v/>
          </cell>
          <cell r="AW3418" t="str">
            <v>DEC-Murata R4-CP3</v>
          </cell>
          <cell r="AX3418" t="str">
            <v>0--</v>
          </cell>
          <cell r="AZ3418">
            <v>0</v>
          </cell>
          <cell r="BA3418">
            <v>0</v>
          </cell>
          <cell r="BB3418">
            <v>886.74392329281</v>
          </cell>
          <cell r="BH3418">
            <v>0</v>
          </cell>
        </row>
        <row r="3419">
          <cell r="AU3419" t="str">
            <v/>
          </cell>
          <cell r="AW3419" t="str">
            <v>0-</v>
          </cell>
          <cell r="AX3419" t="str">
            <v>0--</v>
          </cell>
          <cell r="AZ3419">
            <v>0</v>
          </cell>
          <cell r="BA3419">
            <v>0</v>
          </cell>
          <cell r="BB3419">
            <v>0</v>
          </cell>
          <cell r="BH3419">
            <v>0</v>
          </cell>
        </row>
        <row r="3420">
          <cell r="AU3420" t="str">
            <v/>
          </cell>
          <cell r="AW3420" t="str">
            <v>0-</v>
          </cell>
          <cell r="AX3420" t="str">
            <v>0--</v>
          </cell>
          <cell r="AZ3420">
            <v>0</v>
          </cell>
          <cell r="BA3420">
            <v>0</v>
          </cell>
          <cell r="BB3420">
            <v>0</v>
          </cell>
          <cell r="BH3420">
            <v>0</v>
          </cell>
        </row>
        <row r="3421">
          <cell r="AU3421" t="str">
            <v/>
          </cell>
          <cell r="AW3421" t="str">
            <v>DEC-Barmag R5-CP3</v>
          </cell>
          <cell r="AX3421" t="str">
            <v>0--</v>
          </cell>
          <cell r="AZ3421">
            <v>0</v>
          </cell>
          <cell r="BA3421">
            <v>0</v>
          </cell>
          <cell r="BB3421">
            <v>5672.2727346487209</v>
          </cell>
          <cell r="BH3421">
            <v>0</v>
          </cell>
        </row>
        <row r="3422">
          <cell r="AU3422" t="str">
            <v/>
          </cell>
          <cell r="AW3422" t="str">
            <v>0-</v>
          </cell>
          <cell r="AX3422" t="str">
            <v>0--</v>
          </cell>
          <cell r="AZ3422">
            <v>0</v>
          </cell>
          <cell r="BA3422">
            <v>0</v>
          </cell>
          <cell r="BB3422">
            <v>0</v>
          </cell>
          <cell r="BH3422">
            <v>0</v>
          </cell>
        </row>
        <row r="3423">
          <cell r="AU3423" t="str">
            <v/>
          </cell>
          <cell r="AW3423" t="str">
            <v>0-</v>
          </cell>
          <cell r="AX3423" t="str">
            <v>0--</v>
          </cell>
          <cell r="AZ3423">
            <v>0</v>
          </cell>
          <cell r="BA3423">
            <v>0</v>
          </cell>
          <cell r="BB3423">
            <v>0</v>
          </cell>
          <cell r="BH3423">
            <v>0</v>
          </cell>
        </row>
        <row r="3424">
          <cell r="AU3424" t="str">
            <v/>
          </cell>
          <cell r="AW3424" t="str">
            <v>DEC-Barmag R5-CP3</v>
          </cell>
          <cell r="AX3424" t="str">
            <v>0--</v>
          </cell>
          <cell r="AZ3424">
            <v>0</v>
          </cell>
          <cell r="BA3424">
            <v>0</v>
          </cell>
          <cell r="BB3424">
            <v>3129.5297846337767</v>
          </cell>
          <cell r="BH3424">
            <v>0</v>
          </cell>
        </row>
        <row r="3425">
          <cell r="AU3425" t="str">
            <v/>
          </cell>
          <cell r="AW3425" t="str">
            <v>DEC-Barmag R5-CP3</v>
          </cell>
          <cell r="AX3425" t="str">
            <v>0--</v>
          </cell>
          <cell r="AZ3425">
            <v>0</v>
          </cell>
          <cell r="BA3425">
            <v>0</v>
          </cell>
          <cell r="BB3425">
            <v>391.19122307922208</v>
          </cell>
          <cell r="BH3425">
            <v>0</v>
          </cell>
        </row>
        <row r="3426">
          <cell r="AU3426" t="str">
            <v/>
          </cell>
          <cell r="AW3426" t="str">
            <v>DEC-Barmag R5-CP3</v>
          </cell>
          <cell r="AX3426" t="str">
            <v>0--</v>
          </cell>
          <cell r="AZ3426">
            <v>0</v>
          </cell>
          <cell r="BA3426">
            <v>0</v>
          </cell>
          <cell r="BB3426">
            <v>2933.9341730941655</v>
          </cell>
          <cell r="BH3426">
            <v>0</v>
          </cell>
        </row>
        <row r="3427">
          <cell r="AU3427" t="str">
            <v/>
          </cell>
          <cell r="AW3427" t="str">
            <v>DEC-TMT-CP3</v>
          </cell>
          <cell r="AX3427" t="str">
            <v>0--</v>
          </cell>
          <cell r="AZ3427">
            <v>0</v>
          </cell>
          <cell r="BA3427">
            <v>0</v>
          </cell>
          <cell r="BB3427">
            <v>1945.9767618063906</v>
          </cell>
          <cell r="BH3427">
            <v>0</v>
          </cell>
        </row>
        <row r="3428">
          <cell r="AU3428" t="str">
            <v/>
          </cell>
          <cell r="AW3428" t="str">
            <v>DEC-TMT-CP3</v>
          </cell>
          <cell r="AX3428" t="str">
            <v>0--</v>
          </cell>
          <cell r="AZ3428">
            <v>0</v>
          </cell>
          <cell r="BA3428">
            <v>0</v>
          </cell>
          <cell r="BB3428">
            <v>1415.2558267682841</v>
          </cell>
          <cell r="BH3428">
            <v>0</v>
          </cell>
        </row>
        <row r="3429">
          <cell r="AU3429" t="str">
            <v/>
          </cell>
          <cell r="AW3429" t="str">
            <v>DEC-Murata-CP3</v>
          </cell>
          <cell r="AX3429" t="str">
            <v>0--</v>
          </cell>
          <cell r="AZ3429">
            <v>0</v>
          </cell>
          <cell r="BA3429">
            <v>0</v>
          </cell>
          <cell r="BB3429">
            <v>0</v>
          </cell>
          <cell r="BH3429">
            <v>0</v>
          </cell>
        </row>
        <row r="3430">
          <cell r="AU3430" t="str">
            <v/>
          </cell>
          <cell r="AW3430" t="str">
            <v>DEC-Murata-CP3</v>
          </cell>
          <cell r="AX3430" t="str">
            <v>0--</v>
          </cell>
          <cell r="AZ3430">
            <v>0</v>
          </cell>
          <cell r="BA3430">
            <v>0</v>
          </cell>
          <cell r="BB3430">
            <v>0</v>
          </cell>
          <cell r="BH3430">
            <v>0</v>
          </cell>
        </row>
        <row r="3431">
          <cell r="AU3431" t="str">
            <v/>
          </cell>
          <cell r="AW3431" t="str">
            <v>0-</v>
          </cell>
          <cell r="AX3431" t="str">
            <v>0--</v>
          </cell>
          <cell r="AZ3431">
            <v>0</v>
          </cell>
          <cell r="BA3431">
            <v>0</v>
          </cell>
          <cell r="BB3431">
            <v>0</v>
          </cell>
          <cell r="BH3431">
            <v>0</v>
          </cell>
        </row>
        <row r="3432">
          <cell r="AU3432" t="str">
            <v/>
          </cell>
          <cell r="AW3432" t="str">
            <v>0-</v>
          </cell>
          <cell r="AX3432" t="str">
            <v>0--</v>
          </cell>
          <cell r="AZ3432">
            <v>0</v>
          </cell>
          <cell r="BA3432">
            <v>0</v>
          </cell>
          <cell r="BB3432">
            <v>0</v>
          </cell>
          <cell r="BH3432">
            <v>0</v>
          </cell>
        </row>
        <row r="3433">
          <cell r="AU3433" t="str">
            <v/>
          </cell>
          <cell r="AW3433" t="str">
            <v>DEC-Barmag R5-CP3</v>
          </cell>
          <cell r="AX3433" t="str">
            <v>0--</v>
          </cell>
          <cell r="AZ3433">
            <v>0</v>
          </cell>
          <cell r="BA3433">
            <v>0</v>
          </cell>
          <cell r="BB3433">
            <v>0</v>
          </cell>
          <cell r="BH3433">
            <v>0</v>
          </cell>
        </row>
        <row r="3434">
          <cell r="AU3434" t="str">
            <v/>
          </cell>
          <cell r="AW3434" t="str">
            <v>0-</v>
          </cell>
          <cell r="AX3434" t="str">
            <v>0--</v>
          </cell>
          <cell r="AZ3434">
            <v>0</v>
          </cell>
          <cell r="BA3434">
            <v>0</v>
          </cell>
          <cell r="BB3434">
            <v>0</v>
          </cell>
          <cell r="BH3434">
            <v>0</v>
          </cell>
        </row>
        <row r="3435">
          <cell r="AU3435" t="str">
            <v/>
          </cell>
          <cell r="AW3435" t="str">
            <v>0-</v>
          </cell>
          <cell r="AX3435" t="str">
            <v>0--</v>
          </cell>
          <cell r="AZ3435">
            <v>0</v>
          </cell>
          <cell r="BA3435">
            <v>0</v>
          </cell>
          <cell r="BB3435">
            <v>0</v>
          </cell>
          <cell r="BH3435">
            <v>0</v>
          </cell>
        </row>
        <row r="3436">
          <cell r="AU3436" t="str">
            <v/>
          </cell>
          <cell r="AW3436" t="str">
            <v>DEC-TMT-CP3</v>
          </cell>
          <cell r="AX3436" t="str">
            <v>0--</v>
          </cell>
          <cell r="AZ3436">
            <v>0</v>
          </cell>
          <cell r="BA3436">
            <v>0</v>
          </cell>
          <cell r="BB3436">
            <v>997.17782508316031</v>
          </cell>
          <cell r="BH3436">
            <v>0</v>
          </cell>
        </row>
        <row r="3437">
          <cell r="AU3437" t="str">
            <v/>
          </cell>
          <cell r="AW3437" t="str">
            <v>0-</v>
          </cell>
          <cell r="AX3437" t="str">
            <v>0--</v>
          </cell>
          <cell r="AZ3437">
            <v>0</v>
          </cell>
          <cell r="BA3437">
            <v>0</v>
          </cell>
          <cell r="BB3437">
            <v>0</v>
          </cell>
          <cell r="BH3437">
            <v>0</v>
          </cell>
        </row>
        <row r="3438">
          <cell r="AU3438" t="str">
            <v/>
          </cell>
          <cell r="AW3438" t="str">
            <v>0-</v>
          </cell>
          <cell r="AX3438" t="str">
            <v>0--</v>
          </cell>
          <cell r="AZ3438">
            <v>0</v>
          </cell>
          <cell r="BA3438">
            <v>0</v>
          </cell>
          <cell r="BB3438">
            <v>0</v>
          </cell>
          <cell r="BH3438">
            <v>0</v>
          </cell>
        </row>
        <row r="3439">
          <cell r="AU3439" t="str">
            <v/>
          </cell>
          <cell r="AW3439" t="str">
            <v>0-</v>
          </cell>
          <cell r="AX3439" t="str">
            <v>0--</v>
          </cell>
          <cell r="AZ3439">
            <v>0</v>
          </cell>
          <cell r="BA3439">
            <v>0</v>
          </cell>
          <cell r="BB3439">
            <v>0</v>
          </cell>
          <cell r="BH3439">
            <v>0</v>
          </cell>
        </row>
        <row r="3440">
          <cell r="AU3440" t="str">
            <v/>
          </cell>
          <cell r="AW3440" t="str">
            <v>0-</v>
          </cell>
          <cell r="AX3440" t="str">
            <v>0--</v>
          </cell>
          <cell r="AZ3440">
            <v>0</v>
          </cell>
          <cell r="BA3440">
            <v>0</v>
          </cell>
          <cell r="BB3440">
            <v>0</v>
          </cell>
          <cell r="BH3440">
            <v>0</v>
          </cell>
        </row>
        <row r="3441">
          <cell r="AU3441" t="str">
            <v/>
          </cell>
          <cell r="AW3441" t="str">
            <v>0-</v>
          </cell>
          <cell r="AX3441" t="str">
            <v>0--</v>
          </cell>
          <cell r="AZ3441">
            <v>0</v>
          </cell>
          <cell r="BA3441">
            <v>0</v>
          </cell>
          <cell r="BB3441">
            <v>0</v>
          </cell>
          <cell r="BH3441">
            <v>0</v>
          </cell>
        </row>
        <row r="3442">
          <cell r="AU3442" t="str">
            <v/>
          </cell>
          <cell r="AW3442" t="str">
            <v>DEC-Murata-CP3</v>
          </cell>
          <cell r="AX3442" t="str">
            <v>0--</v>
          </cell>
          <cell r="AZ3442">
            <v>0</v>
          </cell>
          <cell r="BA3442">
            <v>0</v>
          </cell>
          <cell r="BB3442">
            <v>0</v>
          </cell>
          <cell r="BH3442">
            <v>0</v>
          </cell>
        </row>
        <row r="3443">
          <cell r="AU3443" t="str">
            <v/>
          </cell>
          <cell r="AW3443" t="str">
            <v>0-</v>
          </cell>
          <cell r="AX3443" t="str">
            <v>0--</v>
          </cell>
          <cell r="AZ3443">
            <v>0</v>
          </cell>
          <cell r="BA3443">
            <v>0</v>
          </cell>
          <cell r="BB3443">
            <v>0</v>
          </cell>
          <cell r="BH3443">
            <v>0</v>
          </cell>
        </row>
        <row r="3444">
          <cell r="AU3444" t="str">
            <v/>
          </cell>
          <cell r="AW3444" t="str">
            <v>0-</v>
          </cell>
          <cell r="AX3444" t="str">
            <v>0--</v>
          </cell>
          <cell r="AZ3444">
            <v>0</v>
          </cell>
          <cell r="BA3444">
            <v>0</v>
          </cell>
          <cell r="BB3444">
            <v>0</v>
          </cell>
          <cell r="BH3444">
            <v>0</v>
          </cell>
        </row>
        <row r="3445">
          <cell r="AU3445" t="str">
            <v/>
          </cell>
          <cell r="AW3445" t="str">
            <v>DEC-TMT-CP3</v>
          </cell>
          <cell r="AX3445" t="str">
            <v>0--</v>
          </cell>
          <cell r="AZ3445">
            <v>0</v>
          </cell>
          <cell r="BA3445">
            <v>0</v>
          </cell>
          <cell r="BB3445">
            <v>10304.170859192656</v>
          </cell>
          <cell r="BH3445">
            <v>0</v>
          </cell>
        </row>
        <row r="3446">
          <cell r="AU3446" t="str">
            <v/>
          </cell>
          <cell r="AW3446" t="str">
            <v>DEC-Murata-CP3</v>
          </cell>
          <cell r="AX3446" t="str">
            <v>0--</v>
          </cell>
          <cell r="AZ3446">
            <v>0</v>
          </cell>
          <cell r="BA3446">
            <v>0</v>
          </cell>
          <cell r="BB3446">
            <v>7806.2321654857215</v>
          </cell>
          <cell r="BH3446">
            <v>0</v>
          </cell>
        </row>
        <row r="3447">
          <cell r="AU3447" t="str">
            <v/>
          </cell>
          <cell r="AW3447" t="str">
            <v>DEC-Murata-CP3</v>
          </cell>
          <cell r="AX3447" t="str">
            <v>0--</v>
          </cell>
          <cell r="AZ3447">
            <v>0</v>
          </cell>
          <cell r="BA3447">
            <v>0</v>
          </cell>
          <cell r="BB3447">
            <v>7806.2321654857215</v>
          </cell>
          <cell r="BH3447">
            <v>0</v>
          </cell>
        </row>
        <row r="3448">
          <cell r="AU3448" t="str">
            <v/>
          </cell>
          <cell r="AW3448" t="str">
            <v>0-</v>
          </cell>
          <cell r="AX3448" t="str">
            <v>0--</v>
          </cell>
          <cell r="AZ3448">
            <v>0</v>
          </cell>
          <cell r="BA3448">
            <v>0</v>
          </cell>
          <cell r="BB3448">
            <v>0</v>
          </cell>
          <cell r="BH3448">
            <v>0</v>
          </cell>
        </row>
        <row r="3449">
          <cell r="AU3449" t="str">
            <v/>
          </cell>
          <cell r="AW3449" t="str">
            <v>0-</v>
          </cell>
          <cell r="AX3449" t="str">
            <v>0--</v>
          </cell>
          <cell r="AZ3449">
            <v>0</v>
          </cell>
          <cell r="BA3449">
            <v>0</v>
          </cell>
          <cell r="BB3449">
            <v>0</v>
          </cell>
          <cell r="BH3449">
            <v>0</v>
          </cell>
        </row>
        <row r="3450">
          <cell r="AU3450" t="str">
            <v/>
          </cell>
          <cell r="AW3450" t="str">
            <v>DEC-Murata-CP1</v>
          </cell>
          <cell r="AX3450" t="str">
            <v>0--</v>
          </cell>
          <cell r="AZ3450">
            <v>0</v>
          </cell>
          <cell r="BA3450">
            <v>0</v>
          </cell>
          <cell r="BB3450">
            <v>8228.8507705279826</v>
          </cell>
          <cell r="BH3450">
            <v>0</v>
          </cell>
        </row>
        <row r="3451">
          <cell r="AU3451" t="str">
            <v/>
          </cell>
          <cell r="AW3451" t="str">
            <v>DEC-Murata-CP1</v>
          </cell>
          <cell r="AX3451" t="str">
            <v>0--</v>
          </cell>
          <cell r="AZ3451">
            <v>0</v>
          </cell>
          <cell r="BA3451">
            <v>0</v>
          </cell>
          <cell r="BB3451">
            <v>0</v>
          </cell>
          <cell r="BH3451">
            <v>0</v>
          </cell>
        </row>
        <row r="3452">
          <cell r="AU3452" t="str">
            <v/>
          </cell>
          <cell r="AW3452" t="str">
            <v>0-</v>
          </cell>
          <cell r="AX3452" t="str">
            <v>0--</v>
          </cell>
          <cell r="AZ3452">
            <v>0</v>
          </cell>
          <cell r="BA3452">
            <v>0</v>
          </cell>
          <cell r="BB3452">
            <v>0</v>
          </cell>
          <cell r="BH3452">
            <v>0</v>
          </cell>
        </row>
        <row r="3453">
          <cell r="AU3453" t="str">
            <v/>
          </cell>
          <cell r="AW3453" t="str">
            <v>0-</v>
          </cell>
          <cell r="AX3453" t="str">
            <v>0--</v>
          </cell>
          <cell r="AZ3453">
            <v>0</v>
          </cell>
          <cell r="BA3453">
            <v>0</v>
          </cell>
          <cell r="BB3453">
            <v>0</v>
          </cell>
          <cell r="BH3453">
            <v>0</v>
          </cell>
        </row>
        <row r="3454">
          <cell r="AU3454" t="str">
            <v/>
          </cell>
          <cell r="AW3454" t="str">
            <v>DEC-Murata R5-CP3</v>
          </cell>
          <cell r="AX3454" t="str">
            <v>0--</v>
          </cell>
          <cell r="AZ3454">
            <v>0</v>
          </cell>
          <cell r="BA3454">
            <v>0</v>
          </cell>
          <cell r="BB3454">
            <v>2808.0955512488786</v>
          </cell>
          <cell r="BH3454">
            <v>0</v>
          </cell>
        </row>
        <row r="3455">
          <cell r="AU3455" t="str">
            <v/>
          </cell>
          <cell r="AW3455" t="str">
            <v>DEC-Murata R5-CP3</v>
          </cell>
          <cell r="AX3455" t="str">
            <v>0--</v>
          </cell>
          <cell r="AZ3455">
            <v>0</v>
          </cell>
          <cell r="BA3455">
            <v>0</v>
          </cell>
          <cell r="BB3455">
            <v>7371.2508220283053</v>
          </cell>
          <cell r="BH3455">
            <v>0</v>
          </cell>
        </row>
        <row r="3456">
          <cell r="AU3456" t="str">
            <v/>
          </cell>
          <cell r="AW3456" t="str">
            <v>DEC-Murata R5-CP3</v>
          </cell>
          <cell r="AX3456" t="str">
            <v>0--</v>
          </cell>
          <cell r="AZ3456">
            <v>0</v>
          </cell>
          <cell r="BA3456">
            <v>0</v>
          </cell>
          <cell r="BB3456">
            <v>351.01194390610982</v>
          </cell>
          <cell r="BH3456">
            <v>0</v>
          </cell>
        </row>
        <row r="3457">
          <cell r="AU3457" t="str">
            <v/>
          </cell>
          <cell r="AW3457" t="str">
            <v>DEC-Murata R5-CP3</v>
          </cell>
          <cell r="AX3457" t="str">
            <v>0--</v>
          </cell>
          <cell r="AZ3457">
            <v>0</v>
          </cell>
          <cell r="BA3457">
            <v>0</v>
          </cell>
          <cell r="BB3457">
            <v>9477.3224854649652</v>
          </cell>
          <cell r="BH3457">
            <v>0</v>
          </cell>
        </row>
        <row r="3458">
          <cell r="AU3458" t="str">
            <v/>
          </cell>
          <cell r="AW3458" t="str">
            <v>DEC-Murata R5-CP3</v>
          </cell>
          <cell r="AX3458" t="str">
            <v>0--</v>
          </cell>
          <cell r="AZ3458">
            <v>0</v>
          </cell>
          <cell r="BA3458">
            <v>0</v>
          </cell>
          <cell r="BB3458">
            <v>1053.0358317183295</v>
          </cell>
          <cell r="BH3458">
            <v>0</v>
          </cell>
        </row>
        <row r="3459">
          <cell r="AU3459" t="str">
            <v/>
          </cell>
          <cell r="AW3459" t="str">
            <v>DEC-Murata-CP3</v>
          </cell>
          <cell r="AX3459" t="str">
            <v>0--</v>
          </cell>
          <cell r="AZ3459">
            <v>0</v>
          </cell>
          <cell r="BA3459">
            <v>0</v>
          </cell>
          <cell r="BB3459">
            <v>0</v>
          </cell>
          <cell r="BH3459">
            <v>0</v>
          </cell>
        </row>
        <row r="3460">
          <cell r="AU3460" t="str">
            <v/>
          </cell>
          <cell r="AW3460" t="str">
            <v>0-</v>
          </cell>
          <cell r="AX3460" t="str">
            <v>0--</v>
          </cell>
          <cell r="AZ3460">
            <v>0</v>
          </cell>
          <cell r="BA3460">
            <v>0</v>
          </cell>
          <cell r="BB3460">
            <v>0</v>
          </cell>
          <cell r="BH3460">
            <v>0</v>
          </cell>
        </row>
        <row r="3461">
          <cell r="AU3461" t="str">
            <v/>
          </cell>
          <cell r="AW3461" t="str">
            <v>0-</v>
          </cell>
          <cell r="AX3461" t="str">
            <v>0--</v>
          </cell>
          <cell r="AZ3461">
            <v>0</v>
          </cell>
          <cell r="BA3461">
            <v>0</v>
          </cell>
          <cell r="BB3461">
            <v>0</v>
          </cell>
          <cell r="BH3461">
            <v>0</v>
          </cell>
        </row>
        <row r="3462">
          <cell r="AU3462" t="str">
            <v/>
          </cell>
          <cell r="AW3462" t="str">
            <v>DEC-Murata-CP3</v>
          </cell>
          <cell r="AX3462" t="str">
            <v>0--</v>
          </cell>
          <cell r="AZ3462">
            <v>0</v>
          </cell>
          <cell r="BA3462">
            <v>0</v>
          </cell>
          <cell r="BB3462">
            <v>0</v>
          </cell>
          <cell r="BH3462">
            <v>0</v>
          </cell>
        </row>
        <row r="3463">
          <cell r="AU3463" t="str">
            <v/>
          </cell>
          <cell r="AW3463" t="str">
            <v>DEC-Murata-CP3</v>
          </cell>
          <cell r="AX3463" t="str">
            <v>0--</v>
          </cell>
          <cell r="AZ3463">
            <v>0</v>
          </cell>
          <cell r="BA3463">
            <v>0</v>
          </cell>
          <cell r="BB3463">
            <v>0</v>
          </cell>
          <cell r="BH3463">
            <v>0</v>
          </cell>
        </row>
        <row r="3464">
          <cell r="AU3464" t="str">
            <v/>
          </cell>
          <cell r="AW3464" t="str">
            <v>0-</v>
          </cell>
          <cell r="AX3464" t="str">
            <v>0--</v>
          </cell>
          <cell r="AZ3464">
            <v>0</v>
          </cell>
          <cell r="BA3464">
            <v>0</v>
          </cell>
          <cell r="BB3464">
            <v>0</v>
          </cell>
          <cell r="BH3464">
            <v>0</v>
          </cell>
        </row>
        <row r="3465">
          <cell r="AU3465" t="str">
            <v/>
          </cell>
          <cell r="AW3465" t="str">
            <v>0-</v>
          </cell>
          <cell r="AX3465" t="str">
            <v>0--</v>
          </cell>
          <cell r="AZ3465">
            <v>0</v>
          </cell>
          <cell r="BA3465">
            <v>0</v>
          </cell>
          <cell r="BB3465">
            <v>0</v>
          </cell>
          <cell r="BH3465">
            <v>0</v>
          </cell>
        </row>
        <row r="3466">
          <cell r="AU3466" t="str">
            <v/>
          </cell>
          <cell r="AW3466" t="str">
            <v>DEC-PDG-CP3</v>
          </cell>
          <cell r="AX3466" t="str">
            <v>0--</v>
          </cell>
          <cell r="AZ3466">
            <v>0</v>
          </cell>
          <cell r="BA3466">
            <v>0</v>
          </cell>
          <cell r="BB3466">
            <v>0</v>
          </cell>
          <cell r="BH3466">
            <v>0</v>
          </cell>
        </row>
        <row r="3467">
          <cell r="AU3467" t="str">
            <v/>
          </cell>
          <cell r="AW3467" t="str">
            <v>DEC-PDG-CP3</v>
          </cell>
          <cell r="AX3467" t="str">
            <v>0--</v>
          </cell>
          <cell r="AZ3467">
            <v>0</v>
          </cell>
          <cell r="BA3467">
            <v>0</v>
          </cell>
          <cell r="BB3467">
            <v>0</v>
          </cell>
          <cell r="BH3467">
            <v>0</v>
          </cell>
        </row>
        <row r="3468">
          <cell r="AU3468" t="str">
            <v/>
          </cell>
          <cell r="AW3468" t="str">
            <v>DEC-PDG-CP3</v>
          </cell>
          <cell r="AX3468" t="str">
            <v>0--</v>
          </cell>
          <cell r="AZ3468">
            <v>0</v>
          </cell>
          <cell r="BA3468">
            <v>0</v>
          </cell>
          <cell r="BB3468">
            <v>0</v>
          </cell>
          <cell r="BH3468">
            <v>0</v>
          </cell>
        </row>
        <row r="3469">
          <cell r="AU3469" t="str">
            <v/>
          </cell>
          <cell r="AW3469" t="str">
            <v>0-</v>
          </cell>
          <cell r="AX3469" t="str">
            <v>0--</v>
          </cell>
          <cell r="AZ3469">
            <v>0</v>
          </cell>
          <cell r="BA3469">
            <v>0</v>
          </cell>
          <cell r="BB3469">
            <v>0</v>
          </cell>
          <cell r="BH3469">
            <v>0</v>
          </cell>
        </row>
        <row r="3470">
          <cell r="AU3470" t="str">
            <v/>
          </cell>
          <cell r="AW3470" t="str">
            <v>0-</v>
          </cell>
          <cell r="AX3470" t="str">
            <v>0--</v>
          </cell>
          <cell r="AZ3470">
            <v>0</v>
          </cell>
          <cell r="BA3470">
            <v>0</v>
          </cell>
          <cell r="BB3470">
            <v>0</v>
          </cell>
          <cell r="BH3470">
            <v>0</v>
          </cell>
        </row>
        <row r="3471">
          <cell r="AU3471" t="str">
            <v/>
          </cell>
          <cell r="AW3471" t="str">
            <v>DEC-Murata-CP3</v>
          </cell>
          <cell r="AX3471" t="str">
            <v>0--</v>
          </cell>
          <cell r="AZ3471">
            <v>0</v>
          </cell>
          <cell r="BA3471">
            <v>0</v>
          </cell>
          <cell r="BB3471">
            <v>8574.0151860690894</v>
          </cell>
          <cell r="BH3471">
            <v>0</v>
          </cell>
        </row>
        <row r="3472">
          <cell r="AU3472" t="str">
            <v/>
          </cell>
          <cell r="AW3472" t="str">
            <v>DEC-Murata-CP3</v>
          </cell>
          <cell r="AX3472" t="str">
            <v>0--</v>
          </cell>
          <cell r="AZ3472">
            <v>0</v>
          </cell>
          <cell r="BA3472">
            <v>0</v>
          </cell>
          <cell r="BB3472">
            <v>1905.336708015353</v>
          </cell>
          <cell r="BH3472">
            <v>0</v>
          </cell>
        </row>
        <row r="3473">
          <cell r="AU3473" t="str">
            <v/>
          </cell>
          <cell r="AW3473" t="str">
            <v>DEC-Murata-CP3</v>
          </cell>
          <cell r="AX3473" t="str">
            <v>0--</v>
          </cell>
          <cell r="AZ3473">
            <v>0</v>
          </cell>
          <cell r="BA3473">
            <v>0</v>
          </cell>
          <cell r="BB3473">
            <v>4128.2295340332648</v>
          </cell>
          <cell r="BH3473">
            <v>0</v>
          </cell>
        </row>
        <row r="3474">
          <cell r="AU3474" t="str">
            <v/>
          </cell>
          <cell r="AW3474" t="str">
            <v>DEC-Murata-CP3</v>
          </cell>
          <cell r="AX3474" t="str">
            <v>0--</v>
          </cell>
          <cell r="AZ3474">
            <v>0</v>
          </cell>
          <cell r="BA3474">
            <v>0</v>
          </cell>
          <cell r="BB3474">
            <v>8574.0151860690894</v>
          </cell>
          <cell r="BH3474">
            <v>0</v>
          </cell>
        </row>
        <row r="3475">
          <cell r="AU3475" t="str">
            <v/>
          </cell>
          <cell r="AW3475" t="str">
            <v>DEC-Murata-CP3</v>
          </cell>
          <cell r="AX3475" t="str">
            <v>0--</v>
          </cell>
          <cell r="AZ3475">
            <v>0</v>
          </cell>
          <cell r="BA3475">
            <v>0</v>
          </cell>
          <cell r="BB3475">
            <v>1270.2244720102353</v>
          </cell>
          <cell r="BH3475">
            <v>0</v>
          </cell>
        </row>
        <row r="3476">
          <cell r="AU3476" t="str">
            <v/>
          </cell>
          <cell r="AW3476" t="str">
            <v>DEC-Murata-CP3</v>
          </cell>
          <cell r="AX3476" t="str">
            <v>0--</v>
          </cell>
          <cell r="AZ3476">
            <v>0</v>
          </cell>
          <cell r="BA3476">
            <v>0</v>
          </cell>
          <cell r="BB3476">
            <v>1270.2244720102353</v>
          </cell>
          <cell r="BH3476">
            <v>0</v>
          </cell>
        </row>
        <row r="3477">
          <cell r="AU3477" t="str">
            <v/>
          </cell>
          <cell r="AW3477" t="str">
            <v>DEC-Murata-CP3</v>
          </cell>
          <cell r="AX3477" t="str">
            <v>0--</v>
          </cell>
          <cell r="AZ3477">
            <v>0</v>
          </cell>
          <cell r="BA3477">
            <v>0</v>
          </cell>
          <cell r="BB3477">
            <v>952.6683540076765</v>
          </cell>
          <cell r="BH3477">
            <v>0</v>
          </cell>
        </row>
        <row r="3478">
          <cell r="AU3478" t="str">
            <v/>
          </cell>
          <cell r="AW3478" t="str">
            <v>DEC-Murata-CP3</v>
          </cell>
          <cell r="AX3478" t="str">
            <v>0--</v>
          </cell>
          <cell r="AZ3478">
            <v>0</v>
          </cell>
          <cell r="BA3478">
            <v>0</v>
          </cell>
          <cell r="BB3478">
            <v>635.11223600511767</v>
          </cell>
          <cell r="BH3478">
            <v>0</v>
          </cell>
        </row>
        <row r="3479">
          <cell r="AU3479" t="str">
            <v/>
          </cell>
          <cell r="AW3479" t="str">
            <v>DEC-Murata-CP3</v>
          </cell>
          <cell r="AX3479" t="str">
            <v>0--</v>
          </cell>
          <cell r="AZ3479">
            <v>0</v>
          </cell>
          <cell r="BA3479">
            <v>0</v>
          </cell>
          <cell r="BB3479">
            <v>4445.7856520358227</v>
          </cell>
          <cell r="BH3479">
            <v>0</v>
          </cell>
        </row>
        <row r="3480">
          <cell r="AU3480" t="str">
            <v/>
          </cell>
          <cell r="AW3480" t="str">
            <v>DEC-Murata-CP3</v>
          </cell>
          <cell r="AX3480" t="str">
            <v>0--</v>
          </cell>
          <cell r="AZ3480">
            <v>0</v>
          </cell>
          <cell r="BA3480">
            <v>0</v>
          </cell>
          <cell r="BB3480">
            <v>0</v>
          </cell>
          <cell r="BH3480">
            <v>0</v>
          </cell>
        </row>
        <row r="3481">
          <cell r="AU3481" t="str">
            <v/>
          </cell>
          <cell r="AW3481" t="str">
            <v>DEC-Murata-CP3</v>
          </cell>
          <cell r="AX3481" t="str">
            <v>0--</v>
          </cell>
          <cell r="AZ3481">
            <v>0</v>
          </cell>
          <cell r="BA3481">
            <v>0</v>
          </cell>
          <cell r="BB3481">
            <v>9376.6819123940604</v>
          </cell>
          <cell r="BH3481">
            <v>0</v>
          </cell>
        </row>
        <row r="3482">
          <cell r="AU3482" t="str">
            <v/>
          </cell>
          <cell r="AW3482" t="str">
            <v>0-</v>
          </cell>
          <cell r="AX3482" t="str">
            <v>0--</v>
          </cell>
          <cell r="AZ3482">
            <v>0</v>
          </cell>
          <cell r="BA3482">
            <v>0</v>
          </cell>
          <cell r="BB3482">
            <v>0</v>
          </cell>
          <cell r="BH3482">
            <v>0</v>
          </cell>
        </row>
        <row r="3483">
          <cell r="AU3483" t="str">
            <v/>
          </cell>
          <cell r="AW3483" t="str">
            <v>0-</v>
          </cell>
          <cell r="AX3483" t="str">
            <v>0--</v>
          </cell>
          <cell r="AZ3483">
            <v>0</v>
          </cell>
          <cell r="BA3483">
            <v>0</v>
          </cell>
          <cell r="BB3483">
            <v>0</v>
          </cell>
          <cell r="BH3483">
            <v>0</v>
          </cell>
        </row>
        <row r="3484">
          <cell r="AU3484" t="str">
            <v/>
          </cell>
          <cell r="AW3484" t="str">
            <v>DEC-Murata-CP3</v>
          </cell>
          <cell r="AX3484" t="str">
            <v>0--</v>
          </cell>
          <cell r="AZ3484">
            <v>0</v>
          </cell>
          <cell r="BA3484">
            <v>0</v>
          </cell>
          <cell r="BB3484">
            <v>777.65612553414599</v>
          </cell>
          <cell r="BH3484">
            <v>0</v>
          </cell>
        </row>
        <row r="3485">
          <cell r="AU3485" t="str">
            <v/>
          </cell>
          <cell r="AW3485" t="str">
            <v>DEC-Murata-CP3</v>
          </cell>
          <cell r="AX3485" t="str">
            <v>0--</v>
          </cell>
          <cell r="AZ3485">
            <v>0</v>
          </cell>
          <cell r="BA3485">
            <v>0</v>
          </cell>
          <cell r="BB3485">
            <v>1944.1403138353649</v>
          </cell>
          <cell r="BH3485">
            <v>0</v>
          </cell>
        </row>
        <row r="3486">
          <cell r="AU3486" t="str">
            <v/>
          </cell>
          <cell r="AW3486" t="str">
            <v>DEC-Murata-CP3</v>
          </cell>
          <cell r="AX3486" t="str">
            <v>0--</v>
          </cell>
          <cell r="AZ3486">
            <v>0</v>
          </cell>
          <cell r="BA3486">
            <v>0</v>
          </cell>
          <cell r="BB3486">
            <v>388.82806276707299</v>
          </cell>
          <cell r="BH3486">
            <v>0</v>
          </cell>
        </row>
        <row r="3487">
          <cell r="AU3487" t="str">
            <v/>
          </cell>
          <cell r="AW3487" t="str">
            <v>0-</v>
          </cell>
          <cell r="AX3487" t="str">
            <v>0--</v>
          </cell>
          <cell r="AZ3487">
            <v>0</v>
          </cell>
          <cell r="BA3487">
            <v>0</v>
          </cell>
          <cell r="BB3487">
            <v>0</v>
          </cell>
          <cell r="BH3487">
            <v>0</v>
          </cell>
        </row>
        <row r="3488">
          <cell r="AU3488" t="str">
            <v/>
          </cell>
          <cell r="AW3488" t="str">
            <v>0-</v>
          </cell>
          <cell r="AX3488" t="str">
            <v>0--</v>
          </cell>
          <cell r="AZ3488">
            <v>0</v>
          </cell>
          <cell r="BA3488">
            <v>0</v>
          </cell>
          <cell r="BB3488">
            <v>0</v>
          </cell>
          <cell r="BH3488">
            <v>0</v>
          </cell>
        </row>
        <row r="3489">
          <cell r="AU3489" t="str">
            <v/>
          </cell>
          <cell r="AW3489" t="str">
            <v>0-</v>
          </cell>
          <cell r="AX3489" t="str">
            <v>0--</v>
          </cell>
          <cell r="AZ3489">
            <v>0</v>
          </cell>
          <cell r="BA3489">
            <v>0</v>
          </cell>
          <cell r="BB3489">
            <v>0</v>
          </cell>
          <cell r="BH3489">
            <v>0</v>
          </cell>
        </row>
        <row r="3490">
          <cell r="AU3490" t="str">
            <v/>
          </cell>
          <cell r="AW3490" t="str">
            <v>0-</v>
          </cell>
          <cell r="AX3490" t="str">
            <v>0--</v>
          </cell>
          <cell r="AZ3490">
            <v>0</v>
          </cell>
          <cell r="BA3490">
            <v>0</v>
          </cell>
          <cell r="BB3490">
            <v>0</v>
          </cell>
          <cell r="BH3490">
            <v>0</v>
          </cell>
        </row>
        <row r="3491">
          <cell r="AU3491" t="str">
            <v/>
          </cell>
          <cell r="AW3491" t="str">
            <v>0-</v>
          </cell>
          <cell r="AX3491" t="str">
            <v>0--</v>
          </cell>
          <cell r="AZ3491">
            <v>0</v>
          </cell>
          <cell r="BA3491">
            <v>0</v>
          </cell>
          <cell r="BB3491">
            <v>0</v>
          </cell>
          <cell r="BH3491">
            <v>0</v>
          </cell>
        </row>
        <row r="3492">
          <cell r="AU3492" t="str">
            <v/>
          </cell>
          <cell r="AW3492" t="str">
            <v>DEC-PDG-CP3</v>
          </cell>
          <cell r="AX3492" t="str">
            <v>0--</v>
          </cell>
          <cell r="AZ3492">
            <v>0</v>
          </cell>
          <cell r="BA3492">
            <v>0</v>
          </cell>
          <cell r="BB3492">
            <v>0</v>
          </cell>
          <cell r="BH3492">
            <v>0</v>
          </cell>
        </row>
        <row r="3493">
          <cell r="AU3493" t="str">
            <v/>
          </cell>
          <cell r="AW3493" t="str">
            <v>0-</v>
          </cell>
          <cell r="AX3493" t="str">
            <v>0--</v>
          </cell>
          <cell r="AZ3493">
            <v>0</v>
          </cell>
          <cell r="BA3493">
            <v>0</v>
          </cell>
          <cell r="BB3493">
            <v>0</v>
          </cell>
          <cell r="BH3493">
            <v>0</v>
          </cell>
        </row>
        <row r="3494">
          <cell r="AU3494" t="str">
            <v/>
          </cell>
          <cell r="AW3494" t="str">
            <v>0-</v>
          </cell>
          <cell r="AX3494" t="str">
            <v>0--</v>
          </cell>
          <cell r="AZ3494">
            <v>0</v>
          </cell>
          <cell r="BA3494">
            <v>0</v>
          </cell>
          <cell r="BB3494">
            <v>0</v>
          </cell>
          <cell r="BH3494">
            <v>0</v>
          </cell>
        </row>
        <row r="3495">
          <cell r="AU3495" t="str">
            <v/>
          </cell>
          <cell r="AW3495" t="str">
            <v>DEC-PDG-CP3</v>
          </cell>
          <cell r="AX3495" t="str">
            <v>0--</v>
          </cell>
          <cell r="AZ3495">
            <v>0</v>
          </cell>
          <cell r="BA3495">
            <v>0</v>
          </cell>
          <cell r="BB3495">
            <v>0</v>
          </cell>
          <cell r="BH3495">
            <v>0</v>
          </cell>
        </row>
        <row r="3496">
          <cell r="AU3496" t="str">
            <v/>
          </cell>
          <cell r="AW3496" t="str">
            <v>0-</v>
          </cell>
          <cell r="AX3496" t="str">
            <v>0--</v>
          </cell>
          <cell r="AZ3496">
            <v>0</v>
          </cell>
          <cell r="BA3496">
            <v>0</v>
          </cell>
          <cell r="BB3496">
            <v>0</v>
          </cell>
          <cell r="BH3496">
            <v>0</v>
          </cell>
        </row>
        <row r="3497">
          <cell r="AU3497" t="str">
            <v/>
          </cell>
          <cell r="AW3497" t="str">
            <v>0-</v>
          </cell>
          <cell r="AX3497" t="str">
            <v>0--</v>
          </cell>
          <cell r="AZ3497">
            <v>0</v>
          </cell>
          <cell r="BA3497">
            <v>0</v>
          </cell>
          <cell r="BB3497">
            <v>0</v>
          </cell>
          <cell r="BH3497">
            <v>0</v>
          </cell>
        </row>
        <row r="3498">
          <cell r="AU3498" t="str">
            <v/>
          </cell>
          <cell r="AW3498" t="str">
            <v>DEC-Murata-CP3</v>
          </cell>
          <cell r="AX3498" t="str">
            <v>0--</v>
          </cell>
          <cell r="AZ3498">
            <v>0</v>
          </cell>
          <cell r="BA3498">
            <v>0</v>
          </cell>
          <cell r="BB3498">
            <v>0</v>
          </cell>
          <cell r="BH3498">
            <v>0</v>
          </cell>
        </row>
        <row r="3499">
          <cell r="AU3499" t="str">
            <v/>
          </cell>
          <cell r="AW3499" t="str">
            <v>DEC-Murata-CP3</v>
          </cell>
          <cell r="AX3499" t="str">
            <v>0--</v>
          </cell>
          <cell r="AZ3499">
            <v>0</v>
          </cell>
          <cell r="BA3499">
            <v>0</v>
          </cell>
          <cell r="BB3499">
            <v>12053.669945779262</v>
          </cell>
          <cell r="BH3499">
            <v>0</v>
          </cell>
        </row>
        <row r="3500">
          <cell r="AU3500" t="str">
            <v/>
          </cell>
          <cell r="AW3500" t="str">
            <v>DEC-Murata-CP3</v>
          </cell>
          <cell r="AX3500" t="str">
            <v>0--</v>
          </cell>
          <cell r="AZ3500">
            <v>0</v>
          </cell>
          <cell r="BA3500">
            <v>0</v>
          </cell>
          <cell r="BB3500">
            <v>3171.735951893902</v>
          </cell>
          <cell r="BH3500">
            <v>0</v>
          </cell>
        </row>
        <row r="3501">
          <cell r="AU3501" t="str">
            <v/>
          </cell>
          <cell r="AW3501" t="str">
            <v>0-</v>
          </cell>
          <cell r="AX3501" t="str">
            <v>0--</v>
          </cell>
          <cell r="AZ3501">
            <v>0</v>
          </cell>
          <cell r="BA3501">
            <v>0</v>
          </cell>
          <cell r="BB3501">
            <v>0</v>
          </cell>
          <cell r="BH3501">
            <v>0</v>
          </cell>
        </row>
        <row r="3502">
          <cell r="AU3502" t="str">
            <v/>
          </cell>
          <cell r="AW3502" t="str">
            <v>0-</v>
          </cell>
          <cell r="AX3502" t="str">
            <v>0--</v>
          </cell>
          <cell r="AZ3502">
            <v>0</v>
          </cell>
          <cell r="BA3502">
            <v>0</v>
          </cell>
          <cell r="BB3502">
            <v>0</v>
          </cell>
          <cell r="BH3502">
            <v>0</v>
          </cell>
        </row>
        <row r="3503">
          <cell r="AU3503" t="str">
            <v/>
          </cell>
          <cell r="AW3503" t="str">
            <v>DEC-Murata R4-CP3</v>
          </cell>
          <cell r="AX3503" t="str">
            <v>0--</v>
          </cell>
          <cell r="AZ3503">
            <v>0</v>
          </cell>
          <cell r="BA3503">
            <v>0</v>
          </cell>
          <cell r="BB3503">
            <v>0</v>
          </cell>
          <cell r="BH3503">
            <v>0</v>
          </cell>
        </row>
        <row r="3504">
          <cell r="AU3504" t="str">
            <v/>
          </cell>
          <cell r="AW3504" t="str">
            <v>DEC-Murata-CP3</v>
          </cell>
          <cell r="AX3504" t="str">
            <v>0--</v>
          </cell>
          <cell r="AZ3504">
            <v>0</v>
          </cell>
          <cell r="BA3504">
            <v>0</v>
          </cell>
          <cell r="BB3504">
            <v>5689.8233215103528</v>
          </cell>
          <cell r="BH3504">
            <v>0</v>
          </cell>
        </row>
        <row r="3505">
          <cell r="AU3505" t="str">
            <v/>
          </cell>
          <cell r="AW3505" t="str">
            <v>0-</v>
          </cell>
          <cell r="AX3505" t="str">
            <v>0--</v>
          </cell>
          <cell r="AZ3505">
            <v>0</v>
          </cell>
          <cell r="BA3505">
            <v>0</v>
          </cell>
          <cell r="BB3505">
            <v>0</v>
          </cell>
          <cell r="BH3505">
            <v>0</v>
          </cell>
        </row>
        <row r="3506">
          <cell r="AU3506" t="str">
            <v/>
          </cell>
          <cell r="AW3506" t="str">
            <v>0-</v>
          </cell>
          <cell r="AX3506" t="str">
            <v>0--</v>
          </cell>
          <cell r="AZ3506">
            <v>0</v>
          </cell>
          <cell r="BA3506">
            <v>0</v>
          </cell>
          <cell r="BB3506">
            <v>0</v>
          </cell>
          <cell r="BH3506">
            <v>0</v>
          </cell>
        </row>
        <row r="3507">
          <cell r="AU3507" t="str">
            <v/>
          </cell>
          <cell r="AW3507" t="str">
            <v>DEC-Murata-CP3</v>
          </cell>
          <cell r="AX3507" t="str">
            <v>0--</v>
          </cell>
          <cell r="AZ3507">
            <v>0</v>
          </cell>
          <cell r="BA3507">
            <v>0</v>
          </cell>
          <cell r="BB3507">
            <v>6069.4262944977818</v>
          </cell>
          <cell r="BH3507">
            <v>0</v>
          </cell>
        </row>
        <row r="3508">
          <cell r="AU3508" t="str">
            <v/>
          </cell>
          <cell r="AW3508" t="str">
            <v>0-</v>
          </cell>
          <cell r="AX3508" t="str">
            <v>0--</v>
          </cell>
          <cell r="AZ3508">
            <v>0</v>
          </cell>
          <cell r="BA3508">
            <v>0</v>
          </cell>
          <cell r="BB3508">
            <v>0</v>
          </cell>
          <cell r="BH3508">
            <v>0</v>
          </cell>
        </row>
        <row r="3509">
          <cell r="AU3509" t="str">
            <v/>
          </cell>
          <cell r="AW3509" t="str">
            <v>0-</v>
          </cell>
          <cell r="AX3509" t="str">
            <v>0--</v>
          </cell>
          <cell r="AZ3509">
            <v>0</v>
          </cell>
          <cell r="BA3509">
            <v>0</v>
          </cell>
          <cell r="BB3509">
            <v>0</v>
          </cell>
          <cell r="BH3509">
            <v>0</v>
          </cell>
        </row>
        <row r="3510">
          <cell r="AU3510" t="str">
            <v/>
          </cell>
          <cell r="AW3510" t="str">
            <v>DEC-Murata-CP3</v>
          </cell>
          <cell r="AX3510" t="str">
            <v>0--</v>
          </cell>
          <cell r="AZ3510">
            <v>0</v>
          </cell>
          <cell r="BA3510">
            <v>0</v>
          </cell>
          <cell r="BB3510">
            <v>2798.5090161745579</v>
          </cell>
          <cell r="BH3510">
            <v>0</v>
          </cell>
        </row>
        <row r="3511">
          <cell r="AU3511" t="str">
            <v/>
          </cell>
          <cell r="AW3511" t="str">
            <v>DEC-Murata-CP3</v>
          </cell>
          <cell r="AX3511" t="str">
            <v>0--</v>
          </cell>
          <cell r="AZ3511">
            <v>0</v>
          </cell>
          <cell r="BA3511">
            <v>0</v>
          </cell>
          <cell r="BB3511">
            <v>3917.9126226443818</v>
          </cell>
          <cell r="BH3511">
            <v>0</v>
          </cell>
        </row>
        <row r="3512">
          <cell r="AU3512" t="str">
            <v/>
          </cell>
          <cell r="AW3512" t="str">
            <v>DEC-Murata-CP3</v>
          </cell>
          <cell r="AX3512" t="str">
            <v>0--</v>
          </cell>
          <cell r="AZ3512">
            <v>0</v>
          </cell>
          <cell r="BA3512">
            <v>0</v>
          </cell>
          <cell r="BB3512">
            <v>373.13453548994107</v>
          </cell>
          <cell r="BH3512">
            <v>0</v>
          </cell>
        </row>
        <row r="3513">
          <cell r="AU3513" t="str">
            <v/>
          </cell>
          <cell r="AW3513" t="str">
            <v>DEC-Murata-CP3</v>
          </cell>
          <cell r="AX3513" t="str">
            <v>0--</v>
          </cell>
          <cell r="AZ3513">
            <v>0</v>
          </cell>
          <cell r="BA3513">
            <v>0</v>
          </cell>
          <cell r="BB3513">
            <v>4850.7489613692342</v>
          </cell>
          <cell r="BH3513">
            <v>0</v>
          </cell>
        </row>
        <row r="3514">
          <cell r="AU3514" t="str">
            <v/>
          </cell>
          <cell r="AW3514" t="str">
            <v>0-</v>
          </cell>
          <cell r="AX3514" t="str">
            <v>0--</v>
          </cell>
          <cell r="AZ3514">
            <v>0</v>
          </cell>
          <cell r="BA3514">
            <v>0</v>
          </cell>
          <cell r="BB3514">
            <v>0</v>
          </cell>
          <cell r="BH3514">
            <v>0</v>
          </cell>
        </row>
        <row r="3515">
          <cell r="AU3515" t="str">
            <v/>
          </cell>
          <cell r="AW3515" t="str">
            <v>0-</v>
          </cell>
          <cell r="AX3515" t="str">
            <v>0--</v>
          </cell>
          <cell r="AZ3515">
            <v>0</v>
          </cell>
          <cell r="BA3515">
            <v>0</v>
          </cell>
          <cell r="BB3515">
            <v>0</v>
          </cell>
          <cell r="BH3515">
            <v>0</v>
          </cell>
        </row>
        <row r="3516">
          <cell r="AU3516" t="str">
            <v/>
          </cell>
          <cell r="AW3516" t="str">
            <v>DEC-Murata-CP3</v>
          </cell>
          <cell r="AX3516" t="str">
            <v>0--</v>
          </cell>
          <cell r="AZ3516">
            <v>0</v>
          </cell>
          <cell r="BA3516">
            <v>0</v>
          </cell>
          <cell r="BB3516">
            <v>4462.0821002658713</v>
          </cell>
          <cell r="BH3516">
            <v>0</v>
          </cell>
        </row>
        <row r="3517">
          <cell r="AU3517" t="str">
            <v/>
          </cell>
          <cell r="AW3517" t="str">
            <v>DEC-Murata-CP3</v>
          </cell>
          <cell r="AX3517" t="str">
            <v>0--</v>
          </cell>
          <cell r="AZ3517">
            <v>0</v>
          </cell>
          <cell r="BA3517">
            <v>0</v>
          </cell>
          <cell r="BB3517">
            <v>6273.4841368631787</v>
          </cell>
          <cell r="BH3517">
            <v>0</v>
          </cell>
        </row>
        <row r="3518">
          <cell r="AU3518" t="str">
            <v/>
          </cell>
          <cell r="AW3518" t="str">
            <v>DEC-Murata-CP3</v>
          </cell>
          <cell r="AX3518" t="str">
            <v>0--</v>
          </cell>
          <cell r="AZ3518">
            <v>0</v>
          </cell>
          <cell r="BA3518">
            <v>0</v>
          </cell>
          <cell r="BB3518">
            <v>5881.3913783092303</v>
          </cell>
          <cell r="BH3518">
            <v>0</v>
          </cell>
        </row>
        <row r="3519">
          <cell r="AU3519" t="str">
            <v/>
          </cell>
          <cell r="AW3519" t="str">
            <v>0-</v>
          </cell>
          <cell r="AX3519" t="str">
            <v>0--</v>
          </cell>
          <cell r="AZ3519">
            <v>0</v>
          </cell>
          <cell r="BA3519">
            <v>0</v>
          </cell>
          <cell r="BB3519">
            <v>0</v>
          </cell>
          <cell r="BH3519">
            <v>0</v>
          </cell>
        </row>
        <row r="3520">
          <cell r="AU3520" t="str">
            <v/>
          </cell>
          <cell r="AW3520" t="str">
            <v>0-</v>
          </cell>
          <cell r="AX3520" t="str">
            <v>0--</v>
          </cell>
          <cell r="AZ3520">
            <v>0</v>
          </cell>
          <cell r="BA3520">
            <v>0</v>
          </cell>
          <cell r="BB3520">
            <v>0</v>
          </cell>
          <cell r="BH3520">
            <v>0</v>
          </cell>
        </row>
        <row r="3521">
          <cell r="AU3521" t="str">
            <v/>
          </cell>
          <cell r="AW3521" t="str">
            <v>DEC-Murata-CP3</v>
          </cell>
          <cell r="AX3521" t="str">
            <v>0--</v>
          </cell>
          <cell r="AZ3521">
            <v>0</v>
          </cell>
          <cell r="BA3521">
            <v>0</v>
          </cell>
          <cell r="BB3521">
            <v>18592.51382921647</v>
          </cell>
          <cell r="BH3521">
            <v>0</v>
          </cell>
        </row>
        <row r="3522">
          <cell r="AU3522" t="str">
            <v/>
          </cell>
          <cell r="AW3522" t="str">
            <v>DEC-Murata-CP3</v>
          </cell>
          <cell r="AX3522" t="str">
            <v>0--</v>
          </cell>
          <cell r="AZ3522">
            <v>0</v>
          </cell>
          <cell r="BA3522">
            <v>0</v>
          </cell>
          <cell r="BB3522">
            <v>18592.51382921647</v>
          </cell>
          <cell r="BH3522">
            <v>0</v>
          </cell>
        </row>
        <row r="3523">
          <cell r="AU3523" t="str">
            <v/>
          </cell>
          <cell r="AW3523" t="str">
            <v>DEC-Murata-CP1</v>
          </cell>
          <cell r="AX3523" t="str">
            <v>0--</v>
          </cell>
          <cell r="AZ3523">
            <v>0</v>
          </cell>
          <cell r="BA3523">
            <v>0</v>
          </cell>
          <cell r="BB3523">
            <v>14035.566712377202</v>
          </cell>
          <cell r="BH3523">
            <v>0</v>
          </cell>
        </row>
        <row r="3524">
          <cell r="AU3524" t="str">
            <v/>
          </cell>
          <cell r="AW3524" t="str">
            <v>DEC-Murata-CP1</v>
          </cell>
          <cell r="AX3524" t="str">
            <v>0--</v>
          </cell>
          <cell r="AZ3524">
            <v>0</v>
          </cell>
          <cell r="BA3524">
            <v>0</v>
          </cell>
          <cell r="BB3524">
            <v>5718.1700888657724</v>
          </cell>
          <cell r="BH3524">
            <v>0</v>
          </cell>
        </row>
        <row r="3525">
          <cell r="AU3525" t="str">
            <v/>
          </cell>
          <cell r="AW3525" t="str">
            <v>0-</v>
          </cell>
          <cell r="AX3525" t="str">
            <v>0--</v>
          </cell>
          <cell r="AZ3525">
            <v>0</v>
          </cell>
          <cell r="BA3525">
            <v>0</v>
          </cell>
          <cell r="BB3525">
            <v>0</v>
          </cell>
          <cell r="BH3525">
            <v>0</v>
          </cell>
        </row>
        <row r="3526">
          <cell r="AU3526" t="str">
            <v/>
          </cell>
          <cell r="AW3526" t="str">
            <v>0-</v>
          </cell>
          <cell r="AX3526" t="str">
            <v>0--</v>
          </cell>
          <cell r="AZ3526">
            <v>0</v>
          </cell>
          <cell r="BA3526">
            <v>0</v>
          </cell>
          <cell r="BB3526">
            <v>0</v>
          </cell>
          <cell r="BH3526">
            <v>0</v>
          </cell>
        </row>
        <row r="3527">
          <cell r="AU3527" t="str">
            <v/>
          </cell>
          <cell r="AW3527" t="str">
            <v>DEC-Murata-CP3</v>
          </cell>
          <cell r="AX3527" t="str">
            <v>0--</v>
          </cell>
          <cell r="AZ3527">
            <v>0</v>
          </cell>
          <cell r="BA3527">
            <v>0</v>
          </cell>
          <cell r="BB3527">
            <v>8653.5910962520957</v>
          </cell>
          <cell r="BH3527">
            <v>0</v>
          </cell>
        </row>
        <row r="3528">
          <cell r="AU3528" t="str">
            <v/>
          </cell>
          <cell r="AW3528" t="str">
            <v>0-</v>
          </cell>
          <cell r="AX3528" t="str">
            <v>0--</v>
          </cell>
          <cell r="AZ3528">
            <v>0</v>
          </cell>
          <cell r="BA3528">
            <v>0</v>
          </cell>
          <cell r="BB3528">
            <v>0</v>
          </cell>
          <cell r="BH3528">
            <v>0</v>
          </cell>
        </row>
        <row r="3529">
          <cell r="AU3529" t="str">
            <v/>
          </cell>
          <cell r="AW3529" t="str">
            <v>0-</v>
          </cell>
          <cell r="AX3529" t="str">
            <v>0--</v>
          </cell>
          <cell r="AZ3529">
            <v>0</v>
          </cell>
          <cell r="BA3529">
            <v>0</v>
          </cell>
          <cell r="BB3529">
            <v>0</v>
          </cell>
          <cell r="BH3529">
            <v>0</v>
          </cell>
        </row>
        <row r="3530">
          <cell r="AU3530" t="str">
            <v/>
          </cell>
          <cell r="AW3530" t="str">
            <v>DEC-PDG-CP3</v>
          </cell>
          <cell r="AX3530" t="str">
            <v>0--</v>
          </cell>
          <cell r="AZ3530">
            <v>0</v>
          </cell>
          <cell r="BA3530">
            <v>0</v>
          </cell>
          <cell r="BB3530">
            <v>0</v>
          </cell>
          <cell r="BH3530">
            <v>0</v>
          </cell>
        </row>
        <row r="3531">
          <cell r="AU3531" t="str">
            <v/>
          </cell>
          <cell r="AW3531" t="str">
            <v>0-</v>
          </cell>
          <cell r="AX3531" t="str">
            <v>0--</v>
          </cell>
          <cell r="AZ3531">
            <v>0</v>
          </cell>
          <cell r="BA3531">
            <v>0</v>
          </cell>
          <cell r="BB3531">
            <v>0</v>
          </cell>
          <cell r="BH3531">
            <v>0</v>
          </cell>
        </row>
        <row r="3532">
          <cell r="AU3532" t="str">
            <v/>
          </cell>
          <cell r="AW3532" t="str">
            <v>0-</v>
          </cell>
          <cell r="AX3532" t="str">
            <v>0--</v>
          </cell>
          <cell r="AZ3532">
            <v>0</v>
          </cell>
          <cell r="BA3532">
            <v>0</v>
          </cell>
          <cell r="BB3532">
            <v>0</v>
          </cell>
          <cell r="BH3532">
            <v>0</v>
          </cell>
        </row>
        <row r="3533">
          <cell r="AU3533" t="str">
            <v/>
          </cell>
          <cell r="AW3533" t="str">
            <v>DEC-Murata R4-CP3</v>
          </cell>
          <cell r="AX3533" t="str">
            <v>0--</v>
          </cell>
          <cell r="AZ3533">
            <v>0</v>
          </cell>
          <cell r="BA3533">
            <v>0</v>
          </cell>
          <cell r="BB3533">
            <v>0</v>
          </cell>
          <cell r="BH3533">
            <v>0</v>
          </cell>
        </row>
        <row r="3534">
          <cell r="AU3534" t="str">
            <v/>
          </cell>
          <cell r="AW3534" t="str">
            <v>DEC-Murata R4-CP3</v>
          </cell>
          <cell r="AX3534" t="str">
            <v>0--</v>
          </cell>
          <cell r="AZ3534">
            <v>0</v>
          </cell>
          <cell r="BA3534">
            <v>0</v>
          </cell>
          <cell r="BB3534">
            <v>0</v>
          </cell>
          <cell r="BH3534">
            <v>0</v>
          </cell>
        </row>
        <row r="3535">
          <cell r="AU3535" t="str">
            <v/>
          </cell>
          <cell r="AW3535" t="str">
            <v>0-</v>
          </cell>
          <cell r="AX3535" t="str">
            <v>0--</v>
          </cell>
          <cell r="AZ3535">
            <v>0</v>
          </cell>
          <cell r="BA3535">
            <v>0</v>
          </cell>
          <cell r="BB3535">
            <v>0</v>
          </cell>
          <cell r="BH3535">
            <v>0</v>
          </cell>
        </row>
        <row r="3536">
          <cell r="AU3536" t="str">
            <v/>
          </cell>
          <cell r="AW3536" t="str">
            <v>0-</v>
          </cell>
          <cell r="AX3536" t="str">
            <v>0--</v>
          </cell>
          <cell r="AZ3536">
            <v>0</v>
          </cell>
          <cell r="BA3536">
            <v>0</v>
          </cell>
          <cell r="BB3536">
            <v>0</v>
          </cell>
          <cell r="BH3536">
            <v>0</v>
          </cell>
        </row>
        <row r="3537">
          <cell r="AU3537" t="str">
            <v/>
          </cell>
          <cell r="AW3537" t="str">
            <v>0-</v>
          </cell>
          <cell r="AX3537" t="str">
            <v>0--</v>
          </cell>
          <cell r="AZ3537">
            <v>0</v>
          </cell>
          <cell r="BA3537">
            <v>0</v>
          </cell>
          <cell r="BB3537">
            <v>0</v>
          </cell>
          <cell r="BH3537">
            <v>0</v>
          </cell>
        </row>
        <row r="3538">
          <cell r="AU3538" t="str">
            <v/>
          </cell>
          <cell r="AW3538" t="str">
            <v>0-</v>
          </cell>
          <cell r="AX3538" t="str">
            <v>0--</v>
          </cell>
          <cell r="AZ3538">
            <v>0</v>
          </cell>
          <cell r="BA3538">
            <v>0</v>
          </cell>
          <cell r="BB3538">
            <v>0</v>
          </cell>
          <cell r="BH3538">
            <v>0</v>
          </cell>
        </row>
        <row r="3539">
          <cell r="AU3539" t="str">
            <v/>
          </cell>
          <cell r="AW3539" t="str">
            <v>0-</v>
          </cell>
          <cell r="AX3539" t="str">
            <v>0--</v>
          </cell>
          <cell r="AZ3539">
            <v>0</v>
          </cell>
          <cell r="BA3539">
            <v>0</v>
          </cell>
          <cell r="BB3539">
            <v>0</v>
          </cell>
          <cell r="BH3539">
            <v>0</v>
          </cell>
        </row>
        <row r="3540">
          <cell r="AU3540" t="str">
            <v/>
          </cell>
          <cell r="AW3540" t="str">
            <v>0-</v>
          </cell>
          <cell r="AX3540" t="str">
            <v>0--</v>
          </cell>
          <cell r="AZ3540">
            <v>0</v>
          </cell>
          <cell r="BA3540">
            <v>0</v>
          </cell>
          <cell r="BB3540">
            <v>0</v>
          </cell>
          <cell r="BH3540">
            <v>0</v>
          </cell>
        </row>
        <row r="3541">
          <cell r="AU3541" t="str">
            <v/>
          </cell>
          <cell r="AW3541" t="str">
            <v>0-</v>
          </cell>
          <cell r="AX3541" t="str">
            <v>0--</v>
          </cell>
          <cell r="AZ3541">
            <v>0</v>
          </cell>
          <cell r="BA3541">
            <v>0</v>
          </cell>
          <cell r="BB3541">
            <v>0</v>
          </cell>
          <cell r="BH3541">
            <v>0</v>
          </cell>
        </row>
        <row r="3542">
          <cell r="AU3542" t="str">
            <v/>
          </cell>
          <cell r="AW3542" t="str">
            <v>0-</v>
          </cell>
          <cell r="AX3542" t="str">
            <v>0--</v>
          </cell>
          <cell r="AZ3542">
            <v>0</v>
          </cell>
          <cell r="BA3542">
            <v>0</v>
          </cell>
          <cell r="BB3542">
            <v>0</v>
          </cell>
          <cell r="BH3542">
            <v>0</v>
          </cell>
        </row>
        <row r="3543">
          <cell r="AU3543" t="str">
            <v/>
          </cell>
          <cell r="AW3543" t="str">
            <v>0-</v>
          </cell>
          <cell r="AX3543" t="str">
            <v>0--</v>
          </cell>
          <cell r="AZ3543">
            <v>0</v>
          </cell>
          <cell r="BA3543">
            <v>0</v>
          </cell>
          <cell r="BB3543">
            <v>0</v>
          </cell>
          <cell r="BH3543">
            <v>0</v>
          </cell>
        </row>
        <row r="3544">
          <cell r="AU3544" t="str">
            <v/>
          </cell>
          <cell r="AW3544" t="str">
            <v>0-</v>
          </cell>
          <cell r="AX3544" t="str">
            <v>0--</v>
          </cell>
          <cell r="AZ3544">
            <v>0</v>
          </cell>
          <cell r="BA3544">
            <v>0</v>
          </cell>
          <cell r="BB3544">
            <v>0</v>
          </cell>
          <cell r="BH3544">
            <v>0</v>
          </cell>
        </row>
        <row r="3545">
          <cell r="AU3545" t="str">
            <v/>
          </cell>
          <cell r="AW3545" t="str">
            <v>0-</v>
          </cell>
          <cell r="AX3545" t="str">
            <v>0--</v>
          </cell>
          <cell r="AZ3545">
            <v>0</v>
          </cell>
          <cell r="BA3545">
            <v>0</v>
          </cell>
          <cell r="BB3545">
            <v>0</v>
          </cell>
          <cell r="BH3545">
            <v>0</v>
          </cell>
        </row>
        <row r="3546">
          <cell r="AU3546" t="str">
            <v/>
          </cell>
          <cell r="AW3546" t="str">
            <v>0-</v>
          </cell>
          <cell r="AX3546" t="str">
            <v>0--</v>
          </cell>
          <cell r="AZ3546">
            <v>0</v>
          </cell>
          <cell r="BA3546">
            <v>0</v>
          </cell>
          <cell r="BB3546">
            <v>0</v>
          </cell>
          <cell r="BH3546">
            <v>0</v>
          </cell>
        </row>
        <row r="3547">
          <cell r="AU3547" t="str">
            <v/>
          </cell>
          <cell r="AW3547" t="str">
            <v>0-</v>
          </cell>
          <cell r="AX3547" t="str">
            <v>0--</v>
          </cell>
          <cell r="AZ3547">
            <v>0</v>
          </cell>
          <cell r="BA3547">
            <v>0</v>
          </cell>
          <cell r="BB3547">
            <v>0</v>
          </cell>
          <cell r="BH3547">
            <v>0</v>
          </cell>
        </row>
        <row r="3548">
          <cell r="AU3548" t="str">
            <v/>
          </cell>
          <cell r="AW3548" t="str">
            <v>0-</v>
          </cell>
          <cell r="AX3548" t="str">
            <v>0--</v>
          </cell>
          <cell r="AZ3548">
            <v>0</v>
          </cell>
          <cell r="BA3548">
            <v>0</v>
          </cell>
          <cell r="BB3548">
            <v>0</v>
          </cell>
          <cell r="BH3548">
            <v>0</v>
          </cell>
        </row>
        <row r="3549">
          <cell r="AU3549" t="str">
            <v/>
          </cell>
          <cell r="AW3549" t="str">
            <v>0-</v>
          </cell>
          <cell r="AX3549" t="str">
            <v>0--</v>
          </cell>
          <cell r="AZ3549">
            <v>0</v>
          </cell>
          <cell r="BA3549">
            <v>0</v>
          </cell>
          <cell r="BB3549">
            <v>0</v>
          </cell>
          <cell r="BH3549">
            <v>0</v>
          </cell>
        </row>
        <row r="3550">
          <cell r="AU3550" t="str">
            <v/>
          </cell>
          <cell r="AW3550" t="str">
            <v>0-</v>
          </cell>
          <cell r="AX3550" t="str">
            <v>0--</v>
          </cell>
          <cell r="AZ3550">
            <v>0</v>
          </cell>
          <cell r="BA3550">
            <v>0</v>
          </cell>
          <cell r="BB3550">
            <v>0</v>
          </cell>
          <cell r="BH3550">
            <v>0</v>
          </cell>
        </row>
        <row r="3551">
          <cell r="AU3551" t="str">
            <v/>
          </cell>
          <cell r="AW3551" t="str">
            <v>0-</v>
          </cell>
          <cell r="AX3551" t="str">
            <v>0--</v>
          </cell>
          <cell r="AZ3551">
            <v>0</v>
          </cell>
          <cell r="BA3551">
            <v>0</v>
          </cell>
          <cell r="BB3551">
            <v>0</v>
          </cell>
          <cell r="BH3551">
            <v>0</v>
          </cell>
        </row>
        <row r="3552">
          <cell r="AU3552" t="str">
            <v/>
          </cell>
          <cell r="AW3552" t="str">
            <v>0-</v>
          </cell>
          <cell r="AX3552" t="str">
            <v>0--</v>
          </cell>
          <cell r="AZ3552">
            <v>0</v>
          </cell>
          <cell r="BA3552">
            <v>0</v>
          </cell>
          <cell r="BB3552">
            <v>0</v>
          </cell>
          <cell r="BH3552">
            <v>0</v>
          </cell>
        </row>
        <row r="3553">
          <cell r="AU3553" t="str">
            <v/>
          </cell>
          <cell r="AW3553" t="str">
            <v>0-</v>
          </cell>
          <cell r="AX3553" t="str">
            <v>0--</v>
          </cell>
          <cell r="AZ3553">
            <v>0</v>
          </cell>
          <cell r="BA3553">
            <v>0</v>
          </cell>
          <cell r="BB3553">
            <v>0</v>
          </cell>
          <cell r="BH3553">
            <v>0</v>
          </cell>
        </row>
        <row r="3554">
          <cell r="AU3554" t="str">
            <v/>
          </cell>
          <cell r="AW3554" t="str">
            <v>0-</v>
          </cell>
          <cell r="AX3554" t="str">
            <v>0--</v>
          </cell>
          <cell r="AZ3554">
            <v>0</v>
          </cell>
          <cell r="BA3554">
            <v>0</v>
          </cell>
          <cell r="BB3554">
            <v>0</v>
          </cell>
          <cell r="BH3554">
            <v>0</v>
          </cell>
        </row>
        <row r="3555">
          <cell r="AU3555" t="str">
            <v/>
          </cell>
          <cell r="AW3555" t="str">
            <v>0-</v>
          </cell>
          <cell r="AX3555" t="str">
            <v>0--</v>
          </cell>
          <cell r="AZ3555">
            <v>0</v>
          </cell>
          <cell r="BA3555">
            <v>0</v>
          </cell>
          <cell r="BB3555">
            <v>0</v>
          </cell>
          <cell r="BH3555">
            <v>0</v>
          </cell>
        </row>
        <row r="3556">
          <cell r="AU3556" t="str">
            <v/>
          </cell>
          <cell r="AW3556" t="str">
            <v>0-</v>
          </cell>
          <cell r="AX3556" t="str">
            <v>0--</v>
          </cell>
          <cell r="AZ3556">
            <v>0</v>
          </cell>
          <cell r="BA3556">
            <v>0</v>
          </cell>
          <cell r="BB3556">
            <v>0</v>
          </cell>
          <cell r="BH3556">
            <v>0</v>
          </cell>
        </row>
        <row r="3557">
          <cell r="AU3557" t="str">
            <v/>
          </cell>
          <cell r="AW3557" t="str">
            <v>0-</v>
          </cell>
          <cell r="AX3557" t="str">
            <v>0--</v>
          </cell>
          <cell r="AZ3557">
            <v>0</v>
          </cell>
          <cell r="BA3557">
            <v>0</v>
          </cell>
          <cell r="BB3557">
            <v>0</v>
          </cell>
          <cell r="BH3557">
            <v>0</v>
          </cell>
        </row>
        <row r="3558">
          <cell r="AU3558" t="str">
            <v/>
          </cell>
          <cell r="AW3558" t="str">
            <v>0-</v>
          </cell>
          <cell r="AX3558" t="str">
            <v>0--</v>
          </cell>
          <cell r="AZ3558">
            <v>0</v>
          </cell>
          <cell r="BA3558">
            <v>0</v>
          </cell>
          <cell r="BB3558">
            <v>0</v>
          </cell>
          <cell r="BH3558">
            <v>0</v>
          </cell>
        </row>
        <row r="3559">
          <cell r="AU3559" t="str">
            <v/>
          </cell>
          <cell r="AW3559" t="str">
            <v>0-</v>
          </cell>
          <cell r="AX3559" t="str">
            <v>0--</v>
          </cell>
          <cell r="AZ3559">
            <v>0</v>
          </cell>
          <cell r="BA3559">
            <v>0</v>
          </cell>
          <cell r="BB3559">
            <v>0</v>
          </cell>
          <cell r="BH3559">
            <v>0</v>
          </cell>
        </row>
        <row r="3560">
          <cell r="AU3560" t="str">
            <v/>
          </cell>
          <cell r="AW3560" t="str">
            <v>0-</v>
          </cell>
          <cell r="AX3560" t="str">
            <v>0--</v>
          </cell>
          <cell r="AZ3560">
            <v>0</v>
          </cell>
          <cell r="BA3560">
            <v>0</v>
          </cell>
          <cell r="BB3560">
            <v>0</v>
          </cell>
          <cell r="BH3560">
            <v>0</v>
          </cell>
        </row>
        <row r="3561">
          <cell r="AU3561" t="str">
            <v/>
          </cell>
          <cell r="AW3561" t="str">
            <v>0-</v>
          </cell>
          <cell r="AX3561" t="str">
            <v>0--</v>
          </cell>
          <cell r="AZ3561">
            <v>0</v>
          </cell>
          <cell r="BA3561">
            <v>0</v>
          </cell>
          <cell r="BB3561">
            <v>0</v>
          </cell>
          <cell r="BH3561">
            <v>0</v>
          </cell>
        </row>
        <row r="3562">
          <cell r="AU3562" t="str">
            <v/>
          </cell>
          <cell r="AW3562" t="str">
            <v>0-</v>
          </cell>
          <cell r="AX3562" t="str">
            <v>0--</v>
          </cell>
          <cell r="AZ3562">
            <v>0</v>
          </cell>
          <cell r="BA3562">
            <v>0</v>
          </cell>
          <cell r="BB3562">
            <v>0</v>
          </cell>
          <cell r="BH3562">
            <v>0</v>
          </cell>
        </row>
        <row r="3563">
          <cell r="AU3563" t="str">
            <v/>
          </cell>
          <cell r="AW3563" t="str">
            <v>0-</v>
          </cell>
          <cell r="AX3563" t="str">
            <v>0--</v>
          </cell>
          <cell r="AZ3563">
            <v>0</v>
          </cell>
          <cell r="BA3563">
            <v>0</v>
          </cell>
          <cell r="BB3563">
            <v>0</v>
          </cell>
          <cell r="BH3563">
            <v>0</v>
          </cell>
        </row>
        <row r="3564">
          <cell r="AU3564" t="str">
            <v/>
          </cell>
          <cell r="AW3564" t="str">
            <v>0-</v>
          </cell>
          <cell r="AX3564" t="str">
            <v>0--</v>
          </cell>
          <cell r="AZ3564">
            <v>0</v>
          </cell>
          <cell r="BA3564">
            <v>0</v>
          </cell>
          <cell r="BB3564">
            <v>0</v>
          </cell>
          <cell r="BH3564">
            <v>0</v>
          </cell>
        </row>
        <row r="3565">
          <cell r="AU3565" t="str">
            <v/>
          </cell>
          <cell r="AW3565" t="str">
            <v>0-</v>
          </cell>
          <cell r="AX3565" t="str">
            <v>0--</v>
          </cell>
          <cell r="AZ3565">
            <v>0</v>
          </cell>
          <cell r="BA3565">
            <v>0</v>
          </cell>
          <cell r="BB3565">
            <v>0</v>
          </cell>
          <cell r="BH3565">
            <v>0</v>
          </cell>
        </row>
        <row r="3566">
          <cell r="AU3566" t="str">
            <v/>
          </cell>
          <cell r="AW3566" t="str">
            <v>0-</v>
          </cell>
          <cell r="AX3566" t="str">
            <v>0--</v>
          </cell>
          <cell r="AZ3566">
            <v>0</v>
          </cell>
          <cell r="BA3566">
            <v>0</v>
          </cell>
          <cell r="BB3566">
            <v>0</v>
          </cell>
          <cell r="BH3566">
            <v>0</v>
          </cell>
        </row>
        <row r="3567">
          <cell r="AU3567" t="str">
            <v/>
          </cell>
          <cell r="AW3567" t="str">
            <v>0-</v>
          </cell>
          <cell r="AX3567" t="str">
            <v>0--</v>
          </cell>
          <cell r="AZ3567">
            <v>0</v>
          </cell>
          <cell r="BA3567">
            <v>0</v>
          </cell>
          <cell r="BB3567">
            <v>0</v>
          </cell>
          <cell r="BH3567">
            <v>0</v>
          </cell>
        </row>
        <row r="3568">
          <cell r="AU3568" t="str">
            <v/>
          </cell>
          <cell r="AW3568" t="str">
            <v>0-</v>
          </cell>
          <cell r="AX3568" t="str">
            <v>0--</v>
          </cell>
          <cell r="AZ3568">
            <v>0</v>
          </cell>
          <cell r="BA3568">
            <v>0</v>
          </cell>
          <cell r="BB3568">
            <v>0</v>
          </cell>
          <cell r="BH3568">
            <v>0</v>
          </cell>
        </row>
        <row r="3569">
          <cell r="AU3569" t="str">
            <v/>
          </cell>
          <cell r="AW3569" t="str">
            <v>0-</v>
          </cell>
          <cell r="AX3569" t="str">
            <v>0--</v>
          </cell>
          <cell r="AZ3569">
            <v>0</v>
          </cell>
          <cell r="BA3569">
            <v>0</v>
          </cell>
          <cell r="BB3569">
            <v>0</v>
          </cell>
          <cell r="BH3569">
            <v>0</v>
          </cell>
        </row>
        <row r="3570">
          <cell r="AU3570" t="str">
            <v/>
          </cell>
          <cell r="AW3570" t="str">
            <v>0-</v>
          </cell>
          <cell r="AX3570" t="str">
            <v>0--</v>
          </cell>
          <cell r="AZ3570">
            <v>0</v>
          </cell>
          <cell r="BA3570">
            <v>0</v>
          </cell>
          <cell r="BB3570">
            <v>0</v>
          </cell>
          <cell r="BH3570">
            <v>0</v>
          </cell>
        </row>
        <row r="3571">
          <cell r="AU3571" t="str">
            <v/>
          </cell>
          <cell r="AW3571" t="str">
            <v>0-</v>
          </cell>
          <cell r="AX3571" t="str">
            <v>0--</v>
          </cell>
          <cell r="AZ3571">
            <v>0</v>
          </cell>
          <cell r="BA3571">
            <v>0</v>
          </cell>
          <cell r="BB3571">
            <v>0</v>
          </cell>
          <cell r="BH3571">
            <v>0</v>
          </cell>
        </row>
        <row r="3572">
          <cell r="AU3572" t="str">
            <v/>
          </cell>
          <cell r="AW3572" t="str">
            <v>0-</v>
          </cell>
          <cell r="AX3572" t="str">
            <v>0--</v>
          </cell>
          <cell r="AZ3572">
            <v>0</v>
          </cell>
          <cell r="BA3572">
            <v>0</v>
          </cell>
          <cell r="BB3572">
            <v>0</v>
          </cell>
          <cell r="BH3572">
            <v>0</v>
          </cell>
        </row>
        <row r="3573">
          <cell r="AU3573" t="str">
            <v/>
          </cell>
          <cell r="AW3573" t="str">
            <v>0-</v>
          </cell>
          <cell r="AX3573" t="str">
            <v>0--</v>
          </cell>
          <cell r="AZ3573">
            <v>0</v>
          </cell>
          <cell r="BA3573">
            <v>0</v>
          </cell>
          <cell r="BB3573">
            <v>0</v>
          </cell>
          <cell r="BH3573">
            <v>0</v>
          </cell>
        </row>
        <row r="3574">
          <cell r="AU3574" t="str">
            <v/>
          </cell>
          <cell r="AW3574" t="str">
            <v>0-</v>
          </cell>
          <cell r="AX3574" t="str">
            <v>0--</v>
          </cell>
          <cell r="AZ3574">
            <v>0</v>
          </cell>
          <cell r="BA3574">
            <v>0</v>
          </cell>
          <cell r="BB3574">
            <v>0</v>
          </cell>
          <cell r="BH3574">
            <v>0</v>
          </cell>
        </row>
        <row r="3575">
          <cell r="AU3575" t="str">
            <v/>
          </cell>
          <cell r="AW3575" t="str">
            <v>0-</v>
          </cell>
          <cell r="AX3575" t="str">
            <v>0--</v>
          </cell>
          <cell r="AZ3575">
            <v>0</v>
          </cell>
          <cell r="BA3575">
            <v>0</v>
          </cell>
          <cell r="BB3575">
            <v>0</v>
          </cell>
          <cell r="BH3575">
            <v>0</v>
          </cell>
        </row>
        <row r="3576">
          <cell r="AU3576" t="str">
            <v/>
          </cell>
          <cell r="AW3576" t="str">
            <v>0-</v>
          </cell>
          <cell r="AX3576" t="str">
            <v>0--</v>
          </cell>
          <cell r="AZ3576">
            <v>0</v>
          </cell>
          <cell r="BA3576">
            <v>0</v>
          </cell>
          <cell r="BB3576">
            <v>0</v>
          </cell>
          <cell r="BH3576">
            <v>0</v>
          </cell>
        </row>
        <row r="3577">
          <cell r="AU3577" t="str">
            <v/>
          </cell>
          <cell r="AW3577" t="str">
            <v>0-</v>
          </cell>
          <cell r="AX3577" t="str">
            <v>0--</v>
          </cell>
          <cell r="AZ3577">
            <v>0</v>
          </cell>
          <cell r="BA3577">
            <v>0</v>
          </cell>
          <cell r="BB3577">
            <v>0</v>
          </cell>
          <cell r="BH3577">
            <v>0</v>
          </cell>
        </row>
        <row r="3578">
          <cell r="AU3578" t="str">
            <v/>
          </cell>
          <cell r="AW3578" t="str">
            <v>0-</v>
          </cell>
          <cell r="AX3578" t="str">
            <v>0--</v>
          </cell>
          <cell r="AZ3578">
            <v>0</v>
          </cell>
          <cell r="BA3578">
            <v>0</v>
          </cell>
          <cell r="BB3578">
            <v>0</v>
          </cell>
          <cell r="BH3578">
            <v>0</v>
          </cell>
        </row>
        <row r="3579">
          <cell r="AU3579" t="str">
            <v/>
          </cell>
          <cell r="AW3579" t="str">
            <v>0-</v>
          </cell>
          <cell r="AX3579" t="str">
            <v>0--</v>
          </cell>
          <cell r="AZ3579">
            <v>0</v>
          </cell>
          <cell r="BA3579">
            <v>0</v>
          </cell>
          <cell r="BB3579">
            <v>0</v>
          </cell>
          <cell r="BH3579">
            <v>0</v>
          </cell>
        </row>
        <row r="3580">
          <cell r="AU3580" t="str">
            <v/>
          </cell>
          <cell r="AW3580" t="str">
            <v>0-</v>
          </cell>
          <cell r="AX3580" t="str">
            <v>0--</v>
          </cell>
          <cell r="AZ3580">
            <v>0</v>
          </cell>
          <cell r="BA3580">
            <v>0</v>
          </cell>
          <cell r="BB3580">
            <v>0</v>
          </cell>
          <cell r="BH3580">
            <v>0</v>
          </cell>
        </row>
        <row r="3581">
          <cell r="AU3581" t="str">
            <v/>
          </cell>
          <cell r="AW3581" t="str">
            <v>0-</v>
          </cell>
          <cell r="AX3581" t="str">
            <v>0--</v>
          </cell>
          <cell r="AZ3581">
            <v>0</v>
          </cell>
          <cell r="BA3581">
            <v>0</v>
          </cell>
          <cell r="BB3581">
            <v>0</v>
          </cell>
          <cell r="BH3581">
            <v>0</v>
          </cell>
        </row>
        <row r="3582">
          <cell r="AU3582" t="str">
            <v/>
          </cell>
          <cell r="AW3582" t="str">
            <v>0-</v>
          </cell>
          <cell r="AX3582" t="str">
            <v>0--</v>
          </cell>
          <cell r="AZ3582">
            <v>0</v>
          </cell>
          <cell r="BA3582">
            <v>0</v>
          </cell>
          <cell r="BB3582">
            <v>0</v>
          </cell>
          <cell r="BH3582">
            <v>0</v>
          </cell>
        </row>
        <row r="3583">
          <cell r="AU3583" t="str">
            <v/>
          </cell>
          <cell r="AW3583" t="str">
            <v>0-</v>
          </cell>
          <cell r="AX3583" t="str">
            <v>0--</v>
          </cell>
          <cell r="AZ3583">
            <v>0</v>
          </cell>
          <cell r="BA3583">
            <v>0</v>
          </cell>
          <cell r="BB3583">
            <v>0</v>
          </cell>
          <cell r="BH3583">
            <v>0</v>
          </cell>
        </row>
        <row r="3584">
          <cell r="AU3584" t="str">
            <v/>
          </cell>
          <cell r="AW3584" t="str">
            <v>0-</v>
          </cell>
          <cell r="AX3584" t="str">
            <v>0--</v>
          </cell>
          <cell r="AZ3584">
            <v>0</v>
          </cell>
          <cell r="BA3584">
            <v>0</v>
          </cell>
          <cell r="BB3584">
            <v>0</v>
          </cell>
          <cell r="BH3584">
            <v>0</v>
          </cell>
        </row>
        <row r="3585">
          <cell r="AU3585" t="str">
            <v/>
          </cell>
          <cell r="AW3585" t="str">
            <v>0-</v>
          </cell>
          <cell r="AX3585" t="str">
            <v>0--</v>
          </cell>
          <cell r="AZ3585">
            <v>0</v>
          </cell>
          <cell r="BA3585">
            <v>0</v>
          </cell>
          <cell r="BB3585">
            <v>0</v>
          </cell>
          <cell r="BH3585">
            <v>0</v>
          </cell>
        </row>
        <row r="3586">
          <cell r="AU3586" t="str">
            <v/>
          </cell>
          <cell r="AW3586" t="str">
            <v>0-</v>
          </cell>
          <cell r="AX3586" t="str">
            <v>0--</v>
          </cell>
          <cell r="AZ3586">
            <v>0</v>
          </cell>
          <cell r="BA3586">
            <v>0</v>
          </cell>
          <cell r="BB3586">
            <v>0</v>
          </cell>
          <cell r="BH3586">
            <v>0</v>
          </cell>
        </row>
        <row r="3587">
          <cell r="AU3587" t="str">
            <v/>
          </cell>
          <cell r="AW3587" t="str">
            <v>0-</v>
          </cell>
          <cell r="AX3587" t="str">
            <v>0--</v>
          </cell>
          <cell r="AZ3587">
            <v>0</v>
          </cell>
          <cell r="BA3587">
            <v>0</v>
          </cell>
          <cell r="BB3587">
            <v>0</v>
          </cell>
          <cell r="BH3587">
            <v>0</v>
          </cell>
        </row>
        <row r="3588">
          <cell r="AU3588" t="str">
            <v/>
          </cell>
          <cell r="AW3588" t="str">
            <v>0-</v>
          </cell>
          <cell r="AX3588" t="str">
            <v>0--</v>
          </cell>
          <cell r="AZ3588">
            <v>0</v>
          </cell>
          <cell r="BA3588">
            <v>0</v>
          </cell>
          <cell r="BB3588">
            <v>0</v>
          </cell>
          <cell r="BH3588">
            <v>0</v>
          </cell>
        </row>
        <row r="3589">
          <cell r="AU3589" t="str">
            <v/>
          </cell>
          <cell r="AW3589" t="str">
            <v>0-</v>
          </cell>
          <cell r="AX3589" t="str">
            <v>0--</v>
          </cell>
          <cell r="AZ3589">
            <v>0</v>
          </cell>
          <cell r="BA3589">
            <v>0</v>
          </cell>
          <cell r="BB3589">
            <v>0</v>
          </cell>
          <cell r="BH3589">
            <v>0</v>
          </cell>
        </row>
        <row r="3590">
          <cell r="AU3590" t="str">
            <v/>
          </cell>
          <cell r="AW3590" t="str">
            <v>0-</v>
          </cell>
          <cell r="AX3590" t="str">
            <v>0--</v>
          </cell>
          <cell r="AZ3590">
            <v>0</v>
          </cell>
          <cell r="BA3590">
            <v>0</v>
          </cell>
          <cell r="BB3590">
            <v>0</v>
          </cell>
          <cell r="BH3590">
            <v>0</v>
          </cell>
        </row>
        <row r="3591">
          <cell r="AU3591" t="str">
            <v/>
          </cell>
          <cell r="AW3591" t="str">
            <v>0-</v>
          </cell>
          <cell r="AX3591" t="str">
            <v>0--</v>
          </cell>
          <cell r="AZ3591">
            <v>0</v>
          </cell>
          <cell r="BA3591">
            <v>0</v>
          </cell>
          <cell r="BB3591">
            <v>0</v>
          </cell>
          <cell r="BH3591">
            <v>0</v>
          </cell>
        </row>
        <row r="3592">
          <cell r="AU3592" t="str">
            <v/>
          </cell>
          <cell r="AW3592" t="str">
            <v>0-</v>
          </cell>
          <cell r="AX3592" t="str">
            <v>0--</v>
          </cell>
          <cell r="AZ3592">
            <v>0</v>
          </cell>
          <cell r="BA3592">
            <v>0</v>
          </cell>
          <cell r="BB3592">
            <v>0</v>
          </cell>
          <cell r="BH3592">
            <v>0</v>
          </cell>
        </row>
        <row r="3593">
          <cell r="AU3593" t="str">
            <v/>
          </cell>
          <cell r="AW3593" t="str">
            <v>0-</v>
          </cell>
          <cell r="AX3593" t="str">
            <v>0--</v>
          </cell>
          <cell r="AZ3593">
            <v>0</v>
          </cell>
          <cell r="BA3593">
            <v>0</v>
          </cell>
          <cell r="BB3593">
            <v>0</v>
          </cell>
          <cell r="BH3593">
            <v>0</v>
          </cell>
        </row>
        <row r="3594">
          <cell r="AU3594" t="str">
            <v/>
          </cell>
          <cell r="AW3594" t="str">
            <v>0-</v>
          </cell>
          <cell r="AX3594" t="str">
            <v>0--</v>
          </cell>
          <cell r="AZ3594">
            <v>0</v>
          </cell>
          <cell r="BA3594">
            <v>0</v>
          </cell>
          <cell r="BB3594">
            <v>0</v>
          </cell>
          <cell r="BH3594">
            <v>0</v>
          </cell>
        </row>
        <row r="3595">
          <cell r="AU3595" t="str">
            <v/>
          </cell>
          <cell r="AW3595" t="str">
            <v>0-</v>
          </cell>
          <cell r="AX3595" t="str">
            <v>0--</v>
          </cell>
          <cell r="AZ3595">
            <v>0</v>
          </cell>
          <cell r="BA3595">
            <v>0</v>
          </cell>
          <cell r="BB3595">
            <v>0</v>
          </cell>
          <cell r="BH3595">
            <v>0</v>
          </cell>
        </row>
        <row r="3596">
          <cell r="AU3596" t="str">
            <v/>
          </cell>
          <cell r="AW3596" t="str">
            <v>0-</v>
          </cell>
          <cell r="AX3596" t="str">
            <v>0--</v>
          </cell>
          <cell r="AZ3596">
            <v>0</v>
          </cell>
          <cell r="BA3596">
            <v>0</v>
          </cell>
          <cell r="BB3596">
            <v>0</v>
          </cell>
          <cell r="BH3596">
            <v>0</v>
          </cell>
        </row>
        <row r="3597">
          <cell r="AU3597" t="str">
            <v/>
          </cell>
          <cell r="AW3597" t="str">
            <v>0-</v>
          </cell>
          <cell r="AX3597" t="str">
            <v>0--</v>
          </cell>
          <cell r="AZ3597">
            <v>0</v>
          </cell>
          <cell r="BA3597">
            <v>0</v>
          </cell>
          <cell r="BB3597">
            <v>0</v>
          </cell>
          <cell r="BH3597">
            <v>0</v>
          </cell>
        </row>
        <row r="3598">
          <cell r="AU3598" t="str">
            <v/>
          </cell>
          <cell r="AW3598" t="str">
            <v>0-</v>
          </cell>
          <cell r="AX3598" t="str">
            <v>0--</v>
          </cell>
          <cell r="AZ3598">
            <v>0</v>
          </cell>
          <cell r="BA3598">
            <v>0</v>
          </cell>
          <cell r="BB3598">
            <v>0</v>
          </cell>
          <cell r="BH3598">
            <v>0</v>
          </cell>
        </row>
        <row r="3599">
          <cell r="AU3599" t="str">
            <v/>
          </cell>
          <cell r="AW3599" t="str">
            <v>0-</v>
          </cell>
          <cell r="AX3599" t="str">
            <v>0--</v>
          </cell>
          <cell r="AZ3599">
            <v>0</v>
          </cell>
          <cell r="BA3599">
            <v>0</v>
          </cell>
          <cell r="BB3599">
            <v>0</v>
          </cell>
          <cell r="BH3599">
            <v>0</v>
          </cell>
        </row>
        <row r="3600">
          <cell r="AU3600" t="str">
            <v/>
          </cell>
          <cell r="AW3600" t="str">
            <v>0-</v>
          </cell>
          <cell r="AX3600" t="str">
            <v>0--</v>
          </cell>
          <cell r="AZ3600">
            <v>0</v>
          </cell>
          <cell r="BA3600">
            <v>0</v>
          </cell>
          <cell r="BB3600">
            <v>0</v>
          </cell>
          <cell r="BH3600">
            <v>0</v>
          </cell>
        </row>
        <row r="3601">
          <cell r="AU3601" t="str">
            <v/>
          </cell>
          <cell r="AW3601" t="str">
            <v>0-</v>
          </cell>
          <cell r="AX3601" t="str">
            <v>0--</v>
          </cell>
          <cell r="AZ3601">
            <v>0</v>
          </cell>
          <cell r="BA3601">
            <v>0</v>
          </cell>
          <cell r="BB3601">
            <v>0</v>
          </cell>
          <cell r="BH3601">
            <v>0</v>
          </cell>
        </row>
        <row r="3602">
          <cell r="AU3602" t="str">
            <v/>
          </cell>
          <cell r="AW3602" t="str">
            <v>0-</v>
          </cell>
          <cell r="AX3602" t="str">
            <v>0--</v>
          </cell>
          <cell r="AZ3602">
            <v>0</v>
          </cell>
          <cell r="BA3602">
            <v>0</v>
          </cell>
          <cell r="BB3602">
            <v>0</v>
          </cell>
          <cell r="BH3602">
            <v>0</v>
          </cell>
        </row>
        <row r="3603">
          <cell r="AU3603" t="str">
            <v/>
          </cell>
          <cell r="AW3603" t="str">
            <v>0-</v>
          </cell>
          <cell r="AX3603" t="str">
            <v>0--</v>
          </cell>
          <cell r="AZ3603">
            <v>0</v>
          </cell>
          <cell r="BA3603">
            <v>0</v>
          </cell>
          <cell r="BB3603">
            <v>0</v>
          </cell>
          <cell r="BH3603">
            <v>0</v>
          </cell>
        </row>
        <row r="3604">
          <cell r="AU3604" t="str">
            <v/>
          </cell>
          <cell r="AW3604" t="str">
            <v>0-</v>
          </cell>
          <cell r="AX3604" t="str">
            <v>0--</v>
          </cell>
          <cell r="AZ3604">
            <v>0</v>
          </cell>
          <cell r="BA3604">
            <v>0</v>
          </cell>
          <cell r="BB3604">
            <v>0</v>
          </cell>
          <cell r="BH3604">
            <v>0</v>
          </cell>
        </row>
        <row r="3605">
          <cell r="AU3605" t="str">
            <v/>
          </cell>
          <cell r="AW3605" t="str">
            <v>0-</v>
          </cell>
          <cell r="AX3605" t="str">
            <v>0--</v>
          </cell>
          <cell r="AZ3605">
            <v>0</v>
          </cell>
          <cell r="BA3605">
            <v>0</v>
          </cell>
          <cell r="BB3605">
            <v>0</v>
          </cell>
          <cell r="BH3605">
            <v>0</v>
          </cell>
        </row>
        <row r="3606">
          <cell r="AU3606" t="str">
            <v/>
          </cell>
          <cell r="AW3606" t="str">
            <v>0-</v>
          </cell>
          <cell r="AX3606" t="str">
            <v>0--</v>
          </cell>
          <cell r="AZ3606">
            <v>0</v>
          </cell>
          <cell r="BA3606">
            <v>0</v>
          </cell>
          <cell r="BB3606">
            <v>0</v>
          </cell>
          <cell r="BH3606">
            <v>0</v>
          </cell>
        </row>
        <row r="3607">
          <cell r="AU3607" t="str">
            <v/>
          </cell>
          <cell r="AW3607" t="str">
            <v>0-</v>
          </cell>
          <cell r="AX3607" t="str">
            <v>0--</v>
          </cell>
          <cell r="AZ3607">
            <v>0</v>
          </cell>
          <cell r="BA3607">
            <v>0</v>
          </cell>
          <cell r="BB3607">
            <v>0</v>
          </cell>
          <cell r="BH3607">
            <v>0</v>
          </cell>
        </row>
        <row r="3608">
          <cell r="AU3608" t="str">
            <v/>
          </cell>
          <cell r="AW3608" t="str">
            <v>0-</v>
          </cell>
          <cell r="AX3608" t="str">
            <v>0--</v>
          </cell>
          <cell r="AZ3608">
            <v>0</v>
          </cell>
          <cell r="BA3608">
            <v>0</v>
          </cell>
          <cell r="BB3608">
            <v>0</v>
          </cell>
          <cell r="BH3608">
            <v>0</v>
          </cell>
        </row>
        <row r="3609">
          <cell r="AU3609" t="str">
            <v/>
          </cell>
          <cell r="AW3609" t="str">
            <v>0-</v>
          </cell>
          <cell r="AX3609" t="str">
            <v>0--</v>
          </cell>
          <cell r="AZ3609">
            <v>0</v>
          </cell>
          <cell r="BA3609">
            <v>0</v>
          </cell>
          <cell r="BB3609">
            <v>0</v>
          </cell>
          <cell r="BH3609">
            <v>0</v>
          </cell>
        </row>
        <row r="3610">
          <cell r="AU3610" t="str">
            <v/>
          </cell>
          <cell r="AW3610" t="str">
            <v>0-</v>
          </cell>
          <cell r="AX3610" t="str">
            <v>0--</v>
          </cell>
          <cell r="AZ3610">
            <v>0</v>
          </cell>
          <cell r="BA3610">
            <v>0</v>
          </cell>
          <cell r="BB3610">
            <v>0</v>
          </cell>
          <cell r="BH3610">
            <v>0</v>
          </cell>
        </row>
        <row r="3611">
          <cell r="AU3611" t="str">
            <v/>
          </cell>
          <cell r="AW3611" t="str">
            <v>0-</v>
          </cell>
          <cell r="AX3611" t="str">
            <v>0--</v>
          </cell>
          <cell r="AZ3611">
            <v>0</v>
          </cell>
          <cell r="BA3611">
            <v>0</v>
          </cell>
          <cell r="BB3611">
            <v>0</v>
          </cell>
          <cell r="BH3611">
            <v>0</v>
          </cell>
        </row>
        <row r="3612">
          <cell r="AU3612" t="str">
            <v/>
          </cell>
          <cell r="AW3612" t="str">
            <v>0-</v>
          </cell>
          <cell r="AX3612" t="str">
            <v>0--</v>
          </cell>
          <cell r="AZ3612">
            <v>0</v>
          </cell>
          <cell r="BA3612">
            <v>0</v>
          </cell>
          <cell r="BB3612">
            <v>0</v>
          </cell>
          <cell r="BH3612">
            <v>0</v>
          </cell>
        </row>
        <row r="3613">
          <cell r="AU3613" t="str">
            <v/>
          </cell>
          <cell r="AW3613" t="str">
            <v>0-</v>
          </cell>
          <cell r="AX3613" t="str">
            <v>0--</v>
          </cell>
          <cell r="AZ3613">
            <v>0</v>
          </cell>
          <cell r="BA3613">
            <v>0</v>
          </cell>
          <cell r="BB3613">
            <v>0</v>
          </cell>
          <cell r="BH3613">
            <v>0</v>
          </cell>
        </row>
        <row r="3614">
          <cell r="AU3614" t="str">
            <v/>
          </cell>
          <cell r="AW3614" t="str">
            <v>0-</v>
          </cell>
          <cell r="AX3614" t="str">
            <v>0--</v>
          </cell>
          <cell r="AZ3614">
            <v>0</v>
          </cell>
          <cell r="BA3614">
            <v>0</v>
          </cell>
          <cell r="BB3614">
            <v>0</v>
          </cell>
          <cell r="BH3614">
            <v>0</v>
          </cell>
        </row>
        <row r="3615">
          <cell r="AU3615" t="str">
            <v/>
          </cell>
          <cell r="AW3615" t="str">
            <v>0-</v>
          </cell>
          <cell r="AX3615" t="str">
            <v>0--</v>
          </cell>
          <cell r="AZ3615">
            <v>0</v>
          </cell>
          <cell r="BA3615">
            <v>0</v>
          </cell>
          <cell r="BB3615">
            <v>0</v>
          </cell>
          <cell r="BH3615">
            <v>0</v>
          </cell>
        </row>
        <row r="3616">
          <cell r="AU3616" t="str">
            <v/>
          </cell>
          <cell r="AW3616" t="str">
            <v>0-</v>
          </cell>
          <cell r="AX3616" t="str">
            <v>0--</v>
          </cell>
          <cell r="AZ3616">
            <v>0</v>
          </cell>
          <cell r="BA3616">
            <v>0</v>
          </cell>
          <cell r="BB3616">
            <v>0</v>
          </cell>
          <cell r="BH3616">
            <v>0</v>
          </cell>
        </row>
        <row r="3617">
          <cell r="AU3617" t="str">
            <v/>
          </cell>
          <cell r="AW3617" t="str">
            <v>0-</v>
          </cell>
          <cell r="AX3617" t="str">
            <v>0--</v>
          </cell>
          <cell r="AZ3617">
            <v>0</v>
          </cell>
          <cell r="BA3617">
            <v>0</v>
          </cell>
          <cell r="BB3617">
            <v>0</v>
          </cell>
          <cell r="BH3617">
            <v>0</v>
          </cell>
        </row>
        <row r="3618">
          <cell r="AU3618" t="str">
            <v/>
          </cell>
          <cell r="AW3618" t="str">
            <v>0-</v>
          </cell>
          <cell r="AX3618" t="str">
            <v>0--</v>
          </cell>
          <cell r="AZ3618">
            <v>0</v>
          </cell>
          <cell r="BA3618">
            <v>0</v>
          </cell>
          <cell r="BB3618">
            <v>0</v>
          </cell>
          <cell r="BH3618">
            <v>0</v>
          </cell>
        </row>
        <row r="3619">
          <cell r="AU3619" t="str">
            <v/>
          </cell>
          <cell r="AW3619" t="str">
            <v>0-</v>
          </cell>
          <cell r="AX3619" t="str">
            <v>0--</v>
          </cell>
          <cell r="AZ3619">
            <v>0</v>
          </cell>
          <cell r="BA3619">
            <v>0</v>
          </cell>
          <cell r="BB3619">
            <v>0</v>
          </cell>
          <cell r="BH3619">
            <v>0</v>
          </cell>
        </row>
        <row r="3620">
          <cell r="AU3620" t="str">
            <v/>
          </cell>
          <cell r="AW3620" t="str">
            <v>0-</v>
          </cell>
          <cell r="AX3620" t="str">
            <v>0--</v>
          </cell>
          <cell r="AZ3620">
            <v>0</v>
          </cell>
          <cell r="BA3620">
            <v>0</v>
          </cell>
          <cell r="BB3620">
            <v>0</v>
          </cell>
          <cell r="BH3620">
            <v>0</v>
          </cell>
        </row>
        <row r="3621">
          <cell r="AU3621" t="str">
            <v/>
          </cell>
          <cell r="AW3621" t="str">
            <v>0-</v>
          </cell>
          <cell r="AX3621" t="str">
            <v>0--</v>
          </cell>
          <cell r="AZ3621">
            <v>0</v>
          </cell>
          <cell r="BA3621">
            <v>0</v>
          </cell>
          <cell r="BB3621">
            <v>0</v>
          </cell>
          <cell r="BH3621">
            <v>0</v>
          </cell>
        </row>
        <row r="3622">
          <cell r="AU3622" t="str">
            <v/>
          </cell>
          <cell r="AW3622" t="str">
            <v>0-</v>
          </cell>
          <cell r="AX3622" t="str">
            <v>0--</v>
          </cell>
          <cell r="AZ3622">
            <v>0</v>
          </cell>
          <cell r="BA3622">
            <v>0</v>
          </cell>
          <cell r="BB3622">
            <v>0</v>
          </cell>
          <cell r="BH3622">
            <v>0</v>
          </cell>
        </row>
        <row r="3623">
          <cell r="AU3623" t="str">
            <v/>
          </cell>
          <cell r="AW3623" t="str">
            <v>0-</v>
          </cell>
          <cell r="AX3623" t="str">
            <v>0--</v>
          </cell>
          <cell r="AZ3623">
            <v>0</v>
          </cell>
          <cell r="BA3623">
            <v>0</v>
          </cell>
          <cell r="BB3623">
            <v>0</v>
          </cell>
          <cell r="BH3623">
            <v>0</v>
          </cell>
        </row>
        <row r="3624">
          <cell r="AU3624" t="str">
            <v/>
          </cell>
          <cell r="AW3624" t="str">
            <v>0-</v>
          </cell>
          <cell r="AX3624" t="str">
            <v>0--</v>
          </cell>
          <cell r="AZ3624">
            <v>0</v>
          </cell>
          <cell r="BA3624">
            <v>0</v>
          </cell>
          <cell r="BB3624">
            <v>0</v>
          </cell>
          <cell r="BH3624">
            <v>0</v>
          </cell>
        </row>
        <row r="3625">
          <cell r="AU3625" t="str">
            <v/>
          </cell>
          <cell r="AW3625" t="str">
            <v>0-</v>
          </cell>
          <cell r="AX3625" t="str">
            <v>0--</v>
          </cell>
          <cell r="AZ3625">
            <v>0</v>
          </cell>
          <cell r="BA3625">
            <v>0</v>
          </cell>
          <cell r="BB3625">
            <v>0</v>
          </cell>
          <cell r="BH3625">
            <v>0</v>
          </cell>
        </row>
        <row r="3626">
          <cell r="AU3626" t="str">
            <v/>
          </cell>
          <cell r="AW3626" t="str">
            <v>0-</v>
          </cell>
          <cell r="AX3626" t="str">
            <v>0--</v>
          </cell>
          <cell r="AZ3626">
            <v>0</v>
          </cell>
          <cell r="BA3626">
            <v>0</v>
          </cell>
          <cell r="BB3626">
            <v>0</v>
          </cell>
          <cell r="BH3626">
            <v>0</v>
          </cell>
        </row>
        <row r="3627">
          <cell r="AU3627" t="str">
            <v/>
          </cell>
          <cell r="AW3627" t="str">
            <v>0-</v>
          </cell>
          <cell r="AX3627" t="str">
            <v>0--</v>
          </cell>
          <cell r="AZ3627">
            <v>0</v>
          </cell>
          <cell r="BA3627">
            <v>0</v>
          </cell>
          <cell r="BB3627">
            <v>0</v>
          </cell>
          <cell r="BH3627">
            <v>0</v>
          </cell>
        </row>
        <row r="3628">
          <cell r="AU3628" t="str">
            <v/>
          </cell>
          <cell r="AW3628" t="str">
            <v>0-</v>
          </cell>
          <cell r="AX3628" t="str">
            <v>0--</v>
          </cell>
          <cell r="AZ3628">
            <v>0</v>
          </cell>
          <cell r="BA3628">
            <v>0</v>
          </cell>
          <cell r="BB3628">
            <v>0</v>
          </cell>
          <cell r="BH3628">
            <v>0</v>
          </cell>
        </row>
        <row r="3629">
          <cell r="AU3629" t="str">
            <v/>
          </cell>
          <cell r="AW3629" t="str">
            <v>0-</v>
          </cell>
          <cell r="AX3629" t="str">
            <v>0--</v>
          </cell>
          <cell r="AZ3629">
            <v>0</v>
          </cell>
          <cell r="BA3629">
            <v>0</v>
          </cell>
          <cell r="BB3629">
            <v>0</v>
          </cell>
          <cell r="BH3629">
            <v>0</v>
          </cell>
        </row>
        <row r="3630">
          <cell r="AU3630" t="str">
            <v/>
          </cell>
          <cell r="AW3630" t="str">
            <v>0-</v>
          </cell>
          <cell r="AX3630" t="str">
            <v>0--</v>
          </cell>
          <cell r="AZ3630">
            <v>0</v>
          </cell>
          <cell r="BA3630">
            <v>0</v>
          </cell>
          <cell r="BB3630">
            <v>0</v>
          </cell>
          <cell r="BH3630">
            <v>0</v>
          </cell>
        </row>
        <row r="3631">
          <cell r="AU3631" t="str">
            <v/>
          </cell>
          <cell r="AW3631" t="str">
            <v>0-</v>
          </cell>
          <cell r="AX3631" t="str">
            <v>0--</v>
          </cell>
          <cell r="AZ3631">
            <v>0</v>
          </cell>
          <cell r="BA3631">
            <v>0</v>
          </cell>
          <cell r="BB3631">
            <v>0</v>
          </cell>
          <cell r="BH3631">
            <v>0</v>
          </cell>
        </row>
        <row r="3632">
          <cell r="AU3632" t="str">
            <v/>
          </cell>
          <cell r="AW3632" t="str">
            <v>0-</v>
          </cell>
          <cell r="AX3632" t="str">
            <v>0--</v>
          </cell>
          <cell r="AZ3632">
            <v>0</v>
          </cell>
          <cell r="BA3632">
            <v>0</v>
          </cell>
          <cell r="BB3632">
            <v>0</v>
          </cell>
          <cell r="BH3632">
            <v>0</v>
          </cell>
        </row>
        <row r="3633">
          <cell r="AU3633" t="str">
            <v/>
          </cell>
          <cell r="AW3633" t="str">
            <v>0-</v>
          </cell>
          <cell r="AX3633" t="str">
            <v>0--</v>
          </cell>
          <cell r="AZ3633">
            <v>0</v>
          </cell>
          <cell r="BA3633">
            <v>0</v>
          </cell>
          <cell r="BB3633">
            <v>0</v>
          </cell>
          <cell r="BH3633">
            <v>0</v>
          </cell>
        </row>
        <row r="3634">
          <cell r="AU3634" t="str">
            <v/>
          </cell>
          <cell r="AW3634" t="str">
            <v>0-</v>
          </cell>
          <cell r="AX3634" t="str">
            <v>0--</v>
          </cell>
          <cell r="AZ3634">
            <v>0</v>
          </cell>
          <cell r="BA3634">
            <v>0</v>
          </cell>
          <cell r="BB3634">
            <v>0</v>
          </cell>
          <cell r="BH3634">
            <v>0</v>
          </cell>
        </row>
        <row r="3635">
          <cell r="AU3635" t="str">
            <v/>
          </cell>
          <cell r="AW3635" t="str">
            <v>0-</v>
          </cell>
          <cell r="AX3635" t="str">
            <v>0--</v>
          </cell>
          <cell r="AZ3635">
            <v>0</v>
          </cell>
          <cell r="BA3635">
            <v>0</v>
          </cell>
          <cell r="BB3635">
            <v>0</v>
          </cell>
          <cell r="BH3635">
            <v>0</v>
          </cell>
        </row>
        <row r="3636">
          <cell r="AU3636" t="str">
            <v/>
          </cell>
          <cell r="AW3636" t="str">
            <v>0-</v>
          </cell>
          <cell r="AX3636" t="str">
            <v>0--</v>
          </cell>
          <cell r="AZ3636">
            <v>0</v>
          </cell>
          <cell r="BA3636">
            <v>0</v>
          </cell>
          <cell r="BB3636">
            <v>0</v>
          </cell>
          <cell r="BH3636">
            <v>0</v>
          </cell>
        </row>
        <row r="3637">
          <cell r="AU3637" t="str">
            <v/>
          </cell>
          <cell r="AW3637" t="str">
            <v>0-</v>
          </cell>
          <cell r="AX3637" t="str">
            <v>0--</v>
          </cell>
          <cell r="AZ3637">
            <v>0</v>
          </cell>
          <cell r="BA3637">
            <v>0</v>
          </cell>
          <cell r="BB3637">
            <v>0</v>
          </cell>
          <cell r="BH3637">
            <v>0</v>
          </cell>
        </row>
        <row r="3638">
          <cell r="AU3638" t="str">
            <v/>
          </cell>
          <cell r="AW3638" t="str">
            <v>0-</v>
          </cell>
          <cell r="AX3638" t="str">
            <v>0--</v>
          </cell>
          <cell r="AZ3638">
            <v>0</v>
          </cell>
          <cell r="BA3638">
            <v>0</v>
          </cell>
          <cell r="BB3638">
            <v>0</v>
          </cell>
          <cell r="BH3638">
            <v>0</v>
          </cell>
        </row>
        <row r="3639">
          <cell r="AU3639" t="str">
            <v/>
          </cell>
          <cell r="AW3639" t="str">
            <v>0-</v>
          </cell>
          <cell r="AX3639" t="str">
            <v>0--</v>
          </cell>
          <cell r="AZ3639">
            <v>0</v>
          </cell>
          <cell r="BA3639">
            <v>0</v>
          </cell>
          <cell r="BB3639">
            <v>0</v>
          </cell>
          <cell r="BH3639">
            <v>0</v>
          </cell>
        </row>
        <row r="3640">
          <cell r="AU3640" t="str">
            <v/>
          </cell>
          <cell r="AW3640" t="str">
            <v>0-</v>
          </cell>
          <cell r="AX3640" t="str">
            <v>0--</v>
          </cell>
          <cell r="AZ3640">
            <v>0</v>
          </cell>
          <cell r="BA3640">
            <v>0</v>
          </cell>
          <cell r="BB3640">
            <v>0</v>
          </cell>
          <cell r="BH3640">
            <v>0</v>
          </cell>
        </row>
        <row r="3641">
          <cell r="AU3641" t="str">
            <v/>
          </cell>
          <cell r="AW3641" t="str">
            <v>0-</v>
          </cell>
          <cell r="AX3641" t="str">
            <v>0--</v>
          </cell>
          <cell r="AZ3641">
            <v>0</v>
          </cell>
          <cell r="BA3641">
            <v>0</v>
          </cell>
          <cell r="BB3641">
            <v>0</v>
          </cell>
          <cell r="BH3641">
            <v>0</v>
          </cell>
        </row>
        <row r="3642">
          <cell r="AU3642" t="str">
            <v/>
          </cell>
          <cell r="AW3642" t="str">
            <v>0-</v>
          </cell>
          <cell r="AX3642" t="str">
            <v>0--</v>
          </cell>
          <cell r="AZ3642">
            <v>0</v>
          </cell>
          <cell r="BA3642">
            <v>0</v>
          </cell>
          <cell r="BB3642">
            <v>0</v>
          </cell>
          <cell r="BH3642">
            <v>0</v>
          </cell>
        </row>
        <row r="3643">
          <cell r="AU3643" t="str">
            <v/>
          </cell>
          <cell r="AW3643" t="str">
            <v>0-</v>
          </cell>
          <cell r="AX3643" t="str">
            <v>0--</v>
          </cell>
          <cell r="AZ3643">
            <v>0</v>
          </cell>
          <cell r="BA3643">
            <v>0</v>
          </cell>
          <cell r="BB3643">
            <v>0</v>
          </cell>
          <cell r="BH3643">
            <v>0</v>
          </cell>
        </row>
        <row r="3644">
          <cell r="AU3644" t="str">
            <v/>
          </cell>
          <cell r="AW3644" t="str">
            <v>0-</v>
          </cell>
          <cell r="AX3644" t="str">
            <v>0--</v>
          </cell>
          <cell r="AZ3644">
            <v>0</v>
          </cell>
          <cell r="BA3644">
            <v>0</v>
          </cell>
          <cell r="BB3644">
            <v>0</v>
          </cell>
          <cell r="BH3644">
            <v>0</v>
          </cell>
        </row>
        <row r="3645">
          <cell r="AU3645" t="str">
            <v/>
          </cell>
          <cell r="AW3645" t="str">
            <v>0-</v>
          </cell>
          <cell r="AX3645" t="str">
            <v>0--</v>
          </cell>
          <cell r="AZ3645">
            <v>0</v>
          </cell>
          <cell r="BA3645">
            <v>0</v>
          </cell>
          <cell r="BB3645">
            <v>0</v>
          </cell>
          <cell r="BH3645">
            <v>0</v>
          </cell>
        </row>
        <row r="3646">
          <cell r="AU3646" t="str">
            <v/>
          </cell>
          <cell r="AW3646" t="str">
            <v>0-</v>
          </cell>
          <cell r="AX3646" t="str">
            <v>0--</v>
          </cell>
          <cell r="AZ3646">
            <v>0</v>
          </cell>
          <cell r="BA3646">
            <v>0</v>
          </cell>
          <cell r="BB3646">
            <v>0</v>
          </cell>
          <cell r="BH3646">
            <v>0</v>
          </cell>
        </row>
        <row r="3647">
          <cell r="AU3647" t="str">
            <v/>
          </cell>
          <cell r="AW3647" t="str">
            <v>0-</v>
          </cell>
          <cell r="AX3647" t="str">
            <v>0--</v>
          </cell>
          <cell r="AZ3647">
            <v>0</v>
          </cell>
          <cell r="BA3647">
            <v>0</v>
          </cell>
          <cell r="BB3647">
            <v>0</v>
          </cell>
          <cell r="BH3647">
            <v>0</v>
          </cell>
        </row>
        <row r="3648">
          <cell r="AU3648" t="str">
            <v/>
          </cell>
          <cell r="AW3648" t="str">
            <v>0-</v>
          </cell>
          <cell r="AX3648" t="str">
            <v>0--</v>
          </cell>
          <cell r="AZ3648">
            <v>0</v>
          </cell>
          <cell r="BA3648">
            <v>0</v>
          </cell>
          <cell r="BB3648">
            <v>0</v>
          </cell>
          <cell r="BH3648">
            <v>0</v>
          </cell>
        </row>
        <row r="3649">
          <cell r="AU3649" t="str">
            <v/>
          </cell>
          <cell r="AW3649" t="str">
            <v>0-</v>
          </cell>
          <cell r="AX3649" t="str">
            <v>0--</v>
          </cell>
          <cell r="AZ3649">
            <v>0</v>
          </cell>
          <cell r="BA3649">
            <v>0</v>
          </cell>
          <cell r="BB3649">
            <v>0</v>
          </cell>
          <cell r="BH3649">
            <v>0</v>
          </cell>
        </row>
        <row r="3650">
          <cell r="AU3650" t="str">
            <v/>
          </cell>
          <cell r="AW3650" t="str">
            <v>0-</v>
          </cell>
          <cell r="AX3650" t="str">
            <v>0--</v>
          </cell>
          <cell r="AZ3650">
            <v>0</v>
          </cell>
          <cell r="BA3650">
            <v>0</v>
          </cell>
          <cell r="BB3650">
            <v>0</v>
          </cell>
          <cell r="BH3650">
            <v>0</v>
          </cell>
        </row>
        <row r="3651">
          <cell r="AU3651" t="str">
            <v/>
          </cell>
          <cell r="AW3651" t="str">
            <v>0-</v>
          </cell>
          <cell r="AX3651" t="str">
            <v>0--</v>
          </cell>
          <cell r="AZ3651">
            <v>0</v>
          </cell>
          <cell r="BA3651">
            <v>0</v>
          </cell>
          <cell r="BB3651">
            <v>0</v>
          </cell>
          <cell r="BH3651">
            <v>0</v>
          </cell>
        </row>
        <row r="3652">
          <cell r="AU3652" t="str">
            <v/>
          </cell>
          <cell r="AW3652" t="str">
            <v>0-</v>
          </cell>
          <cell r="AX3652" t="str">
            <v>0--</v>
          </cell>
          <cell r="AZ3652">
            <v>0</v>
          </cell>
          <cell r="BA3652">
            <v>0</v>
          </cell>
          <cell r="BB3652">
            <v>0</v>
          </cell>
          <cell r="BH3652">
            <v>0</v>
          </cell>
        </row>
        <row r="3653">
          <cell r="AU3653" t="str">
            <v/>
          </cell>
          <cell r="AW3653" t="str">
            <v>0-</v>
          </cell>
          <cell r="AX3653" t="str">
            <v>0--</v>
          </cell>
          <cell r="AZ3653">
            <v>0</v>
          </cell>
          <cell r="BA3653">
            <v>0</v>
          </cell>
          <cell r="BB3653">
            <v>0</v>
          </cell>
          <cell r="BH3653">
            <v>0</v>
          </cell>
        </row>
        <row r="3654">
          <cell r="AU3654" t="str">
            <v/>
          </cell>
          <cell r="AW3654" t="str">
            <v>0-</v>
          </cell>
          <cell r="AX3654" t="str">
            <v>0--</v>
          </cell>
          <cell r="AZ3654">
            <v>0</v>
          </cell>
          <cell r="BA3654">
            <v>0</v>
          </cell>
          <cell r="BB3654">
            <v>0</v>
          </cell>
          <cell r="BH3654">
            <v>0</v>
          </cell>
        </row>
        <row r="3655">
          <cell r="AU3655" t="str">
            <v/>
          </cell>
          <cell r="AW3655" t="str">
            <v>0-</v>
          </cell>
          <cell r="AX3655" t="str">
            <v>0--</v>
          </cell>
          <cell r="AZ3655">
            <v>0</v>
          </cell>
          <cell r="BA3655">
            <v>0</v>
          </cell>
          <cell r="BB3655">
            <v>0</v>
          </cell>
          <cell r="BH3655">
            <v>0</v>
          </cell>
        </row>
        <row r="3656">
          <cell r="AU3656" t="str">
            <v/>
          </cell>
          <cell r="AW3656" t="str">
            <v>0-</v>
          </cell>
          <cell r="AX3656" t="str">
            <v>0--</v>
          </cell>
          <cell r="AZ3656">
            <v>0</v>
          </cell>
          <cell r="BA3656">
            <v>0</v>
          </cell>
          <cell r="BB3656">
            <v>0</v>
          </cell>
          <cell r="BH3656">
            <v>0</v>
          </cell>
        </row>
        <row r="3657">
          <cell r="AU3657" t="str">
            <v/>
          </cell>
          <cell r="AW3657" t="str">
            <v>0-</v>
          </cell>
          <cell r="AX3657" t="str">
            <v>0--</v>
          </cell>
          <cell r="AZ3657">
            <v>0</v>
          </cell>
          <cell r="BA3657">
            <v>0</v>
          </cell>
          <cell r="BB3657">
            <v>0</v>
          </cell>
          <cell r="BH3657">
            <v>0</v>
          </cell>
        </row>
        <row r="3658">
          <cell r="AU3658" t="str">
            <v/>
          </cell>
          <cell r="AW3658" t="str">
            <v>0-</v>
          </cell>
          <cell r="AX3658" t="str">
            <v>0--</v>
          </cell>
          <cell r="AZ3658">
            <v>0</v>
          </cell>
          <cell r="BA3658">
            <v>0</v>
          </cell>
          <cell r="BB3658">
            <v>0</v>
          </cell>
          <cell r="BH3658">
            <v>0</v>
          </cell>
        </row>
        <row r="3659">
          <cell r="AU3659" t="str">
            <v/>
          </cell>
          <cell r="AW3659" t="str">
            <v>0-</v>
          </cell>
          <cell r="AX3659" t="str">
            <v>0--</v>
          </cell>
          <cell r="AZ3659">
            <v>0</v>
          </cell>
          <cell r="BA3659">
            <v>0</v>
          </cell>
          <cell r="BB3659">
            <v>0</v>
          </cell>
          <cell r="BH3659">
            <v>0</v>
          </cell>
        </row>
        <row r="3660">
          <cell r="AU3660" t="str">
            <v/>
          </cell>
          <cell r="AW3660" t="str">
            <v>0-</v>
          </cell>
          <cell r="AX3660" t="str">
            <v>0--</v>
          </cell>
          <cell r="AZ3660">
            <v>0</v>
          </cell>
          <cell r="BA3660">
            <v>0</v>
          </cell>
          <cell r="BB3660">
            <v>0</v>
          </cell>
          <cell r="BH3660">
            <v>0</v>
          </cell>
        </row>
        <row r="3661">
          <cell r="AU3661" t="str">
            <v/>
          </cell>
          <cell r="AW3661" t="str">
            <v>0-</v>
          </cell>
          <cell r="AX3661" t="str">
            <v>0--</v>
          </cell>
          <cell r="AZ3661">
            <v>0</v>
          </cell>
          <cell r="BA3661">
            <v>0</v>
          </cell>
          <cell r="BB3661">
            <v>0</v>
          </cell>
          <cell r="BH3661">
            <v>0</v>
          </cell>
        </row>
        <row r="3662">
          <cell r="AU3662" t="str">
            <v/>
          </cell>
          <cell r="AW3662" t="str">
            <v>0-</v>
          </cell>
          <cell r="AX3662" t="str">
            <v>0--</v>
          </cell>
          <cell r="AZ3662">
            <v>0</v>
          </cell>
          <cell r="BA3662">
            <v>0</v>
          </cell>
          <cell r="BB3662">
            <v>0</v>
          </cell>
          <cell r="BH3662">
            <v>0</v>
          </cell>
        </row>
        <row r="3663">
          <cell r="AU3663" t="str">
            <v/>
          </cell>
          <cell r="AW3663" t="str">
            <v>0-</v>
          </cell>
          <cell r="AX3663" t="str">
            <v>0--</v>
          </cell>
          <cell r="AZ3663">
            <v>0</v>
          </cell>
          <cell r="BA3663">
            <v>0</v>
          </cell>
          <cell r="BB3663">
            <v>0</v>
          </cell>
          <cell r="BH3663">
            <v>0</v>
          </cell>
        </row>
        <row r="3664">
          <cell r="AU3664" t="str">
            <v/>
          </cell>
          <cell r="AW3664" t="str">
            <v>0-</v>
          </cell>
          <cell r="AX3664" t="str">
            <v>0--</v>
          </cell>
          <cell r="AZ3664">
            <v>0</v>
          </cell>
          <cell r="BA3664">
            <v>0</v>
          </cell>
          <cell r="BB3664">
            <v>0</v>
          </cell>
          <cell r="BH3664">
            <v>0</v>
          </cell>
        </row>
        <row r="3665">
          <cell r="AU3665" t="str">
            <v/>
          </cell>
          <cell r="AW3665" t="str">
            <v>0-</v>
          </cell>
          <cell r="AX3665" t="str">
            <v>0--</v>
          </cell>
          <cell r="AZ3665">
            <v>0</v>
          </cell>
          <cell r="BA3665">
            <v>0</v>
          </cell>
          <cell r="BB3665">
            <v>0</v>
          </cell>
          <cell r="BH3665">
            <v>0</v>
          </cell>
        </row>
        <row r="3666">
          <cell r="AU3666" t="str">
            <v/>
          </cell>
          <cell r="AW3666" t="str">
            <v>0-</v>
          </cell>
          <cell r="AX3666" t="str">
            <v>0--</v>
          </cell>
          <cell r="AZ3666">
            <v>0</v>
          </cell>
          <cell r="BA3666">
            <v>0</v>
          </cell>
          <cell r="BB3666">
            <v>0</v>
          </cell>
          <cell r="BH3666">
            <v>0</v>
          </cell>
        </row>
        <row r="3667">
          <cell r="AU3667" t="str">
            <v/>
          </cell>
          <cell r="AW3667" t="str">
            <v>0-</v>
          </cell>
          <cell r="AX3667" t="str">
            <v>0--</v>
          </cell>
          <cell r="AZ3667">
            <v>0</v>
          </cell>
          <cell r="BA3667">
            <v>0</v>
          </cell>
          <cell r="BB3667">
            <v>0</v>
          </cell>
          <cell r="BH3667">
            <v>0</v>
          </cell>
        </row>
        <row r="3668">
          <cell r="AU3668" t="str">
            <v/>
          </cell>
          <cell r="AW3668" t="str">
            <v>0-</v>
          </cell>
          <cell r="AX3668" t="str">
            <v>0--</v>
          </cell>
          <cell r="AZ3668">
            <v>0</v>
          </cell>
          <cell r="BA3668">
            <v>0</v>
          </cell>
          <cell r="BB3668">
            <v>0</v>
          </cell>
          <cell r="BH3668">
            <v>0</v>
          </cell>
        </row>
        <row r="3669">
          <cell r="AU3669" t="str">
            <v/>
          </cell>
          <cell r="AW3669" t="str">
            <v>0-</v>
          </cell>
          <cell r="AX3669" t="str">
            <v>0--</v>
          </cell>
          <cell r="AZ3669">
            <v>0</v>
          </cell>
          <cell r="BA3669">
            <v>0</v>
          </cell>
          <cell r="BB3669">
            <v>0</v>
          </cell>
          <cell r="BH3669">
            <v>0</v>
          </cell>
        </row>
        <row r="3670">
          <cell r="AU3670" t="str">
            <v/>
          </cell>
          <cell r="AW3670" t="str">
            <v>0-</v>
          </cell>
          <cell r="AX3670" t="str">
            <v>0--</v>
          </cell>
          <cell r="AZ3670">
            <v>0</v>
          </cell>
          <cell r="BA3670">
            <v>0</v>
          </cell>
          <cell r="BB3670">
            <v>0</v>
          </cell>
          <cell r="BH3670">
            <v>0</v>
          </cell>
        </row>
        <row r="3671">
          <cell r="AU3671" t="str">
            <v/>
          </cell>
          <cell r="AW3671" t="str">
            <v>0-</v>
          </cell>
          <cell r="AX3671" t="str">
            <v>0--</v>
          </cell>
          <cell r="AZ3671">
            <v>0</v>
          </cell>
          <cell r="BA3671">
            <v>0</v>
          </cell>
          <cell r="BB3671">
            <v>0</v>
          </cell>
          <cell r="BH3671">
            <v>0</v>
          </cell>
        </row>
        <row r="3672">
          <cell r="AU3672" t="str">
            <v/>
          </cell>
          <cell r="AW3672" t="str">
            <v>0-</v>
          </cell>
          <cell r="AX3672" t="str">
            <v>0--</v>
          </cell>
          <cell r="AZ3672">
            <v>0</v>
          </cell>
          <cell r="BA3672">
            <v>0</v>
          </cell>
          <cell r="BB3672">
            <v>0</v>
          </cell>
          <cell r="BH3672">
            <v>0</v>
          </cell>
        </row>
        <row r="3673">
          <cell r="AU3673" t="str">
            <v/>
          </cell>
          <cell r="AW3673" t="str">
            <v>0-</v>
          </cell>
          <cell r="AX3673" t="str">
            <v>0--</v>
          </cell>
          <cell r="AZ3673">
            <v>0</v>
          </cell>
          <cell r="BA3673">
            <v>0</v>
          </cell>
          <cell r="BB3673">
            <v>0</v>
          </cell>
          <cell r="BH3673">
            <v>0</v>
          </cell>
        </row>
        <row r="3674">
          <cell r="AU3674" t="str">
            <v/>
          </cell>
          <cell r="AW3674" t="str">
            <v>0-</v>
          </cell>
          <cell r="AX3674" t="str">
            <v>0--</v>
          </cell>
          <cell r="AZ3674">
            <v>0</v>
          </cell>
          <cell r="BA3674">
            <v>0</v>
          </cell>
          <cell r="BB3674">
            <v>0</v>
          </cell>
          <cell r="BH3674">
            <v>0</v>
          </cell>
        </row>
        <row r="3675">
          <cell r="AU3675" t="str">
            <v/>
          </cell>
          <cell r="AW3675" t="str">
            <v>0-</v>
          </cell>
          <cell r="AX3675" t="str">
            <v>0--</v>
          </cell>
          <cell r="AZ3675">
            <v>0</v>
          </cell>
          <cell r="BA3675">
            <v>0</v>
          </cell>
          <cell r="BB3675">
            <v>0</v>
          </cell>
          <cell r="BH3675">
            <v>0</v>
          </cell>
        </row>
        <row r="3676">
          <cell r="AU3676" t="str">
            <v/>
          </cell>
          <cell r="AW3676" t="str">
            <v>0-</v>
          </cell>
          <cell r="AX3676" t="str">
            <v>0--</v>
          </cell>
          <cell r="AZ3676">
            <v>0</v>
          </cell>
          <cell r="BA3676">
            <v>0</v>
          </cell>
          <cell r="BB3676">
            <v>0</v>
          </cell>
          <cell r="BH3676">
            <v>0</v>
          </cell>
        </row>
        <row r="3677">
          <cell r="AU3677" t="str">
            <v/>
          </cell>
          <cell r="AW3677" t="str">
            <v>0-</v>
          </cell>
          <cell r="AX3677" t="str">
            <v>0--</v>
          </cell>
          <cell r="AZ3677">
            <v>0</v>
          </cell>
          <cell r="BA3677">
            <v>0</v>
          </cell>
          <cell r="BB3677">
            <v>0</v>
          </cell>
          <cell r="BH3677">
            <v>0</v>
          </cell>
        </row>
        <row r="3678">
          <cell r="AU3678" t="str">
            <v/>
          </cell>
          <cell r="AW3678" t="str">
            <v>0-</v>
          </cell>
          <cell r="AX3678" t="str">
            <v>0--</v>
          </cell>
          <cell r="AZ3678">
            <v>0</v>
          </cell>
          <cell r="BA3678">
            <v>0</v>
          </cell>
          <cell r="BB3678">
            <v>0</v>
          </cell>
          <cell r="BH3678">
            <v>0</v>
          </cell>
        </row>
        <row r="3679">
          <cell r="AU3679" t="str">
            <v/>
          </cell>
          <cell r="AW3679" t="str">
            <v>0-</v>
          </cell>
          <cell r="AX3679" t="str">
            <v>0--</v>
          </cell>
          <cell r="AZ3679">
            <v>0</v>
          </cell>
          <cell r="BA3679">
            <v>0</v>
          </cell>
          <cell r="BB3679">
            <v>0</v>
          </cell>
          <cell r="BH3679">
            <v>0</v>
          </cell>
        </row>
        <row r="3680">
          <cell r="AU3680" t="str">
            <v/>
          </cell>
          <cell r="AW3680" t="str">
            <v>0-</v>
          </cell>
          <cell r="AX3680" t="str">
            <v>0--</v>
          </cell>
          <cell r="AZ3680">
            <v>0</v>
          </cell>
          <cell r="BA3680">
            <v>0</v>
          </cell>
          <cell r="BB3680">
            <v>0</v>
          </cell>
          <cell r="BH3680">
            <v>0</v>
          </cell>
        </row>
        <row r="3681">
          <cell r="AU3681" t="str">
            <v/>
          </cell>
          <cell r="AW3681" t="str">
            <v>0-</v>
          </cell>
          <cell r="AX3681" t="str">
            <v>0--</v>
          </cell>
          <cell r="AZ3681">
            <v>0</v>
          </cell>
          <cell r="BA3681">
            <v>0</v>
          </cell>
          <cell r="BB3681">
            <v>0</v>
          </cell>
          <cell r="BH3681">
            <v>0</v>
          </cell>
        </row>
        <row r="3682">
          <cell r="AU3682" t="str">
            <v/>
          </cell>
          <cell r="AW3682" t="str">
            <v>0-</v>
          </cell>
          <cell r="AX3682" t="str">
            <v>0--</v>
          </cell>
          <cell r="AZ3682">
            <v>0</v>
          </cell>
          <cell r="BA3682">
            <v>0</v>
          </cell>
          <cell r="BB3682">
            <v>0</v>
          </cell>
          <cell r="BH3682">
            <v>0</v>
          </cell>
        </row>
        <row r="3683">
          <cell r="AU3683" t="str">
            <v/>
          </cell>
          <cell r="AW3683" t="str">
            <v>0-</v>
          </cell>
          <cell r="AX3683" t="str">
            <v>0--</v>
          </cell>
          <cell r="AZ3683">
            <v>0</v>
          </cell>
          <cell r="BA3683">
            <v>0</v>
          </cell>
          <cell r="BB3683">
            <v>0</v>
          </cell>
          <cell r="BH3683">
            <v>0</v>
          </cell>
        </row>
        <row r="3684">
          <cell r="AU3684" t="str">
            <v/>
          </cell>
          <cell r="AW3684" t="str">
            <v>0-</v>
          </cell>
          <cell r="AX3684" t="str">
            <v>0--</v>
          </cell>
          <cell r="AZ3684">
            <v>0</v>
          </cell>
          <cell r="BA3684">
            <v>0</v>
          </cell>
          <cell r="BB3684">
            <v>0</v>
          </cell>
          <cell r="BH3684">
            <v>0</v>
          </cell>
        </row>
        <row r="3685">
          <cell r="AU3685" t="str">
            <v/>
          </cell>
          <cell r="AW3685" t="str">
            <v>0-</v>
          </cell>
          <cell r="AX3685" t="str">
            <v>0--</v>
          </cell>
          <cell r="AZ3685">
            <v>0</v>
          </cell>
          <cell r="BA3685">
            <v>0</v>
          </cell>
          <cell r="BB3685">
            <v>0</v>
          </cell>
          <cell r="BH3685">
            <v>0</v>
          </cell>
        </row>
        <row r="3686">
          <cell r="AU3686" t="str">
            <v/>
          </cell>
          <cell r="AW3686" t="str">
            <v>0-</v>
          </cell>
          <cell r="AX3686" t="str">
            <v>0--</v>
          </cell>
          <cell r="AZ3686">
            <v>0</v>
          </cell>
          <cell r="BA3686">
            <v>0</v>
          </cell>
          <cell r="BB3686">
            <v>0</v>
          </cell>
          <cell r="BH3686">
            <v>0</v>
          </cell>
        </row>
        <row r="3687">
          <cell r="AU3687" t="str">
            <v/>
          </cell>
          <cell r="AW3687" t="str">
            <v>0-</v>
          </cell>
          <cell r="AX3687" t="str">
            <v>0--</v>
          </cell>
          <cell r="AZ3687">
            <v>0</v>
          </cell>
          <cell r="BA3687">
            <v>0</v>
          </cell>
          <cell r="BB3687">
            <v>0</v>
          </cell>
          <cell r="BH3687">
            <v>0</v>
          </cell>
        </row>
        <row r="3688">
          <cell r="AU3688" t="str">
            <v/>
          </cell>
          <cell r="AW3688" t="str">
            <v>0-</v>
          </cell>
          <cell r="AX3688" t="str">
            <v>0--</v>
          </cell>
          <cell r="AZ3688">
            <v>0</v>
          </cell>
          <cell r="BA3688">
            <v>0</v>
          </cell>
          <cell r="BB3688">
            <v>0</v>
          </cell>
          <cell r="BH3688">
            <v>0</v>
          </cell>
        </row>
        <row r="3689">
          <cell r="AU3689" t="str">
            <v/>
          </cell>
          <cell r="AW3689" t="str">
            <v>0-</v>
          </cell>
          <cell r="AX3689" t="str">
            <v>0--</v>
          </cell>
          <cell r="AZ3689">
            <v>0</v>
          </cell>
          <cell r="BA3689">
            <v>0</v>
          </cell>
          <cell r="BB3689">
            <v>0</v>
          </cell>
          <cell r="BH3689">
            <v>0</v>
          </cell>
        </row>
        <row r="3690">
          <cell r="AU3690" t="str">
            <v/>
          </cell>
          <cell r="AW3690" t="str">
            <v>0-</v>
          </cell>
          <cell r="AX3690" t="str">
            <v>0--</v>
          </cell>
          <cell r="AZ3690">
            <v>0</v>
          </cell>
          <cell r="BA3690">
            <v>0</v>
          </cell>
          <cell r="BB3690">
            <v>0</v>
          </cell>
          <cell r="BH3690">
            <v>0</v>
          </cell>
        </row>
        <row r="3691">
          <cell r="AU3691" t="str">
            <v/>
          </cell>
          <cell r="AW3691" t="str">
            <v>0-</v>
          </cell>
          <cell r="AX3691" t="str">
            <v>0--</v>
          </cell>
          <cell r="AZ3691">
            <v>0</v>
          </cell>
          <cell r="BA3691">
            <v>0</v>
          </cell>
          <cell r="BB3691">
            <v>0</v>
          </cell>
          <cell r="BH3691">
            <v>0</v>
          </cell>
        </row>
        <row r="3692">
          <cell r="AU3692" t="str">
            <v/>
          </cell>
          <cell r="AW3692" t="str">
            <v>0-</v>
          </cell>
          <cell r="AX3692" t="str">
            <v>0--</v>
          </cell>
          <cell r="AZ3692">
            <v>0</v>
          </cell>
          <cell r="BA3692">
            <v>0</v>
          </cell>
          <cell r="BB3692">
            <v>0</v>
          </cell>
          <cell r="BH3692">
            <v>0</v>
          </cell>
        </row>
        <row r="3693">
          <cell r="AU3693" t="str">
            <v/>
          </cell>
          <cell r="AW3693" t="str">
            <v>0-</v>
          </cell>
          <cell r="AX3693" t="str">
            <v>0--</v>
          </cell>
          <cell r="AZ3693">
            <v>0</v>
          </cell>
          <cell r="BA3693">
            <v>0</v>
          </cell>
          <cell r="BB3693">
            <v>0</v>
          </cell>
          <cell r="BH3693">
            <v>0</v>
          </cell>
        </row>
        <row r="3694">
          <cell r="AU3694" t="str">
            <v/>
          </cell>
          <cell r="AW3694" t="str">
            <v>0-</v>
          </cell>
          <cell r="AX3694" t="str">
            <v>0--</v>
          </cell>
          <cell r="AZ3694">
            <v>0</v>
          </cell>
          <cell r="BA3694">
            <v>0</v>
          </cell>
          <cell r="BB3694">
            <v>0</v>
          </cell>
          <cell r="BH3694">
            <v>0</v>
          </cell>
        </row>
        <row r="3695">
          <cell r="AU3695" t="str">
            <v/>
          </cell>
          <cell r="AW3695" t="str">
            <v>0-</v>
          </cell>
          <cell r="AX3695" t="str">
            <v>0--</v>
          </cell>
          <cell r="AZ3695">
            <v>0</v>
          </cell>
          <cell r="BA3695">
            <v>0</v>
          </cell>
          <cell r="BB3695">
            <v>0</v>
          </cell>
          <cell r="BH3695">
            <v>0</v>
          </cell>
        </row>
        <row r="3696">
          <cell r="AU3696" t="str">
            <v/>
          </cell>
          <cell r="AW3696" t="str">
            <v>0-</v>
          </cell>
          <cell r="AX3696" t="str">
            <v>0--</v>
          </cell>
          <cell r="AZ3696">
            <v>0</v>
          </cell>
          <cell r="BA3696">
            <v>0</v>
          </cell>
          <cell r="BB3696">
            <v>0</v>
          </cell>
          <cell r="BH3696">
            <v>0</v>
          </cell>
        </row>
        <row r="3697">
          <cell r="AU3697" t="str">
            <v/>
          </cell>
          <cell r="AW3697" t="str">
            <v>0-</v>
          </cell>
          <cell r="AX3697" t="str">
            <v>0--</v>
          </cell>
          <cell r="AZ3697">
            <v>0</v>
          </cell>
          <cell r="BA3697">
            <v>0</v>
          </cell>
          <cell r="BB3697">
            <v>0</v>
          </cell>
          <cell r="BH3697">
            <v>0</v>
          </cell>
        </row>
        <row r="3698">
          <cell r="AU3698" t="str">
            <v/>
          </cell>
          <cell r="AW3698" t="str">
            <v>0-</v>
          </cell>
          <cell r="AX3698" t="str">
            <v>0--</v>
          </cell>
          <cell r="AZ3698">
            <v>0</v>
          </cell>
          <cell r="BA3698">
            <v>0</v>
          </cell>
          <cell r="BB3698">
            <v>0</v>
          </cell>
          <cell r="BH3698">
            <v>0</v>
          </cell>
        </row>
        <row r="3699">
          <cell r="AU3699" t="str">
            <v/>
          </cell>
          <cell r="AW3699" t="str">
            <v>0-</v>
          </cell>
          <cell r="AX3699" t="str">
            <v>0--</v>
          </cell>
          <cell r="AZ3699">
            <v>0</v>
          </cell>
          <cell r="BA3699">
            <v>0</v>
          </cell>
          <cell r="BB3699">
            <v>0</v>
          </cell>
          <cell r="BH3699">
            <v>0</v>
          </cell>
        </row>
        <row r="3700">
          <cell r="AU3700" t="str">
            <v/>
          </cell>
          <cell r="AW3700" t="str">
            <v>0-</v>
          </cell>
          <cell r="AX3700" t="str">
            <v>0--</v>
          </cell>
          <cell r="AZ3700">
            <v>0</v>
          </cell>
          <cell r="BA3700">
            <v>0</v>
          </cell>
          <cell r="BB3700">
            <v>0</v>
          </cell>
          <cell r="BH3700">
            <v>0</v>
          </cell>
        </row>
        <row r="3701">
          <cell r="AU3701" t="str">
            <v/>
          </cell>
          <cell r="AW3701" t="str">
            <v>0-</v>
          </cell>
          <cell r="AX3701" t="str">
            <v>0--</v>
          </cell>
          <cell r="AZ3701">
            <v>0</v>
          </cell>
          <cell r="BA3701">
            <v>0</v>
          </cell>
          <cell r="BB3701">
            <v>0</v>
          </cell>
          <cell r="BH3701">
            <v>0</v>
          </cell>
        </row>
        <row r="3702">
          <cell r="AU3702" t="str">
            <v/>
          </cell>
          <cell r="AW3702" t="str">
            <v>0-</v>
          </cell>
          <cell r="AX3702" t="str">
            <v>0--</v>
          </cell>
          <cell r="AZ3702">
            <v>0</v>
          </cell>
          <cell r="BA3702">
            <v>0</v>
          </cell>
          <cell r="BB3702">
            <v>0</v>
          </cell>
          <cell r="BH3702">
            <v>0</v>
          </cell>
        </row>
        <row r="3703">
          <cell r="AU3703" t="str">
            <v/>
          </cell>
          <cell r="AW3703" t="str">
            <v>0-</v>
          </cell>
          <cell r="AX3703" t="str">
            <v>0--</v>
          </cell>
          <cell r="AZ3703">
            <v>0</v>
          </cell>
          <cell r="BA3703">
            <v>0</v>
          </cell>
          <cell r="BB3703">
            <v>0</v>
          </cell>
          <cell r="BH3703">
            <v>0</v>
          </cell>
        </row>
        <row r="3704">
          <cell r="AU3704" t="str">
            <v/>
          </cell>
          <cell r="AW3704" t="str">
            <v>0-</v>
          </cell>
          <cell r="AX3704" t="str">
            <v>0--</v>
          </cell>
          <cell r="AZ3704">
            <v>0</v>
          </cell>
          <cell r="BA3704">
            <v>0</v>
          </cell>
          <cell r="BB3704">
            <v>0</v>
          </cell>
          <cell r="BH3704">
            <v>0</v>
          </cell>
        </row>
        <row r="3705">
          <cell r="AU3705" t="str">
            <v/>
          </cell>
          <cell r="AW3705" t="str">
            <v>0-</v>
          </cell>
          <cell r="AX3705" t="str">
            <v>0--</v>
          </cell>
          <cell r="AZ3705">
            <v>0</v>
          </cell>
          <cell r="BA3705">
            <v>0</v>
          </cell>
          <cell r="BB3705">
            <v>0</v>
          </cell>
          <cell r="BH3705">
            <v>0</v>
          </cell>
        </row>
        <row r="3706">
          <cell r="AU3706" t="str">
            <v/>
          </cell>
          <cell r="AW3706" t="str">
            <v>0-</v>
          </cell>
          <cell r="AX3706" t="str">
            <v>0--</v>
          </cell>
          <cell r="AZ3706">
            <v>0</v>
          </cell>
          <cell r="BA3706">
            <v>0</v>
          </cell>
          <cell r="BB3706">
            <v>0</v>
          </cell>
          <cell r="BH3706">
            <v>0</v>
          </cell>
        </row>
        <row r="3707">
          <cell r="AU3707" t="str">
            <v/>
          </cell>
          <cell r="AW3707" t="str">
            <v>0-</v>
          </cell>
          <cell r="AX3707" t="str">
            <v>0--</v>
          </cell>
          <cell r="AZ3707">
            <v>0</v>
          </cell>
          <cell r="BA3707">
            <v>0</v>
          </cell>
          <cell r="BB3707">
            <v>0</v>
          </cell>
          <cell r="BH3707">
            <v>0</v>
          </cell>
        </row>
        <row r="3708">
          <cell r="AU3708" t="str">
            <v/>
          </cell>
          <cell r="AW3708" t="str">
            <v>0-</v>
          </cell>
          <cell r="AX3708" t="str">
            <v>0--</v>
          </cell>
          <cell r="AZ3708">
            <v>0</v>
          </cell>
          <cell r="BA3708">
            <v>0</v>
          </cell>
          <cell r="BB3708">
            <v>0</v>
          </cell>
          <cell r="BH3708">
            <v>0</v>
          </cell>
        </row>
        <row r="3709">
          <cell r="AU3709" t="str">
            <v/>
          </cell>
          <cell r="AW3709" t="str">
            <v>0-</v>
          </cell>
          <cell r="AX3709" t="str">
            <v>0--</v>
          </cell>
          <cell r="AZ3709">
            <v>0</v>
          </cell>
          <cell r="BA3709">
            <v>0</v>
          </cell>
          <cell r="BB3709">
            <v>0</v>
          </cell>
          <cell r="BH3709">
            <v>0</v>
          </cell>
        </row>
        <row r="3710">
          <cell r="AU3710" t="str">
            <v/>
          </cell>
          <cell r="AW3710" t="str">
            <v>0-</v>
          </cell>
          <cell r="AX3710" t="str">
            <v>0--</v>
          </cell>
          <cell r="AZ3710">
            <v>0</v>
          </cell>
          <cell r="BA3710">
            <v>0</v>
          </cell>
          <cell r="BB3710">
            <v>0</v>
          </cell>
          <cell r="BH3710">
            <v>0</v>
          </cell>
        </row>
        <row r="3711">
          <cell r="AU3711" t="str">
            <v/>
          </cell>
          <cell r="AW3711" t="str">
            <v>0-</v>
          </cell>
          <cell r="AX3711" t="str">
            <v>0--</v>
          </cell>
          <cell r="AZ3711">
            <v>0</v>
          </cell>
          <cell r="BA3711">
            <v>0</v>
          </cell>
          <cell r="BB3711">
            <v>0</v>
          </cell>
          <cell r="BH3711">
            <v>0</v>
          </cell>
        </row>
        <row r="3712">
          <cell r="AU3712" t="str">
            <v/>
          </cell>
          <cell r="AW3712" t="str">
            <v>0-</v>
          </cell>
          <cell r="AX3712" t="str">
            <v>0--</v>
          </cell>
          <cell r="AZ3712">
            <v>0</v>
          </cell>
          <cell r="BA3712">
            <v>0</v>
          </cell>
          <cell r="BB3712">
            <v>0</v>
          </cell>
          <cell r="BH3712">
            <v>0</v>
          </cell>
        </row>
        <row r="3713">
          <cell r="AU3713" t="str">
            <v/>
          </cell>
          <cell r="AW3713" t="str">
            <v>0-</v>
          </cell>
          <cell r="AX3713" t="str">
            <v>0--</v>
          </cell>
          <cell r="AZ3713">
            <v>0</v>
          </cell>
          <cell r="BA3713">
            <v>0</v>
          </cell>
          <cell r="BB3713">
            <v>0</v>
          </cell>
          <cell r="BH3713">
            <v>0</v>
          </cell>
        </row>
        <row r="3714">
          <cell r="AU3714" t="str">
            <v/>
          </cell>
          <cell r="AW3714" t="str">
            <v>0-</v>
          </cell>
          <cell r="AX3714" t="str">
            <v>0--</v>
          </cell>
          <cell r="AZ3714">
            <v>0</v>
          </cell>
          <cell r="BA3714">
            <v>0</v>
          </cell>
          <cell r="BB3714">
            <v>0</v>
          </cell>
          <cell r="BH3714">
            <v>0</v>
          </cell>
        </row>
        <row r="3715">
          <cell r="AU3715" t="str">
            <v/>
          </cell>
          <cell r="AW3715" t="str">
            <v>0-</v>
          </cell>
          <cell r="AX3715" t="str">
            <v>0--</v>
          </cell>
          <cell r="AZ3715">
            <v>0</v>
          </cell>
          <cell r="BA3715">
            <v>0</v>
          </cell>
          <cell r="BB3715">
            <v>0</v>
          </cell>
          <cell r="BH3715">
            <v>0</v>
          </cell>
        </row>
        <row r="3716">
          <cell r="AU3716" t="str">
            <v/>
          </cell>
          <cell r="AW3716" t="str">
            <v>0-</v>
          </cell>
          <cell r="AX3716" t="str">
            <v>0--</v>
          </cell>
          <cell r="AZ3716">
            <v>0</v>
          </cell>
          <cell r="BA3716">
            <v>0</v>
          </cell>
          <cell r="BB3716">
            <v>0</v>
          </cell>
          <cell r="BH3716">
            <v>0</v>
          </cell>
        </row>
        <row r="3717">
          <cell r="AU3717" t="str">
            <v/>
          </cell>
          <cell r="AW3717" t="str">
            <v>0-</v>
          </cell>
          <cell r="AX3717" t="str">
            <v>0--</v>
          </cell>
          <cell r="AZ3717">
            <v>0</v>
          </cell>
          <cell r="BA3717">
            <v>0</v>
          </cell>
          <cell r="BB3717">
            <v>0</v>
          </cell>
          <cell r="BH3717">
            <v>0</v>
          </cell>
        </row>
        <row r="3718">
          <cell r="AU3718" t="str">
            <v/>
          </cell>
          <cell r="AW3718" t="str">
            <v>0-</v>
          </cell>
          <cell r="AX3718" t="str">
            <v>0--</v>
          </cell>
          <cell r="AZ3718">
            <v>0</v>
          </cell>
          <cell r="BA3718">
            <v>0</v>
          </cell>
          <cell r="BB3718">
            <v>0</v>
          </cell>
          <cell r="BH3718">
            <v>0</v>
          </cell>
        </row>
        <row r="3719">
          <cell r="AU3719" t="str">
            <v/>
          </cell>
          <cell r="AW3719" t="str">
            <v>0-</v>
          </cell>
          <cell r="AX3719" t="str">
            <v>0--</v>
          </cell>
          <cell r="AZ3719">
            <v>0</v>
          </cell>
          <cell r="BA3719">
            <v>0</v>
          </cell>
          <cell r="BB3719">
            <v>0</v>
          </cell>
          <cell r="BH3719">
            <v>0</v>
          </cell>
        </row>
        <row r="3720">
          <cell r="AU3720" t="str">
            <v/>
          </cell>
          <cell r="AW3720" t="str">
            <v>0-</v>
          </cell>
          <cell r="AX3720" t="str">
            <v>0--</v>
          </cell>
          <cell r="AZ3720">
            <v>0</v>
          </cell>
          <cell r="BA3720">
            <v>0</v>
          </cell>
          <cell r="BB3720">
            <v>0</v>
          </cell>
          <cell r="BH3720">
            <v>0</v>
          </cell>
        </row>
        <row r="3721">
          <cell r="AU3721" t="str">
            <v/>
          </cell>
          <cell r="AW3721" t="str">
            <v>0-</v>
          </cell>
          <cell r="AX3721" t="str">
            <v>0--</v>
          </cell>
          <cell r="AZ3721">
            <v>0</v>
          </cell>
          <cell r="BA3721">
            <v>0</v>
          </cell>
          <cell r="BB3721">
            <v>0</v>
          </cell>
          <cell r="BH3721">
            <v>0</v>
          </cell>
        </row>
        <row r="3722">
          <cell r="AU3722" t="str">
            <v/>
          </cell>
          <cell r="AW3722" t="str">
            <v>0-</v>
          </cell>
          <cell r="AX3722" t="str">
            <v>0--</v>
          </cell>
          <cell r="AZ3722">
            <v>0</v>
          </cell>
          <cell r="BA3722">
            <v>0</v>
          </cell>
          <cell r="BB3722">
            <v>0</v>
          </cell>
          <cell r="BH3722">
            <v>0</v>
          </cell>
        </row>
        <row r="3723">
          <cell r="AU3723" t="str">
            <v/>
          </cell>
          <cell r="AW3723" t="str">
            <v>0-</v>
          </cell>
          <cell r="AX3723" t="str">
            <v>0--</v>
          </cell>
          <cell r="AZ3723">
            <v>0</v>
          </cell>
          <cell r="BA3723">
            <v>0</v>
          </cell>
          <cell r="BB3723">
            <v>0</v>
          </cell>
          <cell r="BH3723">
            <v>0</v>
          </cell>
        </row>
        <row r="3724">
          <cell r="AU3724" t="str">
            <v/>
          </cell>
          <cell r="AW3724" t="str">
            <v>0-</v>
          </cell>
          <cell r="AX3724" t="str">
            <v>0--</v>
          </cell>
          <cell r="AZ3724">
            <v>0</v>
          </cell>
          <cell r="BA3724">
            <v>0</v>
          </cell>
          <cell r="BB3724">
            <v>0</v>
          </cell>
          <cell r="BH3724">
            <v>0</v>
          </cell>
        </row>
        <row r="3725">
          <cell r="AU3725" t="str">
            <v/>
          </cell>
          <cell r="AW3725" t="str">
            <v>0-</v>
          </cell>
          <cell r="AX3725" t="str">
            <v>0--</v>
          </cell>
          <cell r="AZ3725">
            <v>0</v>
          </cell>
          <cell r="BA3725">
            <v>0</v>
          </cell>
          <cell r="BB3725">
            <v>0</v>
          </cell>
          <cell r="BH3725">
            <v>0</v>
          </cell>
        </row>
        <row r="3726">
          <cell r="AU3726" t="str">
            <v/>
          </cell>
          <cell r="AW3726" t="str">
            <v>0-</v>
          </cell>
          <cell r="AX3726" t="str">
            <v>0--</v>
          </cell>
          <cell r="AZ3726">
            <v>0</v>
          </cell>
          <cell r="BA3726">
            <v>0</v>
          </cell>
          <cell r="BB3726">
            <v>0</v>
          </cell>
          <cell r="BH3726">
            <v>0</v>
          </cell>
        </row>
        <row r="3727">
          <cell r="AU3727" t="str">
            <v/>
          </cell>
          <cell r="AW3727" t="str">
            <v>0-</v>
          </cell>
          <cell r="AX3727" t="str">
            <v>0--</v>
          </cell>
          <cell r="AZ3727">
            <v>0</v>
          </cell>
          <cell r="BA3727">
            <v>0</v>
          </cell>
          <cell r="BB3727">
            <v>0</v>
          </cell>
          <cell r="BH3727">
            <v>0</v>
          </cell>
        </row>
        <row r="3728">
          <cell r="AU3728" t="str">
            <v/>
          </cell>
          <cell r="AW3728" t="str">
            <v>0-</v>
          </cell>
          <cell r="AX3728" t="str">
            <v>0--</v>
          </cell>
          <cell r="AZ3728">
            <v>0</v>
          </cell>
          <cell r="BA3728">
            <v>0</v>
          </cell>
          <cell r="BB3728">
            <v>0</v>
          </cell>
          <cell r="BH3728">
            <v>0</v>
          </cell>
        </row>
        <row r="3729">
          <cell r="AU3729" t="str">
            <v/>
          </cell>
          <cell r="AW3729" t="str">
            <v>0-</v>
          </cell>
          <cell r="AX3729" t="str">
            <v>0--</v>
          </cell>
          <cell r="AZ3729">
            <v>0</v>
          </cell>
          <cell r="BA3729">
            <v>0</v>
          </cell>
          <cell r="BB3729">
            <v>0</v>
          </cell>
          <cell r="BH3729">
            <v>0</v>
          </cell>
        </row>
        <row r="3730">
          <cell r="AU3730" t="str">
            <v/>
          </cell>
          <cell r="AW3730" t="str">
            <v>0-</v>
          </cell>
          <cell r="AX3730" t="str">
            <v>0--</v>
          </cell>
          <cell r="AZ3730">
            <v>0</v>
          </cell>
          <cell r="BA3730">
            <v>0</v>
          </cell>
          <cell r="BB3730">
            <v>0</v>
          </cell>
          <cell r="BH3730">
            <v>0</v>
          </cell>
        </row>
        <row r="3731">
          <cell r="AU3731" t="str">
            <v/>
          </cell>
          <cell r="AW3731" t="str">
            <v>0-</v>
          </cell>
          <cell r="AX3731" t="str">
            <v>0--</v>
          </cell>
          <cell r="AZ3731">
            <v>0</v>
          </cell>
          <cell r="BA3731">
            <v>0</v>
          </cell>
          <cell r="BB3731">
            <v>0</v>
          </cell>
          <cell r="BH3731">
            <v>0</v>
          </cell>
        </row>
        <row r="3732">
          <cell r="AU3732" t="str">
            <v/>
          </cell>
          <cell r="AW3732" t="str">
            <v>0-</v>
          </cell>
          <cell r="AX3732" t="str">
            <v>0--</v>
          </cell>
          <cell r="AZ3732">
            <v>0</v>
          </cell>
          <cell r="BA3732">
            <v>0</v>
          </cell>
          <cell r="BB3732">
            <v>0</v>
          </cell>
          <cell r="BH3732">
            <v>0</v>
          </cell>
        </row>
        <row r="3733">
          <cell r="AU3733" t="str">
            <v/>
          </cell>
          <cell r="AW3733" t="str">
            <v>0-</v>
          </cell>
          <cell r="AX3733" t="str">
            <v>0--</v>
          </cell>
          <cell r="AZ3733">
            <v>0</v>
          </cell>
          <cell r="BA3733">
            <v>0</v>
          </cell>
          <cell r="BB3733">
            <v>0</v>
          </cell>
          <cell r="BH3733">
            <v>0</v>
          </cell>
        </row>
        <row r="3734">
          <cell r="AU3734" t="str">
            <v/>
          </cell>
          <cell r="AW3734" t="str">
            <v>0-</v>
          </cell>
          <cell r="AX3734" t="str">
            <v>0--</v>
          </cell>
          <cell r="AZ3734">
            <v>0</v>
          </cell>
          <cell r="BA3734">
            <v>0</v>
          </cell>
          <cell r="BB3734">
            <v>0</v>
          </cell>
          <cell r="BH3734">
            <v>0</v>
          </cell>
        </row>
        <row r="3735">
          <cell r="AU3735" t="str">
            <v/>
          </cell>
          <cell r="AW3735" t="str">
            <v>0-</v>
          </cell>
          <cell r="AX3735" t="str">
            <v>0--</v>
          </cell>
          <cell r="AZ3735">
            <v>0</v>
          </cell>
          <cell r="BA3735">
            <v>0</v>
          </cell>
          <cell r="BB3735">
            <v>0</v>
          </cell>
          <cell r="BH3735">
            <v>0</v>
          </cell>
        </row>
        <row r="3736">
          <cell r="AU3736" t="str">
            <v/>
          </cell>
          <cell r="AW3736" t="str">
            <v>0-</v>
          </cell>
          <cell r="AX3736" t="str">
            <v>0--</v>
          </cell>
          <cell r="AZ3736">
            <v>0</v>
          </cell>
          <cell r="BA3736">
            <v>0</v>
          </cell>
          <cell r="BB3736">
            <v>0</v>
          </cell>
          <cell r="BH3736">
            <v>0</v>
          </cell>
        </row>
        <row r="3737">
          <cell r="AU3737" t="str">
            <v/>
          </cell>
          <cell r="AW3737" t="str">
            <v>0-</v>
          </cell>
          <cell r="AX3737" t="str">
            <v>0--</v>
          </cell>
          <cell r="AZ3737">
            <v>0</v>
          </cell>
          <cell r="BA3737">
            <v>0</v>
          </cell>
          <cell r="BB3737">
            <v>0</v>
          </cell>
          <cell r="BH3737">
            <v>0</v>
          </cell>
        </row>
        <row r="3738">
          <cell r="AU3738" t="str">
            <v/>
          </cell>
          <cell r="AW3738" t="str">
            <v>0-</v>
          </cell>
          <cell r="AX3738" t="str">
            <v>0--</v>
          </cell>
          <cell r="AZ3738">
            <v>0</v>
          </cell>
          <cell r="BA3738">
            <v>0</v>
          </cell>
          <cell r="BB3738">
            <v>0</v>
          </cell>
          <cell r="BH3738">
            <v>0</v>
          </cell>
        </row>
        <row r="3739">
          <cell r="AU3739" t="str">
            <v/>
          </cell>
          <cell r="AW3739" t="str">
            <v>0-</v>
          </cell>
          <cell r="AX3739" t="str">
            <v>0--</v>
          </cell>
          <cell r="AZ3739">
            <v>0</v>
          </cell>
          <cell r="BA3739">
            <v>0</v>
          </cell>
          <cell r="BB3739">
            <v>0</v>
          </cell>
          <cell r="BH3739">
            <v>0</v>
          </cell>
        </row>
        <row r="3740">
          <cell r="AU3740" t="str">
            <v/>
          </cell>
          <cell r="AW3740" t="str">
            <v>0-</v>
          </cell>
          <cell r="AX3740" t="str">
            <v>0--</v>
          </cell>
          <cell r="AZ3740">
            <v>0</v>
          </cell>
          <cell r="BA3740">
            <v>0</v>
          </cell>
          <cell r="BB3740">
            <v>0</v>
          </cell>
          <cell r="BH3740">
            <v>0</v>
          </cell>
        </row>
        <row r="3741">
          <cell r="AU3741" t="str">
            <v/>
          </cell>
          <cell r="AW3741" t="str">
            <v>0-</v>
          </cell>
          <cell r="AX3741" t="str">
            <v>0--</v>
          </cell>
          <cell r="AZ3741">
            <v>0</v>
          </cell>
          <cell r="BA3741">
            <v>0</v>
          </cell>
          <cell r="BB3741">
            <v>0</v>
          </cell>
          <cell r="BH3741">
            <v>0</v>
          </cell>
        </row>
        <row r="3742">
          <cell r="AU3742" t="str">
            <v/>
          </cell>
          <cell r="AW3742" t="str">
            <v>0-</v>
          </cell>
          <cell r="AX3742" t="str">
            <v>0--</v>
          </cell>
          <cell r="AZ3742">
            <v>0</v>
          </cell>
          <cell r="BA3742">
            <v>0</v>
          </cell>
          <cell r="BB3742">
            <v>0</v>
          </cell>
          <cell r="BH3742">
            <v>0</v>
          </cell>
        </row>
        <row r="3743">
          <cell r="AU3743" t="str">
            <v/>
          </cell>
          <cell r="AW3743" t="str">
            <v>0-</v>
          </cell>
          <cell r="AX3743" t="str">
            <v>0--</v>
          </cell>
          <cell r="AZ3743">
            <v>0</v>
          </cell>
          <cell r="BA3743">
            <v>0</v>
          </cell>
          <cell r="BB3743">
            <v>0</v>
          </cell>
          <cell r="BH3743">
            <v>0</v>
          </cell>
        </row>
        <row r="3744">
          <cell r="AU3744" t="str">
            <v/>
          </cell>
          <cell r="AW3744" t="str">
            <v>0-</v>
          </cell>
          <cell r="AX3744" t="str">
            <v>0--</v>
          </cell>
          <cell r="AZ3744">
            <v>0</v>
          </cell>
          <cell r="BA3744">
            <v>0</v>
          </cell>
          <cell r="BB3744">
            <v>0</v>
          </cell>
          <cell r="BH3744">
            <v>0</v>
          </cell>
        </row>
        <row r="3745">
          <cell r="AU3745" t="str">
            <v/>
          </cell>
          <cell r="AW3745" t="str">
            <v>0-</v>
          </cell>
          <cell r="AX3745" t="str">
            <v>0--</v>
          </cell>
          <cell r="AZ3745">
            <v>0</v>
          </cell>
          <cell r="BA3745">
            <v>0</v>
          </cell>
          <cell r="BB3745">
            <v>0</v>
          </cell>
          <cell r="BH3745">
            <v>0</v>
          </cell>
        </row>
        <row r="3746">
          <cell r="AU3746" t="str">
            <v/>
          </cell>
          <cell r="AW3746" t="str">
            <v>0-</v>
          </cell>
          <cell r="AX3746" t="str">
            <v>0--</v>
          </cell>
          <cell r="AZ3746">
            <v>0</v>
          </cell>
          <cell r="BA3746">
            <v>0</v>
          </cell>
          <cell r="BB3746">
            <v>0</v>
          </cell>
          <cell r="BH3746">
            <v>0</v>
          </cell>
        </row>
        <row r="3747">
          <cell r="AU3747" t="str">
            <v/>
          </cell>
          <cell r="AW3747" t="str">
            <v>0-</v>
          </cell>
          <cell r="AX3747" t="str">
            <v>0--</v>
          </cell>
          <cell r="AZ3747">
            <v>0</v>
          </cell>
          <cell r="BA3747">
            <v>0</v>
          </cell>
          <cell r="BB3747">
            <v>0</v>
          </cell>
          <cell r="BH3747">
            <v>0</v>
          </cell>
        </row>
        <row r="3748">
          <cell r="AU3748" t="str">
            <v/>
          </cell>
          <cell r="AW3748" t="str">
            <v>0-</v>
          </cell>
          <cell r="AX3748" t="str">
            <v>0--</v>
          </cell>
          <cell r="AZ3748">
            <v>0</v>
          </cell>
          <cell r="BA3748">
            <v>0</v>
          </cell>
          <cell r="BB3748">
            <v>0</v>
          </cell>
          <cell r="BH3748">
            <v>0</v>
          </cell>
        </row>
        <row r="3749">
          <cell r="AU3749" t="str">
            <v/>
          </cell>
          <cell r="AW3749" t="str">
            <v>0-</v>
          </cell>
          <cell r="AX3749" t="str">
            <v>0--</v>
          </cell>
          <cell r="AZ3749">
            <v>0</v>
          </cell>
          <cell r="BA3749">
            <v>0</v>
          </cell>
          <cell r="BB3749">
            <v>0</v>
          </cell>
          <cell r="BH3749">
            <v>0</v>
          </cell>
        </row>
        <row r="3750">
          <cell r="AU3750" t="str">
            <v/>
          </cell>
          <cell r="AW3750" t="str">
            <v>0-</v>
          </cell>
          <cell r="AX3750" t="str">
            <v>0--</v>
          </cell>
          <cell r="AZ3750">
            <v>0</v>
          </cell>
          <cell r="BA3750">
            <v>0</v>
          </cell>
          <cell r="BB3750">
            <v>0</v>
          </cell>
          <cell r="BH3750">
            <v>0</v>
          </cell>
        </row>
        <row r="3751">
          <cell r="AU3751" t="str">
            <v/>
          </cell>
          <cell r="AW3751" t="str">
            <v>0-</v>
          </cell>
          <cell r="AX3751" t="str">
            <v>0--</v>
          </cell>
          <cell r="AZ3751">
            <v>0</v>
          </cell>
          <cell r="BA3751">
            <v>0</v>
          </cell>
          <cell r="BB3751">
            <v>0</v>
          </cell>
          <cell r="BH3751">
            <v>0</v>
          </cell>
        </row>
        <row r="3752">
          <cell r="AU3752" t="str">
            <v/>
          </cell>
          <cell r="AW3752" t="str">
            <v>0-</v>
          </cell>
          <cell r="AX3752" t="str">
            <v>0--</v>
          </cell>
          <cell r="AZ3752">
            <v>0</v>
          </cell>
          <cell r="BA3752">
            <v>0</v>
          </cell>
          <cell r="BB3752">
            <v>0</v>
          </cell>
          <cell r="BH3752">
            <v>0</v>
          </cell>
        </row>
        <row r="3753">
          <cell r="AU3753" t="str">
            <v/>
          </cell>
          <cell r="AW3753" t="str">
            <v>0-</v>
          </cell>
          <cell r="AX3753" t="str">
            <v>0--</v>
          </cell>
          <cell r="AZ3753">
            <v>0</v>
          </cell>
          <cell r="BA3753">
            <v>0</v>
          </cell>
          <cell r="BB3753">
            <v>0</v>
          </cell>
          <cell r="BH3753">
            <v>0</v>
          </cell>
        </row>
        <row r="3754">
          <cell r="AU3754" t="str">
            <v/>
          </cell>
          <cell r="AW3754" t="str">
            <v>0-</v>
          </cell>
          <cell r="AX3754" t="str">
            <v>0--</v>
          </cell>
          <cell r="AZ3754">
            <v>0</v>
          </cell>
          <cell r="BA3754">
            <v>0</v>
          </cell>
          <cell r="BB3754">
            <v>0</v>
          </cell>
          <cell r="BH3754">
            <v>0</v>
          </cell>
        </row>
        <row r="3755">
          <cell r="AU3755" t="str">
            <v/>
          </cell>
          <cell r="AW3755" t="str">
            <v>0-</v>
          </cell>
          <cell r="AX3755" t="str">
            <v>0--</v>
          </cell>
          <cell r="AZ3755">
            <v>0</v>
          </cell>
          <cell r="BA3755">
            <v>0</v>
          </cell>
          <cell r="BB3755">
            <v>0</v>
          </cell>
          <cell r="BH3755">
            <v>0</v>
          </cell>
        </row>
        <row r="3756">
          <cell r="AU3756" t="str">
            <v/>
          </cell>
          <cell r="AW3756" t="str">
            <v>0-</v>
          </cell>
          <cell r="AX3756" t="str">
            <v>0--</v>
          </cell>
          <cell r="AZ3756">
            <v>0</v>
          </cell>
          <cell r="BA3756">
            <v>0</v>
          </cell>
          <cell r="BB3756">
            <v>0</v>
          </cell>
          <cell r="BH3756">
            <v>0</v>
          </cell>
        </row>
        <row r="3757">
          <cell r="AU3757" t="str">
            <v/>
          </cell>
          <cell r="AW3757" t="str">
            <v>0-</v>
          </cell>
          <cell r="AX3757" t="str">
            <v>0--</v>
          </cell>
          <cell r="AZ3757">
            <v>0</v>
          </cell>
          <cell r="BA3757">
            <v>0</v>
          </cell>
          <cell r="BB3757">
            <v>0</v>
          </cell>
          <cell r="BH3757">
            <v>0</v>
          </cell>
        </row>
        <row r="3758">
          <cell r="AU3758" t="str">
            <v/>
          </cell>
          <cell r="AW3758" t="str">
            <v>0-</v>
          </cell>
          <cell r="AX3758" t="str">
            <v>0--</v>
          </cell>
          <cell r="AZ3758">
            <v>0</v>
          </cell>
          <cell r="BA3758">
            <v>0</v>
          </cell>
          <cell r="BB3758">
            <v>0</v>
          </cell>
          <cell r="BH3758">
            <v>0</v>
          </cell>
        </row>
        <row r="3759">
          <cell r="AU3759" t="str">
            <v/>
          </cell>
          <cell r="AW3759" t="str">
            <v>0-</v>
          </cell>
          <cell r="AX3759" t="str">
            <v>0--</v>
          </cell>
          <cell r="AZ3759">
            <v>0</v>
          </cell>
          <cell r="BA3759">
            <v>0</v>
          </cell>
          <cell r="BB3759">
            <v>0</v>
          </cell>
          <cell r="BH3759">
            <v>0</v>
          </cell>
        </row>
        <row r="3760">
          <cell r="AU3760" t="str">
            <v/>
          </cell>
          <cell r="AW3760" t="str">
            <v>0-</v>
          </cell>
          <cell r="AX3760" t="str">
            <v>0--</v>
          </cell>
          <cell r="AZ3760">
            <v>0</v>
          </cell>
          <cell r="BA3760">
            <v>0</v>
          </cell>
          <cell r="BB3760">
            <v>0</v>
          </cell>
          <cell r="BH3760">
            <v>0</v>
          </cell>
        </row>
        <row r="3761">
          <cell r="AU3761" t="str">
            <v/>
          </cell>
          <cell r="AW3761" t="str">
            <v>0-</v>
          </cell>
          <cell r="AX3761" t="str">
            <v>0--</v>
          </cell>
          <cell r="AZ3761">
            <v>0</v>
          </cell>
          <cell r="BA3761">
            <v>0</v>
          </cell>
          <cell r="BB3761">
            <v>0</v>
          </cell>
          <cell r="BH3761">
            <v>0</v>
          </cell>
        </row>
        <row r="3762">
          <cell r="AU3762" t="str">
            <v/>
          </cell>
          <cell r="AW3762" t="str">
            <v>0-</v>
          </cell>
          <cell r="AX3762" t="str">
            <v>0--</v>
          </cell>
          <cell r="AZ3762">
            <v>0</v>
          </cell>
          <cell r="BA3762">
            <v>0</v>
          </cell>
          <cell r="BB3762">
            <v>0</v>
          </cell>
          <cell r="BH3762">
            <v>0</v>
          </cell>
        </row>
        <row r="3763">
          <cell r="AU3763" t="str">
            <v/>
          </cell>
          <cell r="AW3763" t="str">
            <v>0-</v>
          </cell>
          <cell r="AX3763" t="str">
            <v>0--</v>
          </cell>
          <cell r="AZ3763">
            <v>0</v>
          </cell>
          <cell r="BA3763">
            <v>0</v>
          </cell>
          <cell r="BB3763">
            <v>0</v>
          </cell>
          <cell r="BH3763">
            <v>0</v>
          </cell>
        </row>
        <row r="3764">
          <cell r="AU3764" t="str">
            <v/>
          </cell>
          <cell r="AW3764" t="str">
            <v>0-</v>
          </cell>
          <cell r="AX3764" t="str">
            <v>0--</v>
          </cell>
          <cell r="AZ3764">
            <v>0</v>
          </cell>
          <cell r="BA3764">
            <v>0</v>
          </cell>
          <cell r="BB3764">
            <v>0</v>
          </cell>
          <cell r="BH3764">
            <v>0</v>
          </cell>
        </row>
        <row r="3765">
          <cell r="AU3765" t="str">
            <v/>
          </cell>
          <cell r="AW3765" t="str">
            <v>0-</v>
          </cell>
          <cell r="AX3765" t="str">
            <v>0--</v>
          </cell>
          <cell r="AZ3765">
            <v>0</v>
          </cell>
          <cell r="BA3765">
            <v>0</v>
          </cell>
          <cell r="BB3765">
            <v>0</v>
          </cell>
          <cell r="BH3765">
            <v>0</v>
          </cell>
        </row>
        <row r="3766">
          <cell r="AU3766" t="str">
            <v/>
          </cell>
          <cell r="AW3766" t="str">
            <v>0-</v>
          </cell>
          <cell r="AX3766" t="str">
            <v>0--</v>
          </cell>
          <cell r="AZ3766">
            <v>0</v>
          </cell>
          <cell r="BA3766">
            <v>0</v>
          </cell>
          <cell r="BB3766">
            <v>0</v>
          </cell>
          <cell r="BH3766">
            <v>0</v>
          </cell>
        </row>
        <row r="3767">
          <cell r="AU3767" t="str">
            <v/>
          </cell>
          <cell r="AW3767" t="str">
            <v>0-</v>
          </cell>
          <cell r="AX3767" t="str">
            <v>0--</v>
          </cell>
          <cell r="AZ3767">
            <v>0</v>
          </cell>
          <cell r="BA3767">
            <v>0</v>
          </cell>
          <cell r="BB3767">
            <v>0</v>
          </cell>
          <cell r="BH3767">
            <v>0</v>
          </cell>
        </row>
        <row r="3768">
          <cell r="AU3768" t="str">
            <v/>
          </cell>
          <cell r="AW3768" t="str">
            <v>0-</v>
          </cell>
          <cell r="AX3768" t="str">
            <v>0--</v>
          </cell>
          <cell r="AZ3768">
            <v>0</v>
          </cell>
          <cell r="BA3768">
            <v>0</v>
          </cell>
          <cell r="BB3768">
            <v>0</v>
          </cell>
          <cell r="BH3768">
            <v>0</v>
          </cell>
        </row>
        <row r="3769">
          <cell r="AU3769" t="str">
            <v/>
          </cell>
          <cell r="AW3769" t="str">
            <v>0-</v>
          </cell>
          <cell r="AX3769" t="str">
            <v>0--</v>
          </cell>
          <cell r="AZ3769">
            <v>0</v>
          </cell>
          <cell r="BA3769">
            <v>0</v>
          </cell>
          <cell r="BB3769">
            <v>0</v>
          </cell>
          <cell r="BH3769">
            <v>0</v>
          </cell>
        </row>
        <row r="3770">
          <cell r="AU3770" t="str">
            <v/>
          </cell>
          <cell r="AW3770" t="str">
            <v>0-</v>
          </cell>
          <cell r="AX3770" t="str">
            <v>0--</v>
          </cell>
          <cell r="AZ3770">
            <v>0</v>
          </cell>
          <cell r="BA3770">
            <v>0</v>
          </cell>
          <cell r="BB3770">
            <v>0</v>
          </cell>
          <cell r="BH3770">
            <v>0</v>
          </cell>
        </row>
        <row r="3771">
          <cell r="AU3771" t="str">
            <v/>
          </cell>
          <cell r="AW3771" t="str">
            <v>0-</v>
          </cell>
          <cell r="AX3771" t="str">
            <v>0--</v>
          </cell>
          <cell r="AZ3771">
            <v>0</v>
          </cell>
          <cell r="BA3771">
            <v>0</v>
          </cell>
          <cell r="BB3771">
            <v>0</v>
          </cell>
          <cell r="BH3771">
            <v>0</v>
          </cell>
        </row>
        <row r="3772">
          <cell r="AU3772" t="str">
            <v/>
          </cell>
          <cell r="AW3772" t="str">
            <v>0-</v>
          </cell>
          <cell r="AX3772" t="str">
            <v>0--</v>
          </cell>
          <cell r="AZ3772">
            <v>0</v>
          </cell>
          <cell r="BA3772">
            <v>0</v>
          </cell>
          <cell r="BB3772">
            <v>0</v>
          </cell>
          <cell r="BH3772">
            <v>0</v>
          </cell>
        </row>
        <row r="3773">
          <cell r="AU3773" t="str">
            <v/>
          </cell>
          <cell r="AW3773" t="str">
            <v>0-</v>
          </cell>
          <cell r="AX3773" t="str">
            <v>0--</v>
          </cell>
          <cell r="AZ3773">
            <v>0</v>
          </cell>
          <cell r="BA3773">
            <v>0</v>
          </cell>
          <cell r="BB3773">
            <v>0</v>
          </cell>
          <cell r="BH3773">
            <v>0</v>
          </cell>
        </row>
        <row r="3774">
          <cell r="AU3774" t="str">
            <v/>
          </cell>
          <cell r="AW3774" t="str">
            <v>0-</v>
          </cell>
          <cell r="AX3774" t="str">
            <v>0--</v>
          </cell>
          <cell r="AZ3774">
            <v>0</v>
          </cell>
          <cell r="BA3774">
            <v>0</v>
          </cell>
          <cell r="BB3774">
            <v>0</v>
          </cell>
          <cell r="BH3774">
            <v>0</v>
          </cell>
        </row>
        <row r="3775">
          <cell r="AU3775" t="str">
            <v/>
          </cell>
          <cell r="AW3775" t="str">
            <v>0-</v>
          </cell>
          <cell r="AX3775" t="str">
            <v>0--</v>
          </cell>
          <cell r="AZ3775">
            <v>0</v>
          </cell>
          <cell r="BA3775">
            <v>0</v>
          </cell>
          <cell r="BB3775">
            <v>0</v>
          </cell>
          <cell r="BH3775">
            <v>0</v>
          </cell>
        </row>
        <row r="3776">
          <cell r="AU3776" t="str">
            <v/>
          </cell>
          <cell r="AW3776" t="str">
            <v>0-</v>
          </cell>
          <cell r="AX3776" t="str">
            <v>0--</v>
          </cell>
          <cell r="AZ3776">
            <v>0</v>
          </cell>
          <cell r="BA3776">
            <v>0</v>
          </cell>
          <cell r="BB3776">
            <v>0</v>
          </cell>
          <cell r="BH3776">
            <v>0</v>
          </cell>
        </row>
        <row r="3777">
          <cell r="AU3777" t="str">
            <v/>
          </cell>
          <cell r="AW3777" t="str">
            <v>0-</v>
          </cell>
          <cell r="AX3777" t="str">
            <v>0--</v>
          </cell>
          <cell r="AZ3777">
            <v>0</v>
          </cell>
          <cell r="BA3777">
            <v>0</v>
          </cell>
          <cell r="BB3777">
            <v>0</v>
          </cell>
          <cell r="BH3777">
            <v>0</v>
          </cell>
        </row>
        <row r="3778">
          <cell r="AU3778" t="str">
            <v/>
          </cell>
          <cell r="AW3778" t="str">
            <v>0-</v>
          </cell>
          <cell r="AX3778" t="str">
            <v>0--</v>
          </cell>
          <cell r="AZ3778">
            <v>0</v>
          </cell>
          <cell r="BA3778">
            <v>0</v>
          </cell>
          <cell r="BB3778">
            <v>0</v>
          </cell>
          <cell r="BH3778">
            <v>0</v>
          </cell>
        </row>
        <row r="3779">
          <cell r="AU3779" t="str">
            <v/>
          </cell>
          <cell r="AW3779" t="str">
            <v>0-</v>
          </cell>
          <cell r="AX3779" t="str">
            <v>0--</v>
          </cell>
          <cell r="AZ3779">
            <v>0</v>
          </cell>
          <cell r="BA3779">
            <v>0</v>
          </cell>
          <cell r="BB3779">
            <v>0</v>
          </cell>
          <cell r="BH3779">
            <v>0</v>
          </cell>
        </row>
        <row r="3780">
          <cell r="AU3780" t="str">
            <v/>
          </cell>
          <cell r="AW3780" t="str">
            <v>0-</v>
          </cell>
          <cell r="AX3780" t="str">
            <v>0--</v>
          </cell>
          <cell r="AZ3780">
            <v>0</v>
          </cell>
          <cell r="BA3780">
            <v>0</v>
          </cell>
          <cell r="BB3780">
            <v>0</v>
          </cell>
          <cell r="BH3780">
            <v>0</v>
          </cell>
        </row>
        <row r="3781">
          <cell r="AU3781" t="str">
            <v/>
          </cell>
          <cell r="AW3781" t="str">
            <v>0-</v>
          </cell>
          <cell r="AX3781" t="str">
            <v>0--</v>
          </cell>
          <cell r="AZ3781">
            <v>0</v>
          </cell>
          <cell r="BA3781">
            <v>0</v>
          </cell>
          <cell r="BB3781">
            <v>0</v>
          </cell>
          <cell r="BH3781">
            <v>0</v>
          </cell>
        </row>
        <row r="3782">
          <cell r="AU3782" t="str">
            <v/>
          </cell>
          <cell r="AW3782" t="str">
            <v>0-</v>
          </cell>
          <cell r="AX3782" t="str">
            <v>0--</v>
          </cell>
          <cell r="AZ3782">
            <v>0</v>
          </cell>
          <cell r="BA3782">
            <v>0</v>
          </cell>
          <cell r="BB3782">
            <v>0</v>
          </cell>
          <cell r="BH3782">
            <v>0</v>
          </cell>
        </row>
        <row r="3783">
          <cell r="AU3783" t="str">
            <v/>
          </cell>
          <cell r="AW3783" t="str">
            <v>0-</v>
          </cell>
          <cell r="AX3783" t="str">
            <v>0--</v>
          </cell>
          <cell r="AZ3783">
            <v>0</v>
          </cell>
          <cell r="BA3783">
            <v>0</v>
          </cell>
          <cell r="BB3783">
            <v>0</v>
          </cell>
          <cell r="BH3783">
            <v>0</v>
          </cell>
        </row>
        <row r="3784">
          <cell r="AU3784" t="str">
            <v/>
          </cell>
          <cell r="AW3784" t="str">
            <v>0-</v>
          </cell>
          <cell r="AX3784" t="str">
            <v>0--</v>
          </cell>
          <cell r="AZ3784">
            <v>0</v>
          </cell>
          <cell r="BA3784">
            <v>0</v>
          </cell>
          <cell r="BB3784">
            <v>0</v>
          </cell>
          <cell r="BH3784">
            <v>0</v>
          </cell>
        </row>
        <row r="3785">
          <cell r="AU3785" t="str">
            <v/>
          </cell>
          <cell r="AW3785" t="str">
            <v>0-</v>
          </cell>
          <cell r="AX3785" t="str">
            <v>0--</v>
          </cell>
          <cell r="AZ3785">
            <v>0</v>
          </cell>
          <cell r="BA3785">
            <v>0</v>
          </cell>
          <cell r="BB3785">
            <v>0</v>
          </cell>
          <cell r="BH3785">
            <v>0</v>
          </cell>
        </row>
        <row r="3786">
          <cell r="AU3786" t="str">
            <v/>
          </cell>
          <cell r="AW3786" t="str">
            <v>0-</v>
          </cell>
          <cell r="AX3786" t="str">
            <v>0--</v>
          </cell>
          <cell r="AZ3786">
            <v>0</v>
          </cell>
          <cell r="BA3786">
            <v>0</v>
          </cell>
          <cell r="BB3786">
            <v>0</v>
          </cell>
          <cell r="BH3786">
            <v>0</v>
          </cell>
        </row>
        <row r="3787">
          <cell r="AU3787" t="str">
            <v/>
          </cell>
          <cell r="AW3787" t="str">
            <v>0-</v>
          </cell>
          <cell r="AX3787" t="str">
            <v>0--</v>
          </cell>
          <cell r="AZ3787">
            <v>0</v>
          </cell>
          <cell r="BA3787">
            <v>0</v>
          </cell>
          <cell r="BB3787">
            <v>0</v>
          </cell>
          <cell r="BH3787">
            <v>0</v>
          </cell>
        </row>
        <row r="3788">
          <cell r="AU3788" t="str">
            <v/>
          </cell>
          <cell r="AW3788" t="str">
            <v>0-</v>
          </cell>
          <cell r="AX3788" t="str">
            <v>0--</v>
          </cell>
          <cell r="AZ3788">
            <v>0</v>
          </cell>
          <cell r="BA3788">
            <v>0</v>
          </cell>
          <cell r="BB3788">
            <v>0</v>
          </cell>
          <cell r="BH3788">
            <v>0</v>
          </cell>
        </row>
        <row r="3789">
          <cell r="AU3789" t="str">
            <v/>
          </cell>
          <cell r="AW3789" t="str">
            <v>0-</v>
          </cell>
          <cell r="AX3789" t="str">
            <v>0--</v>
          </cell>
          <cell r="AZ3789">
            <v>0</v>
          </cell>
          <cell r="BA3789">
            <v>0</v>
          </cell>
          <cell r="BB3789">
            <v>0</v>
          </cell>
          <cell r="BH3789">
            <v>0</v>
          </cell>
        </row>
        <row r="3790">
          <cell r="AU3790" t="str">
            <v/>
          </cell>
          <cell r="AW3790" t="str">
            <v>0-</v>
          </cell>
          <cell r="AX3790" t="str">
            <v>0--</v>
          </cell>
          <cell r="AZ3790">
            <v>0</v>
          </cell>
          <cell r="BA3790">
            <v>0</v>
          </cell>
          <cell r="BB3790">
            <v>0</v>
          </cell>
          <cell r="BH3790">
            <v>0</v>
          </cell>
        </row>
        <row r="3791">
          <cell r="AU3791" t="str">
            <v/>
          </cell>
          <cell r="AW3791" t="str">
            <v>0-</v>
          </cell>
          <cell r="AX3791" t="str">
            <v>0--</v>
          </cell>
          <cell r="AZ3791">
            <v>0</v>
          </cell>
          <cell r="BA3791">
            <v>0</v>
          </cell>
          <cell r="BB3791">
            <v>0</v>
          </cell>
          <cell r="BH3791">
            <v>0</v>
          </cell>
        </row>
        <row r="3792">
          <cell r="AU3792" t="str">
            <v/>
          </cell>
          <cell r="AW3792" t="str">
            <v>0-</v>
          </cell>
          <cell r="AX3792" t="str">
            <v>0--</v>
          </cell>
          <cell r="AZ3792">
            <v>0</v>
          </cell>
          <cell r="BA3792">
            <v>0</v>
          </cell>
          <cell r="BB3792">
            <v>0</v>
          </cell>
          <cell r="BH3792">
            <v>0</v>
          </cell>
        </row>
        <row r="3793">
          <cell r="AU3793" t="str">
            <v/>
          </cell>
          <cell r="AW3793" t="str">
            <v>0-</v>
          </cell>
          <cell r="AX3793" t="str">
            <v>0--</v>
          </cell>
          <cell r="AZ3793">
            <v>0</v>
          </cell>
          <cell r="BA3793">
            <v>0</v>
          </cell>
          <cell r="BB3793">
            <v>0</v>
          </cell>
          <cell r="BH3793">
            <v>0</v>
          </cell>
        </row>
        <row r="3794">
          <cell r="AU3794" t="str">
            <v/>
          </cell>
          <cell r="AW3794" t="str">
            <v>0-</v>
          </cell>
          <cell r="AX3794" t="str">
            <v>0--</v>
          </cell>
          <cell r="AZ3794">
            <v>0</v>
          </cell>
          <cell r="BA3794">
            <v>0</v>
          </cell>
          <cell r="BB3794">
            <v>0</v>
          </cell>
          <cell r="BH3794">
            <v>0</v>
          </cell>
        </row>
        <row r="3795">
          <cell r="AU3795" t="str">
            <v/>
          </cell>
          <cell r="AW3795" t="str">
            <v>0-</v>
          </cell>
          <cell r="AX3795" t="str">
            <v>0--</v>
          </cell>
          <cell r="AZ3795">
            <v>0</v>
          </cell>
          <cell r="BA3795">
            <v>0</v>
          </cell>
          <cell r="BB3795">
            <v>0</v>
          </cell>
          <cell r="BH3795">
            <v>0</v>
          </cell>
        </row>
        <row r="3796">
          <cell r="AU3796" t="str">
            <v/>
          </cell>
          <cell r="AW3796" t="str">
            <v>0-</v>
          </cell>
          <cell r="AX3796" t="str">
            <v>0--</v>
          </cell>
          <cell r="AZ3796">
            <v>0</v>
          </cell>
          <cell r="BA3796">
            <v>0</v>
          </cell>
          <cell r="BB3796">
            <v>0</v>
          </cell>
          <cell r="BH3796">
            <v>0</v>
          </cell>
        </row>
        <row r="3797">
          <cell r="AU3797" t="str">
            <v/>
          </cell>
          <cell r="AW3797" t="str">
            <v>0-</v>
          </cell>
          <cell r="AX3797" t="str">
            <v>0--</v>
          </cell>
          <cell r="AZ3797">
            <v>0</v>
          </cell>
          <cell r="BA3797">
            <v>0</v>
          </cell>
          <cell r="BB3797">
            <v>0</v>
          </cell>
          <cell r="BH3797">
            <v>0</v>
          </cell>
        </row>
        <row r="3798">
          <cell r="AU3798" t="str">
            <v/>
          </cell>
          <cell r="AW3798" t="str">
            <v>0-</v>
          </cell>
          <cell r="AX3798" t="str">
            <v>0--</v>
          </cell>
          <cell r="AZ3798">
            <v>0</v>
          </cell>
          <cell r="BA3798">
            <v>0</v>
          </cell>
          <cell r="BB3798">
            <v>0</v>
          </cell>
          <cell r="BH3798">
            <v>0</v>
          </cell>
        </row>
        <row r="3799">
          <cell r="AU3799" t="str">
            <v/>
          </cell>
          <cell r="AW3799" t="str">
            <v>0-</v>
          </cell>
          <cell r="AX3799" t="str">
            <v>0--</v>
          </cell>
          <cell r="AZ3799">
            <v>0</v>
          </cell>
          <cell r="BA3799">
            <v>0</v>
          </cell>
          <cell r="BB3799">
            <v>0</v>
          </cell>
          <cell r="BH3799">
            <v>0</v>
          </cell>
        </row>
        <row r="3800">
          <cell r="AU3800" t="str">
            <v/>
          </cell>
          <cell r="AW3800" t="str">
            <v>0-</v>
          </cell>
          <cell r="AX3800" t="str">
            <v>0--</v>
          </cell>
          <cell r="AZ3800">
            <v>0</v>
          </cell>
          <cell r="BA3800">
            <v>0</v>
          </cell>
          <cell r="BB3800">
            <v>0</v>
          </cell>
          <cell r="BH3800">
            <v>0</v>
          </cell>
        </row>
        <row r="3801">
          <cell r="AU3801" t="str">
            <v/>
          </cell>
          <cell r="AW3801" t="str">
            <v>0-</v>
          </cell>
          <cell r="AX3801" t="str">
            <v>0--</v>
          </cell>
          <cell r="AZ3801">
            <v>0</v>
          </cell>
          <cell r="BA3801">
            <v>0</v>
          </cell>
          <cell r="BB3801">
            <v>0</v>
          </cell>
          <cell r="BH3801">
            <v>0</v>
          </cell>
        </row>
        <row r="3802">
          <cell r="AU3802" t="str">
            <v/>
          </cell>
          <cell r="AW3802" t="str">
            <v>0-</v>
          </cell>
          <cell r="AX3802" t="str">
            <v>0--</v>
          </cell>
          <cell r="AZ3802">
            <v>0</v>
          </cell>
          <cell r="BA3802">
            <v>0</v>
          </cell>
          <cell r="BB3802">
            <v>0</v>
          </cell>
          <cell r="BH3802">
            <v>0</v>
          </cell>
        </row>
        <row r="3803">
          <cell r="AU3803" t="str">
            <v/>
          </cell>
          <cell r="AW3803" t="str">
            <v>0-</v>
          </cell>
          <cell r="AX3803" t="str">
            <v>0--</v>
          </cell>
          <cell r="AZ3803">
            <v>0</v>
          </cell>
          <cell r="BA3803">
            <v>0</v>
          </cell>
          <cell r="BB3803">
            <v>0</v>
          </cell>
          <cell r="BH3803">
            <v>0</v>
          </cell>
        </row>
        <row r="3804">
          <cell r="AU3804" t="str">
            <v/>
          </cell>
          <cell r="AW3804" t="str">
            <v>0-</v>
          </cell>
          <cell r="AX3804" t="str">
            <v>0--</v>
          </cell>
          <cell r="AZ3804">
            <v>0</v>
          </cell>
          <cell r="BA3804">
            <v>0</v>
          </cell>
          <cell r="BB3804">
            <v>0</v>
          </cell>
          <cell r="BH3804">
            <v>0</v>
          </cell>
        </row>
        <row r="3805">
          <cell r="AU3805" t="str">
            <v/>
          </cell>
          <cell r="AW3805" t="str">
            <v>0-</v>
          </cell>
          <cell r="AX3805" t="str">
            <v>0--</v>
          </cell>
          <cell r="AZ3805">
            <v>0</v>
          </cell>
          <cell r="BA3805">
            <v>0</v>
          </cell>
          <cell r="BB3805">
            <v>0</v>
          </cell>
          <cell r="BH3805">
            <v>0</v>
          </cell>
        </row>
        <row r="3806">
          <cell r="AU3806" t="str">
            <v/>
          </cell>
          <cell r="AW3806" t="str">
            <v>0-</v>
          </cell>
          <cell r="AX3806" t="str">
            <v>0--</v>
          </cell>
          <cell r="AZ3806">
            <v>0</v>
          </cell>
          <cell r="BA3806">
            <v>0</v>
          </cell>
          <cell r="BB3806">
            <v>0</v>
          </cell>
          <cell r="BH3806">
            <v>0</v>
          </cell>
        </row>
        <row r="3807">
          <cell r="AU3807" t="str">
            <v/>
          </cell>
          <cell r="AW3807" t="str">
            <v>0-</v>
          </cell>
          <cell r="AX3807" t="str">
            <v>0--</v>
          </cell>
          <cell r="AZ3807">
            <v>0</v>
          </cell>
          <cell r="BA3807">
            <v>0</v>
          </cell>
          <cell r="BB3807">
            <v>0</v>
          </cell>
          <cell r="BH3807">
            <v>0</v>
          </cell>
        </row>
        <row r="3808">
          <cell r="AU3808" t="str">
            <v/>
          </cell>
          <cell r="AW3808" t="str">
            <v>0-</v>
          </cell>
          <cell r="AX3808" t="str">
            <v>0--</v>
          </cell>
          <cell r="AZ3808">
            <v>0</v>
          </cell>
          <cell r="BA3808">
            <v>0</v>
          </cell>
          <cell r="BB3808">
            <v>0</v>
          </cell>
          <cell r="BH3808">
            <v>0</v>
          </cell>
        </row>
        <row r="3809">
          <cell r="AU3809" t="str">
            <v/>
          </cell>
          <cell r="AW3809" t="str">
            <v>0-</v>
          </cell>
          <cell r="AX3809" t="str">
            <v>0--</v>
          </cell>
          <cell r="AZ3809">
            <v>0</v>
          </cell>
          <cell r="BA3809">
            <v>0</v>
          </cell>
          <cell r="BB3809">
            <v>0</v>
          </cell>
          <cell r="BH3809">
            <v>0</v>
          </cell>
        </row>
        <row r="3810">
          <cell r="AU3810" t="str">
            <v/>
          </cell>
          <cell r="AW3810" t="str">
            <v>0-</v>
          </cell>
          <cell r="AX3810" t="str">
            <v>0--</v>
          </cell>
          <cell r="AZ3810">
            <v>0</v>
          </cell>
          <cell r="BA3810">
            <v>0</v>
          </cell>
          <cell r="BB3810">
            <v>0</v>
          </cell>
          <cell r="BH3810">
            <v>0</v>
          </cell>
        </row>
        <row r="3811">
          <cell r="AU3811" t="str">
            <v/>
          </cell>
          <cell r="AW3811" t="str">
            <v>0-</v>
          </cell>
          <cell r="AX3811" t="str">
            <v>0--</v>
          </cell>
          <cell r="AZ3811">
            <v>0</v>
          </cell>
          <cell r="BA3811">
            <v>0</v>
          </cell>
          <cell r="BB3811">
            <v>0</v>
          </cell>
          <cell r="BH3811">
            <v>0</v>
          </cell>
        </row>
        <row r="3812">
          <cell r="AU3812" t="str">
            <v/>
          </cell>
          <cell r="AW3812" t="str">
            <v>0-</v>
          </cell>
          <cell r="AX3812" t="str">
            <v>0--</v>
          </cell>
          <cell r="AZ3812">
            <v>0</v>
          </cell>
          <cell r="BA3812">
            <v>0</v>
          </cell>
          <cell r="BB3812">
            <v>0</v>
          </cell>
          <cell r="BH3812">
            <v>0</v>
          </cell>
        </row>
        <row r="3813">
          <cell r="AU3813" t="str">
            <v/>
          </cell>
          <cell r="AW3813" t="str">
            <v>0-</v>
          </cell>
          <cell r="AX3813" t="str">
            <v>0--</v>
          </cell>
          <cell r="AZ3813">
            <v>0</v>
          </cell>
          <cell r="BA3813">
            <v>0</v>
          </cell>
          <cell r="BB3813">
            <v>0</v>
          </cell>
          <cell r="BH3813">
            <v>0</v>
          </cell>
        </row>
        <row r="3814">
          <cell r="AU3814" t="str">
            <v/>
          </cell>
          <cell r="AW3814" t="str">
            <v>0-</v>
          </cell>
          <cell r="AX3814" t="str">
            <v>0--</v>
          </cell>
          <cell r="AZ3814">
            <v>0</v>
          </cell>
          <cell r="BA3814">
            <v>0</v>
          </cell>
          <cell r="BB3814">
            <v>0</v>
          </cell>
          <cell r="BH3814">
            <v>0</v>
          </cell>
        </row>
        <row r="3815">
          <cell r="AU3815" t="str">
            <v/>
          </cell>
          <cell r="AW3815" t="str">
            <v>0-</v>
          </cell>
          <cell r="AX3815" t="str">
            <v>0--</v>
          </cell>
          <cell r="AZ3815">
            <v>0</v>
          </cell>
          <cell r="BA3815">
            <v>0</v>
          </cell>
          <cell r="BB3815">
            <v>0</v>
          </cell>
          <cell r="BH3815">
            <v>0</v>
          </cell>
        </row>
        <row r="3816">
          <cell r="AU3816" t="str">
            <v/>
          </cell>
          <cell r="AW3816" t="str">
            <v>0-</v>
          </cell>
          <cell r="AX3816" t="str">
            <v>0--</v>
          </cell>
          <cell r="AZ3816">
            <v>0</v>
          </cell>
          <cell r="BA3816">
            <v>0</v>
          </cell>
          <cell r="BB3816">
            <v>0</v>
          </cell>
          <cell r="BH3816">
            <v>0</v>
          </cell>
        </row>
        <row r="3817">
          <cell r="AU3817" t="str">
            <v/>
          </cell>
          <cell r="AW3817" t="str">
            <v>0-</v>
          </cell>
          <cell r="AX3817" t="str">
            <v>0--</v>
          </cell>
          <cell r="AZ3817">
            <v>0</v>
          </cell>
          <cell r="BA3817">
            <v>0</v>
          </cell>
          <cell r="BB3817">
            <v>0</v>
          </cell>
          <cell r="BH3817">
            <v>0</v>
          </cell>
        </row>
        <row r="3818">
          <cell r="AU3818" t="str">
            <v/>
          </cell>
          <cell r="AW3818" t="str">
            <v>0-</v>
          </cell>
          <cell r="AX3818" t="str">
            <v>0--</v>
          </cell>
          <cell r="AZ3818">
            <v>0</v>
          </cell>
          <cell r="BA3818">
            <v>0</v>
          </cell>
          <cell r="BB3818">
            <v>0</v>
          </cell>
          <cell r="BH3818">
            <v>0</v>
          </cell>
        </row>
        <row r="3819">
          <cell r="AU3819" t="str">
            <v/>
          </cell>
          <cell r="AW3819" t="str">
            <v>0-</v>
          </cell>
          <cell r="AX3819" t="str">
            <v>0--</v>
          </cell>
          <cell r="AZ3819">
            <v>0</v>
          </cell>
          <cell r="BA3819">
            <v>0</v>
          </cell>
          <cell r="BB3819">
            <v>0</v>
          </cell>
          <cell r="BH3819">
            <v>0</v>
          </cell>
        </row>
        <row r="3820">
          <cell r="AU3820" t="str">
            <v/>
          </cell>
          <cell r="AW3820" t="str">
            <v>0-</v>
          </cell>
          <cell r="AX3820" t="str">
            <v>0--</v>
          </cell>
          <cell r="AZ3820">
            <v>0</v>
          </cell>
          <cell r="BA3820">
            <v>0</v>
          </cell>
          <cell r="BB3820">
            <v>0</v>
          </cell>
          <cell r="BH3820">
            <v>0</v>
          </cell>
        </row>
        <row r="3821">
          <cell r="AU3821" t="str">
            <v/>
          </cell>
          <cell r="AW3821" t="str">
            <v>0-</v>
          </cell>
          <cell r="AX3821" t="str">
            <v>0--</v>
          </cell>
          <cell r="AZ3821">
            <v>0</v>
          </cell>
          <cell r="BA3821">
            <v>0</v>
          </cell>
          <cell r="BB3821">
            <v>0</v>
          </cell>
          <cell r="BH3821">
            <v>0</v>
          </cell>
        </row>
        <row r="3822">
          <cell r="AU3822" t="str">
            <v/>
          </cell>
          <cell r="AW3822" t="str">
            <v>0-</v>
          </cell>
          <cell r="AX3822" t="str">
            <v>0--</v>
          </cell>
          <cell r="AZ3822">
            <v>0</v>
          </cell>
          <cell r="BA3822">
            <v>0</v>
          </cell>
          <cell r="BB3822">
            <v>0</v>
          </cell>
          <cell r="BH3822">
            <v>0</v>
          </cell>
        </row>
        <row r="3823">
          <cell r="AU3823" t="str">
            <v/>
          </cell>
          <cell r="AW3823" t="str">
            <v>0-</v>
          </cell>
          <cell r="AX3823" t="str">
            <v>0--</v>
          </cell>
          <cell r="AZ3823">
            <v>0</v>
          </cell>
          <cell r="BA3823">
            <v>0</v>
          </cell>
          <cell r="BB3823">
            <v>0</v>
          </cell>
          <cell r="BH3823">
            <v>0</v>
          </cell>
        </row>
        <row r="3824">
          <cell r="AU3824" t="str">
            <v/>
          </cell>
          <cell r="AW3824" t="str">
            <v>0-</v>
          </cell>
          <cell r="AX3824" t="str">
            <v>0--</v>
          </cell>
          <cell r="AZ3824">
            <v>0</v>
          </cell>
          <cell r="BA3824">
            <v>0</v>
          </cell>
          <cell r="BB3824">
            <v>0</v>
          </cell>
          <cell r="BH3824">
            <v>0</v>
          </cell>
        </row>
        <row r="3825">
          <cell r="AU3825" t="str">
            <v/>
          </cell>
          <cell r="AW3825" t="str">
            <v>0-</v>
          </cell>
          <cell r="AX3825" t="str">
            <v>0--</v>
          </cell>
          <cell r="AZ3825">
            <v>0</v>
          </cell>
          <cell r="BA3825">
            <v>0</v>
          </cell>
          <cell r="BB3825">
            <v>0</v>
          </cell>
          <cell r="BH3825">
            <v>0</v>
          </cell>
        </row>
        <row r="3826">
          <cell r="AU3826" t="str">
            <v/>
          </cell>
          <cell r="AW3826" t="str">
            <v>0-</v>
          </cell>
          <cell r="AX3826" t="str">
            <v>0--</v>
          </cell>
          <cell r="AZ3826">
            <v>0</v>
          </cell>
          <cell r="BA3826">
            <v>0</v>
          </cell>
          <cell r="BB3826">
            <v>0</v>
          </cell>
          <cell r="BH3826">
            <v>0</v>
          </cell>
        </row>
        <row r="3827">
          <cell r="AU3827" t="str">
            <v/>
          </cell>
          <cell r="AW3827" t="str">
            <v>0-</v>
          </cell>
          <cell r="AX3827" t="str">
            <v>0--</v>
          </cell>
          <cell r="AZ3827">
            <v>0</v>
          </cell>
          <cell r="BA3827">
            <v>0</v>
          </cell>
          <cell r="BB3827">
            <v>0</v>
          </cell>
          <cell r="BH3827">
            <v>0</v>
          </cell>
        </row>
        <row r="3828">
          <cell r="AU3828" t="str">
            <v/>
          </cell>
          <cell r="AW3828" t="str">
            <v>0-</v>
          </cell>
          <cell r="AX3828" t="str">
            <v>0--</v>
          </cell>
          <cell r="AZ3828">
            <v>0</v>
          </cell>
          <cell r="BA3828">
            <v>0</v>
          </cell>
          <cell r="BB3828">
            <v>0</v>
          </cell>
          <cell r="BH3828">
            <v>0</v>
          </cell>
        </row>
        <row r="3829">
          <cell r="AU3829" t="str">
            <v/>
          </cell>
          <cell r="AW3829" t="str">
            <v>0-</v>
          </cell>
          <cell r="AX3829" t="str">
            <v>0--</v>
          </cell>
          <cell r="AZ3829">
            <v>0</v>
          </cell>
          <cell r="BA3829">
            <v>0</v>
          </cell>
          <cell r="BB3829">
            <v>0</v>
          </cell>
          <cell r="BH3829">
            <v>0</v>
          </cell>
        </row>
        <row r="3830">
          <cell r="AU3830" t="str">
            <v/>
          </cell>
          <cell r="AW3830" t="str">
            <v>0-</v>
          </cell>
          <cell r="AX3830" t="str">
            <v>0--</v>
          </cell>
          <cell r="AZ3830">
            <v>0</v>
          </cell>
          <cell r="BA3830">
            <v>0</v>
          </cell>
          <cell r="BB3830">
            <v>0</v>
          </cell>
          <cell r="BH3830">
            <v>0</v>
          </cell>
        </row>
        <row r="3831">
          <cell r="AU3831" t="str">
            <v/>
          </cell>
          <cell r="AW3831" t="str">
            <v>-</v>
          </cell>
          <cell r="AX3831" t="str">
            <v>--</v>
          </cell>
          <cell r="AZ3831">
            <v>0</v>
          </cell>
          <cell r="BA3831">
            <v>0</v>
          </cell>
          <cell r="BB3831">
            <v>0</v>
          </cell>
          <cell r="BH3831">
            <v>0</v>
          </cell>
        </row>
        <row r="3832">
          <cell r="AU3832" t="str">
            <v/>
          </cell>
          <cell r="AW3832" t="str">
            <v>-</v>
          </cell>
          <cell r="AX3832" t="str">
            <v>--</v>
          </cell>
          <cell r="AZ3832">
            <v>0</v>
          </cell>
          <cell r="BA3832">
            <v>0</v>
          </cell>
          <cell r="BB3832">
            <v>0</v>
          </cell>
          <cell r="BH3832">
            <v>0</v>
          </cell>
        </row>
        <row r="3833">
          <cell r="AU3833" t="str">
            <v/>
          </cell>
          <cell r="AW3833" t="str">
            <v>-</v>
          </cell>
          <cell r="AX3833" t="str">
            <v>--</v>
          </cell>
          <cell r="AZ3833">
            <v>0</v>
          </cell>
          <cell r="BA3833">
            <v>0</v>
          </cell>
          <cell r="BB3833">
            <v>0</v>
          </cell>
          <cell r="BH3833">
            <v>0</v>
          </cell>
        </row>
        <row r="3834">
          <cell r="AU3834" t="str">
            <v/>
          </cell>
          <cell r="AW3834" t="str">
            <v>-</v>
          </cell>
          <cell r="AX3834" t="str">
            <v>--</v>
          </cell>
          <cell r="AZ3834">
            <v>0</v>
          </cell>
          <cell r="BA3834">
            <v>0</v>
          </cell>
          <cell r="BB3834">
            <v>0</v>
          </cell>
          <cell r="BH3834">
            <v>0</v>
          </cell>
        </row>
        <row r="3835">
          <cell r="AU3835" t="str">
            <v/>
          </cell>
          <cell r="AW3835" t="str">
            <v>-</v>
          </cell>
          <cell r="AX3835" t="str">
            <v>--</v>
          </cell>
          <cell r="AZ3835">
            <v>0</v>
          </cell>
          <cell r="BA3835">
            <v>0</v>
          </cell>
          <cell r="BB3835">
            <v>0</v>
          </cell>
          <cell r="BH3835">
            <v>0</v>
          </cell>
        </row>
        <row r="3836">
          <cell r="AU3836" t="str">
            <v/>
          </cell>
          <cell r="AW3836" t="str">
            <v>-</v>
          </cell>
          <cell r="AX3836" t="str">
            <v>--</v>
          </cell>
          <cell r="AZ3836">
            <v>0</v>
          </cell>
          <cell r="BA3836">
            <v>0</v>
          </cell>
          <cell r="BB3836">
            <v>0</v>
          </cell>
          <cell r="BH3836">
            <v>0</v>
          </cell>
        </row>
        <row r="3837">
          <cell r="AU3837" t="str">
            <v/>
          </cell>
          <cell r="AW3837" t="str">
            <v>-</v>
          </cell>
          <cell r="AX3837" t="str">
            <v>--</v>
          </cell>
          <cell r="AZ3837">
            <v>0</v>
          </cell>
          <cell r="BA3837">
            <v>0</v>
          </cell>
          <cell r="BB3837">
            <v>0</v>
          </cell>
          <cell r="BH3837">
            <v>0</v>
          </cell>
        </row>
        <row r="3838">
          <cell r="AU3838" t="str">
            <v/>
          </cell>
          <cell r="AW3838" t="str">
            <v>-</v>
          </cell>
          <cell r="AX3838" t="str">
            <v>--</v>
          </cell>
          <cell r="AZ3838">
            <v>0</v>
          </cell>
          <cell r="BA3838">
            <v>0</v>
          </cell>
          <cell r="BB3838">
            <v>0</v>
          </cell>
          <cell r="BH3838">
            <v>0</v>
          </cell>
        </row>
        <row r="3839">
          <cell r="AU3839" t="str">
            <v/>
          </cell>
          <cell r="AW3839" t="str">
            <v>-</v>
          </cell>
          <cell r="AX3839" t="str">
            <v>--</v>
          </cell>
          <cell r="AZ3839">
            <v>0</v>
          </cell>
          <cell r="BA3839">
            <v>0</v>
          </cell>
          <cell r="BB3839">
            <v>0</v>
          </cell>
          <cell r="BH3839">
            <v>0</v>
          </cell>
        </row>
        <row r="3840">
          <cell r="AU3840" t="str">
            <v/>
          </cell>
          <cell r="AW3840" t="str">
            <v>-</v>
          </cell>
          <cell r="AX3840" t="str">
            <v>--</v>
          </cell>
          <cell r="AZ3840">
            <v>0</v>
          </cell>
          <cell r="BA3840">
            <v>0</v>
          </cell>
          <cell r="BB3840">
            <v>0</v>
          </cell>
          <cell r="BH3840">
            <v>0</v>
          </cell>
        </row>
        <row r="3841">
          <cell r="AU3841" t="str">
            <v/>
          </cell>
          <cell r="AW3841" t="str">
            <v>-</v>
          </cell>
          <cell r="AX3841" t="str">
            <v>--</v>
          </cell>
          <cell r="AZ3841">
            <v>0</v>
          </cell>
          <cell r="BA3841">
            <v>0</v>
          </cell>
          <cell r="BB3841">
            <v>0</v>
          </cell>
          <cell r="BH3841">
            <v>0</v>
          </cell>
        </row>
        <row r="3842">
          <cell r="AU3842" t="str">
            <v/>
          </cell>
          <cell r="AW3842" t="str">
            <v>-</v>
          </cell>
          <cell r="AX3842" t="str">
            <v>--</v>
          </cell>
          <cell r="AZ3842">
            <v>0</v>
          </cell>
          <cell r="BA3842">
            <v>0</v>
          </cell>
          <cell r="BB3842">
            <v>0</v>
          </cell>
          <cell r="BH3842">
            <v>0</v>
          </cell>
        </row>
        <row r="3843">
          <cell r="AU3843" t="str">
            <v/>
          </cell>
          <cell r="AW3843" t="str">
            <v>-</v>
          </cell>
          <cell r="AX3843" t="str">
            <v>--</v>
          </cell>
          <cell r="AZ3843">
            <v>0</v>
          </cell>
          <cell r="BA3843">
            <v>0</v>
          </cell>
          <cell r="BB3843">
            <v>0</v>
          </cell>
          <cell r="BH3843">
            <v>0</v>
          </cell>
        </row>
        <row r="3844">
          <cell r="AU3844" t="str">
            <v/>
          </cell>
          <cell r="AW3844" t="str">
            <v>-</v>
          </cell>
          <cell r="AX3844" t="str">
            <v>--</v>
          </cell>
          <cell r="AZ3844">
            <v>0</v>
          </cell>
          <cell r="BA3844">
            <v>0</v>
          </cell>
          <cell r="BB3844">
            <v>0</v>
          </cell>
          <cell r="BH3844">
            <v>0</v>
          </cell>
        </row>
        <row r="3845">
          <cell r="AU3845" t="str">
            <v/>
          </cell>
          <cell r="AW3845" t="str">
            <v>-</v>
          </cell>
          <cell r="AX3845" t="str">
            <v>--</v>
          </cell>
          <cell r="AZ3845">
            <v>0</v>
          </cell>
          <cell r="BA3845">
            <v>0</v>
          </cell>
          <cell r="BB3845">
            <v>0</v>
          </cell>
          <cell r="BH3845">
            <v>0</v>
          </cell>
        </row>
        <row r="3846">
          <cell r="AU3846" t="str">
            <v/>
          </cell>
          <cell r="AW3846" t="str">
            <v>-</v>
          </cell>
          <cell r="AX3846" t="str">
            <v>--</v>
          </cell>
          <cell r="AZ3846">
            <v>0</v>
          </cell>
          <cell r="BA3846">
            <v>0</v>
          </cell>
          <cell r="BB3846">
            <v>0</v>
          </cell>
          <cell r="BH3846">
            <v>0</v>
          </cell>
        </row>
        <row r="3847">
          <cell r="AU3847" t="str">
            <v/>
          </cell>
          <cell r="AW3847" t="str">
            <v>-</v>
          </cell>
          <cell r="AX3847" t="str">
            <v>--</v>
          </cell>
          <cell r="AZ3847">
            <v>0</v>
          </cell>
          <cell r="BA3847">
            <v>0</v>
          </cell>
          <cell r="BB3847">
            <v>0</v>
          </cell>
          <cell r="BH3847">
            <v>0</v>
          </cell>
        </row>
        <row r="3848">
          <cell r="AU3848" t="str">
            <v/>
          </cell>
          <cell r="AW3848" t="str">
            <v>-</v>
          </cell>
          <cell r="AX3848" t="str">
            <v>--</v>
          </cell>
          <cell r="AZ3848">
            <v>0</v>
          </cell>
          <cell r="BA3848">
            <v>0</v>
          </cell>
          <cell r="BB3848">
            <v>0</v>
          </cell>
          <cell r="BH3848">
            <v>0</v>
          </cell>
        </row>
        <row r="3849">
          <cell r="AU3849" t="str">
            <v/>
          </cell>
          <cell r="AW3849" t="str">
            <v>-</v>
          </cell>
          <cell r="AX3849" t="str">
            <v>--</v>
          </cell>
          <cell r="AZ3849">
            <v>0</v>
          </cell>
          <cell r="BA3849">
            <v>0</v>
          </cell>
          <cell r="BB3849">
            <v>0</v>
          </cell>
          <cell r="BH3849">
            <v>0</v>
          </cell>
        </row>
        <row r="3850">
          <cell r="AU3850" t="str">
            <v/>
          </cell>
          <cell r="AW3850" t="str">
            <v>-</v>
          </cell>
          <cell r="AX3850" t="str">
            <v>--</v>
          </cell>
          <cell r="AZ3850">
            <v>0</v>
          </cell>
          <cell r="BA3850">
            <v>0</v>
          </cell>
          <cell r="BB3850">
            <v>0</v>
          </cell>
          <cell r="BH3850">
            <v>0</v>
          </cell>
        </row>
        <row r="3851">
          <cell r="AU3851" t="str">
            <v/>
          </cell>
          <cell r="AW3851" t="str">
            <v>-</v>
          </cell>
          <cell r="AX3851" t="str">
            <v>--</v>
          </cell>
          <cell r="AZ3851">
            <v>0</v>
          </cell>
          <cell r="BA3851">
            <v>0</v>
          </cell>
          <cell r="BB3851">
            <v>0</v>
          </cell>
          <cell r="BH3851">
            <v>0</v>
          </cell>
        </row>
        <row r="3852">
          <cell r="AU3852" t="str">
            <v/>
          </cell>
          <cell r="AW3852" t="str">
            <v>-</v>
          </cell>
          <cell r="AX3852" t="str">
            <v>--</v>
          </cell>
          <cell r="AZ3852">
            <v>0</v>
          </cell>
          <cell r="BA3852">
            <v>0</v>
          </cell>
          <cell r="BB3852">
            <v>0</v>
          </cell>
          <cell r="BH3852">
            <v>0</v>
          </cell>
        </row>
        <row r="3853">
          <cell r="AU3853" t="str">
            <v/>
          </cell>
          <cell r="AW3853" t="str">
            <v>-</v>
          </cell>
          <cell r="AX3853" t="str">
            <v>--</v>
          </cell>
          <cell r="AZ3853">
            <v>0</v>
          </cell>
          <cell r="BA3853">
            <v>0</v>
          </cell>
          <cell r="BB3853">
            <v>0</v>
          </cell>
          <cell r="BH3853">
            <v>0</v>
          </cell>
        </row>
        <row r="3854">
          <cell r="AU3854" t="str">
            <v/>
          </cell>
          <cell r="AW3854" t="str">
            <v>-</v>
          </cell>
          <cell r="AX3854" t="str">
            <v>--</v>
          </cell>
          <cell r="AZ3854">
            <v>0</v>
          </cell>
          <cell r="BA3854">
            <v>0</v>
          </cell>
          <cell r="BB3854">
            <v>0</v>
          </cell>
          <cell r="BH3854">
            <v>0</v>
          </cell>
        </row>
        <row r="3855">
          <cell r="AU3855" t="str">
            <v/>
          </cell>
          <cell r="AW3855" t="str">
            <v>-</v>
          </cell>
          <cell r="AX3855" t="str">
            <v>--</v>
          </cell>
          <cell r="AZ3855">
            <v>0</v>
          </cell>
          <cell r="BA3855">
            <v>0</v>
          </cell>
          <cell r="BB3855">
            <v>0</v>
          </cell>
          <cell r="BH3855">
            <v>0</v>
          </cell>
        </row>
        <row r="3856">
          <cell r="AU3856" t="str">
            <v/>
          </cell>
          <cell r="AW3856" t="str">
            <v>-</v>
          </cell>
          <cell r="AX3856" t="str">
            <v>--</v>
          </cell>
          <cell r="AZ3856">
            <v>0</v>
          </cell>
          <cell r="BA3856">
            <v>0</v>
          </cell>
          <cell r="BB3856">
            <v>0</v>
          </cell>
          <cell r="BH3856">
            <v>0</v>
          </cell>
        </row>
        <row r="3857">
          <cell r="AU3857" t="str">
            <v/>
          </cell>
          <cell r="AW3857" t="str">
            <v>-</v>
          </cell>
          <cell r="AX3857" t="str">
            <v>--</v>
          </cell>
          <cell r="AZ3857">
            <v>0</v>
          </cell>
          <cell r="BA3857">
            <v>0</v>
          </cell>
          <cell r="BB3857">
            <v>0</v>
          </cell>
          <cell r="BH3857">
            <v>0</v>
          </cell>
        </row>
        <row r="3858">
          <cell r="AU3858" t="str">
            <v/>
          </cell>
          <cell r="AW3858" t="str">
            <v>-</v>
          </cell>
          <cell r="AX3858" t="str">
            <v>--</v>
          </cell>
          <cell r="AZ3858">
            <v>0</v>
          </cell>
          <cell r="BA3858">
            <v>0</v>
          </cell>
          <cell r="BB3858">
            <v>0</v>
          </cell>
          <cell r="BH3858">
            <v>0</v>
          </cell>
        </row>
        <row r="3859">
          <cell r="AU3859" t="str">
            <v/>
          </cell>
          <cell r="AW3859" t="str">
            <v>-</v>
          </cell>
          <cell r="AX3859" t="str">
            <v>--</v>
          </cell>
          <cell r="AZ3859">
            <v>0</v>
          </cell>
          <cell r="BA3859">
            <v>0</v>
          </cell>
          <cell r="BB3859">
            <v>0</v>
          </cell>
          <cell r="BH3859">
            <v>0</v>
          </cell>
        </row>
        <row r="3860">
          <cell r="AU3860" t="str">
            <v/>
          </cell>
          <cell r="AW3860" t="str">
            <v>-</v>
          </cell>
          <cell r="AX3860" t="str">
            <v>--</v>
          </cell>
          <cell r="AZ3860">
            <v>0</v>
          </cell>
          <cell r="BA3860">
            <v>0</v>
          </cell>
          <cell r="BB3860">
            <v>0</v>
          </cell>
          <cell r="BH3860">
            <v>0</v>
          </cell>
        </row>
        <row r="3861">
          <cell r="AU3861" t="str">
            <v/>
          </cell>
          <cell r="AW3861" t="str">
            <v>-</v>
          </cell>
          <cell r="AX3861" t="str">
            <v>--</v>
          </cell>
          <cell r="AZ3861">
            <v>0</v>
          </cell>
          <cell r="BA3861">
            <v>0</v>
          </cell>
          <cell r="BB3861">
            <v>0</v>
          </cell>
          <cell r="BH3861">
            <v>0</v>
          </cell>
        </row>
        <row r="3862">
          <cell r="AU3862" t="str">
            <v/>
          </cell>
          <cell r="AW3862" t="str">
            <v>-</v>
          </cell>
          <cell r="AX3862" t="str">
            <v>--</v>
          </cell>
          <cell r="AZ3862">
            <v>0</v>
          </cell>
          <cell r="BA3862">
            <v>0</v>
          </cell>
          <cell r="BB3862">
            <v>0</v>
          </cell>
          <cell r="BH3862">
            <v>0</v>
          </cell>
        </row>
        <row r="3863">
          <cell r="AU3863" t="str">
            <v/>
          </cell>
          <cell r="AW3863" t="str">
            <v>-</v>
          </cell>
          <cell r="AX3863" t="str">
            <v>--</v>
          </cell>
          <cell r="AZ3863">
            <v>0</v>
          </cell>
          <cell r="BA3863">
            <v>0</v>
          </cell>
          <cell r="BB3863">
            <v>0</v>
          </cell>
          <cell r="BH3863">
            <v>0</v>
          </cell>
        </row>
        <row r="3864">
          <cell r="AU3864" t="str">
            <v/>
          </cell>
          <cell r="AW3864" t="str">
            <v>-</v>
          </cell>
          <cell r="AX3864" t="str">
            <v>--</v>
          </cell>
          <cell r="AZ3864">
            <v>0</v>
          </cell>
          <cell r="BA3864">
            <v>0</v>
          </cell>
          <cell r="BB3864">
            <v>0</v>
          </cell>
          <cell r="BH3864">
            <v>0</v>
          </cell>
        </row>
        <row r="3865">
          <cell r="AU3865" t="str">
            <v/>
          </cell>
          <cell r="AW3865" t="str">
            <v>-</v>
          </cell>
          <cell r="AX3865" t="str">
            <v>--</v>
          </cell>
          <cell r="AZ3865">
            <v>0</v>
          </cell>
          <cell r="BA3865">
            <v>0</v>
          </cell>
          <cell r="BB3865">
            <v>0</v>
          </cell>
          <cell r="BH3865">
            <v>0</v>
          </cell>
        </row>
        <row r="3866">
          <cell r="AU3866" t="str">
            <v/>
          </cell>
          <cell r="AW3866" t="str">
            <v>-</v>
          </cell>
          <cell r="AX3866" t="str">
            <v>--</v>
          </cell>
          <cell r="AZ3866">
            <v>0</v>
          </cell>
          <cell r="BA3866">
            <v>0</v>
          </cell>
          <cell r="BB3866">
            <v>0</v>
          </cell>
          <cell r="BH3866">
            <v>0</v>
          </cell>
        </row>
        <row r="3867">
          <cell r="AU3867" t="str">
            <v/>
          </cell>
          <cell r="AW3867" t="str">
            <v>-</v>
          </cell>
          <cell r="AX3867" t="str">
            <v>--</v>
          </cell>
          <cell r="AZ3867">
            <v>0</v>
          </cell>
          <cell r="BA3867">
            <v>0</v>
          </cell>
          <cell r="BB3867">
            <v>0</v>
          </cell>
          <cell r="BH3867">
            <v>0</v>
          </cell>
        </row>
        <row r="3868">
          <cell r="AU3868" t="str">
            <v/>
          </cell>
          <cell r="AW3868" t="str">
            <v>-</v>
          </cell>
          <cell r="AX3868" t="str">
            <v>--</v>
          </cell>
          <cell r="AZ3868">
            <v>0</v>
          </cell>
          <cell r="BA3868">
            <v>0</v>
          </cell>
          <cell r="BB3868">
            <v>0</v>
          </cell>
          <cell r="BH3868">
            <v>0</v>
          </cell>
        </row>
        <row r="3869">
          <cell r="AU3869" t="str">
            <v/>
          </cell>
          <cell r="AW3869" t="str">
            <v>-</v>
          </cell>
          <cell r="AX3869" t="str">
            <v>--</v>
          </cell>
          <cell r="AZ3869">
            <v>0</v>
          </cell>
          <cell r="BA3869">
            <v>0</v>
          </cell>
          <cell r="BB3869">
            <v>0</v>
          </cell>
          <cell r="BH3869">
            <v>0</v>
          </cell>
        </row>
        <row r="3870">
          <cell r="AU3870" t="str">
            <v/>
          </cell>
          <cell r="AW3870" t="str">
            <v>-</v>
          </cell>
          <cell r="AX3870" t="str">
            <v>--</v>
          </cell>
          <cell r="AZ3870">
            <v>0</v>
          </cell>
          <cell r="BA3870">
            <v>0</v>
          </cell>
          <cell r="BB3870">
            <v>0</v>
          </cell>
          <cell r="BH3870">
            <v>0</v>
          </cell>
        </row>
        <row r="3871">
          <cell r="AU3871" t="str">
            <v/>
          </cell>
          <cell r="AW3871" t="str">
            <v>-</v>
          </cell>
          <cell r="AX3871" t="str">
            <v>--</v>
          </cell>
          <cell r="AZ3871">
            <v>0</v>
          </cell>
          <cell r="BA3871">
            <v>0</v>
          </cell>
          <cell r="BB3871">
            <v>0</v>
          </cell>
          <cell r="BH3871">
            <v>0</v>
          </cell>
        </row>
        <row r="3872">
          <cell r="AU3872" t="str">
            <v/>
          </cell>
          <cell r="AW3872" t="str">
            <v>-</v>
          </cell>
          <cell r="AX3872" t="str">
            <v>--</v>
          </cell>
          <cell r="AZ3872">
            <v>0</v>
          </cell>
          <cell r="BA3872">
            <v>0</v>
          </cell>
          <cell r="BB3872">
            <v>0</v>
          </cell>
          <cell r="BH3872">
            <v>0</v>
          </cell>
        </row>
        <row r="3873">
          <cell r="AU3873" t="str">
            <v/>
          </cell>
          <cell r="AW3873" t="str">
            <v>-</v>
          </cell>
          <cell r="AX3873" t="str">
            <v>--</v>
          </cell>
          <cell r="AZ3873">
            <v>0</v>
          </cell>
          <cell r="BA3873">
            <v>0</v>
          </cell>
          <cell r="BB3873">
            <v>0</v>
          </cell>
          <cell r="BH3873">
            <v>0</v>
          </cell>
        </row>
        <row r="3874">
          <cell r="AU3874" t="str">
            <v/>
          </cell>
          <cell r="AW3874" t="str">
            <v>-</v>
          </cell>
          <cell r="AX3874" t="str">
            <v>--</v>
          </cell>
          <cell r="AZ3874">
            <v>0</v>
          </cell>
          <cell r="BA3874">
            <v>0</v>
          </cell>
          <cell r="BB3874">
            <v>0</v>
          </cell>
          <cell r="BH3874">
            <v>0</v>
          </cell>
        </row>
        <row r="3875">
          <cell r="AU3875" t="str">
            <v/>
          </cell>
          <cell r="AW3875" t="str">
            <v>-</v>
          </cell>
          <cell r="AX3875" t="str">
            <v>--</v>
          </cell>
          <cell r="AZ3875">
            <v>0</v>
          </cell>
          <cell r="BA3875">
            <v>0</v>
          </cell>
          <cell r="BB3875">
            <v>0</v>
          </cell>
          <cell r="BH3875">
            <v>0</v>
          </cell>
        </row>
        <row r="3876">
          <cell r="AU3876" t="str">
            <v/>
          </cell>
          <cell r="AW3876" t="str">
            <v>-</v>
          </cell>
          <cell r="AX3876" t="str">
            <v>--</v>
          </cell>
          <cell r="AZ3876">
            <v>0</v>
          </cell>
          <cell r="BA3876">
            <v>0</v>
          </cell>
          <cell r="BB3876">
            <v>0</v>
          </cell>
          <cell r="BH3876">
            <v>0</v>
          </cell>
        </row>
        <row r="3877">
          <cell r="AU3877" t="str">
            <v/>
          </cell>
          <cell r="AW3877" t="str">
            <v>-</v>
          </cell>
          <cell r="AX3877" t="str">
            <v>--</v>
          </cell>
          <cell r="AZ3877">
            <v>0</v>
          </cell>
          <cell r="BA3877">
            <v>0</v>
          </cell>
          <cell r="BB3877">
            <v>0</v>
          </cell>
          <cell r="BH3877">
            <v>0</v>
          </cell>
        </row>
        <row r="3878">
          <cell r="AU3878" t="str">
            <v/>
          </cell>
          <cell r="AW3878" t="str">
            <v>-</v>
          </cell>
          <cell r="AX3878" t="str">
            <v>--</v>
          </cell>
          <cell r="AZ3878">
            <v>0</v>
          </cell>
          <cell r="BA3878">
            <v>0</v>
          </cell>
          <cell r="BB3878">
            <v>0</v>
          </cell>
          <cell r="BH3878">
            <v>0</v>
          </cell>
        </row>
        <row r="3879">
          <cell r="AU3879" t="str">
            <v/>
          </cell>
          <cell r="AW3879" t="str">
            <v>-</v>
          </cell>
          <cell r="AX3879" t="str">
            <v>--</v>
          </cell>
          <cell r="AZ3879">
            <v>0</v>
          </cell>
          <cell r="BA3879">
            <v>0</v>
          </cell>
          <cell r="BB3879">
            <v>0</v>
          </cell>
          <cell r="BH3879">
            <v>0</v>
          </cell>
        </row>
        <row r="3880">
          <cell r="AU3880" t="str">
            <v/>
          </cell>
          <cell r="AW3880" t="str">
            <v>-</v>
          </cell>
          <cell r="AX3880" t="str">
            <v>--</v>
          </cell>
          <cell r="AZ3880">
            <v>0</v>
          </cell>
          <cell r="BA3880">
            <v>0</v>
          </cell>
          <cell r="BB3880">
            <v>0</v>
          </cell>
          <cell r="BH3880">
            <v>0</v>
          </cell>
        </row>
        <row r="3881">
          <cell r="AU3881" t="str">
            <v/>
          </cell>
          <cell r="AW3881" t="str">
            <v>-</v>
          </cell>
          <cell r="AX3881" t="str">
            <v>--</v>
          </cell>
          <cell r="AZ3881">
            <v>0</v>
          </cell>
          <cell r="BA3881">
            <v>0</v>
          </cell>
          <cell r="BB3881">
            <v>0</v>
          </cell>
          <cell r="BH3881">
            <v>0</v>
          </cell>
        </row>
        <row r="3882">
          <cell r="AU3882" t="str">
            <v/>
          </cell>
          <cell r="AW3882" t="str">
            <v>-</v>
          </cell>
          <cell r="AX3882" t="str">
            <v>--</v>
          </cell>
          <cell r="AZ3882">
            <v>0</v>
          </cell>
          <cell r="BA3882">
            <v>0</v>
          </cell>
          <cell r="BB3882">
            <v>0</v>
          </cell>
          <cell r="BH3882">
            <v>0</v>
          </cell>
        </row>
        <row r="3883">
          <cell r="AU3883" t="str">
            <v/>
          </cell>
          <cell r="AW3883" t="str">
            <v>-</v>
          </cell>
          <cell r="AX3883" t="str">
            <v>--</v>
          </cell>
          <cell r="AZ3883">
            <v>0</v>
          </cell>
          <cell r="BA3883">
            <v>0</v>
          </cell>
          <cell r="BB3883">
            <v>0</v>
          </cell>
          <cell r="BH3883">
            <v>0</v>
          </cell>
        </row>
        <row r="3884">
          <cell r="AU3884" t="str">
            <v/>
          </cell>
          <cell r="AW3884" t="str">
            <v>-</v>
          </cell>
          <cell r="AX3884" t="str">
            <v>--</v>
          </cell>
          <cell r="AZ3884">
            <v>0</v>
          </cell>
          <cell r="BA3884">
            <v>0</v>
          </cell>
          <cell r="BB3884">
            <v>0</v>
          </cell>
          <cell r="BH3884">
            <v>0</v>
          </cell>
        </row>
        <row r="3885">
          <cell r="AU3885" t="str">
            <v/>
          </cell>
          <cell r="AW3885" t="str">
            <v>-</v>
          </cell>
          <cell r="AX3885" t="str">
            <v>--</v>
          </cell>
          <cell r="AZ3885">
            <v>0</v>
          </cell>
          <cell r="BA3885">
            <v>0</v>
          </cell>
          <cell r="BB3885">
            <v>0</v>
          </cell>
          <cell r="BH3885">
            <v>0</v>
          </cell>
        </row>
        <row r="3886">
          <cell r="AU3886" t="str">
            <v/>
          </cell>
          <cell r="AW3886" t="str">
            <v>-</v>
          </cell>
          <cell r="AX3886" t="str">
            <v>--</v>
          </cell>
          <cell r="AZ3886">
            <v>0</v>
          </cell>
          <cell r="BA3886">
            <v>0</v>
          </cell>
          <cell r="BB3886">
            <v>0</v>
          </cell>
          <cell r="BH3886">
            <v>0</v>
          </cell>
        </row>
        <row r="3887">
          <cell r="AU3887" t="str">
            <v/>
          </cell>
          <cell r="AW3887" t="str">
            <v>-</v>
          </cell>
          <cell r="AX3887" t="str">
            <v>--</v>
          </cell>
          <cell r="AZ3887">
            <v>0</v>
          </cell>
          <cell r="BA3887">
            <v>0</v>
          </cell>
          <cell r="BB3887">
            <v>0</v>
          </cell>
          <cell r="BH3887">
            <v>0</v>
          </cell>
        </row>
        <row r="3888">
          <cell r="AU3888" t="str">
            <v/>
          </cell>
          <cell r="AW3888" t="str">
            <v>-</v>
          </cell>
          <cell r="AX3888" t="str">
            <v>--</v>
          </cell>
          <cell r="AZ3888">
            <v>0</v>
          </cell>
          <cell r="BA3888">
            <v>0</v>
          </cell>
          <cell r="BB3888">
            <v>0</v>
          </cell>
          <cell r="BH3888">
            <v>0</v>
          </cell>
        </row>
        <row r="3889">
          <cell r="AU3889" t="str">
            <v/>
          </cell>
          <cell r="AW3889" t="str">
            <v>-</v>
          </cell>
          <cell r="AX3889" t="str">
            <v>--</v>
          </cell>
          <cell r="AZ3889">
            <v>0</v>
          </cell>
          <cell r="BA3889">
            <v>0</v>
          </cell>
          <cell r="BB3889">
            <v>0</v>
          </cell>
          <cell r="BH3889">
            <v>0</v>
          </cell>
        </row>
        <row r="3890">
          <cell r="AU3890" t="str">
            <v/>
          </cell>
          <cell r="AW3890" t="str">
            <v>-</v>
          </cell>
          <cell r="AX3890" t="str">
            <v>--</v>
          </cell>
          <cell r="AZ3890">
            <v>0</v>
          </cell>
          <cell r="BA3890">
            <v>0</v>
          </cell>
          <cell r="BB3890">
            <v>0</v>
          </cell>
          <cell r="BH3890">
            <v>0</v>
          </cell>
        </row>
        <row r="3891">
          <cell r="AU3891" t="str">
            <v/>
          </cell>
          <cell r="AW3891" t="str">
            <v>-</v>
          </cell>
          <cell r="AX3891" t="str">
            <v>--</v>
          </cell>
          <cell r="AZ3891">
            <v>0</v>
          </cell>
          <cell r="BA3891">
            <v>0</v>
          </cell>
          <cell r="BB3891">
            <v>0</v>
          </cell>
          <cell r="BH3891">
            <v>0</v>
          </cell>
        </row>
        <row r="3892">
          <cell r="AU3892" t="str">
            <v/>
          </cell>
          <cell r="AW3892" t="str">
            <v>-</v>
          </cell>
          <cell r="AX3892" t="str">
            <v>--</v>
          </cell>
          <cell r="AZ3892">
            <v>0</v>
          </cell>
          <cell r="BA3892">
            <v>0</v>
          </cell>
          <cell r="BB3892">
            <v>0</v>
          </cell>
          <cell r="BH3892">
            <v>0</v>
          </cell>
        </row>
        <row r="3893">
          <cell r="AU3893" t="str">
            <v/>
          </cell>
          <cell r="AW3893" t="str">
            <v>-</v>
          </cell>
          <cell r="AX3893" t="str">
            <v>--</v>
          </cell>
          <cell r="AZ3893">
            <v>0</v>
          </cell>
          <cell r="BA3893">
            <v>0</v>
          </cell>
          <cell r="BB3893">
            <v>0</v>
          </cell>
          <cell r="BH3893">
            <v>0</v>
          </cell>
        </row>
        <row r="3894">
          <cell r="AU3894" t="str">
            <v/>
          </cell>
          <cell r="AW3894" t="str">
            <v>-</v>
          </cell>
          <cell r="AX3894" t="str">
            <v>--</v>
          </cell>
          <cell r="AZ3894">
            <v>0</v>
          </cell>
          <cell r="BA3894">
            <v>0</v>
          </cell>
          <cell r="BB3894">
            <v>0</v>
          </cell>
          <cell r="BH3894">
            <v>0</v>
          </cell>
        </row>
        <row r="3895">
          <cell r="AU3895" t="str">
            <v/>
          </cell>
          <cell r="AW3895" t="str">
            <v>-</v>
          </cell>
          <cell r="AX3895" t="str">
            <v>--</v>
          </cell>
          <cell r="AZ3895">
            <v>0</v>
          </cell>
          <cell r="BA3895">
            <v>0</v>
          </cell>
          <cell r="BB3895">
            <v>0</v>
          </cell>
          <cell r="BH3895">
            <v>0</v>
          </cell>
        </row>
        <row r="3896">
          <cell r="AU3896" t="str">
            <v/>
          </cell>
          <cell r="AW3896" t="str">
            <v>-</v>
          </cell>
          <cell r="AX3896" t="str">
            <v>--</v>
          </cell>
          <cell r="AZ3896">
            <v>0</v>
          </cell>
          <cell r="BA3896">
            <v>0</v>
          </cell>
          <cell r="BB3896">
            <v>0</v>
          </cell>
          <cell r="BH3896">
            <v>0</v>
          </cell>
        </row>
        <row r="3897">
          <cell r="AU3897" t="str">
            <v/>
          </cell>
          <cell r="AW3897" t="str">
            <v>-</v>
          </cell>
          <cell r="AX3897" t="str">
            <v>--</v>
          </cell>
          <cell r="AZ3897">
            <v>0</v>
          </cell>
          <cell r="BA3897">
            <v>0</v>
          </cell>
          <cell r="BB3897">
            <v>0</v>
          </cell>
          <cell r="BH3897">
            <v>0</v>
          </cell>
        </row>
        <row r="3898">
          <cell r="AU3898" t="str">
            <v/>
          </cell>
          <cell r="AW3898" t="str">
            <v>-</v>
          </cell>
          <cell r="AX3898" t="str">
            <v>--</v>
          </cell>
          <cell r="AZ3898">
            <v>0</v>
          </cell>
          <cell r="BA3898">
            <v>0</v>
          </cell>
          <cell r="BB3898">
            <v>0</v>
          </cell>
          <cell r="BH3898">
            <v>0</v>
          </cell>
        </row>
        <row r="3899">
          <cell r="AU3899" t="str">
            <v/>
          </cell>
          <cell r="AW3899" t="str">
            <v>-</v>
          </cell>
          <cell r="AX3899" t="str">
            <v>--</v>
          </cell>
          <cell r="AZ3899">
            <v>0</v>
          </cell>
          <cell r="BA3899">
            <v>0</v>
          </cell>
          <cell r="BB3899">
            <v>0</v>
          </cell>
          <cell r="BH3899">
            <v>0</v>
          </cell>
        </row>
        <row r="3900">
          <cell r="AU3900" t="str">
            <v/>
          </cell>
          <cell r="AW3900" t="str">
            <v>-</v>
          </cell>
          <cell r="AX3900" t="str">
            <v>--</v>
          </cell>
          <cell r="AZ3900">
            <v>0</v>
          </cell>
          <cell r="BA3900">
            <v>0</v>
          </cell>
          <cell r="BB3900">
            <v>0</v>
          </cell>
          <cell r="BH3900">
            <v>0</v>
          </cell>
        </row>
        <row r="3901">
          <cell r="AU3901" t="str">
            <v/>
          </cell>
          <cell r="AW3901" t="str">
            <v>-</v>
          </cell>
          <cell r="AX3901" t="str">
            <v>--</v>
          </cell>
          <cell r="AZ3901">
            <v>0</v>
          </cell>
          <cell r="BA3901">
            <v>0</v>
          </cell>
          <cell r="BB3901">
            <v>0</v>
          </cell>
          <cell r="BH3901">
            <v>0</v>
          </cell>
        </row>
        <row r="3902">
          <cell r="AU3902" t="str">
            <v/>
          </cell>
          <cell r="AW3902" t="str">
            <v>-</v>
          </cell>
          <cell r="AX3902" t="str">
            <v>--</v>
          </cell>
          <cell r="AZ3902">
            <v>0</v>
          </cell>
          <cell r="BA3902">
            <v>0</v>
          </cell>
          <cell r="BB3902">
            <v>0</v>
          </cell>
          <cell r="BH3902">
            <v>0</v>
          </cell>
        </row>
        <row r="3903">
          <cell r="AU3903" t="str">
            <v/>
          </cell>
          <cell r="AW3903" t="str">
            <v>-</v>
          </cell>
          <cell r="AX3903" t="str">
            <v>--</v>
          </cell>
          <cell r="AZ3903">
            <v>0</v>
          </cell>
          <cell r="BA3903">
            <v>0</v>
          </cell>
          <cell r="BB3903">
            <v>0</v>
          </cell>
          <cell r="BH3903">
            <v>0</v>
          </cell>
        </row>
        <row r="3904">
          <cell r="AU3904" t="str">
            <v/>
          </cell>
          <cell r="AW3904" t="str">
            <v>-</v>
          </cell>
          <cell r="AX3904" t="str">
            <v>--</v>
          </cell>
          <cell r="AZ3904">
            <v>0</v>
          </cell>
          <cell r="BA3904">
            <v>0</v>
          </cell>
          <cell r="BB3904">
            <v>0</v>
          </cell>
          <cell r="BH3904">
            <v>0</v>
          </cell>
        </row>
        <row r="3905">
          <cell r="AU3905" t="str">
            <v/>
          </cell>
          <cell r="AW3905" t="str">
            <v>-</v>
          </cell>
          <cell r="AX3905" t="str">
            <v>--</v>
          </cell>
          <cell r="AZ3905">
            <v>0</v>
          </cell>
          <cell r="BA3905">
            <v>0</v>
          </cell>
          <cell r="BB3905">
            <v>0</v>
          </cell>
          <cell r="BH3905">
            <v>0</v>
          </cell>
        </row>
        <row r="3906">
          <cell r="AU3906" t="str">
            <v/>
          </cell>
          <cell r="AW3906" t="str">
            <v>-</v>
          </cell>
          <cell r="AX3906" t="str">
            <v>--</v>
          </cell>
          <cell r="AZ3906">
            <v>0</v>
          </cell>
          <cell r="BA3906">
            <v>0</v>
          </cell>
          <cell r="BB3906">
            <v>0</v>
          </cell>
          <cell r="BH3906">
            <v>0</v>
          </cell>
        </row>
        <row r="3907">
          <cell r="AU3907" t="str">
            <v/>
          </cell>
          <cell r="AW3907" t="str">
            <v>-</v>
          </cell>
          <cell r="AX3907" t="str">
            <v>--</v>
          </cell>
          <cell r="AZ3907">
            <v>0</v>
          </cell>
          <cell r="BA3907">
            <v>0</v>
          </cell>
          <cell r="BB3907">
            <v>0</v>
          </cell>
          <cell r="BH3907">
            <v>0</v>
          </cell>
        </row>
        <row r="3908">
          <cell r="AU3908" t="str">
            <v/>
          </cell>
          <cell r="AW3908" t="str">
            <v>-</v>
          </cell>
          <cell r="AX3908" t="str">
            <v>--</v>
          </cell>
          <cell r="AZ3908">
            <v>0</v>
          </cell>
          <cell r="BA3908">
            <v>0</v>
          </cell>
          <cell r="BB3908">
            <v>0</v>
          </cell>
          <cell r="BH3908">
            <v>0</v>
          </cell>
        </row>
        <row r="3909">
          <cell r="AU3909" t="str">
            <v/>
          </cell>
          <cell r="AW3909" t="str">
            <v>-</v>
          </cell>
          <cell r="AX3909" t="str">
            <v>--</v>
          </cell>
          <cell r="AZ3909">
            <v>0</v>
          </cell>
          <cell r="BA3909">
            <v>0</v>
          </cell>
          <cell r="BB3909">
            <v>0</v>
          </cell>
          <cell r="BH3909">
            <v>0</v>
          </cell>
        </row>
        <row r="3910">
          <cell r="AU3910" t="str">
            <v/>
          </cell>
          <cell r="AW3910" t="str">
            <v>-</v>
          </cell>
          <cell r="AX3910" t="str">
            <v>--</v>
          </cell>
          <cell r="AZ3910">
            <v>0</v>
          </cell>
          <cell r="BA3910">
            <v>0</v>
          </cell>
          <cell r="BB3910">
            <v>0</v>
          </cell>
          <cell r="BH3910">
            <v>0</v>
          </cell>
        </row>
        <row r="3911">
          <cell r="AU3911" t="str">
            <v/>
          </cell>
          <cell r="AW3911" t="str">
            <v>-</v>
          </cell>
          <cell r="AX3911" t="str">
            <v>--</v>
          </cell>
          <cell r="AZ3911">
            <v>0</v>
          </cell>
          <cell r="BA3911">
            <v>0</v>
          </cell>
          <cell r="BB3911">
            <v>0</v>
          </cell>
          <cell r="BH3911">
            <v>0</v>
          </cell>
        </row>
        <row r="3912">
          <cell r="AU3912" t="str">
            <v/>
          </cell>
          <cell r="AW3912" t="str">
            <v>-</v>
          </cell>
          <cell r="AX3912" t="str">
            <v>--</v>
          </cell>
          <cell r="AZ3912">
            <v>0</v>
          </cell>
          <cell r="BA3912">
            <v>0</v>
          </cell>
          <cell r="BB3912">
            <v>0</v>
          </cell>
          <cell r="BH3912">
            <v>0</v>
          </cell>
        </row>
        <row r="3913">
          <cell r="AU3913" t="str">
            <v/>
          </cell>
          <cell r="AW3913" t="str">
            <v>-</v>
          </cell>
          <cell r="AX3913" t="str">
            <v>--</v>
          </cell>
          <cell r="AZ3913">
            <v>0</v>
          </cell>
          <cell r="BA3913">
            <v>0</v>
          </cell>
          <cell r="BB3913">
            <v>0</v>
          </cell>
          <cell r="BH3913">
            <v>0</v>
          </cell>
        </row>
        <row r="3914">
          <cell r="AU3914" t="str">
            <v/>
          </cell>
          <cell r="AW3914" t="str">
            <v>-</v>
          </cell>
          <cell r="AX3914" t="str">
            <v>--</v>
          </cell>
          <cell r="AZ3914">
            <v>0</v>
          </cell>
          <cell r="BA3914">
            <v>0</v>
          </cell>
          <cell r="BB3914">
            <v>0</v>
          </cell>
          <cell r="BH3914">
            <v>0</v>
          </cell>
        </row>
        <row r="3915">
          <cell r="AU3915" t="str">
            <v/>
          </cell>
          <cell r="AW3915" t="str">
            <v>-</v>
          </cell>
          <cell r="AX3915" t="str">
            <v>--</v>
          </cell>
          <cell r="AZ3915">
            <v>0</v>
          </cell>
          <cell r="BA3915">
            <v>0</v>
          </cell>
          <cell r="BB3915">
            <v>0</v>
          </cell>
          <cell r="BH3915">
            <v>0</v>
          </cell>
        </row>
        <row r="3916">
          <cell r="AU3916" t="str">
            <v/>
          </cell>
          <cell r="AW3916" t="str">
            <v>-</v>
          </cell>
          <cell r="AX3916" t="str">
            <v>--</v>
          </cell>
          <cell r="AZ3916">
            <v>0</v>
          </cell>
          <cell r="BA3916">
            <v>0</v>
          </cell>
          <cell r="BB3916">
            <v>0</v>
          </cell>
          <cell r="BH3916">
            <v>0</v>
          </cell>
        </row>
        <row r="3917">
          <cell r="AU3917" t="str">
            <v/>
          </cell>
          <cell r="AW3917" t="str">
            <v>-</v>
          </cell>
          <cell r="AX3917" t="str">
            <v>--</v>
          </cell>
          <cell r="AZ3917">
            <v>0</v>
          </cell>
          <cell r="BA3917">
            <v>0</v>
          </cell>
          <cell r="BB3917">
            <v>0</v>
          </cell>
          <cell r="BH3917">
            <v>0</v>
          </cell>
        </row>
        <row r="3918">
          <cell r="AU3918" t="str">
            <v/>
          </cell>
          <cell r="AW3918" t="str">
            <v>-</v>
          </cell>
          <cell r="AX3918" t="str">
            <v>--</v>
          </cell>
          <cell r="AZ3918">
            <v>0</v>
          </cell>
          <cell r="BA3918">
            <v>0</v>
          </cell>
          <cell r="BB3918">
            <v>0</v>
          </cell>
          <cell r="BH3918">
            <v>0</v>
          </cell>
        </row>
        <row r="3919">
          <cell r="AU3919" t="str">
            <v/>
          </cell>
          <cell r="AW3919" t="str">
            <v>-</v>
          </cell>
          <cell r="AX3919" t="str">
            <v>--</v>
          </cell>
          <cell r="AZ3919">
            <v>0</v>
          </cell>
          <cell r="BA3919">
            <v>0</v>
          </cell>
          <cell r="BB3919">
            <v>0</v>
          </cell>
          <cell r="BH3919">
            <v>0</v>
          </cell>
        </row>
        <row r="3920">
          <cell r="AU3920" t="str">
            <v/>
          </cell>
          <cell r="AW3920" t="str">
            <v>-</v>
          </cell>
          <cell r="AX3920" t="str">
            <v>--</v>
          </cell>
          <cell r="AZ3920">
            <v>0</v>
          </cell>
          <cell r="BA3920">
            <v>0</v>
          </cell>
          <cell r="BB3920">
            <v>0</v>
          </cell>
          <cell r="BH3920">
            <v>0</v>
          </cell>
        </row>
        <row r="3921">
          <cell r="AU3921" t="str">
            <v/>
          </cell>
          <cell r="AW3921" t="str">
            <v>-</v>
          </cell>
          <cell r="AX3921" t="str">
            <v>--</v>
          </cell>
          <cell r="AZ3921">
            <v>0</v>
          </cell>
          <cell r="BA3921">
            <v>0</v>
          </cell>
          <cell r="BB3921">
            <v>0</v>
          </cell>
          <cell r="BH3921">
            <v>0</v>
          </cell>
        </row>
        <row r="3922">
          <cell r="AU3922" t="str">
            <v/>
          </cell>
          <cell r="AW3922" t="str">
            <v>-</v>
          </cell>
          <cell r="AX3922" t="str">
            <v>--</v>
          </cell>
          <cell r="AZ3922">
            <v>0</v>
          </cell>
          <cell r="BA3922">
            <v>0</v>
          </cell>
          <cell r="BB3922">
            <v>0</v>
          </cell>
          <cell r="BH3922">
            <v>0</v>
          </cell>
        </row>
        <row r="3923">
          <cell r="AU3923" t="str">
            <v/>
          </cell>
          <cell r="AW3923" t="str">
            <v>-</v>
          </cell>
          <cell r="AX3923" t="str">
            <v>--</v>
          </cell>
          <cell r="AZ3923">
            <v>0</v>
          </cell>
          <cell r="BA3923">
            <v>0</v>
          </cell>
          <cell r="BB3923">
            <v>0</v>
          </cell>
          <cell r="BH3923">
            <v>0</v>
          </cell>
        </row>
        <row r="3924">
          <cell r="AU3924" t="str">
            <v/>
          </cell>
          <cell r="AW3924" t="str">
            <v>-</v>
          </cell>
          <cell r="AX3924" t="str">
            <v>--</v>
          </cell>
          <cell r="AZ3924">
            <v>0</v>
          </cell>
          <cell r="BA3924">
            <v>0</v>
          </cell>
          <cell r="BB3924">
            <v>0</v>
          </cell>
          <cell r="BH3924">
            <v>0</v>
          </cell>
        </row>
        <row r="3925">
          <cell r="AU3925" t="str">
            <v/>
          </cell>
          <cell r="AW3925" t="str">
            <v>-</v>
          </cell>
          <cell r="AX3925" t="str">
            <v>--</v>
          </cell>
          <cell r="AZ3925">
            <v>0</v>
          </cell>
          <cell r="BA3925">
            <v>0</v>
          </cell>
          <cell r="BB3925">
            <v>0</v>
          </cell>
          <cell r="BH3925">
            <v>0</v>
          </cell>
        </row>
        <row r="3926">
          <cell r="AU3926" t="str">
            <v/>
          </cell>
          <cell r="AW3926" t="str">
            <v>-</v>
          </cell>
          <cell r="AX3926" t="str">
            <v>--</v>
          </cell>
          <cell r="AZ3926">
            <v>0</v>
          </cell>
          <cell r="BA3926">
            <v>0</v>
          </cell>
          <cell r="BB3926">
            <v>0</v>
          </cell>
          <cell r="BH3926">
            <v>0</v>
          </cell>
        </row>
        <row r="3927">
          <cell r="AU3927" t="str">
            <v/>
          </cell>
          <cell r="AW3927" t="str">
            <v>-</v>
          </cell>
          <cell r="AX3927" t="str">
            <v>--</v>
          </cell>
          <cell r="AZ3927">
            <v>0</v>
          </cell>
          <cell r="BA3927">
            <v>0</v>
          </cell>
          <cell r="BB3927">
            <v>0</v>
          </cell>
          <cell r="BH3927">
            <v>0</v>
          </cell>
        </row>
        <row r="3928">
          <cell r="AU3928" t="str">
            <v/>
          </cell>
          <cell r="AW3928" t="str">
            <v>-</v>
          </cell>
          <cell r="AX3928" t="str">
            <v>--</v>
          </cell>
          <cell r="AZ3928">
            <v>0</v>
          </cell>
          <cell r="BA3928">
            <v>0</v>
          </cell>
          <cell r="BB3928">
            <v>0</v>
          </cell>
          <cell r="BH3928">
            <v>0</v>
          </cell>
        </row>
        <row r="3929">
          <cell r="AU3929" t="str">
            <v/>
          </cell>
          <cell r="AW3929" t="str">
            <v>-</v>
          </cell>
          <cell r="AX3929" t="str">
            <v>--</v>
          </cell>
          <cell r="AZ3929">
            <v>0</v>
          </cell>
          <cell r="BA3929">
            <v>0</v>
          </cell>
          <cell r="BB3929">
            <v>0</v>
          </cell>
          <cell r="BH3929">
            <v>0</v>
          </cell>
        </row>
        <row r="3930">
          <cell r="AU3930" t="str">
            <v/>
          </cell>
          <cell r="AW3930" t="str">
            <v>-</v>
          </cell>
          <cell r="AX3930" t="str">
            <v>--</v>
          </cell>
          <cell r="AZ3930">
            <v>0</v>
          </cell>
          <cell r="BA3930">
            <v>0</v>
          </cell>
          <cell r="BB3930">
            <v>0</v>
          </cell>
          <cell r="BH3930">
            <v>0</v>
          </cell>
        </row>
        <row r="3931">
          <cell r="AU3931" t="str">
            <v/>
          </cell>
          <cell r="AW3931" t="str">
            <v>-</v>
          </cell>
          <cell r="AX3931" t="str">
            <v>--</v>
          </cell>
          <cell r="AZ3931">
            <v>0</v>
          </cell>
          <cell r="BA3931">
            <v>0</v>
          </cell>
          <cell r="BB3931">
            <v>0</v>
          </cell>
          <cell r="BH3931">
            <v>0</v>
          </cell>
        </row>
        <row r="3932">
          <cell r="AU3932" t="str">
            <v/>
          </cell>
          <cell r="AW3932" t="str">
            <v>-</v>
          </cell>
          <cell r="AX3932" t="str">
            <v>--</v>
          </cell>
          <cell r="AZ3932">
            <v>0</v>
          </cell>
          <cell r="BA3932">
            <v>0</v>
          </cell>
          <cell r="BB3932">
            <v>0</v>
          </cell>
          <cell r="BH3932">
            <v>0</v>
          </cell>
        </row>
        <row r="3933">
          <cell r="AU3933" t="str">
            <v/>
          </cell>
          <cell r="AW3933" t="str">
            <v>-</v>
          </cell>
          <cell r="AX3933" t="str">
            <v>--</v>
          </cell>
          <cell r="AZ3933">
            <v>0</v>
          </cell>
          <cell r="BA3933">
            <v>0</v>
          </cell>
          <cell r="BB3933">
            <v>0</v>
          </cell>
          <cell r="BH3933">
            <v>0</v>
          </cell>
        </row>
        <row r="3934">
          <cell r="AU3934" t="str">
            <v/>
          </cell>
          <cell r="AW3934" t="str">
            <v>-</v>
          </cell>
          <cell r="AX3934" t="str">
            <v>--</v>
          </cell>
          <cell r="AZ3934">
            <v>0</v>
          </cell>
          <cell r="BA3934">
            <v>0</v>
          </cell>
          <cell r="BB3934">
            <v>0</v>
          </cell>
          <cell r="BH3934">
            <v>0</v>
          </cell>
        </row>
        <row r="3935">
          <cell r="AU3935" t="str">
            <v/>
          </cell>
          <cell r="AW3935" t="str">
            <v>-</v>
          </cell>
          <cell r="AX3935" t="str">
            <v>--</v>
          </cell>
          <cell r="AZ3935">
            <v>0</v>
          </cell>
          <cell r="BA3935">
            <v>0</v>
          </cell>
          <cell r="BB3935">
            <v>0</v>
          </cell>
          <cell r="BH3935">
            <v>0</v>
          </cell>
        </row>
        <row r="3936">
          <cell r="AU3936" t="str">
            <v/>
          </cell>
          <cell r="AW3936" t="str">
            <v>-</v>
          </cell>
          <cell r="AX3936" t="str">
            <v>--</v>
          </cell>
          <cell r="AZ3936">
            <v>0</v>
          </cell>
          <cell r="BA3936">
            <v>0</v>
          </cell>
          <cell r="BB3936">
            <v>0</v>
          </cell>
          <cell r="BH3936">
            <v>0</v>
          </cell>
        </row>
        <row r="3937">
          <cell r="AU3937" t="str">
            <v/>
          </cell>
          <cell r="AW3937" t="str">
            <v>-</v>
          </cell>
          <cell r="AX3937" t="str">
            <v>--</v>
          </cell>
          <cell r="AZ3937">
            <v>0</v>
          </cell>
          <cell r="BA3937">
            <v>0</v>
          </cell>
          <cell r="BB3937">
            <v>0</v>
          </cell>
          <cell r="BH3937">
            <v>0</v>
          </cell>
        </row>
        <row r="3938">
          <cell r="AU3938" t="str">
            <v/>
          </cell>
          <cell r="AW3938" t="str">
            <v>-</v>
          </cell>
          <cell r="AX3938" t="str">
            <v>--</v>
          </cell>
          <cell r="AZ3938">
            <v>0</v>
          </cell>
          <cell r="BA3938">
            <v>0</v>
          </cell>
          <cell r="BB3938">
            <v>0</v>
          </cell>
          <cell r="BH3938">
            <v>0</v>
          </cell>
        </row>
        <row r="3939">
          <cell r="AU3939" t="str">
            <v/>
          </cell>
          <cell r="AW3939" t="str">
            <v>-</v>
          </cell>
          <cell r="AX3939" t="str">
            <v>--</v>
          </cell>
          <cell r="AZ3939">
            <v>0</v>
          </cell>
          <cell r="BA3939">
            <v>0</v>
          </cell>
          <cell r="BB3939">
            <v>0</v>
          </cell>
          <cell r="BH3939">
            <v>0</v>
          </cell>
        </row>
        <row r="3940">
          <cell r="AU3940" t="str">
            <v/>
          </cell>
          <cell r="AW3940" t="str">
            <v>-</v>
          </cell>
          <cell r="AX3940" t="str">
            <v>--</v>
          </cell>
          <cell r="AZ3940">
            <v>0</v>
          </cell>
          <cell r="BA3940">
            <v>0</v>
          </cell>
          <cell r="BB3940">
            <v>0</v>
          </cell>
          <cell r="BH3940">
            <v>0</v>
          </cell>
        </row>
        <row r="3941">
          <cell r="AU3941" t="str">
            <v/>
          </cell>
          <cell r="AW3941" t="str">
            <v>-</v>
          </cell>
          <cell r="AX3941" t="str">
            <v>--</v>
          </cell>
          <cell r="AZ3941">
            <v>0</v>
          </cell>
          <cell r="BA3941">
            <v>0</v>
          </cell>
          <cell r="BB3941">
            <v>0</v>
          </cell>
          <cell r="BH3941">
            <v>0</v>
          </cell>
        </row>
        <row r="3942">
          <cell r="AU3942" t="str">
            <v/>
          </cell>
          <cell r="AW3942" t="str">
            <v>-</v>
          </cell>
          <cell r="AX3942" t="str">
            <v>--</v>
          </cell>
          <cell r="AZ3942">
            <v>0</v>
          </cell>
          <cell r="BA3942">
            <v>0</v>
          </cell>
          <cell r="BB3942">
            <v>0</v>
          </cell>
          <cell r="BH3942">
            <v>0</v>
          </cell>
        </row>
        <row r="3943">
          <cell r="AU3943" t="str">
            <v/>
          </cell>
          <cell r="AW3943" t="str">
            <v>-</v>
          </cell>
          <cell r="AX3943" t="str">
            <v>--</v>
          </cell>
          <cell r="AZ3943">
            <v>0</v>
          </cell>
          <cell r="BA3943">
            <v>0</v>
          </cell>
          <cell r="BB3943">
            <v>0</v>
          </cell>
          <cell r="BH3943">
            <v>0</v>
          </cell>
        </row>
        <row r="3944">
          <cell r="AU3944" t="str">
            <v/>
          </cell>
          <cell r="AW3944" t="str">
            <v>-</v>
          </cell>
          <cell r="AX3944" t="str">
            <v>--</v>
          </cell>
          <cell r="AZ3944">
            <v>0</v>
          </cell>
          <cell r="BA3944">
            <v>0</v>
          </cell>
          <cell r="BB3944">
            <v>0</v>
          </cell>
          <cell r="BH3944">
            <v>0</v>
          </cell>
        </row>
        <row r="3945">
          <cell r="AU3945" t="str">
            <v/>
          </cell>
          <cell r="AW3945" t="str">
            <v>-</v>
          </cell>
          <cell r="AX3945" t="str">
            <v>--</v>
          </cell>
          <cell r="AZ3945">
            <v>0</v>
          </cell>
          <cell r="BA3945">
            <v>0</v>
          </cell>
          <cell r="BB3945">
            <v>0</v>
          </cell>
          <cell r="BH3945">
            <v>0</v>
          </cell>
        </row>
        <row r="3946">
          <cell r="AU3946" t="str">
            <v/>
          </cell>
          <cell r="AW3946" t="str">
            <v>-</v>
          </cell>
          <cell r="AX3946" t="str">
            <v>--</v>
          </cell>
          <cell r="AZ3946">
            <v>0</v>
          </cell>
          <cell r="BA3946">
            <v>0</v>
          </cell>
          <cell r="BB3946">
            <v>0</v>
          </cell>
          <cell r="BH3946">
            <v>0</v>
          </cell>
        </row>
        <row r="3947">
          <cell r="AU3947" t="str">
            <v/>
          </cell>
          <cell r="AW3947" t="str">
            <v>-</v>
          </cell>
          <cell r="AX3947" t="str">
            <v>--</v>
          </cell>
          <cell r="AZ3947">
            <v>0</v>
          </cell>
          <cell r="BA3947">
            <v>0</v>
          </cell>
          <cell r="BB3947">
            <v>0</v>
          </cell>
          <cell r="BH3947">
            <v>0</v>
          </cell>
        </row>
        <row r="3948">
          <cell r="AU3948" t="str">
            <v/>
          </cell>
          <cell r="AW3948" t="str">
            <v>-</v>
          </cell>
          <cell r="AX3948" t="str">
            <v>--</v>
          </cell>
          <cell r="AZ3948">
            <v>0</v>
          </cell>
          <cell r="BA3948">
            <v>0</v>
          </cell>
          <cell r="BB3948">
            <v>0</v>
          </cell>
          <cell r="BH3948">
            <v>0</v>
          </cell>
        </row>
        <row r="3949">
          <cell r="AU3949" t="str">
            <v/>
          </cell>
          <cell r="AW3949" t="str">
            <v>-</v>
          </cell>
          <cell r="AX3949" t="str">
            <v>--</v>
          </cell>
          <cell r="AZ3949">
            <v>0</v>
          </cell>
          <cell r="BA3949">
            <v>0</v>
          </cell>
          <cell r="BB3949">
            <v>0</v>
          </cell>
          <cell r="BH3949">
            <v>0</v>
          </cell>
        </row>
        <row r="3950">
          <cell r="AU3950" t="str">
            <v/>
          </cell>
          <cell r="AW3950" t="str">
            <v>-</v>
          </cell>
          <cell r="AX3950" t="str">
            <v>--</v>
          </cell>
          <cell r="AZ3950">
            <v>0</v>
          </cell>
          <cell r="BA3950">
            <v>0</v>
          </cell>
          <cell r="BB3950">
            <v>0</v>
          </cell>
          <cell r="BH3950">
            <v>0</v>
          </cell>
        </row>
        <row r="3951">
          <cell r="AU3951" t="str">
            <v/>
          </cell>
          <cell r="AW3951" t="str">
            <v>-</v>
          </cell>
          <cell r="AX3951" t="str">
            <v>--</v>
          </cell>
          <cell r="AZ3951">
            <v>0</v>
          </cell>
          <cell r="BA3951">
            <v>0</v>
          </cell>
          <cell r="BB3951">
            <v>0</v>
          </cell>
          <cell r="BH3951">
            <v>0</v>
          </cell>
        </row>
        <row r="3952">
          <cell r="AU3952" t="str">
            <v/>
          </cell>
          <cell r="AW3952" t="str">
            <v>-</v>
          </cell>
          <cell r="AX3952" t="str">
            <v>--</v>
          </cell>
          <cell r="AZ3952">
            <v>0</v>
          </cell>
          <cell r="BA3952">
            <v>0</v>
          </cell>
          <cell r="BB3952">
            <v>0</v>
          </cell>
          <cell r="BH3952">
            <v>0</v>
          </cell>
        </row>
        <row r="3953">
          <cell r="AU3953" t="str">
            <v/>
          </cell>
          <cell r="AW3953" t="str">
            <v>-</v>
          </cell>
          <cell r="AX3953" t="str">
            <v>--</v>
          </cell>
          <cell r="AZ3953">
            <v>0</v>
          </cell>
          <cell r="BA3953">
            <v>0</v>
          </cell>
          <cell r="BB3953">
            <v>0</v>
          </cell>
          <cell r="BH3953">
            <v>0</v>
          </cell>
        </row>
        <row r="3954">
          <cell r="AU3954" t="str">
            <v/>
          </cell>
          <cell r="AW3954" t="str">
            <v>-</v>
          </cell>
          <cell r="AX3954" t="str">
            <v>--</v>
          </cell>
          <cell r="AZ3954">
            <v>0</v>
          </cell>
          <cell r="BA3954">
            <v>0</v>
          </cell>
          <cell r="BB3954">
            <v>0</v>
          </cell>
          <cell r="BH3954">
            <v>0</v>
          </cell>
        </row>
        <row r="3955">
          <cell r="AU3955" t="str">
            <v/>
          </cell>
          <cell r="AW3955" t="str">
            <v>-</v>
          </cell>
          <cell r="AX3955" t="str">
            <v>--</v>
          </cell>
          <cell r="AZ3955">
            <v>0</v>
          </cell>
          <cell r="BA3955">
            <v>0</v>
          </cell>
          <cell r="BB3955">
            <v>0</v>
          </cell>
          <cell r="BH3955">
            <v>0</v>
          </cell>
        </row>
        <row r="3956">
          <cell r="AU3956" t="str">
            <v/>
          </cell>
          <cell r="AW3956" t="str">
            <v>-</v>
          </cell>
          <cell r="AX3956" t="str">
            <v>--</v>
          </cell>
          <cell r="AZ3956">
            <v>0</v>
          </cell>
          <cell r="BA3956">
            <v>0</v>
          </cell>
          <cell r="BB3956">
            <v>0</v>
          </cell>
          <cell r="BH3956">
            <v>0</v>
          </cell>
        </row>
        <row r="3957">
          <cell r="AU3957" t="str">
            <v/>
          </cell>
          <cell r="AW3957" t="str">
            <v>-</v>
          </cell>
          <cell r="AX3957" t="str">
            <v>--</v>
          </cell>
          <cell r="AZ3957">
            <v>0</v>
          </cell>
          <cell r="BA3957">
            <v>0</v>
          </cell>
          <cell r="BB3957">
            <v>0</v>
          </cell>
          <cell r="BH3957">
            <v>0</v>
          </cell>
        </row>
        <row r="3958">
          <cell r="AU3958" t="str">
            <v/>
          </cell>
          <cell r="AW3958" t="str">
            <v>-</v>
          </cell>
          <cell r="AX3958" t="str">
            <v>--</v>
          </cell>
          <cell r="AZ3958">
            <v>0</v>
          </cell>
          <cell r="BA3958">
            <v>0</v>
          </cell>
          <cell r="BB3958">
            <v>0</v>
          </cell>
          <cell r="BH3958">
            <v>0</v>
          </cell>
        </row>
        <row r="3959">
          <cell r="AU3959" t="str">
            <v/>
          </cell>
          <cell r="AW3959" t="str">
            <v>-</v>
          </cell>
          <cell r="AX3959" t="str">
            <v>--</v>
          </cell>
          <cell r="AZ3959">
            <v>0</v>
          </cell>
          <cell r="BA3959">
            <v>0</v>
          </cell>
          <cell r="BB3959">
            <v>0</v>
          </cell>
          <cell r="BH3959">
            <v>0</v>
          </cell>
        </row>
        <row r="3960">
          <cell r="AU3960" t="str">
            <v/>
          </cell>
          <cell r="AW3960" t="str">
            <v>-</v>
          </cell>
          <cell r="AX3960" t="str">
            <v>--</v>
          </cell>
          <cell r="AZ3960">
            <v>0</v>
          </cell>
          <cell r="BA3960">
            <v>0</v>
          </cell>
          <cell r="BB3960">
            <v>0</v>
          </cell>
          <cell r="BH3960">
            <v>0</v>
          </cell>
        </row>
        <row r="3961">
          <cell r="AU3961" t="str">
            <v/>
          </cell>
          <cell r="AW3961" t="str">
            <v>-</v>
          </cell>
          <cell r="AX3961" t="str">
            <v>--</v>
          </cell>
          <cell r="AZ3961">
            <v>0</v>
          </cell>
          <cell r="BA3961">
            <v>0</v>
          </cell>
          <cell r="BB3961">
            <v>0</v>
          </cell>
          <cell r="BH3961">
            <v>0</v>
          </cell>
        </row>
        <row r="3962">
          <cell r="AU3962" t="str">
            <v/>
          </cell>
          <cell r="AW3962" t="str">
            <v>-</v>
          </cell>
          <cell r="AX3962" t="str">
            <v>--</v>
          </cell>
          <cell r="AZ3962">
            <v>0</v>
          </cell>
          <cell r="BA3962">
            <v>0</v>
          </cell>
          <cell r="BB3962">
            <v>0</v>
          </cell>
          <cell r="BH3962">
            <v>0</v>
          </cell>
        </row>
        <row r="3963">
          <cell r="AU3963" t="str">
            <v/>
          </cell>
          <cell r="AW3963" t="str">
            <v>-</v>
          </cell>
          <cell r="AX3963" t="str">
            <v>--</v>
          </cell>
          <cell r="AZ3963">
            <v>0</v>
          </cell>
          <cell r="BA3963">
            <v>0</v>
          </cell>
          <cell r="BB3963">
            <v>0</v>
          </cell>
          <cell r="BH3963">
            <v>0</v>
          </cell>
        </row>
        <row r="3964">
          <cell r="AU3964" t="str">
            <v/>
          </cell>
          <cell r="AW3964" t="str">
            <v>-</v>
          </cell>
          <cell r="AX3964" t="str">
            <v>--</v>
          </cell>
          <cell r="AZ3964">
            <v>0</v>
          </cell>
          <cell r="BA3964">
            <v>0</v>
          </cell>
          <cell r="BB3964">
            <v>0</v>
          </cell>
          <cell r="BH3964">
            <v>0</v>
          </cell>
        </row>
        <row r="3965">
          <cell r="AU3965" t="str">
            <v/>
          </cell>
          <cell r="AW3965" t="str">
            <v>-</v>
          </cell>
          <cell r="AX3965" t="str">
            <v>--</v>
          </cell>
          <cell r="AZ3965">
            <v>0</v>
          </cell>
          <cell r="BA3965">
            <v>0</v>
          </cell>
          <cell r="BB3965">
            <v>0</v>
          </cell>
          <cell r="BH3965">
            <v>0</v>
          </cell>
        </row>
        <row r="3966">
          <cell r="AU3966" t="str">
            <v/>
          </cell>
          <cell r="AW3966" t="str">
            <v>-</v>
          </cell>
          <cell r="AX3966" t="str">
            <v>--</v>
          </cell>
          <cell r="AZ3966">
            <v>0</v>
          </cell>
          <cell r="BA3966">
            <v>0</v>
          </cell>
          <cell r="BB3966">
            <v>0</v>
          </cell>
          <cell r="BH3966">
            <v>0</v>
          </cell>
        </row>
        <row r="3967">
          <cell r="AU3967" t="str">
            <v/>
          </cell>
          <cell r="AW3967" t="str">
            <v>-</v>
          </cell>
          <cell r="AX3967" t="str">
            <v>--</v>
          </cell>
          <cell r="AZ3967">
            <v>0</v>
          </cell>
          <cell r="BA3967">
            <v>0</v>
          </cell>
          <cell r="BB3967">
            <v>0</v>
          </cell>
          <cell r="BH3967">
            <v>0</v>
          </cell>
        </row>
        <row r="3968">
          <cell r="AU3968" t="str">
            <v/>
          </cell>
          <cell r="AW3968" t="str">
            <v>-</v>
          </cell>
          <cell r="AX3968" t="str">
            <v>--</v>
          </cell>
          <cell r="AZ3968">
            <v>0</v>
          </cell>
          <cell r="BA3968">
            <v>0</v>
          </cell>
          <cell r="BB3968">
            <v>0</v>
          </cell>
          <cell r="BH3968">
            <v>0</v>
          </cell>
        </row>
        <row r="3969">
          <cell r="AU3969" t="str">
            <v/>
          </cell>
          <cell r="AW3969" t="str">
            <v>-</v>
          </cell>
          <cell r="AX3969" t="str">
            <v>--</v>
          </cell>
          <cell r="AZ3969">
            <v>0</v>
          </cell>
          <cell r="BA3969">
            <v>0</v>
          </cell>
          <cell r="BB3969">
            <v>0</v>
          </cell>
          <cell r="BH3969">
            <v>0</v>
          </cell>
        </row>
        <row r="3970">
          <cell r="AU3970" t="str">
            <v/>
          </cell>
          <cell r="AW3970" t="str">
            <v>-</v>
          </cell>
          <cell r="AX3970" t="str">
            <v>--</v>
          </cell>
          <cell r="AZ3970">
            <v>0</v>
          </cell>
          <cell r="BA3970">
            <v>0</v>
          </cell>
          <cell r="BB3970">
            <v>0</v>
          </cell>
          <cell r="BH3970">
            <v>0</v>
          </cell>
        </row>
        <row r="3971">
          <cell r="AU3971" t="str">
            <v/>
          </cell>
          <cell r="AW3971" t="str">
            <v>-</v>
          </cell>
          <cell r="AX3971" t="str">
            <v>--</v>
          </cell>
          <cell r="AZ3971">
            <v>0</v>
          </cell>
          <cell r="BA3971">
            <v>0</v>
          </cell>
          <cell r="BB3971">
            <v>0</v>
          </cell>
          <cell r="BH3971">
            <v>0</v>
          </cell>
        </row>
        <row r="3972">
          <cell r="AU3972" t="str">
            <v/>
          </cell>
          <cell r="AW3972" t="str">
            <v>-</v>
          </cell>
          <cell r="AX3972" t="str">
            <v>--</v>
          </cell>
          <cell r="AZ3972">
            <v>0</v>
          </cell>
          <cell r="BA3972">
            <v>0</v>
          </cell>
          <cell r="BB3972">
            <v>0</v>
          </cell>
          <cell r="BH3972">
            <v>0</v>
          </cell>
        </row>
        <row r="3973">
          <cell r="AU3973" t="str">
            <v/>
          </cell>
          <cell r="AW3973" t="str">
            <v>-</v>
          </cell>
          <cell r="AX3973" t="str">
            <v>--</v>
          </cell>
          <cell r="AZ3973">
            <v>0</v>
          </cell>
          <cell r="BA3973">
            <v>0</v>
          </cell>
          <cell r="BB3973">
            <v>0</v>
          </cell>
          <cell r="BH3973">
            <v>0</v>
          </cell>
        </row>
        <row r="3974">
          <cell r="AU3974" t="str">
            <v/>
          </cell>
          <cell r="AW3974" t="str">
            <v>-</v>
          </cell>
          <cell r="AX3974" t="str">
            <v>--</v>
          </cell>
          <cell r="AZ3974">
            <v>0</v>
          </cell>
          <cell r="BA3974">
            <v>0</v>
          </cell>
          <cell r="BB3974">
            <v>0</v>
          </cell>
          <cell r="BH3974">
            <v>0</v>
          </cell>
        </row>
        <row r="3975">
          <cell r="AU3975" t="str">
            <v/>
          </cell>
          <cell r="AW3975" t="str">
            <v>-</v>
          </cell>
          <cell r="AX3975" t="str">
            <v>--</v>
          </cell>
          <cell r="AZ3975">
            <v>0</v>
          </cell>
          <cell r="BA3975">
            <v>0</v>
          </cell>
          <cell r="BB3975">
            <v>0</v>
          </cell>
          <cell r="BH3975">
            <v>0</v>
          </cell>
        </row>
        <row r="3976">
          <cell r="AU3976" t="str">
            <v/>
          </cell>
          <cell r="AW3976" t="str">
            <v>-</v>
          </cell>
          <cell r="AX3976" t="str">
            <v>--</v>
          </cell>
          <cell r="AZ3976">
            <v>0</v>
          </cell>
          <cell r="BA3976">
            <v>0</v>
          </cell>
          <cell r="BB3976">
            <v>0</v>
          </cell>
          <cell r="BH3976">
            <v>0</v>
          </cell>
        </row>
        <row r="3977">
          <cell r="AU3977" t="str">
            <v/>
          </cell>
          <cell r="AW3977" t="str">
            <v>-</v>
          </cell>
          <cell r="AX3977" t="str">
            <v>--</v>
          </cell>
          <cell r="AZ3977">
            <v>0</v>
          </cell>
          <cell r="BA3977">
            <v>0</v>
          </cell>
          <cell r="BB3977">
            <v>0</v>
          </cell>
          <cell r="BH3977">
            <v>0</v>
          </cell>
        </row>
        <row r="3978">
          <cell r="AU3978" t="str">
            <v/>
          </cell>
          <cell r="AW3978" t="str">
            <v>-</v>
          </cell>
          <cell r="AX3978" t="str">
            <v>--</v>
          </cell>
          <cell r="AZ3978">
            <v>0</v>
          </cell>
          <cell r="BA3978">
            <v>0</v>
          </cell>
          <cell r="BB3978">
            <v>0</v>
          </cell>
          <cell r="BH3978">
            <v>0</v>
          </cell>
        </row>
        <row r="3979">
          <cell r="AU3979" t="str">
            <v/>
          </cell>
          <cell r="AW3979" t="str">
            <v>-</v>
          </cell>
          <cell r="AX3979" t="str">
            <v>--</v>
          </cell>
          <cell r="AZ3979">
            <v>0</v>
          </cell>
          <cell r="BA3979">
            <v>0</v>
          </cell>
          <cell r="BB3979">
            <v>0</v>
          </cell>
          <cell r="BH3979">
            <v>0</v>
          </cell>
        </row>
        <row r="3980">
          <cell r="AU3980" t="str">
            <v/>
          </cell>
          <cell r="AW3980" t="str">
            <v>-</v>
          </cell>
          <cell r="AX3980" t="str">
            <v>--</v>
          </cell>
          <cell r="AZ3980">
            <v>0</v>
          </cell>
          <cell r="BA3980">
            <v>0</v>
          </cell>
          <cell r="BB3980">
            <v>0</v>
          </cell>
          <cell r="BH3980">
            <v>0</v>
          </cell>
        </row>
        <row r="3981">
          <cell r="AU3981" t="str">
            <v/>
          </cell>
          <cell r="AW3981" t="str">
            <v>-</v>
          </cell>
          <cell r="AX3981" t="str">
            <v>--</v>
          </cell>
          <cell r="AZ3981">
            <v>0</v>
          </cell>
          <cell r="BA3981">
            <v>0</v>
          </cell>
          <cell r="BB3981">
            <v>0</v>
          </cell>
          <cell r="BH3981">
            <v>0</v>
          </cell>
        </row>
        <row r="3982">
          <cell r="AU3982" t="str">
            <v/>
          </cell>
          <cell r="AW3982" t="str">
            <v>-</v>
          </cell>
          <cell r="AX3982" t="str">
            <v>--</v>
          </cell>
          <cell r="AZ3982">
            <v>0</v>
          </cell>
          <cell r="BA3982">
            <v>0</v>
          </cell>
          <cell r="BB3982">
            <v>0</v>
          </cell>
          <cell r="BH3982">
            <v>0</v>
          </cell>
        </row>
        <row r="3983">
          <cell r="AU3983" t="str">
            <v/>
          </cell>
          <cell r="AW3983" t="str">
            <v>-</v>
          </cell>
          <cell r="AX3983" t="str">
            <v>--</v>
          </cell>
          <cell r="AZ3983">
            <v>0</v>
          </cell>
          <cell r="BA3983">
            <v>0</v>
          </cell>
          <cell r="BB3983">
            <v>0</v>
          </cell>
          <cell r="BH3983">
            <v>0</v>
          </cell>
        </row>
        <row r="3984">
          <cell r="AU3984" t="str">
            <v/>
          </cell>
          <cell r="AW3984" t="str">
            <v>-</v>
          </cell>
          <cell r="AX3984" t="str">
            <v>--</v>
          </cell>
          <cell r="AZ3984">
            <v>0</v>
          </cell>
          <cell r="BA3984">
            <v>0</v>
          </cell>
          <cell r="BB3984">
            <v>0</v>
          </cell>
          <cell r="BH3984">
            <v>0</v>
          </cell>
        </row>
        <row r="3985">
          <cell r="AU3985" t="str">
            <v/>
          </cell>
          <cell r="AW3985" t="str">
            <v>-</v>
          </cell>
          <cell r="AX3985" t="str">
            <v>--</v>
          </cell>
          <cell r="AZ3985">
            <v>0</v>
          </cell>
          <cell r="BA3985">
            <v>0</v>
          </cell>
          <cell r="BB3985">
            <v>0</v>
          </cell>
          <cell r="BH3985">
            <v>0</v>
          </cell>
        </row>
        <row r="3986">
          <cell r="AU3986" t="str">
            <v/>
          </cell>
          <cell r="AW3986" t="str">
            <v>-</v>
          </cell>
          <cell r="AX3986" t="str">
            <v>--</v>
          </cell>
          <cell r="AZ3986">
            <v>0</v>
          </cell>
          <cell r="BA3986">
            <v>0</v>
          </cell>
          <cell r="BB3986">
            <v>0</v>
          </cell>
          <cell r="BH3986">
            <v>0</v>
          </cell>
        </row>
        <row r="3987">
          <cell r="AU3987" t="str">
            <v/>
          </cell>
          <cell r="AW3987" t="str">
            <v>-</v>
          </cell>
          <cell r="AX3987" t="str">
            <v>--</v>
          </cell>
          <cell r="AZ3987">
            <v>0</v>
          </cell>
          <cell r="BA3987">
            <v>0</v>
          </cell>
          <cell r="BB3987">
            <v>0</v>
          </cell>
          <cell r="BH3987">
            <v>0</v>
          </cell>
        </row>
        <row r="3988">
          <cell r="AU3988" t="str">
            <v/>
          </cell>
          <cell r="AW3988" t="str">
            <v>-</v>
          </cell>
          <cell r="AX3988" t="str">
            <v>--</v>
          </cell>
          <cell r="AZ3988">
            <v>0</v>
          </cell>
          <cell r="BA3988">
            <v>0</v>
          </cell>
          <cell r="BB3988">
            <v>0</v>
          </cell>
          <cell r="BH3988">
            <v>0</v>
          </cell>
        </row>
        <row r="3989">
          <cell r="AU3989" t="str">
            <v/>
          </cell>
          <cell r="AW3989" t="str">
            <v>-</v>
          </cell>
          <cell r="AX3989" t="str">
            <v>--</v>
          </cell>
          <cell r="AZ3989">
            <v>0</v>
          </cell>
          <cell r="BA3989">
            <v>0</v>
          </cell>
          <cell r="BB3989">
            <v>0</v>
          </cell>
          <cell r="BH3989">
            <v>0</v>
          </cell>
        </row>
        <row r="3990">
          <cell r="AU3990" t="str">
            <v/>
          </cell>
          <cell r="AW3990" t="str">
            <v>-</v>
          </cell>
          <cell r="AX3990" t="str">
            <v>--</v>
          </cell>
          <cell r="AZ3990">
            <v>0</v>
          </cell>
          <cell r="BA3990">
            <v>0</v>
          </cell>
          <cell r="BB3990">
            <v>0</v>
          </cell>
          <cell r="BH3990">
            <v>0</v>
          </cell>
        </row>
        <row r="3991">
          <cell r="AU3991" t="str">
            <v/>
          </cell>
          <cell r="AW3991" t="str">
            <v>-</v>
          </cell>
          <cell r="AX3991" t="str">
            <v>--</v>
          </cell>
          <cell r="AZ3991">
            <v>0</v>
          </cell>
          <cell r="BA3991">
            <v>0</v>
          </cell>
          <cell r="BB3991">
            <v>0</v>
          </cell>
          <cell r="BH3991">
            <v>0</v>
          </cell>
        </row>
        <row r="3992">
          <cell r="AU3992" t="str">
            <v/>
          </cell>
          <cell r="AW3992" t="str">
            <v>-</v>
          </cell>
          <cell r="AX3992" t="str">
            <v>--</v>
          </cell>
          <cell r="AZ3992">
            <v>0</v>
          </cell>
          <cell r="BA3992">
            <v>0</v>
          </cell>
          <cell r="BB3992">
            <v>0</v>
          </cell>
          <cell r="BH3992">
            <v>0</v>
          </cell>
        </row>
        <row r="3993">
          <cell r="AU3993" t="str">
            <v/>
          </cell>
          <cell r="AW3993" t="str">
            <v>-</v>
          </cell>
          <cell r="AX3993" t="str">
            <v>--</v>
          </cell>
          <cell r="AZ3993">
            <v>0</v>
          </cell>
          <cell r="BA3993">
            <v>0</v>
          </cell>
          <cell r="BB3993">
            <v>0</v>
          </cell>
          <cell r="BH3993">
            <v>0</v>
          </cell>
        </row>
        <row r="3994">
          <cell r="AU3994" t="str">
            <v/>
          </cell>
          <cell r="AW3994" t="str">
            <v>-</v>
          </cell>
          <cell r="AX3994" t="str">
            <v>--</v>
          </cell>
          <cell r="AZ3994">
            <v>0</v>
          </cell>
          <cell r="BA3994">
            <v>0</v>
          </cell>
          <cell r="BB3994">
            <v>0</v>
          </cell>
          <cell r="BH3994">
            <v>0</v>
          </cell>
        </row>
        <row r="3995">
          <cell r="AU3995" t="str">
            <v/>
          </cell>
          <cell r="AW3995" t="str">
            <v>-</v>
          </cell>
          <cell r="AX3995" t="str">
            <v>--</v>
          </cell>
          <cell r="AZ3995">
            <v>0</v>
          </cell>
          <cell r="BA3995">
            <v>0</v>
          </cell>
          <cell r="BB3995">
            <v>0</v>
          </cell>
          <cell r="BH3995">
            <v>0</v>
          </cell>
        </row>
        <row r="3996">
          <cell r="AU3996" t="str">
            <v/>
          </cell>
          <cell r="AW3996" t="str">
            <v>-</v>
          </cell>
          <cell r="AX3996" t="str">
            <v>--</v>
          </cell>
          <cell r="AZ3996">
            <v>0</v>
          </cell>
          <cell r="BA3996">
            <v>0</v>
          </cell>
          <cell r="BB3996">
            <v>0</v>
          </cell>
          <cell r="BH3996">
            <v>0</v>
          </cell>
        </row>
        <row r="3997">
          <cell r="AU3997" t="str">
            <v/>
          </cell>
          <cell r="AW3997" t="str">
            <v>-</v>
          </cell>
          <cell r="AX3997" t="str">
            <v>--</v>
          </cell>
          <cell r="AZ3997">
            <v>0</v>
          </cell>
          <cell r="BA3997">
            <v>0</v>
          </cell>
          <cell r="BB3997">
            <v>0</v>
          </cell>
          <cell r="BH3997">
            <v>0</v>
          </cell>
        </row>
        <row r="3998">
          <cell r="AU3998" t="str">
            <v/>
          </cell>
          <cell r="AW3998" t="str">
            <v>-</v>
          </cell>
          <cell r="AX3998" t="str">
            <v>--</v>
          </cell>
          <cell r="AZ3998">
            <v>0</v>
          </cell>
          <cell r="BA3998">
            <v>0</v>
          </cell>
          <cell r="BB3998">
            <v>0</v>
          </cell>
          <cell r="BH3998">
            <v>0</v>
          </cell>
        </row>
        <row r="3999">
          <cell r="AU3999" t="str">
            <v/>
          </cell>
          <cell r="AW3999" t="str">
            <v>-</v>
          </cell>
          <cell r="AX3999" t="str">
            <v>--</v>
          </cell>
          <cell r="AZ3999">
            <v>0</v>
          </cell>
          <cell r="BA3999">
            <v>0</v>
          </cell>
          <cell r="BB3999">
            <v>0</v>
          </cell>
          <cell r="BH3999">
            <v>0</v>
          </cell>
        </row>
        <row r="4000">
          <cell r="AU4000" t="str">
            <v/>
          </cell>
          <cell r="AW4000" t="str">
            <v>-</v>
          </cell>
          <cell r="AX4000" t="str">
            <v>--</v>
          </cell>
          <cell r="AZ4000">
            <v>0</v>
          </cell>
          <cell r="BA4000">
            <v>0</v>
          </cell>
          <cell r="BB4000">
            <v>0</v>
          </cell>
          <cell r="BH4000">
            <v>0</v>
          </cell>
        </row>
        <row r="4001">
          <cell r="AU4001" t="str">
            <v/>
          </cell>
          <cell r="AW4001" t="str">
            <v>-</v>
          </cell>
          <cell r="AX4001" t="str">
            <v>--</v>
          </cell>
          <cell r="AZ4001">
            <v>0</v>
          </cell>
          <cell r="BA4001">
            <v>0</v>
          </cell>
          <cell r="BB4001">
            <v>0</v>
          </cell>
          <cell r="BH4001">
            <v>0</v>
          </cell>
        </row>
        <row r="4002">
          <cell r="AU4002" t="str">
            <v/>
          </cell>
          <cell r="AW4002" t="str">
            <v>-</v>
          </cell>
          <cell r="AX4002" t="str">
            <v>--</v>
          </cell>
          <cell r="AZ4002">
            <v>0</v>
          </cell>
          <cell r="BA4002">
            <v>0</v>
          </cell>
          <cell r="BB4002">
            <v>0</v>
          </cell>
          <cell r="BH4002">
            <v>0</v>
          </cell>
        </row>
        <row r="4003">
          <cell r="AU4003" t="str">
            <v/>
          </cell>
          <cell r="AW4003" t="str">
            <v>-</v>
          </cell>
          <cell r="AX4003" t="str">
            <v>--</v>
          </cell>
          <cell r="AZ4003">
            <v>0</v>
          </cell>
          <cell r="BA4003">
            <v>0</v>
          </cell>
          <cell r="BB4003">
            <v>0</v>
          </cell>
          <cell r="BH4003">
            <v>0</v>
          </cell>
        </row>
        <row r="4004">
          <cell r="AU4004" t="str">
            <v/>
          </cell>
          <cell r="AW4004" t="str">
            <v>-</v>
          </cell>
          <cell r="AX4004" t="str">
            <v>--</v>
          </cell>
          <cell r="AZ4004">
            <v>0</v>
          </cell>
          <cell r="BA4004">
            <v>0</v>
          </cell>
          <cell r="BB4004">
            <v>0</v>
          </cell>
          <cell r="BH4004">
            <v>0</v>
          </cell>
        </row>
        <row r="4005">
          <cell r="AU4005" t="str">
            <v/>
          </cell>
          <cell r="AW4005" t="str">
            <v>-</v>
          </cell>
          <cell r="AX4005" t="str">
            <v>--</v>
          </cell>
          <cell r="AZ4005">
            <v>0</v>
          </cell>
          <cell r="BA4005">
            <v>0</v>
          </cell>
          <cell r="BB4005">
            <v>0</v>
          </cell>
          <cell r="BH4005">
            <v>0</v>
          </cell>
        </row>
        <row r="4006">
          <cell r="AU4006" t="str">
            <v/>
          </cell>
          <cell r="AW4006" t="str">
            <v>-</v>
          </cell>
          <cell r="AX4006" t="str">
            <v>--</v>
          </cell>
          <cell r="AZ4006">
            <v>0</v>
          </cell>
          <cell r="BA4006">
            <v>0</v>
          </cell>
          <cell r="BB4006">
            <v>0</v>
          </cell>
          <cell r="BH4006">
            <v>0</v>
          </cell>
        </row>
        <row r="4007">
          <cell r="AU4007" t="str">
            <v/>
          </cell>
          <cell r="AW4007" t="str">
            <v>-</v>
          </cell>
          <cell r="AX4007" t="str">
            <v>--</v>
          </cell>
          <cell r="AZ4007">
            <v>0</v>
          </cell>
          <cell r="BA4007">
            <v>0</v>
          </cell>
          <cell r="BB4007">
            <v>0</v>
          </cell>
          <cell r="BH4007">
            <v>0</v>
          </cell>
        </row>
        <row r="4008">
          <cell r="AU4008" t="str">
            <v/>
          </cell>
          <cell r="AW4008" t="str">
            <v>-</v>
          </cell>
          <cell r="AX4008" t="str">
            <v>--</v>
          </cell>
          <cell r="AZ4008">
            <v>0</v>
          </cell>
          <cell r="BA4008">
            <v>0</v>
          </cell>
          <cell r="BB4008">
            <v>0</v>
          </cell>
          <cell r="BH4008">
            <v>0</v>
          </cell>
        </row>
        <row r="4009">
          <cell r="AU4009" t="str">
            <v/>
          </cell>
          <cell r="AW4009" t="str">
            <v>-</v>
          </cell>
          <cell r="AX4009" t="str">
            <v>--</v>
          </cell>
          <cell r="AZ4009">
            <v>0</v>
          </cell>
          <cell r="BA4009">
            <v>0</v>
          </cell>
          <cell r="BB4009">
            <v>0</v>
          </cell>
          <cell r="BH4009">
            <v>0</v>
          </cell>
        </row>
        <row r="4010">
          <cell r="AU4010" t="str">
            <v/>
          </cell>
          <cell r="AW4010" t="str">
            <v>-</v>
          </cell>
          <cell r="AX4010" t="str">
            <v>--</v>
          </cell>
          <cell r="AZ4010">
            <v>0</v>
          </cell>
          <cell r="BA4010">
            <v>0</v>
          </cell>
          <cell r="BB4010">
            <v>0</v>
          </cell>
          <cell r="BH4010">
            <v>0</v>
          </cell>
        </row>
        <row r="4011">
          <cell r="AU4011" t="str">
            <v/>
          </cell>
          <cell r="AW4011" t="str">
            <v>-</v>
          </cell>
          <cell r="AX4011" t="str">
            <v>--</v>
          </cell>
          <cell r="AZ4011">
            <v>0</v>
          </cell>
          <cell r="BA4011">
            <v>0</v>
          </cell>
          <cell r="BB4011">
            <v>0</v>
          </cell>
          <cell r="BH4011">
            <v>0</v>
          </cell>
        </row>
        <row r="4012">
          <cell r="AU4012" t="str">
            <v/>
          </cell>
          <cell r="AW4012" t="str">
            <v>-</v>
          </cell>
          <cell r="AX4012" t="str">
            <v>--</v>
          </cell>
          <cell r="AZ4012">
            <v>0</v>
          </cell>
          <cell r="BA4012">
            <v>0</v>
          </cell>
          <cell r="BB4012">
            <v>0</v>
          </cell>
          <cell r="BH4012">
            <v>0</v>
          </cell>
        </row>
        <row r="4013">
          <cell r="AU4013" t="str">
            <v/>
          </cell>
          <cell r="AW4013" t="str">
            <v>-</v>
          </cell>
          <cell r="AX4013" t="str">
            <v>--</v>
          </cell>
          <cell r="AZ4013">
            <v>0</v>
          </cell>
          <cell r="BA4013">
            <v>0</v>
          </cell>
          <cell r="BB4013">
            <v>0</v>
          </cell>
          <cell r="BH4013">
            <v>0</v>
          </cell>
        </row>
        <row r="4014">
          <cell r="AU4014" t="str">
            <v/>
          </cell>
          <cell r="AW4014" t="str">
            <v>-</v>
          </cell>
          <cell r="AX4014" t="str">
            <v>--</v>
          </cell>
          <cell r="AZ4014">
            <v>0</v>
          </cell>
          <cell r="BA4014">
            <v>0</v>
          </cell>
          <cell r="BB4014">
            <v>0</v>
          </cell>
          <cell r="BH4014">
            <v>0</v>
          </cell>
        </row>
        <row r="4015">
          <cell r="AU4015" t="str">
            <v/>
          </cell>
          <cell r="AW4015" t="str">
            <v>-</v>
          </cell>
          <cell r="AX4015" t="str">
            <v>--</v>
          </cell>
          <cell r="AZ4015">
            <v>0</v>
          </cell>
          <cell r="BA4015">
            <v>0</v>
          </cell>
          <cell r="BB4015">
            <v>0</v>
          </cell>
          <cell r="BH4015">
            <v>0</v>
          </cell>
        </row>
        <row r="4016">
          <cell r="AU4016" t="str">
            <v/>
          </cell>
          <cell r="AW4016" t="str">
            <v>-</v>
          </cell>
          <cell r="AX4016" t="str">
            <v>--</v>
          </cell>
          <cell r="AZ4016">
            <v>0</v>
          </cell>
          <cell r="BA4016">
            <v>0</v>
          </cell>
          <cell r="BB4016">
            <v>0</v>
          </cell>
          <cell r="BH4016">
            <v>0</v>
          </cell>
        </row>
        <row r="4017">
          <cell r="AU4017" t="str">
            <v/>
          </cell>
          <cell r="AW4017" t="str">
            <v>-</v>
          </cell>
          <cell r="AX4017" t="str">
            <v>--</v>
          </cell>
          <cell r="AZ4017">
            <v>0</v>
          </cell>
          <cell r="BA4017">
            <v>0</v>
          </cell>
          <cell r="BB4017">
            <v>0</v>
          </cell>
          <cell r="BH4017">
            <v>0</v>
          </cell>
        </row>
        <row r="4018">
          <cell r="AU4018" t="str">
            <v/>
          </cell>
          <cell r="AW4018" t="str">
            <v>-</v>
          </cell>
          <cell r="AX4018" t="str">
            <v>--</v>
          </cell>
          <cell r="AZ4018">
            <v>0</v>
          </cell>
          <cell r="BA4018">
            <v>0</v>
          </cell>
          <cell r="BB4018">
            <v>0</v>
          </cell>
          <cell r="BH4018">
            <v>0</v>
          </cell>
        </row>
        <row r="4019">
          <cell r="AU4019" t="str">
            <v/>
          </cell>
          <cell r="AW4019" t="str">
            <v>-</v>
          </cell>
          <cell r="AX4019" t="str">
            <v>--</v>
          </cell>
          <cell r="AZ4019">
            <v>0</v>
          </cell>
          <cell r="BA4019">
            <v>0</v>
          </cell>
          <cell r="BB4019">
            <v>0</v>
          </cell>
          <cell r="BH4019">
            <v>0</v>
          </cell>
        </row>
        <row r="4020">
          <cell r="AU4020" t="str">
            <v/>
          </cell>
          <cell r="AW4020" t="str">
            <v>-</v>
          </cell>
          <cell r="AX4020" t="str">
            <v>--</v>
          </cell>
          <cell r="AZ4020">
            <v>0</v>
          </cell>
          <cell r="BA4020">
            <v>0</v>
          </cell>
          <cell r="BB4020">
            <v>0</v>
          </cell>
          <cell r="BH4020">
            <v>0</v>
          </cell>
        </row>
        <row r="4021">
          <cell r="AU4021" t="str">
            <v/>
          </cell>
          <cell r="AW4021" t="str">
            <v>-</v>
          </cell>
          <cell r="AX4021" t="str">
            <v>--</v>
          </cell>
          <cell r="AZ4021">
            <v>0</v>
          </cell>
          <cell r="BA4021">
            <v>0</v>
          </cell>
          <cell r="BB4021">
            <v>0</v>
          </cell>
          <cell r="BH4021">
            <v>0</v>
          </cell>
        </row>
        <row r="4022">
          <cell r="AU4022" t="str">
            <v/>
          </cell>
          <cell r="AW4022" t="str">
            <v>-</v>
          </cell>
          <cell r="AX4022" t="str">
            <v>--</v>
          </cell>
          <cell r="AZ4022">
            <v>0</v>
          </cell>
          <cell r="BA4022">
            <v>0</v>
          </cell>
          <cell r="BB4022">
            <v>0</v>
          </cell>
          <cell r="BH4022">
            <v>0</v>
          </cell>
        </row>
        <row r="4023">
          <cell r="AU4023" t="str">
            <v/>
          </cell>
          <cell r="AW4023" t="str">
            <v>-</v>
          </cell>
          <cell r="AX4023" t="str">
            <v>--</v>
          </cell>
          <cell r="AZ4023">
            <v>0</v>
          </cell>
          <cell r="BA4023">
            <v>0</v>
          </cell>
          <cell r="BB4023">
            <v>0</v>
          </cell>
          <cell r="BH4023">
            <v>0</v>
          </cell>
        </row>
        <row r="4024">
          <cell r="AU4024" t="str">
            <v/>
          </cell>
          <cell r="AW4024" t="str">
            <v>-</v>
          </cell>
          <cell r="AX4024" t="str">
            <v>--</v>
          </cell>
          <cell r="AZ4024">
            <v>0</v>
          </cell>
          <cell r="BA4024">
            <v>0</v>
          </cell>
          <cell r="BB4024">
            <v>0</v>
          </cell>
          <cell r="BH4024">
            <v>0</v>
          </cell>
        </row>
        <row r="4025">
          <cell r="AU4025" t="str">
            <v/>
          </cell>
          <cell r="AW4025" t="str">
            <v>-</v>
          </cell>
          <cell r="AX4025" t="str">
            <v>--</v>
          </cell>
          <cell r="AZ4025">
            <v>0</v>
          </cell>
          <cell r="BA4025">
            <v>0</v>
          </cell>
          <cell r="BB4025">
            <v>0</v>
          </cell>
          <cell r="BH4025">
            <v>0</v>
          </cell>
        </row>
        <row r="4026">
          <cell r="AU4026" t="str">
            <v/>
          </cell>
          <cell r="AW4026" t="str">
            <v>-</v>
          </cell>
          <cell r="AX4026" t="str">
            <v>--</v>
          </cell>
          <cell r="AZ4026">
            <v>0</v>
          </cell>
          <cell r="BA4026">
            <v>0</v>
          </cell>
          <cell r="BB4026">
            <v>0</v>
          </cell>
          <cell r="BH4026">
            <v>0</v>
          </cell>
        </row>
        <row r="4027">
          <cell r="AU4027" t="str">
            <v/>
          </cell>
          <cell r="AW4027" t="str">
            <v>-</v>
          </cell>
          <cell r="AX4027" t="str">
            <v>--</v>
          </cell>
          <cell r="AZ4027">
            <v>0</v>
          </cell>
          <cell r="BA4027">
            <v>0</v>
          </cell>
          <cell r="BB4027">
            <v>0</v>
          </cell>
          <cell r="BH4027">
            <v>0</v>
          </cell>
        </row>
        <row r="4028">
          <cell r="AU4028" t="str">
            <v/>
          </cell>
          <cell r="AW4028" t="str">
            <v>-</v>
          </cell>
          <cell r="AX4028" t="str">
            <v>--</v>
          </cell>
          <cell r="AZ4028">
            <v>0</v>
          </cell>
          <cell r="BA4028">
            <v>0</v>
          </cell>
          <cell r="BB4028">
            <v>0</v>
          </cell>
          <cell r="BH4028">
            <v>0</v>
          </cell>
        </row>
        <row r="4029">
          <cell r="AU4029" t="str">
            <v/>
          </cell>
          <cell r="AW4029" t="str">
            <v>-</v>
          </cell>
          <cell r="AX4029" t="str">
            <v>--</v>
          </cell>
          <cell r="AZ4029">
            <v>0</v>
          </cell>
          <cell r="BA4029">
            <v>0</v>
          </cell>
          <cell r="BB4029">
            <v>0</v>
          </cell>
          <cell r="BH4029">
            <v>0</v>
          </cell>
        </row>
        <row r="4030">
          <cell r="AU4030" t="str">
            <v/>
          </cell>
          <cell r="AW4030" t="str">
            <v>-</v>
          </cell>
          <cell r="AX4030" t="str">
            <v>--</v>
          </cell>
          <cell r="AZ4030">
            <v>0</v>
          </cell>
          <cell r="BA4030">
            <v>0</v>
          </cell>
          <cell r="BB4030">
            <v>0</v>
          </cell>
          <cell r="BH4030">
            <v>0</v>
          </cell>
        </row>
        <row r="4031">
          <cell r="AU4031" t="str">
            <v/>
          </cell>
          <cell r="AW4031" t="str">
            <v>-</v>
          </cell>
          <cell r="AX4031" t="str">
            <v>--</v>
          </cell>
          <cell r="AZ4031">
            <v>0</v>
          </cell>
          <cell r="BA4031">
            <v>0</v>
          </cell>
          <cell r="BB4031">
            <v>0</v>
          </cell>
          <cell r="BH4031">
            <v>0</v>
          </cell>
        </row>
        <row r="4032">
          <cell r="AU4032" t="str">
            <v/>
          </cell>
          <cell r="AW4032" t="str">
            <v>-</v>
          </cell>
          <cell r="AX4032" t="str">
            <v>--</v>
          </cell>
          <cell r="AZ4032">
            <v>0</v>
          </cell>
          <cell r="BA4032">
            <v>0</v>
          </cell>
          <cell r="BB4032">
            <v>0</v>
          </cell>
          <cell r="BH4032">
            <v>0</v>
          </cell>
        </row>
        <row r="4033">
          <cell r="AU4033" t="str">
            <v/>
          </cell>
          <cell r="AW4033" t="str">
            <v>-</v>
          </cell>
          <cell r="AX4033" t="str">
            <v>--</v>
          </cell>
          <cell r="AZ4033">
            <v>0</v>
          </cell>
          <cell r="BA4033">
            <v>0</v>
          </cell>
          <cell r="BB4033">
            <v>0</v>
          </cell>
          <cell r="BH4033">
            <v>0</v>
          </cell>
        </row>
        <row r="4034">
          <cell r="AU4034" t="str">
            <v/>
          </cell>
          <cell r="AW4034" t="str">
            <v>-</v>
          </cell>
          <cell r="AX4034" t="str">
            <v>--</v>
          </cell>
          <cell r="AZ4034">
            <v>0</v>
          </cell>
          <cell r="BA4034">
            <v>0</v>
          </cell>
          <cell r="BB4034">
            <v>0</v>
          </cell>
          <cell r="BH4034">
            <v>0</v>
          </cell>
        </row>
        <row r="4035">
          <cell r="AU4035" t="str">
            <v/>
          </cell>
          <cell r="AW4035" t="str">
            <v>-</v>
          </cell>
          <cell r="AX4035" t="str">
            <v>--</v>
          </cell>
          <cell r="AZ4035">
            <v>0</v>
          </cell>
          <cell r="BA4035">
            <v>0</v>
          </cell>
          <cell r="BB4035">
            <v>0</v>
          </cell>
          <cell r="BH4035">
            <v>0</v>
          </cell>
        </row>
        <row r="4036">
          <cell r="AU4036" t="str">
            <v/>
          </cell>
          <cell r="AW4036" t="str">
            <v>-</v>
          </cell>
          <cell r="AX4036" t="str">
            <v>--</v>
          </cell>
          <cell r="AZ4036">
            <v>0</v>
          </cell>
          <cell r="BA4036">
            <v>0</v>
          </cell>
          <cell r="BB4036">
            <v>0</v>
          </cell>
          <cell r="BH4036">
            <v>0</v>
          </cell>
        </row>
        <row r="4037">
          <cell r="AU4037" t="str">
            <v/>
          </cell>
          <cell r="AW4037" t="str">
            <v>-</v>
          </cell>
          <cell r="AX4037" t="str">
            <v>--</v>
          </cell>
          <cell r="AZ4037">
            <v>0</v>
          </cell>
          <cell r="BA4037">
            <v>0</v>
          </cell>
          <cell r="BB4037">
            <v>0</v>
          </cell>
          <cell r="BH4037">
            <v>0</v>
          </cell>
        </row>
        <row r="4038">
          <cell r="AU4038" t="str">
            <v/>
          </cell>
          <cell r="AW4038" t="str">
            <v>-</v>
          </cell>
          <cell r="AX4038" t="str">
            <v>--</v>
          </cell>
          <cell r="AZ4038">
            <v>0</v>
          </cell>
          <cell r="BA4038">
            <v>0</v>
          </cell>
          <cell r="BB4038">
            <v>0</v>
          </cell>
          <cell r="BH4038">
            <v>0</v>
          </cell>
        </row>
        <row r="4039">
          <cell r="AU4039" t="str">
            <v/>
          </cell>
          <cell r="AW4039" t="str">
            <v>-</v>
          </cell>
          <cell r="AX4039" t="str">
            <v>--</v>
          </cell>
          <cell r="AZ4039">
            <v>0</v>
          </cell>
          <cell r="BA4039">
            <v>0</v>
          </cell>
          <cell r="BB4039">
            <v>0</v>
          </cell>
          <cell r="BH4039">
            <v>0</v>
          </cell>
        </row>
        <row r="4040">
          <cell r="AU4040" t="str">
            <v/>
          </cell>
          <cell r="AW4040" t="str">
            <v>-</v>
          </cell>
          <cell r="AX4040" t="str">
            <v>--</v>
          </cell>
          <cell r="AZ4040">
            <v>0</v>
          </cell>
          <cell r="BA4040">
            <v>0</v>
          </cell>
          <cell r="BB4040">
            <v>0</v>
          </cell>
          <cell r="BH4040">
            <v>0</v>
          </cell>
        </row>
        <row r="4041">
          <cell r="AU4041" t="str">
            <v/>
          </cell>
          <cell r="AW4041" t="str">
            <v>-</v>
          </cell>
          <cell r="AX4041" t="str">
            <v>--</v>
          </cell>
          <cell r="AZ4041">
            <v>0</v>
          </cell>
          <cell r="BA4041">
            <v>0</v>
          </cell>
          <cell r="BB4041">
            <v>0</v>
          </cell>
          <cell r="BH4041">
            <v>0</v>
          </cell>
        </row>
        <row r="4042">
          <cell r="AU4042" t="str">
            <v/>
          </cell>
          <cell r="AW4042" t="str">
            <v>-</v>
          </cell>
          <cell r="AX4042" t="str">
            <v>--</v>
          </cell>
          <cell r="AZ4042">
            <v>0</v>
          </cell>
          <cell r="BA4042">
            <v>0</v>
          </cell>
          <cell r="BB4042">
            <v>0</v>
          </cell>
          <cell r="BH4042">
            <v>0</v>
          </cell>
        </row>
        <row r="4043">
          <cell r="AU4043" t="str">
            <v/>
          </cell>
          <cell r="AW4043" t="str">
            <v>-</v>
          </cell>
          <cell r="AX4043" t="str">
            <v>--</v>
          </cell>
          <cell r="AZ4043">
            <v>0</v>
          </cell>
          <cell r="BA4043">
            <v>0</v>
          </cell>
          <cell r="BB4043">
            <v>0</v>
          </cell>
          <cell r="BH4043">
            <v>0</v>
          </cell>
        </row>
        <row r="4044">
          <cell r="AU4044" t="str">
            <v/>
          </cell>
          <cell r="AW4044" t="str">
            <v>-</v>
          </cell>
          <cell r="AX4044" t="str">
            <v>--</v>
          </cell>
          <cell r="AZ4044">
            <v>0</v>
          </cell>
          <cell r="BA4044">
            <v>0</v>
          </cell>
          <cell r="BB4044">
            <v>0</v>
          </cell>
          <cell r="BH4044">
            <v>0</v>
          </cell>
        </row>
        <row r="4045">
          <cell r="AU4045" t="str">
            <v/>
          </cell>
          <cell r="AW4045" t="str">
            <v>-</v>
          </cell>
          <cell r="AX4045" t="str">
            <v>--</v>
          </cell>
          <cell r="AZ4045">
            <v>0</v>
          </cell>
          <cell r="BA4045">
            <v>0</v>
          </cell>
          <cell r="BB4045">
            <v>0</v>
          </cell>
          <cell r="BH4045">
            <v>0</v>
          </cell>
        </row>
        <row r="4046">
          <cell r="AU4046" t="str">
            <v/>
          </cell>
          <cell r="AW4046" t="str">
            <v>-</v>
          </cell>
          <cell r="AX4046" t="str">
            <v>--</v>
          </cell>
          <cell r="AZ4046">
            <v>0</v>
          </cell>
          <cell r="BA4046">
            <v>0</v>
          </cell>
          <cell r="BB4046">
            <v>0</v>
          </cell>
          <cell r="BH4046">
            <v>0</v>
          </cell>
        </row>
        <row r="4047">
          <cell r="AU4047" t="str">
            <v/>
          </cell>
          <cell r="AW4047" t="str">
            <v>-</v>
          </cell>
          <cell r="AX4047" t="str">
            <v>--</v>
          </cell>
          <cell r="AZ4047">
            <v>0</v>
          </cell>
          <cell r="BA4047">
            <v>0</v>
          </cell>
          <cell r="BB4047">
            <v>0</v>
          </cell>
          <cell r="BH4047">
            <v>0</v>
          </cell>
        </row>
        <row r="4048">
          <cell r="AU4048" t="str">
            <v/>
          </cell>
          <cell r="AW4048" t="str">
            <v>-</v>
          </cell>
          <cell r="AX4048" t="str">
            <v>--</v>
          </cell>
          <cell r="AZ4048">
            <v>0</v>
          </cell>
          <cell r="BA4048">
            <v>0</v>
          </cell>
          <cell r="BB4048">
            <v>0</v>
          </cell>
          <cell r="BH4048">
            <v>0</v>
          </cell>
        </row>
        <row r="4049">
          <cell r="AU4049" t="str">
            <v/>
          </cell>
          <cell r="AW4049" t="str">
            <v>-</v>
          </cell>
          <cell r="AX4049" t="str">
            <v>--</v>
          </cell>
          <cell r="AZ4049">
            <v>0</v>
          </cell>
          <cell r="BA4049">
            <v>0</v>
          </cell>
          <cell r="BB4049">
            <v>0</v>
          </cell>
          <cell r="BH4049">
            <v>0</v>
          </cell>
        </row>
        <row r="4050">
          <cell r="AU4050" t="str">
            <v/>
          </cell>
          <cell r="AW4050" t="str">
            <v>-</v>
          </cell>
          <cell r="AX4050" t="str">
            <v>--</v>
          </cell>
          <cell r="AZ4050">
            <v>0</v>
          </cell>
          <cell r="BA4050">
            <v>0</v>
          </cell>
          <cell r="BB4050">
            <v>0</v>
          </cell>
          <cell r="BH4050">
            <v>0</v>
          </cell>
        </row>
        <row r="4051">
          <cell r="AU4051" t="str">
            <v/>
          </cell>
          <cell r="AW4051" t="str">
            <v>-</v>
          </cell>
          <cell r="AX4051" t="str">
            <v>--</v>
          </cell>
          <cell r="AZ4051">
            <v>0</v>
          </cell>
          <cell r="BA4051">
            <v>0</v>
          </cell>
          <cell r="BB4051">
            <v>0</v>
          </cell>
          <cell r="BH4051">
            <v>0</v>
          </cell>
        </row>
        <row r="4052">
          <cell r="AU4052" t="str">
            <v/>
          </cell>
          <cell r="AW4052" t="str">
            <v>-</v>
          </cell>
          <cell r="AX4052" t="str">
            <v>--</v>
          </cell>
          <cell r="AZ4052">
            <v>0</v>
          </cell>
          <cell r="BA4052">
            <v>0</v>
          </cell>
          <cell r="BB4052">
            <v>0</v>
          </cell>
          <cell r="BH4052">
            <v>0</v>
          </cell>
        </row>
        <row r="4053">
          <cell r="AU4053" t="str">
            <v/>
          </cell>
          <cell r="AW4053" t="str">
            <v>-</v>
          </cell>
          <cell r="AX4053" t="str">
            <v>--</v>
          </cell>
          <cell r="AZ4053">
            <v>0</v>
          </cell>
          <cell r="BA4053">
            <v>0</v>
          </cell>
          <cell r="BB4053">
            <v>0</v>
          </cell>
          <cell r="BH4053">
            <v>0</v>
          </cell>
        </row>
        <row r="4054">
          <cell r="AU4054" t="str">
            <v/>
          </cell>
          <cell r="AW4054" t="str">
            <v>-</v>
          </cell>
          <cell r="AX4054" t="str">
            <v>--</v>
          </cell>
          <cell r="AZ4054">
            <v>0</v>
          </cell>
          <cell r="BA4054">
            <v>0</v>
          </cell>
          <cell r="BB4054">
            <v>0</v>
          </cell>
          <cell r="BH4054">
            <v>0</v>
          </cell>
        </row>
        <row r="4055">
          <cell r="AU4055" t="str">
            <v/>
          </cell>
          <cell r="AW4055" t="str">
            <v>-</v>
          </cell>
          <cell r="AX4055" t="str">
            <v>--</v>
          </cell>
          <cell r="AZ4055">
            <v>0</v>
          </cell>
          <cell r="BA4055">
            <v>0</v>
          </cell>
          <cell r="BB4055">
            <v>0</v>
          </cell>
          <cell r="BH4055">
            <v>0</v>
          </cell>
        </row>
        <row r="4056">
          <cell r="AU4056" t="str">
            <v/>
          </cell>
          <cell r="AW4056" t="str">
            <v>-</v>
          </cell>
          <cell r="AX4056" t="str">
            <v>--</v>
          </cell>
          <cell r="AZ4056">
            <v>0</v>
          </cell>
          <cell r="BA4056">
            <v>0</v>
          </cell>
          <cell r="BB4056">
            <v>0</v>
          </cell>
          <cell r="BH4056">
            <v>0</v>
          </cell>
        </row>
        <row r="4057">
          <cell r="AU4057" t="str">
            <v/>
          </cell>
          <cell r="AW4057" t="str">
            <v>-</v>
          </cell>
          <cell r="AX4057" t="str">
            <v>--</v>
          </cell>
          <cell r="AZ4057">
            <v>0</v>
          </cell>
          <cell r="BA4057">
            <v>0</v>
          </cell>
          <cell r="BB4057">
            <v>0</v>
          </cell>
          <cell r="BH4057">
            <v>0</v>
          </cell>
        </row>
        <row r="4058">
          <cell r="AU4058" t="str">
            <v/>
          </cell>
          <cell r="AW4058" t="str">
            <v>-</v>
          </cell>
          <cell r="AX4058" t="str">
            <v>--</v>
          </cell>
          <cell r="AZ4058">
            <v>0</v>
          </cell>
          <cell r="BA4058">
            <v>0</v>
          </cell>
          <cell r="BB4058">
            <v>0</v>
          </cell>
          <cell r="BH4058">
            <v>0</v>
          </cell>
        </row>
        <row r="4059">
          <cell r="AU4059" t="str">
            <v/>
          </cell>
          <cell r="AW4059" t="str">
            <v>-</v>
          </cell>
          <cell r="AX4059" t="str">
            <v>--</v>
          </cell>
          <cell r="AZ4059">
            <v>0</v>
          </cell>
          <cell r="BA4059">
            <v>0</v>
          </cell>
          <cell r="BB4059">
            <v>0</v>
          </cell>
          <cell r="BH4059">
            <v>0</v>
          </cell>
        </row>
        <row r="4060">
          <cell r="AU4060" t="str">
            <v/>
          </cell>
          <cell r="AW4060" t="str">
            <v>-</v>
          </cell>
          <cell r="AX4060" t="str">
            <v>--</v>
          </cell>
          <cell r="AZ4060">
            <v>0</v>
          </cell>
          <cell r="BA4060">
            <v>0</v>
          </cell>
          <cell r="BB4060">
            <v>0</v>
          </cell>
          <cell r="BH4060">
            <v>0</v>
          </cell>
        </row>
        <row r="4061">
          <cell r="AU4061" t="str">
            <v/>
          </cell>
          <cell r="AW4061" t="str">
            <v>-</v>
          </cell>
          <cell r="AX4061" t="str">
            <v>--</v>
          </cell>
          <cell r="AZ4061">
            <v>0</v>
          </cell>
          <cell r="BA4061">
            <v>0</v>
          </cell>
          <cell r="BB4061">
            <v>0</v>
          </cell>
          <cell r="BH4061">
            <v>0</v>
          </cell>
        </row>
        <row r="4062">
          <cell r="AU4062" t="str">
            <v/>
          </cell>
          <cell r="AW4062" t="str">
            <v>-</v>
          </cell>
          <cell r="AX4062" t="str">
            <v>--</v>
          </cell>
          <cell r="AZ4062">
            <v>0</v>
          </cell>
          <cell r="BA4062">
            <v>0</v>
          </cell>
          <cell r="BB4062">
            <v>0</v>
          </cell>
          <cell r="BH4062">
            <v>0</v>
          </cell>
        </row>
        <row r="4063">
          <cell r="AU4063" t="str">
            <v/>
          </cell>
          <cell r="AW4063" t="str">
            <v>-</v>
          </cell>
          <cell r="AX4063" t="str">
            <v>--</v>
          </cell>
          <cell r="AZ4063">
            <v>0</v>
          </cell>
          <cell r="BA4063">
            <v>0</v>
          </cell>
          <cell r="BB4063">
            <v>0</v>
          </cell>
          <cell r="BH4063">
            <v>0</v>
          </cell>
        </row>
        <row r="4064">
          <cell r="AU4064" t="str">
            <v/>
          </cell>
          <cell r="AW4064" t="str">
            <v>-</v>
          </cell>
          <cell r="AX4064" t="str">
            <v>--</v>
          </cell>
          <cell r="AZ4064">
            <v>0</v>
          </cell>
          <cell r="BA4064">
            <v>0</v>
          </cell>
          <cell r="BB4064">
            <v>0</v>
          </cell>
          <cell r="BH4064">
            <v>0</v>
          </cell>
        </row>
        <row r="4065">
          <cell r="AU4065" t="str">
            <v/>
          </cell>
          <cell r="AW4065" t="str">
            <v>-</v>
          </cell>
          <cell r="AX4065" t="str">
            <v>--</v>
          </cell>
          <cell r="AZ4065">
            <v>0</v>
          </cell>
          <cell r="BA4065">
            <v>0</v>
          </cell>
          <cell r="BB4065">
            <v>0</v>
          </cell>
          <cell r="BH4065">
            <v>0</v>
          </cell>
        </row>
        <row r="4066">
          <cell r="AU4066" t="str">
            <v/>
          </cell>
          <cell r="AW4066" t="str">
            <v>-</v>
          </cell>
          <cell r="AX4066" t="str">
            <v>--</v>
          </cell>
          <cell r="AZ4066">
            <v>0</v>
          </cell>
          <cell r="BA4066">
            <v>0</v>
          </cell>
          <cell r="BB4066">
            <v>0</v>
          </cell>
          <cell r="BH4066">
            <v>0</v>
          </cell>
        </row>
        <row r="4067">
          <cell r="AU4067" t="str">
            <v/>
          </cell>
          <cell r="AW4067" t="str">
            <v>-</v>
          </cell>
          <cell r="AX4067" t="str">
            <v>--</v>
          </cell>
          <cell r="AZ4067">
            <v>0</v>
          </cell>
          <cell r="BA4067">
            <v>0</v>
          </cell>
          <cell r="BB4067">
            <v>0</v>
          </cell>
          <cell r="BH4067">
            <v>0</v>
          </cell>
        </row>
        <row r="4068">
          <cell r="AU4068" t="str">
            <v/>
          </cell>
          <cell r="AW4068" t="str">
            <v>-</v>
          </cell>
          <cell r="AX4068" t="str">
            <v>--</v>
          </cell>
          <cell r="AZ4068">
            <v>0</v>
          </cell>
          <cell r="BA4068">
            <v>0</v>
          </cell>
          <cell r="BB4068">
            <v>0</v>
          </cell>
          <cell r="BH4068">
            <v>0</v>
          </cell>
        </row>
        <row r="4069">
          <cell r="AU4069" t="str">
            <v/>
          </cell>
          <cell r="AW4069" t="str">
            <v>-</v>
          </cell>
          <cell r="AX4069" t="str">
            <v>--</v>
          </cell>
          <cell r="AZ4069">
            <v>0</v>
          </cell>
          <cell r="BA4069">
            <v>0</v>
          </cell>
          <cell r="BB4069">
            <v>0</v>
          </cell>
          <cell r="BH4069">
            <v>0</v>
          </cell>
        </row>
        <row r="4070">
          <cell r="AU4070" t="str">
            <v/>
          </cell>
          <cell r="AW4070" t="str">
            <v>-</v>
          </cell>
          <cell r="AX4070" t="str">
            <v>--</v>
          </cell>
          <cell r="AZ4070">
            <v>0</v>
          </cell>
          <cell r="BA4070">
            <v>0</v>
          </cell>
          <cell r="BB4070">
            <v>0</v>
          </cell>
          <cell r="BH4070">
            <v>0</v>
          </cell>
        </row>
        <row r="4071">
          <cell r="AU4071" t="str">
            <v/>
          </cell>
          <cell r="AW4071" t="str">
            <v>-</v>
          </cell>
          <cell r="AX4071" t="str">
            <v>--</v>
          </cell>
          <cell r="AZ4071">
            <v>0</v>
          </cell>
          <cell r="BA4071">
            <v>0</v>
          </cell>
          <cell r="BB4071">
            <v>0</v>
          </cell>
          <cell r="BH4071">
            <v>0</v>
          </cell>
        </row>
        <row r="4072">
          <cell r="AU4072" t="str">
            <v/>
          </cell>
          <cell r="AW4072" t="str">
            <v>-</v>
          </cell>
          <cell r="AX4072" t="str">
            <v>--</v>
          </cell>
          <cell r="AZ4072">
            <v>0</v>
          </cell>
          <cell r="BA4072">
            <v>0</v>
          </cell>
          <cell r="BB4072">
            <v>0</v>
          </cell>
          <cell r="BH4072">
            <v>0</v>
          </cell>
        </row>
        <row r="4073">
          <cell r="AU4073" t="str">
            <v/>
          </cell>
          <cell r="AW4073" t="str">
            <v>-</v>
          </cell>
          <cell r="AX4073" t="str">
            <v>--</v>
          </cell>
          <cell r="AZ4073">
            <v>0</v>
          </cell>
          <cell r="BA4073">
            <v>0</v>
          </cell>
          <cell r="BB4073">
            <v>0</v>
          </cell>
          <cell r="BH4073">
            <v>0</v>
          </cell>
        </row>
        <row r="4074">
          <cell r="AU4074" t="str">
            <v/>
          </cell>
          <cell r="AW4074" t="str">
            <v>-</v>
          </cell>
          <cell r="AX4074" t="str">
            <v>--</v>
          </cell>
          <cell r="AZ4074">
            <v>0</v>
          </cell>
          <cell r="BA4074">
            <v>0</v>
          </cell>
          <cell r="BB4074">
            <v>0</v>
          </cell>
          <cell r="BH4074">
            <v>0</v>
          </cell>
        </row>
        <row r="4075">
          <cell r="AU4075" t="str">
            <v/>
          </cell>
          <cell r="AW4075" t="str">
            <v>-</v>
          </cell>
          <cell r="AX4075" t="str">
            <v>--</v>
          </cell>
          <cell r="AZ4075">
            <v>0</v>
          </cell>
          <cell r="BA4075">
            <v>0</v>
          </cell>
          <cell r="BB4075">
            <v>0</v>
          </cell>
          <cell r="BH4075">
            <v>0</v>
          </cell>
        </row>
        <row r="4076">
          <cell r="AU4076" t="str">
            <v/>
          </cell>
          <cell r="AW4076" t="str">
            <v>-</v>
          </cell>
          <cell r="AX4076" t="str">
            <v>--</v>
          </cell>
          <cell r="AZ4076">
            <v>0</v>
          </cell>
          <cell r="BA4076">
            <v>0</v>
          </cell>
          <cell r="BB4076">
            <v>0</v>
          </cell>
          <cell r="BH4076">
            <v>0</v>
          </cell>
        </row>
        <row r="4077">
          <cell r="AU4077" t="str">
            <v/>
          </cell>
          <cell r="AW4077" t="str">
            <v>-</v>
          </cell>
          <cell r="AX4077" t="str">
            <v>--</v>
          </cell>
          <cell r="AZ4077">
            <v>0</v>
          </cell>
          <cell r="BA4077">
            <v>0</v>
          </cell>
          <cell r="BB4077">
            <v>0</v>
          </cell>
          <cell r="BH4077">
            <v>0</v>
          </cell>
        </row>
        <row r="4078">
          <cell r="AU4078" t="str">
            <v/>
          </cell>
          <cell r="AW4078" t="str">
            <v>-</v>
          </cell>
          <cell r="AX4078" t="str">
            <v>--</v>
          </cell>
          <cell r="AZ4078">
            <v>0</v>
          </cell>
          <cell r="BA4078">
            <v>0</v>
          </cell>
          <cell r="BB4078">
            <v>0</v>
          </cell>
          <cell r="BH4078">
            <v>0</v>
          </cell>
        </row>
        <row r="4079">
          <cell r="AU4079" t="str">
            <v/>
          </cell>
          <cell r="AW4079" t="str">
            <v>-</v>
          </cell>
          <cell r="AX4079" t="str">
            <v>--</v>
          </cell>
          <cell r="AZ4079">
            <v>0</v>
          </cell>
          <cell r="BA4079">
            <v>0</v>
          </cell>
          <cell r="BB4079">
            <v>0</v>
          </cell>
          <cell r="BH4079">
            <v>0</v>
          </cell>
        </row>
        <row r="4080">
          <cell r="AU4080" t="str">
            <v/>
          </cell>
          <cell r="AW4080" t="str">
            <v>-</v>
          </cell>
          <cell r="AX4080" t="str">
            <v>--</v>
          </cell>
          <cell r="AZ4080">
            <v>0</v>
          </cell>
          <cell r="BA4080">
            <v>0</v>
          </cell>
          <cell r="BB4080">
            <v>0</v>
          </cell>
          <cell r="BH4080">
            <v>0</v>
          </cell>
        </row>
        <row r="4081">
          <cell r="AU4081" t="str">
            <v/>
          </cell>
          <cell r="AW4081" t="str">
            <v>-</v>
          </cell>
          <cell r="AX4081" t="str">
            <v>--</v>
          </cell>
          <cell r="AZ4081">
            <v>0</v>
          </cell>
          <cell r="BA4081">
            <v>0</v>
          </cell>
          <cell r="BB4081">
            <v>0</v>
          </cell>
          <cell r="BH4081">
            <v>0</v>
          </cell>
        </row>
        <row r="4082">
          <cell r="AU4082" t="str">
            <v/>
          </cell>
          <cell r="AW4082" t="str">
            <v>-</v>
          </cell>
          <cell r="AX4082" t="str">
            <v>--</v>
          </cell>
          <cell r="AZ4082">
            <v>0</v>
          </cell>
          <cell r="BA4082">
            <v>0</v>
          </cell>
          <cell r="BB4082">
            <v>0</v>
          </cell>
          <cell r="BH4082">
            <v>0</v>
          </cell>
        </row>
        <row r="4083">
          <cell r="AU4083" t="str">
            <v/>
          </cell>
          <cell r="AW4083" t="str">
            <v>-</v>
          </cell>
          <cell r="AX4083" t="str">
            <v>--</v>
          </cell>
          <cell r="AZ4083">
            <v>0</v>
          </cell>
          <cell r="BA4083">
            <v>0</v>
          </cell>
          <cell r="BB4083">
            <v>0</v>
          </cell>
          <cell r="BH4083">
            <v>0</v>
          </cell>
        </row>
        <row r="4084">
          <cell r="AU4084" t="str">
            <v/>
          </cell>
          <cell r="AW4084" t="str">
            <v>-</v>
          </cell>
          <cell r="AX4084" t="str">
            <v>--</v>
          </cell>
          <cell r="AZ4084">
            <v>0</v>
          </cell>
          <cell r="BA4084">
            <v>0</v>
          </cell>
          <cell r="BB4084">
            <v>0</v>
          </cell>
          <cell r="BH4084">
            <v>0</v>
          </cell>
        </row>
        <row r="4085">
          <cell r="AU4085" t="str">
            <v/>
          </cell>
          <cell r="AW4085" t="str">
            <v>-</v>
          </cell>
          <cell r="AX4085" t="str">
            <v>--</v>
          </cell>
          <cell r="AZ4085">
            <v>0</v>
          </cell>
          <cell r="BA4085">
            <v>0</v>
          </cell>
          <cell r="BB4085">
            <v>0</v>
          </cell>
          <cell r="BH4085">
            <v>0</v>
          </cell>
        </row>
        <row r="4086">
          <cell r="AU4086" t="str">
            <v/>
          </cell>
          <cell r="AW4086" t="str">
            <v>-</v>
          </cell>
          <cell r="AX4086" t="str">
            <v>--</v>
          </cell>
          <cell r="AZ4086">
            <v>0</v>
          </cell>
          <cell r="BA4086">
            <v>0</v>
          </cell>
          <cell r="BB4086">
            <v>0</v>
          </cell>
          <cell r="BH4086">
            <v>0</v>
          </cell>
        </row>
        <row r="4087">
          <cell r="AU4087" t="str">
            <v/>
          </cell>
          <cell r="AW4087" t="str">
            <v>-</v>
          </cell>
          <cell r="AX4087" t="str">
            <v>--</v>
          </cell>
          <cell r="AZ4087">
            <v>0</v>
          </cell>
          <cell r="BA4087">
            <v>0</v>
          </cell>
          <cell r="BB4087">
            <v>0</v>
          </cell>
          <cell r="BH4087">
            <v>0</v>
          </cell>
        </row>
        <row r="4088">
          <cell r="AU4088" t="str">
            <v/>
          </cell>
          <cell r="AW4088" t="str">
            <v>-</v>
          </cell>
          <cell r="AX4088" t="str">
            <v>--</v>
          </cell>
          <cell r="AZ4088">
            <v>0</v>
          </cell>
          <cell r="BA4088">
            <v>0</v>
          </cell>
          <cell r="BB4088">
            <v>0</v>
          </cell>
          <cell r="BH4088">
            <v>0</v>
          </cell>
        </row>
        <row r="4089">
          <cell r="AU4089" t="str">
            <v/>
          </cell>
          <cell r="AW4089" t="str">
            <v>-</v>
          </cell>
          <cell r="AX4089" t="str">
            <v>--</v>
          </cell>
          <cell r="AZ4089">
            <v>0</v>
          </cell>
          <cell r="BA4089">
            <v>0</v>
          </cell>
          <cell r="BB4089">
            <v>0</v>
          </cell>
          <cell r="BH4089">
            <v>0</v>
          </cell>
        </row>
        <row r="4090">
          <cell r="AU4090" t="str">
            <v/>
          </cell>
          <cell r="AW4090" t="str">
            <v>-</v>
          </cell>
          <cell r="AX4090" t="str">
            <v>--</v>
          </cell>
          <cell r="AZ4090">
            <v>0</v>
          </cell>
          <cell r="BA4090">
            <v>0</v>
          </cell>
          <cell r="BB4090">
            <v>0</v>
          </cell>
          <cell r="BH4090">
            <v>0</v>
          </cell>
        </row>
        <row r="4091">
          <cell r="AU4091" t="str">
            <v/>
          </cell>
          <cell r="AW4091" t="str">
            <v>-</v>
          </cell>
          <cell r="AX4091" t="str">
            <v>--</v>
          </cell>
          <cell r="AZ4091">
            <v>0</v>
          </cell>
          <cell r="BA4091">
            <v>0</v>
          </cell>
          <cell r="BB4091">
            <v>0</v>
          </cell>
          <cell r="BH4091">
            <v>0</v>
          </cell>
        </row>
        <row r="4092">
          <cell r="AU4092" t="str">
            <v/>
          </cell>
          <cell r="AW4092" t="str">
            <v>-</v>
          </cell>
          <cell r="AX4092" t="str">
            <v>--</v>
          </cell>
          <cell r="AZ4092">
            <v>0</v>
          </cell>
          <cell r="BA4092">
            <v>0</v>
          </cell>
          <cell r="BB4092">
            <v>0</v>
          </cell>
          <cell r="BH4092">
            <v>0</v>
          </cell>
        </row>
        <row r="4093">
          <cell r="AU4093" t="str">
            <v/>
          </cell>
          <cell r="AW4093" t="str">
            <v>-</v>
          </cell>
          <cell r="AX4093" t="str">
            <v>--</v>
          </cell>
          <cell r="AZ4093">
            <v>0</v>
          </cell>
          <cell r="BA4093">
            <v>0</v>
          </cell>
          <cell r="BB4093">
            <v>0</v>
          </cell>
          <cell r="BH4093">
            <v>0</v>
          </cell>
        </row>
        <row r="4094">
          <cell r="AU4094" t="str">
            <v/>
          </cell>
          <cell r="AW4094" t="str">
            <v>-</v>
          </cell>
          <cell r="AX4094" t="str">
            <v>--</v>
          </cell>
          <cell r="AZ4094">
            <v>0</v>
          </cell>
          <cell r="BA4094">
            <v>0</v>
          </cell>
          <cell r="BB4094">
            <v>0</v>
          </cell>
          <cell r="BH4094">
            <v>0</v>
          </cell>
        </row>
        <row r="4095">
          <cell r="AU4095" t="str">
            <v/>
          </cell>
          <cell r="AW4095" t="str">
            <v>-</v>
          </cell>
          <cell r="AX4095" t="str">
            <v>--</v>
          </cell>
          <cell r="AZ4095">
            <v>0</v>
          </cell>
          <cell r="BA4095">
            <v>0</v>
          </cell>
          <cell r="BB4095">
            <v>0</v>
          </cell>
          <cell r="BH4095">
            <v>0</v>
          </cell>
        </row>
        <row r="4096">
          <cell r="AU4096" t="str">
            <v/>
          </cell>
          <cell r="AW4096" t="str">
            <v>-</v>
          </cell>
          <cell r="AX4096" t="str">
            <v>--</v>
          </cell>
          <cell r="AZ4096">
            <v>0</v>
          </cell>
          <cell r="BA4096">
            <v>0</v>
          </cell>
          <cell r="BB4096">
            <v>0</v>
          </cell>
          <cell r="BH4096">
            <v>0</v>
          </cell>
        </row>
        <row r="4097">
          <cell r="AU4097" t="str">
            <v/>
          </cell>
          <cell r="AW4097" t="str">
            <v>-</v>
          </cell>
          <cell r="AX4097" t="str">
            <v>--</v>
          </cell>
          <cell r="AZ4097">
            <v>0</v>
          </cell>
          <cell r="BA4097">
            <v>0</v>
          </cell>
          <cell r="BB4097">
            <v>0</v>
          </cell>
          <cell r="BH4097">
            <v>0</v>
          </cell>
        </row>
        <row r="4098">
          <cell r="AU4098" t="str">
            <v/>
          </cell>
          <cell r="AW4098" t="str">
            <v>-</v>
          </cell>
          <cell r="AX4098" t="str">
            <v>--</v>
          </cell>
          <cell r="AZ4098">
            <v>0</v>
          </cell>
          <cell r="BA4098">
            <v>0</v>
          </cell>
          <cell r="BB4098">
            <v>0</v>
          </cell>
          <cell r="BH4098">
            <v>0</v>
          </cell>
        </row>
        <row r="4099">
          <cell r="AU4099" t="str">
            <v/>
          </cell>
          <cell r="AW4099" t="str">
            <v>-</v>
          </cell>
          <cell r="AX4099" t="str">
            <v>--</v>
          </cell>
          <cell r="AZ4099">
            <v>0</v>
          </cell>
          <cell r="BA4099">
            <v>0</v>
          </cell>
          <cell r="BB4099">
            <v>0</v>
          </cell>
          <cell r="BH4099">
            <v>0</v>
          </cell>
        </row>
        <row r="4100">
          <cell r="AU4100" t="str">
            <v/>
          </cell>
          <cell r="AW4100" t="str">
            <v>-</v>
          </cell>
          <cell r="AX4100" t="str">
            <v>--</v>
          </cell>
          <cell r="AZ4100">
            <v>0</v>
          </cell>
          <cell r="BA4100">
            <v>0</v>
          </cell>
          <cell r="BB4100">
            <v>0</v>
          </cell>
          <cell r="BH4100">
            <v>0</v>
          </cell>
        </row>
        <row r="4101">
          <cell r="AU4101" t="str">
            <v/>
          </cell>
          <cell r="AW4101" t="str">
            <v>-</v>
          </cell>
          <cell r="AX4101" t="str">
            <v>--</v>
          </cell>
          <cell r="AZ4101">
            <v>0</v>
          </cell>
          <cell r="BA4101">
            <v>0</v>
          </cell>
          <cell r="BB4101">
            <v>0</v>
          </cell>
          <cell r="BH4101">
            <v>0</v>
          </cell>
        </row>
        <row r="4102">
          <cell r="AU4102" t="str">
            <v/>
          </cell>
          <cell r="AW4102" t="str">
            <v>-</v>
          </cell>
          <cell r="AX4102" t="str">
            <v>--</v>
          </cell>
          <cell r="AZ4102">
            <v>0</v>
          </cell>
          <cell r="BA4102">
            <v>0</v>
          </cell>
          <cell r="BB4102">
            <v>0</v>
          </cell>
          <cell r="BH4102">
            <v>0</v>
          </cell>
        </row>
        <row r="4103">
          <cell r="AU4103" t="str">
            <v/>
          </cell>
          <cell r="AW4103" t="str">
            <v>-</v>
          </cell>
          <cell r="AX4103" t="str">
            <v>--</v>
          </cell>
          <cell r="AZ4103">
            <v>0</v>
          </cell>
          <cell r="BA4103">
            <v>0</v>
          </cell>
          <cell r="BB4103">
            <v>0</v>
          </cell>
          <cell r="BH4103">
            <v>0</v>
          </cell>
        </row>
        <row r="4104">
          <cell r="AU4104" t="str">
            <v/>
          </cell>
          <cell r="AW4104" t="str">
            <v>-</v>
          </cell>
          <cell r="AX4104" t="str">
            <v>--</v>
          </cell>
          <cell r="AZ4104">
            <v>0</v>
          </cell>
          <cell r="BA4104">
            <v>0</v>
          </cell>
          <cell r="BB4104">
            <v>0</v>
          </cell>
          <cell r="BH4104">
            <v>0</v>
          </cell>
        </row>
      </sheetData>
      <sheetData sheetId="9">
        <row r="6">
          <cell r="AU6" t="str">
            <v/>
          </cell>
        </row>
      </sheetData>
      <sheetData sheetId="10"/>
      <sheetData sheetId="11">
        <row r="7">
          <cell r="AS7">
            <v>7029.2979700000014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">
          <cell r="AU6" t="str">
            <v/>
          </cell>
        </row>
      </sheetData>
      <sheetData sheetId="43"/>
      <sheetData sheetId="44"/>
      <sheetData sheetId="45"/>
      <sheetData sheetId="46">
        <row r="6">
          <cell r="AU6">
            <v>0</v>
          </cell>
        </row>
      </sheetData>
      <sheetData sheetId="47"/>
      <sheetData sheetId="48"/>
      <sheetData sheetId="4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S"/>
      <sheetName val="FG_DEC_00"/>
      <sheetName val="QPL00"/>
      <sheetName val="FIXCOST"/>
      <sheetName val="MELTCOST"/>
      <sheetName val="CHIPS-PSF"/>
      <sheetName val="POY"/>
      <sheetName val="FDY"/>
      <sheetName val="DTY"/>
      <sheetName val="DT"/>
      <sheetName val="BSY"/>
      <sheetName val="Summ_Cost"/>
      <sheetName val="Summary"/>
      <sheetName val="MIP"/>
      <sheetName val="Buffer"/>
      <sheetName val="FG-DEC-03"/>
      <sheetName val="FG-DEC-01"/>
      <sheetName val="FG_DEC-00"/>
      <sheetName val="New Co Sum"/>
      <sheetName val="RM"/>
      <sheetName val="Assmp"/>
      <sheetName val="Note"/>
      <sheetName val="PPC_DTY"/>
      <sheetName val="Cont_ Detail"/>
      <sheetName val="Value"/>
      <sheetName val="Item01"/>
      <sheetName val="P&amp;L"/>
      <sheetName val="PRMT"/>
      <sheetName val="CNT"/>
      <sheetName val="Depr"/>
      <sheetName val="LC"/>
      <sheetName val="P_UTL."/>
      <sheetName val="Cel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FA Schedule"/>
      <sheetName val="Inventory"/>
      <sheetName val="Shareholding"/>
      <sheetName val="BASIS"/>
      <sheetName val="FG_DEC-00"/>
      <sheetName val="New Co Sum"/>
      <sheetName val="PPC_DTY"/>
      <sheetName val="Delta"/>
      <sheetName val="Manpower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E"/>
      <sheetName val="DATA"/>
      <sheetName val="LAMA"/>
      <sheetName val="BARU"/>
      <sheetName val="TAKE IN"/>
      <sheetName val="ENDING"/>
      <sheetName val="TAKE OUT"/>
      <sheetName val="Sheet1"/>
      <sheetName val="PRMT-07"/>
      <sheetName val="MD&amp;A"/>
      <sheetName val="EPBS"/>
      <sheetName val="BASIS"/>
      <sheetName val="FG_DEC-00"/>
      <sheetName val="BS"/>
      <sheetName val="PPC_DTY"/>
    </sheetNames>
    <sheetDataSet>
      <sheetData sheetId="0" refreshError="1"/>
      <sheetData sheetId="1" refreshError="1"/>
      <sheetData sheetId="2" refreshError="1"/>
      <sheetData sheetId="3"/>
      <sheetData sheetId="4">
        <row r="3">
          <cell r="B3" t="str">
            <v>1000001</v>
          </cell>
          <cell r="C3" t="str">
            <v>CARTON BOTTOM</v>
          </cell>
          <cell r="D3">
            <v>2694</v>
          </cell>
          <cell r="E3">
            <v>4769.17</v>
          </cell>
        </row>
        <row r="4">
          <cell r="B4" t="str">
            <v>1000002</v>
          </cell>
          <cell r="C4" t="str">
            <v>CARTON BOTTOM PAD WAPRING</v>
          </cell>
          <cell r="D4">
            <v>40034</v>
          </cell>
          <cell r="E4">
            <v>11576.61</v>
          </cell>
        </row>
        <row r="5">
          <cell r="B5" t="str">
            <v>1000003</v>
          </cell>
          <cell r="C5" t="str">
            <v>CARTON BOTTOM FINE</v>
          </cell>
          <cell r="D5">
            <v>11840</v>
          </cell>
          <cell r="E5">
            <v>3302.78</v>
          </cell>
        </row>
        <row r="6">
          <cell r="B6" t="str">
            <v>1000005</v>
          </cell>
          <cell r="C6" t="str">
            <v>CARTON BOTTOM POY 14 KG</v>
          </cell>
          <cell r="D6">
            <v>17145</v>
          </cell>
          <cell r="E6">
            <v>5680.85</v>
          </cell>
        </row>
        <row r="7">
          <cell r="B7" t="str">
            <v>1001001</v>
          </cell>
          <cell r="C7" t="str">
            <v>CARTON TOP</v>
          </cell>
          <cell r="D7">
            <v>2714</v>
          </cell>
          <cell r="E7">
            <v>1155.07</v>
          </cell>
        </row>
        <row r="8">
          <cell r="B8" t="str">
            <v>1001002</v>
          </cell>
          <cell r="C8" t="str">
            <v>CARTON TOP PAD WAPRING</v>
          </cell>
          <cell r="D8">
            <v>38794</v>
          </cell>
          <cell r="E8">
            <v>15760.68</v>
          </cell>
        </row>
        <row r="9">
          <cell r="B9" t="str">
            <v>1001003</v>
          </cell>
          <cell r="C9" t="str">
            <v>CARTON TOP FINE</v>
          </cell>
          <cell r="D9">
            <v>11620</v>
          </cell>
          <cell r="E9">
            <v>4447.5600000000004</v>
          </cell>
        </row>
        <row r="10">
          <cell r="B10" t="str">
            <v>1001005</v>
          </cell>
          <cell r="C10" t="str">
            <v>CARTON TOP POY 14 KG</v>
          </cell>
          <cell r="D10">
            <v>16785</v>
          </cell>
          <cell r="E10">
            <v>7878.67</v>
          </cell>
        </row>
        <row r="11">
          <cell r="B11" t="str">
            <v>1010001</v>
          </cell>
          <cell r="C11" t="str">
            <v>PAPER TUBE FDY BLACK</v>
          </cell>
          <cell r="D11">
            <v>17928</v>
          </cell>
          <cell r="E11">
            <v>4618.03</v>
          </cell>
        </row>
        <row r="12">
          <cell r="B12" t="str">
            <v>1010002</v>
          </cell>
          <cell r="C12" t="str">
            <v>PAPER TUBE FDY BLUE</v>
          </cell>
          <cell r="D12">
            <v>53376</v>
          </cell>
          <cell r="E12">
            <v>13805.49</v>
          </cell>
        </row>
        <row r="13">
          <cell r="B13" t="str">
            <v>1010003</v>
          </cell>
          <cell r="C13" t="str">
            <v>PAPER TUBE FDY BROWN</v>
          </cell>
          <cell r="D13">
            <v>50760</v>
          </cell>
          <cell r="E13">
            <v>13107.99</v>
          </cell>
        </row>
        <row r="14">
          <cell r="B14" t="str">
            <v>1010004</v>
          </cell>
          <cell r="C14" t="str">
            <v>PAPER TUBE FDY GREEN</v>
          </cell>
          <cell r="D14">
            <v>21616</v>
          </cell>
          <cell r="E14">
            <v>5576.59</v>
          </cell>
        </row>
        <row r="15">
          <cell r="B15" t="str">
            <v>1010005</v>
          </cell>
          <cell r="C15" t="str">
            <v>PAPER TUBE GRAY</v>
          </cell>
          <cell r="D15">
            <v>70992</v>
          </cell>
          <cell r="E15">
            <v>18337.349999999999</v>
          </cell>
        </row>
        <row r="16">
          <cell r="B16" t="str">
            <v>1010006</v>
          </cell>
          <cell r="C16" t="str">
            <v>PAPER TUBE FINE PINK</v>
          </cell>
          <cell r="D16">
            <v>274308</v>
          </cell>
          <cell r="E16">
            <v>76636.87</v>
          </cell>
        </row>
        <row r="17">
          <cell r="B17" t="str">
            <v>1010007</v>
          </cell>
          <cell r="C17" t="str">
            <v>PAPER TUBE FDY PINK</v>
          </cell>
          <cell r="D17">
            <v>12924</v>
          </cell>
          <cell r="E17">
            <v>3336.67</v>
          </cell>
        </row>
        <row r="18">
          <cell r="B18" t="str">
            <v>1010008</v>
          </cell>
          <cell r="C18" t="str">
            <v>PAPER TUBE FDY PURPLE</v>
          </cell>
          <cell r="D18">
            <v>50904</v>
          </cell>
          <cell r="E18">
            <v>13132.85</v>
          </cell>
        </row>
        <row r="19">
          <cell r="B19" t="str">
            <v>1010011</v>
          </cell>
          <cell r="C19" t="str">
            <v>PAPER TUBE FDY BLACK DOT</v>
          </cell>
          <cell r="D19">
            <v>94788</v>
          </cell>
          <cell r="E19">
            <v>24483.95</v>
          </cell>
        </row>
        <row r="20">
          <cell r="B20" t="str">
            <v>1010014</v>
          </cell>
          <cell r="C20" t="str">
            <v>PAPER TUBE HOY BLUE STRIPE</v>
          </cell>
          <cell r="D20">
            <v>11916</v>
          </cell>
          <cell r="E20">
            <v>3082.68</v>
          </cell>
        </row>
        <row r="21">
          <cell r="B21" t="str">
            <v>1010015</v>
          </cell>
          <cell r="C21" t="str">
            <v>PAPER TUBE HOY ORANGE</v>
          </cell>
          <cell r="D21">
            <v>37488</v>
          </cell>
          <cell r="E21">
            <v>10411.34</v>
          </cell>
        </row>
        <row r="22">
          <cell r="B22" t="str">
            <v>1010017</v>
          </cell>
          <cell r="C22" t="str">
            <v>PAPER TUBE HOY RED STRIPE 7MM</v>
          </cell>
          <cell r="D22">
            <v>4168</v>
          </cell>
          <cell r="E22">
            <v>1079.3699999999999</v>
          </cell>
        </row>
        <row r="23">
          <cell r="B23" t="str">
            <v>1010018</v>
          </cell>
          <cell r="C23" t="str">
            <v>PAPER TUBE HOY GREEN STRIPE</v>
          </cell>
          <cell r="D23">
            <v>2592</v>
          </cell>
          <cell r="E23">
            <v>717.87</v>
          </cell>
        </row>
        <row r="24">
          <cell r="B24" t="str">
            <v>1010019</v>
          </cell>
          <cell r="C24" t="str">
            <v>PAPER TUBE HOY BLACK STRIPE</v>
          </cell>
          <cell r="D24">
            <v>37044</v>
          </cell>
          <cell r="E24">
            <v>10229.31</v>
          </cell>
        </row>
        <row r="25">
          <cell r="B25" t="str">
            <v>1010025</v>
          </cell>
          <cell r="C25" t="str">
            <v>PAPER TUBE POY RED DOT</v>
          </cell>
          <cell r="D25">
            <v>48168</v>
          </cell>
          <cell r="E25">
            <v>10162.51</v>
          </cell>
        </row>
        <row r="26">
          <cell r="B26" t="str">
            <v>1010027</v>
          </cell>
          <cell r="C26" t="str">
            <v>PAPER TUBE POY PURPLE 100 MM</v>
          </cell>
          <cell r="D26">
            <v>181035</v>
          </cell>
          <cell r="E26">
            <v>25184.75</v>
          </cell>
        </row>
        <row r="27">
          <cell r="B27" t="str">
            <v>1010028</v>
          </cell>
          <cell r="C27" t="str">
            <v>PAPER TUBE FDY</v>
          </cell>
          <cell r="D27">
            <v>708212</v>
          </cell>
          <cell r="E27">
            <v>178529.67</v>
          </cell>
        </row>
        <row r="28">
          <cell r="B28" t="str">
            <v>1010032</v>
          </cell>
          <cell r="C28" t="str">
            <v>PAPER TUBE POY RED 100</v>
          </cell>
          <cell r="D28">
            <v>171190</v>
          </cell>
          <cell r="E28">
            <v>23789.68</v>
          </cell>
        </row>
        <row r="29">
          <cell r="B29" t="str">
            <v>1010033</v>
          </cell>
          <cell r="C29" t="str">
            <v>PAPER TUBE POY YELLOW DOT 205MM</v>
          </cell>
          <cell r="D29">
            <v>36143</v>
          </cell>
          <cell r="E29">
            <v>9654.3799999999992</v>
          </cell>
        </row>
        <row r="30">
          <cell r="B30" t="str">
            <v>1010034</v>
          </cell>
          <cell r="C30" t="str">
            <v>PAPER TUBE POY BLUE DOT 205MM,GG9</v>
          </cell>
          <cell r="D30">
            <v>16254</v>
          </cell>
          <cell r="E30">
            <v>4357.33</v>
          </cell>
        </row>
        <row r="31">
          <cell r="B31" t="str">
            <v>1010035</v>
          </cell>
          <cell r="C31" t="str">
            <v>PAPER TUBE POY PURPLE DOT 205MM</v>
          </cell>
          <cell r="D31">
            <v>17028</v>
          </cell>
          <cell r="E31">
            <v>4553.4799999999996</v>
          </cell>
        </row>
        <row r="32">
          <cell r="B32" t="str">
            <v>1010039</v>
          </cell>
          <cell r="C32" t="str">
            <v>PAPER TUBE POY ORANGE STAR 205MM, GG9</v>
          </cell>
          <cell r="D32">
            <v>4968</v>
          </cell>
          <cell r="E32">
            <v>1333.16</v>
          </cell>
        </row>
        <row r="33">
          <cell r="B33" t="str">
            <v>1010040</v>
          </cell>
          <cell r="C33" t="str">
            <v>PAPER TUBE POY YELLOW 205MM, GG9</v>
          </cell>
          <cell r="D33">
            <v>29160</v>
          </cell>
          <cell r="E33">
            <v>7807.51</v>
          </cell>
        </row>
        <row r="34">
          <cell r="B34" t="str">
            <v>1010042</v>
          </cell>
          <cell r="C34" t="str">
            <v>PAPER TUBE POY BLUE 205MM, GG9</v>
          </cell>
          <cell r="D34">
            <v>28494</v>
          </cell>
          <cell r="E34">
            <v>7621.95</v>
          </cell>
        </row>
        <row r="35">
          <cell r="B35" t="str">
            <v>1010045</v>
          </cell>
          <cell r="C35" t="str">
            <v>PAPER TUBE POY RED PYRAMID 205MM</v>
          </cell>
          <cell r="D35">
            <v>35262</v>
          </cell>
          <cell r="E35">
            <v>9430.5</v>
          </cell>
        </row>
        <row r="36">
          <cell r="B36" t="str">
            <v>1010046</v>
          </cell>
          <cell r="C36" t="str">
            <v>PAPER TUBE POY GREEN 205MM, GG9</v>
          </cell>
          <cell r="D36">
            <v>40770</v>
          </cell>
          <cell r="E36">
            <v>10870.93</v>
          </cell>
        </row>
        <row r="37">
          <cell r="B37" t="str">
            <v>1010047</v>
          </cell>
          <cell r="C37" t="str">
            <v>PAPER TUBE POY BROWN 205MM</v>
          </cell>
          <cell r="D37">
            <v>9234</v>
          </cell>
          <cell r="E37">
            <v>2457.71</v>
          </cell>
        </row>
        <row r="38">
          <cell r="B38" t="str">
            <v>1010048</v>
          </cell>
          <cell r="C38" t="str">
            <v>PAPER TUBE FDY BLUE 75 MM, G8</v>
          </cell>
          <cell r="D38">
            <v>78192</v>
          </cell>
          <cell r="E38">
            <v>10645.92</v>
          </cell>
        </row>
        <row r="39">
          <cell r="B39" t="str">
            <v>1010049</v>
          </cell>
          <cell r="C39" t="str">
            <v>PAPER TUBE FDY YELLOW 75MM, G8</v>
          </cell>
          <cell r="D39">
            <v>150204</v>
          </cell>
          <cell r="E39">
            <v>20359.96</v>
          </cell>
        </row>
        <row r="40">
          <cell r="B40" t="str">
            <v>1010050</v>
          </cell>
          <cell r="C40" t="str">
            <v>PAPER TUBE HOY</v>
          </cell>
          <cell r="D40">
            <v>134412</v>
          </cell>
          <cell r="E40">
            <v>36315.11</v>
          </cell>
        </row>
        <row r="41">
          <cell r="B41" t="str">
            <v>1010051</v>
          </cell>
          <cell r="C41" t="str">
            <v>PAPER TUBE POY</v>
          </cell>
          <cell r="D41">
            <v>377261</v>
          </cell>
          <cell r="E41">
            <v>51111.26</v>
          </cell>
        </row>
        <row r="42">
          <cell r="B42" t="str">
            <v>1010052</v>
          </cell>
          <cell r="C42" t="str">
            <v>PAPER TUBE POY</v>
          </cell>
          <cell r="D42">
            <v>607428</v>
          </cell>
          <cell r="E42">
            <v>158237.01</v>
          </cell>
        </row>
        <row r="43">
          <cell r="B43" t="str">
            <v>1010053</v>
          </cell>
          <cell r="C43" t="str">
            <v>PAPER TUBE FINE</v>
          </cell>
          <cell r="D43">
            <v>261048</v>
          </cell>
          <cell r="E43">
            <v>70665.740000000005</v>
          </cell>
        </row>
        <row r="44">
          <cell r="B44" t="str">
            <v>1010054</v>
          </cell>
          <cell r="C44" t="str">
            <v>PAPER TUBE FDY</v>
          </cell>
          <cell r="D44">
            <v>157140</v>
          </cell>
          <cell r="E44">
            <v>20933.439999999999</v>
          </cell>
        </row>
        <row r="45">
          <cell r="B45" t="str">
            <v>1010055</v>
          </cell>
          <cell r="C45" t="str">
            <v>PAPER TUBE POY</v>
          </cell>
          <cell r="D45">
            <v>90612</v>
          </cell>
          <cell r="E45">
            <v>18667</v>
          </cell>
        </row>
        <row r="46">
          <cell r="B46" t="str">
            <v>1010057</v>
          </cell>
          <cell r="C46" t="str">
            <v>PAPER TUBE POY APPLE GREEN</v>
          </cell>
          <cell r="D46">
            <v>46008</v>
          </cell>
          <cell r="E46">
            <v>9709.08</v>
          </cell>
        </row>
        <row r="47">
          <cell r="B47" t="str">
            <v>1010059</v>
          </cell>
          <cell r="C47" t="str">
            <v>PAPER TUBE HOY 7MM</v>
          </cell>
          <cell r="D47">
            <v>53000</v>
          </cell>
          <cell r="E47">
            <v>13429.89</v>
          </cell>
        </row>
        <row r="48">
          <cell r="B48" t="str">
            <v>1010060</v>
          </cell>
          <cell r="C48" t="str">
            <v>PAPER TUBE POY 100</v>
          </cell>
          <cell r="D48">
            <v>19980</v>
          </cell>
          <cell r="E48">
            <v>3239.96</v>
          </cell>
        </row>
        <row r="49">
          <cell r="B49" t="str">
            <v>1010061</v>
          </cell>
          <cell r="C49" t="str">
            <v>PAPER TUBE POY 102</v>
          </cell>
          <cell r="D49">
            <v>24700</v>
          </cell>
          <cell r="E49">
            <v>3225.44</v>
          </cell>
        </row>
        <row r="50">
          <cell r="B50" t="str">
            <v>1010062</v>
          </cell>
          <cell r="C50" t="str">
            <v>PAPER TUBE FDY GREEN 75</v>
          </cell>
          <cell r="D50">
            <v>64656</v>
          </cell>
          <cell r="E50">
            <v>8741.66</v>
          </cell>
        </row>
        <row r="51">
          <cell r="B51" t="str">
            <v>1010063</v>
          </cell>
          <cell r="C51" t="str">
            <v>POY PURPLE 102</v>
          </cell>
          <cell r="D51">
            <v>20381</v>
          </cell>
          <cell r="E51">
            <v>2684.21</v>
          </cell>
        </row>
        <row r="52">
          <cell r="B52" t="str">
            <v>1010064</v>
          </cell>
          <cell r="C52" t="str">
            <v>POY GREEN 102</v>
          </cell>
          <cell r="D52">
            <v>52164</v>
          </cell>
          <cell r="E52">
            <v>6851.38</v>
          </cell>
        </row>
        <row r="53">
          <cell r="B53" t="str">
            <v>1010072</v>
          </cell>
          <cell r="C53" t="str">
            <v>FDY GRAY 100</v>
          </cell>
          <cell r="D53">
            <v>324</v>
          </cell>
          <cell r="E53">
            <v>53.49</v>
          </cell>
        </row>
        <row r="54">
          <cell r="B54" t="str">
            <v>1010073</v>
          </cell>
          <cell r="C54" t="str">
            <v>Paper Tube FDY</v>
          </cell>
          <cell r="D54">
            <v>173232</v>
          </cell>
          <cell r="E54">
            <v>23437.3</v>
          </cell>
        </row>
        <row r="55">
          <cell r="B55" t="str">
            <v>1010075</v>
          </cell>
          <cell r="C55" t="str">
            <v>PAPER TUBE FDY</v>
          </cell>
          <cell r="D55">
            <v>101088</v>
          </cell>
          <cell r="E55">
            <v>26158.85</v>
          </cell>
        </row>
        <row r="56">
          <cell r="B56" t="str">
            <v>1010078</v>
          </cell>
          <cell r="C56" t="str">
            <v>PAPER TUBE POY ORANGE STAR 205MM, GG12</v>
          </cell>
          <cell r="D56">
            <v>1404</v>
          </cell>
          <cell r="E56">
            <v>377.49</v>
          </cell>
        </row>
        <row r="57">
          <cell r="B57" t="str">
            <v>1010080</v>
          </cell>
          <cell r="C57" t="str">
            <v>PAPER TUBE POY RED 205MM, GG9</v>
          </cell>
          <cell r="D57">
            <v>39744</v>
          </cell>
          <cell r="E57">
            <v>10632.54</v>
          </cell>
        </row>
        <row r="58">
          <cell r="B58" t="str">
            <v>1010088</v>
          </cell>
          <cell r="C58" t="str">
            <v>PAPER TUBE</v>
          </cell>
          <cell r="D58">
            <v>1620</v>
          </cell>
          <cell r="E58">
            <v>449.9</v>
          </cell>
        </row>
        <row r="59">
          <cell r="B59" t="str">
            <v>1010089</v>
          </cell>
          <cell r="C59" t="str">
            <v>PAPER TUBE</v>
          </cell>
          <cell r="D59">
            <v>1863</v>
          </cell>
          <cell r="E59">
            <v>260.35000000000002</v>
          </cell>
        </row>
        <row r="60">
          <cell r="B60" t="str">
            <v>1020002</v>
          </cell>
          <cell r="C60" t="str">
            <v>EPS STYROPOAM FDY</v>
          </cell>
          <cell r="D60">
            <v>129470</v>
          </cell>
          <cell r="E60">
            <v>190320.9</v>
          </cell>
        </row>
        <row r="61">
          <cell r="B61" t="str">
            <v>1020003</v>
          </cell>
          <cell r="C61" t="str">
            <v>EPS STYROPOAM FINE</v>
          </cell>
          <cell r="D61">
            <v>75130</v>
          </cell>
          <cell r="E61">
            <v>100674.2</v>
          </cell>
        </row>
        <row r="62">
          <cell r="B62" t="str">
            <v>1020005</v>
          </cell>
          <cell r="C62" t="str">
            <v>EPS STYROPOAM POY 36MM</v>
          </cell>
          <cell r="D62">
            <v>79917</v>
          </cell>
          <cell r="E62">
            <v>119875.5</v>
          </cell>
        </row>
        <row r="63">
          <cell r="B63" t="str">
            <v>1020010</v>
          </cell>
          <cell r="C63" t="str">
            <v>EPS STYRIFOAM FDY 18MM</v>
          </cell>
          <cell r="D63">
            <v>57100</v>
          </cell>
          <cell r="E63">
            <v>79425.100000000006</v>
          </cell>
        </row>
        <row r="64">
          <cell r="B64" t="str">
            <v>1021003</v>
          </cell>
          <cell r="C64" t="str">
            <v>LAYER 25 HOLE 107</v>
          </cell>
          <cell r="D64">
            <v>5822</v>
          </cell>
          <cell r="E64">
            <v>2618.5500000000002</v>
          </cell>
        </row>
        <row r="65">
          <cell r="B65" t="str">
            <v>1022003</v>
          </cell>
          <cell r="C65" t="str">
            <v>LAYER 25 HOLE 91</v>
          </cell>
          <cell r="D65">
            <v>5960</v>
          </cell>
          <cell r="E65">
            <v>2683.78</v>
          </cell>
        </row>
        <row r="66">
          <cell r="B66" t="str">
            <v>1040002</v>
          </cell>
          <cell r="C66" t="str">
            <v>PALLET</v>
          </cell>
          <cell r="D66">
            <v>29683</v>
          </cell>
          <cell r="E66">
            <v>104300.14</v>
          </cell>
        </row>
        <row r="67">
          <cell r="B67" t="str">
            <v>1040003</v>
          </cell>
          <cell r="C67" t="str">
            <v>PALLET</v>
          </cell>
          <cell r="D67">
            <v>9515</v>
          </cell>
          <cell r="E67">
            <v>33527.53</v>
          </cell>
        </row>
        <row r="68">
          <cell r="B68" t="str">
            <v>1040012</v>
          </cell>
          <cell r="C68" t="str">
            <v>PALLET FDY</v>
          </cell>
          <cell r="D68">
            <v>1200</v>
          </cell>
          <cell r="E68">
            <v>4091.51</v>
          </cell>
        </row>
        <row r="69">
          <cell r="B69" t="str">
            <v>1050001</v>
          </cell>
          <cell r="C69" t="str">
            <v>HOLDER DOUBLE FDY</v>
          </cell>
          <cell r="D69">
            <v>116300</v>
          </cell>
          <cell r="E69">
            <v>6665.48</v>
          </cell>
        </row>
        <row r="70">
          <cell r="B70" t="str">
            <v>1050002</v>
          </cell>
          <cell r="C70" t="str">
            <v>HOLDER SINGLE FDY</v>
          </cell>
          <cell r="D70">
            <v>23500</v>
          </cell>
          <cell r="E70">
            <v>907.39</v>
          </cell>
        </row>
        <row r="71">
          <cell r="B71" t="str">
            <v>1050003</v>
          </cell>
          <cell r="C71" t="str">
            <v>HOLDER DOUBLE POY</v>
          </cell>
          <cell r="D71">
            <v>99560</v>
          </cell>
          <cell r="E71">
            <v>4787.79</v>
          </cell>
        </row>
        <row r="72">
          <cell r="B72" t="str">
            <v>1050004</v>
          </cell>
          <cell r="C72" t="str">
            <v>HOLDER SINGLE POY</v>
          </cell>
          <cell r="D72">
            <v>25700</v>
          </cell>
          <cell r="E72">
            <v>984.16</v>
          </cell>
        </row>
        <row r="73">
          <cell r="B73" t="str">
            <v>1060001</v>
          </cell>
          <cell r="C73" t="str">
            <v>POLYBAG BESAR</v>
          </cell>
          <cell r="D73">
            <v>1410</v>
          </cell>
          <cell r="E73">
            <v>1197.6300000000001</v>
          </cell>
        </row>
        <row r="74">
          <cell r="B74" t="str">
            <v>1060002</v>
          </cell>
          <cell r="C74" t="str">
            <v>POLYBAG CHEESE</v>
          </cell>
          <cell r="D74">
            <v>4006000</v>
          </cell>
          <cell r="E74">
            <v>55818.17</v>
          </cell>
        </row>
        <row r="75">
          <cell r="B75" t="str">
            <v>1061001</v>
          </cell>
          <cell r="C75" t="str">
            <v>STRETCH FILM</v>
          </cell>
          <cell r="D75">
            <v>1492</v>
          </cell>
          <cell r="E75">
            <v>30875.38</v>
          </cell>
        </row>
        <row r="76">
          <cell r="B76" t="str">
            <v>1091001</v>
          </cell>
          <cell r="C76" t="str">
            <v>STIKER LABEL INNER</v>
          </cell>
          <cell r="D76">
            <v>390</v>
          </cell>
          <cell r="E76">
            <v>4041.86</v>
          </cell>
        </row>
        <row r="77">
          <cell r="B77" t="str">
            <v>1091002</v>
          </cell>
          <cell r="C77" t="str">
            <v>STIKER LABEL BOX</v>
          </cell>
          <cell r="D77">
            <v>257</v>
          </cell>
          <cell r="E77">
            <v>3102.38</v>
          </cell>
        </row>
        <row r="78">
          <cell r="B78" t="str">
            <v>1092001</v>
          </cell>
          <cell r="C78" t="str">
            <v>PP BAND</v>
          </cell>
          <cell r="D78">
            <v>1561</v>
          </cell>
          <cell r="E78">
            <v>12250.89</v>
          </cell>
        </row>
        <row r="79">
          <cell r="B79" t="str">
            <v>1092002</v>
          </cell>
          <cell r="C79" t="str">
            <v>OPP TAPE</v>
          </cell>
          <cell r="D79">
            <v>224</v>
          </cell>
          <cell r="E79">
            <v>145.4</v>
          </cell>
        </row>
        <row r="80">
          <cell r="B80" t="str">
            <v>1092003</v>
          </cell>
          <cell r="C80" t="str">
            <v>PP BAND</v>
          </cell>
          <cell r="D80">
            <v>24</v>
          </cell>
          <cell r="E80">
            <v>189.11</v>
          </cell>
        </row>
        <row r="81">
          <cell r="B81" t="str">
            <v>1093001</v>
          </cell>
          <cell r="C81" t="str">
            <v>RIBBON</v>
          </cell>
          <cell r="D81">
            <v>90</v>
          </cell>
          <cell r="E81">
            <v>1414.28</v>
          </cell>
        </row>
        <row r="82">
          <cell r="B82" t="str">
            <v>1811001</v>
          </cell>
          <cell r="C82" t="str">
            <v>EPS STYROFOAM FDY RETURN</v>
          </cell>
          <cell r="D82">
            <v>20424</v>
          </cell>
          <cell r="E82">
            <v>4781.1400000000003</v>
          </cell>
        </row>
        <row r="83">
          <cell r="B83" t="str">
            <v>1811002</v>
          </cell>
          <cell r="C83" t="str">
            <v>EPS STYROFOAM POY 36 RETURN</v>
          </cell>
          <cell r="D83">
            <v>136502</v>
          </cell>
          <cell r="E83">
            <v>32037.45</v>
          </cell>
        </row>
        <row r="84">
          <cell r="B84" t="str">
            <v>1811003</v>
          </cell>
          <cell r="C84" t="str">
            <v>EPS STYROFOAM FINE RETURN</v>
          </cell>
          <cell r="D84">
            <v>8855</v>
          </cell>
          <cell r="E84">
            <v>2074.27</v>
          </cell>
        </row>
        <row r="85">
          <cell r="B85" t="str">
            <v>1811004</v>
          </cell>
          <cell r="C85" t="str">
            <v>EPS STYROFOAM RETURN</v>
          </cell>
          <cell r="D85">
            <v>6790</v>
          </cell>
          <cell r="E85">
            <v>1595.24</v>
          </cell>
        </row>
        <row r="86">
          <cell r="B86" t="str">
            <v>1812001</v>
          </cell>
          <cell r="C86" t="str">
            <v>PALLET LOKAL</v>
          </cell>
          <cell r="D86">
            <v>30925</v>
          </cell>
          <cell r="E86">
            <v>11862.71</v>
          </cell>
        </row>
        <row r="87">
          <cell r="B87" t="str">
            <v>1812002</v>
          </cell>
          <cell r="C87" t="str">
            <v>PALLET FINE RETURN</v>
          </cell>
          <cell r="D87">
            <v>2572</v>
          </cell>
          <cell r="E87">
            <v>987.08</v>
          </cell>
        </row>
        <row r="88">
          <cell r="B88" t="str">
            <v>1812004</v>
          </cell>
          <cell r="C88" t="str">
            <v>PALLET PLASTIK RETURN</v>
          </cell>
          <cell r="D88">
            <v>181</v>
          </cell>
          <cell r="E88">
            <v>70.28</v>
          </cell>
        </row>
        <row r="89">
          <cell r="B89" t="str">
            <v>1813001</v>
          </cell>
          <cell r="C89" t="str">
            <v>Holder Double FDY Return</v>
          </cell>
          <cell r="D89">
            <v>12149</v>
          </cell>
          <cell r="E89">
            <v>64.98</v>
          </cell>
        </row>
        <row r="90">
          <cell r="B90" t="str">
            <v>1813002</v>
          </cell>
          <cell r="C90" t="str">
            <v>Holder Double POY Return</v>
          </cell>
          <cell r="D90">
            <v>31922</v>
          </cell>
          <cell r="E90">
            <v>170.24</v>
          </cell>
        </row>
        <row r="91">
          <cell r="B91" t="str">
            <v>1813003</v>
          </cell>
          <cell r="C91" t="str">
            <v>HOLDER SINGLE FDY RETURN</v>
          </cell>
          <cell r="D91">
            <v>874</v>
          </cell>
          <cell r="E91">
            <v>4.67</v>
          </cell>
        </row>
        <row r="92">
          <cell r="B92" t="str">
            <v>1813004</v>
          </cell>
          <cell r="C92" t="str">
            <v>HOLDER SINGLE POY RETUTN</v>
          </cell>
          <cell r="D92">
            <v>3331</v>
          </cell>
          <cell r="E92">
            <v>17.93</v>
          </cell>
        </row>
        <row r="93">
          <cell r="B93" t="str">
            <v>1911000</v>
          </cell>
          <cell r="C93" t="str">
            <v>Paper tube DTY</v>
          </cell>
          <cell r="D93">
            <v>169780</v>
          </cell>
          <cell r="E93">
            <v>22684.97</v>
          </cell>
        </row>
        <row r="94">
          <cell r="B94" t="str">
            <v>1911001</v>
          </cell>
          <cell r="C94" t="str">
            <v>DTY GOLD</v>
          </cell>
          <cell r="D94">
            <v>5040</v>
          </cell>
          <cell r="E94">
            <v>703.85</v>
          </cell>
        </row>
        <row r="95">
          <cell r="B95" t="str">
            <v>1911002</v>
          </cell>
          <cell r="C95" t="str">
            <v>DTY BLUE</v>
          </cell>
          <cell r="D95">
            <v>93106</v>
          </cell>
          <cell r="E95">
            <v>12964.45</v>
          </cell>
        </row>
        <row r="96">
          <cell r="B96" t="str">
            <v>1911003</v>
          </cell>
          <cell r="C96" t="str">
            <v>DTY PURPLE</v>
          </cell>
          <cell r="D96">
            <v>31251</v>
          </cell>
          <cell r="E96">
            <v>4363.78</v>
          </cell>
        </row>
        <row r="97">
          <cell r="B97" t="str">
            <v>1911004</v>
          </cell>
          <cell r="C97" t="str">
            <v>DTY BROWN</v>
          </cell>
          <cell r="D97">
            <v>61910</v>
          </cell>
          <cell r="E97">
            <v>8533.42</v>
          </cell>
        </row>
        <row r="98">
          <cell r="B98" t="str">
            <v>1911005</v>
          </cell>
          <cell r="C98" t="str">
            <v>DTY RED</v>
          </cell>
          <cell r="D98">
            <v>29560</v>
          </cell>
          <cell r="E98">
            <v>4057.74</v>
          </cell>
        </row>
        <row r="99">
          <cell r="B99" t="str">
            <v>1911006</v>
          </cell>
          <cell r="C99" t="str">
            <v>DTY BLACK GREEN</v>
          </cell>
          <cell r="D99">
            <v>1456</v>
          </cell>
          <cell r="E99">
            <v>202.58</v>
          </cell>
        </row>
        <row r="100">
          <cell r="B100" t="str">
            <v>1911007</v>
          </cell>
          <cell r="C100" t="str">
            <v>DTY BLUE GREEN</v>
          </cell>
          <cell r="D100">
            <v>11232</v>
          </cell>
          <cell r="E100">
            <v>1554.39</v>
          </cell>
        </row>
        <row r="101">
          <cell r="B101" t="str">
            <v>1911008</v>
          </cell>
          <cell r="C101" t="str">
            <v>DTY RED GREEN</v>
          </cell>
          <cell r="D101">
            <v>15704</v>
          </cell>
          <cell r="E101">
            <v>2174.87</v>
          </cell>
        </row>
        <row r="102">
          <cell r="B102" t="str">
            <v>1911009</v>
          </cell>
          <cell r="C102" t="str">
            <v>DTY BLACK RED</v>
          </cell>
          <cell r="D102">
            <v>19500</v>
          </cell>
          <cell r="E102">
            <v>2696.43</v>
          </cell>
        </row>
        <row r="103">
          <cell r="B103" t="str">
            <v>1911010</v>
          </cell>
          <cell r="C103" t="str">
            <v>PAPER TUBE DTY ORANGE</v>
          </cell>
          <cell r="D103">
            <v>117928</v>
          </cell>
          <cell r="E103">
            <v>16415.61</v>
          </cell>
        </row>
        <row r="104">
          <cell r="B104" t="str">
            <v>1912001</v>
          </cell>
          <cell r="C104" t="str">
            <v>PALLET DTY</v>
          </cell>
          <cell r="D104">
            <v>1599</v>
          </cell>
          <cell r="E104">
            <v>2378.41</v>
          </cell>
        </row>
        <row r="105">
          <cell r="B105" t="str">
            <v>1913001</v>
          </cell>
          <cell r="C105" t="str">
            <v>CARTON BOTTOM DTY</v>
          </cell>
          <cell r="D105">
            <v>985</v>
          </cell>
          <cell r="E105">
            <v>2198.0300000000002</v>
          </cell>
        </row>
        <row r="106">
          <cell r="B106" t="str">
            <v>1913002</v>
          </cell>
          <cell r="C106" t="str">
            <v>CARTON TOP DTY</v>
          </cell>
          <cell r="D106">
            <v>985</v>
          </cell>
          <cell r="E106">
            <v>1587.52</v>
          </cell>
        </row>
        <row r="107">
          <cell r="B107" t="str">
            <v>1913003</v>
          </cell>
          <cell r="C107" t="str">
            <v>CARTON BOX SMALL DTY</v>
          </cell>
          <cell r="D107">
            <v>400</v>
          </cell>
          <cell r="E107">
            <v>318.26</v>
          </cell>
        </row>
        <row r="108">
          <cell r="B108" t="str">
            <v>1913006</v>
          </cell>
          <cell r="C108" t="str">
            <v>LAYER NO HOLE DTY</v>
          </cell>
          <cell r="D108">
            <v>17471</v>
          </cell>
          <cell r="E108">
            <v>7691.37</v>
          </cell>
        </row>
        <row r="109">
          <cell r="B109" t="str">
            <v>1913007</v>
          </cell>
          <cell r="C109" t="str">
            <v>CARTON BOX BOTTOM DTY</v>
          </cell>
          <cell r="D109">
            <v>2939</v>
          </cell>
          <cell r="E109">
            <v>5332.87</v>
          </cell>
        </row>
        <row r="110">
          <cell r="B110" t="str">
            <v>1913008</v>
          </cell>
          <cell r="C110" t="str">
            <v>CARTON BOX TOP DTY</v>
          </cell>
          <cell r="D110">
            <v>2869</v>
          </cell>
          <cell r="E110">
            <v>1191.6500000000001</v>
          </cell>
        </row>
        <row r="111">
          <cell r="B111" t="str">
            <v>1913009</v>
          </cell>
          <cell r="C111" t="str">
            <v>CARTON BOTTOM DTY POLOS</v>
          </cell>
          <cell r="D111">
            <v>150</v>
          </cell>
          <cell r="E111">
            <v>274.38</v>
          </cell>
        </row>
        <row r="112">
          <cell r="B112" t="str">
            <v>1913010</v>
          </cell>
          <cell r="C112" t="str">
            <v>CARTON TOP DTY POLOS</v>
          </cell>
          <cell r="D112">
            <v>150</v>
          </cell>
          <cell r="E112">
            <v>62.81</v>
          </cell>
        </row>
        <row r="113">
          <cell r="B113" t="str">
            <v>1913011</v>
          </cell>
          <cell r="C113" t="str">
            <v>CARTON BOX DTY SMALL (LOGO)</v>
          </cell>
          <cell r="D113">
            <v>1000</v>
          </cell>
          <cell r="E113">
            <v>722.84</v>
          </cell>
        </row>
        <row r="114">
          <cell r="B114" t="str">
            <v>1914001</v>
          </cell>
          <cell r="C114" t="str">
            <v>Polybag chesee DTY</v>
          </cell>
          <cell r="D114">
            <v>471000</v>
          </cell>
          <cell r="E114">
            <v>6257.7</v>
          </cell>
        </row>
        <row r="115">
          <cell r="B115" t="str">
            <v>Grand Total</v>
          </cell>
          <cell r="D115">
            <v>10645654</v>
          </cell>
          <cell r="E115">
            <v>1962999.34</v>
          </cell>
        </row>
      </sheetData>
      <sheetData sheetId="5">
        <row r="3">
          <cell r="B3" t="str">
            <v>1000001</v>
          </cell>
          <cell r="C3" t="str">
            <v>CARTON BOTTOM 1130x1130x840cm</v>
          </cell>
          <cell r="D3">
            <v>85</v>
          </cell>
          <cell r="E3">
            <v>154.41999999999999</v>
          </cell>
        </row>
        <row r="4">
          <cell r="B4" t="str">
            <v>1000002</v>
          </cell>
          <cell r="C4" t="str">
            <v>CARTON BOTTOM PAD WAPRING 1080x1080x180mm</v>
          </cell>
          <cell r="D4">
            <v>200</v>
          </cell>
          <cell r="E4">
            <v>54.83</v>
          </cell>
        </row>
        <row r="5">
          <cell r="B5" t="str">
            <v>1000003</v>
          </cell>
          <cell r="C5" t="str">
            <v>CARTON BOTTOM FINE 1102x960x180</v>
          </cell>
          <cell r="D5">
            <v>310</v>
          </cell>
          <cell r="E5">
            <v>83.37</v>
          </cell>
        </row>
        <row r="6">
          <cell r="B6" t="str">
            <v>1000005</v>
          </cell>
          <cell r="C6" t="str">
            <v>CARTON BOTTOM POY 14 KG 1080x1080x260mm</v>
          </cell>
          <cell r="D6">
            <v>170</v>
          </cell>
          <cell r="E6">
            <v>45.77</v>
          </cell>
        </row>
        <row r="7">
          <cell r="B7" t="str">
            <v>1001001</v>
          </cell>
          <cell r="C7" t="str">
            <v>CARTON TOP 1130x1130x120cm</v>
          </cell>
          <cell r="D7">
            <v>85</v>
          </cell>
          <cell r="E7">
            <v>35.369999999999997</v>
          </cell>
        </row>
        <row r="8">
          <cell r="B8" t="str">
            <v>1001002</v>
          </cell>
          <cell r="C8" t="str">
            <v>CARTON TOP PAD WAPRING 1130x1130x180mm</v>
          </cell>
          <cell r="D8">
            <v>200</v>
          </cell>
          <cell r="E8">
            <v>77.88</v>
          </cell>
        </row>
        <row r="9">
          <cell r="B9" t="str">
            <v>1001003</v>
          </cell>
          <cell r="C9" t="str">
            <v>CARTON TOP FINE 1000x1140x180mm</v>
          </cell>
          <cell r="D9">
            <v>300</v>
          </cell>
          <cell r="E9">
            <v>110.36</v>
          </cell>
        </row>
        <row r="10">
          <cell r="B10" t="str">
            <v>1001005</v>
          </cell>
          <cell r="C10" t="str">
            <v>CARTON TOP POY 14 KG 1130x1130x260mm</v>
          </cell>
          <cell r="D10">
            <v>180</v>
          </cell>
          <cell r="E10">
            <v>75.209999999999994</v>
          </cell>
        </row>
        <row r="11">
          <cell r="B11" t="str">
            <v>1010001</v>
          </cell>
          <cell r="C11" t="str">
            <v>PAPER TUBE FDY BLACK 112x7Tx150mm</v>
          </cell>
          <cell r="D11">
            <v>3888</v>
          </cell>
          <cell r="E11">
            <v>1004.56</v>
          </cell>
        </row>
        <row r="12">
          <cell r="B12" t="str">
            <v>1010002</v>
          </cell>
          <cell r="C12" t="str">
            <v>PAPER TUBE FDY BLUE 112x7Tx150mm</v>
          </cell>
          <cell r="D12">
            <v>3672</v>
          </cell>
          <cell r="E12">
            <v>953.81</v>
          </cell>
        </row>
        <row r="13">
          <cell r="B13" t="str">
            <v>1010003</v>
          </cell>
          <cell r="C13" t="str">
            <v>PAPER TUBE FDY BROWN 112x7Tx150mm</v>
          </cell>
          <cell r="D13">
            <v>2124</v>
          </cell>
          <cell r="E13">
            <v>548.70000000000005</v>
          </cell>
        </row>
        <row r="14">
          <cell r="B14" t="str">
            <v>1010004</v>
          </cell>
          <cell r="C14" t="str">
            <v>PAPER TUBE FDY GREEN 112x7Tx150mm</v>
          </cell>
          <cell r="D14">
            <v>2232</v>
          </cell>
          <cell r="E14">
            <v>579.28</v>
          </cell>
        </row>
        <row r="15">
          <cell r="B15" t="str">
            <v>1010005</v>
          </cell>
          <cell r="C15" t="str">
            <v>PAPER TUBE GRAY 112x7Tx150mm</v>
          </cell>
          <cell r="D15">
            <v>1620</v>
          </cell>
          <cell r="E15">
            <v>419.68</v>
          </cell>
        </row>
        <row r="16">
          <cell r="B16" t="str">
            <v>1010006</v>
          </cell>
          <cell r="C16" t="str">
            <v>PAPER TUBE FINE PINK 112x8Tx150mm</v>
          </cell>
          <cell r="D16">
            <v>6120</v>
          </cell>
          <cell r="E16">
            <v>1717.45</v>
          </cell>
        </row>
        <row r="17">
          <cell r="B17" t="str">
            <v>1010007</v>
          </cell>
          <cell r="C17" t="str">
            <v>PAPER TUBE FDY PINK 112x7Tx150mm</v>
          </cell>
          <cell r="D17">
            <v>0</v>
          </cell>
          <cell r="E17">
            <v>-0.02</v>
          </cell>
        </row>
        <row r="18">
          <cell r="B18" t="str">
            <v>1010008</v>
          </cell>
          <cell r="C18" t="str">
            <v>PAPER TUBE FDY PURPLE 112x7Tx150mm</v>
          </cell>
          <cell r="D18">
            <v>4524</v>
          </cell>
          <cell r="E18">
            <v>1172.7</v>
          </cell>
        </row>
        <row r="19">
          <cell r="B19" t="str">
            <v>1010009</v>
          </cell>
          <cell r="C19" t="str">
            <v>PAPER TUBE FDY YELLOW 112x7Tx150mm</v>
          </cell>
          <cell r="D19">
            <v>1620</v>
          </cell>
          <cell r="E19">
            <v>512.29999999999995</v>
          </cell>
        </row>
        <row r="20">
          <cell r="B20" t="str">
            <v>1010011</v>
          </cell>
          <cell r="C20" t="str">
            <v>PAPER TUBE FDY BLACK DOT 112x7Tx150mm</v>
          </cell>
          <cell r="D20">
            <v>6660</v>
          </cell>
          <cell r="E20">
            <v>1729.08</v>
          </cell>
        </row>
        <row r="21">
          <cell r="B21" t="str">
            <v>1010014</v>
          </cell>
          <cell r="C21" t="str">
            <v>PAPER TUBE HOY BLUE STRIPE 110x7Tx153.3mm</v>
          </cell>
          <cell r="D21">
            <v>3888</v>
          </cell>
          <cell r="E21">
            <v>1006.55</v>
          </cell>
        </row>
        <row r="22">
          <cell r="B22" t="str">
            <v>1010015</v>
          </cell>
          <cell r="C22" t="str">
            <v>PAPER TUBE HOY ORANGE 110x8Tx153.3mm</v>
          </cell>
          <cell r="D22">
            <v>936</v>
          </cell>
          <cell r="E22">
            <v>260.14</v>
          </cell>
        </row>
        <row r="23">
          <cell r="B23" t="str">
            <v>1010017</v>
          </cell>
          <cell r="C23" t="str">
            <v>PAPER TUBE HOY RED STRIPE 7MM 110x7Tx153.3mm</v>
          </cell>
          <cell r="D23">
            <v>784</v>
          </cell>
          <cell r="E23">
            <v>203.02</v>
          </cell>
        </row>
        <row r="24">
          <cell r="B24" t="str">
            <v>1010018</v>
          </cell>
          <cell r="C24" t="str">
            <v>PAPER TUBE HOY GREEN STRIPE 110x8Tx153.3mm</v>
          </cell>
          <cell r="D24">
            <v>0</v>
          </cell>
          <cell r="E24">
            <v>0</v>
          </cell>
        </row>
        <row r="25">
          <cell r="B25" t="str">
            <v>1010019</v>
          </cell>
          <cell r="C25" t="str">
            <v>PAPER TUBE HOY BLACK STRIPE 110x8Tx153.3mm</v>
          </cell>
          <cell r="D25">
            <v>3024</v>
          </cell>
          <cell r="E25">
            <v>839.67</v>
          </cell>
        </row>
        <row r="26">
          <cell r="B26" t="str">
            <v>1010020</v>
          </cell>
          <cell r="C26" t="str">
            <v>PAPER TUBE HOY BLACK DOT 7MM 110x7Tx153.3mm</v>
          </cell>
          <cell r="D26">
            <v>414</v>
          </cell>
          <cell r="E26">
            <v>117.73</v>
          </cell>
        </row>
        <row r="27">
          <cell r="B27" t="str">
            <v>1010021</v>
          </cell>
          <cell r="C27" t="str">
            <v>PAPER TUBE POY PURPLE 200 MM 95x7Tx200mm</v>
          </cell>
          <cell r="D27">
            <v>11412</v>
          </cell>
          <cell r="E27">
            <v>8999.4599999999991</v>
          </cell>
        </row>
        <row r="28">
          <cell r="B28" t="str">
            <v>1010022</v>
          </cell>
          <cell r="C28" t="str">
            <v>PAPER TUBE POY BLUE DOT 95x7Tx200mm</v>
          </cell>
          <cell r="D28">
            <v>6548</v>
          </cell>
          <cell r="E28">
            <v>2370.14</v>
          </cell>
        </row>
        <row r="29">
          <cell r="B29" t="str">
            <v>1010023</v>
          </cell>
          <cell r="C29" t="str">
            <v>PAPER TUBE POY YELLOW DOT 95x7Tx200mm</v>
          </cell>
          <cell r="D29">
            <v>9136</v>
          </cell>
          <cell r="E29">
            <v>3590.83</v>
          </cell>
        </row>
        <row r="30">
          <cell r="B30" t="str">
            <v>1010025</v>
          </cell>
          <cell r="C30" t="str">
            <v>PAPER TUBE POY RED DOT 95.2x7Tx150mm</v>
          </cell>
          <cell r="D30">
            <v>4266</v>
          </cell>
          <cell r="E30">
            <v>899.55</v>
          </cell>
        </row>
        <row r="31">
          <cell r="B31" t="str">
            <v>1010027</v>
          </cell>
          <cell r="C31" t="str">
            <v>PAPER TUBE POY PURPLE 100 MM 95x7Tx100mm</v>
          </cell>
          <cell r="D31">
            <v>16027</v>
          </cell>
          <cell r="E31">
            <v>2241.12</v>
          </cell>
        </row>
        <row r="32">
          <cell r="B32" t="str">
            <v>1010032</v>
          </cell>
          <cell r="C32" t="str">
            <v>PAPER TUBE POY RED 100 95x7Tx100mm</v>
          </cell>
          <cell r="D32">
            <v>8262</v>
          </cell>
          <cell r="E32">
            <v>1142.73</v>
          </cell>
        </row>
        <row r="33">
          <cell r="B33" t="str">
            <v>1010033</v>
          </cell>
          <cell r="C33" t="str">
            <v>PAPER TUBE POY YELLOW DOT 205MM 95.2x7Tx205mm</v>
          </cell>
          <cell r="D33">
            <v>1404</v>
          </cell>
          <cell r="E33">
            <v>375</v>
          </cell>
        </row>
        <row r="34">
          <cell r="B34" t="str">
            <v>1010034</v>
          </cell>
          <cell r="C34" t="str">
            <v>PAPER TUBE POY BLUE DOT 205MM,GG9 95.2x7Tx205mm,</v>
          </cell>
          <cell r="D34">
            <v>972</v>
          </cell>
          <cell r="E34">
            <v>260.89</v>
          </cell>
        </row>
        <row r="35">
          <cell r="B35" t="str">
            <v>1010035</v>
          </cell>
          <cell r="C35" t="str">
            <v>PAPER TUBE POY PURPLE DOT 205MM 95.2x7Tx205mm</v>
          </cell>
          <cell r="D35">
            <v>1026</v>
          </cell>
          <cell r="E35">
            <v>275.61</v>
          </cell>
        </row>
        <row r="36">
          <cell r="B36" t="str">
            <v>1010038</v>
          </cell>
          <cell r="C36" t="str">
            <v>PAPER TUBE POY BLUE STAR 205MM 95.2x7Tx205mm</v>
          </cell>
          <cell r="D36">
            <v>1242</v>
          </cell>
          <cell r="E36">
            <v>358.54</v>
          </cell>
        </row>
        <row r="37">
          <cell r="B37" t="str">
            <v>1010039</v>
          </cell>
          <cell r="C37" t="str">
            <v>PAPER TUBE POY ORANGE STAR 205MM, GG9 95.2x7Tx205mm</v>
          </cell>
          <cell r="D37">
            <v>3834</v>
          </cell>
          <cell r="E37">
            <v>1028.8499999999999</v>
          </cell>
        </row>
        <row r="38">
          <cell r="B38" t="str">
            <v>1010040</v>
          </cell>
          <cell r="C38" t="str">
            <v>PAPER TUBE POY YELLOW 205MM, GG9 95.2x7Tx205mm</v>
          </cell>
          <cell r="D38">
            <v>1890</v>
          </cell>
          <cell r="E38">
            <v>502.55</v>
          </cell>
        </row>
        <row r="39">
          <cell r="B39" t="str">
            <v>1010042</v>
          </cell>
          <cell r="C39" t="str">
            <v>PAPER TUBE POY BLUE 205MM, GG9 95.2x7Tx205mm</v>
          </cell>
          <cell r="D39">
            <v>1296</v>
          </cell>
          <cell r="E39">
            <v>347.78</v>
          </cell>
        </row>
        <row r="40">
          <cell r="B40" t="str">
            <v>1010045</v>
          </cell>
          <cell r="C40" t="str">
            <v>PAPER TUBE POY RED PYRAMID 205MM 95.2x7Tx205mm</v>
          </cell>
          <cell r="D40">
            <v>3078</v>
          </cell>
          <cell r="E40">
            <v>824.88</v>
          </cell>
        </row>
        <row r="41">
          <cell r="B41" t="str">
            <v>1010046</v>
          </cell>
          <cell r="C41" t="str">
            <v>PAPER TUBE POY GREEN 205MM, GG9 95.2x7Tx205mm</v>
          </cell>
          <cell r="D41">
            <v>3672</v>
          </cell>
          <cell r="E41">
            <v>984.59</v>
          </cell>
        </row>
        <row r="42">
          <cell r="B42" t="str">
            <v>1010047</v>
          </cell>
          <cell r="C42" t="str">
            <v>PAPER TUBE POY BROWN 205MM 95.2x7Tx205mm</v>
          </cell>
          <cell r="D42">
            <v>1944</v>
          </cell>
          <cell r="E42">
            <v>521.37</v>
          </cell>
        </row>
        <row r="43">
          <cell r="B43" t="str">
            <v>1010048</v>
          </cell>
          <cell r="C43" t="str">
            <v>PAPER TUBE FDY BLUE 75 MM, G8 112x7Tx75mm</v>
          </cell>
          <cell r="D43">
            <v>6624</v>
          </cell>
          <cell r="E43">
            <v>901.7</v>
          </cell>
        </row>
        <row r="44">
          <cell r="B44" t="str">
            <v>1010049</v>
          </cell>
          <cell r="C44" t="str">
            <v>PAPER TUBE FDY YELLOW 75MM, G8 112x7Tx75mm</v>
          </cell>
          <cell r="D44">
            <v>4536</v>
          </cell>
          <cell r="E44">
            <v>617.79999999999995</v>
          </cell>
        </row>
        <row r="45">
          <cell r="B45" t="str">
            <v>1010052</v>
          </cell>
          <cell r="C45" t="str">
            <v>PAPER TUBE POY POY ( 95x7Tx205mm )</v>
          </cell>
          <cell r="D45">
            <v>5238</v>
          </cell>
          <cell r="E45">
            <v>1365.4</v>
          </cell>
        </row>
        <row r="46">
          <cell r="B46" t="str">
            <v>1010054</v>
          </cell>
          <cell r="C46" t="str">
            <v>PAPER TUBE FDY FDY ( 112x7Tx75mm )</v>
          </cell>
          <cell r="D46">
            <v>4320</v>
          </cell>
          <cell r="E46">
            <v>569.54</v>
          </cell>
        </row>
        <row r="47">
          <cell r="B47" t="str">
            <v>1010055</v>
          </cell>
          <cell r="C47" t="str">
            <v>PAPER TUBE POY POY ( 95x7Tx150mm )</v>
          </cell>
          <cell r="D47">
            <v>1188</v>
          </cell>
          <cell r="E47">
            <v>243.5</v>
          </cell>
        </row>
        <row r="48">
          <cell r="B48" t="str">
            <v>1010057</v>
          </cell>
          <cell r="C48" t="str">
            <v>PAPER TUBE POY APPLE GREEN 95.2x7Tx150mm</v>
          </cell>
          <cell r="D48">
            <v>2538</v>
          </cell>
          <cell r="E48">
            <v>538.30999999999995</v>
          </cell>
        </row>
        <row r="49">
          <cell r="B49" t="str">
            <v>1010059</v>
          </cell>
          <cell r="C49" t="str">
            <v>PAPER TUBE HOY 7MM HOY (110x7Tx153mm )</v>
          </cell>
          <cell r="D49">
            <v>2024</v>
          </cell>
          <cell r="E49">
            <v>511.04</v>
          </cell>
        </row>
        <row r="50">
          <cell r="B50" t="str">
            <v>1010060</v>
          </cell>
          <cell r="C50" t="str">
            <v>PAPER TUBE POY 100 ( 112x7Tx100mm )</v>
          </cell>
          <cell r="D50">
            <v>342</v>
          </cell>
          <cell r="E50">
            <v>55.99</v>
          </cell>
        </row>
        <row r="51">
          <cell r="B51" t="str">
            <v>1010062</v>
          </cell>
          <cell r="C51" t="str">
            <v>PAPER TUBE FDY GREEN 75 112x7Tx75mm</v>
          </cell>
          <cell r="D51">
            <v>12528</v>
          </cell>
          <cell r="E51">
            <v>1689.37</v>
          </cell>
        </row>
        <row r="52">
          <cell r="B52" t="str">
            <v>1010063</v>
          </cell>
          <cell r="C52" t="str">
            <v>POY PURPLE 102 95x7Tx102.5mm</v>
          </cell>
          <cell r="D52">
            <v>2187</v>
          </cell>
          <cell r="E52">
            <v>287.42</v>
          </cell>
        </row>
        <row r="53">
          <cell r="B53" t="str">
            <v>1010064</v>
          </cell>
          <cell r="C53" t="str">
            <v>POY GREEN 102 95x7Tx102.5mm</v>
          </cell>
          <cell r="D53">
            <v>3321</v>
          </cell>
          <cell r="E53">
            <v>438.34</v>
          </cell>
        </row>
        <row r="54">
          <cell r="B54" t="str">
            <v>1010072</v>
          </cell>
          <cell r="C54" t="str">
            <v>FDY GRAY 100 112x7Tx100mm</v>
          </cell>
          <cell r="D54">
            <v>0</v>
          </cell>
          <cell r="E54">
            <v>0</v>
          </cell>
        </row>
        <row r="55">
          <cell r="B55" t="str">
            <v>1010073</v>
          </cell>
          <cell r="C55" t="str">
            <v>Paper Tube FDY 112 x 7 x 75 mm Orange</v>
          </cell>
          <cell r="D55">
            <v>432</v>
          </cell>
          <cell r="E55">
            <v>58.79</v>
          </cell>
        </row>
        <row r="56">
          <cell r="B56" t="str">
            <v>1010075</v>
          </cell>
          <cell r="C56" t="str">
            <v>PAPER TUBE FDY 112 X 7 X 150, BROWN, S5</v>
          </cell>
          <cell r="D56">
            <v>0</v>
          </cell>
          <cell r="E56">
            <v>-0.03</v>
          </cell>
        </row>
        <row r="57">
          <cell r="B57" t="str">
            <v>1010078</v>
          </cell>
          <cell r="C57" t="str">
            <v>PAPER TUBE POY ORANGE STAR 205MM, GG12 95.2X7X205MM</v>
          </cell>
          <cell r="D57">
            <v>0</v>
          </cell>
          <cell r="E57">
            <v>0</v>
          </cell>
        </row>
        <row r="58">
          <cell r="B58" t="str">
            <v>1010080</v>
          </cell>
          <cell r="C58" t="str">
            <v>PAPER TUBE POY RED 205MM, GG9 95.2X7X205MM</v>
          </cell>
          <cell r="D58">
            <v>3294</v>
          </cell>
          <cell r="E58">
            <v>881.33</v>
          </cell>
        </row>
        <row r="59">
          <cell r="B59" t="str">
            <v>1010088</v>
          </cell>
          <cell r="C59" t="str">
            <v>PAPER TUBE 110X8X153 APPLE GREEN</v>
          </cell>
          <cell r="D59">
            <v>1620</v>
          </cell>
          <cell r="E59">
            <v>449.9</v>
          </cell>
        </row>
        <row r="60">
          <cell r="B60" t="str">
            <v>1010089</v>
          </cell>
          <cell r="C60" t="str">
            <v>PAPER TUBE 95 X 7 X 102.5  BROWN</v>
          </cell>
          <cell r="D60">
            <v>1863</v>
          </cell>
          <cell r="E60">
            <v>260.35000000000002</v>
          </cell>
        </row>
        <row r="61">
          <cell r="B61" t="str">
            <v>1020002</v>
          </cell>
          <cell r="C61" t="str">
            <v>EPS STYROPOAM FDY 1112x1112x25mm</v>
          </cell>
          <cell r="D61">
            <v>1450</v>
          </cell>
          <cell r="E61">
            <v>2131.48</v>
          </cell>
        </row>
        <row r="62">
          <cell r="B62" t="str">
            <v>1020003</v>
          </cell>
          <cell r="C62" t="str">
            <v>EPS STYROPOAM FINE 994x1140x25mm</v>
          </cell>
          <cell r="D62">
            <v>2300</v>
          </cell>
          <cell r="E62">
            <v>3082.02</v>
          </cell>
        </row>
        <row r="63">
          <cell r="B63" t="str">
            <v>1020005</v>
          </cell>
          <cell r="C63" t="str">
            <v>EPS STYROPOAM POY 36MM 1110x1110x36mm</v>
          </cell>
          <cell r="D63">
            <v>3120</v>
          </cell>
          <cell r="E63">
            <v>4680.01</v>
          </cell>
        </row>
        <row r="64">
          <cell r="B64" t="str">
            <v>1020010</v>
          </cell>
          <cell r="C64" t="str">
            <v>EPS STYRIFOAM FDY 18MM 1112x1112x18mm</v>
          </cell>
          <cell r="D64">
            <v>1730</v>
          </cell>
          <cell r="E64">
            <v>2422.02</v>
          </cell>
        </row>
        <row r="65">
          <cell r="B65" t="str">
            <v>1021002</v>
          </cell>
          <cell r="C65" t="str">
            <v>LAYER 16 HOLE 107 -</v>
          </cell>
          <cell r="D65">
            <v>300</v>
          </cell>
          <cell r="E65">
            <v>145.24</v>
          </cell>
        </row>
        <row r="66">
          <cell r="B66" t="str">
            <v>1021003</v>
          </cell>
          <cell r="C66" t="str">
            <v>LAYER 25 HOLE 107 1114x1114</v>
          </cell>
          <cell r="D66">
            <v>100</v>
          </cell>
          <cell r="E66">
            <v>46.04</v>
          </cell>
        </row>
        <row r="67">
          <cell r="B67" t="str">
            <v>1022002</v>
          </cell>
          <cell r="C67" t="str">
            <v>LAYER 16 HOLE 91 -</v>
          </cell>
          <cell r="D67">
            <v>300</v>
          </cell>
          <cell r="E67">
            <v>156.69</v>
          </cell>
        </row>
        <row r="68">
          <cell r="B68" t="str">
            <v>1022003</v>
          </cell>
          <cell r="C68" t="str">
            <v>LAYER 25 HOLE 91 1107x1107</v>
          </cell>
          <cell r="D68">
            <v>80</v>
          </cell>
          <cell r="E68">
            <v>36.81</v>
          </cell>
        </row>
        <row r="69">
          <cell r="B69" t="str">
            <v>1040002</v>
          </cell>
          <cell r="C69" t="str">
            <v>PALLET 1140x1140x120MM FOR POY &amp; FDY</v>
          </cell>
          <cell r="D69">
            <v>963</v>
          </cell>
          <cell r="E69">
            <v>3601.2</v>
          </cell>
        </row>
        <row r="70">
          <cell r="B70" t="str">
            <v>1040003</v>
          </cell>
          <cell r="C70" t="str">
            <v>PALLET 1140x995x120MM FOR FINE</v>
          </cell>
          <cell r="D70">
            <v>234</v>
          </cell>
          <cell r="E70">
            <v>877.55</v>
          </cell>
        </row>
        <row r="71">
          <cell r="B71" t="str">
            <v>1050001</v>
          </cell>
          <cell r="C71" t="str">
            <v>HOLDER DOUBLE FDY 107x80mm</v>
          </cell>
          <cell r="D71">
            <v>8650</v>
          </cell>
          <cell r="E71">
            <v>499.75</v>
          </cell>
        </row>
        <row r="72">
          <cell r="B72" t="str">
            <v>1050002</v>
          </cell>
          <cell r="C72" t="str">
            <v>HOLDER SINGLE FDY 107x60mm</v>
          </cell>
          <cell r="D72">
            <v>5100</v>
          </cell>
          <cell r="E72">
            <v>198.12</v>
          </cell>
        </row>
        <row r="73">
          <cell r="B73" t="str">
            <v>1050003</v>
          </cell>
          <cell r="C73" t="str">
            <v>HOLDER DOUBLE POY 91x74mm</v>
          </cell>
          <cell r="D73">
            <v>5480</v>
          </cell>
          <cell r="E73">
            <v>265.70999999999998</v>
          </cell>
        </row>
        <row r="74">
          <cell r="B74" t="str">
            <v>1050004</v>
          </cell>
          <cell r="C74" t="str">
            <v>HOLDER SINGLE POY 91x50mm</v>
          </cell>
          <cell r="D74">
            <v>2500</v>
          </cell>
          <cell r="E74">
            <v>96.36</v>
          </cell>
        </row>
        <row r="75">
          <cell r="B75" t="str">
            <v>1060001</v>
          </cell>
          <cell r="C75" t="str">
            <v>POLYBAG BESAR 230x215x0.05cm</v>
          </cell>
          <cell r="D75">
            <v>30</v>
          </cell>
          <cell r="E75">
            <v>25.43</v>
          </cell>
        </row>
        <row r="76">
          <cell r="B76" t="str">
            <v>1060002</v>
          </cell>
          <cell r="C76" t="str">
            <v>POLYBAG CHEESE 60x65x0.01cm</v>
          </cell>
          <cell r="D76">
            <v>18000</v>
          </cell>
          <cell r="E76">
            <v>323.20999999999998</v>
          </cell>
        </row>
        <row r="77">
          <cell r="B77" t="str">
            <v>1060003</v>
          </cell>
          <cell r="C77" t="str">
            <v>POLYBAG EPS .</v>
          </cell>
          <cell r="D77">
            <v>2450</v>
          </cell>
          <cell r="E77">
            <v>302</v>
          </cell>
        </row>
        <row r="78">
          <cell r="B78" t="str">
            <v>1061001</v>
          </cell>
          <cell r="C78" t="str">
            <v>STRETCH FILM 1200mx50cmx20 mic</v>
          </cell>
          <cell r="D78">
            <v>5</v>
          </cell>
          <cell r="E78">
            <v>109.44</v>
          </cell>
        </row>
        <row r="79">
          <cell r="B79" t="str">
            <v>1091001</v>
          </cell>
          <cell r="C79" t="str">
            <v>STIKER LABEL INNER 2.5x2.5 cm</v>
          </cell>
          <cell r="D79">
            <v>20</v>
          </cell>
          <cell r="E79">
            <v>208.71</v>
          </cell>
        </row>
        <row r="80">
          <cell r="B80" t="str">
            <v>1091002</v>
          </cell>
          <cell r="C80" t="str">
            <v>STIKER LABEL BOX 11x14.5cm</v>
          </cell>
          <cell r="D80">
            <v>15</v>
          </cell>
          <cell r="E80">
            <v>182.93</v>
          </cell>
        </row>
        <row r="81">
          <cell r="B81" t="str">
            <v>1092001</v>
          </cell>
          <cell r="C81" t="str">
            <v>PP BAND YELLOW ; NET WEIGHT ; 7 KG</v>
          </cell>
          <cell r="D81">
            <v>50</v>
          </cell>
          <cell r="E81">
            <v>396.18</v>
          </cell>
        </row>
        <row r="82">
          <cell r="B82" t="str">
            <v>1092003</v>
          </cell>
          <cell r="C82" t="str">
            <v>PP BAND BLACK, NET WEIGHT : 7 KG</v>
          </cell>
          <cell r="D82">
            <v>5</v>
          </cell>
          <cell r="E82">
            <v>39.43</v>
          </cell>
        </row>
        <row r="83">
          <cell r="B83" t="str">
            <v>1093001</v>
          </cell>
          <cell r="C83" t="str">
            <v>RIBBON 11cmx300m</v>
          </cell>
          <cell r="D83">
            <v>26</v>
          </cell>
          <cell r="E83">
            <v>403.12</v>
          </cell>
        </row>
        <row r="84">
          <cell r="B84" t="str">
            <v>1094001</v>
          </cell>
          <cell r="C84" t="str">
            <v>OIL PRODUCTION THERM 300</v>
          </cell>
          <cell r="D84">
            <v>1</v>
          </cell>
          <cell r="E84">
            <v>865.95</v>
          </cell>
        </row>
        <row r="85">
          <cell r="B85" t="str">
            <v>1094002</v>
          </cell>
          <cell r="C85" t="str">
            <v>OIL PRODUCTION TG GLYCOL</v>
          </cell>
          <cell r="D85">
            <v>10</v>
          </cell>
          <cell r="E85">
            <v>7017.43</v>
          </cell>
        </row>
        <row r="86">
          <cell r="B86" t="str">
            <v>1811001</v>
          </cell>
          <cell r="C86" t="str">
            <v>EPS STYROFOAM FDY RETURN 1110x1110x25mm</v>
          </cell>
          <cell r="D86">
            <v>0</v>
          </cell>
          <cell r="E86">
            <v>0.01</v>
          </cell>
        </row>
        <row r="87">
          <cell r="B87" t="str">
            <v>1811002</v>
          </cell>
          <cell r="C87" t="str">
            <v>EPS STYROFOAM POY 36 RETURN 1110x1110x36mm</v>
          </cell>
          <cell r="D87">
            <v>260</v>
          </cell>
          <cell r="E87">
            <v>61.7</v>
          </cell>
        </row>
        <row r="88">
          <cell r="B88" t="str">
            <v>1811003</v>
          </cell>
          <cell r="C88" t="str">
            <v>EPS STYROFOAM FINE RETURN 994x1140x25mm</v>
          </cell>
          <cell r="D88">
            <v>0</v>
          </cell>
          <cell r="E88">
            <v>0</v>
          </cell>
        </row>
        <row r="89">
          <cell r="B89" t="str">
            <v>1811004</v>
          </cell>
          <cell r="C89" t="str">
            <v>EPS STYROFOAM RETURN 18MM</v>
          </cell>
          <cell r="D89">
            <v>0</v>
          </cell>
          <cell r="E89">
            <v>0</v>
          </cell>
        </row>
        <row r="90">
          <cell r="B90" t="str">
            <v>1812001</v>
          </cell>
          <cell r="C90" t="str">
            <v>PALLET LOKAL 1140x1140x120mm</v>
          </cell>
          <cell r="D90">
            <v>159</v>
          </cell>
          <cell r="E90">
            <v>61.86</v>
          </cell>
        </row>
        <row r="91">
          <cell r="B91" t="str">
            <v>1812002</v>
          </cell>
          <cell r="C91" t="str">
            <v>PALLET FINE RETURN 1140x995x120mm</v>
          </cell>
          <cell r="D91">
            <v>0</v>
          </cell>
          <cell r="E91">
            <v>0</v>
          </cell>
        </row>
        <row r="92">
          <cell r="B92" t="str">
            <v>1812004</v>
          </cell>
          <cell r="C92" t="str">
            <v>PALLET PLASTIK RETURN 114 X 114 X 9CM</v>
          </cell>
          <cell r="D92">
            <v>0</v>
          </cell>
          <cell r="E92">
            <v>0</v>
          </cell>
        </row>
        <row r="93">
          <cell r="B93" t="str">
            <v>1813001</v>
          </cell>
          <cell r="C93" t="str">
            <v>Holder Double FDY Return 107x80mm</v>
          </cell>
          <cell r="D93">
            <v>1200</v>
          </cell>
          <cell r="E93">
            <v>6.52</v>
          </cell>
        </row>
        <row r="94">
          <cell r="B94" t="str">
            <v>1813002</v>
          </cell>
          <cell r="C94" t="str">
            <v>Holder Double POY Return 91x74mm</v>
          </cell>
          <cell r="D94">
            <v>2900</v>
          </cell>
          <cell r="E94">
            <v>15.72</v>
          </cell>
        </row>
        <row r="95">
          <cell r="B95" t="str">
            <v>1813003</v>
          </cell>
          <cell r="C95" t="str">
            <v>HOLDER SINGLE FDY RETURN 107x50mm</v>
          </cell>
          <cell r="D95">
            <v>0</v>
          </cell>
          <cell r="E95">
            <v>0</v>
          </cell>
        </row>
        <row r="96">
          <cell r="B96" t="str">
            <v>1813004</v>
          </cell>
          <cell r="C96" t="str">
            <v>HOLDER SINGLE POY RETUTN 91x50mm</v>
          </cell>
          <cell r="D96">
            <v>1000</v>
          </cell>
          <cell r="E96">
            <v>5.43</v>
          </cell>
        </row>
        <row r="97">
          <cell r="B97" t="str">
            <v>1911000</v>
          </cell>
          <cell r="C97" t="str">
            <v>Paper tube DTY 69 X 3.5T X 290mm</v>
          </cell>
          <cell r="D97">
            <v>1206</v>
          </cell>
          <cell r="E97">
            <v>160.22</v>
          </cell>
        </row>
        <row r="98">
          <cell r="B98" t="str">
            <v>1911002</v>
          </cell>
          <cell r="C98" t="str">
            <v>DTY BLUE 69x3.5Tx290mm</v>
          </cell>
          <cell r="D98">
            <v>2132</v>
          </cell>
          <cell r="E98">
            <v>296.33999999999997</v>
          </cell>
        </row>
        <row r="99">
          <cell r="B99" t="str">
            <v>1911003</v>
          </cell>
          <cell r="C99" t="str">
            <v>DTY PURPLE 69x3.5Tx290mm</v>
          </cell>
          <cell r="D99">
            <v>4576</v>
          </cell>
          <cell r="E99">
            <v>639.72</v>
          </cell>
        </row>
        <row r="100">
          <cell r="B100" t="str">
            <v>1911004</v>
          </cell>
          <cell r="C100" t="str">
            <v>DTY BROWN 69x3.5Tx290mm</v>
          </cell>
          <cell r="D100">
            <v>3120</v>
          </cell>
          <cell r="E100">
            <v>433.75</v>
          </cell>
        </row>
        <row r="101">
          <cell r="B101" t="str">
            <v>1911005</v>
          </cell>
          <cell r="C101" t="str">
            <v>DTY RED 69x3.5Tx290mm</v>
          </cell>
          <cell r="D101">
            <v>3744</v>
          </cell>
          <cell r="E101">
            <v>517.16</v>
          </cell>
        </row>
        <row r="102">
          <cell r="B102" t="str">
            <v>1911006</v>
          </cell>
          <cell r="C102" t="str">
            <v>DTY BLACK GREEN 69x3.5Tx290mm</v>
          </cell>
          <cell r="D102">
            <v>1456</v>
          </cell>
          <cell r="E102">
            <v>202.58</v>
          </cell>
        </row>
        <row r="103">
          <cell r="B103" t="str">
            <v>1911007</v>
          </cell>
          <cell r="C103" t="str">
            <v>DTY BLUE GREEN 69x3.5Tx290mm</v>
          </cell>
          <cell r="D103">
            <v>3588</v>
          </cell>
          <cell r="E103">
            <v>498.18</v>
          </cell>
        </row>
        <row r="104">
          <cell r="B104" t="str">
            <v>1911008</v>
          </cell>
          <cell r="C104" t="str">
            <v>DTY RED GREEN 69x3.5Tx290mm</v>
          </cell>
          <cell r="D104">
            <v>1612</v>
          </cell>
          <cell r="E104">
            <v>224.82</v>
          </cell>
        </row>
        <row r="105">
          <cell r="B105" t="str">
            <v>1911009</v>
          </cell>
          <cell r="C105" t="str">
            <v>DTY BLACK RED 69x3.5Tx290mm</v>
          </cell>
          <cell r="D105">
            <v>11336</v>
          </cell>
          <cell r="E105">
            <v>1567.4</v>
          </cell>
        </row>
        <row r="106">
          <cell r="B106" t="str">
            <v>1911010</v>
          </cell>
          <cell r="C106" t="str">
            <v>PAPER TUBE DTY ORANGE 69x3.5Tx290mm</v>
          </cell>
          <cell r="D106">
            <v>8944</v>
          </cell>
          <cell r="E106">
            <v>1247.67</v>
          </cell>
        </row>
        <row r="107">
          <cell r="B107" t="str">
            <v>1912001</v>
          </cell>
          <cell r="C107" t="str">
            <v>PALLET DTY 1140x1140x120mm)</v>
          </cell>
          <cell r="D107">
            <v>0</v>
          </cell>
          <cell r="E107">
            <v>0</v>
          </cell>
        </row>
        <row r="108">
          <cell r="B108" t="str">
            <v>1913003</v>
          </cell>
          <cell r="C108" t="str">
            <v>CARTON BOX SMALL DTY 609x409x612mm</v>
          </cell>
          <cell r="D108">
            <v>35</v>
          </cell>
          <cell r="E108">
            <v>27.83</v>
          </cell>
        </row>
        <row r="109">
          <cell r="B109" t="str">
            <v>1913006</v>
          </cell>
          <cell r="C109" t="str">
            <v>LAYER NO HOLE DTY 1082x1082</v>
          </cell>
          <cell r="D109">
            <v>830</v>
          </cell>
          <cell r="E109">
            <v>365.08</v>
          </cell>
        </row>
        <row r="110">
          <cell r="B110" t="str">
            <v>1913007</v>
          </cell>
          <cell r="C110" t="str">
            <v>CARTON BOX BOTTOM DTY 1130 X 1130 X 840 MM, LOGO SK</v>
          </cell>
          <cell r="D110">
            <v>145</v>
          </cell>
          <cell r="E110">
            <v>263.7</v>
          </cell>
        </row>
        <row r="111">
          <cell r="B111" t="str">
            <v>1913008</v>
          </cell>
          <cell r="C111" t="str">
            <v>CARTON BOX TOP DTY 1130 X 1130 X 120 MM, LOGO SK</v>
          </cell>
          <cell r="D111">
            <v>160</v>
          </cell>
          <cell r="E111">
            <v>66.58</v>
          </cell>
        </row>
        <row r="112">
          <cell r="B112" t="str">
            <v>1913011</v>
          </cell>
          <cell r="C112" t="str">
            <v>CARTON BOX DTY SMALL (LOGO) 57 X 57 X 29.5 CM (SINGLE CRAFT)</v>
          </cell>
          <cell r="D112">
            <v>100</v>
          </cell>
          <cell r="E112">
            <v>72.28</v>
          </cell>
        </row>
        <row r="113">
          <cell r="B113" t="str">
            <v>1914001</v>
          </cell>
          <cell r="C113" t="str">
            <v>Polybag chesee DTY 43x57x0.012cm</v>
          </cell>
          <cell r="D113">
            <v>12000</v>
          </cell>
          <cell r="E113">
            <v>171.36</v>
          </cell>
        </row>
      </sheetData>
      <sheetData sheetId="6">
        <row r="4">
          <cell r="B4" t="str">
            <v>1000001</v>
          </cell>
          <cell r="C4" t="str">
            <v>CARTON BOTTOM</v>
          </cell>
          <cell r="D4">
            <v>2859</v>
          </cell>
          <cell r="E4">
            <v>5053.7</v>
          </cell>
        </row>
        <row r="5">
          <cell r="B5" t="str">
            <v>1000002</v>
          </cell>
          <cell r="C5" t="str">
            <v>CARTON BOTTOM PAD WAPRING</v>
          </cell>
          <cell r="D5">
            <v>40034</v>
          </cell>
          <cell r="E5">
            <v>11589.28</v>
          </cell>
        </row>
        <row r="6">
          <cell r="B6" t="str">
            <v>1000003</v>
          </cell>
          <cell r="C6" t="str">
            <v>CARTON BOTTOM FINE</v>
          </cell>
          <cell r="D6">
            <v>11680</v>
          </cell>
          <cell r="E6">
            <v>3269.26</v>
          </cell>
        </row>
        <row r="7">
          <cell r="B7" t="str">
            <v>1000004</v>
          </cell>
          <cell r="C7" t="str">
            <v>CARTON BOTTOM PAD POY</v>
          </cell>
          <cell r="D7">
            <v>30</v>
          </cell>
          <cell r="E7">
            <v>12.64</v>
          </cell>
        </row>
        <row r="8">
          <cell r="B8" t="str">
            <v>1000005</v>
          </cell>
          <cell r="C8" t="str">
            <v>CARTON BOTTOM POY 14 KG</v>
          </cell>
          <cell r="D8">
            <v>17275</v>
          </cell>
          <cell r="E8">
            <v>5764.04</v>
          </cell>
        </row>
        <row r="9">
          <cell r="B9" t="str">
            <v>1001001</v>
          </cell>
          <cell r="C9" t="str">
            <v>CARTON TOP</v>
          </cell>
          <cell r="D9">
            <v>2879</v>
          </cell>
          <cell r="E9">
            <v>1231.99</v>
          </cell>
        </row>
        <row r="10">
          <cell r="B10" t="str">
            <v>1001002</v>
          </cell>
          <cell r="C10" t="str">
            <v>CARTON TOP PAD WAPRING</v>
          </cell>
          <cell r="D10">
            <v>38794</v>
          </cell>
          <cell r="E10">
            <v>15775.83</v>
          </cell>
        </row>
        <row r="11">
          <cell r="B11" t="str">
            <v>1001003</v>
          </cell>
          <cell r="C11" t="str">
            <v>CARTON TOP FINE</v>
          </cell>
          <cell r="D11">
            <v>11470</v>
          </cell>
          <cell r="E11">
            <v>4405.78</v>
          </cell>
        </row>
        <row r="12">
          <cell r="B12" t="str">
            <v>1001004</v>
          </cell>
          <cell r="C12" t="str">
            <v>CARTON TOP PAD POY</v>
          </cell>
          <cell r="D12">
            <v>30</v>
          </cell>
          <cell r="E12">
            <v>15.5</v>
          </cell>
        </row>
        <row r="13">
          <cell r="B13" t="str">
            <v>1001005</v>
          </cell>
          <cell r="C13" t="str">
            <v>CARTON TOP POY 14 KG</v>
          </cell>
          <cell r="D13">
            <v>16905</v>
          </cell>
          <cell r="E13">
            <v>7971.53</v>
          </cell>
        </row>
        <row r="14">
          <cell r="B14" t="str">
            <v>1010001</v>
          </cell>
          <cell r="C14" t="str">
            <v>PAPER TUBE FDY BLACK</v>
          </cell>
          <cell r="D14">
            <v>21412</v>
          </cell>
          <cell r="E14">
            <v>5551.35</v>
          </cell>
        </row>
        <row r="15">
          <cell r="B15" t="str">
            <v>1010002</v>
          </cell>
          <cell r="C15" t="str">
            <v>PAPER TUBE FDY BLUE</v>
          </cell>
          <cell r="D15">
            <v>49704</v>
          </cell>
          <cell r="E15">
            <v>12851.72</v>
          </cell>
        </row>
        <row r="16">
          <cell r="B16" t="str">
            <v>1010003</v>
          </cell>
          <cell r="C16" t="str">
            <v>PAPER TUBE FDY BROWN</v>
          </cell>
          <cell r="D16">
            <v>48636</v>
          </cell>
          <cell r="E16">
            <v>12559.31</v>
          </cell>
        </row>
        <row r="17">
          <cell r="B17" t="str">
            <v>1010004</v>
          </cell>
          <cell r="C17" t="str">
            <v>PAPER TUBE FDY GREEN</v>
          </cell>
          <cell r="D17">
            <v>21976</v>
          </cell>
          <cell r="E17">
            <v>5671.86</v>
          </cell>
        </row>
        <row r="18">
          <cell r="B18" t="str">
            <v>1010005</v>
          </cell>
          <cell r="C18" t="str">
            <v>PAPER TUBE GRAY</v>
          </cell>
          <cell r="D18">
            <v>69372</v>
          </cell>
          <cell r="E18">
            <v>17917.669999999998</v>
          </cell>
        </row>
        <row r="19">
          <cell r="B19" t="str">
            <v>1010006</v>
          </cell>
          <cell r="C19" t="str">
            <v>PAPER TUBE FINE PINK</v>
          </cell>
          <cell r="D19">
            <v>268188</v>
          </cell>
          <cell r="E19">
            <v>74919.34</v>
          </cell>
        </row>
        <row r="20">
          <cell r="B20" t="str">
            <v>1010007</v>
          </cell>
          <cell r="C20" t="str">
            <v>PAPER TUBE FDY PINK</v>
          </cell>
          <cell r="D20">
            <v>20268</v>
          </cell>
          <cell r="E20">
            <v>5295.96</v>
          </cell>
        </row>
        <row r="21">
          <cell r="B21" t="str">
            <v>1010008</v>
          </cell>
          <cell r="C21" t="str">
            <v>PAPER TUBE FDY PURPLE</v>
          </cell>
          <cell r="D21">
            <v>52524</v>
          </cell>
          <cell r="E21">
            <v>13544.41</v>
          </cell>
        </row>
        <row r="22">
          <cell r="B22" t="str">
            <v>1010011</v>
          </cell>
          <cell r="C22" t="str">
            <v>PAPER TUBE FDY BLACK DOT</v>
          </cell>
          <cell r="D22">
            <v>88128</v>
          </cell>
          <cell r="E22">
            <v>22754.91</v>
          </cell>
        </row>
        <row r="23">
          <cell r="B23" t="str">
            <v>1010014</v>
          </cell>
          <cell r="C23" t="str">
            <v>PAPER TUBE HOY BLUE STRIPE</v>
          </cell>
          <cell r="D23">
            <v>13536</v>
          </cell>
          <cell r="E23">
            <v>3496.86</v>
          </cell>
        </row>
        <row r="24">
          <cell r="B24" t="str">
            <v>1010015</v>
          </cell>
          <cell r="C24" t="str">
            <v>PAPER TUBE HOY ORANGE</v>
          </cell>
          <cell r="D24">
            <v>36552</v>
          </cell>
          <cell r="E24">
            <v>10151.219999999999</v>
          </cell>
        </row>
        <row r="25">
          <cell r="B25" t="str">
            <v>1010017</v>
          </cell>
          <cell r="C25" t="str">
            <v>PAPER TUBE HOY RED STRIPE 7MM</v>
          </cell>
          <cell r="D25">
            <v>9864</v>
          </cell>
          <cell r="E25">
            <v>2575.02</v>
          </cell>
        </row>
        <row r="26">
          <cell r="B26" t="str">
            <v>1010018</v>
          </cell>
          <cell r="C26" t="str">
            <v>PAPER TUBE HOY GREEN STRIPE</v>
          </cell>
          <cell r="D26">
            <v>8028</v>
          </cell>
          <cell r="E26">
            <v>2278.4499999999998</v>
          </cell>
        </row>
        <row r="27">
          <cell r="B27" t="str">
            <v>1010019</v>
          </cell>
          <cell r="C27" t="str">
            <v>PAPER TUBE HOY BLACK STRIPE</v>
          </cell>
          <cell r="D27">
            <v>36612</v>
          </cell>
          <cell r="E27">
            <v>10097.030000000001</v>
          </cell>
        </row>
        <row r="28">
          <cell r="B28" t="str">
            <v>1010025</v>
          </cell>
          <cell r="C28" t="str">
            <v>PAPER TUBE POY RED DOT</v>
          </cell>
          <cell r="D28">
            <v>43902</v>
          </cell>
          <cell r="E28">
            <v>9262.92</v>
          </cell>
        </row>
        <row r="29">
          <cell r="B29" t="str">
            <v>1010027</v>
          </cell>
          <cell r="C29" t="str">
            <v>PAPER TUBE POY PURPLE 100 MM</v>
          </cell>
          <cell r="D29">
            <v>183060</v>
          </cell>
          <cell r="E29">
            <v>25574.15</v>
          </cell>
        </row>
        <row r="30">
          <cell r="B30" t="str">
            <v>1010028</v>
          </cell>
          <cell r="C30" t="str">
            <v>PAPER TUBE FDY</v>
          </cell>
          <cell r="D30">
            <v>729416</v>
          </cell>
          <cell r="E30">
            <v>184103.87</v>
          </cell>
        </row>
        <row r="31">
          <cell r="B31" t="str">
            <v>1010030</v>
          </cell>
          <cell r="C31" t="str">
            <v>PAPER TUBE POY BLACK DOT 100MM</v>
          </cell>
          <cell r="D31">
            <v>10449</v>
          </cell>
          <cell r="E31">
            <v>1489.92</v>
          </cell>
        </row>
        <row r="32">
          <cell r="B32" t="str">
            <v>1010032</v>
          </cell>
          <cell r="C32" t="str">
            <v>PAPER TUBE POY RED 100</v>
          </cell>
          <cell r="D32">
            <v>162928</v>
          </cell>
          <cell r="E32">
            <v>22647.1</v>
          </cell>
        </row>
        <row r="33">
          <cell r="B33" t="str">
            <v>1010033</v>
          </cell>
          <cell r="C33" t="str">
            <v>PAPER TUBE POY YELLOW DOT 205MM</v>
          </cell>
          <cell r="D33">
            <v>37061</v>
          </cell>
          <cell r="E33">
            <v>9834.6200000000008</v>
          </cell>
        </row>
        <row r="34">
          <cell r="B34" t="str">
            <v>1010034</v>
          </cell>
          <cell r="C34" t="str">
            <v>PAPER TUBE POY BLUE DOT 205MM,GG9</v>
          </cell>
          <cell r="D34">
            <v>19062</v>
          </cell>
          <cell r="E34">
            <v>5203.49</v>
          </cell>
        </row>
        <row r="35">
          <cell r="B35" t="str">
            <v>1010035</v>
          </cell>
          <cell r="C35" t="str">
            <v>PAPER TUBE POY PURPLE DOT 205MM</v>
          </cell>
          <cell r="D35">
            <v>21078</v>
          </cell>
          <cell r="E35">
            <v>5713.07</v>
          </cell>
        </row>
        <row r="36">
          <cell r="B36" t="str">
            <v>1010037</v>
          </cell>
          <cell r="C36" t="str">
            <v>PAPER TUBE POY RED STAR 205MM, GG12</v>
          </cell>
          <cell r="D36">
            <v>8694</v>
          </cell>
          <cell r="E36">
            <v>2574.38</v>
          </cell>
        </row>
        <row r="37">
          <cell r="B37" t="str">
            <v>1010038</v>
          </cell>
          <cell r="C37" t="str">
            <v>PAPER TUBE POY BLUE STAR 205MM</v>
          </cell>
          <cell r="D37">
            <v>1674</v>
          </cell>
          <cell r="E37">
            <v>483.23</v>
          </cell>
        </row>
        <row r="38">
          <cell r="B38" t="str">
            <v>1010039</v>
          </cell>
          <cell r="C38" t="str">
            <v>PAPER TUBE POY ORANGE STAR 205MM, GG9</v>
          </cell>
          <cell r="D38">
            <v>4806</v>
          </cell>
          <cell r="E38">
            <v>1178.32</v>
          </cell>
        </row>
        <row r="39">
          <cell r="B39" t="str">
            <v>1010040</v>
          </cell>
          <cell r="C39" t="str">
            <v>PAPER TUBE POY YELLOW 205MM, GG9</v>
          </cell>
          <cell r="D39">
            <v>35208</v>
          </cell>
          <cell r="E39">
            <v>9201.77</v>
          </cell>
        </row>
        <row r="40">
          <cell r="B40" t="str">
            <v>1010041</v>
          </cell>
          <cell r="C40" t="str">
            <v>PAPER TUBE POY RED 205MM, TG</v>
          </cell>
          <cell r="D40">
            <v>3780</v>
          </cell>
          <cell r="E40">
            <v>1052.96</v>
          </cell>
        </row>
        <row r="41">
          <cell r="B41" t="str">
            <v>1010042</v>
          </cell>
          <cell r="C41" t="str">
            <v>PAPER TUBE POY BLUE 205MM, GG9</v>
          </cell>
          <cell r="D41">
            <v>33732</v>
          </cell>
          <cell r="E41">
            <v>8879.7900000000009</v>
          </cell>
        </row>
        <row r="42">
          <cell r="B42" t="str">
            <v>1010045</v>
          </cell>
          <cell r="C42" t="str">
            <v>PAPER TUBE POY RED PYRAMID 205MM</v>
          </cell>
          <cell r="D42">
            <v>35910</v>
          </cell>
          <cell r="E42">
            <v>9522.59</v>
          </cell>
        </row>
        <row r="43">
          <cell r="B43" t="str">
            <v>1010046</v>
          </cell>
          <cell r="C43" t="str">
            <v>PAPER TUBE POY GREEN 205MM, GG9</v>
          </cell>
          <cell r="D43">
            <v>37098</v>
          </cell>
          <cell r="E43">
            <v>9886.2999999999993</v>
          </cell>
        </row>
        <row r="44">
          <cell r="B44" t="str">
            <v>1010047</v>
          </cell>
          <cell r="C44" t="str">
            <v>PAPER TUBE POY BROWN 205MM</v>
          </cell>
          <cell r="D44">
            <v>9774</v>
          </cell>
          <cell r="E44">
            <v>2623.64</v>
          </cell>
        </row>
        <row r="45">
          <cell r="B45" t="str">
            <v>1010048</v>
          </cell>
          <cell r="C45" t="str">
            <v>PAPER TUBE FDY BLUE 75 MM, G8</v>
          </cell>
          <cell r="D45">
            <v>71680</v>
          </cell>
          <cell r="E45">
            <v>9750.9699999999993</v>
          </cell>
        </row>
        <row r="46">
          <cell r="B46" t="str">
            <v>1010049</v>
          </cell>
          <cell r="C46" t="str">
            <v>PAPER TUBE FDY YELLOW 75MM, G8</v>
          </cell>
          <cell r="D46">
            <v>146100</v>
          </cell>
          <cell r="E46">
            <v>19768.27</v>
          </cell>
        </row>
        <row r="47">
          <cell r="B47" t="str">
            <v>1010050</v>
          </cell>
          <cell r="C47" t="str">
            <v>PAPER TUBE HOY</v>
          </cell>
          <cell r="D47">
            <v>137868</v>
          </cell>
          <cell r="E47">
            <v>37303.5</v>
          </cell>
        </row>
        <row r="48">
          <cell r="B48" t="str">
            <v>1010051</v>
          </cell>
          <cell r="C48" t="str">
            <v>PAPER TUBE POY</v>
          </cell>
          <cell r="D48">
            <v>386981</v>
          </cell>
          <cell r="E48">
            <v>52503.7</v>
          </cell>
        </row>
        <row r="49">
          <cell r="B49" t="str">
            <v>1010052</v>
          </cell>
          <cell r="C49" t="str">
            <v>PAPER TUBE POY</v>
          </cell>
          <cell r="D49">
            <v>643086</v>
          </cell>
          <cell r="E49">
            <v>169170.53</v>
          </cell>
        </row>
        <row r="50">
          <cell r="B50" t="str">
            <v>1010053</v>
          </cell>
          <cell r="C50" t="str">
            <v>PAPER TUBE FINE</v>
          </cell>
          <cell r="D50">
            <v>272280</v>
          </cell>
          <cell r="E50">
            <v>73920.990000000005</v>
          </cell>
        </row>
        <row r="51">
          <cell r="B51" t="str">
            <v>1010054</v>
          </cell>
          <cell r="C51" t="str">
            <v>PAPER TUBE FDY</v>
          </cell>
          <cell r="D51">
            <v>155660</v>
          </cell>
          <cell r="E51">
            <v>20760.61</v>
          </cell>
        </row>
        <row r="52">
          <cell r="B52" t="str">
            <v>1010055</v>
          </cell>
          <cell r="C52" t="str">
            <v>PAPER TUBE POY</v>
          </cell>
          <cell r="D52">
            <v>97848</v>
          </cell>
          <cell r="E52">
            <v>20251.759999999998</v>
          </cell>
        </row>
        <row r="53">
          <cell r="B53" t="str">
            <v>1010057</v>
          </cell>
          <cell r="C53" t="str">
            <v>PAPER TUBE POY APPLE GREEN</v>
          </cell>
          <cell r="D53">
            <v>43470</v>
          </cell>
          <cell r="E53">
            <v>9170.81</v>
          </cell>
        </row>
        <row r="54">
          <cell r="B54" t="str">
            <v>1010059</v>
          </cell>
          <cell r="C54" t="str">
            <v>PAPER TUBE HOY 7MM</v>
          </cell>
          <cell r="D54">
            <v>50976</v>
          </cell>
          <cell r="E54">
            <v>12918.81</v>
          </cell>
        </row>
        <row r="55">
          <cell r="B55" t="str">
            <v>1010060</v>
          </cell>
          <cell r="C55" t="str">
            <v>PAPER TUBE POY 100</v>
          </cell>
          <cell r="D55">
            <v>19638</v>
          </cell>
          <cell r="E55">
            <v>3183.97</v>
          </cell>
        </row>
        <row r="56">
          <cell r="B56" t="str">
            <v>1010061</v>
          </cell>
          <cell r="C56" t="str">
            <v>PAPER TUBE POY 102</v>
          </cell>
          <cell r="D56">
            <v>24700</v>
          </cell>
          <cell r="E56">
            <v>3225.37</v>
          </cell>
        </row>
        <row r="57">
          <cell r="B57" t="str">
            <v>1010062</v>
          </cell>
          <cell r="C57" t="str">
            <v>PAPER TUBE FDY GREEN 75</v>
          </cell>
          <cell r="D57">
            <v>52128</v>
          </cell>
          <cell r="E57">
            <v>7052.31</v>
          </cell>
        </row>
        <row r="58">
          <cell r="B58" t="str">
            <v>1010063</v>
          </cell>
          <cell r="C58" t="str">
            <v>POY PURPLE 102</v>
          </cell>
          <cell r="D58">
            <v>18194</v>
          </cell>
          <cell r="E58">
            <v>2396.81</v>
          </cell>
        </row>
        <row r="59">
          <cell r="B59" t="str">
            <v>1010064</v>
          </cell>
          <cell r="C59" t="str">
            <v>POY GREEN 102</v>
          </cell>
          <cell r="D59">
            <v>48843</v>
          </cell>
          <cell r="E59">
            <v>6413.06</v>
          </cell>
        </row>
        <row r="60">
          <cell r="B60" t="str">
            <v>1010072</v>
          </cell>
          <cell r="C60" t="str">
            <v>FDY GRAY 100</v>
          </cell>
          <cell r="D60">
            <v>324</v>
          </cell>
          <cell r="E60">
            <v>53.49</v>
          </cell>
        </row>
        <row r="61">
          <cell r="B61" t="str">
            <v>1010073</v>
          </cell>
          <cell r="C61" t="str">
            <v>Paper Tube FDY</v>
          </cell>
          <cell r="D61">
            <v>172800</v>
          </cell>
          <cell r="E61">
            <v>23378.59</v>
          </cell>
        </row>
        <row r="62">
          <cell r="B62" t="str">
            <v>1010075</v>
          </cell>
          <cell r="C62" t="str">
            <v>PAPER TUBE FDY</v>
          </cell>
          <cell r="D62">
            <v>101088</v>
          </cell>
          <cell r="E62">
            <v>26158.82</v>
          </cell>
        </row>
        <row r="63">
          <cell r="B63" t="str">
            <v>1010078</v>
          </cell>
          <cell r="C63" t="str">
            <v>PAPER TUBE POY ORANGE STAR 205MM, GG12</v>
          </cell>
          <cell r="D63">
            <v>1404</v>
          </cell>
          <cell r="E63">
            <v>377.49</v>
          </cell>
        </row>
        <row r="64">
          <cell r="B64" t="str">
            <v>1010080</v>
          </cell>
          <cell r="C64" t="str">
            <v>PAPER TUBE POY RED 205MM, GG9</v>
          </cell>
          <cell r="D64">
            <v>36450</v>
          </cell>
          <cell r="E64">
            <v>9751.15</v>
          </cell>
        </row>
        <row r="65">
          <cell r="B65" t="str">
            <v>1020002</v>
          </cell>
          <cell r="C65" t="str">
            <v>EPS STYROPOAM FDY</v>
          </cell>
          <cell r="D65">
            <v>129540</v>
          </cell>
          <cell r="E65">
            <v>190760.65</v>
          </cell>
        </row>
        <row r="66">
          <cell r="B66" t="str">
            <v>1020003</v>
          </cell>
          <cell r="C66" t="str">
            <v>EPS STYROPOAM FINE</v>
          </cell>
          <cell r="D66">
            <v>73550</v>
          </cell>
          <cell r="E66">
            <v>98702.44</v>
          </cell>
        </row>
        <row r="67">
          <cell r="B67" t="str">
            <v>1020005</v>
          </cell>
          <cell r="C67" t="str">
            <v>EPS STYROPOAM POY 36MM</v>
          </cell>
          <cell r="D67">
            <v>78777</v>
          </cell>
          <cell r="E67">
            <v>118675.7</v>
          </cell>
        </row>
        <row r="68">
          <cell r="B68" t="str">
            <v>1020010</v>
          </cell>
          <cell r="C68" t="str">
            <v>EPS STYRIFOAM FDY 18MM</v>
          </cell>
          <cell r="D68">
            <v>55370</v>
          </cell>
          <cell r="E68">
            <v>77003.06</v>
          </cell>
        </row>
        <row r="69">
          <cell r="B69" t="str">
            <v>1021003</v>
          </cell>
          <cell r="C69" t="str">
            <v>LAYER 25 HOLE 107</v>
          </cell>
          <cell r="D69">
            <v>5742</v>
          </cell>
          <cell r="E69">
            <v>2581.77</v>
          </cell>
        </row>
        <row r="70">
          <cell r="B70" t="str">
            <v>1022003</v>
          </cell>
          <cell r="C70" t="str">
            <v>LAYER 25 HOLE 91</v>
          </cell>
          <cell r="D70">
            <v>5990</v>
          </cell>
          <cell r="E70">
            <v>2697.7</v>
          </cell>
        </row>
        <row r="71">
          <cell r="B71" t="str">
            <v>1023001</v>
          </cell>
          <cell r="C71" t="str">
            <v>LAYER NO HOLE</v>
          </cell>
          <cell r="D71">
            <v>600</v>
          </cell>
          <cell r="E71">
            <v>193.86</v>
          </cell>
        </row>
        <row r="72">
          <cell r="B72" t="str">
            <v>1040002</v>
          </cell>
          <cell r="C72" t="str">
            <v>PALLET</v>
          </cell>
          <cell r="D72">
            <v>28900</v>
          </cell>
          <cell r="E72">
            <v>101285.04</v>
          </cell>
        </row>
        <row r="73">
          <cell r="B73" t="str">
            <v>1040003</v>
          </cell>
          <cell r="C73" t="str">
            <v>PALLET</v>
          </cell>
          <cell r="D73">
            <v>9361</v>
          </cell>
          <cell r="E73">
            <v>32912.75</v>
          </cell>
        </row>
        <row r="74">
          <cell r="B74" t="str">
            <v>1040004</v>
          </cell>
          <cell r="C74" t="str">
            <v>PALLET PAPAN FRAME</v>
          </cell>
          <cell r="D74">
            <v>200</v>
          </cell>
          <cell r="E74">
            <v>628.88</v>
          </cell>
        </row>
        <row r="75">
          <cell r="B75" t="str">
            <v>1040012</v>
          </cell>
          <cell r="C75" t="str">
            <v>PALLET FDY</v>
          </cell>
          <cell r="D75">
            <v>1200</v>
          </cell>
          <cell r="E75">
            <v>4091.51</v>
          </cell>
        </row>
        <row r="76">
          <cell r="B76" t="str">
            <v>1050001</v>
          </cell>
          <cell r="C76" t="str">
            <v>HOLDER DOUBLE FDY</v>
          </cell>
          <cell r="D76">
            <v>109650</v>
          </cell>
          <cell r="E76">
            <v>6285.96</v>
          </cell>
        </row>
        <row r="77">
          <cell r="B77" t="str">
            <v>1050002</v>
          </cell>
          <cell r="C77" t="str">
            <v>HOLDER SINGLE FDY</v>
          </cell>
          <cell r="D77">
            <v>20400</v>
          </cell>
          <cell r="E77">
            <v>790.24</v>
          </cell>
        </row>
        <row r="78">
          <cell r="B78" t="str">
            <v>1050003</v>
          </cell>
          <cell r="C78" t="str">
            <v>HOLDER DOUBLE POY</v>
          </cell>
          <cell r="D78">
            <v>95080</v>
          </cell>
          <cell r="E78">
            <v>4572.33</v>
          </cell>
        </row>
        <row r="79">
          <cell r="B79" t="str">
            <v>1050004</v>
          </cell>
          <cell r="C79" t="str">
            <v>HOLDER SINGLE POY</v>
          </cell>
          <cell r="D79">
            <v>24700</v>
          </cell>
          <cell r="E79">
            <v>947.82</v>
          </cell>
        </row>
        <row r="80">
          <cell r="B80" t="str">
            <v>1060001</v>
          </cell>
          <cell r="C80" t="str">
            <v>POLYBAG BESAR</v>
          </cell>
          <cell r="D80">
            <v>2080</v>
          </cell>
          <cell r="E80">
            <v>1784.32</v>
          </cell>
        </row>
        <row r="81">
          <cell r="B81" t="str">
            <v>1060002</v>
          </cell>
          <cell r="C81" t="str">
            <v>POLYBAG CHEESE</v>
          </cell>
          <cell r="D81">
            <v>4078000</v>
          </cell>
          <cell r="E81">
            <v>56635.16</v>
          </cell>
        </row>
        <row r="82">
          <cell r="B82" t="str">
            <v>1061001</v>
          </cell>
          <cell r="C82" t="str">
            <v>STRETCH FILM</v>
          </cell>
          <cell r="D82">
            <v>1499</v>
          </cell>
          <cell r="E82">
            <v>31036.59</v>
          </cell>
        </row>
        <row r="83">
          <cell r="B83" t="str">
            <v>1091001</v>
          </cell>
          <cell r="C83" t="str">
            <v>STIKER LABEL INNER</v>
          </cell>
          <cell r="D83">
            <v>418</v>
          </cell>
          <cell r="E83">
            <v>4334.6499999999996</v>
          </cell>
        </row>
        <row r="84">
          <cell r="B84" t="str">
            <v>1091002</v>
          </cell>
          <cell r="C84" t="str">
            <v>STIKER LABEL BOX</v>
          </cell>
          <cell r="D84">
            <v>280</v>
          </cell>
          <cell r="E84">
            <v>3408.16</v>
          </cell>
        </row>
        <row r="85">
          <cell r="B85" t="str">
            <v>1092001</v>
          </cell>
          <cell r="C85" t="str">
            <v>PP BAND</v>
          </cell>
          <cell r="D85">
            <v>1526</v>
          </cell>
          <cell r="E85">
            <v>11979.85</v>
          </cell>
        </row>
        <row r="86">
          <cell r="B86" t="str">
            <v>1092002</v>
          </cell>
          <cell r="C86" t="str">
            <v>OPP TAPE</v>
          </cell>
          <cell r="D86">
            <v>224</v>
          </cell>
          <cell r="E86">
            <v>145.4</v>
          </cell>
        </row>
        <row r="87">
          <cell r="B87" t="str">
            <v>1092003</v>
          </cell>
          <cell r="C87" t="str">
            <v>PP BAND</v>
          </cell>
          <cell r="D87">
            <v>19</v>
          </cell>
          <cell r="E87">
            <v>149.69999999999999</v>
          </cell>
        </row>
        <row r="88">
          <cell r="B88" t="str">
            <v>1093001</v>
          </cell>
          <cell r="C88" t="str">
            <v>RIBBON</v>
          </cell>
          <cell r="D88">
            <v>100</v>
          </cell>
          <cell r="E88">
            <v>1595.97</v>
          </cell>
        </row>
        <row r="89">
          <cell r="B89" t="str">
            <v>1094001</v>
          </cell>
          <cell r="C89" t="str">
            <v>OIL PRODUCTION</v>
          </cell>
          <cell r="D89">
            <v>1</v>
          </cell>
          <cell r="E89">
            <v>865.95</v>
          </cell>
        </row>
        <row r="90">
          <cell r="B90" t="str">
            <v>1094002</v>
          </cell>
          <cell r="C90" t="str">
            <v>OIL PRODUCTION</v>
          </cell>
          <cell r="D90">
            <v>13</v>
          </cell>
          <cell r="E90">
            <v>9122.65</v>
          </cell>
        </row>
        <row r="91">
          <cell r="B91" t="str">
            <v>1811001</v>
          </cell>
          <cell r="C91" t="str">
            <v>EPS STYROFOAM FDY RETURN</v>
          </cell>
          <cell r="D91">
            <v>20424</v>
          </cell>
          <cell r="E91">
            <v>4781.1400000000003</v>
          </cell>
        </row>
        <row r="92">
          <cell r="B92" t="str">
            <v>1811002</v>
          </cell>
          <cell r="C92" t="str">
            <v>EPS STYROFOAM POY 36 RETURN</v>
          </cell>
          <cell r="D92">
            <v>136242</v>
          </cell>
          <cell r="E92">
            <v>31975.63</v>
          </cell>
        </row>
        <row r="93">
          <cell r="B93" t="str">
            <v>1811003</v>
          </cell>
          <cell r="C93" t="str">
            <v>EPS STYROFOAM FINE RETURN</v>
          </cell>
          <cell r="D93">
            <v>8855</v>
          </cell>
          <cell r="E93">
            <v>2074.2600000000002</v>
          </cell>
        </row>
        <row r="94">
          <cell r="B94" t="str">
            <v>1811004</v>
          </cell>
          <cell r="C94" t="str">
            <v>EPS STYROFOAM RETURN</v>
          </cell>
          <cell r="D94">
            <v>6790</v>
          </cell>
          <cell r="E94">
            <v>1595.24</v>
          </cell>
        </row>
        <row r="95">
          <cell r="B95" t="str">
            <v>1812001</v>
          </cell>
          <cell r="C95" t="str">
            <v>PALLET LOKAL</v>
          </cell>
          <cell r="D95">
            <v>30766</v>
          </cell>
          <cell r="E95">
            <v>11800.87</v>
          </cell>
        </row>
        <row r="96">
          <cell r="B96" t="str">
            <v>1812002</v>
          </cell>
          <cell r="C96" t="str">
            <v>PALLET FINE RETURN</v>
          </cell>
          <cell r="D96">
            <v>2572</v>
          </cell>
          <cell r="E96">
            <v>987.08</v>
          </cell>
        </row>
        <row r="97">
          <cell r="B97" t="str">
            <v>1812003</v>
          </cell>
          <cell r="C97" t="str">
            <v>PAPAN FRAME RETURN</v>
          </cell>
          <cell r="D97">
            <v>600</v>
          </cell>
          <cell r="E97">
            <v>88.42</v>
          </cell>
        </row>
        <row r="98">
          <cell r="B98" t="str">
            <v>1812004</v>
          </cell>
          <cell r="C98" t="str">
            <v>PALLET PLASTIK RETURN</v>
          </cell>
          <cell r="D98">
            <v>181</v>
          </cell>
          <cell r="E98">
            <v>70.28</v>
          </cell>
        </row>
        <row r="99">
          <cell r="B99" t="str">
            <v>1813001</v>
          </cell>
          <cell r="C99" t="str">
            <v>Holder Double FDY Return</v>
          </cell>
          <cell r="D99">
            <v>10949</v>
          </cell>
          <cell r="E99">
            <v>58.47</v>
          </cell>
        </row>
        <row r="100">
          <cell r="B100" t="str">
            <v>1813002</v>
          </cell>
          <cell r="C100" t="str">
            <v>Holder Double POY Return</v>
          </cell>
          <cell r="D100">
            <v>30222</v>
          </cell>
          <cell r="E100">
            <v>161.96</v>
          </cell>
        </row>
        <row r="101">
          <cell r="B101" t="str">
            <v>1813003</v>
          </cell>
          <cell r="C101" t="str">
            <v>HOLDER SINGLE FDY RETURN</v>
          </cell>
          <cell r="D101">
            <v>874</v>
          </cell>
          <cell r="E101">
            <v>4.67</v>
          </cell>
        </row>
        <row r="102">
          <cell r="B102" t="str">
            <v>1813004</v>
          </cell>
          <cell r="C102" t="str">
            <v>HOLDER SINGLE POY RETUTN</v>
          </cell>
          <cell r="D102">
            <v>2331</v>
          </cell>
          <cell r="E102">
            <v>12.5</v>
          </cell>
        </row>
        <row r="103">
          <cell r="B103" t="str">
            <v>1911000</v>
          </cell>
          <cell r="C103" t="str">
            <v>Paper tube DTY</v>
          </cell>
          <cell r="D103">
            <v>168574</v>
          </cell>
          <cell r="E103">
            <v>22524.73</v>
          </cell>
        </row>
        <row r="104">
          <cell r="B104" t="str">
            <v>1911001</v>
          </cell>
          <cell r="C104" t="str">
            <v>DTY GOLD</v>
          </cell>
          <cell r="D104">
            <v>5040</v>
          </cell>
          <cell r="E104">
            <v>703.84</v>
          </cell>
        </row>
        <row r="105">
          <cell r="B105" t="str">
            <v>1911002</v>
          </cell>
          <cell r="C105" t="str">
            <v>DTY BLUE</v>
          </cell>
          <cell r="D105">
            <v>90974</v>
          </cell>
          <cell r="E105">
            <v>12668.15</v>
          </cell>
        </row>
        <row r="106">
          <cell r="B106" t="str">
            <v>1911003</v>
          </cell>
          <cell r="C106" t="str">
            <v>DTY PURPLE</v>
          </cell>
          <cell r="D106">
            <v>26675</v>
          </cell>
          <cell r="E106">
            <v>3724.12</v>
          </cell>
        </row>
        <row r="107">
          <cell r="B107" t="str">
            <v>1911004</v>
          </cell>
          <cell r="C107" t="str">
            <v>DTY BROWN</v>
          </cell>
          <cell r="D107">
            <v>58790</v>
          </cell>
          <cell r="E107">
            <v>8099.6</v>
          </cell>
        </row>
        <row r="108">
          <cell r="B108" t="str">
            <v>1911005</v>
          </cell>
          <cell r="C108" t="str">
            <v>DTY RED</v>
          </cell>
          <cell r="D108">
            <v>25816</v>
          </cell>
          <cell r="E108">
            <v>3540.56</v>
          </cell>
        </row>
        <row r="109">
          <cell r="B109" t="str">
            <v>1911007</v>
          </cell>
          <cell r="C109" t="str">
            <v>DTY BLUE GREEN</v>
          </cell>
          <cell r="D109">
            <v>7644</v>
          </cell>
          <cell r="E109">
            <v>1056.21</v>
          </cell>
        </row>
        <row r="110">
          <cell r="B110" t="str">
            <v>1911008</v>
          </cell>
          <cell r="C110" t="str">
            <v>DTY RED GREEN</v>
          </cell>
          <cell r="D110">
            <v>14092</v>
          </cell>
          <cell r="E110">
            <v>1950.05</v>
          </cell>
        </row>
        <row r="111">
          <cell r="B111" t="str">
            <v>1911009</v>
          </cell>
          <cell r="C111" t="str">
            <v>DTY BLACK RED</v>
          </cell>
          <cell r="D111">
            <v>8164</v>
          </cell>
          <cell r="E111">
            <v>1129.03</v>
          </cell>
        </row>
        <row r="112">
          <cell r="B112" t="str">
            <v>1911010</v>
          </cell>
          <cell r="C112" t="str">
            <v>PAPER TUBE DTY ORANGE</v>
          </cell>
          <cell r="D112">
            <v>108984</v>
          </cell>
          <cell r="E112">
            <v>15167.82</v>
          </cell>
        </row>
        <row r="113">
          <cell r="B113" t="str">
            <v>1912001</v>
          </cell>
          <cell r="C113" t="str">
            <v>PALLET DTY</v>
          </cell>
          <cell r="D113">
            <v>1599</v>
          </cell>
          <cell r="E113">
            <v>2378.41</v>
          </cell>
        </row>
        <row r="114">
          <cell r="B114" t="str">
            <v>1913001</v>
          </cell>
          <cell r="C114" t="str">
            <v>CARTON BOTTOM DTY</v>
          </cell>
          <cell r="D114">
            <v>985</v>
          </cell>
          <cell r="E114">
            <v>2198.0300000000002</v>
          </cell>
        </row>
        <row r="115">
          <cell r="B115" t="str">
            <v>1913002</v>
          </cell>
          <cell r="C115" t="str">
            <v>CARTON TOP DTY</v>
          </cell>
          <cell r="D115">
            <v>985</v>
          </cell>
          <cell r="E115">
            <v>1587.54</v>
          </cell>
        </row>
        <row r="116">
          <cell r="B116" t="str">
            <v>1913003</v>
          </cell>
          <cell r="C116" t="str">
            <v>CARTON BOX SMALL DTY</v>
          </cell>
          <cell r="D116">
            <v>365</v>
          </cell>
          <cell r="E116">
            <v>290.43</v>
          </cell>
        </row>
        <row r="117">
          <cell r="B117" t="str">
            <v>1913006</v>
          </cell>
          <cell r="C117" t="str">
            <v>LAYER NO HOLE DTY</v>
          </cell>
          <cell r="D117">
            <v>16641</v>
          </cell>
          <cell r="E117">
            <v>7326.39</v>
          </cell>
        </row>
        <row r="118">
          <cell r="B118" t="str">
            <v>1913007</v>
          </cell>
          <cell r="C118" t="str">
            <v>CARTON BOX BOTTOM DTY</v>
          </cell>
          <cell r="D118">
            <v>2794</v>
          </cell>
          <cell r="E118">
            <v>5069.13</v>
          </cell>
        </row>
        <row r="119">
          <cell r="B119" t="str">
            <v>1913008</v>
          </cell>
          <cell r="C119" t="str">
            <v>CARTON BOX TOP DTY</v>
          </cell>
          <cell r="D119">
            <v>2709</v>
          </cell>
          <cell r="E119">
            <v>1125.1099999999999</v>
          </cell>
        </row>
        <row r="120">
          <cell r="B120" t="str">
            <v>1913009</v>
          </cell>
          <cell r="C120" t="str">
            <v>CARTON BOTTOM DTY POLOS</v>
          </cell>
          <cell r="D120">
            <v>150</v>
          </cell>
          <cell r="E120">
            <v>274.36</v>
          </cell>
        </row>
        <row r="121">
          <cell r="B121" t="str">
            <v>1913010</v>
          </cell>
          <cell r="C121" t="str">
            <v>CARTON TOP DTY POLOS</v>
          </cell>
          <cell r="D121">
            <v>150</v>
          </cell>
          <cell r="E121">
            <v>62.81</v>
          </cell>
        </row>
        <row r="122">
          <cell r="B122" t="str">
            <v>1913011</v>
          </cell>
          <cell r="C122" t="str">
            <v>CARTON BOX DTY SMALL (LOGO)</v>
          </cell>
          <cell r="D122">
            <v>900</v>
          </cell>
          <cell r="E122">
            <v>650.55999999999995</v>
          </cell>
        </row>
        <row r="123">
          <cell r="B123" t="str">
            <v>1914001</v>
          </cell>
          <cell r="C123" t="str">
            <v>Polybag chesee DTY</v>
          </cell>
          <cell r="D123">
            <v>459000</v>
          </cell>
          <cell r="E123">
            <v>6086.34</v>
          </cell>
        </row>
        <row r="124">
          <cell r="B124" t="str">
            <v>9900018</v>
          </cell>
          <cell r="C124" t="str">
            <v>CLAMP KALENG</v>
          </cell>
          <cell r="D124">
            <v>50</v>
          </cell>
          <cell r="E124">
            <v>43.15</v>
          </cell>
        </row>
        <row r="125">
          <cell r="B125" t="str">
            <v>9900021</v>
          </cell>
          <cell r="C125" t="str">
            <v>ALAT SEMPROT</v>
          </cell>
          <cell r="D125">
            <v>1</v>
          </cell>
          <cell r="E125">
            <v>26.97</v>
          </cell>
        </row>
        <row r="126">
          <cell r="B126" t="str">
            <v>Grand Total</v>
          </cell>
          <cell r="D126">
            <v>10721014</v>
          </cell>
          <cell r="E126">
            <v>1985979.76</v>
          </cell>
        </row>
      </sheetData>
      <sheetData sheetId="7">
        <row r="3">
          <cell r="A3" t="str">
            <v>1000001</v>
          </cell>
          <cell r="B3" t="str">
            <v>CARTON BOTTOM 1130x1130x840cm</v>
          </cell>
          <cell r="C3">
            <v>250</v>
          </cell>
          <cell r="D3">
            <v>438.93</v>
          </cell>
        </row>
        <row r="4">
          <cell r="A4" t="str">
            <v>1000002</v>
          </cell>
          <cell r="B4" t="str">
            <v>CARTON BOTTOM PAD WAPRING 1080x1080x180mm</v>
          </cell>
          <cell r="C4">
            <v>200</v>
          </cell>
          <cell r="D4">
            <v>67.34</v>
          </cell>
        </row>
        <row r="5">
          <cell r="A5" t="str">
            <v>1000003</v>
          </cell>
          <cell r="B5" t="str">
            <v>CARTON BOTTOM FINE 1102x960x180</v>
          </cell>
          <cell r="C5">
            <v>150</v>
          </cell>
          <cell r="D5">
            <v>49.77</v>
          </cell>
        </row>
        <row r="6">
          <cell r="A6" t="str">
            <v>1000004</v>
          </cell>
          <cell r="B6" t="str">
            <v>CARTON BOTTOM PAD POY .</v>
          </cell>
          <cell r="C6">
            <v>30</v>
          </cell>
          <cell r="D6">
            <v>12.64</v>
          </cell>
        </row>
        <row r="7">
          <cell r="A7" t="str">
            <v>1000005</v>
          </cell>
          <cell r="B7" t="str">
            <v>CARTON BOTTOM POY 14 KG 1080x1080x260mm</v>
          </cell>
          <cell r="C7">
            <v>300</v>
          </cell>
          <cell r="D7">
            <v>128.86000000000001</v>
          </cell>
        </row>
        <row r="8">
          <cell r="A8" t="str">
            <v>1001001</v>
          </cell>
          <cell r="B8" t="str">
            <v>CARTON TOP 1130x1130x120cm</v>
          </cell>
          <cell r="C8">
            <v>250</v>
          </cell>
          <cell r="D8">
            <v>112.41</v>
          </cell>
        </row>
        <row r="9">
          <cell r="A9" t="str">
            <v>1001002</v>
          </cell>
          <cell r="B9" t="str">
            <v>CARTON TOP PAD WAPRING 1130x1130x180mm</v>
          </cell>
          <cell r="C9">
            <v>200</v>
          </cell>
          <cell r="D9">
            <v>92.89</v>
          </cell>
        </row>
        <row r="10">
          <cell r="A10" t="str">
            <v>1001003</v>
          </cell>
          <cell r="B10" t="str">
            <v>CARTON TOP FINE 1000x1140x180mm</v>
          </cell>
          <cell r="C10">
            <v>150</v>
          </cell>
          <cell r="D10">
            <v>68.7</v>
          </cell>
        </row>
        <row r="11">
          <cell r="A11" t="str">
            <v>1001004</v>
          </cell>
          <cell r="B11" t="str">
            <v>CARTON TOP PAD POY .</v>
          </cell>
          <cell r="C11">
            <v>30</v>
          </cell>
          <cell r="D11">
            <v>15.5</v>
          </cell>
        </row>
        <row r="12">
          <cell r="A12" t="str">
            <v>1001005</v>
          </cell>
          <cell r="B12" t="str">
            <v>CARTON TOP POY 14 KG 1130x1130x260mm</v>
          </cell>
          <cell r="C12">
            <v>300</v>
          </cell>
          <cell r="D12">
            <v>168.13</v>
          </cell>
        </row>
        <row r="13">
          <cell r="A13" t="str">
            <v>1010001</v>
          </cell>
          <cell r="B13" t="str">
            <v>PAPER TUBE FDY BLACK 112x7Tx150mm</v>
          </cell>
          <cell r="C13">
            <v>7372</v>
          </cell>
          <cell r="D13">
            <v>1937.88</v>
          </cell>
        </row>
        <row r="14">
          <cell r="A14" t="str">
            <v>1010004</v>
          </cell>
          <cell r="B14" t="str">
            <v>PAPER TUBE FDY GREEN 112x7Tx150mm</v>
          </cell>
          <cell r="C14">
            <v>2592</v>
          </cell>
          <cell r="D14">
            <v>674.58</v>
          </cell>
        </row>
        <row r="15">
          <cell r="A15" t="str">
            <v>1010007</v>
          </cell>
          <cell r="B15" t="str">
            <v>PAPER TUBE FDY PINK 112x7Tx150mm</v>
          </cell>
          <cell r="C15">
            <v>7344</v>
          </cell>
          <cell r="D15">
            <v>1959.29</v>
          </cell>
        </row>
        <row r="16">
          <cell r="A16" t="str">
            <v>1010008</v>
          </cell>
          <cell r="B16" t="str">
            <v>PAPER TUBE FDY PURPLE 112x7Tx150mm</v>
          </cell>
          <cell r="C16">
            <v>6144</v>
          </cell>
          <cell r="D16">
            <v>1584.32</v>
          </cell>
        </row>
        <row r="17">
          <cell r="A17" t="str">
            <v>1010009</v>
          </cell>
          <cell r="B17" t="str">
            <v>PAPER TUBE FDY YELLOW 112x7Tx150mm</v>
          </cell>
          <cell r="C17">
            <v>1620</v>
          </cell>
          <cell r="D17">
            <v>512.29999999999995</v>
          </cell>
        </row>
        <row r="18">
          <cell r="A18" t="str">
            <v>1010014</v>
          </cell>
          <cell r="B18" t="str">
            <v>PAPER TUBE HOY BLUE STRIPE 110x7Tx153.3mm</v>
          </cell>
          <cell r="C18">
            <v>5508</v>
          </cell>
          <cell r="D18">
            <v>1420.73</v>
          </cell>
        </row>
        <row r="19">
          <cell r="A19" t="str">
            <v>1010017</v>
          </cell>
          <cell r="B19" t="str">
            <v>PAPER TUBE HOY RED STRIPE 7MM 110x7Tx153.3mm</v>
          </cell>
          <cell r="C19">
            <v>6480</v>
          </cell>
          <cell r="D19">
            <v>1698.67</v>
          </cell>
        </row>
        <row r="20">
          <cell r="A20" t="str">
            <v>1010018</v>
          </cell>
          <cell r="B20" t="str">
            <v>PAPER TUBE HOY GREEN STRIPE 110x8Tx153.3mm</v>
          </cell>
          <cell r="C20">
            <v>5436</v>
          </cell>
          <cell r="D20">
            <v>1560.58</v>
          </cell>
        </row>
        <row r="21">
          <cell r="A21" t="str">
            <v>1010019</v>
          </cell>
          <cell r="B21" t="str">
            <v>PAPER TUBE HOY BLACK STRIPE 110x8Tx153.3mm</v>
          </cell>
          <cell r="C21">
            <v>2592</v>
          </cell>
          <cell r="D21">
            <v>707.42</v>
          </cell>
        </row>
        <row r="22">
          <cell r="A22" t="str">
            <v>1010020</v>
          </cell>
          <cell r="B22" t="str">
            <v>PAPER TUBE HOY BLACK DOT 7MM 110x7Tx153.3mm</v>
          </cell>
          <cell r="C22">
            <v>414</v>
          </cell>
          <cell r="D22">
            <v>117.73</v>
          </cell>
        </row>
        <row r="23">
          <cell r="A23" t="str">
            <v>1010021</v>
          </cell>
          <cell r="B23" t="str">
            <v>PAPER TUBE POY PURPLE 200 MM 95x7Tx200mm</v>
          </cell>
          <cell r="C23">
            <v>11412</v>
          </cell>
          <cell r="D23">
            <v>8999.4599999999991</v>
          </cell>
        </row>
        <row r="24">
          <cell r="A24" t="str">
            <v>1010022</v>
          </cell>
          <cell r="B24" t="str">
            <v>PAPER TUBE POY BLUE DOT 95x7Tx200mm</v>
          </cell>
          <cell r="C24">
            <v>6548</v>
          </cell>
          <cell r="D24">
            <v>2370.14</v>
          </cell>
        </row>
        <row r="25">
          <cell r="A25" t="str">
            <v>1010023</v>
          </cell>
          <cell r="B25" t="str">
            <v>PAPER TUBE POY YELLOW DOT 95x7Tx200mm</v>
          </cell>
          <cell r="C25">
            <v>9136</v>
          </cell>
          <cell r="D25">
            <v>3590.83</v>
          </cell>
        </row>
        <row r="26">
          <cell r="A26" t="str">
            <v>1010027</v>
          </cell>
          <cell r="B26" t="str">
            <v>PAPER TUBE POY PURPLE 100 MM 95x7Tx100mm</v>
          </cell>
          <cell r="C26">
            <v>18052</v>
          </cell>
          <cell r="D26">
            <v>2630.54</v>
          </cell>
        </row>
        <row r="27">
          <cell r="A27" t="str">
            <v>1010028</v>
          </cell>
          <cell r="B27" t="str">
            <v>PAPER TUBE FDY FDY ( 112x7Tx150mm )</v>
          </cell>
          <cell r="C27">
            <v>21204</v>
          </cell>
          <cell r="D27">
            <v>5573.9</v>
          </cell>
        </row>
        <row r="28">
          <cell r="A28" t="str">
            <v>1010030</v>
          </cell>
          <cell r="B28" t="str">
            <v>PAPER TUBE POY BLACK DOT 100MM 95x7Tx100mm</v>
          </cell>
          <cell r="C28">
            <v>10449</v>
          </cell>
          <cell r="D28">
            <v>1489.88</v>
          </cell>
        </row>
        <row r="29">
          <cell r="A29" t="str">
            <v>1010033</v>
          </cell>
          <cell r="B29" t="str">
            <v>PAPER TUBE POY YELLOW DOT 205MM 95.2x7Tx205mm</v>
          </cell>
          <cell r="C29">
            <v>2322</v>
          </cell>
          <cell r="D29">
            <v>555.27</v>
          </cell>
        </row>
        <row r="30">
          <cell r="A30" t="str">
            <v>1010034</v>
          </cell>
          <cell r="B30" t="str">
            <v>PAPER TUBE POY BLUE DOT 205MM,GG9 95.2x7Tx205mm,</v>
          </cell>
          <cell r="C30">
            <v>3780</v>
          </cell>
          <cell r="D30">
            <v>1107.07</v>
          </cell>
        </row>
        <row r="31">
          <cell r="A31" t="str">
            <v>1010035</v>
          </cell>
          <cell r="B31" t="str">
            <v>PAPER TUBE POY PURPLE DOT 205MM 95.2x7Tx205mm</v>
          </cell>
          <cell r="C31">
            <v>5076</v>
          </cell>
          <cell r="D31">
            <v>1435.18</v>
          </cell>
        </row>
        <row r="32">
          <cell r="A32" t="str">
            <v>1010037</v>
          </cell>
          <cell r="B32" t="str">
            <v>PAPER TUBE POY RED STAR 205MM, GG12 95.2x7Tx205mm</v>
          </cell>
          <cell r="C32">
            <v>8694</v>
          </cell>
          <cell r="D32">
            <v>2574.38</v>
          </cell>
        </row>
        <row r="33">
          <cell r="A33" t="str">
            <v>1010038</v>
          </cell>
          <cell r="B33" t="str">
            <v>PAPER TUBE POY BLUE STAR 205MM 95.2x7Tx205mm</v>
          </cell>
          <cell r="C33">
            <v>2916</v>
          </cell>
          <cell r="D33">
            <v>841.77</v>
          </cell>
        </row>
        <row r="34">
          <cell r="A34" t="str">
            <v>1010039</v>
          </cell>
          <cell r="B34" t="str">
            <v>PAPER TUBE POY ORANGE STAR 205MM, GG9 95.2x7Tx205mm</v>
          </cell>
          <cell r="C34">
            <v>3672</v>
          </cell>
          <cell r="D34">
            <v>874</v>
          </cell>
        </row>
        <row r="35">
          <cell r="A35" t="str">
            <v>1010040</v>
          </cell>
          <cell r="B35" t="str">
            <v>PAPER TUBE POY YELLOW 205MM, GG9 95.2x7Tx205mm</v>
          </cell>
          <cell r="C35">
            <v>7938</v>
          </cell>
          <cell r="D35">
            <v>1896.78</v>
          </cell>
        </row>
        <row r="36">
          <cell r="A36" t="str">
            <v>1010041</v>
          </cell>
          <cell r="B36" t="str">
            <v>PAPER TUBE POY RED 205MM, TG 95.2x7Tx205mm</v>
          </cell>
          <cell r="C36">
            <v>3780</v>
          </cell>
          <cell r="D36">
            <v>1052.94</v>
          </cell>
        </row>
        <row r="37">
          <cell r="A37" t="str">
            <v>1010042</v>
          </cell>
          <cell r="B37" t="str">
            <v>PAPER TUBE POY BLUE 205MM, GG9 95.2x7Tx205mm</v>
          </cell>
          <cell r="C37">
            <v>6534</v>
          </cell>
          <cell r="D37">
            <v>1605.6</v>
          </cell>
        </row>
        <row r="38">
          <cell r="A38" t="str">
            <v>1010045</v>
          </cell>
          <cell r="B38" t="str">
            <v>PAPER TUBE POY RED PYRAMID 205MM 95.2x7Tx205mm</v>
          </cell>
          <cell r="C38">
            <v>3726</v>
          </cell>
          <cell r="D38">
            <v>917.02</v>
          </cell>
        </row>
        <row r="39">
          <cell r="A39" t="str">
            <v>1010047</v>
          </cell>
          <cell r="B39" t="str">
            <v>PAPER TUBE POY BROWN 205MM 95.2x7Tx205mm</v>
          </cell>
          <cell r="C39">
            <v>2484</v>
          </cell>
          <cell r="D39">
            <v>687.32</v>
          </cell>
        </row>
        <row r="40">
          <cell r="A40" t="str">
            <v>1010048</v>
          </cell>
          <cell r="B40" t="str">
            <v>PAPER TUBE FDY BLUE 75 MM, G8 112x7Tx75mm</v>
          </cell>
          <cell r="C40">
            <v>112</v>
          </cell>
          <cell r="D40">
            <v>6.77</v>
          </cell>
        </row>
        <row r="41">
          <cell r="A41" t="str">
            <v>1010049</v>
          </cell>
          <cell r="B41" t="str">
            <v>PAPER TUBE FDY YELLOW 75MM, G8 112x7Tx75mm</v>
          </cell>
          <cell r="C41">
            <v>432</v>
          </cell>
          <cell r="D41">
            <v>26.09</v>
          </cell>
        </row>
        <row r="42">
          <cell r="A42" t="str">
            <v>1010050</v>
          </cell>
          <cell r="B42" t="str">
            <v>PAPER TUBE HOY HOY ( 110x8Tx153.3mm )</v>
          </cell>
          <cell r="C42">
            <v>3456</v>
          </cell>
          <cell r="D42">
            <v>988.38</v>
          </cell>
        </row>
        <row r="43">
          <cell r="A43" t="str">
            <v>1010051</v>
          </cell>
          <cell r="B43" t="str">
            <v>PAPER TUBE POY POY  ( 95x7Tx100mm )</v>
          </cell>
          <cell r="C43">
            <v>9720</v>
          </cell>
          <cell r="D43">
            <v>1392.64</v>
          </cell>
        </row>
        <row r="44">
          <cell r="A44" t="str">
            <v>1010052</v>
          </cell>
          <cell r="B44" t="str">
            <v>PAPER TUBE POY POY ( 95x7Tx205mm )</v>
          </cell>
          <cell r="C44">
            <v>40896</v>
          </cell>
          <cell r="D44">
            <v>12298.76</v>
          </cell>
        </row>
        <row r="45">
          <cell r="A45" t="str">
            <v>1010053</v>
          </cell>
          <cell r="B45" t="str">
            <v>PAPER TUBE FINE FINE ( 112x8Tx150mm )</v>
          </cell>
          <cell r="C45">
            <v>11232</v>
          </cell>
          <cell r="D45">
            <v>3255.35</v>
          </cell>
        </row>
        <row r="46">
          <cell r="A46" t="str">
            <v>1010054</v>
          </cell>
          <cell r="B46" t="str">
            <v>PAPER TUBE FDY FDY ( 112x7Tx75mm )</v>
          </cell>
          <cell r="C46">
            <v>2840</v>
          </cell>
          <cell r="D46">
            <v>396.71</v>
          </cell>
        </row>
        <row r="47">
          <cell r="A47" t="str">
            <v>1010055</v>
          </cell>
          <cell r="B47" t="str">
            <v>PAPER TUBE POY POY ( 95x7Tx150mm )</v>
          </cell>
          <cell r="C47">
            <v>8424</v>
          </cell>
          <cell r="D47">
            <v>1828.26</v>
          </cell>
        </row>
        <row r="48">
          <cell r="A48" t="str">
            <v>1020002</v>
          </cell>
          <cell r="B48" t="str">
            <v>EPS STYROPOAM FDY 1112x1112x25mm</v>
          </cell>
          <cell r="C48">
            <v>1520</v>
          </cell>
          <cell r="D48">
            <v>2571.25</v>
          </cell>
        </row>
        <row r="49">
          <cell r="A49" t="str">
            <v>1020003</v>
          </cell>
          <cell r="B49" t="str">
            <v>EPS STYROPOAM FINE 994x1140x25mm</v>
          </cell>
          <cell r="C49">
            <v>720</v>
          </cell>
          <cell r="D49">
            <v>1110.24</v>
          </cell>
        </row>
        <row r="50">
          <cell r="A50" t="str">
            <v>1020005</v>
          </cell>
          <cell r="B50" t="str">
            <v>EPS STYROPOAM POY 36MM 1110x1110x36mm</v>
          </cell>
          <cell r="C50">
            <v>1980</v>
          </cell>
          <cell r="D50">
            <v>3480.17</v>
          </cell>
        </row>
        <row r="51">
          <cell r="A51" t="str">
            <v>1021002</v>
          </cell>
          <cell r="B51" t="str">
            <v>LAYER 16 HOLE 107 -</v>
          </cell>
          <cell r="C51">
            <v>300</v>
          </cell>
          <cell r="D51">
            <v>145.24</v>
          </cell>
        </row>
        <row r="52">
          <cell r="A52" t="str">
            <v>1021003</v>
          </cell>
          <cell r="B52" t="str">
            <v>LAYER 25 HOLE 107 1114x1114</v>
          </cell>
          <cell r="C52">
            <v>20</v>
          </cell>
          <cell r="D52">
            <v>9.2200000000000006</v>
          </cell>
        </row>
        <row r="53">
          <cell r="A53" t="str">
            <v>1022002</v>
          </cell>
          <cell r="B53" t="str">
            <v>LAYER 16 HOLE 91 -</v>
          </cell>
          <cell r="C53">
            <v>300</v>
          </cell>
          <cell r="D53">
            <v>156.69</v>
          </cell>
        </row>
        <row r="54">
          <cell r="A54" t="str">
            <v>1022003</v>
          </cell>
          <cell r="B54" t="str">
            <v>LAYER 25 HOLE 91 1107x1107</v>
          </cell>
          <cell r="C54">
            <v>110</v>
          </cell>
          <cell r="D54">
            <v>50.69</v>
          </cell>
        </row>
        <row r="55">
          <cell r="A55" t="str">
            <v>1023001</v>
          </cell>
          <cell r="B55" t="str">
            <v>LAYER NO HOLE -</v>
          </cell>
          <cell r="C55">
            <v>600</v>
          </cell>
          <cell r="D55">
            <v>193.88</v>
          </cell>
        </row>
        <row r="56">
          <cell r="A56" t="str">
            <v>1040002</v>
          </cell>
          <cell r="B56" t="str">
            <v>PALLET 1140x1140x120MM FOR POY &amp; FDY</v>
          </cell>
          <cell r="C56">
            <v>180</v>
          </cell>
          <cell r="D56">
            <v>586.12</v>
          </cell>
        </row>
        <row r="57">
          <cell r="A57" t="str">
            <v>1040003</v>
          </cell>
          <cell r="B57" t="str">
            <v>PALLET 1140x995x120MM FOR FINE</v>
          </cell>
          <cell r="C57">
            <v>80</v>
          </cell>
          <cell r="D57">
            <v>262.63</v>
          </cell>
        </row>
        <row r="58">
          <cell r="A58" t="str">
            <v>1040004</v>
          </cell>
          <cell r="B58" t="str">
            <v>PALLET PAPAN FRAME 1110x1110x30mm</v>
          </cell>
          <cell r="C58">
            <v>200</v>
          </cell>
          <cell r="D58">
            <v>628.88</v>
          </cell>
        </row>
        <row r="59">
          <cell r="A59" t="str">
            <v>1050001</v>
          </cell>
          <cell r="B59" t="str">
            <v>HOLDER DOUBLE FDY 107x80mm</v>
          </cell>
          <cell r="C59">
            <v>2000</v>
          </cell>
          <cell r="D59">
            <v>120.23</v>
          </cell>
        </row>
        <row r="60">
          <cell r="A60" t="str">
            <v>1050002</v>
          </cell>
          <cell r="B60" t="str">
            <v>HOLDER SINGLE FDY 107x60mm</v>
          </cell>
          <cell r="C60">
            <v>2000</v>
          </cell>
          <cell r="D60">
            <v>81.05</v>
          </cell>
        </row>
        <row r="61">
          <cell r="A61" t="str">
            <v>1050003</v>
          </cell>
          <cell r="B61" t="str">
            <v>HOLDER DOUBLE POY 91x74mm</v>
          </cell>
          <cell r="C61">
            <v>1000</v>
          </cell>
          <cell r="D61">
            <v>50.26</v>
          </cell>
        </row>
        <row r="62">
          <cell r="A62" t="str">
            <v>1050004</v>
          </cell>
          <cell r="B62" t="str">
            <v>HOLDER SINGLE POY 91x50mm</v>
          </cell>
          <cell r="C62">
            <v>1500</v>
          </cell>
          <cell r="D62">
            <v>60.02</v>
          </cell>
        </row>
        <row r="63">
          <cell r="A63" t="str">
            <v>1060001</v>
          </cell>
          <cell r="B63" t="str">
            <v>POLYBAG BESAR 230x215x0.05cm</v>
          </cell>
          <cell r="C63">
            <v>700</v>
          </cell>
          <cell r="D63">
            <v>612.14</v>
          </cell>
        </row>
        <row r="64">
          <cell r="A64" t="str">
            <v>1060002</v>
          </cell>
          <cell r="B64" t="str">
            <v>POLYBAG CHEESE 60x65x0.01cm</v>
          </cell>
          <cell r="C64">
            <v>90000</v>
          </cell>
          <cell r="D64">
            <v>1140.27</v>
          </cell>
        </row>
        <row r="65">
          <cell r="A65" t="str">
            <v>1060003</v>
          </cell>
          <cell r="B65" t="str">
            <v>POLYBAG EPS .</v>
          </cell>
          <cell r="C65">
            <v>2450</v>
          </cell>
          <cell r="D65">
            <v>302</v>
          </cell>
        </row>
        <row r="66">
          <cell r="A66" t="str">
            <v>1061001</v>
          </cell>
          <cell r="B66" t="str">
            <v>STRETCH FILM 1200mx50cmx20 mic</v>
          </cell>
          <cell r="C66">
            <v>12</v>
          </cell>
          <cell r="D66">
            <v>270.66000000000003</v>
          </cell>
        </row>
        <row r="67">
          <cell r="A67" t="str">
            <v>1091001</v>
          </cell>
          <cell r="B67" t="str">
            <v>STIKER LABEL INNER 2.5x2.5 cm</v>
          </cell>
          <cell r="C67">
            <v>48</v>
          </cell>
          <cell r="D67">
            <v>501.46</v>
          </cell>
        </row>
        <row r="68">
          <cell r="A68" t="str">
            <v>1091002</v>
          </cell>
          <cell r="B68" t="str">
            <v>STIKER LABEL BOX 11x14.5cm</v>
          </cell>
          <cell r="C68">
            <v>38</v>
          </cell>
          <cell r="D68">
            <v>488.75</v>
          </cell>
        </row>
        <row r="69">
          <cell r="A69" t="str">
            <v>1092001</v>
          </cell>
          <cell r="B69" t="str">
            <v>PP BAND YELLOW ; NET WEIGHT ; 7 KG</v>
          </cell>
          <cell r="C69">
            <v>15</v>
          </cell>
          <cell r="D69">
            <v>125.14</v>
          </cell>
        </row>
        <row r="70">
          <cell r="A70" t="str">
            <v>1093001</v>
          </cell>
          <cell r="B70" t="str">
            <v>RIBBON 11cmx300m</v>
          </cell>
          <cell r="C70">
            <v>36</v>
          </cell>
          <cell r="D70">
            <v>584.80999999999995</v>
          </cell>
        </row>
        <row r="71">
          <cell r="A71" t="str">
            <v>1094001</v>
          </cell>
          <cell r="B71" t="str">
            <v>OIL PRODUCTION THERM 300</v>
          </cell>
          <cell r="C71">
            <v>2</v>
          </cell>
          <cell r="D71">
            <v>1731.9</v>
          </cell>
        </row>
        <row r="72">
          <cell r="A72" t="str">
            <v>1094002</v>
          </cell>
          <cell r="B72" t="str">
            <v>OIL PRODUCTION TG GLYCOL</v>
          </cell>
          <cell r="C72">
            <v>23</v>
          </cell>
          <cell r="D72">
            <v>16140.08</v>
          </cell>
        </row>
        <row r="73">
          <cell r="A73" t="str">
            <v>1812003</v>
          </cell>
          <cell r="B73" t="str">
            <v>PAPAN FRAME RETURN 1110x1110x30mm</v>
          </cell>
          <cell r="C73">
            <v>600</v>
          </cell>
          <cell r="D73">
            <v>88.42</v>
          </cell>
        </row>
        <row r="74">
          <cell r="A74" t="str">
            <v>1813002</v>
          </cell>
          <cell r="B74" t="str">
            <v>Holder Double POY Return 91x74mm</v>
          </cell>
          <cell r="C74">
            <v>1200</v>
          </cell>
          <cell r="D74">
            <v>7.47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T"/>
      <sheetName val="PRMT"/>
      <sheetName val="Mr. AL"/>
      <sheetName val="INDEX"/>
      <sheetName val="COMPRTV"/>
      <sheetName val="INDICATOR"/>
      <sheetName val="PROD VAR TARGET"/>
      <sheetName val="SALVAR"/>
      <sheetName val="POLYESTER"/>
      <sheetName val="USDCOMP"/>
      <sheetName val="SALESVAR"/>
      <sheetName val="RMData"/>
      <sheetName val="RMVar"/>
      <sheetName val="VAR VS TGT"/>
      <sheetName val="VAR VS BGT"/>
      <sheetName val="SELLEXP"/>
      <sheetName val="PCK3"/>
      <sheetName val="PCK1"/>
      <sheetName val="PCK_RATE"/>
      <sheetName val="PCK_COST"/>
      <sheetName val="SUMREAL"/>
      <sheetName val="REALIS"/>
      <sheetName val="QTYPROD"/>
      <sheetName val="POYCP1_3"/>
      <sheetName val="RM_WST"/>
      <sheetName val="PTA_MEG"/>
      <sheetName val="PROC_CONS"/>
      <sheetName val="PWRCP1"/>
      <sheetName val="POWRCP3"/>
      <sheetName val="DTLEXP"/>
      <sheetName val="INTERST"/>
      <sheetName val="INTEXP"/>
      <sheetName val="BNKCHG"/>
      <sheetName val="PWRDAY"/>
      <sheetName val="XLOSS"/>
      <sheetName val="QMIS"/>
      <sheetName val="PRMT-05"/>
      <sheetName val="PRMT_06"/>
      <sheetName val="BASIS"/>
      <sheetName val="FREIGHTPET02"/>
      <sheetName val="xrt2005"/>
      <sheetName val="FG_DEC-00"/>
      <sheetName val="RM"/>
      <sheetName val="Assmp"/>
      <sheetName val="Note"/>
      <sheetName val="Costing"/>
      <sheetName val="CON INV_Final_M-II"/>
      <sheetName val="CON INV_AvgMoM"/>
      <sheetName val="PRESALES"/>
      <sheetName val="Contract"/>
      <sheetName val="Download"/>
      <sheetName val="Price Trend"/>
      <sheetName val="10-1 Media"/>
      <sheetName val="10-cut"/>
      <sheetName val="MD&amp;A"/>
      <sheetName val="Validation"/>
      <sheetName val="EXPSCHE"/>
      <sheetName val="Control"/>
      <sheetName val="Assumptions"/>
      <sheetName val="EB_NAM"/>
      <sheetName val="Real_Detail"/>
      <sheetName val="PPC_DTY"/>
      <sheetName val="EPBS"/>
      <sheetName val="Data2003"/>
      <sheetName val="Data2004"/>
      <sheetName val="Data2005"/>
      <sheetName val="Data2002"/>
      <sheetName val="Data2000"/>
      <sheetName val="Data2001"/>
      <sheetName val="ENDING"/>
      <sheetName val="TAKE IN"/>
      <sheetName val="Sheet1"/>
      <sheetName val="TAKE OUT"/>
      <sheetName val="PRMT_07"/>
      <sheetName val="Actual 2014"/>
      <sheetName val="Prm"/>
      <sheetName val="TABLE"/>
      <sheetName val="SUMM-QTR"/>
      <sheetName val="CatCta"/>
      <sheetName val="WS MX$"/>
      <sheetName val="DB PPC PSF"/>
      <sheetName val="Value"/>
      <sheetName val="Turkey BM with IVL"/>
      <sheetName val="OCT-2001"/>
      <sheetName val="p&amp;l"/>
      <sheetName val="합계"/>
      <sheetName val="Mr__AL"/>
      <sheetName val="PROD_VAR_TARGET"/>
      <sheetName val="VAR_VS_TGT"/>
      <sheetName val="VAR_VS_BGT"/>
      <sheetName val="CON_INV_Final_M-II"/>
      <sheetName val="CON_INV_AvgMoM"/>
      <sheetName val="Price_Trend"/>
      <sheetName val="10-1_Media"/>
      <sheetName val="TAKE_IN"/>
      <sheetName val="TAKE_OUT"/>
      <sheetName val="Actual_2014"/>
      <sheetName val="WS_MX$"/>
      <sheetName val="PRMT-00"/>
      <sheetName val="New Co Sum"/>
      <sheetName val="Database"/>
      <sheetName val="BS"/>
      <sheetName val="PMT"/>
      <sheetName val="Paramètres"/>
      <sheetName val="PLANDT"/>
      <sheetName val="Data"/>
      <sheetName val="master"/>
      <sheetName val="Financials USD"/>
      <sheetName val="台帳（Rent）"/>
      <sheetName val="DAILY_REPORT"/>
      <sheetName val="Charts"/>
      <sheetName val="BALANCE"/>
      <sheetName val="MV Budget"/>
      <sheetName val="PRMT_05"/>
      <sheetName val="#Lookup"/>
      <sheetName val="EDP-Master"/>
      <sheetName val="Mr__AL1"/>
      <sheetName val="PROD_VAR_TARGET1"/>
      <sheetName val="VAR_VS_TGT1"/>
      <sheetName val="VAR_VS_BGT1"/>
      <sheetName val="CON_INV_Final_M-II1"/>
      <sheetName val="CON_INV_AvgMoM1"/>
      <sheetName val="Price_Trend1"/>
      <sheetName val="10-1_Media1"/>
      <sheetName val="TAKE_IN1"/>
      <sheetName val="TAKE_OUT1"/>
      <sheetName val="WS_MX$1"/>
      <sheetName val="Actual_20141"/>
      <sheetName val="DB_PPC_PSF"/>
      <sheetName val="Turkey_BM_with_IVL"/>
      <sheetName val="New_Co_Sum"/>
      <sheetName val="YTD-Actual"/>
    </sheetNames>
    <sheetDataSet>
      <sheetData sheetId="0" refreshError="1">
        <row r="2">
          <cell r="O2">
            <v>0</v>
          </cell>
        </row>
        <row r="5">
          <cell r="AE5">
            <v>2.75E-2</v>
          </cell>
        </row>
      </sheetData>
      <sheetData sheetId="1" refreshError="1">
        <row r="2">
          <cell r="O2">
            <v>0</v>
          </cell>
        </row>
        <row r="36">
          <cell r="E36">
            <v>0.8187996397281585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_CONSOL"/>
      <sheetName val="EB_ASIA (2.1.13)"/>
      <sheetName val="EB_ASIA"/>
      <sheetName val="EB_NAM"/>
      <sheetName val="EB_EU"/>
      <sheetName val="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D3" t="str">
            <v>FTM ACT</v>
          </cell>
        </row>
        <row r="4">
          <cell r="D4" t="str">
            <v>FTM BUD</v>
          </cell>
        </row>
        <row r="5">
          <cell r="D5" t="str">
            <v>YTD ACT</v>
          </cell>
        </row>
        <row r="6">
          <cell r="D6" t="str">
            <v>YTD BUD</v>
          </cell>
        </row>
        <row r="7">
          <cell r="D7" t="str">
            <v>Q1 ACT</v>
          </cell>
        </row>
        <row r="8">
          <cell r="D8" t="str">
            <v>Q1 BUD</v>
          </cell>
        </row>
        <row r="9">
          <cell r="D9" t="str">
            <v>Q2 ACT</v>
          </cell>
        </row>
        <row r="10">
          <cell r="D10" t="str">
            <v>Q2 BUD</v>
          </cell>
        </row>
      </sheetData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ing Cost 2011"/>
      <sheetName val="Budget Rate (2)"/>
      <sheetName val="COST-TON"/>
      <sheetName val="Sheet2"/>
      <sheetName val="CHIP"/>
      <sheetName val="PSF"/>
      <sheetName val="POYCP1"/>
      <sheetName val="POYCP3"/>
      <sheetName val="DTY DYED TUBE CP1"/>
      <sheetName val="DTY W.O DYED TUBE CP1"/>
      <sheetName val="Data DTY"/>
      <sheetName val="DTY DYED TUBE CP3"/>
      <sheetName val="DTY W.O DYED TUBE CP3"/>
      <sheetName val="PDG"/>
      <sheetName val="R_4"/>
      <sheetName val="DT"/>
      <sheetName val="Data POY CP1"/>
      <sheetName val="New Stuffing cost"/>
      <sheetName val="Act Stf 2010"/>
      <sheetName val="KPI POY"/>
      <sheetName val="MuratCP3"/>
      <sheetName val="TMT"/>
      <sheetName val="KPI DTY"/>
      <sheetName val="Packing_Cost_2011"/>
      <sheetName val="Budget_Rate_(2)"/>
      <sheetName val="DTY_DYED_TUBE_CP1"/>
      <sheetName val="DTY_W_O_DYED_TUBE_CP1"/>
      <sheetName val="Data_DTY"/>
      <sheetName val="DTY_DYED_TUBE_CP3"/>
      <sheetName val="DTY_W_O_DYED_TUBE_CP3"/>
      <sheetName val="Data_POY_CP1"/>
      <sheetName val="New_Stuffing_cost"/>
      <sheetName val="Act_Stf_2010"/>
      <sheetName val="KPI_POY"/>
      <sheetName val="KPI_DTY"/>
      <sheetName val="PRMT"/>
      <sheetName val="Product_Plan"/>
      <sheetName val="MD&amp;A"/>
      <sheetName val="Sum_Exp Delta"/>
      <sheetName val="BASIS"/>
      <sheetName val="P_UTL."/>
      <sheetName val="PPC_DTY"/>
      <sheetName val="FG_DEC-00"/>
      <sheetName val="B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DELTA VAR"/>
      <sheetName val="ALL"/>
      <sheetName val="EXPORT"/>
      <sheetName val="DOMESTIC"/>
      <sheetName val="INTER UNIT"/>
      <sheetName val="Total_Den_"/>
      <sheetName val="Exp_Den_"/>
      <sheetName val="Dom_Den_"/>
      <sheetName val="IU_Den_"/>
      <sheetName val="RM_DELTA_VAR"/>
      <sheetName val="INTER_UNIT"/>
      <sheetName val="Budget Rate (2)"/>
      <sheetName val="POYCP1"/>
      <sheetName val="PRMT"/>
      <sheetName val="Product_Plan"/>
      <sheetName val="PROD SUMMARY-Jan 2011"/>
      <sheetName val="MD&amp;A"/>
      <sheetName val="PPC_DTY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 impact"/>
      <sheetName val="Overall Summary"/>
      <sheetName val="CP1&amp;CP3 "/>
      <sheetName val="PET"/>
      <sheetName val="CPP"/>
      <sheetName val="Sumind"/>
      <sheetName val="Sumindpol"/>
      <sheetName val="Sumindpet"/>
      <sheetName val="Sumindcpp"/>
      <sheetName val="IED manpower budget"/>
      <sheetName val="IED Manp budget CPP"/>
      <sheetName val="Expat list Nov' 09"/>
      <sheetName val="Expat list Oct' 08"/>
      <sheetName val="Lease cars from HO"/>
      <sheetName val="Nos"/>
      <sheetName val="Makanan"/>
      <sheetName val="Labour Welfare "/>
      <sheetName val="Canteen"/>
      <sheetName val="Labour Transport"/>
      <sheetName val="Sal CP1"/>
      <sheetName val="Sum"/>
      <sheetName val="actuls05"/>
      <sheetName val="CP3 incl corp divs"/>
      <sheetName val="2005"/>
      <sheetName val="Sheet2"/>
      <sheetName val="sum2005"/>
      <sheetName val="INTER UNIT"/>
      <sheetName val="PRMT"/>
      <sheetName val="sum_impact"/>
      <sheetName val="Overall_Summary"/>
      <sheetName val="CP1&amp;CP3_"/>
      <sheetName val="IED_manpower_budget"/>
      <sheetName val="IED_Manp_budget_CPP"/>
      <sheetName val="Expat_list_Nov'_09"/>
      <sheetName val="Expat_list_Oct'_08"/>
      <sheetName val="Lease_cars_from_HO"/>
      <sheetName val="Labour_Welfare_"/>
      <sheetName val="Labour_Transport"/>
      <sheetName val="Sal_CP1"/>
      <sheetName val="CP3_incl_corp_divs"/>
      <sheetName val="POYCP1"/>
      <sheetName val="RM Reco"/>
      <sheetName val="IRS"/>
      <sheetName val="Product_Plan"/>
      <sheetName val="MD&amp;A"/>
      <sheetName val="PPC_DTY"/>
      <sheetName val="POY"/>
      <sheetName val="매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Pivot all cos"/>
      <sheetName val="Sheet1"/>
      <sheetName val="IRS"/>
      <sheetName val="Rama School"/>
      <sheetName val="Kalindo"/>
      <sheetName val="Medisafe"/>
      <sheetName val="Premium rates"/>
      <sheetName val="Lease cars from HO"/>
      <sheetName val="BASIS"/>
      <sheetName val="FG_DEC-00"/>
      <sheetName val="Pivot_all_cos"/>
      <sheetName val="Rama_School"/>
      <sheetName val="Premium_rates"/>
      <sheetName val="Lease_cars_from_HO"/>
      <sheetName val="INDEX"/>
      <sheetName val="INTER UNIT"/>
      <sheetName val="POYCP1"/>
      <sheetName val="ENDING"/>
      <sheetName val="TAKE IN"/>
      <sheetName val="TAKE OUT"/>
      <sheetName val="POY"/>
      <sheetName val="매출"/>
      <sheetName val="규격마감"/>
      <sheetName val="Product_Plan"/>
      <sheetName val="PRMT"/>
      <sheetName val="cover"/>
      <sheetName val="report-Jan 2015"/>
      <sheetName val="Balances"/>
      <sheetName val="Detail_Apr"/>
    </sheetNames>
    <sheetDataSet>
      <sheetData sheetId="0" refreshError="1"/>
      <sheetData sheetId="1" refreshError="1"/>
      <sheetData sheetId="2" refreshError="1"/>
      <sheetData sheetId="3">
        <row r="3">
          <cell r="A3" t="str">
            <v>Period Cover : August 31st, 2010 to August 31st, 2011</v>
          </cell>
        </row>
        <row r="5">
          <cell r="A5" t="str">
            <v>No</v>
          </cell>
          <cell r="B5" t="str">
            <v>Unit</v>
          </cell>
          <cell r="C5" t="str">
            <v>Vehicle Type</v>
          </cell>
          <cell r="D5" t="str">
            <v>Category</v>
          </cell>
          <cell r="E5" t="str">
            <v>Year</v>
          </cell>
          <cell r="F5" t="str">
            <v>Reg. Number</v>
          </cell>
          <cell r="G5" t="str">
            <v>Reg. Number (New)</v>
          </cell>
          <cell r="H5" t="str">
            <v>Chasis no.</v>
          </cell>
          <cell r="I5" t="str">
            <v>Engine No.</v>
          </cell>
          <cell r="J5" t="str">
            <v>Sum Insured Old</v>
          </cell>
          <cell r="K5" t="str">
            <v>Sum Insured (IDR)</v>
          </cell>
        </row>
        <row r="6">
          <cell r="A6">
            <v>1</v>
          </cell>
          <cell r="B6" t="str">
            <v>FAB</v>
          </cell>
          <cell r="C6" t="str">
            <v>Toyota Kijang Super KF 52</v>
          </cell>
          <cell r="D6" t="str">
            <v>Motor Vehicle</v>
          </cell>
          <cell r="E6">
            <v>1996</v>
          </cell>
          <cell r="F6" t="str">
            <v>B 1944 MK</v>
          </cell>
          <cell r="H6" t="str">
            <v>MHF21KF5200017824</v>
          </cell>
          <cell r="I6" t="str">
            <v>7K0037183</v>
          </cell>
          <cell r="J6">
            <v>37000000</v>
          </cell>
          <cell r="K6">
            <v>46000000</v>
          </cell>
        </row>
        <row r="7">
          <cell r="A7">
            <v>2</v>
          </cell>
          <cell r="B7" t="str">
            <v>FAB</v>
          </cell>
          <cell r="C7" t="str">
            <v>Toyota Kijang Innova G</v>
          </cell>
          <cell r="D7" t="str">
            <v>Motor Vehicle</v>
          </cell>
          <cell r="E7">
            <v>2008</v>
          </cell>
          <cell r="F7" t="str">
            <v>B 1675 SW</v>
          </cell>
          <cell r="H7" t="str">
            <v>MHFXW42G682115110</v>
          </cell>
          <cell r="I7" t="str">
            <v>1TR6549658</v>
          </cell>
          <cell r="J7">
            <v>188800000</v>
          </cell>
          <cell r="K7">
            <v>188800000</v>
          </cell>
        </row>
        <row r="8">
          <cell r="A8">
            <v>3</v>
          </cell>
          <cell r="B8" t="str">
            <v>FAB</v>
          </cell>
          <cell r="C8" t="str">
            <v>Honda GL 100 K2</v>
          </cell>
          <cell r="D8" t="str">
            <v>Motor Cycle</v>
          </cell>
          <cell r="E8">
            <v>1994</v>
          </cell>
          <cell r="F8" t="str">
            <v>B 6563 RW</v>
          </cell>
          <cell r="H8" t="str">
            <v>MH1KE000RRK018501</v>
          </cell>
          <cell r="I8" t="str">
            <v>KEE108550</v>
          </cell>
          <cell r="J8">
            <v>3000000</v>
          </cell>
          <cell r="K8">
            <v>3000000</v>
          </cell>
        </row>
        <row r="9">
          <cell r="A9">
            <v>4</v>
          </cell>
          <cell r="B9" t="str">
            <v>FAB</v>
          </cell>
          <cell r="C9" t="str">
            <v>Honda GL 100 50 CC</v>
          </cell>
          <cell r="D9" t="str">
            <v>Motor Cycle</v>
          </cell>
          <cell r="E9">
            <v>1995</v>
          </cell>
          <cell r="F9" t="str">
            <v>B 6208 TB</v>
          </cell>
          <cell r="H9" t="str">
            <v>MH1KE000SSK032202</v>
          </cell>
          <cell r="I9" t="str">
            <v>KEE1032289</v>
          </cell>
          <cell r="J9">
            <v>4500000</v>
          </cell>
          <cell r="K9">
            <v>4500000</v>
          </cell>
        </row>
        <row r="10">
          <cell r="A10">
            <v>5</v>
          </cell>
          <cell r="B10" t="str">
            <v>FAB</v>
          </cell>
          <cell r="C10" t="str">
            <v>Honda NF 100D</v>
          </cell>
          <cell r="D10" t="str">
            <v>Motor Cycle</v>
          </cell>
          <cell r="E10">
            <v>2001</v>
          </cell>
          <cell r="F10" t="str">
            <v>T 5324 AD</v>
          </cell>
          <cell r="H10" t="str">
            <v>MH1KEV4101K195382</v>
          </cell>
          <cell r="I10" t="str">
            <v>KEV4E1195042</v>
          </cell>
          <cell r="J10">
            <v>6300000</v>
          </cell>
          <cell r="K10">
            <v>6300000</v>
          </cell>
        </row>
        <row r="11">
          <cell r="A11">
            <v>6</v>
          </cell>
          <cell r="B11" t="str">
            <v>FAB</v>
          </cell>
          <cell r="C11" t="str">
            <v>Mitsubishi FE 119 Del Van</v>
          </cell>
          <cell r="D11" t="str">
            <v>Truck</v>
          </cell>
          <cell r="E11">
            <v>1996</v>
          </cell>
          <cell r="F11" t="str">
            <v>B 9223 DB</v>
          </cell>
          <cell r="H11" t="str">
            <v>FE119E044752</v>
          </cell>
          <cell r="I11" t="str">
            <v>4D34C5X4756</v>
          </cell>
          <cell r="J11">
            <v>58000000</v>
          </cell>
          <cell r="K11">
            <v>48000000</v>
          </cell>
        </row>
        <row r="12">
          <cell r="A12">
            <v>7</v>
          </cell>
          <cell r="B12" t="str">
            <v>FAB</v>
          </cell>
          <cell r="C12" t="str">
            <v>Honda NF 125 SD</v>
          </cell>
          <cell r="D12" t="str">
            <v>Motor Cycle</v>
          </cell>
          <cell r="E12">
            <v>2006</v>
          </cell>
          <cell r="F12" t="str">
            <v>T 6529 AN</v>
          </cell>
          <cell r="H12" t="str">
            <v>MH1JB51166K431582</v>
          </cell>
          <cell r="I12" t="str">
            <v>JB51E1423625</v>
          </cell>
          <cell r="J12">
            <v>13700000</v>
          </cell>
          <cell r="K12">
            <v>10200000</v>
          </cell>
        </row>
      </sheetData>
      <sheetData sheetId="4">
        <row r="3">
          <cell r="A3" t="str">
            <v>Period Cover : August 31st, 2010 to August 31st, 2011</v>
          </cell>
        </row>
      </sheetData>
      <sheetData sheetId="5">
        <row r="1">
          <cell r="A1" t="str">
            <v>PT. KALINDO DEKA GRIYA</v>
          </cell>
        </row>
        <row r="2">
          <cell r="A2" t="str">
            <v xml:space="preserve">List of Motor Vehicles for Insurance </v>
          </cell>
        </row>
        <row r="3">
          <cell r="A3" t="str">
            <v>Period Cover : August 31st, 2010 to August 31st, 2011</v>
          </cell>
        </row>
        <row r="5">
          <cell r="A5" t="str">
            <v>No</v>
          </cell>
          <cell r="B5" t="str">
            <v>Unit</v>
          </cell>
          <cell r="C5" t="str">
            <v>Vehicle Type</v>
          </cell>
          <cell r="D5" t="str">
            <v>Category</v>
          </cell>
          <cell r="E5" t="str">
            <v>Year</v>
          </cell>
          <cell r="F5" t="str">
            <v>Reg. Number</v>
          </cell>
          <cell r="G5" t="str">
            <v>Reg. Number (New)</v>
          </cell>
          <cell r="H5" t="str">
            <v>Chasis no.</v>
          </cell>
          <cell r="I5" t="str">
            <v>Engine No.</v>
          </cell>
          <cell r="J5" t="str">
            <v>Sum Insured (IDR)</v>
          </cell>
        </row>
        <row r="6">
          <cell r="A6">
            <v>1</v>
          </cell>
          <cell r="B6" t="str">
            <v>HO</v>
          </cell>
          <cell r="C6" t="str">
            <v>Toyota Kijang Innova G</v>
          </cell>
          <cell r="D6" t="str">
            <v>Motor Vehicle</v>
          </cell>
          <cell r="E6">
            <v>2008</v>
          </cell>
          <cell r="F6" t="str">
            <v>B 2891 BE</v>
          </cell>
          <cell r="H6" t="str">
            <v>1TR6682374</v>
          </cell>
          <cell r="I6" t="str">
            <v>MHFXW42G482131497</v>
          </cell>
          <cell r="J6">
            <v>199200000</v>
          </cell>
        </row>
        <row r="7">
          <cell r="A7">
            <v>2</v>
          </cell>
          <cell r="B7" t="str">
            <v>HO</v>
          </cell>
          <cell r="C7" t="str">
            <v>Honda Accord CM 56VTI AT</v>
          </cell>
          <cell r="D7" t="str">
            <v>Motor Vehicle</v>
          </cell>
          <cell r="E7">
            <v>2007</v>
          </cell>
          <cell r="F7" t="str">
            <v>B 261 PJ</v>
          </cell>
          <cell r="H7" t="str">
            <v>MRHCM56407P710013</v>
          </cell>
          <cell r="I7" t="str">
            <v>K24A85801080</v>
          </cell>
          <cell r="J7">
            <v>340000000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Prices"/>
      <sheetName val="Utilities"/>
      <sheetName val="P&amp;S"/>
      <sheetName val="Fixed Cost"/>
      <sheetName val="Variable Check"/>
      <sheetName val="PX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Report-Dec2014"/>
      <sheetName val="Report-Nov2014"/>
      <sheetName val="Report-Oct2014"/>
      <sheetName val="Report-Sep2014"/>
      <sheetName val="Report-Aug2014"/>
      <sheetName val="Report-July2014"/>
      <sheetName val="REPORT- JUN2015"/>
      <sheetName val="REPORT-May2015"/>
      <sheetName val="REPORT-Apr2015"/>
      <sheetName val="REPORT-Mar2015"/>
      <sheetName val="REPORT-feb2015"/>
      <sheetName val="report-Jan 2015"/>
      <sheetName val="Jan-Dec 2015"/>
      <sheetName val="DETAIL"/>
      <sheetName val="ENDING"/>
      <sheetName val="TAKE IN"/>
      <sheetName val="Sheet1"/>
      <sheetName val="TAKE OUT"/>
      <sheetName val="BS"/>
      <sheetName val="cover"/>
      <sheetName val="Depr"/>
      <sheetName val="LC"/>
      <sheetName val="Balances"/>
      <sheetName val="Listas"/>
      <sheetName val="ETIQUETAS"/>
      <sheetName val="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note"/>
      <sheetName val="Pending Point"/>
      <sheetName val="Cocern_Action Plan"/>
      <sheetName val="Maint cost"/>
      <sheetName val="1"/>
      <sheetName val="2"/>
      <sheetName val="3-4"/>
      <sheetName val="5-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-23"/>
      <sheetName val="24"/>
      <sheetName val="25"/>
      <sheetName val="26"/>
      <sheetName val="27"/>
      <sheetName val="28"/>
      <sheetName val="29"/>
      <sheetName val="30-31"/>
      <sheetName val="32"/>
      <sheetName val="33"/>
      <sheetName val="34"/>
      <sheetName val="35"/>
      <sheetName val="36-39"/>
      <sheetName val="40-42"/>
      <sheetName val="43"/>
      <sheetName val="44"/>
      <sheetName val="45"/>
      <sheetName val="46"/>
      <sheetName val="47"/>
      <sheetName val="48-49"/>
      <sheetName val="50"/>
      <sheetName val="51"/>
      <sheetName val="Cov"/>
      <sheetName val="RM Reco"/>
      <sheetName val="PROD SUMMARY"/>
      <sheetName val="Jan"/>
      <sheetName val="Rama School"/>
      <sheetName val="IRS"/>
      <sheetName val="Kalindo"/>
      <sheetName val="Pending_Point"/>
      <sheetName val="Cocern_Action_Plan"/>
      <sheetName val="Maint_cost"/>
      <sheetName val="Detail_Apr"/>
      <sheetName val="PPC_DTY"/>
      <sheetName val="Prm"/>
      <sheetName val="Lease cars from HO"/>
      <sheetName val="COST SHEET"/>
      <sheetName val="PRMT"/>
      <sheetName val="CNT"/>
      <sheetName val="INTER UNIT"/>
      <sheetName val="POYCP1"/>
      <sheetName val="Product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Check list"/>
      <sheetName val="Cash Flow"/>
      <sheetName val="TB IMIS"/>
      <sheetName val="BS"/>
      <sheetName val="P&amp;L"/>
      <sheetName val="NRV_PTA"/>
      <sheetName val="Cash Flow-E&amp;Y"/>
      <sheetName val="NRV_PX"/>
      <sheetName val="Sheet1"/>
      <sheetName val="Sales"/>
      <sheetName val="Interest &amp; Other Income"/>
      <sheetName val="PL schedule"/>
      <sheetName val="Selling &amp; Admn Exps"/>
      <sheetName val="Cost of Sales"/>
      <sheetName val="Stock Valuation"/>
      <sheetName val="PX reconcile_HPR"/>
      <sheetName val="Prod sales &amp; stock-F"/>
      <sheetName val="Extra Ordinary item"/>
      <sheetName val="Interest expense"/>
      <sheetName val="Forex Gains (Loss)"/>
      <sheetName val="Cash &amp; Bank Balance"/>
      <sheetName val="Short term Investment"/>
      <sheetName val="Account Receivable"/>
      <sheetName val="Advances to Employees"/>
      <sheetName val="Advance to suppliers"/>
      <sheetName val="VAT"/>
      <sheetName val="Inventories"/>
      <sheetName val="Other Current Assets"/>
      <sheetName val="Long Term Inv &amp; Dep"/>
      <sheetName val="Other non-Current Assets "/>
      <sheetName val="PPE"/>
      <sheetName val="Intangible"/>
      <sheetName val="Property &amp; Equipment"/>
      <sheetName val="Depreciation"/>
      <sheetName val="Prop. &amp; Equip. Details"/>
      <sheetName val="Short term Loans"/>
      <sheetName val="Trade Account payable"/>
      <sheetName val="Other Payable"/>
      <sheetName val="Long Term Loans"/>
      <sheetName val="Accrued expenses"/>
      <sheetName val="Other Current Liab"/>
      <sheetName val="Account Pay -Non Current portio"/>
      <sheetName val="Other -Non Current Liabilities"/>
      <sheetName val="Shareholder's Equity"/>
      <sheetName val="Reserves &amp; Surplus"/>
      <sheetName val="General &amp; Admn Overheads"/>
      <sheetName val="Weighted Average shares"/>
      <sheetName val="C3_2_Employee_Benefit_Plans (2)"/>
      <sheetName val="Hire purchase liability"/>
      <sheetName val="000"/>
      <sheetName val="report-Jan 2015"/>
      <sheetName val="ENDING"/>
      <sheetName val="TAKE IN"/>
      <sheetName val="TAKE OUT"/>
      <sheetName val="10_1 Media"/>
      <sheetName val="10_cut"/>
      <sheetName val="IRS"/>
      <sheetName val="Kalindo"/>
      <sheetName val="Manpower"/>
    </sheetNames>
    <sheetDataSet>
      <sheetData sheetId="0"/>
      <sheetData sheetId="1">
        <row r="49">
          <cell r="W49">
            <v>1318964.03</v>
          </cell>
        </row>
      </sheetData>
      <sheetData sheetId="2"/>
      <sheetData sheetId="3"/>
      <sheetData sheetId="4"/>
      <sheetData sheetId="5">
        <row r="8">
          <cell r="H8">
            <v>1949400430.670002</v>
          </cell>
        </row>
      </sheetData>
      <sheetData sheetId="6">
        <row r="6">
          <cell r="F6">
            <v>7752135.727213732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규격마감"/>
      <sheetName val="Rama School"/>
      <sheetName val="IRS"/>
      <sheetName val="Kalindo"/>
      <sheetName val="8"/>
      <sheetName val="11"/>
      <sheetName val="12"/>
      <sheetName val="15"/>
      <sheetName val="51"/>
      <sheetName val="2"/>
      <sheetName val="ENDING"/>
      <sheetName val="TAKE IN"/>
      <sheetName val="Sheet1"/>
      <sheetName val="TAKE OUT"/>
      <sheetName val="Lease cars from HO"/>
      <sheetName val="Weighted Average shares"/>
      <sheetName val="10_1 Media"/>
      <sheetName val="10_cut"/>
      <sheetName val="report-Jan 2015"/>
    </sheetNames>
    <sheetDataSet>
      <sheetData sheetId="0" refreshError="1">
        <row r="3">
          <cell r="L3">
            <v>1365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원료단가"/>
      <sheetName val="조정"/>
      <sheetName val="울산2"/>
      <sheetName val="당진"/>
      <sheetName val="의왕"/>
      <sheetName val="울산1"/>
      <sheetName val="제조원가(세부)"/>
      <sheetName val="유화.화학"/>
      <sheetName val="매출"/>
      <sheetName val="사업부별"/>
      <sheetName val="제조원가(시가)"/>
      <sheetName val="제조원가(이체가)"/>
      <sheetName val="제조원가(판매가)"/>
      <sheetName val="사업부별(이체가)"/>
      <sheetName val="사업부별(판매가)"/>
      <sheetName val="판관비"/>
      <sheetName val="요인분석"/>
      <sheetName val="요인분석 (2)"/>
      <sheetName val="요인분석 (3)"/>
      <sheetName val="톤당경상이익(이체가)"/>
      <sheetName val="톤당경상이익(판매가)"/>
      <sheetName val="유화노무비"/>
      <sheetName val="유화시설보수"/>
      <sheetName val="유화일반경비"/>
      <sheetName val="pta12"/>
      <sheetName val="line(이)"/>
      <sheetName val="감가상각비"/>
      <sheetName val="영업외비용"/>
      <sheetName val="감가영업외(REP이)"/>
      <sheetName val="감가영업외(REP판)"/>
      <sheetName val="사업부별2"/>
      <sheetName val="규격마감"/>
      <sheetName val="Lease cars from HO"/>
      <sheetName val="IRS"/>
      <sheetName val="Rama School"/>
      <sheetName val="Kalindo"/>
      <sheetName val="8"/>
      <sheetName val="11"/>
      <sheetName val="12"/>
      <sheetName val="15"/>
      <sheetName val="51"/>
      <sheetName val="52-53"/>
      <sheetName val="INTER UNIT"/>
      <sheetName val="POYCP1"/>
      <sheetName val="Weighted Average sha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>
            <v>1113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_Apr"/>
      <sheetName val="SUM_NOV"/>
      <sheetName val="SUM_OCT"/>
      <sheetName val="SUM_SEP"/>
      <sheetName val="SUM_AUG"/>
      <sheetName val="SUM_JUL"/>
      <sheetName val="SUM_JUN"/>
      <sheetName val="SUM_MAY"/>
      <sheetName val="SUM_APR"/>
      <sheetName val="EXPSUM01"/>
      <sheetName val="Variance11"/>
      <sheetName val="Variance10"/>
      <sheetName val="Variance09"/>
      <sheetName val="Variance08"/>
      <sheetName val="Variance07"/>
      <sheetName val="Variance06"/>
      <sheetName val="Variance05"/>
      <sheetName val="Variance04"/>
      <sheetName val="VARQ3"/>
      <sheetName val="Detail_Nov"/>
      <sheetName val="Detail_Oct"/>
      <sheetName val="Detail_Sep"/>
      <sheetName val="Detail_Aug"/>
      <sheetName val="Detail_Jul"/>
      <sheetName val="Detail_Jun"/>
      <sheetName val="Detail_May"/>
      <sheetName val="Data_Nov"/>
      <sheetName val="Data_Oct"/>
      <sheetName val="Data_Sep"/>
      <sheetName val="Data_Aug"/>
      <sheetName val="Data_Jul"/>
      <sheetName val="Data_Jun"/>
      <sheetName val="Data_May"/>
      <sheetName val="Data_APR"/>
      <sheetName val="Detail_Feb"/>
      <sheetName val="Detail_Jan"/>
      <sheetName val="Annexure_Nov"/>
      <sheetName val="Annexure_Oct"/>
      <sheetName val="Annexure_Sep"/>
      <sheetName val="Annexure_Aug"/>
      <sheetName val="Annexure_Jul"/>
      <sheetName val="Annexure_Jun"/>
      <sheetName val="Annexure_May"/>
      <sheetName val="Annexure_Apr"/>
      <sheetName val="SEG CON QTR"/>
      <sheetName val="44_47"/>
      <sheetName val="48_49"/>
      <sheetName val="PRMT"/>
      <sheetName val="CNT"/>
      <sheetName val="8"/>
      <sheetName val="11"/>
      <sheetName val="12"/>
      <sheetName val="15"/>
      <sheetName val="51"/>
      <sheetName val="2"/>
      <sheetName val="BASIS"/>
      <sheetName val="FG_DEC-00"/>
      <sheetName val="RM Reco"/>
      <sheetName val="매출"/>
      <sheetName val="cover"/>
      <sheetName val="COST SHEET"/>
      <sheetName val="Rama School"/>
      <sheetName val="IRS"/>
      <sheetName val="Kalindo"/>
      <sheetName val="PRMT-00"/>
      <sheetName val="Lists"/>
      <sheetName val="Costing"/>
      <sheetName val="POY"/>
      <sheetName val="Data2009"/>
      <sheetName val="SEG_CON_QTR"/>
      <sheetName val="RM_Reco"/>
      <sheetName val="COST_SHEET"/>
      <sheetName val="PMT"/>
      <sheetName val="Sum_Exp Delta"/>
      <sheetName val="RM"/>
      <sheetName val="Assmp"/>
      <sheetName val="Note"/>
      <sheetName val="25"/>
      <sheetName val="27"/>
      <sheetName val="31-32"/>
      <sheetName val="36"/>
      <sheetName val="Pending Point"/>
      <sheetName val="48"/>
      <sheetName val="Cocern_Action Plan"/>
      <sheetName val="Maint cost"/>
      <sheetName val="30"/>
      <sheetName val="CPP"/>
      <sheetName val="Stock"/>
      <sheetName val="규격마감"/>
      <sheetName val="Jan"/>
      <sheetName val="Lease cars from HO"/>
      <sheetName val="PPC_DTY"/>
      <sheetName val="CFS"/>
      <sheetName val="P_UTL."/>
      <sheetName val="OCT-2001"/>
      <sheetName val="LAPOR"/>
      <sheetName val="Database"/>
      <sheetName val="PROD SUMMARY"/>
      <sheetName val="List HO"/>
      <sheetName val="SUMMARY"/>
      <sheetName val="Real_Detail"/>
      <sheetName val="POYCP1"/>
      <sheetName val="INTER UNIT"/>
      <sheetName val="Detail"/>
      <sheetName val="Links"/>
      <sheetName val="Misc Data"/>
      <sheetName val="Budget Rate (2)"/>
      <sheetName val="P&amp;L"/>
      <sheetName val="stat local"/>
      <sheetName val="Validation"/>
      <sheetName val="입력항목"/>
      <sheetName val="Update_041110"/>
      <sheetName val="ADJ - RATE"/>
      <sheetName val="Parameters"/>
      <sheetName val="Q2 EXPECTE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MMENTS"/>
      <sheetName val="Reason"/>
      <sheetName val="variance"/>
      <sheetName val="usdcomp"/>
      <sheetName val="usdsumm"/>
      <sheetName val="SUM"/>
      <sheetName val="INDICATOR"/>
      <sheetName val="COMPRTV"/>
      <sheetName val="SUMREAL"/>
      <sheetName val="SALESVAR"/>
      <sheetName val="REALIS"/>
      <sheetName val="CNT"/>
      <sheetName val="RM-WST"/>
      <sheetName val="CONTRIB"/>
      <sheetName val="PTA-MEG"/>
      <sheetName val="PROC.CONS"/>
      <sheetName val="Solar Bakar"/>
      <sheetName val="PWRCP1"/>
      <sheetName val="POWRCP3"/>
      <sheetName val="SELLEXP"/>
      <sheetName val="PCK_RATE"/>
      <sheetName val="PCK_COST"/>
      <sheetName val="PCK1"/>
      <sheetName val="PCK3"/>
      <sheetName val="PCKCOST"/>
      <sheetName val="DTLEXP"/>
      <sheetName val="INTERST"/>
      <sheetName val="PRMT"/>
      <sheetName val="QTYPROD"/>
      <sheetName val="POYCP1-3"/>
      <sheetName val="INTEXP"/>
      <sheetName val="BNKCHG"/>
      <sheetName val="PWRDAY"/>
      <sheetName val="XLOSS"/>
      <sheetName val="QMIS"/>
      <sheetName val="52-53"/>
      <sheetName val="52_53"/>
      <sheetName val="New Co Sum"/>
      <sheetName val="Detail_Apr"/>
      <sheetName val="매출"/>
      <sheetName val="PRM"/>
      <sheetName val="Real_Detail"/>
      <sheetName val="COST SHEET"/>
      <sheetName val="8"/>
      <sheetName val="11"/>
      <sheetName val="12"/>
      <sheetName val="15"/>
      <sheetName val="51"/>
      <sheetName val="2"/>
      <sheetName val="TABLE"/>
      <sheetName val="Costing"/>
      <sheetName val="T02APRPOLY.xls"/>
      <sheetName val="T02APRPOLY"/>
      <sheetName val="\Users\rsoni\Library\Caches\Tem"/>
      <sheetName val="\C\Users\rsoni\Library\Caches\T"/>
      <sheetName val="PROD SUMMARY-Jan 2011"/>
      <sheetName val="All Group"/>
      <sheetName val="PROC_CONS"/>
      <sheetName val="Solar_Bakar"/>
      <sheetName val="New_Co_Sum"/>
      <sheetName val="GROUPING"/>
      <sheetName val="P_UTL."/>
      <sheetName val="_Users_rsoni_Library_Caches_Tem"/>
      <sheetName val="_C_Users_rsoni_Library_Caches_T"/>
      <sheetName val="규격마감"/>
      <sheetName val="BASIS"/>
      <sheetName val="FG_DEC-00"/>
      <sheetName val="PPC_DTY"/>
      <sheetName val="RM"/>
      <sheetName val="Assmp"/>
      <sheetName val="Note"/>
      <sheetName val="OCT-2001"/>
      <sheetName val="LAPOR"/>
      <sheetName val="Database"/>
      <sheetName val="List HO"/>
      <sheetName val="RM Reco"/>
      <sheetName val="PROC_CONS1"/>
      <sheetName val="Solar_Bakar1"/>
      <sheetName val="New_Co_Sum1"/>
      <sheetName val="COST_SHEET"/>
      <sheetName val="All_Group"/>
      <sheetName val="T02APRPOLY_xls"/>
      <sheetName val="PROD_SUMMARY-Jan_2011"/>
      <sheetName val="notes"/>
      <sheetName val="PNLgry"/>
      <sheetName val="PRMT-04"/>
      <sheetName val="IRS"/>
      <sheetName val="Rama School"/>
      <sheetName val="Kalindo"/>
      <sheetName val="____"/>
      <sheetName val="A"/>
      <sheetName val="Carat"/>
      <sheetName val="PRMT-00"/>
      <sheetName val="[T02APRPOLY.xls][T02APRPOLY.xls"/>
      <sheetName val="Misc Data"/>
      <sheetName val="Home"/>
      <sheetName val="Daily"/>
      <sheetName val="Monthly"/>
      <sheetName val="Yearly"/>
      <sheetName val="Others"/>
      <sheetName val="brm (3)"/>
      <sheetName val="POLÍMEROS"/>
      <sheetName val="Tereftálicos"/>
      <sheetName val="Planilha1"/>
      <sheetName val="PROC_CONS2"/>
      <sheetName val="Solar_Bakar2"/>
      <sheetName val="New_Co_Sum2"/>
      <sheetName val="COST_SHEET1"/>
      <sheetName val="All_Group1"/>
      <sheetName val="T02APRPOLY_xls1"/>
      <sheetName val="PROD_SUMMARY-Jan_20111"/>
      <sheetName val="P_UTL_"/>
      <sheetName val="List_HO"/>
      <sheetName val="RM_Reco"/>
      <sheetName val="Rama_School"/>
      <sheetName val="[T02APRPOLY_xls][T02APRPOLY_xls"/>
      <sheetName val="Misc_Data"/>
      <sheetName val="brm_(3)"/>
      <sheetName val="4. Labor"/>
      <sheetName val="Data Validation"/>
      <sheetName val="ตั๋วเงินรับ"/>
      <sheetName val="POY"/>
      <sheetName val="PROC_CONS3"/>
      <sheetName val="Solar_Bakar3"/>
      <sheetName val="New_Co_Sum3"/>
      <sheetName val="COST_SHEET2"/>
      <sheetName val="All_Group2"/>
      <sheetName val="T02APRPOLY_xls2"/>
      <sheetName val="PROD_SUMMARY-Jan_20112"/>
      <sheetName val="P_UTL_1"/>
      <sheetName val="List_HO1"/>
      <sheetName val="RM_Reco1"/>
      <sheetName val="Rama_School1"/>
      <sheetName val="[T02APRPOLY_xls][T02APRPOLY_xl1"/>
      <sheetName val="Misc_Data1"/>
      <sheetName val="brm_(3)1"/>
      <sheetName val="Data_Validation"/>
      <sheetName val="4__Labor"/>
      <sheetName val="_T02APRPOLY.xls__T02APRPOLY.xls"/>
      <sheetName val="_T02APRPOLY_xls__T02APRPOLY_xls"/>
      <sheetName val="Trial Balance"/>
      <sheetName val="eliminations"/>
      <sheetName val="Region"/>
      <sheetName val="Formula"/>
      <sheetName val="Detail"/>
    </sheetNames>
    <sheetDataSet>
      <sheetData sheetId="0" refreshError="1">
        <row r="15">
          <cell r="B15">
            <v>7</v>
          </cell>
        </row>
        <row r="16">
          <cell r="B16">
            <v>8</v>
          </cell>
        </row>
        <row r="17">
          <cell r="B17">
            <v>9</v>
          </cell>
        </row>
        <row r="18">
          <cell r="B18">
            <v>10</v>
          </cell>
        </row>
        <row r="19">
          <cell r="B19">
            <v>11</v>
          </cell>
        </row>
        <row r="20">
          <cell r="B20">
            <v>12</v>
          </cell>
        </row>
        <row r="21">
          <cell r="B21">
            <v>13</v>
          </cell>
        </row>
        <row r="22">
          <cell r="B22">
            <v>14</v>
          </cell>
        </row>
        <row r="23">
          <cell r="B23">
            <v>15</v>
          </cell>
        </row>
        <row r="24">
          <cell r="B24">
            <v>16</v>
          </cell>
        </row>
        <row r="25">
          <cell r="B25">
            <v>17</v>
          </cell>
        </row>
        <row r="26">
          <cell r="B26">
            <v>18</v>
          </cell>
        </row>
        <row r="27">
          <cell r="B27">
            <v>19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5">
          <cell r="B15" t="str">
            <v>Factoring</v>
          </cell>
        </row>
      </sheetData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BATCH_TANK"/>
      <sheetName val="WHSE"/>
      <sheetName val="DCSDATA"/>
      <sheetName val="YTD"/>
      <sheetName val="DAILY_REPORT"/>
      <sheetName val="WATER_DW"/>
      <sheetName val="CFB-3 and STG (Project)"/>
      <sheetName val="ACID_METHIL"/>
      <sheetName val="WIP"/>
      <sheetName val="PX"/>
      <sheetName val="ELEC"/>
      <sheetName val="Detail Elec"/>
      <sheetName val="PRODUCT"/>
      <sheetName val="Current Cost REPORT"/>
      <sheetName val="BUDGET Cost REPORT"/>
      <sheetName val="Old Cost Report"/>
      <sheetName val="PROD_STOCK"/>
      <sheetName val="Op loss_OPEX loss "/>
      <sheetName val="Steam Cost Bolier 1,2"/>
      <sheetName val="Steam Cost CFB-3"/>
      <sheetName val="Power Cost"/>
      <sheetName val="Steam Gen cost"/>
      <sheetName val="SBMS_REPORT rev0"/>
      <sheetName val="SBMS_REPORT"/>
      <sheetName val="CMB_HCL"/>
      <sheetName val="COAL"/>
      <sheetName val="BT_SILO"/>
      <sheetName val="Cost Model3"/>
      <sheetName val="WWT"/>
      <sheetName val="CW STG"/>
      <sheetName val="ONSTR_EFF"/>
      <sheetName val="GAS"/>
      <sheetName val="FO"/>
      <sheetName val="CAUSTIC"/>
      <sheetName val="LIQUIDN2"/>
      <sheetName val="HPSTEAM_GEN"/>
      <sheetName val="LPSTEAM"/>
      <sheetName val="DATA"/>
      <sheetName val="Detail_Apr"/>
      <sheetName val="INDEX"/>
      <sheetName val="PRMT"/>
      <sheetName val="Misc Data"/>
      <sheetName val="instruções"/>
      <sheetName val="Update_041110"/>
      <sheetName val="ADJ - RATE"/>
    </sheetNames>
    <sheetDataSet>
      <sheetData sheetId="0">
        <row r="2">
          <cell r="B2">
            <v>42491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B3">
            <v>42517</v>
          </cell>
        </row>
      </sheetData>
      <sheetData sheetId="8">
        <row r="1">
          <cell r="P1">
            <v>61.24</v>
          </cell>
        </row>
      </sheetData>
      <sheetData sheetId="9"/>
      <sheetData sheetId="10">
        <row r="1">
          <cell r="I1">
            <v>30.85</v>
          </cell>
        </row>
      </sheetData>
      <sheetData sheetId="11">
        <row r="9">
          <cell r="CC9">
            <v>190.86518778032342</v>
          </cell>
        </row>
      </sheetData>
      <sheetData sheetId="12">
        <row r="1">
          <cell r="J1">
            <v>79.599999999999994</v>
          </cell>
        </row>
      </sheetData>
      <sheetData sheetId="13">
        <row r="1">
          <cell r="W1">
            <v>0.112</v>
          </cell>
        </row>
      </sheetData>
      <sheetData sheetId="14"/>
      <sheetData sheetId="15">
        <row r="2">
          <cell r="N2">
            <v>0.65900000000000003</v>
          </cell>
        </row>
      </sheetData>
      <sheetData sheetId="16"/>
      <sheetData sheetId="17">
        <row r="9">
          <cell r="A9">
            <v>42491</v>
          </cell>
        </row>
      </sheetData>
      <sheetData sheetId="18">
        <row r="9">
          <cell r="AR9">
            <v>12.473739999999999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4">
          <cell r="B4">
            <v>42517</v>
          </cell>
        </row>
      </sheetData>
      <sheetData sheetId="27">
        <row r="1">
          <cell r="J1">
            <v>0.152</v>
          </cell>
        </row>
      </sheetData>
      <sheetData sheetId="28"/>
      <sheetData sheetId="29">
        <row r="3">
          <cell r="AR3">
            <v>0.9</v>
          </cell>
        </row>
      </sheetData>
      <sheetData sheetId="30"/>
      <sheetData sheetId="31">
        <row r="2">
          <cell r="DP2">
            <v>0.55000000000000004</v>
          </cell>
          <cell r="DZ2">
            <v>0.66300000000000003</v>
          </cell>
          <cell r="EG2">
            <v>1.0069999999999999</v>
          </cell>
        </row>
      </sheetData>
      <sheetData sheetId="32"/>
      <sheetData sheetId="33"/>
      <sheetData sheetId="34">
        <row r="1">
          <cell r="D1">
            <v>1</v>
          </cell>
        </row>
      </sheetData>
      <sheetData sheetId="35">
        <row r="1">
          <cell r="R1">
            <v>45</v>
          </cell>
        </row>
      </sheetData>
      <sheetData sheetId="36">
        <row r="1">
          <cell r="K1">
            <v>3.05</v>
          </cell>
        </row>
      </sheetData>
      <sheetData sheetId="37">
        <row r="1">
          <cell r="L1">
            <v>1.3</v>
          </cell>
        </row>
      </sheetData>
      <sheetData sheetId="38"/>
      <sheetData sheetId="39">
        <row r="1">
          <cell r="D1">
            <v>0.98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BATCH_TANK"/>
      <sheetName val="WHSE"/>
      <sheetName val="DCSDATA"/>
      <sheetName val="DAILY_REPORT"/>
      <sheetName val="YTD"/>
      <sheetName val="WATER_DW"/>
      <sheetName val="ACID_METHIL"/>
      <sheetName val="WIP"/>
      <sheetName val="PX"/>
      <sheetName val="SBMS_REPORT"/>
      <sheetName val="CC REPORT"/>
      <sheetName val="PROD_STOCK"/>
      <sheetName val="Op loss &amp; OPEX loss-Sept'13"/>
      <sheetName val="PRODUCT"/>
      <sheetName val="CMB_HCL"/>
      <sheetName val="BT_SILO"/>
      <sheetName val="ELEC"/>
      <sheetName val="Cost Model3"/>
      <sheetName val="ONSTR_EFF"/>
      <sheetName val="FO"/>
      <sheetName val="WWT"/>
      <sheetName val="GAS"/>
      <sheetName val="COAL"/>
      <sheetName val="CAUSTIC"/>
      <sheetName val="LIQUIDN2"/>
      <sheetName val="HPSTEAM_GEN"/>
      <sheetName val="LPSTEAM"/>
      <sheetName val="DATA"/>
      <sheetName val="month"/>
      <sheetName val="INDEX"/>
      <sheetName val="PRMT"/>
      <sheetName val="10_1 Media"/>
      <sheetName val="10_cut"/>
    </sheetNames>
    <sheetDataSet>
      <sheetData sheetId="0">
        <row r="2">
          <cell r="B2">
            <v>41821</v>
          </cell>
        </row>
      </sheetData>
      <sheetData sheetId="1"/>
      <sheetData sheetId="2"/>
      <sheetData sheetId="3"/>
      <sheetData sheetId="4"/>
      <sheetData sheetId="5"/>
      <sheetData sheetId="6">
        <row r="4">
          <cell r="B4">
            <v>41851</v>
          </cell>
        </row>
      </sheetData>
      <sheetData sheetId="7"/>
      <sheetData sheetId="8">
        <row r="1">
          <cell r="P1">
            <v>61.24</v>
          </cell>
        </row>
      </sheetData>
      <sheetData sheetId="9">
        <row r="1">
          <cell r="I1">
            <v>30.85</v>
          </cell>
        </row>
      </sheetData>
      <sheetData sheetId="10"/>
      <sheetData sheetId="11">
        <row r="1">
          <cell r="J1">
            <v>79.599999999999994</v>
          </cell>
        </row>
      </sheetData>
      <sheetData sheetId="12">
        <row r="4">
          <cell r="B4">
            <v>41851</v>
          </cell>
        </row>
      </sheetData>
      <sheetData sheetId="13"/>
      <sheetData sheetId="14"/>
      <sheetData sheetId="15"/>
      <sheetData sheetId="16">
        <row r="2">
          <cell r="N2">
            <v>0.66200000000000003</v>
          </cell>
        </row>
      </sheetData>
      <sheetData sheetId="17">
        <row r="1">
          <cell r="J1">
            <v>0.152</v>
          </cell>
        </row>
      </sheetData>
      <sheetData sheetId="18">
        <row r="3">
          <cell r="AR3">
            <v>0.9</v>
          </cell>
        </row>
      </sheetData>
      <sheetData sheetId="19">
        <row r="1">
          <cell r="W1">
            <v>0.112</v>
          </cell>
        </row>
      </sheetData>
      <sheetData sheetId="20"/>
      <sheetData sheetId="21"/>
      <sheetData sheetId="22">
        <row r="1">
          <cell r="R1">
            <v>45</v>
          </cell>
        </row>
      </sheetData>
      <sheetData sheetId="23"/>
      <sheetData sheetId="24">
        <row r="1">
          <cell r="D1">
            <v>1</v>
          </cell>
        </row>
        <row r="3">
          <cell r="D3">
            <v>1.05</v>
          </cell>
          <cell r="L3">
            <v>1.05</v>
          </cell>
        </row>
      </sheetData>
      <sheetData sheetId="25"/>
      <sheetData sheetId="26">
        <row r="1">
          <cell r="K1">
            <v>3.05</v>
          </cell>
        </row>
      </sheetData>
      <sheetData sheetId="27">
        <row r="1">
          <cell r="L1">
            <v>1.3</v>
          </cell>
        </row>
      </sheetData>
      <sheetData sheetId="28"/>
      <sheetData sheetId="29">
        <row r="1">
          <cell r="D1">
            <v>0.98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p vs Prod FG ACTUAL"/>
      <sheetName val="maklonCEK"/>
      <sheetName val="FG"/>
      <sheetName val="sample"/>
      <sheetName val="STOCK AS RM DTY"/>
      <sheetName val="RAW"/>
      <sheetName val="RAW OK"/>
      <sheetName val="CHIP"/>
      <sheetName val="ALOK RAW OK"/>
      <sheetName val="Raw Distr"/>
      <sheetName val="WASTE"/>
      <sheetName val="CROSS CHECK"/>
      <sheetName val="mis"/>
      <sheetName val="PRO COST"/>
      <sheetName val="ALOK RAW"/>
      <sheetName val="WIP"/>
      <sheetName val="ALOK BOP"/>
      <sheetName val="LABOR"/>
      <sheetName val="GAJI"/>
      <sheetName val="TBRECLASS"/>
      <sheetName val="BS-TEST"/>
      <sheetName val="ALOK LABOUR"/>
      <sheetName val="Sheet1"/>
      <sheetName val="TB"/>
      <sheetName val="TB (2)"/>
      <sheetName val="COST"/>
      <sheetName val="PL"/>
      <sheetName val="BSyear"/>
      <sheetName val="BS"/>
      <sheetName val="cogs"/>
      <sheetName val="month"/>
      <sheetName val="Download"/>
      <sheetName val="PROD COST"/>
      <sheetName val="INDEX"/>
      <sheetName val="PRMT"/>
      <sheetName val="Chip_vs_Prod_FG_ACTUAL"/>
      <sheetName val="STOCK_AS_RM_DTY"/>
      <sheetName val="RAW_OK"/>
      <sheetName val="ALOK_RAW_OK"/>
      <sheetName val="Raw_Distr"/>
      <sheetName val="CROSS_CHECK"/>
      <sheetName val="PRO_COST"/>
      <sheetName val="ALOK_RAW"/>
      <sheetName val="ALOK_BOP"/>
      <sheetName val="ALOK_LABOUR"/>
      <sheetName val="TB_(2)"/>
      <sheetName val="PROD_COST"/>
      <sheetName val="Detail_Apr"/>
      <sheetName val="GAS"/>
      <sheetName val="WWT"/>
    </sheetNames>
    <sheetDataSet>
      <sheetData sheetId="0"/>
      <sheetData sheetId="1"/>
      <sheetData sheetId="2">
        <row r="3">
          <cell r="A3" t="str">
            <v>Apr, 2011</v>
          </cell>
        </row>
      </sheetData>
      <sheetData sheetId="3"/>
      <sheetData sheetId="4"/>
      <sheetData sheetId="5"/>
      <sheetData sheetId="6">
        <row r="30">
          <cell r="L30">
            <v>5387102.6092746276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79">
          <cell r="D79">
            <v>1093192.5237651416</v>
          </cell>
        </row>
      </sheetData>
      <sheetData sheetId="14"/>
      <sheetData sheetId="15"/>
      <sheetData sheetId="16">
        <row r="18">
          <cell r="C18">
            <v>207537.09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147">
          <cell r="E147">
            <v>1287423.6299999997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lant"/>
      <sheetName val="Fixed Categories"/>
      <sheetName val="Quarterly Fixed Categories"/>
      <sheetName val="Plan_Actual Comparisons"/>
      <sheetName val="Plan_Actual Comparisons (2)"/>
      <sheetName val="Allocated Fixed by BU"/>
      <sheetName val="Fixed Allocated Cost"/>
      <sheetName val="Fixed Allocated Cost-Variance"/>
      <sheetName val="Fixed Allocated Cost-2001"/>
      <sheetName val="2001 LE-Direct &amp; Allocated"/>
      <sheetName val="Allocated Summary"/>
      <sheetName val="Personnel Expense"/>
      <sheetName val="Maintenance Summary"/>
      <sheetName val="Maintenance - Payroll_Other"/>
      <sheetName val="Projects Summary"/>
      <sheetName val="Prices"/>
      <sheetName val="Price Comparison"/>
      <sheetName val="Price Comparison-3rd Party"/>
      <sheetName val="Nitrogen Pricing Data"/>
      <sheetName val="Bonus Plan"/>
      <sheetName val="Travel Expense"/>
      <sheetName val="OX_PTA Variable $_te"/>
      <sheetName val="OX_PTA Variable Cents_Lb"/>
      <sheetName val="Px - Cents_Lb"/>
      <sheetName val="NDC Cents_Lb"/>
      <sheetName val="Summary OX_PTA "/>
      <sheetName val="#3 OX_PTA"/>
      <sheetName val="#4 OX_PTA "/>
      <sheetName val="#5 OX_PTA "/>
      <sheetName val="PTA Opt. Assets"/>
      <sheetName val="PTA Reliability"/>
      <sheetName val="GP_Ox_PTA"/>
      <sheetName val="Summary Px "/>
      <sheetName val="#1 Px"/>
      <sheetName val="#2 Px"/>
      <sheetName val="PX Opt. Assets "/>
      <sheetName val="PX Reliability"/>
      <sheetName val="GP_PX"/>
      <sheetName val="Docks"/>
      <sheetName val="Summary NDC"/>
      <sheetName val="NDC_Alke"/>
      <sheetName val="NDC_OX"/>
      <sheetName val="NDC_Ester"/>
      <sheetName val="NDC Opt. Assets "/>
      <sheetName val="NDC Reliability "/>
      <sheetName val="GP_NDC"/>
      <sheetName val="Utilities"/>
      <sheetName val="WWT"/>
      <sheetName val="PTA P&amp;S"/>
      <sheetName val="NDC P&amp;S"/>
      <sheetName val="Warehouse"/>
      <sheetName val="PTA Shared Services"/>
      <sheetName val="PX Shared Services"/>
      <sheetName val="NDC Shared Services "/>
      <sheetName val="GP_Support"/>
      <sheetName val="Project Management"/>
      <sheetName val="Administration"/>
      <sheetName val="Accounting"/>
      <sheetName val="Office Services"/>
      <sheetName val="Purchasing"/>
      <sheetName val="Storehouse"/>
      <sheetName val="Human Resources"/>
      <sheetName val="Training"/>
      <sheetName val="Fire Brigade"/>
      <sheetName val="H S E"/>
      <sheetName val="Info Tech"/>
      <sheetName val="Laboratory"/>
      <sheetName val="#3 Maintenance"/>
      <sheetName val="#4 Maintenance "/>
      <sheetName val="#5 Maintenance  "/>
      <sheetName val="#1 Px Maintenance"/>
      <sheetName val="#2 Px Maintenance"/>
      <sheetName val="Alke Maintenance"/>
      <sheetName val="OX Maintenance"/>
      <sheetName val="Ester Maintenance"/>
      <sheetName val="Gen'l Plant Maintenance"/>
      <sheetName val="OSBL Maintenance"/>
      <sheetName val="P&amp;S Maintenance"/>
      <sheetName val="Plant Services Maintenance"/>
      <sheetName val="WWT Maintenance"/>
      <sheetName val="Sthse Maintenance"/>
      <sheetName val="Power Dist.Sys Maintenance"/>
      <sheetName val="Docks Maintenance"/>
      <sheetName val="Grounds Maintenance"/>
      <sheetName val="Maintenance Cost by Category"/>
      <sheetName val="Shared Services"/>
      <sheetName val="Shared Services Comparison"/>
      <sheetName val="Depreciation"/>
      <sheetName val="Utilities_WWT Usage"/>
      <sheetName val="Fixed Allocation Basis"/>
      <sheetName val="Utilities Allocation Basis"/>
      <sheetName val="WT Allocation Basis"/>
      <sheetName val="P &amp; S Allocation Basis"/>
      <sheetName val="PX Shipped Calculation"/>
      <sheetName val="Lab Allocation Percentages"/>
      <sheetName val="Maintenance Payroll"/>
      <sheetName val="Utilities_WWT Balance"/>
      <sheetName val="Plant Support Areas"/>
      <sheetName val="Allocated Cost"/>
      <sheetName val="Energy Metrics"/>
      <sheetName val="Natural Gas Price"/>
      <sheetName val="2002 Plan SKF's"/>
      <sheetName val="2002 Plan - 3rd Party Spend"/>
      <sheetName val="3rd Party Spend - BU"/>
      <sheetName val="3rd Party Spend-Qtrly BU Detail"/>
      <sheetName val="3rd Party Spend-BU by Quarter"/>
      <sheetName val="3rd Party Spend - BU Detail"/>
      <sheetName val="3rd Party Spend - Data"/>
      <sheetName val="3rd PARTY SPEND"/>
      <sheetName val="NDC Fuel"/>
      <sheetName val="Chemicals_Catalyst"/>
      <sheetName val="DEC_CR Data"/>
      <sheetName val="TAPS Data"/>
      <sheetName val="Allocation"/>
      <sheetName val="Variable Cost Check"/>
      <sheetName val="Utilities ex Calpine(what if)"/>
      <sheetName val="Utilities-bp Steam Only"/>
      <sheetName val="Utilities-Calpine Steam Only"/>
      <sheetName val="Budget Input PTA"/>
      <sheetName val="2002 Plan in GOAT Format"/>
      <sheetName val="Utilities-Revised for SAP"/>
      <sheetName val="2001 Plan SKF's"/>
      <sheetName val="2001 Plan - 3rd Party Spend"/>
      <sheetName val="Prices (2)"/>
      <sheetName val="NDC_Alke month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C5">
            <v>0.15720000000000001</v>
          </cell>
        </row>
        <row r="29">
          <cell r="C29">
            <v>1.2317</v>
          </cell>
        </row>
        <row r="30">
          <cell r="C30">
            <v>1.9258999999999999</v>
          </cell>
        </row>
        <row r="31">
          <cell r="C31">
            <v>1.3483000000000001</v>
          </cell>
        </row>
        <row r="58">
          <cell r="D58">
            <v>7.2568493743659326E-2</v>
          </cell>
          <cell r="E58">
            <v>7.4799695791456622E-2</v>
          </cell>
          <cell r="F58">
            <v>9.969323968387557E-2</v>
          </cell>
        </row>
        <row r="61">
          <cell r="B61">
            <v>0.31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s"/>
      <sheetName val="korba"/>
      <sheetName val="trial bal(3)"/>
      <sheetName val="GROUPING"/>
      <sheetName val="misgrouping"/>
      <sheetName val="NOVexp"/>
      <sheetName val="accdec"/>
      <sheetName val="P&amp;L"/>
      <sheetName val="liabilities"/>
      <sheetName val="bs"/>
      <sheetName val="inventory"/>
      <sheetName val="SCHD BALSHEET"/>
      <sheetName val="TRIAL BAL"/>
      <sheetName val="INDEX"/>
      <sheetName val="Detail_Apr"/>
      <sheetName val="Sum_Exp Delta"/>
      <sheetName val="month"/>
      <sheetName val="PRMT"/>
      <sheetName val="Control Tab"/>
      <sheetName val="NPV Calculations"/>
      <sheetName val="PRM"/>
      <sheetName val="trial_bal(3)"/>
      <sheetName val="SCHD_BALSHEET"/>
      <sheetName val="TRIAL_BAL"/>
      <sheetName val="Sum_Exp_Delta"/>
      <sheetName val="Control_Tab"/>
      <sheetName val="NPV_Calculations"/>
      <sheetName val="LedgerBudget"/>
      <sheetName val="Database"/>
      <sheetName val="P_UTL."/>
      <sheetName val="BASIS"/>
      <sheetName val="FG_DEC-00"/>
      <sheetName val="PPC_DTY"/>
      <sheetName val="RM"/>
      <sheetName val="Assmp"/>
      <sheetName val="Note"/>
      <sheetName val="OCT-2001"/>
      <sheetName val="LAPOR"/>
      <sheetName val="dbase_mc_utl_dty"/>
      <sheetName val="Cont_ Detail"/>
      <sheetName val="Cont_ Detail _2_"/>
      <sheetName val="8"/>
      <sheetName val="11"/>
      <sheetName val="12"/>
      <sheetName val="15"/>
      <sheetName val="51"/>
      <sheetName val="2"/>
      <sheetName val="Costing"/>
      <sheetName val="PROD SUMMARY-Jan 2011"/>
      <sheetName val="All-Fab"/>
      <sheetName val="PUR"/>
      <sheetName val="Sheet3"/>
      <sheetName val="Goa+Orissa"/>
      <sheetName val="Links"/>
      <sheetName val="Confirm order"/>
      <sheetName val="FG"/>
      <sheetName val="PRMT-04"/>
      <sheetName val="PRMT-11"/>
      <sheetName val="CATV_E"/>
      <sheetName val="Presentation"/>
      <sheetName val="P &amp; L "/>
      <sheetName val="Mateiral03"/>
      <sheetName val="____"/>
      <sheetName val="A"/>
      <sheetName val="operational performance power"/>
      <sheetName val="CONTANGO"/>
      <sheetName val="Feriados"/>
      <sheetName val="GAS"/>
      <sheetName val="Plan1"/>
      <sheetName val="Dealer Sales"/>
      <sheetName val="C-1(WIP)"/>
      <sheetName val="trial_bal(3)1"/>
      <sheetName val="SCHD_BALSHEET1"/>
      <sheetName val="TRIAL_BAL1"/>
      <sheetName val="Sum_Exp_Delta1"/>
      <sheetName val="Control_Tab1"/>
      <sheetName val="NPV_Calculations1"/>
      <sheetName val="P_UTL_"/>
      <sheetName val="Cont__Detail"/>
      <sheetName val="Cont__Detail__2_"/>
      <sheetName val="PROD_SUMMARY-Jan_2011"/>
      <sheetName val="Confirm_order"/>
      <sheetName val="P_&amp;_L_"/>
      <sheetName val="10-1 Media"/>
      <sheetName val="10-cut"/>
      <sheetName val="bsnov01corr"/>
      <sheetName val="EXPENSES"/>
      <sheetName val="3A FA Record"/>
      <sheetName val="DPT-PW"/>
      <sheetName val="DESIG"/>
      <sheetName val="Home"/>
      <sheetName val="Daily"/>
      <sheetName val="Monthly"/>
      <sheetName val="Yearly"/>
      <sheetName val="Others"/>
      <sheetName val="Joint Cost"/>
      <sheetName val="Quantity"/>
      <sheetName val="Export Sales"/>
      <sheetName val="Domestic Sales"/>
      <sheetName val="Raw Material"/>
      <sheetName val="10"/>
      <sheetName val="ChickOrder"/>
      <sheetName val="Detail"/>
      <sheetName val="2266957"/>
      <sheetName val="compu(format)"/>
      <sheetName val="単体SGA"/>
      <sheetName val="TRX ADDITION"/>
      <sheetName val="operational_performance_power"/>
      <sheetName val="3A_FA_Record"/>
      <sheetName val="DGR"/>
      <sheetName val="DR New"/>
      <sheetName val="DGR-NEW"/>
      <sheetName val="INPUT"/>
      <sheetName val="Daily report"/>
      <sheetName val="daily SHR"/>
      <sheetName val="Gen Loss Report"/>
      <sheetName val="HFO"/>
      <sheetName val="DESIGN SHR"/>
      <sheetName val="ABT reading"/>
      <sheetName val="Coal"/>
      <sheetName val="Data"/>
      <sheetName val="Data 2"/>
      <sheetName val="HFO-NEW"/>
      <sheetName val="Water &amp; Steam"/>
      <sheetName val="Report"/>
      <sheetName val="SHR - bunker lvl adjustment"/>
      <sheetName val="HSD-NEW"/>
      <sheetName val="LDO-NEW"/>
      <sheetName val="LDO"/>
      <sheetName val="HSD"/>
      <sheetName val="Remarks "/>
      <sheetName val="Sheet2"/>
      <sheetName val="Energy meter MF"/>
      <sheetName val="Sheet1"/>
      <sheetName val="  Price formula"/>
      <sheetName val="New Co Sum"/>
      <sheetName val="total"/>
      <sheetName val="Variables"/>
      <sheetName val="trial_bal(3)2"/>
      <sheetName val="SCHD_BALSHEET2"/>
      <sheetName val="TRIAL_BAL2"/>
      <sheetName val="Sum_Exp_Delta2"/>
      <sheetName val="Control_Tab2"/>
      <sheetName val="NPV_Calculations2"/>
      <sheetName val="P_UTL_1"/>
      <sheetName val="Cont__Detail1"/>
      <sheetName val="Cont__Detail__2_1"/>
      <sheetName val="Confirm_order1"/>
      <sheetName val="PROD_SUMMARY-Jan_20111"/>
      <sheetName val="P_&amp;_L_1"/>
      <sheetName val="Dealer_Sales"/>
      <sheetName val="10-1_Media"/>
      <sheetName val="Raw_Material"/>
      <sheetName val="Joint_Cost"/>
      <sheetName val="Export_Sales"/>
      <sheetName val="Domestic_Sales"/>
      <sheetName val="FEB2K"/>
      <sheetName val="PE-1997"/>
      <sheetName val="PE-1998"/>
      <sheetName val="PE-1999"/>
      <sheetName val="SEALOIL"/>
      <sheetName val="Co. Snapshot"/>
      <sheetName val="Breakeven Analysis"/>
      <sheetName val="stat local"/>
      <sheetName val="trial balance"/>
      <sheetName val="Header"/>
      <sheetName val="LEGAL GUJ"/>
      <sheetName val="DEP12"/>
    </sheetNames>
    <sheetDataSet>
      <sheetData sheetId="0">
        <row r="444">
          <cell r="F444" t="str">
            <v>-</v>
          </cell>
        </row>
      </sheetData>
      <sheetData sheetId="1">
        <row r="444">
          <cell r="F444" t="str">
            <v>-</v>
          </cell>
        </row>
      </sheetData>
      <sheetData sheetId="2">
        <row r="444">
          <cell r="F444" t="str">
            <v>-</v>
          </cell>
        </row>
      </sheetData>
      <sheetData sheetId="3" refreshError="1">
        <row r="444">
          <cell r="F444" t="str">
            <v>-</v>
          </cell>
        </row>
        <row r="445">
          <cell r="F445">
            <v>0</v>
          </cell>
        </row>
        <row r="446">
          <cell r="F446" t="str">
            <v>-</v>
          </cell>
        </row>
        <row r="450">
          <cell r="B450" t="str">
            <v>0201</v>
          </cell>
          <cell r="F450">
            <v>0</v>
          </cell>
        </row>
        <row r="451">
          <cell r="B451" t="str">
            <v>0301</v>
          </cell>
        </row>
        <row r="452">
          <cell r="B452" t="str">
            <v>0301</v>
          </cell>
          <cell r="F452">
            <v>0</v>
          </cell>
        </row>
        <row r="453">
          <cell r="B453" t="str">
            <v>0202</v>
          </cell>
        </row>
        <row r="454">
          <cell r="B454" t="str">
            <v xml:space="preserve"> </v>
          </cell>
          <cell r="F454" t="str">
            <v>-</v>
          </cell>
        </row>
        <row r="455">
          <cell r="F455">
            <v>0</v>
          </cell>
        </row>
        <row r="456">
          <cell r="F456" t="str">
            <v>-</v>
          </cell>
        </row>
        <row r="459">
          <cell r="F459">
            <v>0</v>
          </cell>
        </row>
        <row r="461">
          <cell r="F461" t="str">
            <v>-</v>
          </cell>
        </row>
        <row r="462">
          <cell r="F462">
            <v>0</v>
          </cell>
        </row>
        <row r="463">
          <cell r="F463" t="str">
            <v>-</v>
          </cell>
        </row>
        <row r="469">
          <cell r="F469">
            <v>0</v>
          </cell>
        </row>
        <row r="470">
          <cell r="F470" t="str">
            <v>-</v>
          </cell>
        </row>
        <row r="471">
          <cell r="F471">
            <v>0</v>
          </cell>
        </row>
        <row r="472">
          <cell r="F472" t="str">
            <v>-</v>
          </cell>
        </row>
        <row r="476">
          <cell r="B476" t="str">
            <v>0603</v>
          </cell>
          <cell r="F476">
            <v>0</v>
          </cell>
        </row>
        <row r="477">
          <cell r="B477" t="str">
            <v>0823</v>
          </cell>
        </row>
        <row r="478">
          <cell r="F478" t="str">
            <v>-</v>
          </cell>
        </row>
        <row r="479">
          <cell r="F479">
            <v>0</v>
          </cell>
        </row>
        <row r="480">
          <cell r="F480" t="str">
            <v>=</v>
          </cell>
        </row>
        <row r="485">
          <cell r="B485" t="str">
            <v>0601</v>
          </cell>
        </row>
        <row r="486">
          <cell r="B486" t="str">
            <v>0602</v>
          </cell>
        </row>
        <row r="487">
          <cell r="B487" t="str">
            <v>0604</v>
          </cell>
          <cell r="F487">
            <v>0</v>
          </cell>
        </row>
        <row r="488">
          <cell r="B488" t="str">
            <v>0605</v>
          </cell>
          <cell r="F488">
            <v>0</v>
          </cell>
        </row>
        <row r="489">
          <cell r="B489" t="str">
            <v>0606</v>
          </cell>
          <cell r="F489">
            <v>0</v>
          </cell>
        </row>
        <row r="491">
          <cell r="B491" t="str">
            <v>0607</v>
          </cell>
          <cell r="F491">
            <v>0</v>
          </cell>
        </row>
        <row r="493">
          <cell r="B493" t="str">
            <v>0608</v>
          </cell>
        </row>
        <row r="494">
          <cell r="B494">
            <v>616</v>
          </cell>
          <cell r="F494">
            <v>0</v>
          </cell>
        </row>
        <row r="495">
          <cell r="B495" t="str">
            <v>0610</v>
          </cell>
          <cell r="F495">
            <v>0</v>
          </cell>
        </row>
        <row r="496">
          <cell r="B496" t="str">
            <v>0612</v>
          </cell>
          <cell r="F496">
            <v>0</v>
          </cell>
        </row>
        <row r="497">
          <cell r="B497" t="str">
            <v>0613</v>
          </cell>
          <cell r="F497">
            <v>0</v>
          </cell>
        </row>
        <row r="499">
          <cell r="B499" t="str">
            <v>0614</v>
          </cell>
          <cell r="F499">
            <v>0</v>
          </cell>
        </row>
        <row r="500">
          <cell r="B500" t="str">
            <v xml:space="preserve"> </v>
          </cell>
        </row>
        <row r="501">
          <cell r="B501" t="str">
            <v>0801</v>
          </cell>
          <cell r="F501">
            <v>0</v>
          </cell>
        </row>
        <row r="502">
          <cell r="B502" t="str">
            <v>0802</v>
          </cell>
          <cell r="F502">
            <v>0</v>
          </cell>
        </row>
        <row r="503">
          <cell r="B503" t="str">
            <v>0804</v>
          </cell>
          <cell r="F503">
            <v>0</v>
          </cell>
        </row>
        <row r="504">
          <cell r="B504" t="str">
            <v>0808</v>
          </cell>
          <cell r="F504">
            <v>0</v>
          </cell>
        </row>
        <row r="505">
          <cell r="B505" t="str">
            <v>0809</v>
          </cell>
        </row>
        <row r="506">
          <cell r="B506" t="str">
            <v>0810</v>
          </cell>
          <cell r="F506">
            <v>0</v>
          </cell>
        </row>
        <row r="507">
          <cell r="B507" t="str">
            <v>0811</v>
          </cell>
          <cell r="F507">
            <v>0</v>
          </cell>
        </row>
        <row r="508">
          <cell r="B508" t="str">
            <v>0822</v>
          </cell>
          <cell r="F508">
            <v>0</v>
          </cell>
        </row>
        <row r="509">
          <cell r="B509" t="str">
            <v>0823</v>
          </cell>
        </row>
        <row r="510">
          <cell r="B510" t="str">
            <v>0825</v>
          </cell>
          <cell r="F510">
            <v>0</v>
          </cell>
        </row>
        <row r="511">
          <cell r="B511" t="str">
            <v>0829</v>
          </cell>
          <cell r="F511">
            <v>0</v>
          </cell>
        </row>
        <row r="512">
          <cell r="B512" t="str">
            <v>0835</v>
          </cell>
          <cell r="F512">
            <v>0</v>
          </cell>
        </row>
        <row r="513">
          <cell r="B513" t="str">
            <v>0844</v>
          </cell>
          <cell r="F513">
            <v>0</v>
          </cell>
        </row>
        <row r="514">
          <cell r="B514" t="str">
            <v>0850</v>
          </cell>
          <cell r="F514">
            <v>0</v>
          </cell>
        </row>
        <row r="515">
          <cell r="B515" t="str">
            <v>0408</v>
          </cell>
          <cell r="F515">
            <v>0</v>
          </cell>
        </row>
        <row r="516">
          <cell r="B516" t="str">
            <v>0812</v>
          </cell>
          <cell r="F516">
            <v>0</v>
          </cell>
        </row>
        <row r="517">
          <cell r="B517" t="str">
            <v xml:space="preserve"> </v>
          </cell>
          <cell r="F517" t="str">
            <v>-</v>
          </cell>
        </row>
        <row r="518">
          <cell r="F518">
            <v>0</v>
          </cell>
        </row>
        <row r="519">
          <cell r="B519" t="str">
            <v xml:space="preserve"> </v>
          </cell>
          <cell r="F519" t="str">
            <v>=</v>
          </cell>
        </row>
        <row r="522">
          <cell r="B522" t="str">
            <v>0701</v>
          </cell>
        </row>
        <row r="524">
          <cell r="B524" t="str">
            <v>0702</v>
          </cell>
          <cell r="F524">
            <v>0</v>
          </cell>
        </row>
        <row r="526">
          <cell r="B526" t="str">
            <v>0703</v>
          </cell>
        </row>
        <row r="527">
          <cell r="B527" t="str">
            <v>0704</v>
          </cell>
          <cell r="F527">
            <v>0</v>
          </cell>
        </row>
        <row r="528">
          <cell r="B528" t="str">
            <v>0705</v>
          </cell>
          <cell r="F528">
            <v>0</v>
          </cell>
        </row>
        <row r="529">
          <cell r="B529" t="str">
            <v>0706</v>
          </cell>
          <cell r="F529">
            <v>0</v>
          </cell>
        </row>
        <row r="530">
          <cell r="B530" t="str">
            <v>0707</v>
          </cell>
          <cell r="F530">
            <v>0</v>
          </cell>
        </row>
        <row r="531">
          <cell r="B531" t="str">
            <v>0708</v>
          </cell>
          <cell r="F531">
            <v>0</v>
          </cell>
        </row>
        <row r="532">
          <cell r="B532" t="str">
            <v>0711</v>
          </cell>
          <cell r="F532">
            <v>0</v>
          </cell>
        </row>
        <row r="533">
          <cell r="B533" t="str">
            <v>0713</v>
          </cell>
          <cell r="F533">
            <v>0</v>
          </cell>
        </row>
        <row r="534">
          <cell r="B534" t="str">
            <v>0716</v>
          </cell>
        </row>
        <row r="535">
          <cell r="B535" t="str">
            <v>0718</v>
          </cell>
        </row>
        <row r="536">
          <cell r="B536" t="str">
            <v>0719</v>
          </cell>
          <cell r="F536">
            <v>0</v>
          </cell>
        </row>
        <row r="537">
          <cell r="B537" t="str">
            <v xml:space="preserve"> </v>
          </cell>
          <cell r="F537" t="str">
            <v>-</v>
          </cell>
        </row>
        <row r="538">
          <cell r="F538">
            <v>0</v>
          </cell>
        </row>
        <row r="539">
          <cell r="B539" t="str">
            <v xml:space="preserve"> </v>
          </cell>
          <cell r="F539" t="str">
            <v>=</v>
          </cell>
        </row>
        <row r="543">
          <cell r="B543" t="str">
            <v>0405</v>
          </cell>
          <cell r="F543">
            <v>0</v>
          </cell>
        </row>
        <row r="544">
          <cell r="B544" t="str">
            <v>0406</v>
          </cell>
          <cell r="F544">
            <v>0</v>
          </cell>
        </row>
        <row r="545">
          <cell r="B545" t="str">
            <v>0407</v>
          </cell>
          <cell r="F545">
            <v>0</v>
          </cell>
        </row>
        <row r="546">
          <cell r="B546" t="str">
            <v xml:space="preserve"> </v>
          </cell>
          <cell r="F546" t="str">
            <v>-</v>
          </cell>
        </row>
        <row r="547">
          <cell r="F547">
            <v>0</v>
          </cell>
        </row>
        <row r="548">
          <cell r="B548" t="str">
            <v xml:space="preserve"> </v>
          </cell>
          <cell r="F548" t="str">
            <v>=</v>
          </cell>
        </row>
        <row r="552">
          <cell r="B552" t="str">
            <v>0404</v>
          </cell>
          <cell r="F552">
            <v>0</v>
          </cell>
        </row>
        <row r="553">
          <cell r="F553" t="str">
            <v>=</v>
          </cell>
        </row>
        <row r="560">
          <cell r="B560">
            <v>855</v>
          </cell>
        </row>
        <row r="561">
          <cell r="F561" t="str">
            <v>-</v>
          </cell>
        </row>
        <row r="562">
          <cell r="F562">
            <v>0</v>
          </cell>
        </row>
        <row r="563">
          <cell r="F563" t="str">
            <v>=</v>
          </cell>
        </row>
        <row r="570">
          <cell r="B570" t="str">
            <v>0803</v>
          </cell>
          <cell r="F570">
            <v>0</v>
          </cell>
        </row>
        <row r="571">
          <cell r="B571" t="str">
            <v>0805</v>
          </cell>
          <cell r="F571">
            <v>0</v>
          </cell>
        </row>
        <row r="572">
          <cell r="B572" t="str">
            <v>0806</v>
          </cell>
          <cell r="F572">
            <v>0</v>
          </cell>
        </row>
        <row r="574">
          <cell r="B574" t="str">
            <v>0807</v>
          </cell>
        </row>
        <row r="575">
          <cell r="B575">
            <v>0</v>
          </cell>
        </row>
        <row r="576">
          <cell r="B576" t="str">
            <v>0813</v>
          </cell>
          <cell r="F576">
            <v>0</v>
          </cell>
        </row>
        <row r="577">
          <cell r="B577" t="str">
            <v>0814</v>
          </cell>
          <cell r="F577">
            <v>0</v>
          </cell>
        </row>
        <row r="578">
          <cell r="B578" t="str">
            <v>0816</v>
          </cell>
          <cell r="F578">
            <v>0</v>
          </cell>
        </row>
        <row r="579">
          <cell r="B579" t="str">
            <v>0817</v>
          </cell>
          <cell r="F579">
            <v>0</v>
          </cell>
        </row>
        <row r="580">
          <cell r="B580" t="str">
            <v>0818</v>
          </cell>
          <cell r="F580">
            <v>0</v>
          </cell>
        </row>
        <row r="581">
          <cell r="B581" t="str">
            <v>0819</v>
          </cell>
          <cell r="F581">
            <v>0</v>
          </cell>
        </row>
        <row r="582">
          <cell r="B582" t="str">
            <v>0820</v>
          </cell>
        </row>
        <row r="583">
          <cell r="B583" t="str">
            <v>0821</v>
          </cell>
          <cell r="F583">
            <v>0</v>
          </cell>
        </row>
        <row r="584">
          <cell r="B584" t="str">
            <v>0824</v>
          </cell>
        </row>
        <row r="585">
          <cell r="B585" t="str">
            <v>0828</v>
          </cell>
          <cell r="F585">
            <v>0</v>
          </cell>
        </row>
        <row r="586">
          <cell r="B586" t="str">
            <v>0830</v>
          </cell>
        </row>
        <row r="587">
          <cell r="B587" t="str">
            <v>0831</v>
          </cell>
        </row>
        <row r="588">
          <cell r="B588" t="str">
            <v>0832</v>
          </cell>
        </row>
        <row r="589">
          <cell r="B589" t="str">
            <v>0833</v>
          </cell>
        </row>
        <row r="590">
          <cell r="B590" t="str">
            <v>0834</v>
          </cell>
          <cell r="F590">
            <v>0</v>
          </cell>
        </row>
        <row r="591">
          <cell r="B591" t="str">
            <v>0836</v>
          </cell>
          <cell r="F591">
            <v>0</v>
          </cell>
        </row>
        <row r="592">
          <cell r="B592" t="str">
            <v>0837</v>
          </cell>
        </row>
        <row r="593">
          <cell r="B593" t="str">
            <v>0838</v>
          </cell>
        </row>
        <row r="595">
          <cell r="B595" t="str">
            <v>0840</v>
          </cell>
        </row>
        <row r="596">
          <cell r="B596" t="str">
            <v>0841</v>
          </cell>
        </row>
        <row r="598">
          <cell r="B598" t="str">
            <v>0845</v>
          </cell>
          <cell r="F598">
            <v>0</v>
          </cell>
        </row>
        <row r="599">
          <cell r="B599" t="str">
            <v>0846</v>
          </cell>
        </row>
        <row r="600">
          <cell r="B600" t="str">
            <v>0847</v>
          </cell>
        </row>
        <row r="601">
          <cell r="B601" t="str">
            <v>0848</v>
          </cell>
        </row>
        <row r="602">
          <cell r="B602" t="str">
            <v>0849</v>
          </cell>
        </row>
        <row r="603">
          <cell r="B603">
            <v>3931</v>
          </cell>
        </row>
        <row r="604">
          <cell r="B604" t="str">
            <v xml:space="preserve"> </v>
          </cell>
        </row>
        <row r="605">
          <cell r="B605" t="str">
            <v xml:space="preserve"> </v>
          </cell>
        </row>
        <row r="607">
          <cell r="B607" t="str">
            <v xml:space="preserve"> </v>
          </cell>
        </row>
        <row r="608">
          <cell r="B608" t="str">
            <v>0851</v>
          </cell>
          <cell r="F608">
            <v>0</v>
          </cell>
        </row>
        <row r="609">
          <cell r="B609" t="str">
            <v xml:space="preserve"> </v>
          </cell>
          <cell r="F609" t="str">
            <v>-</v>
          </cell>
        </row>
        <row r="610">
          <cell r="B610">
            <v>0</v>
          </cell>
          <cell r="F610">
            <v>0</v>
          </cell>
        </row>
        <row r="611">
          <cell r="B611" t="str">
            <v xml:space="preserve"> </v>
          </cell>
          <cell r="F611" t="str">
            <v>=</v>
          </cell>
        </row>
        <row r="612">
          <cell r="F612">
            <v>0</v>
          </cell>
        </row>
        <row r="613">
          <cell r="F613" t="str">
            <v>*</v>
          </cell>
        </row>
        <row r="614">
          <cell r="B614" t="str">
            <v>0502</v>
          </cell>
        </row>
        <row r="615">
          <cell r="B615" t="str">
            <v>0508</v>
          </cell>
          <cell r="F615">
            <v>0</v>
          </cell>
        </row>
        <row r="616">
          <cell r="B616" t="str">
            <v>0507</v>
          </cell>
        </row>
        <row r="617">
          <cell r="B617" t="str">
            <v>0503</v>
          </cell>
          <cell r="F617">
            <v>0</v>
          </cell>
        </row>
        <row r="618">
          <cell r="B618" t="str">
            <v>0504</v>
          </cell>
          <cell r="F618">
            <v>0</v>
          </cell>
        </row>
        <row r="619">
          <cell r="B619">
            <v>501</v>
          </cell>
          <cell r="F619">
            <v>0</v>
          </cell>
        </row>
        <row r="620">
          <cell r="B620" t="str">
            <v>0506</v>
          </cell>
          <cell r="F620">
            <v>0</v>
          </cell>
        </row>
        <row r="621">
          <cell r="F621" t="str">
            <v>-</v>
          </cell>
        </row>
        <row r="622">
          <cell r="F622">
            <v>0</v>
          </cell>
        </row>
        <row r="623">
          <cell r="F623" t="str">
            <v>=</v>
          </cell>
        </row>
        <row r="625">
          <cell r="B625">
            <v>3123</v>
          </cell>
        </row>
        <row r="626">
          <cell r="B626">
            <v>9506</v>
          </cell>
        </row>
        <row r="627">
          <cell r="B627">
            <v>4017</v>
          </cell>
        </row>
        <row r="628">
          <cell r="B628">
            <v>4019</v>
          </cell>
        </row>
        <row r="629">
          <cell r="B629">
            <v>4003</v>
          </cell>
        </row>
        <row r="630">
          <cell r="B630">
            <v>4002</v>
          </cell>
        </row>
        <row r="631">
          <cell r="B631">
            <v>4020</v>
          </cell>
        </row>
        <row r="632">
          <cell r="B632">
            <v>3910</v>
          </cell>
        </row>
        <row r="633">
          <cell r="B633">
            <v>4806</v>
          </cell>
        </row>
        <row r="634">
          <cell r="B634">
            <v>4006</v>
          </cell>
        </row>
        <row r="635">
          <cell r="B635">
            <v>3919</v>
          </cell>
        </row>
        <row r="636">
          <cell r="B636">
            <v>4011</v>
          </cell>
        </row>
        <row r="637">
          <cell r="B637">
            <v>4005</v>
          </cell>
        </row>
        <row r="638">
          <cell r="B638">
            <v>4022</v>
          </cell>
        </row>
        <row r="641">
          <cell r="B641" t="str">
            <v>F0504</v>
          </cell>
        </row>
        <row r="642">
          <cell r="B642">
            <v>3121</v>
          </cell>
        </row>
        <row r="643">
          <cell r="B643">
            <v>3201</v>
          </cell>
        </row>
        <row r="644">
          <cell r="B644">
            <v>3221</v>
          </cell>
        </row>
        <row r="645">
          <cell r="B645">
            <v>3913</v>
          </cell>
        </row>
        <row r="647">
          <cell r="B647">
            <v>4001</v>
          </cell>
        </row>
        <row r="648">
          <cell r="B648">
            <v>3915</v>
          </cell>
        </row>
        <row r="649">
          <cell r="B649">
            <v>3915</v>
          </cell>
        </row>
        <row r="650">
          <cell r="B650">
            <v>3915</v>
          </cell>
        </row>
        <row r="653">
          <cell r="B653">
            <v>3906</v>
          </cell>
        </row>
        <row r="654">
          <cell r="B654">
            <v>3210</v>
          </cell>
        </row>
        <row r="655">
          <cell r="B655">
            <v>3503</v>
          </cell>
        </row>
        <row r="656">
          <cell r="B656" t="str">
            <v xml:space="preserve"> </v>
          </cell>
        </row>
        <row r="657">
          <cell r="B657">
            <v>3503</v>
          </cell>
        </row>
        <row r="658">
          <cell r="B658">
            <v>3916</v>
          </cell>
        </row>
        <row r="659">
          <cell r="B659" t="str">
            <v>4802/4804</v>
          </cell>
        </row>
        <row r="660">
          <cell r="B660">
            <v>4008</v>
          </cell>
        </row>
        <row r="661">
          <cell r="B661">
            <v>4805</v>
          </cell>
        </row>
        <row r="662">
          <cell r="B662">
            <v>3803</v>
          </cell>
        </row>
        <row r="668">
          <cell r="F668" t="str">
            <v>-</v>
          </cell>
        </row>
        <row r="669">
          <cell r="F669">
            <v>0</v>
          </cell>
        </row>
        <row r="670">
          <cell r="F670" t="str">
            <v>=</v>
          </cell>
        </row>
        <row r="671">
          <cell r="F671">
            <v>0</v>
          </cell>
        </row>
        <row r="672">
          <cell r="F672" t="str">
            <v>*</v>
          </cell>
        </row>
        <row r="676">
          <cell r="F676">
            <v>0</v>
          </cell>
        </row>
        <row r="677">
          <cell r="F677" t="str">
            <v>=</v>
          </cell>
        </row>
        <row r="679">
          <cell r="F679" t="str">
            <v xml:space="preserve"> </v>
          </cell>
        </row>
        <row r="680">
          <cell r="F680">
            <v>0</v>
          </cell>
        </row>
        <row r="681">
          <cell r="F681" t="str">
            <v>=</v>
          </cell>
        </row>
        <row r="683">
          <cell r="F683" t="str">
            <v xml:space="preserve"> </v>
          </cell>
        </row>
        <row r="684">
          <cell r="B684">
            <v>4703</v>
          </cell>
          <cell r="F684">
            <v>0</v>
          </cell>
        </row>
        <row r="685">
          <cell r="F685" t="str">
            <v>=</v>
          </cell>
        </row>
        <row r="687">
          <cell r="F687" t="str">
            <v xml:space="preserve"> </v>
          </cell>
        </row>
        <row r="693">
          <cell r="B693">
            <v>3111</v>
          </cell>
        </row>
        <row r="694">
          <cell r="B694" t="str">
            <v xml:space="preserve"> </v>
          </cell>
        </row>
        <row r="695">
          <cell r="B695">
            <v>3120</v>
          </cell>
          <cell r="F695">
            <v>0</v>
          </cell>
        </row>
        <row r="696">
          <cell r="B696">
            <v>3121</v>
          </cell>
          <cell r="F696">
            <v>0</v>
          </cell>
        </row>
        <row r="697">
          <cell r="B697">
            <v>3201</v>
          </cell>
          <cell r="F697">
            <v>0</v>
          </cell>
        </row>
        <row r="698">
          <cell r="B698" t="str">
            <v xml:space="preserve"> </v>
          </cell>
        </row>
        <row r="699">
          <cell r="B699">
            <v>3219</v>
          </cell>
          <cell r="F699">
            <v>0</v>
          </cell>
        </row>
        <row r="701">
          <cell r="B701">
            <v>3220</v>
          </cell>
          <cell r="F701">
            <v>0</v>
          </cell>
        </row>
        <row r="702">
          <cell r="B702">
            <v>3221</v>
          </cell>
          <cell r="F702">
            <v>0</v>
          </cell>
        </row>
        <row r="704">
          <cell r="F704" t="str">
            <v>-</v>
          </cell>
        </row>
        <row r="705">
          <cell r="F705">
            <v>0</v>
          </cell>
        </row>
        <row r="706">
          <cell r="F706" t="str">
            <v>-</v>
          </cell>
        </row>
        <row r="709">
          <cell r="B709">
            <v>3301</v>
          </cell>
        </row>
        <row r="710">
          <cell r="F710" t="str">
            <v>-</v>
          </cell>
        </row>
        <row r="713">
          <cell r="B713">
            <v>3503</v>
          </cell>
          <cell r="F713">
            <v>0</v>
          </cell>
        </row>
        <row r="714">
          <cell r="B714">
            <v>3503</v>
          </cell>
        </row>
        <row r="715">
          <cell r="F715" t="str">
            <v>-</v>
          </cell>
        </row>
        <row r="716">
          <cell r="F716">
            <v>0</v>
          </cell>
        </row>
        <row r="717">
          <cell r="F717" t="str">
            <v>-</v>
          </cell>
        </row>
        <row r="720">
          <cell r="B720">
            <v>3210</v>
          </cell>
          <cell r="F720">
            <v>0</v>
          </cell>
        </row>
        <row r="721">
          <cell r="B721">
            <v>3506</v>
          </cell>
          <cell r="F721">
            <v>0</v>
          </cell>
        </row>
        <row r="722">
          <cell r="B722">
            <v>3507</v>
          </cell>
          <cell r="F722">
            <v>0</v>
          </cell>
        </row>
        <row r="723">
          <cell r="B723" t="str">
            <v xml:space="preserve"> </v>
          </cell>
        </row>
        <row r="724">
          <cell r="B724">
            <v>3508</v>
          </cell>
          <cell r="F724">
            <v>0</v>
          </cell>
        </row>
        <row r="726">
          <cell r="B726">
            <v>3804</v>
          </cell>
        </row>
        <row r="727">
          <cell r="F727" t="str">
            <v>-</v>
          </cell>
        </row>
        <row r="728">
          <cell r="F728">
            <v>0</v>
          </cell>
        </row>
        <row r="729">
          <cell r="F729" t="str">
            <v>-</v>
          </cell>
        </row>
        <row r="735">
          <cell r="B735">
            <v>3801</v>
          </cell>
          <cell r="F735" t="str">
            <v xml:space="preserve"> </v>
          </cell>
        </row>
        <row r="737">
          <cell r="B737">
            <v>3803</v>
          </cell>
          <cell r="F737">
            <v>0</v>
          </cell>
        </row>
        <row r="738">
          <cell r="F738" t="str">
            <v>-</v>
          </cell>
        </row>
        <row r="739">
          <cell r="F739">
            <v>0</v>
          </cell>
        </row>
        <row r="740">
          <cell r="F740" t="str">
            <v>-</v>
          </cell>
        </row>
        <row r="743">
          <cell r="B743">
            <v>3202</v>
          </cell>
          <cell r="F743">
            <v>0</v>
          </cell>
        </row>
        <row r="744">
          <cell r="F744" t="str">
            <v>-</v>
          </cell>
        </row>
        <row r="747">
          <cell r="B747">
            <v>3103</v>
          </cell>
          <cell r="F747">
            <v>0</v>
          </cell>
        </row>
        <row r="749">
          <cell r="B749">
            <v>3108</v>
          </cell>
          <cell r="F749">
            <v>0</v>
          </cell>
        </row>
        <row r="751">
          <cell r="B751">
            <v>3109</v>
          </cell>
          <cell r="F751">
            <v>0</v>
          </cell>
        </row>
        <row r="752">
          <cell r="B752">
            <v>3203</v>
          </cell>
          <cell r="F752">
            <v>0</v>
          </cell>
        </row>
        <row r="754">
          <cell r="B754">
            <v>3208</v>
          </cell>
          <cell r="F754">
            <v>0</v>
          </cell>
        </row>
        <row r="756">
          <cell r="B756">
            <v>3209</v>
          </cell>
        </row>
        <row r="757">
          <cell r="F757" t="str">
            <v>-</v>
          </cell>
        </row>
        <row r="758">
          <cell r="F758">
            <v>0</v>
          </cell>
        </row>
        <row r="759">
          <cell r="F759" t="str">
            <v>-</v>
          </cell>
        </row>
        <row r="760">
          <cell r="B760">
            <v>3226</v>
          </cell>
          <cell r="F760">
            <v>0</v>
          </cell>
        </row>
        <row r="761">
          <cell r="B761">
            <v>3227</v>
          </cell>
          <cell r="F761">
            <v>0</v>
          </cell>
        </row>
        <row r="762">
          <cell r="B762">
            <v>3230</v>
          </cell>
          <cell r="F762">
            <v>0</v>
          </cell>
        </row>
        <row r="763">
          <cell r="F763">
            <v>0</v>
          </cell>
        </row>
        <row r="764">
          <cell r="F764" t="str">
            <v>-</v>
          </cell>
        </row>
        <row r="767">
          <cell r="B767">
            <v>3105</v>
          </cell>
          <cell r="F767">
            <v>0</v>
          </cell>
        </row>
        <row r="768">
          <cell r="B768">
            <v>3205</v>
          </cell>
          <cell r="F768">
            <v>0</v>
          </cell>
        </row>
        <row r="769">
          <cell r="B769">
            <v>5005</v>
          </cell>
        </row>
        <row r="771">
          <cell r="B771">
            <v>3117</v>
          </cell>
        </row>
        <row r="772">
          <cell r="F772" t="str">
            <v>-</v>
          </cell>
        </row>
        <row r="773">
          <cell r="F773">
            <v>0</v>
          </cell>
        </row>
        <row r="774">
          <cell r="F774" t="str">
            <v>-</v>
          </cell>
        </row>
        <row r="777">
          <cell r="B777">
            <v>3106</v>
          </cell>
        </row>
        <row r="778">
          <cell r="B778">
            <v>3206</v>
          </cell>
          <cell r="F778">
            <v>0</v>
          </cell>
        </row>
        <row r="779">
          <cell r="B779">
            <v>3215</v>
          </cell>
          <cell r="F779">
            <v>0</v>
          </cell>
        </row>
        <row r="780">
          <cell r="B780">
            <v>3216</v>
          </cell>
        </row>
        <row r="781">
          <cell r="B781">
            <v>8106</v>
          </cell>
        </row>
        <row r="782">
          <cell r="B782">
            <v>5006</v>
          </cell>
        </row>
        <row r="783">
          <cell r="F783" t="str">
            <v>-</v>
          </cell>
        </row>
        <row r="784">
          <cell r="F784">
            <v>0</v>
          </cell>
        </row>
        <row r="785">
          <cell r="F785" t="str">
            <v>-</v>
          </cell>
        </row>
        <row r="789">
          <cell r="B789">
            <v>3122</v>
          </cell>
          <cell r="F789">
            <v>0</v>
          </cell>
        </row>
        <row r="790">
          <cell r="B790">
            <v>3222</v>
          </cell>
          <cell r="F790">
            <v>0</v>
          </cell>
        </row>
        <row r="791">
          <cell r="F791" t="str">
            <v>-</v>
          </cell>
        </row>
        <row r="792">
          <cell r="F792">
            <v>0</v>
          </cell>
        </row>
        <row r="793">
          <cell r="F793" t="str">
            <v>-</v>
          </cell>
        </row>
        <row r="799">
          <cell r="B799">
            <v>3107</v>
          </cell>
          <cell r="F799">
            <v>0</v>
          </cell>
        </row>
        <row r="800">
          <cell r="B800">
            <v>3207</v>
          </cell>
          <cell r="F800">
            <v>0</v>
          </cell>
        </row>
        <row r="801">
          <cell r="B801">
            <v>3214</v>
          </cell>
          <cell r="F801">
            <v>0</v>
          </cell>
        </row>
        <row r="804">
          <cell r="B804">
            <v>3225</v>
          </cell>
          <cell r="F804">
            <v>0</v>
          </cell>
        </row>
        <row r="805">
          <cell r="F805" t="str">
            <v>-</v>
          </cell>
        </row>
        <row r="806">
          <cell r="F806">
            <v>0</v>
          </cell>
        </row>
        <row r="807">
          <cell r="F807" t="str">
            <v>-</v>
          </cell>
        </row>
        <row r="808">
          <cell r="F808">
            <v>0</v>
          </cell>
        </row>
        <row r="809">
          <cell r="F809" t="str">
            <v>=</v>
          </cell>
        </row>
        <row r="813">
          <cell r="B813">
            <v>3701</v>
          </cell>
          <cell r="F813">
            <v>0</v>
          </cell>
        </row>
        <row r="814">
          <cell r="B814">
            <v>3702</v>
          </cell>
          <cell r="F814">
            <v>0</v>
          </cell>
        </row>
        <row r="815">
          <cell r="B815">
            <v>3703</v>
          </cell>
          <cell r="F815">
            <v>0</v>
          </cell>
        </row>
        <row r="816">
          <cell r="B816">
            <v>4023</v>
          </cell>
          <cell r="F816">
            <v>0</v>
          </cell>
        </row>
        <row r="817">
          <cell r="F817" t="str">
            <v>-</v>
          </cell>
        </row>
        <row r="818">
          <cell r="F818">
            <v>0</v>
          </cell>
        </row>
        <row r="819">
          <cell r="F819" t="str">
            <v>=</v>
          </cell>
        </row>
        <row r="826">
          <cell r="B826">
            <v>3604</v>
          </cell>
          <cell r="F826">
            <v>0</v>
          </cell>
        </row>
        <row r="827">
          <cell r="B827">
            <v>3608</v>
          </cell>
          <cell r="F827">
            <v>0</v>
          </cell>
        </row>
        <row r="828">
          <cell r="B828">
            <v>3602</v>
          </cell>
          <cell r="F828">
            <v>0</v>
          </cell>
        </row>
        <row r="829">
          <cell r="F829" t="str">
            <v>-</v>
          </cell>
        </row>
        <row r="830">
          <cell r="F830">
            <v>0</v>
          </cell>
        </row>
        <row r="831">
          <cell r="F831" t="str">
            <v>-</v>
          </cell>
        </row>
        <row r="834">
          <cell r="B834">
            <v>3603</v>
          </cell>
        </row>
        <row r="835">
          <cell r="F835" t="str">
            <v>-</v>
          </cell>
        </row>
        <row r="838">
          <cell r="B838">
            <v>3611</v>
          </cell>
          <cell r="F838">
            <v>0</v>
          </cell>
        </row>
        <row r="839">
          <cell r="F839" t="str">
            <v>-</v>
          </cell>
        </row>
        <row r="840">
          <cell r="F840" t="str">
            <v xml:space="preserve"> </v>
          </cell>
        </row>
        <row r="842">
          <cell r="B842">
            <v>3607</v>
          </cell>
          <cell r="F842">
            <v>0</v>
          </cell>
        </row>
        <row r="843">
          <cell r="F843" t="str">
            <v>-</v>
          </cell>
        </row>
        <row r="845">
          <cell r="F845" t="str">
            <v>-</v>
          </cell>
        </row>
        <row r="846">
          <cell r="B846">
            <v>3606</v>
          </cell>
        </row>
        <row r="847">
          <cell r="F847" t="str">
            <v>-</v>
          </cell>
        </row>
        <row r="850">
          <cell r="B850">
            <v>3605</v>
          </cell>
          <cell r="F850">
            <v>0</v>
          </cell>
        </row>
        <row r="851">
          <cell r="F851" t="str">
            <v>-</v>
          </cell>
        </row>
        <row r="852">
          <cell r="F852">
            <v>0</v>
          </cell>
        </row>
        <row r="853">
          <cell r="F853" t="str">
            <v>=</v>
          </cell>
        </row>
        <row r="857">
          <cell r="F857" t="str">
            <v xml:space="preserve"> </v>
          </cell>
        </row>
        <row r="859">
          <cell r="B859">
            <v>3601</v>
          </cell>
          <cell r="F859">
            <v>0</v>
          </cell>
        </row>
        <row r="860">
          <cell r="F860" t="str">
            <v>-</v>
          </cell>
        </row>
        <row r="861">
          <cell r="F861">
            <v>0</v>
          </cell>
        </row>
        <row r="862">
          <cell r="F862" t="str">
            <v>=</v>
          </cell>
        </row>
        <row r="869">
          <cell r="B869">
            <v>3907</v>
          </cell>
          <cell r="F869">
            <v>0</v>
          </cell>
        </row>
        <row r="870">
          <cell r="B870">
            <v>3927</v>
          </cell>
          <cell r="F870">
            <v>0</v>
          </cell>
        </row>
        <row r="871">
          <cell r="F871" t="str">
            <v>-</v>
          </cell>
        </row>
        <row r="872">
          <cell r="F872">
            <v>0</v>
          </cell>
        </row>
        <row r="873">
          <cell r="F873" t="str">
            <v>-</v>
          </cell>
        </row>
        <row r="878">
          <cell r="B878">
            <v>3916</v>
          </cell>
          <cell r="F878">
            <v>0</v>
          </cell>
        </row>
        <row r="879">
          <cell r="B879">
            <v>3917</v>
          </cell>
          <cell r="F879">
            <v>0</v>
          </cell>
        </row>
        <row r="880">
          <cell r="B880">
            <v>4004</v>
          </cell>
        </row>
        <row r="881">
          <cell r="B881">
            <v>4008</v>
          </cell>
          <cell r="F881">
            <v>0</v>
          </cell>
        </row>
        <row r="882">
          <cell r="B882" t="str">
            <v>3913</v>
          </cell>
          <cell r="F882">
            <v>0</v>
          </cell>
        </row>
        <row r="883">
          <cell r="F883" t="str">
            <v>-</v>
          </cell>
        </row>
        <row r="884">
          <cell r="F884">
            <v>0</v>
          </cell>
        </row>
        <row r="885">
          <cell r="F885" t="str">
            <v>-</v>
          </cell>
        </row>
        <row r="887">
          <cell r="B887">
            <v>3915</v>
          </cell>
        </row>
        <row r="888">
          <cell r="B888">
            <v>3914</v>
          </cell>
          <cell r="F888">
            <v>0</v>
          </cell>
        </row>
        <row r="889">
          <cell r="B889">
            <v>3915</v>
          </cell>
          <cell r="F889">
            <v>0</v>
          </cell>
        </row>
        <row r="890">
          <cell r="B890">
            <v>4001</v>
          </cell>
          <cell r="F890">
            <v>0</v>
          </cell>
        </row>
        <row r="891">
          <cell r="B891">
            <v>4010</v>
          </cell>
        </row>
        <row r="892">
          <cell r="F892" t="str">
            <v>-</v>
          </cell>
        </row>
        <row r="893">
          <cell r="F893">
            <v>0</v>
          </cell>
        </row>
        <row r="894">
          <cell r="F894" t="str">
            <v>-</v>
          </cell>
        </row>
        <row r="899">
          <cell r="B899">
            <v>3908</v>
          </cell>
          <cell r="F899">
            <v>0</v>
          </cell>
        </row>
        <row r="900">
          <cell r="B900">
            <v>3909</v>
          </cell>
          <cell r="F900">
            <v>0</v>
          </cell>
        </row>
        <row r="901">
          <cell r="B901">
            <v>3923</v>
          </cell>
        </row>
        <row r="902">
          <cell r="F902" t="str">
            <v>-</v>
          </cell>
        </row>
        <row r="903">
          <cell r="F903">
            <v>0</v>
          </cell>
        </row>
        <row r="904">
          <cell r="F904" t="str">
            <v>-</v>
          </cell>
        </row>
        <row r="907">
          <cell r="B907">
            <v>3920</v>
          </cell>
          <cell r="F907">
            <v>0</v>
          </cell>
        </row>
        <row r="909">
          <cell r="F909" t="str">
            <v>-</v>
          </cell>
        </row>
        <row r="911">
          <cell r="B911" t="str">
            <v xml:space="preserve"> </v>
          </cell>
        </row>
        <row r="912">
          <cell r="B912">
            <v>3901</v>
          </cell>
          <cell r="F912">
            <v>0</v>
          </cell>
        </row>
        <row r="913">
          <cell r="B913">
            <v>3902</v>
          </cell>
          <cell r="F913">
            <v>0</v>
          </cell>
        </row>
        <row r="914">
          <cell r="B914">
            <v>3903</v>
          </cell>
          <cell r="F914">
            <v>0</v>
          </cell>
        </row>
        <row r="915">
          <cell r="B915">
            <v>3904</v>
          </cell>
          <cell r="F915">
            <v>0</v>
          </cell>
        </row>
        <row r="916">
          <cell r="B916">
            <v>3905</v>
          </cell>
          <cell r="F916">
            <v>0</v>
          </cell>
        </row>
        <row r="917">
          <cell r="B917">
            <v>3906</v>
          </cell>
          <cell r="F917">
            <v>0</v>
          </cell>
        </row>
        <row r="918">
          <cell r="B918">
            <v>3926</v>
          </cell>
          <cell r="F918">
            <v>0</v>
          </cell>
        </row>
        <row r="919">
          <cell r="B919">
            <v>3928</v>
          </cell>
          <cell r="F919">
            <v>0</v>
          </cell>
        </row>
        <row r="920">
          <cell r="B920">
            <v>3924</v>
          </cell>
          <cell r="F920">
            <v>0</v>
          </cell>
        </row>
        <row r="921">
          <cell r="B921">
            <v>3925</v>
          </cell>
        </row>
        <row r="922">
          <cell r="B922">
            <v>3931</v>
          </cell>
          <cell r="F922">
            <v>0</v>
          </cell>
        </row>
        <row r="923">
          <cell r="B923">
            <v>4007</v>
          </cell>
          <cell r="F923">
            <v>0</v>
          </cell>
        </row>
        <row r="924">
          <cell r="B924">
            <v>4009</v>
          </cell>
          <cell r="F924">
            <v>0</v>
          </cell>
        </row>
        <row r="928">
          <cell r="F928">
            <v>0</v>
          </cell>
        </row>
        <row r="929">
          <cell r="F929" t="str">
            <v>-</v>
          </cell>
        </row>
        <row r="936">
          <cell r="B936">
            <v>3123</v>
          </cell>
          <cell r="F936">
            <v>0</v>
          </cell>
        </row>
        <row r="937">
          <cell r="B937">
            <v>3910</v>
          </cell>
          <cell r="F937">
            <v>0</v>
          </cell>
        </row>
        <row r="938">
          <cell r="B938">
            <v>3911</v>
          </cell>
        </row>
        <row r="939">
          <cell r="B939">
            <v>3912</v>
          </cell>
          <cell r="F939">
            <v>0</v>
          </cell>
        </row>
        <row r="940">
          <cell r="B940">
            <v>3918</v>
          </cell>
          <cell r="F940">
            <v>0</v>
          </cell>
        </row>
        <row r="941">
          <cell r="B941">
            <v>3919</v>
          </cell>
          <cell r="F941">
            <v>0</v>
          </cell>
        </row>
        <row r="942">
          <cell r="B942">
            <v>3921</v>
          </cell>
        </row>
        <row r="943">
          <cell r="B943">
            <v>4002</v>
          </cell>
          <cell r="F943">
            <v>0</v>
          </cell>
        </row>
        <row r="944">
          <cell r="B944">
            <v>4003</v>
          </cell>
          <cell r="F944">
            <v>0</v>
          </cell>
        </row>
        <row r="945">
          <cell r="B945">
            <v>4005</v>
          </cell>
          <cell r="F945">
            <v>0</v>
          </cell>
        </row>
        <row r="946">
          <cell r="B946">
            <v>4006</v>
          </cell>
          <cell r="F946">
            <v>0</v>
          </cell>
        </row>
        <row r="947">
          <cell r="B947">
            <v>4011</v>
          </cell>
          <cell r="F947">
            <v>0</v>
          </cell>
        </row>
        <row r="948">
          <cell r="B948">
            <v>4012</v>
          </cell>
          <cell r="F948">
            <v>0</v>
          </cell>
        </row>
        <row r="949">
          <cell r="B949">
            <v>4013</v>
          </cell>
        </row>
        <row r="950">
          <cell r="B950">
            <v>4014</v>
          </cell>
          <cell r="F950">
            <v>0</v>
          </cell>
        </row>
        <row r="951">
          <cell r="B951">
            <v>4026</v>
          </cell>
        </row>
        <row r="952">
          <cell r="B952">
            <v>4017</v>
          </cell>
          <cell r="F952">
            <v>0</v>
          </cell>
        </row>
        <row r="953">
          <cell r="B953">
            <v>4018</v>
          </cell>
          <cell r="F953">
            <v>0</v>
          </cell>
        </row>
        <row r="954">
          <cell r="B954">
            <v>4019</v>
          </cell>
          <cell r="F954">
            <v>0</v>
          </cell>
        </row>
        <row r="955">
          <cell r="B955">
            <v>4020</v>
          </cell>
          <cell r="F955">
            <v>0</v>
          </cell>
        </row>
        <row r="956">
          <cell r="B956">
            <v>4021</v>
          </cell>
          <cell r="F956">
            <v>0</v>
          </cell>
        </row>
        <row r="957">
          <cell r="B957">
            <v>4022</v>
          </cell>
          <cell r="F957">
            <v>0</v>
          </cell>
        </row>
        <row r="958">
          <cell r="B958" t="str">
            <v xml:space="preserve"> </v>
          </cell>
        </row>
        <row r="959">
          <cell r="B959">
            <v>4025</v>
          </cell>
          <cell r="F959">
            <v>0</v>
          </cell>
        </row>
        <row r="960">
          <cell r="B960">
            <v>4801</v>
          </cell>
          <cell r="F960">
            <v>0</v>
          </cell>
        </row>
        <row r="962">
          <cell r="B962">
            <v>4802</v>
          </cell>
          <cell r="F962">
            <v>0</v>
          </cell>
        </row>
        <row r="963">
          <cell r="B963">
            <v>4803</v>
          </cell>
          <cell r="F963">
            <v>0</v>
          </cell>
        </row>
        <row r="964">
          <cell r="B964">
            <v>4804</v>
          </cell>
          <cell r="F964">
            <v>0</v>
          </cell>
        </row>
        <row r="965">
          <cell r="B965">
            <v>4805</v>
          </cell>
          <cell r="F965">
            <v>0</v>
          </cell>
        </row>
        <row r="966">
          <cell r="B966">
            <v>4806</v>
          </cell>
          <cell r="F966">
            <v>0</v>
          </cell>
        </row>
        <row r="967">
          <cell r="B967">
            <v>4807</v>
          </cell>
          <cell r="F967">
            <v>0</v>
          </cell>
        </row>
        <row r="968">
          <cell r="B968">
            <v>9506</v>
          </cell>
          <cell r="F968">
            <v>0</v>
          </cell>
        </row>
        <row r="969">
          <cell r="B969">
            <v>9505</v>
          </cell>
        </row>
        <row r="970">
          <cell r="B970">
            <v>9605</v>
          </cell>
          <cell r="F970">
            <v>0</v>
          </cell>
        </row>
        <row r="971">
          <cell r="B971">
            <v>9607</v>
          </cell>
          <cell r="F971">
            <v>0</v>
          </cell>
        </row>
        <row r="972">
          <cell r="B972">
            <v>924</v>
          </cell>
        </row>
        <row r="974">
          <cell r="B974" t="str">
            <v xml:space="preserve"> </v>
          </cell>
        </row>
        <row r="975">
          <cell r="B975" t="str">
            <v xml:space="preserve"> </v>
          </cell>
        </row>
        <row r="977">
          <cell r="F977" t="str">
            <v>-</v>
          </cell>
        </row>
        <row r="978">
          <cell r="F978">
            <v>0</v>
          </cell>
        </row>
        <row r="979">
          <cell r="F979" t="str">
            <v>-</v>
          </cell>
        </row>
        <row r="981">
          <cell r="F981" t="str">
            <v>-</v>
          </cell>
        </row>
        <row r="984">
          <cell r="B984">
            <v>4201</v>
          </cell>
          <cell r="F984">
            <v>0</v>
          </cell>
        </row>
        <row r="985">
          <cell r="B985">
            <v>4028</v>
          </cell>
        </row>
        <row r="986">
          <cell r="F986">
            <v>0</v>
          </cell>
        </row>
        <row r="990">
          <cell r="B990" t="str">
            <v xml:space="preserve"> </v>
          </cell>
        </row>
        <row r="994">
          <cell r="B994">
            <v>3919</v>
          </cell>
        </row>
        <row r="995">
          <cell r="F995" t="str">
            <v>-</v>
          </cell>
        </row>
        <row r="996">
          <cell r="F996">
            <v>0</v>
          </cell>
        </row>
        <row r="997">
          <cell r="F997" t="str">
            <v>=</v>
          </cell>
        </row>
        <row r="998">
          <cell r="F998">
            <v>0</v>
          </cell>
        </row>
        <row r="999">
          <cell r="F999" t="str">
            <v>*</v>
          </cell>
        </row>
        <row r="1001">
          <cell r="B1001">
            <v>901</v>
          </cell>
          <cell r="F1001">
            <v>0</v>
          </cell>
        </row>
        <row r="1002">
          <cell r="B1002">
            <v>902</v>
          </cell>
          <cell r="F1002">
            <v>0</v>
          </cell>
        </row>
        <row r="1003">
          <cell r="B1003">
            <v>903</v>
          </cell>
          <cell r="F1003">
            <v>0</v>
          </cell>
        </row>
        <row r="1004">
          <cell r="B1004">
            <v>904</v>
          </cell>
          <cell r="F1004">
            <v>0</v>
          </cell>
        </row>
        <row r="1005">
          <cell r="B1005">
            <v>905</v>
          </cell>
          <cell r="F1005">
            <v>0</v>
          </cell>
        </row>
        <row r="1006">
          <cell r="B1006">
            <v>906</v>
          </cell>
          <cell r="F1006">
            <v>0</v>
          </cell>
        </row>
        <row r="1007">
          <cell r="B1007">
            <v>907</v>
          </cell>
          <cell r="F1007">
            <v>0</v>
          </cell>
        </row>
        <row r="1008">
          <cell r="B1008">
            <v>908</v>
          </cell>
          <cell r="F1008">
            <v>0</v>
          </cell>
        </row>
        <row r="1009">
          <cell r="B1009">
            <v>909</v>
          </cell>
          <cell r="F1009">
            <v>0</v>
          </cell>
        </row>
        <row r="1010">
          <cell r="B1010">
            <v>910</v>
          </cell>
          <cell r="F1010">
            <v>0</v>
          </cell>
        </row>
        <row r="1011">
          <cell r="B1011">
            <v>911</v>
          </cell>
        </row>
        <row r="1012">
          <cell r="B1012">
            <v>912</v>
          </cell>
          <cell r="F1012">
            <v>0</v>
          </cell>
        </row>
        <row r="1015">
          <cell r="B1015">
            <v>914</v>
          </cell>
        </row>
        <row r="1016">
          <cell r="B1016">
            <v>915</v>
          </cell>
          <cell r="F1016">
            <v>0</v>
          </cell>
        </row>
        <row r="1017">
          <cell r="B1017">
            <v>916</v>
          </cell>
          <cell r="F1017">
            <v>0</v>
          </cell>
        </row>
        <row r="1018">
          <cell r="B1018" t="str">
            <v>921/922</v>
          </cell>
        </row>
        <row r="1019">
          <cell r="B1019">
            <v>923</v>
          </cell>
          <cell r="F1019">
            <v>0</v>
          </cell>
        </row>
        <row r="1020">
          <cell r="B1020">
            <v>917</v>
          </cell>
          <cell r="F1020">
            <v>0</v>
          </cell>
        </row>
        <row r="1021">
          <cell r="B1021">
            <v>918</v>
          </cell>
          <cell r="F1021">
            <v>0</v>
          </cell>
        </row>
        <row r="1022">
          <cell r="F1022" t="str">
            <v>-</v>
          </cell>
        </row>
        <row r="1023">
          <cell r="F1023">
            <v>0</v>
          </cell>
        </row>
        <row r="1024">
          <cell r="F1024" t="str">
            <v>=</v>
          </cell>
        </row>
        <row r="1025">
          <cell r="F1025">
            <v>0</v>
          </cell>
        </row>
        <row r="1026">
          <cell r="F1026" t="str">
            <v>=</v>
          </cell>
        </row>
        <row r="1027">
          <cell r="F1027">
            <v>0</v>
          </cell>
        </row>
      </sheetData>
      <sheetData sheetId="4">
        <row r="444">
          <cell r="F444" t="str">
            <v>-</v>
          </cell>
        </row>
      </sheetData>
      <sheetData sheetId="5">
        <row r="444">
          <cell r="F444" t="str">
            <v>-</v>
          </cell>
        </row>
      </sheetData>
      <sheetData sheetId="6">
        <row r="444">
          <cell r="F444" t="str">
            <v>-</v>
          </cell>
        </row>
      </sheetData>
      <sheetData sheetId="7">
        <row r="444">
          <cell r="F444" t="str">
            <v>-</v>
          </cell>
        </row>
      </sheetData>
      <sheetData sheetId="8">
        <row r="444">
          <cell r="F444" t="str">
            <v>-</v>
          </cell>
        </row>
      </sheetData>
      <sheetData sheetId="9">
        <row r="444">
          <cell r="F444" t="str">
            <v>-</v>
          </cell>
        </row>
      </sheetData>
      <sheetData sheetId="10">
        <row r="444">
          <cell r="F444" t="str">
            <v>-</v>
          </cell>
        </row>
      </sheetData>
      <sheetData sheetId="11">
        <row r="444">
          <cell r="F444" t="str">
            <v>-</v>
          </cell>
        </row>
      </sheetData>
      <sheetData sheetId="12">
        <row r="444">
          <cell r="F444" t="str">
            <v>-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444">
          <cell r="F444" t="str">
            <v>-</v>
          </cell>
        </row>
      </sheetData>
      <sheetData sheetId="72">
        <row r="444">
          <cell r="F444" t="str">
            <v>-</v>
          </cell>
        </row>
      </sheetData>
      <sheetData sheetId="73">
        <row r="444">
          <cell r="F444" t="str">
            <v>-</v>
          </cell>
        </row>
      </sheetData>
      <sheetData sheetId="74">
        <row r="444">
          <cell r="F444" t="str">
            <v>-</v>
          </cell>
        </row>
      </sheetData>
      <sheetData sheetId="75">
        <row r="444">
          <cell r="F444" t="str">
            <v>-</v>
          </cell>
        </row>
      </sheetData>
      <sheetData sheetId="76">
        <row r="444">
          <cell r="F444" t="str">
            <v>-</v>
          </cell>
        </row>
      </sheetData>
      <sheetData sheetId="77">
        <row r="444">
          <cell r="F444" t="str">
            <v>-</v>
          </cell>
        </row>
      </sheetData>
      <sheetData sheetId="78">
        <row r="444">
          <cell r="F444" t="str">
            <v>-</v>
          </cell>
        </row>
      </sheetData>
      <sheetData sheetId="79">
        <row r="444">
          <cell r="F444" t="str">
            <v>-</v>
          </cell>
        </row>
      </sheetData>
      <sheetData sheetId="80">
        <row r="444">
          <cell r="F444" t="str">
            <v>-</v>
          </cell>
        </row>
      </sheetData>
      <sheetData sheetId="81">
        <row r="444">
          <cell r="F444" t="str">
            <v>-</v>
          </cell>
        </row>
      </sheetData>
      <sheetData sheetId="82">
        <row r="444">
          <cell r="F444" t="str">
            <v>-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>
        <row r="444">
          <cell r="F444" t="str">
            <v>-</v>
          </cell>
        </row>
      </sheetData>
      <sheetData sheetId="139">
        <row r="444">
          <cell r="F444" t="str">
            <v>-</v>
          </cell>
        </row>
      </sheetData>
      <sheetData sheetId="140">
        <row r="444">
          <cell r="F444" t="str">
            <v>-</v>
          </cell>
        </row>
      </sheetData>
      <sheetData sheetId="141">
        <row r="444">
          <cell r="F444" t="str">
            <v>-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"/>
      <sheetName val="Trial Bal"/>
      <sheetName val="RAW"/>
      <sheetName val="Celine 2001 TB"/>
      <sheetName val="cover"/>
      <sheetName val="Sheet1"/>
      <sheetName val="2003 blended rate"/>
      <sheetName val="month"/>
      <sheetName val="GROUPING"/>
      <sheetName val="PRMT-05"/>
      <sheetName val="SUMM-QTR"/>
      <sheetName val="GAS"/>
      <sheetName val="BASIS"/>
      <sheetName val="FG_DEC-00"/>
    </sheetNames>
    <sheetDataSet>
      <sheetData sheetId="0" refreshError="1">
        <row r="1">
          <cell r="F1" t="str">
            <v>S:\Finance_All\Trial_Balance\2001\LV USM TB 12-31-01.xls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Qty"/>
      <sheetName val="Delta_Budget"/>
      <sheetName val="Sum_Exp Delta"/>
      <sheetName val="Sum_Dom Delta"/>
      <sheetName val="Detail_Apr"/>
      <sheetName val="PRM"/>
      <sheetName val="PRMT"/>
      <sheetName val="CNT"/>
      <sheetName val="GROUPING"/>
      <sheetName val="INDEX"/>
      <sheetName val="PROD SUMMARY"/>
      <sheetName val="BASIS"/>
      <sheetName val="FG_DEC-00"/>
      <sheetName val="?????????????"/>
      <sheetName val="??????? MGC"/>
      <sheetName val="RM"/>
      <sheetName val="Assmp"/>
      <sheetName val="Note"/>
      <sheetName val="fco"/>
      <sheetName val="Table"/>
      <sheetName val="52-53"/>
      <sheetName val="Sum_Exp_Delta"/>
      <sheetName val="Sum_Dom_Delta"/>
      <sheetName val="PMT"/>
      <sheetName val="Lease cars from HO"/>
      <sheetName val="co"/>
      <sheetName val="FRA"/>
      <sheetName val="Feriados"/>
      <sheetName val="month"/>
      <sheetName val="10-1 Media"/>
      <sheetName val="10-cut"/>
      <sheetName val="Weighted Average shares"/>
      <sheetName val="BS"/>
      <sheetName val="DST0_fgi0CM"/>
      <sheetName val="2.Con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ni"/>
      <sheetName val="BMMenu"/>
      <sheetName val="ProblemCat"/>
      <sheetName val="FieldChooser"/>
      <sheetName val="HelpFields"/>
      <sheetName val="MT FC Entry"/>
      <sheetName val="MAIN"/>
      <sheetName val="CurrentInventory"/>
      <sheetName val="CurrInvVsOpenOrders"/>
      <sheetName val="InventoryHistory"/>
      <sheetName val="AdjustedMonthEndInv"/>
      <sheetName val="RailcarCurrent"/>
      <sheetName val="RailcarHistory"/>
      <sheetName val="MICRailcarCurrent"/>
      <sheetName val="MICRawMatInventory"/>
      <sheetName val="MICInventory"/>
      <sheetName val="MICSiloMEInv"/>
      <sheetName val="SPTOrbitInventoryLive"/>
      <sheetName val="SPTOrbitInventoryEOM"/>
      <sheetName val="HandlingUnits"/>
      <sheetName val="TQA"/>
      <sheetName val="ProduceShipCompare"/>
      <sheetName val="MaterialHandlingCost"/>
      <sheetName val="PerfectShipmentData"/>
      <sheetName val="FailureAnalysisData"/>
      <sheetName val="WTRMaterialTracking"/>
      <sheetName val="SandOP"/>
      <sheetName val="RawMatAnalysis"/>
      <sheetName val="RawMatTracking"/>
      <sheetName val="RawMatPlanning"/>
      <sheetName val="RawMaterials"/>
      <sheetName val="PlanAccuracy"/>
      <sheetName val="MonthlySPI"/>
      <sheetName val="ShortTermSPI"/>
      <sheetName val="ProductionSchedule"/>
      <sheetName val="RebateStatus"/>
      <sheetName val="FIBERSFinancials"/>
      <sheetName val="MonthlyFinancials"/>
      <sheetName val="Financials"/>
      <sheetName val="CustomerMgmt"/>
      <sheetName val="CustProfitability"/>
      <sheetName val="SPA"/>
      <sheetName val="CreditExposure"/>
      <sheetName val="Cash"/>
      <sheetName val="DailyForecast"/>
      <sheetName val="Forecast"/>
      <sheetName val="FlashForecast"/>
      <sheetName val="MonthSummary"/>
      <sheetName val="InvoiceDetail"/>
      <sheetName val="InvoicedSalesAnalysis"/>
      <sheetName val="FIBERSBookedOrders"/>
      <sheetName val="BookedOrders"/>
      <sheetName val="BusProcFailures"/>
      <sheetName val="TempPivot"/>
      <sheetName val="Business Monitor v4.0"/>
      <sheetName val="TABLE"/>
      <sheetName val="One Pager"/>
      <sheetName val="CC Sensi"/>
      <sheetName val="PET Case"/>
      <sheetName val="PRMT-07"/>
      <sheetName val="iwt"/>
    </sheetNames>
    <sheetDataSet>
      <sheetData sheetId="0" refreshError="1"/>
      <sheetData sheetId="1" refreshError="1">
        <row r="24">
          <cell r="E24" t="str">
            <v>tsdnt16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E12" t="str">
            <v>Current</v>
          </cell>
        </row>
        <row r="38">
          <cell r="E38">
            <v>40544</v>
          </cell>
        </row>
        <row r="40">
          <cell r="E40">
            <v>40544</v>
          </cell>
        </row>
        <row r="41">
          <cell r="E41">
            <v>40544</v>
          </cell>
        </row>
        <row r="42">
          <cell r="E42">
            <v>40544</v>
          </cell>
        </row>
        <row r="46">
          <cell r="E46">
            <v>40544</v>
          </cell>
        </row>
        <row r="54">
          <cell r="E54">
            <v>40544</v>
          </cell>
        </row>
        <row r="56">
          <cell r="E56">
            <v>40544</v>
          </cell>
        </row>
        <row r="57">
          <cell r="E57">
            <v>40544</v>
          </cell>
        </row>
        <row r="58">
          <cell r="E58">
            <v>40544</v>
          </cell>
        </row>
        <row r="59">
          <cell r="E59">
            <v>40544</v>
          </cell>
        </row>
        <row r="60">
          <cell r="E60">
            <v>40544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F - Page couverture"/>
      <sheetName val="SGF - Annexe Financière"/>
      <sheetName val="TB-Ann Financières"/>
      <sheetName val="SGF - Commentaires_Variations"/>
      <sheetName val="SGF - Résultats mensuels"/>
      <sheetName val="Variation"/>
      <sheetName val="SGF-Sensibilité et autres"/>
      <sheetName val="Provision"/>
      <sheetName val="Statement (budget)"/>
      <sheetName val="Stocks (Budget)"/>
      <sheetName val="Expenses (Budget)"/>
      <sheetName val="CQB"/>
      <sheetName val="CEPSA"/>
      <sheetName val="Expenses"/>
      <sheetName val="Calcul"/>
      <sheetName val="Stocks"/>
      <sheetName val="Receivables"/>
      <sheetName val="Prepaid"/>
      <sheetName val="Immo"/>
      <sheetName val="Payables"/>
      <sheetName val="Loans"/>
      <sheetName val="Netback"/>
      <sheetName val="Margin"/>
      <sheetName val="Energy"/>
      <sheetName val="HAB"/>
      <sheetName val="Grade"/>
      <sheetName val="Financial"/>
      <sheetName val="Statement"/>
      <sheetName val="PORTADA"/>
      <sheetName val="P&amp;L CCB"/>
      <sheetName val="Margenes CCB"/>
      <sheetName val="Costes Fijos"/>
      <sheetName val="CFabricacion"/>
      <sheetName val="Propuesta"/>
      <sheetName val="Detalle CFAB"/>
      <sheetName val="Summary"/>
      <sheetName val="Note"/>
      <sheetName val="sales"/>
      <sheetName val="cost"/>
      <sheetName val="P&amp;L"/>
      <sheetName val="P&amp;L (2)"/>
      <sheetName val="Balance"/>
      <sheetName val="cashflow"/>
      <sheetName val="Key Marketing"/>
      <sheetName val="Key Cost"/>
      <sheetName val="Key Other"/>
      <sheetName val="Key P&amp;L"/>
      <sheetName val="Key P&amp;L (Replacement)"/>
      <sheetName val="Key Balance"/>
      <sheetName val="Key Cashflow"/>
      <sheetName val="Key Fix Cost"/>
      <sheetName val="Key P&amp;L 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53">
          <cell r="P53">
            <v>1395.9366746238034</v>
          </cell>
        </row>
      </sheetData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>
        <row r="36">
          <cell r="K36">
            <v>1433.3330908800003</v>
          </cell>
        </row>
      </sheetData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F - Page couverture"/>
      <sheetName val="SGF - Annexe Financière"/>
      <sheetName val="SGF - Résultats mensuels"/>
      <sheetName val="SGF - Commentaires_Variations"/>
      <sheetName val="SGF - Commentaires_Provision"/>
      <sheetName val="Projections 4_8"/>
      <sheetName val="Projections 4_8_Frais"/>
      <sheetName val="Projections4_8_ Frais Financier"/>
      <sheetName val="Autres page_Modèle Client"/>
      <sheetName val="Note"/>
      <sheetName val="sales"/>
      <sheetName val="cost"/>
      <sheetName val="P&amp;L"/>
      <sheetName val="balance"/>
      <sheetName val="cashfl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EX"/>
      <sheetName val="IMPACT"/>
      <sheetName val="HIGHLIGHT"/>
      <sheetName val="ASSUM1"/>
      <sheetName val="ASSUM2"/>
      <sheetName val="EBITDA"/>
      <sheetName val="P&amp;L SUM"/>
      <sheetName val="SUMM-QTR"/>
      <sheetName val="PROD-SUMM"/>
      <sheetName val="RMQTY"/>
      <sheetName val="2006-PTA"/>
      <sheetName val="2006-MEG"/>
      <sheetName val="RM-All"/>
      <sheetName val="RM-CP1"/>
      <sheetName val="RM-CP3"/>
      <sheetName val="REALSUMM"/>
      <sheetName val="PROCONS"/>
      <sheetName val="SALARIES"/>
      <sheetName val="LABOUR WELFARE "/>
      <sheetName val="LABOUR TRANSPORT"/>
      <sheetName val="CANTEEN"/>
      <sheetName val="MAKANAN"/>
      <sheetName val="PACK COST"/>
      <sheetName val="PACK COST COMP"/>
      <sheetName val="UTL SUMM"/>
      <sheetName val="POWER SUM"/>
      <sheetName val="POWER"/>
      <sheetName val="FUEL HTM - DCB"/>
      <sheetName val="FUEL FOR STEAM"/>
      <sheetName val="IM AIR"/>
      <sheetName val="PLANT AIR"/>
      <sheetName val="BATAKO"/>
      <sheetName val="DGCOST"/>
      <sheetName val="DGH"/>
      <sheetName val="RAW WATER"/>
      <sheetName val="OVERALL QTY"/>
      <sheetName val="WASTE"/>
      <sheetName val="PRD-STR (Sum)"/>
      <sheetName val="PRD-STR"/>
      <sheetName val="ENG-STR"/>
      <sheetName val="ENGG_BUD"/>
      <sheetName val="STR IMP EXP"/>
      <sheetName val="R&amp;M MAT HAND"/>
      <sheetName val="MAINT COST - SUM"/>
      <sheetName val="INS-07"/>
      <sheetName val="FOH-SUM"/>
      <sheetName val="ADM-SUM"/>
      <sheetName val="SELL-EXP"/>
      <sheetName val="SELL OH"/>
      <sheetName val="ITS"/>
      <sheetName val="HRD&amp;OD"/>
      <sheetName val="INT-CP1"/>
      <sheetName val="INT-CP3"/>
      <sheetName val="DEPR-1"/>
      <sheetName val="DEPR-3"/>
      <sheetName val="PRMT-07"/>
      <sheetName val="RATES PRM"/>
      <sheetName val="WAREHOUSE"/>
      <sheetName val="Summ PPC"/>
      <sheetName val="Summ PPC2006"/>
      <sheetName val="ENDS"/>
      <sheetName val="PRMT_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>
        <row r="16">
          <cell r="H16">
            <v>0.8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ton"/>
      <sheetName val="cogs"/>
      <sheetName val="SENSITIVITIES"/>
      <sheetName val="Sheet1"/>
      <sheetName val="Revenue"/>
      <sheetName val="Flow Ratio"/>
      <sheetName val="Input"/>
      <sheetName val="P&amp;L"/>
      <sheetName val="Prod &amp; Sales"/>
      <sheetName val="Cost"/>
      <sheetName val="Q3 (Normal AC)"/>
      <sheetName val="PRMT-05"/>
      <sheetName val="Update_041110"/>
      <sheetName val="sub-mat2011"/>
      <sheetName val="Sheet2"/>
      <sheetName val="Sheet3"/>
      <sheetName val="Projections4_8_ Frais Financier"/>
      <sheetName val="TPT-2005-Revise budget - 27 Jun"/>
      <sheetName val="RATES"/>
      <sheetName val="FLETE INTL"/>
      <sheetName val="COSTO INLAND"/>
      <sheetName val="Detailed Adjustments"/>
      <sheetName val="Capital Structure"/>
      <sheetName val="Overheads"/>
      <sheetName val="GROUPING"/>
      <sheetName val="RM"/>
      <sheetName val="Assmp"/>
      <sheetName val="INDEX"/>
      <sheetName val="Detail_Apr"/>
      <sheetName val="List HO"/>
      <sheetName val="co"/>
      <sheetName val="month"/>
      <sheetName val="Sum_Exp Delta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 xml:space="preserve">CPI </v>
          </cell>
        </row>
        <row r="8">
          <cell r="B8" t="str">
            <v>Raw Water  (IEAT)</v>
          </cell>
        </row>
      </sheetData>
      <sheetData sheetId="4" refreshError="1">
        <row r="20">
          <cell r="C20">
            <v>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0">
          <cell r="C20" t="str">
            <v>BPE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RECO2"/>
      <sheetName val="INDEX"/>
      <sheetName val="COMMENT"/>
      <sheetName val="REC01"/>
      <sheetName val="Sheet1"/>
      <sheetName val="SUMM-QTR"/>
      <sheetName val="MTH-QTR"/>
      <sheetName val="SUM"/>
      <sheetName val="Sensitivity"/>
      <sheetName val="PROD"/>
      <sheetName val="SALES-00"/>
      <sheetName val="MRKT00"/>
      <sheetName val="SELLEXP"/>
      <sheetName val="RM"/>
      <sheetName val="RMRATE"/>
      <sheetName val="SALARY"/>
      <sheetName val="UTILY-00"/>
      <sheetName val="PACKING"/>
      <sheetName val="STR-PRD"/>
      <sheetName val="STORES"/>
      <sheetName val="INS-01"/>
      <sheetName val="FOH-SUMM"/>
      <sheetName val="ADM-SUMM"/>
      <sheetName val="FOH-DETAIL"/>
      <sheetName val="FINCOST"/>
      <sheetName val="DEPR"/>
      <sheetName val="PRMT-00"/>
      <sheetName val="SOH-DETAIL"/>
      <sheetName val="ADM-DETAIL"/>
      <sheetName val="INS"/>
      <sheetName val="Exc"/>
      <sheetName val="Sum_Exp Delta"/>
      <sheetName val="GROUPING"/>
      <sheetName val="BUDPET01R"/>
      <sheetName val="RATES"/>
      <sheetName val="10-1 Media"/>
      <sheetName val="10-cut"/>
      <sheetName val="Detail_Apr"/>
      <sheetName val="Sum_Exp_Delta"/>
      <sheetName val="Title"/>
      <sheetName val="Plan-01"/>
      <sheetName val="Validation"/>
      <sheetName val="P_UTL."/>
      <sheetName val="BS"/>
      <sheetName val="P&amp;L"/>
      <sheetName val="LIA-JUN04"/>
      <sheetName val="BASIS"/>
      <sheetName val="FG_DEC-00"/>
      <sheetName val="PPC_DTY"/>
      <sheetName val="Assmp"/>
      <sheetName val="Note"/>
      <sheetName val="STD"/>
      <sheetName val="Sheet2"/>
      <sheetName val="Sheet3"/>
      <sheetName val="Joint Cost"/>
      <sheetName val="201808"/>
      <sheetName val="CODE_FORMATS"/>
      <sheetName val="FLETE INTL"/>
      <sheetName val="COSTO INLAND"/>
      <sheetName val="DATA"/>
      <sheetName val="Overheads"/>
      <sheetName val="Revenue"/>
      <sheetName val="Detailed Adjustments"/>
      <sheetName val="Capital Structure"/>
      <sheetName val="Weighted Average shares"/>
      <sheetName val="Quantity"/>
      <sheetName val="Daily"/>
      <sheetName val="Monthly"/>
      <sheetName val="Yearly"/>
      <sheetName val="Others"/>
      <sheetName val="POLÍMEROS"/>
      <sheetName val="Tereftálicos"/>
      <sheetName val="Planilha1"/>
      <sheetName val="Sum_Exp_Delta1"/>
      <sheetName val="10-1_Media"/>
      <sheetName val="P_UTL_"/>
      <sheetName val="Joint_Cost"/>
      <sheetName val="FLETE_INTL"/>
      <sheetName val="COSTO_INLAND"/>
      <sheetName val="Detailed_Adjustments"/>
      <sheetName val="Capital_Structure"/>
      <sheetName val="Weighted_Average_shares"/>
      <sheetName val="Formulas"/>
      <sheetName val="co"/>
      <sheetName val="detail"/>
      <sheetName val="Sum_Exp_Delta2"/>
      <sheetName val="10-1_Media1"/>
      <sheetName val="P_UTL_1"/>
      <sheetName val="Joint_Cost1"/>
      <sheetName val="FLETE_INTL1"/>
      <sheetName val="COSTO_INLAND1"/>
      <sheetName val="Detailed_Adjustments1"/>
      <sheetName val="Capital_Structure1"/>
      <sheetName val="Weighted_Average_shares1"/>
      <sheetName val="Depreciation"/>
      <sheetName val="Target"/>
      <sheetName val="Sum_Exp_Delta3"/>
      <sheetName val="10-1_Media2"/>
      <sheetName val="P_UTL_2"/>
      <sheetName val="Joint_Cost2"/>
      <sheetName val="FLETE_INTL2"/>
      <sheetName val="COSTO_INLAND2"/>
      <sheetName val="Detailed_Adjustments2"/>
      <sheetName val="Capital_Structure2"/>
      <sheetName val="Weighted_Average_shar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Project costs PTA"/>
      <sheetName val="Invoices"/>
      <sheetName val="ISBL"/>
      <sheetName val="OSBL"/>
      <sheetName val="Preoperative"/>
      <sheetName val="PO"/>
      <sheetName val="Contract"/>
      <sheetName val="12-12"/>
      <sheetName val="01-13"/>
      <sheetName val="Guideline"/>
      <sheetName val="DD Schedule"/>
      <sheetName val="Detail_Apr"/>
    </sheetNames>
    <sheetDataSet>
      <sheetData sheetId="0"/>
      <sheetData sheetId="1"/>
      <sheetData sheetId="2">
        <row r="6">
          <cell r="CA6" t="str">
            <v>1570-6009-PR10</v>
          </cell>
        </row>
        <row r="7">
          <cell r="CA7" t="str">
            <v>1570-6009-PR15</v>
          </cell>
        </row>
        <row r="8">
          <cell r="CA8" t="str">
            <v>1570-6009-PR20</v>
          </cell>
        </row>
        <row r="9">
          <cell r="CA9" t="str">
            <v>1570-6009-PR25</v>
          </cell>
        </row>
        <row r="10">
          <cell r="CA10" t="str">
            <v>1570-6009-PR30</v>
          </cell>
        </row>
        <row r="11">
          <cell r="CA11" t="str">
            <v>1570-6009-PR35</v>
          </cell>
        </row>
        <row r="12">
          <cell r="CA12" t="str">
            <v>1570-6009-PR40</v>
          </cell>
        </row>
        <row r="13">
          <cell r="CA13" t="str">
            <v>1570-6009-PR45</v>
          </cell>
        </row>
        <row r="14">
          <cell r="CA14" t="str">
            <v>1570-6009-PR50</v>
          </cell>
        </row>
        <row r="15">
          <cell r="CA15" t="str">
            <v>1570-6010-AG10</v>
          </cell>
        </row>
        <row r="16">
          <cell r="CA16" t="str">
            <v>1570-6010-AG20</v>
          </cell>
        </row>
        <row r="17">
          <cell r="CA17" t="str">
            <v>1570-6010-AG30</v>
          </cell>
        </row>
        <row r="18">
          <cell r="CA18" t="str">
            <v>1570-6010-AG40</v>
          </cell>
        </row>
        <row r="19">
          <cell r="CA19" t="str">
            <v>1570-6010-AG50</v>
          </cell>
        </row>
        <row r="20">
          <cell r="CA20" t="str">
            <v>1570-6010-BU10</v>
          </cell>
        </row>
        <row r="21">
          <cell r="CA21" t="str">
            <v>1570-6010-BU10</v>
          </cell>
        </row>
        <row r="22">
          <cell r="CA22" t="str">
            <v>1570-6010-BU30</v>
          </cell>
        </row>
        <row r="23">
          <cell r="CA23" t="str">
            <v>1570-6010-CI10</v>
          </cell>
        </row>
        <row r="24">
          <cell r="CA24" t="str">
            <v>1570-6010-CO10</v>
          </cell>
        </row>
        <row r="25">
          <cell r="CA25" t="str">
            <v>1570-6010-CO20</v>
          </cell>
        </row>
        <row r="26">
          <cell r="CA26" t="str">
            <v>1570-6010-CT10</v>
          </cell>
        </row>
        <row r="27">
          <cell r="CA27" t="str">
            <v>1570-6010-EN10</v>
          </cell>
        </row>
        <row r="28">
          <cell r="CA28" t="str">
            <v>1570-6010-EN20</v>
          </cell>
        </row>
        <row r="29">
          <cell r="CA29" t="str">
            <v>1570-6010-EN30</v>
          </cell>
        </row>
        <row r="30">
          <cell r="CA30" t="str">
            <v>1570-6010-EN40</v>
          </cell>
        </row>
        <row r="31">
          <cell r="CA31" t="str">
            <v>1570-6010-EN50</v>
          </cell>
        </row>
        <row r="32">
          <cell r="CA32" t="str">
            <v>1570-6010-EX10</v>
          </cell>
        </row>
        <row r="33">
          <cell r="CA33" t="str">
            <v>1570-6010-EX12</v>
          </cell>
        </row>
        <row r="34">
          <cell r="CA34" t="str">
            <v>1570-6010-EX14</v>
          </cell>
        </row>
        <row r="35">
          <cell r="CA35" t="str">
            <v>1570-6010-EX16</v>
          </cell>
        </row>
        <row r="36">
          <cell r="CA36" t="str">
            <v>1570-6010-EX18</v>
          </cell>
        </row>
        <row r="37">
          <cell r="CA37" t="str">
            <v>1570-6010-EX20</v>
          </cell>
        </row>
        <row r="38">
          <cell r="CA38" t="str">
            <v>1570-6010-EX22</v>
          </cell>
        </row>
        <row r="39">
          <cell r="CA39" t="str">
            <v>1570-6010-EX24</v>
          </cell>
        </row>
        <row r="40">
          <cell r="CA40" t="str">
            <v>1570-6010-EX26</v>
          </cell>
        </row>
        <row r="41">
          <cell r="CA41" t="str">
            <v>1570-6010-EX28</v>
          </cell>
        </row>
        <row r="42">
          <cell r="CA42" t="str">
            <v>1570-6010-EX30</v>
          </cell>
        </row>
        <row r="43">
          <cell r="CA43" t="str">
            <v>1570-6010-EX32</v>
          </cell>
        </row>
        <row r="44">
          <cell r="CA44" t="str">
            <v>1570-6010-EX34</v>
          </cell>
        </row>
        <row r="45">
          <cell r="CA45" t="str">
            <v>1570-6010-EX36</v>
          </cell>
        </row>
        <row r="46">
          <cell r="CA46" t="str">
            <v>1570-6010-EX38</v>
          </cell>
        </row>
        <row r="47">
          <cell r="CA47" t="str">
            <v>1570-6010-EX40</v>
          </cell>
        </row>
        <row r="48">
          <cell r="CA48" t="str">
            <v>1570-6010-EX42</v>
          </cell>
        </row>
        <row r="49">
          <cell r="CA49" t="str">
            <v>1570-6010-EX44</v>
          </cell>
        </row>
        <row r="50">
          <cell r="CA50" t="str">
            <v>1570-6010-EX46</v>
          </cell>
        </row>
        <row r="51">
          <cell r="CA51" t="str">
            <v>1570-6010-MI10</v>
          </cell>
        </row>
        <row r="52">
          <cell r="CA52" t="str">
            <v>1570-6010-MI10</v>
          </cell>
        </row>
        <row r="53">
          <cell r="CA53" t="str">
            <v>1570-6010-PA10</v>
          </cell>
        </row>
        <row r="54">
          <cell r="CA54" t="str">
            <v>1570-6010-PA20</v>
          </cell>
        </row>
        <row r="55">
          <cell r="CA55" t="str">
            <v>1570-6010-PA30</v>
          </cell>
        </row>
        <row r="56">
          <cell r="CA56" t="str">
            <v>1570-6010-PA40</v>
          </cell>
        </row>
        <row r="57">
          <cell r="CA57" t="str">
            <v>1570-6010-PA50</v>
          </cell>
        </row>
        <row r="58">
          <cell r="CA58" t="str">
            <v>1570-6010-PU10</v>
          </cell>
        </row>
        <row r="59">
          <cell r="CA59" t="str">
            <v>1570-6010-PU15</v>
          </cell>
        </row>
        <row r="60">
          <cell r="CA60" t="str">
            <v>1570-6010-PU20</v>
          </cell>
        </row>
        <row r="61">
          <cell r="CA61" t="str">
            <v>1570-6010-PU25</v>
          </cell>
        </row>
        <row r="62">
          <cell r="CA62" t="str">
            <v>1570-6010-PU30</v>
          </cell>
        </row>
        <row r="63">
          <cell r="CA63" t="str">
            <v>1570-6010-PU35</v>
          </cell>
        </row>
        <row r="64">
          <cell r="CA64" t="str">
            <v>1570-6010-PU40</v>
          </cell>
        </row>
        <row r="65">
          <cell r="CA65" t="str">
            <v>1570-6010-PU45</v>
          </cell>
        </row>
        <row r="66">
          <cell r="CA66" t="str">
            <v>1570-6010-PU50</v>
          </cell>
        </row>
        <row r="67">
          <cell r="CA67" t="str">
            <v>1570-6010-PU55</v>
          </cell>
        </row>
        <row r="68">
          <cell r="CA68" t="str">
            <v>1570-6010-PU60</v>
          </cell>
        </row>
        <row r="69">
          <cell r="CA69" t="str">
            <v>1570-6010-PU65</v>
          </cell>
        </row>
        <row r="70">
          <cell r="CA70" t="str">
            <v>1570-6010-PU70</v>
          </cell>
        </row>
        <row r="71">
          <cell r="CA71" t="str">
            <v>1570-6010-PU75</v>
          </cell>
        </row>
        <row r="72">
          <cell r="CA72" t="str">
            <v>1570-6010-PU80</v>
          </cell>
        </row>
        <row r="73">
          <cell r="CA73" t="str">
            <v>1570-6010-SW10</v>
          </cell>
        </row>
        <row r="74">
          <cell r="CA74" t="str">
            <v>1570-6010-TA10</v>
          </cell>
        </row>
        <row r="75">
          <cell r="CA75" t="str">
            <v>1570-6010-VR10</v>
          </cell>
        </row>
        <row r="76">
          <cell r="CA76" t="str">
            <v>1570-6010-VR12</v>
          </cell>
        </row>
        <row r="77">
          <cell r="CA77" t="str">
            <v>1570-6010-VR14</v>
          </cell>
        </row>
        <row r="78">
          <cell r="CA78" t="str">
            <v>1570-6010-VR16</v>
          </cell>
        </row>
        <row r="79">
          <cell r="CA79" t="str">
            <v>1570-6010-VR18</v>
          </cell>
        </row>
        <row r="80">
          <cell r="CA80" t="str">
            <v>1570-6010-VR20</v>
          </cell>
        </row>
        <row r="81">
          <cell r="CA81" t="str">
            <v>1570-6010-VR22</v>
          </cell>
        </row>
        <row r="82">
          <cell r="CA82" t="str">
            <v>1570-6010-VR24</v>
          </cell>
        </row>
        <row r="83">
          <cell r="CA83" t="str">
            <v>1570-6010-VR26</v>
          </cell>
        </row>
        <row r="84">
          <cell r="CA84" t="str">
            <v>1570-6010-VR28</v>
          </cell>
        </row>
        <row r="85">
          <cell r="CA85" t="str">
            <v>1570-6010-VR30</v>
          </cell>
        </row>
        <row r="86">
          <cell r="CA86" t="str">
            <v>1570-6010-VR32</v>
          </cell>
        </row>
        <row r="87">
          <cell r="CA87" t="str">
            <v>1570-6010-VR34</v>
          </cell>
        </row>
        <row r="88">
          <cell r="CA88" t="str">
            <v>1570-6010-VR36</v>
          </cell>
        </row>
        <row r="89">
          <cell r="CA89" t="str">
            <v>1570-6010-VR38</v>
          </cell>
        </row>
        <row r="90">
          <cell r="CA90" t="str">
            <v>1570-6010-VR40</v>
          </cell>
        </row>
        <row r="91">
          <cell r="CA91" t="str">
            <v>1570-6010-VR42</v>
          </cell>
        </row>
        <row r="92">
          <cell r="CA92" t="str">
            <v>1570-6010-VR44</v>
          </cell>
        </row>
        <row r="93">
          <cell r="CA93" t="str">
            <v>1570-6010-VR46</v>
          </cell>
        </row>
        <row r="94">
          <cell r="CA94" t="str">
            <v>1570-6010-VR48</v>
          </cell>
        </row>
        <row r="95">
          <cell r="CA95" t="str">
            <v>1570-6015-CY10</v>
          </cell>
        </row>
        <row r="96">
          <cell r="CA96" t="str">
            <v>1570-6015-CY15</v>
          </cell>
        </row>
        <row r="97">
          <cell r="CA97" t="str">
            <v>1570-6015-CY20</v>
          </cell>
        </row>
        <row r="98">
          <cell r="CA98" t="str">
            <v>1570-6015-CY25</v>
          </cell>
        </row>
        <row r="99">
          <cell r="CA99" t="str">
            <v>1570-6015-CY30</v>
          </cell>
        </row>
        <row r="100">
          <cell r="CA100" t="str">
            <v>1570-6015-CY35</v>
          </cell>
        </row>
        <row r="101">
          <cell r="CA101" t="str">
            <v>1570-6015-CY40</v>
          </cell>
        </row>
        <row r="102">
          <cell r="CA102" t="str">
            <v>1570-6015-CY45</v>
          </cell>
        </row>
        <row r="103">
          <cell r="CA103" t="str">
            <v>1570-6015-CY50</v>
          </cell>
        </row>
        <row r="104">
          <cell r="CA104" t="str">
            <v>1570-6015-CY55</v>
          </cell>
        </row>
        <row r="105">
          <cell r="CA105" t="str">
            <v>1570-6015-CY60</v>
          </cell>
        </row>
        <row r="106">
          <cell r="CA106" t="str">
            <v>1570-6015-CY65</v>
          </cell>
        </row>
        <row r="107">
          <cell r="CA107" t="str">
            <v>1570-6015-CY70</v>
          </cell>
        </row>
        <row r="108">
          <cell r="CA108" t="str">
            <v>1570-6015-CY75</v>
          </cell>
        </row>
        <row r="109">
          <cell r="CA109" t="str">
            <v>1570-6015-CW10</v>
          </cell>
        </row>
        <row r="110">
          <cell r="CA110" t="str">
            <v>1570-6015-CW20</v>
          </cell>
        </row>
        <row r="111">
          <cell r="CA111" t="str">
            <v>1570-6015-CW30</v>
          </cell>
        </row>
        <row r="112">
          <cell r="CA112" t="str">
            <v>1570-6015-CW40</v>
          </cell>
        </row>
        <row r="113">
          <cell r="CA113" t="str">
            <v>1570-6015-CW50</v>
          </cell>
        </row>
        <row r="114">
          <cell r="CA114" t="str">
            <v>1570-6015-CW60</v>
          </cell>
        </row>
        <row r="115">
          <cell r="CA115" t="str">
            <v>1570-6015-CW70</v>
          </cell>
        </row>
        <row r="116">
          <cell r="CA116" t="str">
            <v>1570-6015-CW80</v>
          </cell>
        </row>
        <row r="117">
          <cell r="CA117" t="str">
            <v>1570-6015-DC10</v>
          </cell>
        </row>
        <row r="118">
          <cell r="CA118" t="str">
            <v>1570-6015-PC10</v>
          </cell>
        </row>
        <row r="119">
          <cell r="CA119" t="str">
            <v>1570-6015-OT10</v>
          </cell>
        </row>
        <row r="120">
          <cell r="CA120" t="str">
            <v>1570-6015-OT20</v>
          </cell>
        </row>
        <row r="121">
          <cell r="CA121" t="str">
            <v>1570-6015-OT30</v>
          </cell>
        </row>
        <row r="122">
          <cell r="CA122" t="str">
            <v>1570-6015-OT40</v>
          </cell>
        </row>
        <row r="123">
          <cell r="CA123" t="str">
            <v>1570-6015-OT50</v>
          </cell>
        </row>
        <row r="124">
          <cell r="CA124" t="str">
            <v>1570-6015-OT60</v>
          </cell>
        </row>
        <row r="125">
          <cell r="CA125" t="str">
            <v>1570-6015-OT70</v>
          </cell>
        </row>
        <row r="126">
          <cell r="CA126" t="str">
            <v>1570-6015-OT80</v>
          </cell>
        </row>
        <row r="127">
          <cell r="CA127" t="str">
            <v>1570-6015-OT90</v>
          </cell>
        </row>
        <row r="128">
          <cell r="CA128" t="str">
            <v>1570-6020-CS10</v>
          </cell>
        </row>
        <row r="129">
          <cell r="CA129" t="str">
            <v>1570-6020-CS20</v>
          </cell>
        </row>
        <row r="130">
          <cell r="CA130" t="str">
            <v>1570-6020-CS30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$MX"/>
      <sheetName val="PT"/>
      <sheetName val="CatCta"/>
      <sheetName val="CatType"/>
      <sheetName val="WS USD"/>
      <sheetName val="PTWS"/>
      <sheetName val="Ind Allo"/>
      <sheetName val="Area Exp"/>
      <sheetName val="Type Exp"/>
      <sheetName val="Tablas %"/>
      <sheetName val="N.A. 7-cu ft"/>
      <sheetName val="IRP"/>
      <sheetName val="BUDGET-MIS MAIN TAB"/>
    </sheetNames>
    <sheetDataSet>
      <sheetData sheetId="0"/>
      <sheetData sheetId="1"/>
      <sheetData sheetId="2">
        <row r="2">
          <cell r="C2" t="str">
            <v>Cl.coste</v>
          </cell>
        </row>
      </sheetData>
      <sheetData sheetId="3">
        <row r="2">
          <cell r="C2" t="str">
            <v>CC</v>
          </cell>
          <cell r="D2" t="str">
            <v>Type</v>
          </cell>
        </row>
        <row r="3">
          <cell r="C3" t="str">
            <v>K2001</v>
          </cell>
          <cell r="D3" t="str">
            <v>Direct</v>
          </cell>
        </row>
        <row r="4">
          <cell r="C4" t="str">
            <v>K2002</v>
          </cell>
          <cell r="D4" t="str">
            <v>Direct</v>
          </cell>
        </row>
        <row r="5">
          <cell r="C5" t="str">
            <v>K2004</v>
          </cell>
          <cell r="D5" t="str">
            <v>Direct</v>
          </cell>
        </row>
        <row r="6">
          <cell r="C6" t="str">
            <v>K2005</v>
          </cell>
          <cell r="D6" t="str">
            <v>Direct</v>
          </cell>
        </row>
        <row r="7">
          <cell r="C7" t="str">
            <v>K2008</v>
          </cell>
          <cell r="D7" t="str">
            <v>Direct</v>
          </cell>
        </row>
        <row r="8">
          <cell r="C8" t="str">
            <v>K2011</v>
          </cell>
          <cell r="D8" t="str">
            <v>Direct</v>
          </cell>
        </row>
        <row r="9">
          <cell r="C9" t="str">
            <v>K2012</v>
          </cell>
          <cell r="D9" t="str">
            <v>Direct</v>
          </cell>
        </row>
        <row r="10">
          <cell r="C10" t="str">
            <v>K2013</v>
          </cell>
          <cell r="D10" t="str">
            <v>Indirect</v>
          </cell>
        </row>
        <row r="11">
          <cell r="C11" t="str">
            <v>K2016</v>
          </cell>
          <cell r="D11" t="str">
            <v>Direct</v>
          </cell>
        </row>
        <row r="12">
          <cell r="C12" t="str">
            <v>K2018</v>
          </cell>
          <cell r="D12" t="str">
            <v>Direct</v>
          </cell>
        </row>
        <row r="13">
          <cell r="C13" t="str">
            <v>K2019</v>
          </cell>
          <cell r="D13" t="str">
            <v>Direct</v>
          </cell>
        </row>
        <row r="14">
          <cell r="C14" t="str">
            <v>K2020</v>
          </cell>
          <cell r="D14" t="str">
            <v>Direct</v>
          </cell>
        </row>
        <row r="15">
          <cell r="C15" t="str">
            <v>K2021</v>
          </cell>
          <cell r="D15" t="str">
            <v>Direct</v>
          </cell>
        </row>
        <row r="16">
          <cell r="C16" t="str">
            <v>K2022</v>
          </cell>
          <cell r="D16" t="str">
            <v>Direct</v>
          </cell>
        </row>
        <row r="17">
          <cell r="C17" t="str">
            <v>K2024</v>
          </cell>
          <cell r="D17" t="str">
            <v>Direct</v>
          </cell>
        </row>
        <row r="18">
          <cell r="C18" t="str">
            <v>K2100</v>
          </cell>
          <cell r="D18" t="str">
            <v>Direct</v>
          </cell>
        </row>
        <row r="19">
          <cell r="C19" t="str">
            <v>K2101</v>
          </cell>
          <cell r="D19" t="str">
            <v>Direct</v>
          </cell>
        </row>
        <row r="20">
          <cell r="C20" t="str">
            <v>K2103</v>
          </cell>
          <cell r="D20" t="str">
            <v>Direct</v>
          </cell>
        </row>
        <row r="21">
          <cell r="C21" t="str">
            <v>K2104</v>
          </cell>
          <cell r="D21" t="str">
            <v>Direct</v>
          </cell>
        </row>
        <row r="22">
          <cell r="C22" t="str">
            <v>K2105</v>
          </cell>
          <cell r="D22" t="str">
            <v>Direct</v>
          </cell>
        </row>
        <row r="23">
          <cell r="C23" t="str">
            <v>K2106</v>
          </cell>
          <cell r="D23" t="str">
            <v>Direct</v>
          </cell>
        </row>
        <row r="24">
          <cell r="C24" t="str">
            <v>K2110</v>
          </cell>
          <cell r="D24" t="str">
            <v>Direct</v>
          </cell>
        </row>
        <row r="25">
          <cell r="C25" t="str">
            <v>K2111</v>
          </cell>
          <cell r="D25" t="str">
            <v>Direct</v>
          </cell>
        </row>
        <row r="26">
          <cell r="C26" t="str">
            <v>K2112</v>
          </cell>
          <cell r="D26" t="str">
            <v>Direct</v>
          </cell>
        </row>
        <row r="27">
          <cell r="C27" t="str">
            <v>K2120</v>
          </cell>
          <cell r="D27" t="str">
            <v>Direct</v>
          </cell>
        </row>
        <row r="28">
          <cell r="C28" t="str">
            <v>K2121</v>
          </cell>
          <cell r="D28" t="str">
            <v>Direct</v>
          </cell>
        </row>
        <row r="29">
          <cell r="C29" t="str">
            <v>K2122</v>
          </cell>
          <cell r="D29" t="str">
            <v>Direct</v>
          </cell>
        </row>
        <row r="30">
          <cell r="C30" t="str">
            <v>K2150</v>
          </cell>
          <cell r="D30" t="str">
            <v>Direct</v>
          </cell>
        </row>
        <row r="31">
          <cell r="C31" t="str">
            <v>K2151</v>
          </cell>
          <cell r="D31" t="str">
            <v>Direct</v>
          </cell>
        </row>
        <row r="32">
          <cell r="C32" t="str">
            <v>K2152</v>
          </cell>
          <cell r="D32" t="str">
            <v>Direct</v>
          </cell>
        </row>
        <row r="33">
          <cell r="C33" t="str">
            <v>K2200</v>
          </cell>
          <cell r="D33" t="str">
            <v>Direct</v>
          </cell>
        </row>
        <row r="34">
          <cell r="C34" t="str">
            <v>K2201</v>
          </cell>
          <cell r="D34" t="str">
            <v>Direct</v>
          </cell>
        </row>
        <row r="35">
          <cell r="C35" t="str">
            <v>K2202</v>
          </cell>
          <cell r="D35" t="str">
            <v>Direct</v>
          </cell>
        </row>
        <row r="36">
          <cell r="C36" t="str">
            <v>K2203</v>
          </cell>
          <cell r="D36" t="str">
            <v>Direct</v>
          </cell>
        </row>
        <row r="37">
          <cell r="C37" t="str">
            <v>K2205</v>
          </cell>
          <cell r="D37" t="str">
            <v>Direct</v>
          </cell>
        </row>
        <row r="38">
          <cell r="C38" t="str">
            <v>K2206</v>
          </cell>
          <cell r="D38" t="str">
            <v>Direct</v>
          </cell>
        </row>
        <row r="39">
          <cell r="C39" t="str">
            <v>K2207</v>
          </cell>
          <cell r="D39" t="str">
            <v>Direct</v>
          </cell>
        </row>
        <row r="40">
          <cell r="C40" t="str">
            <v>K2209</v>
          </cell>
          <cell r="D40" t="str">
            <v>Direct</v>
          </cell>
        </row>
        <row r="41">
          <cell r="C41" t="str">
            <v>K2210</v>
          </cell>
          <cell r="D41" t="str">
            <v>Direct</v>
          </cell>
        </row>
        <row r="42">
          <cell r="C42" t="str">
            <v>K2211</v>
          </cell>
          <cell r="D42" t="str">
            <v>Direct</v>
          </cell>
        </row>
        <row r="43">
          <cell r="C43" t="str">
            <v>K2212</v>
          </cell>
          <cell r="D43" t="str">
            <v>Direct</v>
          </cell>
        </row>
        <row r="44">
          <cell r="C44" t="str">
            <v>K2213</v>
          </cell>
          <cell r="D44" t="str">
            <v>Direct</v>
          </cell>
        </row>
        <row r="45">
          <cell r="C45" t="str">
            <v>K2214</v>
          </cell>
          <cell r="D45" t="str">
            <v>Direct</v>
          </cell>
        </row>
        <row r="46">
          <cell r="C46" t="str">
            <v>K2215</v>
          </cell>
          <cell r="D46" t="str">
            <v>Direct</v>
          </cell>
        </row>
        <row r="47">
          <cell r="C47" t="str">
            <v>K2216</v>
          </cell>
          <cell r="D47" t="str">
            <v>Direct</v>
          </cell>
        </row>
        <row r="48">
          <cell r="C48" t="str">
            <v>K2217</v>
          </cell>
          <cell r="D48" t="str">
            <v>Direct</v>
          </cell>
        </row>
        <row r="49">
          <cell r="C49" t="str">
            <v>K2219</v>
          </cell>
          <cell r="D49" t="str">
            <v>Direct</v>
          </cell>
        </row>
        <row r="50">
          <cell r="C50" t="str">
            <v>K2220</v>
          </cell>
          <cell r="D50" t="str">
            <v>Direct</v>
          </cell>
        </row>
        <row r="51">
          <cell r="C51" t="str">
            <v>K2221</v>
          </cell>
          <cell r="D51" t="str">
            <v>Direct</v>
          </cell>
        </row>
        <row r="52">
          <cell r="C52" t="str">
            <v>K2223</v>
          </cell>
          <cell r="D52" t="str">
            <v>Direct</v>
          </cell>
        </row>
        <row r="53">
          <cell r="C53" t="str">
            <v>K2224</v>
          </cell>
          <cell r="D53" t="str">
            <v>Direct</v>
          </cell>
        </row>
        <row r="54">
          <cell r="C54" t="str">
            <v>K2225</v>
          </cell>
          <cell r="D54" t="str">
            <v>Direct</v>
          </cell>
        </row>
        <row r="55">
          <cell r="C55" t="str">
            <v>K2226</v>
          </cell>
          <cell r="D55" t="str">
            <v>Direct</v>
          </cell>
        </row>
        <row r="56">
          <cell r="C56" t="str">
            <v>K2228</v>
          </cell>
          <cell r="D56" t="str">
            <v>Direct</v>
          </cell>
        </row>
        <row r="57">
          <cell r="C57" t="str">
            <v>K2230</v>
          </cell>
          <cell r="D57" t="str">
            <v>Direct</v>
          </cell>
        </row>
        <row r="58">
          <cell r="C58" t="str">
            <v>K2231</v>
          </cell>
          <cell r="D58" t="str">
            <v>Direct</v>
          </cell>
        </row>
        <row r="59">
          <cell r="C59" t="str">
            <v>K2232</v>
          </cell>
          <cell r="D59" t="str">
            <v>Direct</v>
          </cell>
        </row>
        <row r="60">
          <cell r="C60" t="str">
            <v>K2233</v>
          </cell>
          <cell r="D60" t="str">
            <v>Direct</v>
          </cell>
        </row>
        <row r="61">
          <cell r="C61" t="str">
            <v>K2234</v>
          </cell>
          <cell r="D61" t="str">
            <v>Direct</v>
          </cell>
        </row>
        <row r="62">
          <cell r="C62" t="str">
            <v>K2235</v>
          </cell>
          <cell r="D62" t="str">
            <v>Direct</v>
          </cell>
        </row>
        <row r="63">
          <cell r="C63" t="str">
            <v>K2236</v>
          </cell>
          <cell r="D63" t="str">
            <v>Direct</v>
          </cell>
        </row>
        <row r="64">
          <cell r="C64" t="str">
            <v>K2237</v>
          </cell>
          <cell r="D64" t="str">
            <v>Direct</v>
          </cell>
        </row>
        <row r="65">
          <cell r="C65" t="str">
            <v>K2300</v>
          </cell>
          <cell r="D65" t="str">
            <v>Direct</v>
          </cell>
        </row>
        <row r="66">
          <cell r="C66" t="str">
            <v>K2301</v>
          </cell>
          <cell r="D66" t="str">
            <v>Indirect</v>
          </cell>
        </row>
        <row r="67">
          <cell r="C67" t="str">
            <v>K2302</v>
          </cell>
          <cell r="D67" t="str">
            <v>Direct</v>
          </cell>
        </row>
        <row r="68">
          <cell r="C68" t="str">
            <v>K2310</v>
          </cell>
          <cell r="D68" t="str">
            <v>Direct</v>
          </cell>
        </row>
        <row r="69">
          <cell r="C69" t="str">
            <v>K2311</v>
          </cell>
          <cell r="D69" t="str">
            <v>Direct</v>
          </cell>
        </row>
        <row r="70">
          <cell r="C70" t="str">
            <v>K2312</v>
          </cell>
          <cell r="D70" t="str">
            <v>Direct</v>
          </cell>
        </row>
        <row r="71">
          <cell r="C71" t="str">
            <v>K2320</v>
          </cell>
          <cell r="D71" t="str">
            <v>Direct</v>
          </cell>
        </row>
        <row r="72">
          <cell r="C72" t="str">
            <v>K2321</v>
          </cell>
          <cell r="D72" t="str">
            <v>Direct</v>
          </cell>
        </row>
        <row r="73">
          <cell r="C73" t="str">
            <v>K2330</v>
          </cell>
          <cell r="D73" t="str">
            <v>Direct</v>
          </cell>
        </row>
        <row r="74">
          <cell r="C74" t="str">
            <v>K2331</v>
          </cell>
          <cell r="D74" t="str">
            <v>Direct</v>
          </cell>
        </row>
        <row r="75">
          <cell r="C75" t="str">
            <v>K2340</v>
          </cell>
          <cell r="D75" t="str">
            <v>Direct</v>
          </cell>
        </row>
        <row r="76">
          <cell r="C76" t="str">
            <v>K2341</v>
          </cell>
          <cell r="D76" t="str">
            <v>Direct</v>
          </cell>
        </row>
        <row r="77">
          <cell r="C77" t="str">
            <v>K2343</v>
          </cell>
          <cell r="D77" t="str">
            <v>Direct</v>
          </cell>
        </row>
        <row r="78">
          <cell r="C78" t="str">
            <v>K2350</v>
          </cell>
          <cell r="D78" t="str">
            <v>Direct</v>
          </cell>
        </row>
        <row r="79">
          <cell r="C79" t="str">
            <v>K2351</v>
          </cell>
          <cell r="D79" t="str">
            <v>Direct</v>
          </cell>
        </row>
        <row r="80">
          <cell r="C80" t="str">
            <v>K2352</v>
          </cell>
          <cell r="D80" t="str">
            <v>Direct</v>
          </cell>
        </row>
        <row r="81">
          <cell r="C81" t="str">
            <v>K2355</v>
          </cell>
          <cell r="D81" t="str">
            <v>Direct</v>
          </cell>
        </row>
        <row r="82">
          <cell r="C82" t="str">
            <v>K2356</v>
          </cell>
          <cell r="D82" t="str">
            <v>Direct</v>
          </cell>
        </row>
        <row r="83">
          <cell r="C83" t="str">
            <v>K2360</v>
          </cell>
          <cell r="D83" t="str">
            <v>Direct</v>
          </cell>
        </row>
        <row r="84">
          <cell r="C84" t="str">
            <v>K2400</v>
          </cell>
          <cell r="D84" t="str">
            <v>Indirect</v>
          </cell>
        </row>
        <row r="85">
          <cell r="C85" t="str">
            <v>K2402</v>
          </cell>
          <cell r="D85" t="str">
            <v>Indirect</v>
          </cell>
        </row>
        <row r="86">
          <cell r="C86" t="str">
            <v>K2403</v>
          </cell>
          <cell r="D86" t="str">
            <v>Indirect</v>
          </cell>
        </row>
        <row r="87">
          <cell r="C87" t="str">
            <v>K2500</v>
          </cell>
          <cell r="D87" t="str">
            <v>Indirect</v>
          </cell>
        </row>
        <row r="88">
          <cell r="C88" t="str">
            <v>K2502</v>
          </cell>
          <cell r="D88" t="str">
            <v>Indirect</v>
          </cell>
        </row>
        <row r="89">
          <cell r="C89" t="str">
            <v>K2503</v>
          </cell>
          <cell r="D89" t="str">
            <v>Indirect</v>
          </cell>
        </row>
        <row r="90">
          <cell r="C90" t="str">
            <v>K2600</v>
          </cell>
          <cell r="D90" t="str">
            <v>Indirect</v>
          </cell>
        </row>
        <row r="91">
          <cell r="C91" t="str">
            <v>K2601</v>
          </cell>
          <cell r="D91" t="str">
            <v>Indirect</v>
          </cell>
        </row>
        <row r="92">
          <cell r="C92" t="str">
            <v>K2602</v>
          </cell>
          <cell r="D92" t="str">
            <v>Indirect</v>
          </cell>
        </row>
        <row r="93">
          <cell r="C93" t="str">
            <v>K2603</v>
          </cell>
          <cell r="D93" t="str">
            <v>Indirect</v>
          </cell>
        </row>
        <row r="94">
          <cell r="C94" t="str">
            <v>K2604</v>
          </cell>
          <cell r="D94" t="str">
            <v>Indirect</v>
          </cell>
        </row>
        <row r="95">
          <cell r="C95" t="str">
            <v>K2605</v>
          </cell>
          <cell r="D95" t="str">
            <v>Indirect</v>
          </cell>
        </row>
        <row r="96">
          <cell r="C96" t="str">
            <v>K2606</v>
          </cell>
          <cell r="D96" t="str">
            <v>Indirect</v>
          </cell>
        </row>
        <row r="97">
          <cell r="C97" t="str">
            <v>K2607</v>
          </cell>
          <cell r="D97" t="str">
            <v>Indirect</v>
          </cell>
        </row>
        <row r="98">
          <cell r="C98" t="str">
            <v>K2608</v>
          </cell>
          <cell r="D98" t="str">
            <v>Indirect</v>
          </cell>
        </row>
        <row r="99">
          <cell r="C99" t="str">
            <v>K2609</v>
          </cell>
          <cell r="D99" t="str">
            <v>Indirect</v>
          </cell>
        </row>
        <row r="100">
          <cell r="C100" t="str">
            <v>K2610</v>
          </cell>
          <cell r="D100" t="str">
            <v>Indirect</v>
          </cell>
        </row>
        <row r="101">
          <cell r="C101" t="str">
            <v>K2611</v>
          </cell>
          <cell r="D101" t="str">
            <v>Indirect</v>
          </cell>
        </row>
        <row r="102">
          <cell r="C102" t="str">
            <v>K2612</v>
          </cell>
          <cell r="D102" t="str">
            <v>Indirect</v>
          </cell>
        </row>
        <row r="103">
          <cell r="C103" t="str">
            <v>K2613</v>
          </cell>
          <cell r="D103" t="str">
            <v>Indirect</v>
          </cell>
        </row>
        <row r="104">
          <cell r="C104" t="str">
            <v>K2701</v>
          </cell>
          <cell r="D104" t="str">
            <v>Indirect</v>
          </cell>
        </row>
        <row r="105">
          <cell r="C105" t="str">
            <v>K2703</v>
          </cell>
          <cell r="D105" t="str">
            <v>Indirect</v>
          </cell>
        </row>
        <row r="106">
          <cell r="C106" t="str">
            <v>K2704</v>
          </cell>
          <cell r="D106" t="str">
            <v>Indirect</v>
          </cell>
        </row>
        <row r="107">
          <cell r="C107" t="str">
            <v>K2706</v>
          </cell>
          <cell r="D107" t="str">
            <v>Indirect</v>
          </cell>
        </row>
        <row r="108">
          <cell r="C108" t="str">
            <v>K2801</v>
          </cell>
          <cell r="D108" t="str">
            <v>Indirect</v>
          </cell>
        </row>
        <row r="109">
          <cell r="C109" t="str">
            <v>K2802</v>
          </cell>
          <cell r="D109" t="str">
            <v>Indirect</v>
          </cell>
        </row>
        <row r="110">
          <cell r="C110" t="str">
            <v>K2803</v>
          </cell>
          <cell r="D110" t="str">
            <v>Indirect</v>
          </cell>
        </row>
        <row r="111">
          <cell r="C111" t="str">
            <v>K2804</v>
          </cell>
          <cell r="D111" t="str">
            <v>Indirect</v>
          </cell>
        </row>
        <row r="112">
          <cell r="C112" t="str">
            <v>K2805</v>
          </cell>
          <cell r="D112" t="str">
            <v>Indirect</v>
          </cell>
        </row>
        <row r="113">
          <cell r="C113" t="str">
            <v>K2808</v>
          </cell>
          <cell r="D113" t="str">
            <v>Indirect</v>
          </cell>
        </row>
        <row r="114">
          <cell r="C114" t="str">
            <v>K2900</v>
          </cell>
          <cell r="D114" t="str">
            <v>Indirect</v>
          </cell>
        </row>
        <row r="115">
          <cell r="C115" t="str">
            <v>K2901</v>
          </cell>
          <cell r="D115" t="str">
            <v>Indirect</v>
          </cell>
        </row>
        <row r="116">
          <cell r="C116" t="str">
            <v>K2902</v>
          </cell>
          <cell r="D116" t="str">
            <v>Indirect</v>
          </cell>
        </row>
        <row r="117">
          <cell r="C117" t="str">
            <v>K2904</v>
          </cell>
          <cell r="D117" t="str">
            <v>Indirect</v>
          </cell>
        </row>
        <row r="118">
          <cell r="C118" t="str">
            <v>K2905</v>
          </cell>
          <cell r="D118" t="str">
            <v>Indirect</v>
          </cell>
        </row>
        <row r="119">
          <cell r="C119" t="str">
            <v>K2906</v>
          </cell>
          <cell r="D119" t="str">
            <v>Indirect</v>
          </cell>
        </row>
        <row r="120">
          <cell r="C120" t="str">
            <v>K2907</v>
          </cell>
          <cell r="D120" t="str">
            <v>Indirect</v>
          </cell>
        </row>
        <row r="121">
          <cell r="C121" t="str">
            <v>K2908</v>
          </cell>
          <cell r="D121" t="str">
            <v>Indirect</v>
          </cell>
        </row>
        <row r="122">
          <cell r="C122" t="str">
            <v>K2920</v>
          </cell>
          <cell r="D122" t="str">
            <v>Indirect</v>
          </cell>
        </row>
        <row r="123">
          <cell r="C123" t="str">
            <v>K2925</v>
          </cell>
          <cell r="D123" t="str">
            <v>Indirect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 explained"/>
      <sheetName val="ROH summary"/>
      <sheetName val="ROH procurements"/>
      <sheetName val="ROH calculations"/>
      <sheetName val="LIA-JUN04"/>
      <sheetName val="SUM"/>
      <sheetName val="Sum_Exp Delta"/>
      <sheetName val="ZAMALKDATA"/>
      <sheetName val="RIS_TECNICHE"/>
      <sheetName val="NAT. GASTOS"/>
      <sheetName val="GROUPING"/>
      <sheetName val="Revenue"/>
      <sheetName val="Sheet1"/>
      <sheetName val="Projections4_8_ Frais Financier"/>
      <sheetName val="POLÍMEROS"/>
      <sheetName val="Tereftálicos"/>
      <sheetName val="Planilha1"/>
      <sheetName val="Weighted Average shares"/>
      <sheetName val="Procurement Allocation working"/>
      <sheetName val="Data2007"/>
      <sheetName val="INDEX"/>
    </sheetNames>
    <sheetDataSet>
      <sheetData sheetId="0" refreshError="1"/>
      <sheetData sheetId="1" refreshError="1">
        <row r="3">
          <cell r="T3">
            <v>0.02</v>
          </cell>
        </row>
        <row r="4">
          <cell r="T4">
            <v>8.5000000000000006E-2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T4">
            <v>505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Sheet6"/>
      <sheetName val="Tally"/>
      <sheetName val="SUM"/>
      <sheetName val="Sum_Exp Delta"/>
      <sheetName val="BASIS"/>
      <sheetName val="FG_DEC-00"/>
      <sheetName val="GROUPING"/>
      <sheetName val="GER"/>
      <sheetName val="S"/>
      <sheetName val="ROH summary"/>
      <sheetName val="INDEX"/>
      <sheetName val="Title"/>
      <sheetName val="LIA-JUN04"/>
      <sheetName val="PRMT-05"/>
      <sheetName val="PRM"/>
      <sheetName val="KPI"/>
      <sheetName val="Inventory Gain&amp;Loss"/>
      <sheetName val="ActFinancial Film"/>
      <sheetName val="Variation"/>
      <sheetName val="PRMT"/>
      <sheetName val="FLETE INTL"/>
      <sheetName val="COSTO INLAND"/>
    </sheetNames>
    <sheetDataSet>
      <sheetData sheetId="0" refreshError="1">
        <row r="2">
          <cell r="D2" t="str">
            <v>GRAD2</v>
          </cell>
        </row>
        <row r="3">
          <cell r="D3">
            <v>13</v>
          </cell>
          <cell r="E3" t="str">
            <v>OG</v>
          </cell>
        </row>
        <row r="4">
          <cell r="D4">
            <v>14</v>
          </cell>
          <cell r="E4" t="str">
            <v>FG</v>
          </cell>
        </row>
        <row r="5">
          <cell r="D5">
            <v>16</v>
          </cell>
          <cell r="E5" t="str">
            <v>FG</v>
          </cell>
        </row>
        <row r="6">
          <cell r="D6">
            <v>17</v>
          </cell>
          <cell r="E6" t="str">
            <v>FG</v>
          </cell>
        </row>
        <row r="7">
          <cell r="D7">
            <v>23</v>
          </cell>
          <cell r="E7" t="str">
            <v>OG</v>
          </cell>
        </row>
        <row r="8">
          <cell r="D8">
            <v>24</v>
          </cell>
          <cell r="E8" t="str">
            <v>FG</v>
          </cell>
        </row>
        <row r="9">
          <cell r="D9">
            <v>26</v>
          </cell>
          <cell r="E9" t="str">
            <v>OG</v>
          </cell>
        </row>
        <row r="10">
          <cell r="D10">
            <v>27</v>
          </cell>
          <cell r="E10" t="str">
            <v>FG</v>
          </cell>
        </row>
        <row r="11">
          <cell r="D11">
            <v>36</v>
          </cell>
          <cell r="E11" t="str">
            <v>OG</v>
          </cell>
        </row>
        <row r="12">
          <cell r="D12" t="str">
            <v>0O</v>
          </cell>
          <cell r="E12" t="str">
            <v>FG</v>
          </cell>
        </row>
        <row r="13">
          <cell r="D13" t="str">
            <v>0X</v>
          </cell>
          <cell r="E13" t="str">
            <v>FG</v>
          </cell>
        </row>
        <row r="14">
          <cell r="D14" t="str">
            <v>1B</v>
          </cell>
          <cell r="E14" t="str">
            <v>FG</v>
          </cell>
        </row>
        <row r="15">
          <cell r="D15" t="str">
            <v>1C</v>
          </cell>
          <cell r="E15" t="str">
            <v>FG</v>
          </cell>
        </row>
        <row r="16">
          <cell r="D16" t="str">
            <v>1E</v>
          </cell>
          <cell r="E16" t="str">
            <v>FG</v>
          </cell>
        </row>
        <row r="17">
          <cell r="D17" t="str">
            <v>1F</v>
          </cell>
          <cell r="E17" t="str">
            <v>FG</v>
          </cell>
        </row>
        <row r="18">
          <cell r="D18" t="str">
            <v>1G</v>
          </cell>
          <cell r="E18" t="str">
            <v>FG</v>
          </cell>
        </row>
        <row r="19">
          <cell r="D19" t="str">
            <v>1U</v>
          </cell>
          <cell r="E19" t="str">
            <v>FG</v>
          </cell>
        </row>
        <row r="20">
          <cell r="D20" t="str">
            <v>1R</v>
          </cell>
          <cell r="E20" t="str">
            <v>FG</v>
          </cell>
        </row>
        <row r="21">
          <cell r="D21" t="str">
            <v>1Y</v>
          </cell>
          <cell r="E21" t="str">
            <v>FG</v>
          </cell>
        </row>
        <row r="22">
          <cell r="D22" t="str">
            <v>2B</v>
          </cell>
          <cell r="E22" t="str">
            <v>OG</v>
          </cell>
        </row>
        <row r="23">
          <cell r="D23" t="str">
            <v>2C</v>
          </cell>
          <cell r="E23" t="str">
            <v>FG</v>
          </cell>
        </row>
        <row r="24">
          <cell r="D24" t="str">
            <v>2E</v>
          </cell>
          <cell r="E24" t="str">
            <v>OG</v>
          </cell>
        </row>
        <row r="25">
          <cell r="D25" t="str">
            <v>2F</v>
          </cell>
          <cell r="E25" t="str">
            <v>OG</v>
          </cell>
        </row>
        <row r="26">
          <cell r="D26" t="str">
            <v>2G</v>
          </cell>
          <cell r="E26" t="str">
            <v>FG</v>
          </cell>
        </row>
        <row r="27">
          <cell r="D27" t="str">
            <v>2H</v>
          </cell>
          <cell r="E27" t="str">
            <v>FG</v>
          </cell>
        </row>
        <row r="28">
          <cell r="D28" t="str">
            <v>2I</v>
          </cell>
          <cell r="E28" t="str">
            <v>OG</v>
          </cell>
        </row>
        <row r="29">
          <cell r="D29" t="str">
            <v>2M</v>
          </cell>
          <cell r="E29" t="str">
            <v>OG</v>
          </cell>
        </row>
        <row r="30">
          <cell r="D30" t="str">
            <v>2R</v>
          </cell>
          <cell r="E30" t="str">
            <v>OG</v>
          </cell>
        </row>
        <row r="31">
          <cell r="D31" t="str">
            <v>2X</v>
          </cell>
          <cell r="E31" t="str">
            <v>OG</v>
          </cell>
        </row>
        <row r="32">
          <cell r="D32" t="str">
            <v>2Y</v>
          </cell>
          <cell r="E32" t="str">
            <v>FG</v>
          </cell>
        </row>
        <row r="33">
          <cell r="D33" t="str">
            <v>3B</v>
          </cell>
          <cell r="E33" t="str">
            <v>OG</v>
          </cell>
        </row>
        <row r="34">
          <cell r="D34" t="str">
            <v>3C</v>
          </cell>
          <cell r="E34" t="str">
            <v>OG</v>
          </cell>
        </row>
        <row r="35">
          <cell r="D35" t="str">
            <v>3F</v>
          </cell>
          <cell r="E35" t="str">
            <v>OG</v>
          </cell>
        </row>
        <row r="36">
          <cell r="D36" t="str">
            <v>3G</v>
          </cell>
          <cell r="E36" t="str">
            <v>FG</v>
          </cell>
        </row>
        <row r="37">
          <cell r="D37" t="str">
            <v>3H</v>
          </cell>
          <cell r="E37" t="str">
            <v>FG</v>
          </cell>
        </row>
        <row r="38">
          <cell r="D38" t="str">
            <v>3Y</v>
          </cell>
          <cell r="E38" t="str">
            <v>OG</v>
          </cell>
        </row>
        <row r="39">
          <cell r="D39" t="str">
            <v>3R</v>
          </cell>
          <cell r="E39" t="str">
            <v>OG</v>
          </cell>
        </row>
        <row r="40">
          <cell r="D40" t="str">
            <v>2J</v>
          </cell>
          <cell r="E40" t="str">
            <v>FG</v>
          </cell>
        </row>
        <row r="41">
          <cell r="D41" t="str">
            <v>4B</v>
          </cell>
          <cell r="E41" t="str">
            <v>OG</v>
          </cell>
        </row>
        <row r="42">
          <cell r="D42" t="str">
            <v>4F</v>
          </cell>
          <cell r="E42" t="str">
            <v>OG</v>
          </cell>
        </row>
        <row r="43">
          <cell r="D43" t="str">
            <v>4J</v>
          </cell>
          <cell r="E43" t="str">
            <v>OG</v>
          </cell>
        </row>
        <row r="44">
          <cell r="D44" t="str">
            <v>4M</v>
          </cell>
          <cell r="E44" t="str">
            <v>OG</v>
          </cell>
        </row>
        <row r="45">
          <cell r="D45" t="str">
            <v>4V</v>
          </cell>
          <cell r="E45" t="str">
            <v>OG</v>
          </cell>
        </row>
        <row r="46">
          <cell r="D46" t="str">
            <v>4Y</v>
          </cell>
          <cell r="E46" t="str">
            <v>OG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Group"/>
      <sheetName val="User Adjustments"/>
      <sheetName val="Group Assessment Calculation"/>
      <sheetName val="GPC%"/>
      <sheetName val="Allocation"/>
      <sheetName val="Group Allocation 07"/>
      <sheetName val="Petro 07"/>
      <sheetName val="table"/>
      <sheetName val="CSXLStore"/>
      <sheetName val="csxlDESheet1"/>
      <sheetName val="csxlDESheet2"/>
      <sheetName val="csxlDESheet3"/>
      <sheetName val="PBC Inv."/>
      <sheetName val="PBC_ytd Dec 2007 FIFO Group Rep"/>
      <sheetName val="Sheet1"/>
      <sheetName val="Entity Roll up"/>
      <sheetName val="WC Data"/>
      <sheetName val="Print"/>
      <sheetName val="Upload vs Master Chart "/>
      <sheetName val="Header"/>
      <sheetName val="WWT"/>
      <sheetName val="ROH summary"/>
      <sheetName val="co"/>
      <sheetName val="ocean voyage"/>
    </sheetNames>
    <sheetDataSet>
      <sheetData sheetId="0">
        <row r="1">
          <cell r="A1" t="str">
            <v>Cost Center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Cost Center</v>
          </cell>
        </row>
      </sheetData>
      <sheetData sheetId="6">
        <row r="1">
          <cell r="A1" t="str">
            <v>Cost Center</v>
          </cell>
        </row>
      </sheetData>
      <sheetData sheetId="7">
        <row r="1">
          <cell r="A1" t="str">
            <v>Cost Center</v>
          </cell>
          <cell r="B1" t="str">
            <v>CC</v>
          </cell>
          <cell r="C1" t="str">
            <v>GPC</v>
          </cell>
          <cell r="D1" t="str">
            <v>FIFO BUSS</v>
          </cell>
          <cell r="E1" t="str">
            <v>Include %</v>
          </cell>
          <cell r="G1" t="str">
            <v>Old rate</v>
          </cell>
        </row>
        <row r="2">
          <cell r="A2" t="str">
            <v>AF8000 -  Group Purchasing</v>
          </cell>
          <cell r="B2" t="str">
            <v>AF8000</v>
          </cell>
          <cell r="C2" t="str">
            <v>Purchasing</v>
          </cell>
          <cell r="D2" t="str">
            <v>NON-FIFO</v>
          </cell>
          <cell r="E2">
            <v>0.78</v>
          </cell>
        </row>
        <row r="3">
          <cell r="A3" t="str">
            <v>AB0000 -  Quality</v>
          </cell>
          <cell r="B3" t="str">
            <v>AB0000</v>
          </cell>
          <cell r="C3" t="str">
            <v>Administration</v>
          </cell>
          <cell r="D3" t="str">
            <v>NON-FIFO</v>
          </cell>
          <cell r="E3">
            <v>0.38</v>
          </cell>
        </row>
        <row r="4">
          <cell r="A4" t="str">
            <v>AJ0310 -  Leadership Developmt</v>
          </cell>
          <cell r="B4" t="str">
            <v>AJ0310</v>
          </cell>
          <cell r="C4" t="str">
            <v>Administration</v>
          </cell>
          <cell r="D4" t="str">
            <v>NON-FIFO</v>
          </cell>
          <cell r="E4">
            <v>0</v>
          </cell>
        </row>
        <row r="5">
          <cell r="A5" t="str">
            <v>AF5000 - IMO Leadership</v>
          </cell>
          <cell r="B5" t="str">
            <v>AF5000</v>
          </cell>
          <cell r="C5" t="str">
            <v>IMO</v>
          </cell>
          <cell r="D5" t="str">
            <v>NON-FIFO</v>
          </cell>
          <cell r="E5">
            <v>0.25</v>
          </cell>
        </row>
        <row r="6">
          <cell r="A6" t="str">
            <v>AF5700 -  Finance/Commercial/Web</v>
          </cell>
          <cell r="B6" t="str">
            <v>AF5700</v>
          </cell>
          <cell r="C6" t="str">
            <v>IMO</v>
          </cell>
          <cell r="D6" t="str">
            <v>NON-FIFO</v>
          </cell>
          <cell r="E6">
            <v>1</v>
          </cell>
        </row>
        <row r="7">
          <cell r="A7" t="str">
            <v>AF5820 -  IMLP</v>
          </cell>
          <cell r="B7" t="str">
            <v>AF5820</v>
          </cell>
          <cell r="C7" t="str">
            <v>IMO</v>
          </cell>
          <cell r="D7" t="str">
            <v>NON-FIFO</v>
          </cell>
          <cell r="E7">
            <v>0.42</v>
          </cell>
        </row>
        <row r="8">
          <cell r="A8" t="str">
            <v>DJ5150 -  Pksb Data Center</v>
          </cell>
          <cell r="B8" t="str">
            <v>DJ5150</v>
          </cell>
          <cell r="C8" t="str">
            <v>IMO</v>
          </cell>
          <cell r="D8" t="str">
            <v>NON-FIFO</v>
          </cell>
          <cell r="E8">
            <v>0</v>
          </cell>
        </row>
        <row r="9">
          <cell r="A9" t="str">
            <v>AF5100 -Data Center Services &amp; Security</v>
          </cell>
          <cell r="B9" t="str">
            <v>AF5100</v>
          </cell>
          <cell r="C9" t="str">
            <v>IMO</v>
          </cell>
          <cell r="D9" t="str">
            <v>NON-FIFO</v>
          </cell>
          <cell r="E9">
            <v>0.1</v>
          </cell>
        </row>
        <row r="10">
          <cell r="A10" t="str">
            <v>AF5621 - Americas HRIT</v>
          </cell>
          <cell r="B10" t="str">
            <v>AF5621</v>
          </cell>
          <cell r="C10" t="str">
            <v>IMO</v>
          </cell>
          <cell r="D10" t="str">
            <v>NON-FIFO</v>
          </cell>
          <cell r="E10">
            <v>0.4</v>
          </cell>
        </row>
        <row r="11">
          <cell r="A11" t="str">
            <v>AR0000 -  Hr Admin Function</v>
          </cell>
          <cell r="B11" t="str">
            <v>AR0000</v>
          </cell>
          <cell r="C11" t="str">
            <v>HR</v>
          </cell>
          <cell r="D11" t="str">
            <v>NON-FIFO</v>
          </cell>
          <cell r="E11">
            <v>0.1</v>
          </cell>
        </row>
        <row r="12">
          <cell r="A12" t="str">
            <v>AR7100 -  Comp &amp; Benefits</v>
          </cell>
          <cell r="B12" t="str">
            <v>AR7100</v>
          </cell>
          <cell r="C12" t="str">
            <v>HR</v>
          </cell>
          <cell r="D12" t="str">
            <v>NON-FIFO</v>
          </cell>
          <cell r="E12">
            <v>0</v>
          </cell>
        </row>
        <row r="13">
          <cell r="A13" t="str">
            <v>AF0000 -  Finance Administrati</v>
          </cell>
          <cell r="B13" t="str">
            <v>AF0000</v>
          </cell>
          <cell r="C13" t="str">
            <v>Finance</v>
          </cell>
          <cell r="D13" t="str">
            <v>NON-FIFO</v>
          </cell>
          <cell r="E13">
            <v>0</v>
          </cell>
        </row>
        <row r="14">
          <cell r="A14" t="str">
            <v>AF1400 -  Finance - HQ AME Standalone Costs</v>
          </cell>
          <cell r="B14" t="str">
            <v>AF1400</v>
          </cell>
          <cell r="C14" t="str">
            <v>Finance</v>
          </cell>
          <cell r="D14" t="str">
            <v>NON-FIFO</v>
          </cell>
          <cell r="E14">
            <v>0</v>
          </cell>
        </row>
        <row r="15">
          <cell r="A15" t="str">
            <v>AF6000 -  Fmp</v>
          </cell>
          <cell r="B15" t="str">
            <v>AF6000</v>
          </cell>
          <cell r="C15" t="str">
            <v>Finance</v>
          </cell>
          <cell r="D15" t="str">
            <v>NON-FIFO</v>
          </cell>
          <cell r="E15">
            <v>0.44</v>
          </cell>
        </row>
        <row r="16">
          <cell r="A16" t="str">
            <v>TA6300 -  PSM</v>
          </cell>
          <cell r="B16" t="str">
            <v>TA6300</v>
          </cell>
          <cell r="C16" t="str">
            <v>EHS</v>
          </cell>
          <cell r="D16" t="str">
            <v>NON-FIFO</v>
          </cell>
          <cell r="E16">
            <v>0.8</v>
          </cell>
        </row>
        <row r="17">
          <cell r="A17" t="str">
            <v>TA6010 -  Medical-Pittsfield</v>
          </cell>
          <cell r="B17" t="str">
            <v>TA6010</v>
          </cell>
          <cell r="C17" t="str">
            <v>EHS</v>
          </cell>
          <cell r="D17" t="str">
            <v>NON-FIFO</v>
          </cell>
          <cell r="E17">
            <v>0.75</v>
          </cell>
        </row>
        <row r="18">
          <cell r="A18" t="str">
            <v>TA6100 -  Product Stewardship</v>
          </cell>
          <cell r="B18" t="str">
            <v>TA6100</v>
          </cell>
          <cell r="C18" t="str">
            <v>EHS</v>
          </cell>
          <cell r="D18" t="str">
            <v>NON-FIFO</v>
          </cell>
          <cell r="E18">
            <v>0.67</v>
          </cell>
        </row>
        <row r="19">
          <cell r="A19" t="str">
            <v>TA6400 -  Toxicology</v>
          </cell>
          <cell r="B19" t="str">
            <v>TA6400</v>
          </cell>
          <cell r="C19" t="str">
            <v>EHS</v>
          </cell>
          <cell r="D19" t="str">
            <v>NON-FIFO</v>
          </cell>
          <cell r="E19">
            <v>0.75</v>
          </cell>
        </row>
        <row r="20">
          <cell r="A20" t="str">
            <v>TA6600 -  Environ Programs</v>
          </cell>
          <cell r="B20" t="str">
            <v>TA6600</v>
          </cell>
          <cell r="C20" t="str">
            <v>EHS</v>
          </cell>
          <cell r="D20" t="str">
            <v>NON-FIFO</v>
          </cell>
          <cell r="E20">
            <v>0.81</v>
          </cell>
        </row>
        <row r="21">
          <cell r="A21" t="str">
            <v>TA6000 -  Hq Ehs Admin</v>
          </cell>
          <cell r="B21" t="str">
            <v>TA6000</v>
          </cell>
          <cell r="C21" t="str">
            <v>EHS</v>
          </cell>
          <cell r="D21" t="str">
            <v>NON-FIFO</v>
          </cell>
          <cell r="E21">
            <v>0.67</v>
          </cell>
        </row>
        <row r="22">
          <cell r="A22" t="str">
            <v>TA6200 -  Site Safety - Hygiene</v>
          </cell>
          <cell r="B22" t="str">
            <v>TA6200</v>
          </cell>
          <cell r="C22" t="str">
            <v>EHS</v>
          </cell>
          <cell r="D22" t="str">
            <v>NON-FIFO</v>
          </cell>
          <cell r="E22">
            <v>0.75</v>
          </cell>
        </row>
        <row r="23">
          <cell r="A23" t="str">
            <v>GA0000 -  Global Tech Div Admn</v>
          </cell>
          <cell r="B23" t="str">
            <v>GA0000</v>
          </cell>
          <cell r="C23" t="str">
            <v>Technology</v>
          </cell>
          <cell r="D23" t="str">
            <v>NON-FIFO</v>
          </cell>
          <cell r="E23">
            <v>0.21</v>
          </cell>
        </row>
        <row r="24">
          <cell r="A24" t="str">
            <v>BQ6000 -  6 Sigma-Npi</v>
          </cell>
          <cell r="B24" t="str">
            <v>BQ6000</v>
          </cell>
          <cell r="C24" t="str">
            <v>Technology</v>
          </cell>
          <cell r="D24" t="str">
            <v>NON-FIFO</v>
          </cell>
          <cell r="E24">
            <v>0.1</v>
          </cell>
        </row>
        <row r="25">
          <cell r="A25" t="str">
            <v>AJ5000 -  OMLP - US</v>
          </cell>
          <cell r="B25" t="str">
            <v>AJ5000</v>
          </cell>
          <cell r="C25" t="str">
            <v>Administration</v>
          </cell>
          <cell r="D25" t="str">
            <v>NON-FIFO</v>
          </cell>
          <cell r="E25">
            <v>0.91</v>
          </cell>
        </row>
        <row r="26">
          <cell r="A26" t="str">
            <v>AJ5001 -  Global Man - America</v>
          </cell>
          <cell r="B26" t="str">
            <v>AJ5001</v>
          </cell>
          <cell r="C26" t="str">
            <v>Administration</v>
          </cell>
          <cell r="D26" t="str">
            <v>NON-FIFO</v>
          </cell>
          <cell r="E26">
            <v>1</v>
          </cell>
        </row>
        <row r="27">
          <cell r="A27" t="str">
            <v>AF3300 -  Global Mfg - Finance</v>
          </cell>
          <cell r="B27" t="str">
            <v>AF3300</v>
          </cell>
          <cell r="C27" t="str">
            <v>Finance</v>
          </cell>
          <cell r="D27" t="str">
            <v>NON-FIFO</v>
          </cell>
          <cell r="E27">
            <v>0.79</v>
          </cell>
        </row>
        <row r="28">
          <cell r="A28" t="str">
            <v>AF5900 - Legal/Controller</v>
          </cell>
          <cell r="B28" t="str">
            <v>AF5900</v>
          </cell>
          <cell r="C28" t="str">
            <v>IMO</v>
          </cell>
          <cell r="D28" t="str">
            <v>NON-FIFO</v>
          </cell>
          <cell r="E28">
            <v>1</v>
          </cell>
        </row>
        <row r="29">
          <cell r="A29" t="str">
            <v>AF5940 - GPC Open</v>
          </cell>
          <cell r="B29" t="str">
            <v>AF5940</v>
          </cell>
          <cell r="C29" t="str">
            <v>IMO</v>
          </cell>
          <cell r="D29" t="str">
            <v>NON-FIFO</v>
          </cell>
          <cell r="E29">
            <v>0.3</v>
          </cell>
        </row>
        <row r="30">
          <cell r="A30" t="str">
            <v>TA0000 -  Us Resin Admin</v>
          </cell>
          <cell r="B30" t="str">
            <v>TA0000</v>
          </cell>
          <cell r="C30" t="str">
            <v>IMO</v>
          </cell>
          <cell r="D30" t="str">
            <v>NON-FIFO</v>
          </cell>
          <cell r="E30">
            <v>0.3</v>
          </cell>
        </row>
        <row r="31">
          <cell r="A31" t="str">
            <v>BE0000 -  Amer Tech Div Admin</v>
          </cell>
          <cell r="B31" t="str">
            <v>BE0000</v>
          </cell>
          <cell r="C31" t="str">
            <v>Technology</v>
          </cell>
          <cell r="D31" t="str">
            <v>NON-FIFO</v>
          </cell>
          <cell r="E31">
            <v>0.1</v>
          </cell>
        </row>
        <row r="32">
          <cell r="A32" t="str">
            <v>TA6500 -  Environ Technology</v>
          </cell>
          <cell r="B32" t="str">
            <v>TA6500</v>
          </cell>
          <cell r="C32" t="str">
            <v>EHS</v>
          </cell>
          <cell r="D32" t="str">
            <v>NON-FIFO</v>
          </cell>
          <cell r="E32">
            <v>0.75</v>
          </cell>
        </row>
        <row r="33">
          <cell r="A33" t="str">
            <v>AT0000 -  Hq Eh&amp;S</v>
          </cell>
          <cell r="B33" t="str">
            <v>AT0000</v>
          </cell>
          <cell r="C33" t="str">
            <v>EHS</v>
          </cell>
          <cell r="D33" t="str">
            <v>NON-FIFO</v>
          </cell>
          <cell r="E33">
            <v>0.5</v>
          </cell>
        </row>
        <row r="34">
          <cell r="A34" t="str">
            <v>TA2000 -  Ehs-Admin</v>
          </cell>
          <cell r="B34" t="str">
            <v>TA2000</v>
          </cell>
          <cell r="C34" t="str">
            <v>EHS</v>
          </cell>
          <cell r="D34" t="str">
            <v>NON-FIFO</v>
          </cell>
          <cell r="E34">
            <v>0.5</v>
          </cell>
        </row>
        <row r="35">
          <cell r="A35" t="str">
            <v>AF5510 -Infrastructure Services</v>
          </cell>
          <cell r="B35" t="str">
            <v>AF5510</v>
          </cell>
          <cell r="C35" t="str">
            <v>IMO</v>
          </cell>
          <cell r="D35" t="str">
            <v>NON-FIFO</v>
          </cell>
          <cell r="E35">
            <v>0.25</v>
          </cell>
        </row>
        <row r="36">
          <cell r="A36" t="str">
            <v>AF5200 -DBA/Unix</v>
          </cell>
          <cell r="B36" t="str">
            <v>AF5200</v>
          </cell>
          <cell r="C36" t="str">
            <v>IMO</v>
          </cell>
          <cell r="D36" t="str">
            <v>NON-FIFO</v>
          </cell>
          <cell r="E36">
            <v>0.25</v>
          </cell>
        </row>
        <row r="37">
          <cell r="A37" t="str">
            <v>AF5800 - Finance</v>
          </cell>
          <cell r="B37" t="str">
            <v>AF5800</v>
          </cell>
          <cell r="C37" t="str">
            <v>IMO</v>
          </cell>
          <cell r="D37" t="str">
            <v>NON-FIFO</v>
          </cell>
          <cell r="E37">
            <v>0.56000000000000005</v>
          </cell>
        </row>
        <row r="38">
          <cell r="A38" t="str">
            <v>AF5550 - Architecture &amp; Strategy IT</v>
          </cell>
          <cell r="B38" t="str">
            <v>AF5550</v>
          </cell>
          <cell r="C38" t="str">
            <v>IMO</v>
          </cell>
          <cell r="D38" t="str">
            <v>NON-FIFO</v>
          </cell>
          <cell r="E38">
            <v>0.25</v>
          </cell>
        </row>
        <row r="39">
          <cell r="A39" t="str">
            <v>AF2900 -  Payroll &amp; Export Doc</v>
          </cell>
          <cell r="B39" t="str">
            <v>AF2900</v>
          </cell>
          <cell r="C39" t="str">
            <v>Finance</v>
          </cell>
          <cell r="D39" t="str">
            <v>NON-FIFO</v>
          </cell>
          <cell r="E39">
            <v>0.75</v>
          </cell>
        </row>
        <row r="40">
          <cell r="A40" t="str">
            <v>AF3100 -  Auditing</v>
          </cell>
          <cell r="B40" t="str">
            <v>AF3100</v>
          </cell>
          <cell r="C40" t="str">
            <v>Finance</v>
          </cell>
          <cell r="D40" t="str">
            <v>NON-FIFO</v>
          </cell>
          <cell r="E40">
            <v>0.9</v>
          </cell>
        </row>
        <row r="41">
          <cell r="A41" t="str">
            <v>BB1000 -  RESIN RECOVERY&amp;MANAG</v>
          </cell>
          <cell r="B41" t="str">
            <v>BB1000</v>
          </cell>
          <cell r="C41" t="str">
            <v>Finance</v>
          </cell>
          <cell r="D41" t="str">
            <v>NON-FIFO</v>
          </cell>
          <cell r="E41">
            <v>1</v>
          </cell>
        </row>
        <row r="42">
          <cell r="A42" t="str">
            <v>GA0005 -  Global Proc Eng Tech</v>
          </cell>
          <cell r="B42" t="str">
            <v>GA0005</v>
          </cell>
          <cell r="C42" t="str">
            <v>Technology</v>
          </cell>
          <cell r="D42" t="str">
            <v>NON-FIFO</v>
          </cell>
          <cell r="E42">
            <v>0.1</v>
          </cell>
        </row>
        <row r="43">
          <cell r="A43" t="str">
            <v>GA0001 -  India Technology Ctr</v>
          </cell>
          <cell r="B43" t="str">
            <v>GA0001</v>
          </cell>
          <cell r="C43" t="str">
            <v>Technology</v>
          </cell>
          <cell r="D43" t="str">
            <v>NON-FIFO</v>
          </cell>
          <cell r="E43">
            <v>0.1</v>
          </cell>
        </row>
        <row r="44">
          <cell r="A44" t="str">
            <v>AJ7100 -  Bldg-Grounds</v>
          </cell>
          <cell r="B44" t="str">
            <v>AJ7100</v>
          </cell>
          <cell r="C44" t="str">
            <v>IMO</v>
          </cell>
          <cell r="D44" t="str">
            <v>NON-FIFO</v>
          </cell>
          <cell r="E44">
            <v>1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P&amp;L-Q3"/>
      <sheetName val="Var-Q3"/>
      <sheetName val="Index Q3"/>
      <sheetName val="Index Bgt"/>
      <sheetName val="Index Exp"/>
      <sheetName val="Index Dom"/>
      <sheetName val="Page"/>
      <sheetName val="Index"/>
      <sheetName val="Comment"/>
      <sheetName val="P&amp;L"/>
      <sheetName val="Var"/>
      <sheetName val="Thruput"/>
      <sheetName val="Annex-A"/>
      <sheetName val="Annex-B"/>
      <sheetName val="Annex-C"/>
      <sheetName val="Sum-Real"/>
      <sheetName val="GRAPDOM-EXP"/>
      <sheetName val="Sales-Adjust"/>
      <sheetName val="RM Pur"/>
      <sheetName val="PTA-MEG"/>
      <sheetName val="RM Price Var"/>
      <sheetName val="Waste"/>
      <sheetName val="Procons"/>
      <sheetName val="Details"/>
      <sheetName val="WC"/>
      <sheetName val="WC-Graphs"/>
      <sheetName val="Purchase"/>
      <sheetName val="Pur-Graphs"/>
      <sheetName val="CF"/>
      <sheetName val="FPG"/>
      <sheetName val="Rev Target"/>
      <sheetName val="Header"/>
      <sheetName val="Sum_Exp Delta"/>
      <sheetName val="SUM"/>
      <sheetName val="table"/>
      <sheetName val="GROUPING"/>
      <sheetName val="?????????????"/>
      <sheetName val="??????? MGC"/>
      <sheetName val="Upload vs Master Chart "/>
      <sheetName val="PRMT-04"/>
      <sheetName val="PSF_Prod"/>
      <sheetName val="CHIP_Prod"/>
      <sheetName val="Inputs"/>
      <sheetName val="ROH summary"/>
      <sheetName val="PRMT-03"/>
      <sheetName val="Index_Q3"/>
      <sheetName val="Index_Bgt"/>
      <sheetName val="Index_Exp"/>
      <sheetName val="Index_Dom"/>
      <sheetName val="RM_Pur"/>
      <sheetName val="RM_Price_Var"/>
      <sheetName val="Rev_Target"/>
      <sheetName val="Sum_Exp_Delta"/>
      <sheetName val="???????_MGC"/>
      <sheetName val="Upload_vs_Master_Chart_"/>
      <sheetName val="Data2007"/>
      <sheetName val="RM Calc"/>
      <sheetName val="Data2006"/>
      <sheetName val="S"/>
      <sheetName val="Assumptions"/>
      <sheetName val="LIA-JUN04"/>
      <sheetName val="PRMT-18"/>
      <sheetName val="Kasko"/>
      <sheetName val="Taxas"/>
      <sheetName val="Plano de Contas"/>
      <sheetName val="ValuationSummary"/>
      <sheetName val="Exch. Rate"/>
      <sheetName val="_____________"/>
      <sheetName val="_______ MGC"/>
      <sheetName val="10-1 Media"/>
      <sheetName val="10-cut"/>
      <sheetName val="SEA"/>
      <sheetName val="Sales budget"/>
      <sheetName val="cc"/>
      <sheetName val="Index_Q31"/>
      <sheetName val="Index_Bgt1"/>
      <sheetName val="Index_Exp1"/>
      <sheetName val="Index_Dom1"/>
      <sheetName val="RM_Pur1"/>
      <sheetName val="RM_Price_Var1"/>
      <sheetName val="Rev_Target1"/>
      <sheetName val="Sum_Exp_Delta1"/>
      <sheetName val="???????_MGC1"/>
      <sheetName val="Upload_vs_Master_Chart_1"/>
      <sheetName val="ROH_summary"/>
      <sheetName val="RM_Calc"/>
      <sheetName val="10-1_Media"/>
      <sheetName val="Manpower Categorization"/>
      <sheetName val="Sheet1"/>
    </sheetNames>
    <sheetDataSet>
      <sheetData sheetId="0" refreshError="1">
        <row r="16">
          <cell r="A16" t="str">
            <v>DESCRIPTION</v>
          </cell>
          <cell r="B16" t="str">
            <v>MONTH</v>
          </cell>
          <cell r="C16" t="str">
            <v>DESCRIPTION</v>
          </cell>
          <cell r="D16" t="str">
            <v>MONTH</v>
          </cell>
        </row>
        <row r="17">
          <cell r="A17" t="str">
            <v>SSP-72 IV-FG</v>
          </cell>
          <cell r="B17" t="str">
            <v>&lt;37681</v>
          </cell>
          <cell r="C17" t="str">
            <v>SSP-72 IV-OG</v>
          </cell>
          <cell r="D17" t="str">
            <v>&lt;37681</v>
          </cell>
        </row>
        <row r="18">
          <cell r="A18" t="str">
            <v>DESCRIPTION</v>
          </cell>
          <cell r="B18" t="str">
            <v>MONTH</v>
          </cell>
          <cell r="C18" t="str">
            <v>DESCRIPTION</v>
          </cell>
          <cell r="D18" t="str">
            <v>MONTH</v>
          </cell>
        </row>
        <row r="19">
          <cell r="A19" t="str">
            <v>SSP-74 IV-FG</v>
          </cell>
          <cell r="B19" t="str">
            <v>&lt;37681</v>
          </cell>
          <cell r="C19" t="str">
            <v>SSP-74 IV-OG</v>
          </cell>
          <cell r="D19" t="str">
            <v>&lt;37681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"/>
      <sheetName val="Names"/>
      <sheetName val="IVL_Conso (THB)"/>
      <sheetName val="Dashboard (THB)"/>
    </sheetNames>
    <sheetDataSet>
      <sheetData sheetId="0">
        <row r="9">
          <cell r="E9" t="str">
            <v>INDORAMA</v>
          </cell>
        </row>
        <row r="11">
          <cell r="E11">
            <v>2011</v>
          </cell>
        </row>
        <row r="13">
          <cell r="E13" t="str">
            <v>Q3</v>
          </cell>
        </row>
        <row r="15">
          <cell r="E15" t="str">
            <v>in Millions</v>
          </cell>
        </row>
        <row r="17">
          <cell r="E17">
            <v>10</v>
          </cell>
        </row>
      </sheetData>
      <sheetData sheetId="1">
        <row r="3">
          <cell r="F3" t="str">
            <v>Q1</v>
          </cell>
          <cell r="G3" t="str">
            <v>Q4</v>
          </cell>
          <cell r="H3" t="str">
            <v>1Q</v>
          </cell>
          <cell r="I3" t="str">
            <v>1Q</v>
          </cell>
          <cell r="K3" t="str">
            <v>31-Mar</v>
          </cell>
          <cell r="R3" t="str">
            <v>in Billions</v>
          </cell>
          <cell r="S3">
            <v>1000000000</v>
          </cell>
        </row>
        <row r="4">
          <cell r="F4" t="str">
            <v>Q2</v>
          </cell>
          <cell r="G4" t="str">
            <v>Q1</v>
          </cell>
          <cell r="H4" t="str">
            <v>2Q</v>
          </cell>
          <cell r="I4" t="str">
            <v>6M</v>
          </cell>
          <cell r="J4" t="str">
            <v>and 6 months ended June 30,</v>
          </cell>
          <cell r="K4" t="str">
            <v>30-Jun</v>
          </cell>
          <cell r="R4" t="str">
            <v>in Millions</v>
          </cell>
          <cell r="S4">
            <v>1000000</v>
          </cell>
        </row>
        <row r="5">
          <cell r="F5" t="str">
            <v>Q3</v>
          </cell>
          <cell r="G5" t="str">
            <v>Q2</v>
          </cell>
          <cell r="H5" t="str">
            <v>3Q</v>
          </cell>
          <cell r="I5" t="str">
            <v>9M</v>
          </cell>
          <cell r="J5" t="str">
            <v>and 9 months ended September 30,</v>
          </cell>
          <cell r="K5" t="str">
            <v>30-Sep</v>
          </cell>
          <cell r="R5" t="str">
            <v>in '000s</v>
          </cell>
          <cell r="S5">
            <v>1000</v>
          </cell>
        </row>
        <row r="6">
          <cell r="F6" t="str">
            <v>Q4</v>
          </cell>
          <cell r="G6" t="str">
            <v>Q3</v>
          </cell>
          <cell r="H6" t="str">
            <v>4Q</v>
          </cell>
          <cell r="I6" t="str">
            <v>FY</v>
          </cell>
          <cell r="J6" t="str">
            <v>and the year ended December 31,</v>
          </cell>
          <cell r="K6" t="str">
            <v>31-Dec</v>
          </cell>
        </row>
      </sheetData>
      <sheetData sheetId="2" refreshError="1"/>
      <sheetData sheetId="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"/>
      <sheetName val="Demand Werkelijk"/>
      <sheetName val="Demand Convenant"/>
      <sheetName val="Projecten"/>
      <sheetName val="Balance"/>
      <sheetName val="Data99"/>
      <sheetName val="Data2000"/>
      <sheetName val="Data2001"/>
      <sheetName val="Data2002"/>
      <sheetName val="Data2003"/>
      <sheetName val="Data2004"/>
      <sheetName val="Data2005"/>
      <sheetName val="Trend"/>
      <sheetName val="Data2006"/>
      <sheetName val="CO2 Allocation 2007-2012"/>
      <sheetName val="PET Stoom"/>
      <sheetName val="Data2007"/>
      <sheetName val="Data2008"/>
      <sheetName val="spec usage"/>
      <sheetName val="GUT"/>
      <sheetName val="ee_monitoring_2008"/>
      <sheetName val="Spec usage BTU"/>
      <sheetName val="SUM"/>
      <sheetName val="130530"/>
      <sheetName val="PRM"/>
      <sheetName val="RATES"/>
      <sheetName val="PRMT-03"/>
      <sheetName val="PSF_Prod"/>
      <sheetName val="CHIP_Prod"/>
      <sheetName val="Header"/>
      <sheetName val="Sheet1"/>
      <sheetName val="ROH summary"/>
      <sheetName val="NBCA_2001_Completed"/>
      <sheetName val="Case Summary Output"/>
      <sheetName val="SUMM-QTR"/>
      <sheetName val="เงินกู้ธนชาติ"/>
      <sheetName val="เงินกู้ MGC"/>
      <sheetName val="VALIDATION"/>
      <sheetName val="Contract"/>
      <sheetName val="EXPSCHE"/>
      <sheetName val="New Co 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5">
          <cell r="AY35">
            <v>287687.18900000001</v>
          </cell>
          <cell r="AZ35">
            <v>158332.84499999997</v>
          </cell>
        </row>
      </sheetData>
      <sheetData sheetId="12" refreshError="1"/>
      <sheetData sheetId="13" refreshError="1">
        <row r="20">
          <cell r="C20">
            <v>1100.9061559221429</v>
          </cell>
          <cell r="X20">
            <v>37.687969200579992</v>
          </cell>
          <cell r="Z20">
            <v>10.116069532679557</v>
          </cell>
          <cell r="AC20">
            <v>0.60064076528578036</v>
          </cell>
          <cell r="AD20">
            <v>26.971258902614657</v>
          </cell>
        </row>
        <row r="47">
          <cell r="D47">
            <v>1.2117509484594025</v>
          </cell>
        </row>
      </sheetData>
      <sheetData sheetId="14" refreshError="1"/>
      <sheetData sheetId="15" refreshError="1"/>
      <sheetData sheetId="16">
        <row r="43">
          <cell r="D43">
            <v>2.9750000000000001</v>
          </cell>
        </row>
      </sheetData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 Multiple w Alloc (2)"/>
      <sheetName val="Summary DCF w Alloc (2)"/>
      <sheetName val="Summary (2)"/>
      <sheetName val="Capital Expenditures"/>
      <sheetName val="Pies"/>
      <sheetName val="Reconciliation"/>
      <sheetName val="Alloc (2)"/>
      <sheetName val="Merchandising"/>
      <sheetName val="Merchb4Seg"/>
      <sheetName val="Full"/>
      <sheetName val="SHS"/>
      <sheetName val="OSH"/>
      <sheetName val="Dealer"/>
      <sheetName val="CommSal"/>
      <sheetName val="TGI"/>
      <sheetName val="RetailOtherExp"/>
      <sheetName val="SAC"/>
      <sheetName val="NTB"/>
      <sheetName val="Logist"/>
      <sheetName val="ExitedBus"/>
      <sheetName val="InterGrp"/>
      <sheetName val="RetbSegmRecl"/>
      <sheetName val="RetRecl"/>
      <sheetName val="RetbSegm"/>
      <sheetName val="Segmtd"/>
      <sheetName val="Retail"/>
      <sheetName val="SearsRepairServ"/>
      <sheetName val="SearsHomeImprovServ"/>
      <sheetName val="HomServExp"/>
      <sheetName val="HomServ"/>
      <sheetName val="DirRep"/>
      <sheetName val="ServRecl"/>
      <sheetName val="Services"/>
      <sheetName val="SharServ"/>
      <sheetName val="CorpRecl"/>
      <sheetName val="Corporate"/>
      <sheetName val="OtherInc"/>
      <sheetName val="Credit IS"/>
      <sheetName val="Credit Bal"/>
      <sheetName val="Sears Canada"/>
      <sheetName val="Notes"/>
      <sheetName val="98Retrieval"/>
      <sheetName val="99Retrieval"/>
      <sheetName val="00Retrieval"/>
      <sheetName val="ReclassRecon"/>
      <sheetName val="Sheet3 (2)"/>
      <sheetName val="Sheet3"/>
      <sheetName val="Alloc"/>
      <sheetName val="GS 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4">
          <cell r="E284" t="str">
            <v>PVOL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T_04"/>
      <sheetName val="IMPACT"/>
      <sheetName val="INDEX"/>
      <sheetName val="HIGHLIGHT"/>
      <sheetName val="ASSUMP"/>
      <sheetName val="EBITDA Sum"/>
      <sheetName val="EBITDA Reco"/>
      <sheetName val="P&amp;L SUM"/>
      <sheetName val="SUMM-QTR"/>
      <sheetName val="COMPAR"/>
      <sheetName val="PROD-SUMM"/>
      <sheetName val="PTA"/>
      <sheetName val="MEG"/>
      <sheetName val="RM-ADDITIVE"/>
      <sheetName val="SALES-04"/>
      <sheetName val="MARKET PLAN"/>
      <sheetName val="PROD"/>
      <sheetName val="RM"/>
      <sheetName val="MRKT04"/>
      <sheetName val="SALARY"/>
      <sheetName val="LABOUR"/>
      <sheetName val="PACKING"/>
      <sheetName val="Utl Sum"/>
      <sheetName val="Power"/>
      <sheetName val="Fuel HTM"/>
      <sheetName val="WASTE CALC"/>
      <sheetName val="STR-PRD (Sum)"/>
      <sheetName val="ENGG STR"/>
      <sheetName val="OTHER STR"/>
      <sheetName val="INS-05"/>
      <sheetName val="FOH-SUMM"/>
      <sheetName val="ADM-SUMM"/>
      <sheetName val="SELLEXP"/>
      <sheetName val="DELTA"/>
      <sheetName val="Corp ITS-HRD"/>
      <sheetName val="FINCOST"/>
      <sheetName val="DEPR"/>
      <sheetName val="PRMT-04"/>
      <sheetName val="UPSIDES"/>
      <sheetName val="Proposed"/>
      <sheetName val="Rates"/>
      <sheetName val="STR-PRD (Det)"/>
      <sheetName val="QMIS"/>
      <sheetName val="Impact PET FG"/>
      <sheetName val="Detail PET"/>
      <sheetName val="YTD"/>
      <sheetName val="Variance"/>
      <sheetName val="RM allocation 2"/>
      <sheetName val="PRM"/>
      <sheetName val="SUM"/>
      <sheetName val="Title"/>
      <sheetName val="Header"/>
      <sheetName val="P&amp;L"/>
      <sheetName val="GROUPING"/>
      <sheetName val="Detail_Apr"/>
      <sheetName val="CP3"/>
      <sheetName val="1_O"/>
      <sheetName val="CP1"/>
      <sheetName val="P_UTL"/>
      <sheetName val="KPI CP123"/>
      <sheetName val="CP2"/>
      <sheetName val="KPI CP2"/>
      <sheetName val="D_CP123"/>
      <sheetName val="Data2006"/>
      <sheetName val="Data2005"/>
      <sheetName val="Database"/>
      <sheetName val="Costing"/>
      <sheetName val="8"/>
      <sheetName val="11"/>
      <sheetName val="12"/>
      <sheetName val="15"/>
      <sheetName val="51"/>
      <sheetName val="매출"/>
      <sheetName val="규격마감"/>
      <sheetName val="PSF_Prod"/>
      <sheetName val="CHIP_Prod"/>
      <sheetName val="52-53"/>
      <sheetName val="DEP"/>
      <sheetName val="IAS Postings"/>
      <sheetName val="Summary Information"/>
      <sheetName val="estrazione"/>
      <sheetName val="10-1 Media"/>
      <sheetName val="10-cut"/>
      <sheetName val="Case Summary Output"/>
      <sheetName val="Revenue"/>
      <sheetName val="Sheet1"/>
      <sheetName val="เงินกู้ธนชาติ"/>
      <sheetName val="เงินกู้ MGC"/>
      <sheetName val="EBITDA_Sum"/>
      <sheetName val="EBITDA_Reco"/>
      <sheetName val="P&amp;L_SUM"/>
      <sheetName val="MARKET_PLAN"/>
      <sheetName val="Utl_Sum"/>
      <sheetName val="Fuel_HTM"/>
      <sheetName val="WASTE_CALC"/>
      <sheetName val="STR-PRD_(Sum)"/>
      <sheetName val="ENGG_STR"/>
      <sheetName val="OTHER_STR"/>
      <sheetName val="Corp_ITS-HRD"/>
      <sheetName val="STR-PRD_(Det)"/>
      <sheetName val="Impact_PET_FG"/>
      <sheetName val="Detail_PET"/>
      <sheetName val="RM_allocation_2"/>
      <sheetName val="KPI_CP123"/>
      <sheetName val="KPI_CP2"/>
      <sheetName val="10-1_Media"/>
      <sheetName val="Invo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H6">
            <v>9200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T_00"/>
      <sheetName val="Home"/>
      <sheetName val="qty"/>
      <sheetName val="impact"/>
      <sheetName val="upside"/>
      <sheetName val="NOTES-PB"/>
      <sheetName val="RECO1"/>
      <sheetName val="RECO2"/>
      <sheetName val="POY JAN-AUG"/>
      <sheetName val="POY SEP-DEC"/>
      <sheetName val="MARGIN"/>
      <sheetName val="CONT"/>
      <sheetName val="REAL_1"/>
      <sheetName val="REAL_2"/>
      <sheetName val="REAL_3"/>
      <sheetName val="REAL_4"/>
      <sheetName val="INS-CH"/>
      <sheetName val="FOH-DETAIL"/>
      <sheetName val="MARGIN-OLD"/>
      <sheetName val="ADM-DETAIL"/>
      <sheetName val="SOH-DETAIL"/>
      <sheetName val="PCK-CP1"/>
      <sheetName val="PCK-CP3"/>
      <sheetName val="COMMENT"/>
      <sheetName val="SUM1-OLD"/>
      <sheetName val="1"/>
      <sheetName val="2"/>
      <sheetName val="Sheet1"/>
      <sheetName val="ITS &amp; HRD"/>
      <sheetName val="final reco1"/>
      <sheetName val="final reco2"/>
      <sheetName val="RECONSILIA"/>
      <sheetName val="OLD"/>
      <sheetName val="SUMM-QTR"/>
      <sheetName val="SUM2-OLD"/>
      <sheetName val="MTH-QTR"/>
      <sheetName val="Sensitivity"/>
      <sheetName val="RM-01"/>
      <sheetName val="RM-4"/>
      <sheetName val="RM-3"/>
      <sheetName val="RM-2"/>
      <sheetName val="RM-1"/>
      <sheetName val="RMQTY"/>
      <sheetName val="RMRATE"/>
      <sheetName val="REALSUM"/>
      <sheetName val="PRICELIST"/>
      <sheetName val="REAL-01"/>
      <sheetName val="PROCCONS"/>
      <sheetName val="SALARY-CP1"/>
      <sheetName val="SALARY-CP3"/>
      <sheetName val="POWR-FUEL"/>
      <sheetName val="DGCOST"/>
      <sheetName val="DGH"/>
      <sheetName val="INS-NEW"/>
      <sheetName val="PCK_COST"/>
      <sheetName val="PCK_RATE"/>
      <sheetName val="PRD-STR"/>
      <sheetName val="ENGG_BUD"/>
      <sheetName val="OTH-STR"/>
      <sheetName val="SELL-EXP"/>
      <sheetName val="FOH-R&amp;M-SUM"/>
      <sheetName val="ADM-SUM"/>
      <sheetName val="HRD"/>
      <sheetName val="ITS"/>
      <sheetName val="INT-CP1"/>
      <sheetName val="INT-CP3"/>
      <sheetName val="LOANRP-CP1"/>
      <sheetName val="LOANRP-CP3"/>
      <sheetName val="INT-SALES"/>
      <sheetName val="depr-1"/>
      <sheetName val="depr-3"/>
      <sheetName val="FundFlow"/>
      <sheetName val="PRMT-00"/>
      <sheetName val="SUMPROD"/>
      <sheetName val="INDEX"/>
      <sheetName val="exc"/>
      <sheetName val="POY JAN-JUL"/>
      <sheetName val="POY AUG-DEC"/>
      <sheetName val="part-import"/>
      <sheetName val="part-local"/>
      <sheetName val="PRMT-04"/>
      <sheetName val="POY_JAN-AUG"/>
      <sheetName val="POY_SEP-DEC"/>
      <sheetName val="ITS_&amp;_HRD"/>
      <sheetName val="final_reco1"/>
      <sheetName val="final_reco2"/>
      <sheetName val="POY_JAN-JUL"/>
      <sheetName val="POY_AUG-DEC"/>
      <sheetName val="PRM"/>
      <sheetName val="stat local"/>
      <sheetName val="Selection"/>
      <sheetName val="Names"/>
      <sheetName val="Export Sales"/>
      <sheetName val="Domestic Sales"/>
      <sheetName val="Dealer Sales"/>
      <sheetName val="CF Projection לבדוק"/>
      <sheetName val="BUDPOL01"/>
    </sheetNames>
    <sheetDataSet>
      <sheetData sheetId="0">
        <row r="7">
          <cell r="H7">
            <v>9000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7">
          <cell r="H7">
            <v>9000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DEX"/>
      <sheetName val="HIGHLIGHT"/>
      <sheetName val="ASSUM1"/>
      <sheetName val="ASSUM2"/>
      <sheetName val="EBITDA"/>
      <sheetName val="P&amp;L SUM"/>
      <sheetName val="SUMM-QTR"/>
      <sheetName val="EBITDA MONTH"/>
      <sheetName val="Q MIS"/>
      <sheetName val="PROD-SUMM"/>
      <sheetName val="MAINT COST - SUM"/>
      <sheetName val="RMQTY"/>
      <sheetName val="PTA Rate"/>
      <sheetName val="MEG Rate"/>
      <sheetName val="RM-All"/>
      <sheetName val="RM-CP1"/>
      <sheetName val="RM-CP3"/>
      <sheetName val="REALSUMM"/>
      <sheetName val="PROCONS"/>
      <sheetName val="SALARIES"/>
      <sheetName val="PACK COST"/>
      <sheetName val="UTL SUMM"/>
      <sheetName val="POWER"/>
      <sheetName val="Fuel &amp; Coal for HTM &amp; DCB"/>
      <sheetName val="Fuel &amp; Coal for Steam"/>
      <sheetName val="IM AIR"/>
      <sheetName val="PLANT AIR"/>
      <sheetName val="WASTE"/>
      <sheetName val="PRD-STR (Sum)"/>
      <sheetName val="ENG-STR"/>
      <sheetName val="STR IMP EXP"/>
      <sheetName val="R&amp;M MAT HAND"/>
      <sheetName val="INS-2011"/>
      <sheetName val="FOH-SUM"/>
      <sheetName val="ADM-SUM"/>
      <sheetName val="SELL OH"/>
      <sheetName val="SELL-EXP"/>
      <sheetName val="ITS"/>
      <sheetName val="HRD&amp;OD"/>
      <sheetName val="INT-LOAN"/>
      <sheetName val="DEPR-1"/>
      <sheetName val="DEPR-3"/>
      <sheetName val="PRMT-11"/>
      <sheetName val="RATES PRM"/>
      <sheetName val="Exc_Rate"/>
      <sheetName val="I_O Tally"/>
      <sheetName val="PRMT-03"/>
      <sheetName val="PRMT-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Only^%"/>
      <sheetName val="RECYCLE"/>
      <sheetName val="Unit^Price"/>
      <sheetName val="Recycle^%_MKT"/>
      <sheetName val="Product_Plan"/>
      <sheetName val="MP_Cons(All)"/>
      <sheetName val="MP_Cons(New)"/>
      <sheetName val="MP Budg 2008"/>
      <sheetName val="MP_PALLET"/>
      <sheetName val="MP_Budg_2008"/>
      <sheetName val="PSF_Prod"/>
      <sheetName val="CHIP_Prod"/>
      <sheetName val="SUMM-QTR"/>
      <sheetName val="Data2008"/>
      <sheetName val="AR2-F21"/>
      <sheetName val="AR1-F2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UM"/>
      <sheetName val="PRMT-07"/>
      <sheetName val="INDEX"/>
      <sheetName val="HIGHLIGHT"/>
      <sheetName val="ASSUM1"/>
      <sheetName val="ASSUM2"/>
      <sheetName val="EBITDA MONTH"/>
      <sheetName val="EBITDA"/>
      <sheetName val="Reco RM "/>
      <sheetName val="IO_Cost"/>
      <sheetName val="EBITDA Reco"/>
      <sheetName val="SUMM-QTR"/>
      <sheetName val="PROD-SUMM"/>
      <sheetName val="MAINT COST - SUM"/>
      <sheetName val="RMQTY"/>
      <sheetName val="2008-PTA"/>
      <sheetName val="2008-MEG"/>
      <sheetName val="RM-All"/>
      <sheetName val="RM-CP1"/>
      <sheetName val="RM-CP3"/>
      <sheetName val="REALSUMM"/>
      <sheetName val="PROCONS"/>
      <sheetName val="SALARIES"/>
      <sheetName val="LABOUR WELFARE "/>
      <sheetName val="LABOUR TRANSPORT"/>
      <sheetName val="CANTEEN"/>
      <sheetName val="MAKANAN"/>
      <sheetName val="PACK COST"/>
      <sheetName val="UTL SUMM"/>
      <sheetName val="POWER"/>
      <sheetName val="FUEL HTM - DCB"/>
      <sheetName val="FUEL FOR STEAM"/>
      <sheetName val="IM AIR"/>
      <sheetName val="PLANT AIR"/>
      <sheetName val="Batako PNL"/>
      <sheetName val="BATAKO"/>
      <sheetName val="RAW WATER"/>
      <sheetName val="WASTE"/>
      <sheetName val="PRD-STR (Sum)"/>
      <sheetName val="STR IMP EXP"/>
      <sheetName val="ENG-STR"/>
      <sheetName val="R&amp;M MAT HAND"/>
      <sheetName val="INS-08"/>
      <sheetName val="FOH-SUM"/>
      <sheetName val="ADM-SUM"/>
      <sheetName val="SELL OH"/>
      <sheetName val="SELL-EXP"/>
      <sheetName val="ITS"/>
      <sheetName val="HRD&amp;OD"/>
      <sheetName val="INT-CP1"/>
      <sheetName val="INT-CP3"/>
      <sheetName val="DEPR-1"/>
      <sheetName val="DEPR-3"/>
      <sheetName val="WAREHOUSE"/>
      <sheetName val="RATES PRM"/>
      <sheetName val="Summ PPC"/>
      <sheetName val="PRMT_07"/>
      <sheetName val="PRMT-03"/>
      <sheetName val="PRMT-11"/>
      <sheetName val="Sum_Exp Delta"/>
      <sheetName val="PRMT-10"/>
      <sheetName val="PRMT-06"/>
      <sheetName val="PRMT_06"/>
      <sheetName val="PRMT-13"/>
      <sheetName val="PRMT-00"/>
      <sheetName val="PRMT-04"/>
      <sheetName val="PRMT_05"/>
      <sheetName val="Data2006"/>
      <sheetName val="Data2005"/>
      <sheetName val="PRMT_14"/>
      <sheetName val="Sheet1"/>
      <sheetName val="PRM"/>
      <sheetName val="SUM"/>
      <sheetName val="Costing"/>
      <sheetName val="Detail_Apr"/>
      <sheetName val="G-BS"/>
      <sheetName val="part-import"/>
      <sheetName val="part-local"/>
      <sheetName val="P&amp;L_SUM"/>
      <sheetName val="EBITDA_MONTH"/>
      <sheetName val="Reco_RM_"/>
      <sheetName val="EBITDA_Reco"/>
      <sheetName val="MAINT_COST_-_SUM"/>
      <sheetName val="LABOUR_WELFARE_"/>
      <sheetName val="LABOUR_TRANSPORT"/>
      <sheetName val="PACK_COST"/>
      <sheetName val="UTL_SUMM"/>
      <sheetName val="FUEL_HTM_-_DCB"/>
      <sheetName val="FUEL_FOR_STEAM"/>
      <sheetName val="IM_AIR"/>
      <sheetName val="PLANT_AIR"/>
      <sheetName val="Batako_PNL"/>
      <sheetName val="RAW_WATER"/>
      <sheetName val="PRD-STR_(Sum)"/>
      <sheetName val="STR_IMP_EXP"/>
      <sheetName val="R&amp;M_MAT_HAND"/>
      <sheetName val="SELL_OH"/>
      <sheetName val="RATES_PRM"/>
      <sheetName val="Summ_PPC"/>
      <sheetName val="Sum_Exp_Delta"/>
    </sheetNames>
    <sheetDataSet>
      <sheetData sheetId="0">
        <row r="7">
          <cell r="H7">
            <v>9250</v>
          </cell>
        </row>
      </sheetData>
      <sheetData sheetId="1" refreshError="1">
        <row r="7">
          <cell r="H7">
            <v>9250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7">
          <cell r="H7">
            <v>9250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.0007 A"/>
      <sheetName val="FI.0007 A (2)"/>
      <sheetName val="catalogo"/>
    </sheetNames>
    <sheetDataSet>
      <sheetData sheetId="0"/>
      <sheetData sheetId="1"/>
      <sheetData sheetId="2">
        <row r="2">
          <cell r="F2" t="str">
            <v>Manutenção</v>
          </cell>
        </row>
        <row r="3">
          <cell r="F3" t="str">
            <v>IT</v>
          </cell>
        </row>
        <row r="4">
          <cell r="F4" t="str">
            <v>Melhoramentos</v>
          </cell>
        </row>
      </sheetData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Summary"/>
      <sheetName val="Celsa"/>
      <sheetName val="PRMT-03"/>
      <sheetName val="PRMT-07"/>
      <sheetName val="Roll-up"/>
      <sheetName val="Revenue Assumptions"/>
      <sheetName val="Main Assumptions"/>
      <sheetName val="Concentrate"/>
      <sheetName val="Custos"/>
      <sheetName val="Ini"/>
      <sheetName val="Hea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, Costpt"/>
      <sheetName val="Detailed Analyses IVE"/>
      <sheetName val="Detailed Analyses PTA"/>
      <sheetName val="Detailed Analyses PET"/>
      <sheetName val="TBJAN16"/>
      <sheetName val="TBFEB16"/>
      <sheetName val="TBMAR16"/>
      <sheetName val="TBAPR16"/>
      <sheetName val="TBSEP16"/>
      <sheetName val="TBAUG16"/>
      <sheetName val="TBJUL16"/>
      <sheetName val="TBJUN16"/>
      <sheetName val="TBMAY16"/>
      <sheetName val="Detailed Analyses PET (1)"/>
      <sheetName val="Detailed Analyses PET (2)"/>
      <sheetName val="Utility Backup"/>
      <sheetName val="CWIP"/>
      <sheetName val="FTEFEB16"/>
      <sheetName val="FTEJAN16"/>
      <sheetName val="FTEMAR2016"/>
      <sheetName val="FTEMAY2016"/>
      <sheetName val="FTEAPR2016"/>
      <sheetName val="FTEJUN2016"/>
      <sheetName val="FTEJUL 2016"/>
      <sheetName val="FTESept 2016"/>
      <sheetName val="FTEAug 2016"/>
      <sheetName val="L&amp;B 2016"/>
      <sheetName val="Professional Expenses PTA"/>
      <sheetName val="Professional Expenses PET"/>
      <sheetName val="RM - RTD - Sep16"/>
      <sheetName val="RM_Sep16"/>
      <sheetName val="RM_others_Sep16"/>
      <sheetName val="RM_others_Aug16"/>
      <sheetName val="RM_Aug16"/>
      <sheetName val="RM - RTD - oth (4)"/>
      <sheetName val="RM_others_Jul16"/>
      <sheetName val="RM_Jul16"/>
      <sheetName val="RM - RTD - oth (3)"/>
      <sheetName val="RM_Jun16"/>
      <sheetName val="RM_others_Jun16"/>
      <sheetName val="RM - RTD - oth (2)"/>
      <sheetName val="Interest"/>
      <sheetName val="IRHE Loans"/>
      <sheetName val="IRPE Loans"/>
      <sheetName val="IRHR-IRPR Loans"/>
      <sheetName val="Check Interest GL"/>
      <sheetName val="RM_Apr16"/>
      <sheetName val="RM_others_Apr16"/>
      <sheetName val="RM - Apr - oth (2)"/>
      <sheetName val="RM_Jan16"/>
      <sheetName val="RM_others_Jan16"/>
      <sheetName val="RM - RTD - oth Jan16"/>
      <sheetName val="RM_others_Feb16"/>
      <sheetName val="RM_Feb16"/>
      <sheetName val="RM - RTD - oth"/>
      <sheetName val="RM - RTD - oth Mar"/>
      <sheetName val="RM_Mar16"/>
      <sheetName val="RM_others_Mar16"/>
      <sheetName val="RM_May16"/>
      <sheetName val="RM_others_May16"/>
      <sheetName val="RM - RTD - May"/>
      <sheetName val="table"/>
    </sheetNames>
    <sheetDataSet>
      <sheetData sheetId="0">
        <row r="7">
          <cell r="L7">
            <v>143899286.5</v>
          </cell>
        </row>
      </sheetData>
      <sheetData sheetId="1">
        <row r="35">
          <cell r="AL35">
            <v>-42051.143937500019</v>
          </cell>
        </row>
      </sheetData>
      <sheetData sheetId="2">
        <row r="1">
          <cell r="B1" t="str">
            <v>INDORAMA VENTURES EUROPE B.V.</v>
          </cell>
        </row>
        <row r="2">
          <cell r="B2" t="str">
            <v>GL</v>
          </cell>
          <cell r="C2" t="str">
            <v>DESCRIPTION</v>
          </cell>
          <cell r="D2" t="str">
            <v>YTD DEC"16 (B)</v>
          </cell>
          <cell r="E2" t="str">
            <v>YTD DEC"16 (B) P/M</v>
          </cell>
          <cell r="F2" t="str">
            <v>JAN"16 (B)</v>
          </cell>
          <cell r="G2" t="str">
            <v>JAN"16 (A)</v>
          </cell>
          <cell r="H2" t="str">
            <v>FEB"16 (B)</v>
          </cell>
          <cell r="I2" t="str">
            <v>FEB"16 (A)</v>
          </cell>
          <cell r="J2" t="str">
            <v>MAR"16 (B)</v>
          </cell>
          <cell r="K2" t="str">
            <v>MAR"16 (A)</v>
          </cell>
          <cell r="L2" t="str">
            <v>APR"16 (B)</v>
          </cell>
          <cell r="M2" t="str">
            <v>APR"16 (A)</v>
          </cell>
          <cell r="N2" t="str">
            <v>MAY"16 (B)</v>
          </cell>
          <cell r="O2" t="str">
            <v>MAY"16 (A)</v>
          </cell>
          <cell r="P2" t="str">
            <v>JUN"16 (B)</v>
          </cell>
          <cell r="Q2" t="str">
            <v>JUN"16 (A)</v>
          </cell>
          <cell r="R2" t="str">
            <v>JUL"16 (B)</v>
          </cell>
          <cell r="S2" t="str">
            <v>JUL"16 (A)</v>
          </cell>
          <cell r="T2" t="str">
            <v>AUG"16 (B)</v>
          </cell>
          <cell r="U2" t="str">
            <v>AUG"16 (A)</v>
          </cell>
          <cell r="V2" t="str">
            <v>SEP"16 (B)</v>
          </cell>
          <cell r="W2" t="str">
            <v>SEP"16 (A)</v>
          </cell>
          <cell r="X2" t="str">
            <v>OCT"16 (A)</v>
          </cell>
          <cell r="Y2" t="str">
            <v>NOV"16 (A)</v>
          </cell>
          <cell r="Z2" t="str">
            <v>DEC"16 (A)</v>
          </cell>
          <cell r="AA2" t="str">
            <v>YTD"16 (B)</v>
          </cell>
          <cell r="AB2" t="str">
            <v>YTD"16 (A)</v>
          </cell>
        </row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</row>
        <row r="4">
          <cell r="B4" t="str">
            <v>BALANCE SHEET</v>
          </cell>
        </row>
        <row r="5">
          <cell r="B5" t="str">
            <v>1000-8000</v>
          </cell>
          <cell r="C5" t="str">
            <v>Bank Account</v>
          </cell>
          <cell r="AB5">
            <v>206992.28</v>
          </cell>
        </row>
        <row r="6">
          <cell r="B6" t="str">
            <v>1000-8010</v>
          </cell>
          <cell r="C6" t="str">
            <v>Bank Account</v>
          </cell>
          <cell r="AB6">
            <v>354.24</v>
          </cell>
        </row>
        <row r="7">
          <cell r="B7" t="str">
            <v>1000-8020</v>
          </cell>
          <cell r="C7" t="str">
            <v>Bank Account</v>
          </cell>
          <cell r="AB7">
            <v>37886.720000000001</v>
          </cell>
        </row>
        <row r="8">
          <cell r="B8" t="str">
            <v>Cash and Cash Equivalents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245233.24</v>
          </cell>
        </row>
        <row r="9">
          <cell r="B9" t="str">
            <v>1050-0200</v>
          </cell>
          <cell r="C9" t="str">
            <v>Trade Accounts Receivables</v>
          </cell>
          <cell r="AB9">
            <v>27394.52</v>
          </cell>
        </row>
        <row r="10">
          <cell r="B10" t="str">
            <v>1070-1100</v>
          </cell>
          <cell r="C10" t="str">
            <v>Miscellaneous Employee</v>
          </cell>
          <cell r="AB10">
            <v>2255.5100000000002</v>
          </cell>
        </row>
        <row r="11">
          <cell r="B11" t="str">
            <v>1070-2010</v>
          </cell>
          <cell r="C11" t="str">
            <v>MTM of Forwards Sold</v>
          </cell>
          <cell r="AB11">
            <v>-81578.37</v>
          </cell>
        </row>
        <row r="12">
          <cell r="B12" t="str">
            <v>1070-3000</v>
          </cell>
          <cell r="C12" t="str">
            <v xml:space="preserve">Insurance Claims Receivable </v>
          </cell>
          <cell r="AB12">
            <v>17525.939999999999</v>
          </cell>
        </row>
        <row r="13">
          <cell r="B13" t="str">
            <v>Misc receivables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Q13">
            <v>0</v>
          </cell>
          <cell r="S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-34402.399999999994</v>
          </cell>
        </row>
        <row r="14">
          <cell r="B14" t="str">
            <v>1470-0000</v>
          </cell>
          <cell r="C14" t="str">
            <v>UAB Orion Global PET</v>
          </cell>
          <cell r="AB14">
            <v>0</v>
          </cell>
        </row>
        <row r="15">
          <cell r="B15" t="str">
            <v>1470-0009</v>
          </cell>
          <cell r="C15" t="str">
            <v>PET Trading Segment</v>
          </cell>
          <cell r="AB15">
            <v>11615543.32</v>
          </cell>
        </row>
        <row r="16">
          <cell r="B16" t="str">
            <v>Accrual Income</v>
          </cell>
          <cell r="AB16">
            <v>3187524.0804999955</v>
          </cell>
        </row>
        <row r="17">
          <cell r="B17" t="str">
            <v>1470-2000</v>
          </cell>
          <cell r="C17" t="str">
            <v>PET Coversion Cost Segment</v>
          </cell>
          <cell r="AB17">
            <v>3969917.9649999999</v>
          </cell>
        </row>
        <row r="18">
          <cell r="B18" t="str">
            <v>1470-2001</v>
          </cell>
          <cell r="C18" t="str">
            <v>Indorama Polymers Workington</v>
          </cell>
          <cell r="AB18">
            <v>0</v>
          </cell>
        </row>
        <row r="19">
          <cell r="B19" t="str">
            <v>1470-2002</v>
          </cell>
          <cell r="C19" t="str">
            <v>UAB Indorama Polymers Europe</v>
          </cell>
          <cell r="AB19">
            <v>0</v>
          </cell>
        </row>
        <row r="20">
          <cell r="B20" t="str">
            <v>1470-2003</v>
          </cell>
          <cell r="C20" t="str">
            <v>UAB Indorama Holdings Europe</v>
          </cell>
          <cell r="AB20">
            <v>0</v>
          </cell>
        </row>
        <row r="21">
          <cell r="B21" t="str">
            <v>1470-2004</v>
          </cell>
          <cell r="C21" t="str">
            <v>Indorama Holdings Rotterdam</v>
          </cell>
          <cell r="AB21">
            <v>-396611.11</v>
          </cell>
        </row>
        <row r="22">
          <cell r="B22" t="str">
            <v>1470-2005</v>
          </cell>
          <cell r="C22" t="str">
            <v>PTA Conversion Cost Segment</v>
          </cell>
          <cell r="AB22">
            <v>-3969917.9649999999</v>
          </cell>
        </row>
        <row r="23">
          <cell r="B23" t="str">
            <v>1470-2006</v>
          </cell>
          <cell r="C23" t="str">
            <v>Indorama Netherlands</v>
          </cell>
          <cell r="AB23">
            <v>0</v>
          </cell>
        </row>
        <row r="24">
          <cell r="B24" t="str">
            <v>1470-2007</v>
          </cell>
          <cell r="C24" t="str">
            <v>Indorama Ventures Poland</v>
          </cell>
          <cell r="AB24">
            <v>0</v>
          </cell>
        </row>
        <row r="25">
          <cell r="B25" t="str">
            <v>1470-2008</v>
          </cell>
          <cell r="C25" t="str">
            <v>Indorama Polymers Rotterdam</v>
          </cell>
          <cell r="AB25">
            <v>226634.02</v>
          </cell>
        </row>
        <row r="26">
          <cell r="B26" t="str">
            <v>1470-2009</v>
          </cell>
          <cell r="C26" t="str">
            <v>PTA Trading Segment</v>
          </cell>
          <cell r="AB26">
            <v>-20075482.379999999</v>
          </cell>
        </row>
        <row r="27">
          <cell r="B27" t="str">
            <v>Accrual Income</v>
          </cell>
          <cell r="AB27">
            <v>3516698.5945000015</v>
          </cell>
        </row>
        <row r="28">
          <cell r="B28" t="str">
            <v>1470-2010</v>
          </cell>
          <cell r="C28" t="str">
            <v>Guangdong IVL PET Polymer Co., Ltd.</v>
          </cell>
          <cell r="AB28">
            <v>0</v>
          </cell>
        </row>
        <row r="29">
          <cell r="B29" t="str">
            <v>IC position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-1925693.4750000015</v>
          </cell>
        </row>
        <row r="30">
          <cell r="B30" t="str">
            <v>1170-0106</v>
          </cell>
          <cell r="C30" t="str">
            <v>Raw Material Inventory - DEG</v>
          </cell>
          <cell r="AB30">
            <v>58</v>
          </cell>
        </row>
        <row r="31">
          <cell r="B31" t="str">
            <v>1170-0109</v>
          </cell>
          <cell r="C31" t="str">
            <v>Other Raw Materials</v>
          </cell>
          <cell r="AB31">
            <v>29548.03</v>
          </cell>
        </row>
        <row r="32">
          <cell r="B32" t="str">
            <v>1290-2000</v>
          </cell>
          <cell r="C32" t="str">
            <v>Indirect Materials Inventory - PTA</v>
          </cell>
          <cell r="AB32">
            <v>3779818.45</v>
          </cell>
        </row>
        <row r="33">
          <cell r="B33" t="str">
            <v>1290-2025</v>
          </cell>
          <cell r="C33" t="str">
            <v>Indirect Materials Inventory - Utility</v>
          </cell>
          <cell r="AB33">
            <v>2010831.92</v>
          </cell>
        </row>
        <row r="34">
          <cell r="B34" t="str">
            <v>1290-2050</v>
          </cell>
          <cell r="C34" t="str">
            <v>Indirect Materials Inventory - PET1</v>
          </cell>
          <cell r="AB34">
            <v>1517561.55</v>
          </cell>
        </row>
        <row r="35">
          <cell r="B35" t="str">
            <v>1290-2075</v>
          </cell>
          <cell r="C35" t="str">
            <v>Indirect Materials Inventory - PET2</v>
          </cell>
          <cell r="AB35">
            <v>2756624.48</v>
          </cell>
        </row>
        <row r="36">
          <cell r="B36" t="str">
            <v>1290-2100</v>
          </cell>
          <cell r="C36" t="str">
            <v>Indirect Materials Inventory - Safety</v>
          </cell>
          <cell r="AB36">
            <v>22405.4</v>
          </cell>
        </row>
        <row r="37">
          <cell r="B37" t="str">
            <v>1290-2125</v>
          </cell>
          <cell r="C37" t="str">
            <v>Indirect Materials Inventory - OQ</v>
          </cell>
          <cell r="AB37">
            <v>27739.89</v>
          </cell>
        </row>
        <row r="38">
          <cell r="B38" t="str">
            <v>1310-2001</v>
          </cell>
          <cell r="C38" t="str">
            <v>Finished Goods Inventory</v>
          </cell>
          <cell r="AB38">
            <v>4698.25</v>
          </cell>
        </row>
        <row r="39">
          <cell r="B39" t="str">
            <v>Inventory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10149285.970000001</v>
          </cell>
        </row>
        <row r="40">
          <cell r="B40" t="str">
            <v>1071-1000</v>
          </cell>
          <cell r="C40" t="str">
            <v>Input VAT- NL</v>
          </cell>
          <cell r="AB40">
            <v>81574872.239999995</v>
          </cell>
        </row>
        <row r="41">
          <cell r="B41" t="str">
            <v>2031-1000</v>
          </cell>
          <cell r="C41" t="str">
            <v>Output VAT- NL</v>
          </cell>
          <cell r="AB41">
            <v>-134661.26999999999</v>
          </cell>
        </row>
        <row r="42">
          <cell r="B42" t="str">
            <v>2039-2000</v>
          </cell>
          <cell r="C42" t="str">
            <v>VAT Clearing</v>
          </cell>
          <cell r="AB42">
            <v>-78071891</v>
          </cell>
        </row>
        <row r="43">
          <cell r="B43" t="str">
            <v>VAT Receivable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3368319.9699999988</v>
          </cell>
        </row>
        <row r="44">
          <cell r="B44" t="str">
            <v>1080-1010</v>
          </cell>
          <cell r="C44" t="str">
            <v>Accrued Interest Provision from OGP</v>
          </cell>
          <cell r="AB44">
            <v>69108.56</v>
          </cell>
        </row>
        <row r="45">
          <cell r="B45" t="str">
            <v>1080-1020</v>
          </cell>
          <cell r="C45" t="str">
            <v>Accrued Interest Provision from PLN</v>
          </cell>
          <cell r="AB45">
            <v>38220</v>
          </cell>
        </row>
        <row r="46">
          <cell r="B46" t="str">
            <v>1080-1030</v>
          </cell>
          <cell r="C46" t="str">
            <v>Accrued Interest Provision from SPN</v>
          </cell>
          <cell r="AB46">
            <v>735041.66</v>
          </cell>
        </row>
        <row r="47">
          <cell r="B47" t="str">
            <v>Accrued Interest Receivable Provsision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842370.22</v>
          </cell>
        </row>
        <row r="48">
          <cell r="B48" t="str">
            <v>1110-1010</v>
          </cell>
          <cell r="C48" t="str">
            <v>Long Term Loan Receivable from OGP</v>
          </cell>
          <cell r="AB48">
            <v>31896256.800000001</v>
          </cell>
        </row>
        <row r="49">
          <cell r="B49" t="str">
            <v>1110-1020</v>
          </cell>
          <cell r="C49" t="str">
            <v>Long Term Loan Receivable from PLN</v>
          </cell>
          <cell r="AB49">
            <v>17640000</v>
          </cell>
        </row>
        <row r="50">
          <cell r="B50" t="str">
            <v>1110-1030</v>
          </cell>
          <cell r="C50" t="str">
            <v>Long Term Loan Receivable from SPN</v>
          </cell>
          <cell r="AB50">
            <v>57500000</v>
          </cell>
        </row>
        <row r="51">
          <cell r="B51" t="str">
            <v>Long Term Loan Receivable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107036256.8</v>
          </cell>
        </row>
        <row r="52">
          <cell r="B52" t="str">
            <v>1070-1000</v>
          </cell>
          <cell r="C52" t="str">
            <v>Employee Advances</v>
          </cell>
          <cell r="AB52">
            <v>0</v>
          </cell>
        </row>
        <row r="53">
          <cell r="B53" t="str">
            <v>1070-3030</v>
          </cell>
          <cell r="C53" t="str">
            <v>Health Insurance</v>
          </cell>
          <cell r="AB53">
            <v>140911.4</v>
          </cell>
        </row>
        <row r="54">
          <cell r="B54" t="str">
            <v>1080-1000</v>
          </cell>
          <cell r="C54" t="str">
            <v>Corporate Income Tax - Advance</v>
          </cell>
          <cell r="AB54">
            <v>0</v>
          </cell>
        </row>
        <row r="55">
          <cell r="B55" t="str">
            <v>1410-1000</v>
          </cell>
          <cell r="C55" t="str">
            <v>Prepaid Expenses</v>
          </cell>
          <cell r="AB55">
            <v>590549.71</v>
          </cell>
        </row>
        <row r="56">
          <cell r="B56" t="str">
            <v>1410-1200</v>
          </cell>
          <cell r="C56" t="str">
            <v>Prepaid Insurance</v>
          </cell>
          <cell r="AB56">
            <v>481419.09</v>
          </cell>
        </row>
        <row r="57">
          <cell r="B57" t="str">
            <v>1410-1500</v>
          </cell>
          <cell r="C57" t="str">
            <v>Rental Property</v>
          </cell>
          <cell r="AB57">
            <v>330215.15999999997</v>
          </cell>
        </row>
        <row r="58">
          <cell r="B58" t="str">
            <v>1410-1600</v>
          </cell>
          <cell r="C58" t="str">
            <v>Prepaid Taxes</v>
          </cell>
          <cell r="AB58">
            <v>226691.1</v>
          </cell>
        </row>
        <row r="59">
          <cell r="B59" t="str">
            <v>Advance Payments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1769786.46</v>
          </cell>
        </row>
        <row r="60">
          <cell r="B60" t="str">
            <v>1510-1000</v>
          </cell>
          <cell r="C60" t="str">
            <v>Capital Assets - PTA Plant &amp; Machinery</v>
          </cell>
          <cell r="AB60">
            <v>116677812.28</v>
          </cell>
        </row>
        <row r="61">
          <cell r="B61" t="str">
            <v>1510-1500</v>
          </cell>
          <cell r="C61" t="str">
            <v>Capital Assets - PTA Buildings</v>
          </cell>
          <cell r="AB61">
            <v>594821.84</v>
          </cell>
        </row>
        <row r="62">
          <cell r="B62" t="str">
            <v>1510-1600</v>
          </cell>
          <cell r="C62" t="str">
            <v>Capital Assets - PTA Office, Furniture, Fixture</v>
          </cell>
          <cell r="AB62">
            <v>1249701.1399999999</v>
          </cell>
        </row>
        <row r="63">
          <cell r="B63" t="str">
            <v>1510-1700</v>
          </cell>
          <cell r="C63" t="str">
            <v>Capital Assets - PTA Transport</v>
          </cell>
          <cell r="AB63">
            <v>15474.36</v>
          </cell>
        </row>
        <row r="64">
          <cell r="B64" t="str">
            <v>1510-2000</v>
          </cell>
          <cell r="C64" t="str">
            <v>Capital Assets - Utility Islands</v>
          </cell>
          <cell r="AB64">
            <v>38441800.68</v>
          </cell>
        </row>
        <row r="65">
          <cell r="B65" t="str">
            <v>1510-2100</v>
          </cell>
          <cell r="C65" t="str">
            <v>Capital Assets - PET 1 Plant &amp; Machinery</v>
          </cell>
          <cell r="AB65">
            <v>58722029.950000003</v>
          </cell>
        </row>
        <row r="66">
          <cell r="B66" t="str">
            <v>1510-2125</v>
          </cell>
          <cell r="C66" t="str">
            <v>Capital Assent - PET 1 Office Fur</v>
          </cell>
          <cell r="AB66">
            <v>26881.9</v>
          </cell>
        </row>
        <row r="67">
          <cell r="B67" t="str">
            <v>1510-2200</v>
          </cell>
          <cell r="C67" t="str">
            <v>Capital Assets - PET 1 Buildings</v>
          </cell>
          <cell r="AB67">
            <v>947614.61</v>
          </cell>
        </row>
        <row r="68">
          <cell r="B68" t="str">
            <v>1510-2500</v>
          </cell>
          <cell r="C68" t="str">
            <v>Capital Assets - PET 2 Plant &amp; Machinery</v>
          </cell>
          <cell r="AB68">
            <v>73735057.829999998</v>
          </cell>
        </row>
        <row r="69">
          <cell r="B69" t="str">
            <v>1510-3000</v>
          </cell>
          <cell r="C69" t="str">
            <v>Capital Assets - PET 2 Buildings</v>
          </cell>
          <cell r="AB69">
            <v>16900932.399999999</v>
          </cell>
        </row>
        <row r="70">
          <cell r="B70" t="str">
            <v>1570-1000</v>
          </cell>
          <cell r="C70" t="str">
            <v>Capital Projects - Materials</v>
          </cell>
          <cell r="AB70">
            <v>769963.75</v>
          </cell>
        </row>
        <row r="71">
          <cell r="B71" t="str">
            <v>1570-1001</v>
          </cell>
          <cell r="C71" t="str">
            <v>Capital Projects - Contract Labour</v>
          </cell>
          <cell r="AB71">
            <v>0</v>
          </cell>
        </row>
        <row r="72">
          <cell r="B72" t="str">
            <v>1570-1002</v>
          </cell>
          <cell r="C72" t="str">
            <v>Capital Utility Island Shutdwon</v>
          </cell>
          <cell r="AB72">
            <v>0</v>
          </cell>
        </row>
        <row r="73">
          <cell r="B73" t="str">
            <v>1570-1021</v>
          </cell>
          <cell r="C73" t="str">
            <v>Preoperative Expenses CP Projec</v>
          </cell>
          <cell r="AB73">
            <v>0</v>
          </cell>
        </row>
        <row r="74">
          <cell r="B74" t="str">
            <v>1570-1200</v>
          </cell>
          <cell r="C74" t="str">
            <v>Capital projects - PTA</v>
          </cell>
          <cell r="AB74">
            <v>700603.79</v>
          </cell>
        </row>
        <row r="75">
          <cell r="B75" t="str">
            <v>1570-1300</v>
          </cell>
          <cell r="C75" t="str">
            <v>Capital projects - PET 1</v>
          </cell>
          <cell r="AB75">
            <v>74111.89</v>
          </cell>
        </row>
        <row r="76">
          <cell r="B76" t="str">
            <v>1570-1400</v>
          </cell>
          <cell r="C76" t="str">
            <v>Capital projects - PET 2</v>
          </cell>
          <cell r="AB76">
            <v>376565.52</v>
          </cell>
        </row>
        <row r="77">
          <cell r="B77" t="str">
            <v>1570-1500</v>
          </cell>
          <cell r="C77" t="str">
            <v>Capital projects - Utility</v>
          </cell>
          <cell r="AB77">
            <v>1465641.61</v>
          </cell>
        </row>
        <row r="78">
          <cell r="B78" t="str">
            <v>1570-1600</v>
          </cell>
          <cell r="C78" t="str">
            <v>Capital projects</v>
          </cell>
          <cell r="AB78">
            <v>0</v>
          </cell>
        </row>
        <row r="79">
          <cell r="B79" t="str">
            <v>1570-1700</v>
          </cell>
          <cell r="C79" t="str">
            <v>Capital Project Facility</v>
          </cell>
          <cell r="AB79">
            <v>0</v>
          </cell>
        </row>
        <row r="80">
          <cell r="B80" t="str">
            <v>1570-1800</v>
          </cell>
          <cell r="C80" t="str">
            <v>Capital Projects ICT</v>
          </cell>
          <cell r="AB80">
            <v>0</v>
          </cell>
        </row>
        <row r="81">
          <cell r="B81" t="str">
            <v>1570-6008</v>
          </cell>
          <cell r="C81" t="str">
            <v>Capital Repair RTO</v>
          </cell>
          <cell r="AB81">
            <v>0.01</v>
          </cell>
        </row>
        <row r="82">
          <cell r="B82" t="str">
            <v>1570-6009</v>
          </cell>
          <cell r="C82" t="str">
            <v>Preoperative Expenses PTA Project</v>
          </cell>
          <cell r="AB82">
            <v>19774021.629999999</v>
          </cell>
        </row>
        <row r="83">
          <cell r="B83" t="str">
            <v>1570-6010</v>
          </cell>
          <cell r="C83" t="str">
            <v>ISBL PTA Expansion Project</v>
          </cell>
          <cell r="AB83">
            <v>95284043.219999999</v>
          </cell>
        </row>
        <row r="84">
          <cell r="B84" t="str">
            <v>1570-6015</v>
          </cell>
          <cell r="C84" t="str">
            <v>OSBL PTA Expansion Project</v>
          </cell>
          <cell r="AB84">
            <v>25424891.760000002</v>
          </cell>
        </row>
        <row r="85">
          <cell r="B85" t="str">
            <v>1570-6020</v>
          </cell>
          <cell r="C85" t="str">
            <v>Spares PTA Expansion Project</v>
          </cell>
          <cell r="AB85">
            <v>24103.91</v>
          </cell>
        </row>
        <row r="86">
          <cell r="B86" t="str">
            <v>1690-1000</v>
          </cell>
          <cell r="C86" t="str">
            <v xml:space="preserve">Acc. Depreciation - PTA Plant &amp; Machinery </v>
          </cell>
          <cell r="AB86">
            <v>-58694107.380000003</v>
          </cell>
        </row>
        <row r="87">
          <cell r="B87" t="str">
            <v>1690-1500</v>
          </cell>
          <cell r="C87" t="str">
            <v>Acc. Depreciation - PTA Buildings</v>
          </cell>
          <cell r="AB87">
            <v>-247944.44</v>
          </cell>
        </row>
        <row r="88">
          <cell r="B88" t="str">
            <v>1690-1600</v>
          </cell>
          <cell r="C88" t="str">
            <v>Acc. Depreciation - PTA Office, Furniture, Fixture</v>
          </cell>
          <cell r="AB88">
            <v>-721992.92</v>
          </cell>
        </row>
        <row r="89">
          <cell r="B89" t="str">
            <v>1690-1700</v>
          </cell>
          <cell r="C89" t="str">
            <v>Acc. Depreciation - PTA Transport</v>
          </cell>
          <cell r="AB89">
            <v>-15474.37</v>
          </cell>
        </row>
        <row r="90">
          <cell r="B90" t="str">
            <v>1690-2000</v>
          </cell>
          <cell r="C90" t="str">
            <v>Acc. Depreciation - Utility Islands</v>
          </cell>
          <cell r="AB90">
            <v>-12613469.24</v>
          </cell>
        </row>
        <row r="91">
          <cell r="B91" t="str">
            <v>1690-2100</v>
          </cell>
          <cell r="C91" t="str">
            <v>Acc. Depreciation - PET 1 Plant &amp; Machinery</v>
          </cell>
          <cell r="AB91">
            <v>-30870486.48</v>
          </cell>
        </row>
        <row r="92">
          <cell r="B92" t="str">
            <v>1690-2125</v>
          </cell>
          <cell r="C92" t="str">
            <v>Acc. Depreciation - PET 1 Office, Furniture, Fixture</v>
          </cell>
          <cell r="AB92">
            <v>-3135.71</v>
          </cell>
        </row>
        <row r="93">
          <cell r="B93" t="str">
            <v>1690-2200</v>
          </cell>
          <cell r="C93" t="str">
            <v>Acc. Depreciation - PET 1 Buildings</v>
          </cell>
          <cell r="AB93">
            <v>-394542.58</v>
          </cell>
        </row>
        <row r="94">
          <cell r="B94" t="str">
            <v>1690-2550</v>
          </cell>
          <cell r="C94" t="str">
            <v>Acc. Depreciation - PET 2 Plant &amp; Machinery</v>
          </cell>
          <cell r="AB94">
            <v>-13793786.5</v>
          </cell>
        </row>
        <row r="95">
          <cell r="B95" t="str">
            <v>1690-3050</v>
          </cell>
          <cell r="C95" t="str">
            <v>Acc. Depreciation - PET 2 Buildings</v>
          </cell>
          <cell r="AB95">
            <v>-2591532.6</v>
          </cell>
        </row>
        <row r="96">
          <cell r="B96" t="str">
            <v>1810-1009</v>
          </cell>
          <cell r="C96" t="str">
            <v>Other Investments Assets</v>
          </cell>
          <cell r="AB96">
            <v>0.1</v>
          </cell>
        </row>
        <row r="97">
          <cell r="B97" t="str">
            <v>Tangible Assets PPE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331259601.95999998</v>
          </cell>
        </row>
        <row r="98">
          <cell r="B98" t="str">
            <v>1870-1017</v>
          </cell>
          <cell r="C98" t="str">
            <v>Intangible Asset</v>
          </cell>
          <cell r="AB98">
            <v>2420000</v>
          </cell>
        </row>
        <row r="99">
          <cell r="B99" t="str">
            <v>1870-1018</v>
          </cell>
          <cell r="C99" t="str">
            <v>Intangible Asset amortisation</v>
          </cell>
          <cell r="AB99">
            <v>-2057076.35</v>
          </cell>
        </row>
        <row r="100">
          <cell r="B100" t="str">
            <v>1870-1019</v>
          </cell>
          <cell r="C100" t="str">
            <v>Intangible Assets- Utility Islands</v>
          </cell>
          <cell r="AB100">
            <v>570700</v>
          </cell>
        </row>
        <row r="101">
          <cell r="B101" t="str">
            <v>1870-1020</v>
          </cell>
          <cell r="C101" t="str">
            <v>Intangible Asset Amortisation Utility Assets</v>
          </cell>
          <cell r="AB101">
            <v>-570699.99</v>
          </cell>
        </row>
        <row r="102">
          <cell r="B102" t="str">
            <v>Intangible Assets PPE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U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362923.65999999992</v>
          </cell>
        </row>
        <row r="103">
          <cell r="B103" t="str">
            <v>2010-1000</v>
          </cell>
          <cell r="C103" t="str">
            <v>Trade Accounts Payable</v>
          </cell>
          <cell r="AB103">
            <v>-4228667.3099999996</v>
          </cell>
        </row>
        <row r="104">
          <cell r="B104" t="str">
            <v>2010-1004</v>
          </cell>
          <cell r="C104" t="str">
            <v>Unapproved Accounts Payable</v>
          </cell>
          <cell r="AB104">
            <v>0</v>
          </cell>
        </row>
        <row r="105">
          <cell r="B105" t="str">
            <v>2010-1009</v>
          </cell>
          <cell r="C105" t="str">
            <v>Adjust Trade Account</v>
          </cell>
          <cell r="AB105">
            <v>1312017.23</v>
          </cell>
        </row>
        <row r="106">
          <cell r="B106" t="str">
            <v>Trade accounts payable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-2916650.0799999996</v>
          </cell>
        </row>
        <row r="107">
          <cell r="B107" t="str">
            <v>2400-1020</v>
          </cell>
          <cell r="C107" t="str">
            <v>Long Term Loan Payable (ICP) - Current</v>
          </cell>
          <cell r="AB107">
            <v>0</v>
          </cell>
        </row>
        <row r="108">
          <cell r="B108" t="str">
            <v>1410-2060</v>
          </cell>
          <cell r="C108" t="str">
            <v>Deferred Finance Charges (Outsider) - Current</v>
          </cell>
          <cell r="AB108">
            <v>0</v>
          </cell>
        </row>
        <row r="109">
          <cell r="B109" t="str">
            <v>2400-1060</v>
          </cell>
          <cell r="C109" t="str">
            <v>Long Term Loan - Current ING Facility A1</v>
          </cell>
          <cell r="AB109">
            <v>0</v>
          </cell>
        </row>
        <row r="110">
          <cell r="B110" t="str">
            <v>2400-1061</v>
          </cell>
          <cell r="C110" t="str">
            <v>Long Term Loan - Current ING Facility A2</v>
          </cell>
          <cell r="AB110">
            <v>0</v>
          </cell>
        </row>
        <row r="111">
          <cell r="B111" t="str">
            <v>2400-1062</v>
          </cell>
          <cell r="C111" t="str">
            <v>Long Term Loan - Current ING Facility A3</v>
          </cell>
          <cell r="AB111">
            <v>-17000000</v>
          </cell>
        </row>
        <row r="112">
          <cell r="B112" t="str">
            <v>Long Term Loan - Current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-17000000</v>
          </cell>
        </row>
        <row r="113">
          <cell r="B113" t="str">
            <v>2340-1000</v>
          </cell>
          <cell r="C113" t="str">
            <v>Income Tax Payable</v>
          </cell>
          <cell r="AB113">
            <v>-1737048.17</v>
          </cell>
        </row>
        <row r="114">
          <cell r="B114" t="str">
            <v>Income Tax Payable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-1737048.17</v>
          </cell>
        </row>
        <row r="115">
          <cell r="B115" t="str">
            <v>2030-2030</v>
          </cell>
          <cell r="C115" t="str">
            <v>Accrued 13th Month Pay</v>
          </cell>
          <cell r="AB115">
            <v>-763196.56</v>
          </cell>
        </row>
        <row r="116">
          <cell r="B116" t="str">
            <v>2030-3010</v>
          </cell>
          <cell r="C116" t="str">
            <v>Accrued Vacation Pay</v>
          </cell>
          <cell r="AB116">
            <v>-302756.05</v>
          </cell>
        </row>
        <row r="117">
          <cell r="B117" t="str">
            <v>2030-3020</v>
          </cell>
          <cell r="C117" t="str">
            <v>Accrued Jubilee Liability</v>
          </cell>
          <cell r="AB117">
            <v>-235630.3</v>
          </cell>
        </row>
        <row r="118">
          <cell r="B118" t="str">
            <v>2030-3059</v>
          </cell>
          <cell r="C118" t="str">
            <v>Accrued Cash Value C/f leaves</v>
          </cell>
          <cell r="AB118">
            <v>-1057189.72</v>
          </cell>
        </row>
        <row r="119">
          <cell r="B119" t="str">
            <v>2030-3060</v>
          </cell>
          <cell r="C119" t="str">
            <v>Accrued Guranteed Benefit 5%</v>
          </cell>
          <cell r="AB119">
            <v>-508388.42</v>
          </cell>
        </row>
        <row r="120">
          <cell r="B120" t="str">
            <v>2030-3062</v>
          </cell>
          <cell r="C120" t="str">
            <v>Accrued Employees Team Recognition</v>
          </cell>
          <cell r="AB120">
            <v>-406624.53</v>
          </cell>
        </row>
        <row r="121">
          <cell r="B121" t="str">
            <v>2030-3073</v>
          </cell>
          <cell r="C121" t="str">
            <v>Accrued Salary</v>
          </cell>
          <cell r="AB121">
            <v>999.98</v>
          </cell>
        </row>
        <row r="122">
          <cell r="B122" t="str">
            <v>Salaries and wages payable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-3272785.6</v>
          </cell>
        </row>
        <row r="123">
          <cell r="B123" t="str">
            <v>2030-2029</v>
          </cell>
          <cell r="C123" t="str">
            <v>Social Security Tax</v>
          </cell>
          <cell r="AB123">
            <v>7081447.9400000004</v>
          </cell>
        </row>
        <row r="124">
          <cell r="B124" t="str">
            <v>2030-3013</v>
          </cell>
          <cell r="C124" t="str">
            <v>Payroll Tax Withheld</v>
          </cell>
          <cell r="AB124">
            <v>-7609860.6799999997</v>
          </cell>
        </row>
        <row r="125">
          <cell r="B125" t="str">
            <v>Government dues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U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-528412.73999999929</v>
          </cell>
        </row>
        <row r="126">
          <cell r="B126" t="str">
            <v>2030-3030</v>
          </cell>
          <cell r="C126" t="str">
            <v>Accrued Pension Liability</v>
          </cell>
          <cell r="AB126">
            <v>-9506383.6199999992</v>
          </cell>
        </row>
        <row r="127">
          <cell r="B127" t="str">
            <v>Accrued Pension Liability</v>
          </cell>
          <cell r="I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  <cell r="U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-9506383.6199999992</v>
          </cell>
        </row>
        <row r="128">
          <cell r="B128" t="str">
            <v>2010-1100</v>
          </cell>
          <cell r="C128" t="str">
            <v>Accrued Payable</v>
          </cell>
          <cell r="AB128">
            <v>-2228581.58</v>
          </cell>
        </row>
        <row r="129">
          <cell r="B129" t="str">
            <v>2010-1500</v>
          </cell>
          <cell r="C129" t="str">
            <v>Provision a/c for pending RCP</v>
          </cell>
          <cell r="AB129">
            <v>-41241.410000000003</v>
          </cell>
        </row>
        <row r="130">
          <cell r="B130" t="str">
            <v>2030-2075</v>
          </cell>
          <cell r="C130" t="str">
            <v>Accrued Audit Fees</v>
          </cell>
          <cell r="AB130">
            <v>-5952.96</v>
          </cell>
        </row>
        <row r="131">
          <cell r="B131" t="str">
            <v>2030-2083</v>
          </cell>
          <cell r="C131" t="str">
            <v>Accrued Utility Expenses</v>
          </cell>
          <cell r="AB131">
            <v>-1358322.97</v>
          </cell>
        </row>
        <row r="132">
          <cell r="B132" t="str">
            <v>Trade accruals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U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-3634098.92</v>
          </cell>
        </row>
        <row r="133">
          <cell r="B133" t="str">
            <v>2030-6000</v>
          </cell>
          <cell r="C133" t="str">
            <v>Interest Payable - ING Facility A1</v>
          </cell>
          <cell r="AB133">
            <v>-537500.03</v>
          </cell>
        </row>
        <row r="134">
          <cell r="B134" t="str">
            <v>2030-6001</v>
          </cell>
          <cell r="C134" t="str">
            <v>Interest Payable - ING Facility A2</v>
          </cell>
          <cell r="AB134">
            <v>-343402.77</v>
          </cell>
        </row>
        <row r="135">
          <cell r="B135" t="str">
            <v>2030-6004</v>
          </cell>
          <cell r="C135" t="str">
            <v>Interest Payable - ING Facility A3</v>
          </cell>
          <cell r="AB135">
            <v>-134375</v>
          </cell>
        </row>
        <row r="136">
          <cell r="B136" t="str">
            <v>2030-6500</v>
          </cell>
          <cell r="C136" t="str">
            <v>Interest Payable-Intercompany Loan LT</v>
          </cell>
          <cell r="AB136">
            <v>-0.3</v>
          </cell>
        </row>
        <row r="137">
          <cell r="B137" t="str">
            <v>2030-6501</v>
          </cell>
          <cell r="C137" t="str">
            <v>Interest Payable-Intercompany Loan ST</v>
          </cell>
          <cell r="AB137">
            <v>-0.44</v>
          </cell>
        </row>
        <row r="138">
          <cell r="B138" t="str">
            <v>2030-6510</v>
          </cell>
          <cell r="C138" t="str">
            <v>Interest Payable on LTL to INBV</v>
          </cell>
          <cell r="AB138">
            <v>-2411897.06</v>
          </cell>
        </row>
        <row r="139">
          <cell r="B139" t="str">
            <v>Interest Payable</v>
          </cell>
          <cell r="I139">
            <v>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U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-3427175.6</v>
          </cell>
        </row>
        <row r="140">
          <cell r="B140" t="str">
            <v>2330-1000</v>
          </cell>
          <cell r="C140" t="str">
            <v>Deferred Income Tax</v>
          </cell>
          <cell r="AB140">
            <v>-3143956.54</v>
          </cell>
        </row>
        <row r="141">
          <cell r="B141" t="str">
            <v>2570-1002</v>
          </cell>
          <cell r="C141" t="str">
            <v>Defferred tax on Swap (IRS)</v>
          </cell>
          <cell r="AB141">
            <v>63318.65</v>
          </cell>
        </row>
        <row r="142">
          <cell r="B142" t="str">
            <v>Deferred income tax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-3080637.89</v>
          </cell>
        </row>
        <row r="143">
          <cell r="B143" t="str">
            <v>2050-1010</v>
          </cell>
          <cell r="C143" t="str">
            <v>Short Term Loan Payable (ICP)</v>
          </cell>
          <cell r="AB143">
            <v>0</v>
          </cell>
        </row>
        <row r="144">
          <cell r="B144" t="str">
            <v>2400-1000</v>
          </cell>
          <cell r="C144" t="str">
            <v>Short Term Loan Payable (ICP)</v>
          </cell>
          <cell r="AB144">
            <v>-0.04</v>
          </cell>
        </row>
        <row r="145">
          <cell r="B145" t="str">
            <v xml:space="preserve">Short Term Loan 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-0.04</v>
          </cell>
        </row>
        <row r="146">
          <cell r="B146" t="str">
            <v>2030-7500</v>
          </cell>
          <cell r="C146" t="str">
            <v>Long Term Portion of Loss on Swap</v>
          </cell>
          <cell r="AB146">
            <v>-253274.62</v>
          </cell>
        </row>
        <row r="147">
          <cell r="B147" t="str">
            <v>Derivative Liability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U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-253274.62</v>
          </cell>
        </row>
        <row r="148">
          <cell r="B148" t="str">
            <v>1410-2050</v>
          </cell>
          <cell r="C148" t="str">
            <v>Deferred Finance Charges ING Loan - Non Current</v>
          </cell>
          <cell r="AB148">
            <v>256282.01</v>
          </cell>
        </row>
        <row r="149">
          <cell r="B149" t="str">
            <v>2400-1010</v>
          </cell>
          <cell r="C149" t="str">
            <v>Long Term Loan Payable (ICP) - Non Current</v>
          </cell>
          <cell r="AB149">
            <v>0</v>
          </cell>
        </row>
        <row r="150">
          <cell r="B150" t="str">
            <v>2400-1050</v>
          </cell>
          <cell r="C150" t="str">
            <v>Long Term Loan - Non Current ING Facility A1</v>
          </cell>
          <cell r="AB150">
            <v>-90000000</v>
          </cell>
        </row>
        <row r="151">
          <cell r="B151" t="str">
            <v>2400-1051</v>
          </cell>
          <cell r="C151" t="str">
            <v>Long Term Loan - Non Current ING Facility A2</v>
          </cell>
          <cell r="AB151">
            <v>-57500000</v>
          </cell>
        </row>
        <row r="152">
          <cell r="B152" t="str">
            <v>2400-1052</v>
          </cell>
          <cell r="C152" t="str">
            <v>Long Term Loan - Non Current ING Facility A3</v>
          </cell>
          <cell r="AB152">
            <v>-5500000</v>
          </cell>
        </row>
        <row r="153">
          <cell r="B153" t="str">
            <v>2400-1100</v>
          </cell>
          <cell r="C153" t="str">
            <v>Long Term Loan Payable to INBV</v>
          </cell>
          <cell r="AB153">
            <v>-169365293.31999999</v>
          </cell>
        </row>
        <row r="154">
          <cell r="B154" t="str">
            <v xml:space="preserve">Loan Term Loan - Non Current 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U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-322109011.31</v>
          </cell>
        </row>
        <row r="155">
          <cell r="B155" t="str">
            <v>2530-0000</v>
          </cell>
          <cell r="C155" t="str">
            <v>Capital Stock-Equity</v>
          </cell>
          <cell r="AB155">
            <v>-100</v>
          </cell>
        </row>
        <row r="156">
          <cell r="B156" t="str">
            <v>2530-1500</v>
          </cell>
          <cell r="C156" t="str">
            <v>Share Premium</v>
          </cell>
          <cell r="AB156">
            <v>-65000000</v>
          </cell>
        </row>
        <row r="157">
          <cell r="B157" t="str">
            <v>2530-1000</v>
          </cell>
          <cell r="C157" t="str">
            <v>Pension Adjustment Equity</v>
          </cell>
          <cell r="AB157">
            <v>1592971.5</v>
          </cell>
        </row>
        <row r="158">
          <cell r="B158" t="str">
            <v>2570-1001</v>
          </cell>
          <cell r="C158" t="str">
            <v>Loss on swap by hedge contract</v>
          </cell>
          <cell r="AB158">
            <v>253274.62</v>
          </cell>
        </row>
        <row r="159">
          <cell r="B159" t="str">
            <v>2570-1003</v>
          </cell>
          <cell r="C159" t="str">
            <v>Income Tax on OCI</v>
          </cell>
          <cell r="AB159">
            <v>-63318.65</v>
          </cell>
        </row>
        <row r="160">
          <cell r="B160" t="str">
            <v>2570-1004</v>
          </cell>
          <cell r="C160" t="str">
            <v>Control Transaction Equity</v>
          </cell>
          <cell r="AB160">
            <v>-13725558.689999999</v>
          </cell>
        </row>
        <row r="161">
          <cell r="B161" t="str">
            <v>2570-1000</v>
          </cell>
          <cell r="C161" t="str">
            <v>Retained Earnings</v>
          </cell>
          <cell r="AB161">
            <v>-4755288.8600000003</v>
          </cell>
        </row>
        <row r="162">
          <cell r="B162" t="str">
            <v>Equity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U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-81698020.079999998</v>
          </cell>
        </row>
        <row r="163">
          <cell r="B163" t="str">
            <v>PROFIT AND LOSS</v>
          </cell>
        </row>
        <row r="164">
          <cell r="B164" t="str">
            <v>3015-1200</v>
          </cell>
          <cell r="C164" t="str">
            <v>Tolling Income</v>
          </cell>
          <cell r="G164">
            <v>0</v>
          </cell>
          <cell r="AB164">
            <v>-54100847.969999999</v>
          </cell>
        </row>
        <row r="165">
          <cell r="B165" t="str">
            <v xml:space="preserve">Accrual </v>
          </cell>
          <cell r="D165">
            <v>-87815444.895469353</v>
          </cell>
          <cell r="E165">
            <v>-7317953.7412891136</v>
          </cell>
          <cell r="F165">
            <v>-7081790.8364411294</v>
          </cell>
          <cell r="G165">
            <v>-6798125.4260053374</v>
          </cell>
          <cell r="H165">
            <v>-6972571.2394520203</v>
          </cell>
          <cell r="I165">
            <v>-6547214.4100000001</v>
          </cell>
          <cell r="J165">
            <v>-7116627.0525323171</v>
          </cell>
          <cell r="K165">
            <v>-6768274.4800000014</v>
          </cell>
          <cell r="L165">
            <v>-7111667.2692866558</v>
          </cell>
          <cell r="M165">
            <v>-6675654.7554308269</v>
          </cell>
          <cell r="N165">
            <v>-6819391.8939520326</v>
          </cell>
          <cell r="O165">
            <v>-6894355.1693138378</v>
          </cell>
          <cell r="P165">
            <v>-6439569.6253711246</v>
          </cell>
          <cell r="Q165">
            <v>-6867664.2292499999</v>
          </cell>
          <cell r="R165">
            <v>-7156657.5928094508</v>
          </cell>
          <cell r="S165">
            <v>-6932013.0439999998</v>
          </cell>
          <cell r="T165">
            <v>-7157168.1028094506</v>
          </cell>
          <cell r="U165">
            <v>-6617546.4599141479</v>
          </cell>
          <cell r="V165">
            <v>-7882498.2344711674</v>
          </cell>
          <cell r="W165">
            <v>-6704222.6750000045</v>
          </cell>
          <cell r="X165">
            <v>0</v>
          </cell>
          <cell r="Y165">
            <v>0</v>
          </cell>
          <cell r="Z165">
            <v>0</v>
          </cell>
          <cell r="AA165">
            <v>-63737941.847125344</v>
          </cell>
          <cell r="AB165">
            <v>-6704222.6750000045</v>
          </cell>
        </row>
        <row r="166">
          <cell r="A166" t="str">
            <v>IVEA1</v>
          </cell>
          <cell r="B166" t="str">
            <v>Income</v>
          </cell>
          <cell r="D166">
            <v>-87815444.895469353</v>
          </cell>
          <cell r="E166">
            <v>-7317953.7412891136</v>
          </cell>
          <cell r="F166">
            <v>-7081790.8364411294</v>
          </cell>
          <cell r="G166">
            <v>-6798125.4260053374</v>
          </cell>
          <cell r="H166">
            <v>-6972571.2394520203</v>
          </cell>
          <cell r="I166">
            <v>-6547214.4100000001</v>
          </cell>
          <cell r="J166">
            <v>-7116627.0525323171</v>
          </cell>
          <cell r="K166">
            <v>-6768274.4800000014</v>
          </cell>
          <cell r="L166">
            <v>-7111667.2692866558</v>
          </cell>
          <cell r="M166">
            <v>-6675654.7554308269</v>
          </cell>
          <cell r="N166">
            <v>-6819391.8939520326</v>
          </cell>
          <cell r="O166">
            <v>-6894355.1693138378</v>
          </cell>
          <cell r="P166">
            <v>-6439569.6253711246</v>
          </cell>
          <cell r="Q166">
            <v>-6867664.2292499999</v>
          </cell>
          <cell r="R166">
            <v>-7156657.5928094508</v>
          </cell>
          <cell r="S166">
            <v>-6932013.0439999998</v>
          </cell>
          <cell r="T166">
            <v>-7157168.1028094506</v>
          </cell>
          <cell r="U166">
            <v>-6617546.4599141479</v>
          </cell>
          <cell r="V166">
            <v>-7882498.2344711674</v>
          </cell>
          <cell r="W166">
            <v>-6704222.6750000045</v>
          </cell>
          <cell r="X166">
            <v>0</v>
          </cell>
          <cell r="Y166">
            <v>0</v>
          </cell>
          <cell r="Z166">
            <v>0</v>
          </cell>
          <cell r="AA166">
            <v>-63737941.847125344</v>
          </cell>
          <cell r="AB166">
            <v>-60805070.645000003</v>
          </cell>
        </row>
        <row r="167">
          <cell r="B167" t="str">
            <v>6010-1000</v>
          </cell>
          <cell r="C167" t="str">
            <v>Salaries &amp; Wages</v>
          </cell>
          <cell r="D167">
            <v>12470185.353349824</v>
          </cell>
          <cell r="E167">
            <v>1039182.112779152</v>
          </cell>
          <cell r="F167">
            <v>989879.10242585978</v>
          </cell>
          <cell r="G167">
            <v>952578.21</v>
          </cell>
          <cell r="H167">
            <v>989879.10242585978</v>
          </cell>
          <cell r="I167">
            <v>952520.97</v>
          </cell>
          <cell r="J167">
            <v>989879.10242585978</v>
          </cell>
          <cell r="K167">
            <v>947675.05</v>
          </cell>
          <cell r="L167">
            <v>1019828.8074562255</v>
          </cell>
          <cell r="M167">
            <v>963359.2799999998</v>
          </cell>
          <cell r="N167">
            <v>1019828.8074562255</v>
          </cell>
          <cell r="O167">
            <v>959378.90000000037</v>
          </cell>
          <cell r="P167">
            <v>1019828.8074562255</v>
          </cell>
          <cell r="Q167">
            <v>974290.78000000026</v>
          </cell>
          <cell r="R167">
            <v>1019828.8074562255</v>
          </cell>
          <cell r="S167">
            <v>973818.90999999922</v>
          </cell>
          <cell r="T167">
            <v>1019828.8074562255</v>
          </cell>
          <cell r="U167">
            <v>973239.6400000006</v>
          </cell>
          <cell r="V167">
            <v>1100351.0021977797</v>
          </cell>
          <cell r="W167">
            <v>971380.06000000052</v>
          </cell>
          <cell r="AA167">
            <v>9169132.3467564844</v>
          </cell>
          <cell r="AB167">
            <v>8668241.8000000007</v>
          </cell>
        </row>
        <row r="168">
          <cell r="B168" t="str">
            <v>6010-4001</v>
          </cell>
          <cell r="C168" t="str">
            <v>13th Salary Expense</v>
          </cell>
          <cell r="D168">
            <v>1046669.5390367437</v>
          </cell>
          <cell r="E168">
            <v>87222.461586395308</v>
          </cell>
          <cell r="F168">
            <v>84985.733954685478</v>
          </cell>
          <cell r="G168">
            <v>79607.378743974346</v>
          </cell>
          <cell r="H168">
            <v>84985.733954685478</v>
          </cell>
          <cell r="I168">
            <v>79607.47</v>
          </cell>
          <cell r="J168">
            <v>84985.733954685478</v>
          </cell>
          <cell r="K168">
            <v>79221.23000000001</v>
          </cell>
          <cell r="L168">
            <v>84985.733954685478</v>
          </cell>
          <cell r="M168">
            <v>80531.051256025647</v>
          </cell>
          <cell r="N168">
            <v>84985.733954685478</v>
          </cell>
          <cell r="O168">
            <v>80197.31</v>
          </cell>
          <cell r="P168">
            <v>84985.733954685478</v>
          </cell>
          <cell r="Q168">
            <v>81443.829999999958</v>
          </cell>
          <cell r="R168">
            <v>84985.733954685478</v>
          </cell>
          <cell r="S168">
            <v>81402.510000000009</v>
          </cell>
          <cell r="T168">
            <v>84985.733954685478</v>
          </cell>
          <cell r="U168">
            <v>81354.12</v>
          </cell>
          <cell r="V168">
            <v>91695.916849814996</v>
          </cell>
          <cell r="W168">
            <v>81165.929999999935</v>
          </cell>
          <cell r="AA168">
            <v>771581.78848729888</v>
          </cell>
          <cell r="AB168">
            <v>724530.83</v>
          </cell>
        </row>
        <row r="169">
          <cell r="B169" t="str">
            <v>6020-1000</v>
          </cell>
          <cell r="C169" t="str">
            <v>Retirement Annuity</v>
          </cell>
          <cell r="D169">
            <v>2456462.0850039348</v>
          </cell>
          <cell r="E169">
            <v>204705.1737503279</v>
          </cell>
          <cell r="F169">
            <v>197848.64639144987</v>
          </cell>
          <cell r="G169">
            <v>202002.68</v>
          </cell>
          <cell r="H169">
            <v>197848.64639144987</v>
          </cell>
          <cell r="I169">
            <v>196492.40000000002</v>
          </cell>
          <cell r="J169">
            <v>197848.64639144987</v>
          </cell>
          <cell r="K169">
            <v>195553.35999999993</v>
          </cell>
          <cell r="L169">
            <v>203720.74135813949</v>
          </cell>
          <cell r="M169">
            <v>198584.87000000011</v>
          </cell>
          <cell r="N169">
            <v>203720.74135813949</v>
          </cell>
          <cell r="O169">
            <v>199357.62</v>
          </cell>
          <cell r="P169">
            <v>203720.74135813949</v>
          </cell>
          <cell r="Q169">
            <v>199148.26999999979</v>
          </cell>
          <cell r="R169">
            <v>203720.74135813949</v>
          </cell>
          <cell r="S169">
            <v>200589.66000000015</v>
          </cell>
          <cell r="T169">
            <v>203720.74135813949</v>
          </cell>
          <cell r="U169">
            <v>200476.93999999994</v>
          </cell>
          <cell r="V169">
            <v>211078.1097597219</v>
          </cell>
          <cell r="W169">
            <v>200113.57000000007</v>
          </cell>
          <cell r="AA169">
            <v>1823227.7557247693</v>
          </cell>
          <cell r="AB169">
            <v>1792319.37</v>
          </cell>
        </row>
        <row r="170">
          <cell r="B170" t="str">
            <v>6020-1010</v>
          </cell>
          <cell r="C170" t="str">
            <v>Employee Benefits</v>
          </cell>
          <cell r="D170">
            <v>423376.71327067085</v>
          </cell>
          <cell r="E170">
            <v>35281.392772555904</v>
          </cell>
          <cell r="F170">
            <v>34087.78534810977</v>
          </cell>
          <cell r="G170">
            <v>18956.150000000001</v>
          </cell>
          <cell r="H170">
            <v>34087.78534810977</v>
          </cell>
          <cell r="I170">
            <v>23848.979999999996</v>
          </cell>
          <cell r="J170">
            <v>34087.78534810977</v>
          </cell>
          <cell r="K170">
            <v>32181.560000000005</v>
          </cell>
          <cell r="L170">
            <v>34670.602830380187</v>
          </cell>
          <cell r="M170">
            <v>26834.300000000003</v>
          </cell>
          <cell r="N170">
            <v>34670.602830380187</v>
          </cell>
          <cell r="O170">
            <v>27696.439999999988</v>
          </cell>
          <cell r="P170">
            <v>34670.602830380187</v>
          </cell>
          <cell r="Q170">
            <v>31619.309999999998</v>
          </cell>
          <cell r="R170">
            <v>34670.602830380187</v>
          </cell>
          <cell r="S170">
            <v>39633.19</v>
          </cell>
          <cell r="T170">
            <v>34670.602830380187</v>
          </cell>
          <cell r="U170">
            <v>23089.200000000012</v>
          </cell>
          <cell r="V170">
            <v>36940.085768610137</v>
          </cell>
          <cell r="W170">
            <v>24885.410000000003</v>
          </cell>
          <cell r="AA170">
            <v>312556.45596484042</v>
          </cell>
          <cell r="AB170">
            <v>248744.54</v>
          </cell>
        </row>
        <row r="171">
          <cell r="B171" t="str">
            <v>6020-1020</v>
          </cell>
          <cell r="C171" t="str">
            <v>Employee Benefits-Ot</v>
          </cell>
          <cell r="D171">
            <v>250000</v>
          </cell>
          <cell r="E171">
            <v>20833.333333333332</v>
          </cell>
          <cell r="F171">
            <v>20833.333333333332</v>
          </cell>
          <cell r="G171">
            <v>34426.92</v>
          </cell>
          <cell r="H171">
            <v>20833.333333333332</v>
          </cell>
          <cell r="I171">
            <v>20641.29</v>
          </cell>
          <cell r="J171">
            <v>20833.333333333332</v>
          </cell>
          <cell r="K171">
            <v>29158.68</v>
          </cell>
          <cell r="L171">
            <v>20833.333333333332</v>
          </cell>
          <cell r="M171">
            <v>34984.770000000004</v>
          </cell>
          <cell r="N171">
            <v>20833.333333333332</v>
          </cell>
          <cell r="O171">
            <v>59488.66</v>
          </cell>
          <cell r="P171">
            <v>20833.333333333332</v>
          </cell>
          <cell r="Q171">
            <v>28787.75</v>
          </cell>
          <cell r="R171">
            <v>20833.333333333332</v>
          </cell>
          <cell r="S171">
            <v>37598.51999999999</v>
          </cell>
          <cell r="T171">
            <v>20833.333333333332</v>
          </cell>
          <cell r="U171">
            <v>33688.819999999978</v>
          </cell>
          <cell r="V171">
            <v>20833.333333333332</v>
          </cell>
          <cell r="W171">
            <v>42606.550000000047</v>
          </cell>
          <cell r="AA171">
            <v>187500</v>
          </cell>
          <cell r="AB171">
            <v>321381.96000000002</v>
          </cell>
        </row>
        <row r="172">
          <cell r="B172" t="str">
            <v>6020-1030</v>
          </cell>
          <cell r="C172" t="str">
            <v>National Holiday Compensation</v>
          </cell>
          <cell r="D172">
            <v>300000</v>
          </cell>
          <cell r="E172">
            <v>25000</v>
          </cell>
          <cell r="F172">
            <v>25000</v>
          </cell>
          <cell r="G172">
            <v>37442.92</v>
          </cell>
          <cell r="H172">
            <v>25000</v>
          </cell>
          <cell r="I172">
            <v>14242.64</v>
          </cell>
          <cell r="J172">
            <v>25000</v>
          </cell>
          <cell r="K172">
            <v>297.52000000000407</v>
          </cell>
          <cell r="L172">
            <v>25000</v>
          </cell>
          <cell r="M172">
            <v>55234.45</v>
          </cell>
          <cell r="N172">
            <v>25000</v>
          </cell>
          <cell r="O172">
            <v>26045.420000000013</v>
          </cell>
          <cell r="P172">
            <v>25000</v>
          </cell>
          <cell r="Q172">
            <v>50871.97</v>
          </cell>
          <cell r="R172">
            <v>25000</v>
          </cell>
          <cell r="S172">
            <v>2919.5199999999895</v>
          </cell>
          <cell r="T172">
            <v>25000</v>
          </cell>
          <cell r="U172">
            <v>0</v>
          </cell>
          <cell r="V172">
            <v>25000</v>
          </cell>
          <cell r="W172">
            <v>0</v>
          </cell>
          <cell r="AA172">
            <v>225000</v>
          </cell>
          <cell r="AB172">
            <v>187054.44</v>
          </cell>
        </row>
        <row r="173">
          <cell r="B173" t="str">
            <v>6020-1600</v>
          </cell>
          <cell r="C173" t="str">
            <v>Holiday Allowance</v>
          </cell>
          <cell r="D173">
            <v>1004802.7574752739</v>
          </cell>
          <cell r="E173">
            <v>83733.563122939493</v>
          </cell>
          <cell r="F173">
            <v>81586.304596498056</v>
          </cell>
          <cell r="G173">
            <v>67111.508718317447</v>
          </cell>
          <cell r="H173">
            <v>81586.304596498056</v>
          </cell>
          <cell r="I173">
            <v>77111.619999999981</v>
          </cell>
          <cell r="J173">
            <v>81586.304596498056</v>
          </cell>
          <cell r="K173">
            <v>61740.66</v>
          </cell>
          <cell r="L173">
            <v>81586.304596498056</v>
          </cell>
          <cell r="M173">
            <v>67898.16128168258</v>
          </cell>
          <cell r="N173">
            <v>81586.304596498056</v>
          </cell>
          <cell r="O173">
            <v>67607.909999999974</v>
          </cell>
          <cell r="P173">
            <v>81586.304596498056</v>
          </cell>
          <cell r="Q173">
            <v>68660.360000000044</v>
          </cell>
          <cell r="R173">
            <v>81586.304596498056</v>
          </cell>
          <cell r="S173">
            <v>68565.450000000012</v>
          </cell>
          <cell r="T173">
            <v>81586.304596498056</v>
          </cell>
          <cell r="U173">
            <v>68529.289999999979</v>
          </cell>
          <cell r="V173">
            <v>88028.080175822397</v>
          </cell>
          <cell r="W173">
            <v>68370.140000000014</v>
          </cell>
          <cell r="AA173">
            <v>740718.5169478067</v>
          </cell>
          <cell r="AB173">
            <v>615595.1</v>
          </cell>
        </row>
        <row r="174">
          <cell r="B174" t="str">
            <v>6020-2010</v>
          </cell>
          <cell r="C174" t="str">
            <v>Vacation Allowance</v>
          </cell>
          <cell r="D174">
            <v>150000</v>
          </cell>
          <cell r="E174">
            <v>12500</v>
          </cell>
          <cell r="F174">
            <v>12500</v>
          </cell>
          <cell r="G174">
            <v>12500</v>
          </cell>
          <cell r="H174">
            <v>12500</v>
          </cell>
          <cell r="I174">
            <v>12500</v>
          </cell>
          <cell r="J174">
            <v>12500</v>
          </cell>
          <cell r="K174">
            <v>17500</v>
          </cell>
          <cell r="L174">
            <v>12500</v>
          </cell>
          <cell r="M174">
            <v>12500</v>
          </cell>
          <cell r="N174">
            <v>12500</v>
          </cell>
          <cell r="O174">
            <v>12500</v>
          </cell>
          <cell r="P174">
            <v>12500</v>
          </cell>
          <cell r="Q174">
            <v>12500</v>
          </cell>
          <cell r="R174">
            <v>12500</v>
          </cell>
          <cell r="S174">
            <v>12500</v>
          </cell>
          <cell r="T174">
            <v>12500</v>
          </cell>
          <cell r="U174">
            <v>12500</v>
          </cell>
          <cell r="V174">
            <v>12500</v>
          </cell>
          <cell r="W174">
            <v>12500</v>
          </cell>
          <cell r="AA174">
            <v>112500</v>
          </cell>
          <cell r="AB174">
            <v>117500</v>
          </cell>
        </row>
        <row r="175">
          <cell r="B175" t="str">
            <v>6020-2020</v>
          </cell>
          <cell r="C175" t="str">
            <v>Jubilee Allowance</v>
          </cell>
          <cell r="D175">
            <v>63000</v>
          </cell>
          <cell r="E175">
            <v>5250</v>
          </cell>
          <cell r="F175">
            <v>5250</v>
          </cell>
          <cell r="G175">
            <v>5250</v>
          </cell>
          <cell r="H175">
            <v>5250</v>
          </cell>
          <cell r="I175">
            <v>5250</v>
          </cell>
          <cell r="J175">
            <v>5250</v>
          </cell>
          <cell r="K175">
            <v>5250</v>
          </cell>
          <cell r="L175">
            <v>5250</v>
          </cell>
          <cell r="M175">
            <v>5250</v>
          </cell>
          <cell r="N175">
            <v>5250</v>
          </cell>
          <cell r="O175">
            <v>5250</v>
          </cell>
          <cell r="P175">
            <v>5250</v>
          </cell>
          <cell r="Q175">
            <v>5250</v>
          </cell>
          <cell r="R175">
            <v>5250</v>
          </cell>
          <cell r="S175">
            <v>5250</v>
          </cell>
          <cell r="T175">
            <v>5250</v>
          </cell>
          <cell r="U175">
            <v>5250</v>
          </cell>
          <cell r="V175">
            <v>5250</v>
          </cell>
          <cell r="W175">
            <v>5250</v>
          </cell>
          <cell r="AA175">
            <v>47250</v>
          </cell>
          <cell r="AB175">
            <v>47250</v>
          </cell>
        </row>
        <row r="176">
          <cell r="B176" t="str">
            <v>6020-2710</v>
          </cell>
          <cell r="C176" t="str">
            <v>Health Insurance</v>
          </cell>
          <cell r="D176">
            <v>126600</v>
          </cell>
          <cell r="E176">
            <v>10550</v>
          </cell>
          <cell r="F176">
            <v>10200</v>
          </cell>
          <cell r="G176">
            <v>9850</v>
          </cell>
          <cell r="H176">
            <v>10200</v>
          </cell>
          <cell r="I176">
            <v>9850</v>
          </cell>
          <cell r="J176">
            <v>10200</v>
          </cell>
          <cell r="K176">
            <v>9800</v>
          </cell>
          <cell r="L176">
            <v>10200</v>
          </cell>
          <cell r="M176">
            <v>9800</v>
          </cell>
          <cell r="N176">
            <v>10200</v>
          </cell>
          <cell r="O176">
            <v>9872.4199999999983</v>
          </cell>
          <cell r="P176">
            <v>10200</v>
          </cell>
          <cell r="Q176">
            <v>9850</v>
          </cell>
          <cell r="R176">
            <v>10200</v>
          </cell>
          <cell r="S176">
            <v>9958.6199999999953</v>
          </cell>
          <cell r="T176">
            <v>10200</v>
          </cell>
          <cell r="U176">
            <v>9947.7000000000116</v>
          </cell>
          <cell r="V176">
            <v>11250</v>
          </cell>
          <cell r="W176">
            <v>9952.2999999999884</v>
          </cell>
          <cell r="AA176">
            <v>92850</v>
          </cell>
          <cell r="AB176">
            <v>88881.04</v>
          </cell>
        </row>
        <row r="177">
          <cell r="B177" t="str">
            <v>6020-3800</v>
          </cell>
          <cell r="C177" t="str">
            <v>Social Security Taxes</v>
          </cell>
          <cell r="D177">
            <v>1786587.0481982182</v>
          </cell>
          <cell r="E177">
            <v>148882.25401651819</v>
          </cell>
          <cell r="F177">
            <v>144204.9692924699</v>
          </cell>
          <cell r="G177">
            <v>153953.44331832771</v>
          </cell>
          <cell r="H177">
            <v>144204.9692924699</v>
          </cell>
          <cell r="I177">
            <v>165882.81</v>
          </cell>
          <cell r="J177">
            <v>144204.9692924699</v>
          </cell>
          <cell r="K177">
            <v>155478.49</v>
          </cell>
          <cell r="L177">
            <v>144204.9692924699</v>
          </cell>
          <cell r="M177">
            <v>155638.57668167225</v>
          </cell>
          <cell r="N177">
            <v>144204.9692924699</v>
          </cell>
          <cell r="O177">
            <v>168014.20000000007</v>
          </cell>
          <cell r="P177">
            <v>144204.9692924699</v>
          </cell>
          <cell r="Q177">
            <v>158737.33999999997</v>
          </cell>
          <cell r="R177">
            <v>144204.9692924699</v>
          </cell>
          <cell r="S177">
            <v>158646.52999999991</v>
          </cell>
          <cell r="T177">
            <v>144204.9692924699</v>
          </cell>
          <cell r="U177">
            <v>157973.30000000005</v>
          </cell>
          <cell r="V177">
            <v>158236.8234646148</v>
          </cell>
          <cell r="W177">
            <v>158071.88000000012</v>
          </cell>
          <cell r="AA177">
            <v>1311876.577804374</v>
          </cell>
          <cell r="AB177">
            <v>1432396.57</v>
          </cell>
        </row>
        <row r="178">
          <cell r="B178" t="str">
            <v>6020-4050</v>
          </cell>
          <cell r="C178" t="str">
            <v>Guranteed Benefit 5%</v>
          </cell>
          <cell r="D178">
            <v>709109.60968544544</v>
          </cell>
          <cell r="E178">
            <v>59092.467473787117</v>
          </cell>
          <cell r="F178">
            <v>57577.96779110418</v>
          </cell>
          <cell r="G178">
            <v>53531.512860595889</v>
          </cell>
          <cell r="H178">
            <v>57577.96779110418</v>
          </cell>
          <cell r="I178">
            <v>53531.579999999987</v>
          </cell>
          <cell r="J178">
            <v>57577.96779110418</v>
          </cell>
          <cell r="K178">
            <v>53261.899999999994</v>
          </cell>
          <cell r="L178">
            <v>57577.96779110418</v>
          </cell>
          <cell r="M178">
            <v>54155.707139404141</v>
          </cell>
          <cell r="N178">
            <v>57577.96779110418</v>
          </cell>
          <cell r="O178">
            <v>53939.969999999972</v>
          </cell>
          <cell r="P178">
            <v>57577.96779110418</v>
          </cell>
          <cell r="Q178">
            <v>54775.75</v>
          </cell>
          <cell r="R178">
            <v>57577.96779110418</v>
          </cell>
          <cell r="S178">
            <v>54764.140000000014</v>
          </cell>
          <cell r="T178">
            <v>57577.96779110418</v>
          </cell>
          <cell r="U178">
            <v>54730.349999999977</v>
          </cell>
          <cell r="V178">
            <v>62121.466839153007</v>
          </cell>
          <cell r="W178">
            <v>54598.950000000012</v>
          </cell>
          <cell r="AA178">
            <v>522745.20916798641</v>
          </cell>
          <cell r="AB178">
            <v>487289.86</v>
          </cell>
        </row>
        <row r="179">
          <cell r="B179" t="str">
            <v>6020-4100</v>
          </cell>
          <cell r="C179" t="str">
            <v>Governmental Savings Scheme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</row>
        <row r="180">
          <cell r="B180" t="str">
            <v>6020-4300</v>
          </cell>
          <cell r="C180" t="str">
            <v>Disability Insurance</v>
          </cell>
          <cell r="D180">
            <v>70000</v>
          </cell>
          <cell r="E180">
            <v>5833.333333333333</v>
          </cell>
          <cell r="F180">
            <v>5833.333333333333</v>
          </cell>
          <cell r="G180">
            <v>3786.73</v>
          </cell>
          <cell r="H180">
            <v>5833.333333333333</v>
          </cell>
          <cell r="I180">
            <v>3786.73</v>
          </cell>
          <cell r="J180">
            <v>5833.333333333333</v>
          </cell>
          <cell r="K180">
            <v>4152.28</v>
          </cell>
          <cell r="L180">
            <v>5833.333333333333</v>
          </cell>
          <cell r="M180">
            <v>4152.2800000000007</v>
          </cell>
          <cell r="N180">
            <v>5833.333333333333</v>
          </cell>
          <cell r="O180">
            <v>3878.5799999999981</v>
          </cell>
          <cell r="P180">
            <v>5833.333333333333</v>
          </cell>
          <cell r="Q180">
            <v>3698.4700000000012</v>
          </cell>
          <cell r="R180">
            <v>5833.333333333333</v>
          </cell>
          <cell r="S180">
            <v>3878.5800000000017</v>
          </cell>
          <cell r="T180">
            <v>5833.333333333333</v>
          </cell>
          <cell r="U180">
            <v>3878.5799999999981</v>
          </cell>
          <cell r="V180">
            <v>5833.333333333333</v>
          </cell>
          <cell r="W180">
            <v>3878.5799999999981</v>
          </cell>
          <cell r="AA180">
            <v>52500.000000000007</v>
          </cell>
          <cell r="AB180">
            <v>35090.81</v>
          </cell>
        </row>
        <row r="181">
          <cell r="B181" t="str">
            <v>6022-0620</v>
          </cell>
          <cell r="C181" t="str">
            <v>Commuting Expenses</v>
          </cell>
          <cell r="D181">
            <v>453250</v>
          </cell>
          <cell r="E181">
            <v>37770.833333333336</v>
          </cell>
          <cell r="F181">
            <v>36660.833333333336</v>
          </cell>
          <cell r="G181">
            <v>33903.99</v>
          </cell>
          <cell r="H181">
            <v>36660.833333333336</v>
          </cell>
          <cell r="I181">
            <v>32189.920000000006</v>
          </cell>
          <cell r="J181">
            <v>36660.833333333336</v>
          </cell>
          <cell r="K181">
            <v>33093.539999999994</v>
          </cell>
          <cell r="L181">
            <v>36660.833333333336</v>
          </cell>
          <cell r="M181">
            <v>32231.210000000006</v>
          </cell>
          <cell r="N181">
            <v>36660.833333333336</v>
          </cell>
          <cell r="O181">
            <v>33615.119999999995</v>
          </cell>
          <cell r="P181">
            <v>36660.833333333336</v>
          </cell>
          <cell r="Q181">
            <v>33026.01999999999</v>
          </cell>
          <cell r="R181">
            <v>36660.833333333336</v>
          </cell>
          <cell r="S181">
            <v>32516</v>
          </cell>
          <cell r="T181">
            <v>36660.833333333336</v>
          </cell>
          <cell r="U181">
            <v>32027.530000000028</v>
          </cell>
          <cell r="V181">
            <v>39990.833333333336</v>
          </cell>
          <cell r="W181">
            <v>32593.109999999986</v>
          </cell>
          <cell r="AA181">
            <v>333277.5</v>
          </cell>
          <cell r="AB181">
            <v>295196.44</v>
          </cell>
        </row>
        <row r="182">
          <cell r="B182" t="str">
            <v>6022-1000</v>
          </cell>
          <cell r="C182" t="str">
            <v>Purchased labour</v>
          </cell>
          <cell r="D182">
            <v>250000</v>
          </cell>
          <cell r="E182">
            <v>20833.333333333332</v>
          </cell>
          <cell r="F182">
            <v>20833.333333333332</v>
          </cell>
          <cell r="G182">
            <v>17846.77</v>
          </cell>
          <cell r="H182">
            <v>20833.333333333332</v>
          </cell>
          <cell r="I182">
            <v>19038.52</v>
          </cell>
          <cell r="J182">
            <v>20833.333333333332</v>
          </cell>
          <cell r="K182">
            <v>20577.580000000002</v>
          </cell>
          <cell r="L182">
            <v>20833.333333333332</v>
          </cell>
          <cell r="M182">
            <v>20634.30999999999</v>
          </cell>
          <cell r="N182">
            <v>20833.333333333332</v>
          </cell>
          <cell r="O182">
            <v>8329.25</v>
          </cell>
          <cell r="P182">
            <v>20833.333333333332</v>
          </cell>
          <cell r="Q182">
            <v>7557.5899999999965</v>
          </cell>
          <cell r="R182">
            <v>20833.333333333332</v>
          </cell>
          <cell r="S182">
            <v>10987.89</v>
          </cell>
          <cell r="T182">
            <v>20833.333333333332</v>
          </cell>
          <cell r="U182">
            <v>13138.229999999996</v>
          </cell>
          <cell r="V182">
            <v>20833.333333333332</v>
          </cell>
          <cell r="W182">
            <v>19143.570000000022</v>
          </cell>
          <cell r="AA182">
            <v>187500</v>
          </cell>
          <cell r="AB182">
            <v>137253.71000000002</v>
          </cell>
        </row>
        <row r="183">
          <cell r="B183" t="str">
            <v>6022-1010</v>
          </cell>
          <cell r="C183" t="str">
            <v>Purchased labour BP</v>
          </cell>
          <cell r="D183">
            <v>0</v>
          </cell>
          <cell r="E183">
            <v>0</v>
          </cell>
          <cell r="F183">
            <v>0</v>
          </cell>
          <cell r="G183">
            <v>11920</v>
          </cell>
          <cell r="H183">
            <v>0</v>
          </cell>
          <cell r="I183">
            <v>10728</v>
          </cell>
          <cell r="J183">
            <v>0</v>
          </cell>
          <cell r="K183">
            <v>11473</v>
          </cell>
          <cell r="L183">
            <v>0</v>
          </cell>
          <cell r="M183">
            <v>0</v>
          </cell>
          <cell r="N183">
            <v>0</v>
          </cell>
          <cell r="O183">
            <v>15887.129999999997</v>
          </cell>
          <cell r="P183">
            <v>0</v>
          </cell>
          <cell r="Q183">
            <v>11986.200000000004</v>
          </cell>
          <cell r="R183">
            <v>0</v>
          </cell>
          <cell r="S183">
            <v>6258</v>
          </cell>
          <cell r="T183">
            <v>0</v>
          </cell>
          <cell r="U183">
            <v>5960</v>
          </cell>
          <cell r="V183">
            <v>0</v>
          </cell>
          <cell r="W183">
            <v>6961.7799999999988</v>
          </cell>
          <cell r="AA183">
            <v>0</v>
          </cell>
          <cell r="AB183">
            <v>81174.11</v>
          </cell>
        </row>
        <row r="184">
          <cell r="B184" t="str">
            <v>6810-6025</v>
          </cell>
          <cell r="C184" t="str">
            <v>Emp Team Recognition</v>
          </cell>
          <cell r="D184">
            <v>289270.22946211335</v>
          </cell>
          <cell r="E184">
            <v>24105.852455176111</v>
          </cell>
          <cell r="F184">
            <v>23843.352455176107</v>
          </cell>
          <cell r="G184">
            <v>24105.85</v>
          </cell>
          <cell r="H184">
            <v>23843.352455176107</v>
          </cell>
          <cell r="I184">
            <v>24105.85</v>
          </cell>
          <cell r="J184">
            <v>23843.352455176107</v>
          </cell>
          <cell r="K184">
            <v>24105.850000000006</v>
          </cell>
          <cell r="L184">
            <v>23843.352455176107</v>
          </cell>
          <cell r="M184">
            <v>24105.849999999991</v>
          </cell>
          <cell r="N184">
            <v>23843.352455176107</v>
          </cell>
          <cell r="O184">
            <v>24105.850000000006</v>
          </cell>
          <cell r="P184">
            <v>23843.352455176107</v>
          </cell>
          <cell r="Q184">
            <v>24105.850000000006</v>
          </cell>
          <cell r="R184">
            <v>23843.352455176107</v>
          </cell>
          <cell r="S184">
            <v>24105.850000000006</v>
          </cell>
          <cell r="T184">
            <v>23843.352455176107</v>
          </cell>
          <cell r="U184">
            <v>24105.849999999977</v>
          </cell>
          <cell r="V184">
            <v>24630.852455176107</v>
          </cell>
          <cell r="W184">
            <v>24105.850000000006</v>
          </cell>
          <cell r="AA184">
            <v>215377.67209658498</v>
          </cell>
          <cell r="AB184">
            <v>216952.65</v>
          </cell>
        </row>
        <row r="185">
          <cell r="B185" t="str">
            <v>6940-2076</v>
          </cell>
          <cell r="C185" t="str">
            <v>Accounting Services</v>
          </cell>
          <cell r="D185">
            <v>390980.01390338055</v>
          </cell>
          <cell r="E185">
            <v>32581.667825281711</v>
          </cell>
          <cell r="F185">
            <v>32581.667825281711</v>
          </cell>
          <cell r="G185">
            <v>21822.12</v>
          </cell>
          <cell r="H185">
            <v>32581.667825281711</v>
          </cell>
          <cell r="I185">
            <v>23521.06</v>
          </cell>
          <cell r="J185">
            <v>32581.667825281711</v>
          </cell>
          <cell r="K185">
            <v>21845.620000000003</v>
          </cell>
          <cell r="L185">
            <v>32581.667825281711</v>
          </cell>
          <cell r="M185">
            <v>22561.059999999998</v>
          </cell>
          <cell r="N185">
            <v>32581.667825281711</v>
          </cell>
          <cell r="O185">
            <v>24869.300000000003</v>
          </cell>
          <cell r="P185">
            <v>32581.667825281711</v>
          </cell>
          <cell r="Q185">
            <v>22623.579999999987</v>
          </cell>
          <cell r="R185">
            <v>32581.667825281711</v>
          </cell>
          <cell r="S185">
            <v>22561.960000000021</v>
          </cell>
          <cell r="T185">
            <v>32581.667825281711</v>
          </cell>
          <cell r="U185">
            <v>22561.959999999992</v>
          </cell>
          <cell r="V185">
            <v>32581.667825281711</v>
          </cell>
          <cell r="W185">
            <v>22561.959999999992</v>
          </cell>
          <cell r="AA185">
            <v>293235.0104275354</v>
          </cell>
          <cell r="AB185">
            <v>204928.62</v>
          </cell>
        </row>
        <row r="186">
          <cell r="B186" t="str">
            <v>6022-1100</v>
          </cell>
          <cell r="C186" t="str">
            <v>Outbound Labour Charges</v>
          </cell>
          <cell r="D186">
            <v>635388.43000000005</v>
          </cell>
          <cell r="E186">
            <v>52949.035833333335</v>
          </cell>
          <cell r="F186">
            <v>52949.035833333335</v>
          </cell>
          <cell r="G186">
            <v>49288.880000000005</v>
          </cell>
          <cell r="H186">
            <v>52949.035833333335</v>
          </cell>
          <cell r="I186">
            <v>51505.74</v>
          </cell>
          <cell r="J186">
            <v>52949.035833333335</v>
          </cell>
          <cell r="K186">
            <v>52702.26</v>
          </cell>
          <cell r="L186">
            <v>52949.035833333335</v>
          </cell>
          <cell r="M186">
            <v>52463.34</v>
          </cell>
          <cell r="N186">
            <v>52949.035833333335</v>
          </cell>
          <cell r="O186">
            <v>57302.579999999987</v>
          </cell>
          <cell r="P186">
            <v>52949.035833333335</v>
          </cell>
          <cell r="Q186">
            <v>50925.640000000014</v>
          </cell>
          <cell r="R186">
            <v>52949.035833333335</v>
          </cell>
          <cell r="S186">
            <v>55102.419999999984</v>
          </cell>
          <cell r="T186">
            <v>52949.035833333335</v>
          </cell>
          <cell r="U186">
            <v>50013.960000000021</v>
          </cell>
          <cell r="V186">
            <v>52949.035833333335</v>
          </cell>
          <cell r="W186">
            <v>46259.119999999937</v>
          </cell>
          <cell r="AA186">
            <v>476541.32250000001</v>
          </cell>
          <cell r="AB186">
            <v>465563.93999999994</v>
          </cell>
        </row>
        <row r="187">
          <cell r="B187" t="str">
            <v>6022-1110</v>
          </cell>
          <cell r="C187" t="str">
            <v>Inbound Labour Charges</v>
          </cell>
          <cell r="D187">
            <v>6181.2</v>
          </cell>
          <cell r="E187">
            <v>515.1</v>
          </cell>
          <cell r="F187">
            <v>515.1</v>
          </cell>
          <cell r="G187">
            <v>0</v>
          </cell>
          <cell r="H187">
            <v>515.1</v>
          </cell>
          <cell r="I187">
            <v>0</v>
          </cell>
          <cell r="J187">
            <v>515.1</v>
          </cell>
          <cell r="K187">
            <v>0</v>
          </cell>
          <cell r="L187">
            <v>515.1</v>
          </cell>
          <cell r="M187">
            <v>0</v>
          </cell>
          <cell r="N187">
            <v>515.1</v>
          </cell>
          <cell r="O187">
            <v>0</v>
          </cell>
          <cell r="P187">
            <v>515.1</v>
          </cell>
          <cell r="Q187">
            <v>0</v>
          </cell>
          <cell r="R187">
            <v>515.1</v>
          </cell>
          <cell r="S187">
            <v>0</v>
          </cell>
          <cell r="T187">
            <v>515.1</v>
          </cell>
          <cell r="U187">
            <v>0</v>
          </cell>
          <cell r="V187">
            <v>515.1</v>
          </cell>
          <cell r="W187">
            <v>0</v>
          </cell>
          <cell r="AA187">
            <v>4635.9000000000005</v>
          </cell>
          <cell r="AB187">
            <v>0</v>
          </cell>
        </row>
        <row r="188">
          <cell r="A188" t="str">
            <v>IVEC1</v>
          </cell>
          <cell r="B188" t="str">
            <v>Labour and Benefits</v>
          </cell>
          <cell r="D188">
            <v>22881862.979385607</v>
          </cell>
          <cell r="E188">
            <v>1906821.9149488001</v>
          </cell>
          <cell r="F188">
            <v>1837170.4992473016</v>
          </cell>
          <cell r="G188">
            <v>1789885.0636412152</v>
          </cell>
          <cell r="H188">
            <v>1837170.4992473016</v>
          </cell>
          <cell r="I188">
            <v>1776355.5799999998</v>
          </cell>
          <cell r="J188">
            <v>1837170.4992473016</v>
          </cell>
          <cell r="K188">
            <v>1755068.58</v>
          </cell>
          <cell r="L188">
            <v>1873575.1167266273</v>
          </cell>
          <cell r="M188">
            <v>1820919.2163587846</v>
          </cell>
          <cell r="N188">
            <v>1873575.1167266273</v>
          </cell>
          <cell r="O188">
            <v>1837336.6600000004</v>
          </cell>
          <cell r="P188">
            <v>1873575.1167266273</v>
          </cell>
          <cell r="Q188">
            <v>1829858.7100000004</v>
          </cell>
          <cell r="R188">
            <v>1873575.1167266273</v>
          </cell>
          <cell r="S188">
            <v>1801057.7499999993</v>
          </cell>
          <cell r="T188">
            <v>1873575.1167266273</v>
          </cell>
          <cell r="U188">
            <v>1772465.4700000007</v>
          </cell>
          <cell r="V188">
            <v>2000618.9745026415</v>
          </cell>
          <cell r="W188">
            <v>1784398.7600000009</v>
          </cell>
          <cell r="X188">
            <v>0</v>
          </cell>
          <cell r="Y188">
            <v>0</v>
          </cell>
          <cell r="Z188">
            <v>0</v>
          </cell>
          <cell r="AA188">
            <v>16880006.055877678</v>
          </cell>
          <cell r="AB188">
            <v>16167345.789999997</v>
          </cell>
        </row>
        <row r="189">
          <cell r="B189" t="str">
            <v>6081-1000</v>
          </cell>
          <cell r="C189" t="str">
            <v>Labor Maintenance</v>
          </cell>
          <cell r="D189">
            <v>1361521.4074329948</v>
          </cell>
          <cell r="E189">
            <v>113460.1172860829</v>
          </cell>
          <cell r="F189">
            <v>113460.11728608288</v>
          </cell>
          <cell r="G189">
            <v>151977.99</v>
          </cell>
          <cell r="H189">
            <v>113460.11728608288</v>
          </cell>
          <cell r="I189">
            <v>117501.35000000003</v>
          </cell>
          <cell r="J189">
            <v>113460.11728608288</v>
          </cell>
          <cell r="K189">
            <v>153744.37999999995</v>
          </cell>
          <cell r="L189">
            <v>113460.11728608288</v>
          </cell>
          <cell r="M189">
            <v>76912.780000000028</v>
          </cell>
          <cell r="N189">
            <v>113460.11728608288</v>
          </cell>
          <cell r="O189">
            <v>131136.15000000002</v>
          </cell>
          <cell r="P189">
            <v>113460.11728608288</v>
          </cell>
          <cell r="Q189">
            <v>126452.05999999994</v>
          </cell>
          <cell r="R189">
            <v>113460.11728608288</v>
          </cell>
          <cell r="S189">
            <v>135254.13</v>
          </cell>
          <cell r="T189">
            <v>113460.11728608288</v>
          </cell>
          <cell r="U189">
            <v>80821.550000000047</v>
          </cell>
          <cell r="V189">
            <v>113460.11728608288</v>
          </cell>
          <cell r="W189">
            <v>133620.47000000009</v>
          </cell>
          <cell r="AA189">
            <v>1021141.0555747456</v>
          </cell>
          <cell r="AB189">
            <v>1107420.8600000001</v>
          </cell>
        </row>
        <row r="190">
          <cell r="B190" t="str">
            <v>6081-3400</v>
          </cell>
          <cell r="C190" t="str">
            <v>Facilities maintenance</v>
          </cell>
          <cell r="D190">
            <v>275203.92820596456</v>
          </cell>
          <cell r="E190">
            <v>22933.660683830381</v>
          </cell>
          <cell r="F190">
            <v>22933.660683830378</v>
          </cell>
          <cell r="G190">
            <v>23296.19</v>
          </cell>
          <cell r="H190">
            <v>22933.660683830378</v>
          </cell>
          <cell r="I190">
            <v>54515.520000000004</v>
          </cell>
          <cell r="J190">
            <v>22933.660683830378</v>
          </cell>
          <cell r="K190">
            <v>51003.209999999992</v>
          </cell>
          <cell r="L190">
            <v>22933.660683830378</v>
          </cell>
          <cell r="M190">
            <v>37577.650000000009</v>
          </cell>
          <cell r="N190">
            <v>22933.660683830378</v>
          </cell>
          <cell r="O190">
            <v>60255.699999999983</v>
          </cell>
          <cell r="P190">
            <v>22933.660683830378</v>
          </cell>
          <cell r="Q190">
            <v>40146.589999999997</v>
          </cell>
          <cell r="R190">
            <v>22933.660683830378</v>
          </cell>
          <cell r="S190">
            <v>43985.630000000005</v>
          </cell>
          <cell r="T190">
            <v>22933.660683830378</v>
          </cell>
          <cell r="U190">
            <v>16816.549999999988</v>
          </cell>
          <cell r="V190">
            <v>22933.660683830378</v>
          </cell>
          <cell r="W190">
            <v>16055.130000000005</v>
          </cell>
          <cell r="AA190">
            <v>206402.94615447344</v>
          </cell>
          <cell r="AB190">
            <v>343652.17</v>
          </cell>
        </row>
        <row r="191">
          <cell r="B191" t="str">
            <v>6081-3401</v>
          </cell>
          <cell r="C191" t="str">
            <v>Temporary Offices</v>
          </cell>
          <cell r="D191">
            <v>104005.10751224266</v>
          </cell>
          <cell r="E191">
            <v>8667.092292686888</v>
          </cell>
          <cell r="F191">
            <v>8667.092292686888</v>
          </cell>
          <cell r="G191">
            <v>7391.01</v>
          </cell>
          <cell r="H191">
            <v>8667.092292686888</v>
          </cell>
          <cell r="I191">
            <v>7775.869999999999</v>
          </cell>
          <cell r="J191">
            <v>8667.092292686888</v>
          </cell>
          <cell r="K191">
            <v>13414.74</v>
          </cell>
          <cell r="L191">
            <v>8667.092292686888</v>
          </cell>
          <cell r="M191">
            <v>7255.34</v>
          </cell>
          <cell r="N191">
            <v>8667.092292686888</v>
          </cell>
          <cell r="O191">
            <v>7742.8799999999974</v>
          </cell>
          <cell r="P191">
            <v>8667.092292686888</v>
          </cell>
          <cell r="Q191">
            <v>7837.5899999999965</v>
          </cell>
          <cell r="R191">
            <v>8667.092292686888</v>
          </cell>
          <cell r="S191">
            <v>7393.93</v>
          </cell>
          <cell r="T191">
            <v>8667.092292686888</v>
          </cell>
          <cell r="U191">
            <v>8351.4799999999959</v>
          </cell>
          <cell r="V191">
            <v>8667.092292686888</v>
          </cell>
          <cell r="W191">
            <v>7878.2400000000052</v>
          </cell>
          <cell r="AA191">
            <v>78003.830634181999</v>
          </cell>
          <cell r="AB191">
            <v>75041.08</v>
          </cell>
        </row>
        <row r="192">
          <cell r="B192" t="str">
            <v>6081-3402</v>
          </cell>
          <cell r="C192" t="str">
            <v>Site abatement services</v>
          </cell>
          <cell r="D192">
            <v>30256.03127628877</v>
          </cell>
          <cell r="E192">
            <v>2521.3359396907308</v>
          </cell>
          <cell r="F192">
            <v>2521.3359396907308</v>
          </cell>
          <cell r="G192">
            <v>3060</v>
          </cell>
          <cell r="H192">
            <v>2521.3359396907308</v>
          </cell>
          <cell r="I192">
            <v>7020</v>
          </cell>
          <cell r="J192">
            <v>2521.3359396907308</v>
          </cell>
          <cell r="K192">
            <v>0</v>
          </cell>
          <cell r="L192">
            <v>2521.3359396907308</v>
          </cell>
          <cell r="M192">
            <v>980</v>
          </cell>
          <cell r="N192">
            <v>2521.3359396907308</v>
          </cell>
          <cell r="O192">
            <v>0</v>
          </cell>
          <cell r="P192">
            <v>2521.3359396907308</v>
          </cell>
          <cell r="Q192">
            <v>781.64999999999964</v>
          </cell>
          <cell r="R192">
            <v>2521.3359396907308</v>
          </cell>
          <cell r="S192">
            <v>8623.1</v>
          </cell>
          <cell r="T192">
            <v>2521.3359396907308</v>
          </cell>
          <cell r="U192">
            <v>3520.1399999999994</v>
          </cell>
          <cell r="V192">
            <v>2521.3359396907308</v>
          </cell>
          <cell r="W192">
            <v>4533.2099999999991</v>
          </cell>
          <cell r="AA192">
            <v>22692.023457216579</v>
          </cell>
          <cell r="AB192">
            <v>28518.1</v>
          </cell>
        </row>
        <row r="193">
          <cell r="B193" t="str">
            <v>6081-3500</v>
          </cell>
          <cell r="C193" t="str">
            <v>Maintenance services</v>
          </cell>
          <cell r="D193">
            <v>70912.573303801808</v>
          </cell>
          <cell r="E193">
            <v>5909.381108650151</v>
          </cell>
          <cell r="F193">
            <v>5909.3811086501501</v>
          </cell>
          <cell r="G193">
            <v>3000</v>
          </cell>
          <cell r="H193">
            <v>5909.3811086501501</v>
          </cell>
          <cell r="I193">
            <v>-3000</v>
          </cell>
          <cell r="J193">
            <v>5909.3811086501501</v>
          </cell>
          <cell r="K193">
            <v>0</v>
          </cell>
          <cell r="L193">
            <v>5909.3811086501501</v>
          </cell>
          <cell r="M193">
            <v>0</v>
          </cell>
          <cell r="N193">
            <v>5909.3811086501501</v>
          </cell>
          <cell r="O193">
            <v>0</v>
          </cell>
          <cell r="P193">
            <v>5909.3811086501501</v>
          </cell>
          <cell r="Q193">
            <v>0</v>
          </cell>
          <cell r="R193">
            <v>5909.3811086501501</v>
          </cell>
          <cell r="S193">
            <v>0</v>
          </cell>
          <cell r="T193">
            <v>5909.3811086501501</v>
          </cell>
          <cell r="U193">
            <v>8389.1</v>
          </cell>
          <cell r="V193">
            <v>5909.3811086501501</v>
          </cell>
          <cell r="W193">
            <v>17724.900000000001</v>
          </cell>
          <cell r="AA193">
            <v>53184.42997785136</v>
          </cell>
          <cell r="AB193">
            <v>26114</v>
          </cell>
        </row>
        <row r="194">
          <cell r="B194" t="str">
            <v>6081-3501</v>
          </cell>
          <cell r="C194" t="str">
            <v>Industrial cleaning</v>
          </cell>
          <cell r="D194">
            <v>321470.33231056819</v>
          </cell>
          <cell r="E194">
            <v>26789.194359214016</v>
          </cell>
          <cell r="F194">
            <v>26789.194359214016</v>
          </cell>
          <cell r="G194">
            <v>15661.02</v>
          </cell>
          <cell r="H194">
            <v>26789.194359214016</v>
          </cell>
          <cell r="I194">
            <v>40812.410000000003</v>
          </cell>
          <cell r="J194">
            <v>26789.194359214016</v>
          </cell>
          <cell r="K194">
            <v>14999.999999999985</v>
          </cell>
          <cell r="L194">
            <v>26789.194359214016</v>
          </cell>
          <cell r="M194">
            <v>154528.6</v>
          </cell>
          <cell r="N194">
            <v>26789.194359214016</v>
          </cell>
          <cell r="O194">
            <v>17511.549999999988</v>
          </cell>
          <cell r="P194">
            <v>26789.194359214016</v>
          </cell>
          <cell r="Q194">
            <v>51632.47</v>
          </cell>
          <cell r="R194">
            <v>26789.194359214016</v>
          </cell>
          <cell r="S194">
            <v>634.30999999999767</v>
          </cell>
          <cell r="T194">
            <v>26789.194359214016</v>
          </cell>
          <cell r="U194">
            <v>59304.340000000026</v>
          </cell>
          <cell r="V194">
            <v>26789.194359214016</v>
          </cell>
          <cell r="W194">
            <v>13470.070000000007</v>
          </cell>
          <cell r="AA194">
            <v>241102.74923292614</v>
          </cell>
          <cell r="AB194">
            <v>368554.77</v>
          </cell>
        </row>
        <row r="195">
          <cell r="B195" t="str">
            <v>6081-3502</v>
          </cell>
          <cell r="C195" t="str">
            <v>Scaffolding</v>
          </cell>
          <cell r="D195">
            <v>312015.322536728</v>
          </cell>
          <cell r="E195">
            <v>26001.276878060668</v>
          </cell>
          <cell r="F195">
            <v>26001.276878060664</v>
          </cell>
          <cell r="G195">
            <v>34570.21</v>
          </cell>
          <cell r="H195">
            <v>26001.276878060664</v>
          </cell>
          <cell r="I195">
            <v>21114.29</v>
          </cell>
          <cell r="J195">
            <v>26001.276878060664</v>
          </cell>
          <cell r="K195">
            <v>43381.369999999995</v>
          </cell>
          <cell r="L195">
            <v>26001.276878060664</v>
          </cell>
          <cell r="M195">
            <v>20172.210000000006</v>
          </cell>
          <cell r="N195">
            <v>26001.276878060664</v>
          </cell>
          <cell r="O195">
            <v>16654.469999999987</v>
          </cell>
          <cell r="P195">
            <v>26001.276878060664</v>
          </cell>
          <cell r="Q195">
            <v>32194.170000000013</v>
          </cell>
          <cell r="R195">
            <v>26001.276878060664</v>
          </cell>
          <cell r="S195">
            <v>3173.5299999999988</v>
          </cell>
          <cell r="T195">
            <v>26001.276878060664</v>
          </cell>
          <cell r="U195">
            <v>13127.390000000014</v>
          </cell>
          <cell r="V195">
            <v>26001.276878060664</v>
          </cell>
          <cell r="W195">
            <v>50451.979999999981</v>
          </cell>
          <cell r="AA195">
            <v>234011.49190254594</v>
          </cell>
          <cell r="AB195">
            <v>234839.62</v>
          </cell>
        </row>
        <row r="196">
          <cell r="B196" t="str">
            <v>6081-3503</v>
          </cell>
          <cell r="C196" t="str">
            <v xml:space="preserve">Insulation </v>
          </cell>
          <cell r="D196">
            <v>420747.93493589072</v>
          </cell>
          <cell r="E196">
            <v>35062.327911324224</v>
          </cell>
          <cell r="F196">
            <v>35062.327911324224</v>
          </cell>
          <cell r="G196">
            <v>29232.47</v>
          </cell>
          <cell r="H196">
            <v>35062.327911324224</v>
          </cell>
          <cell r="I196">
            <v>48114.64</v>
          </cell>
          <cell r="J196">
            <v>35062.327911324224</v>
          </cell>
          <cell r="K196">
            <v>-25777.17</v>
          </cell>
          <cell r="L196">
            <v>35062.327911324224</v>
          </cell>
          <cell r="M196">
            <v>56568.399999999994</v>
          </cell>
          <cell r="N196">
            <v>35062.327911324224</v>
          </cell>
          <cell r="O196">
            <v>38078.369999999995</v>
          </cell>
          <cell r="P196">
            <v>35062.327911324224</v>
          </cell>
          <cell r="Q196">
            <v>20000</v>
          </cell>
          <cell r="R196">
            <v>35062.327911324224</v>
          </cell>
          <cell r="S196">
            <v>74478.760000000009</v>
          </cell>
          <cell r="T196">
            <v>35062.327911324224</v>
          </cell>
          <cell r="U196">
            <v>12676.690000000002</v>
          </cell>
          <cell r="V196">
            <v>35062.327911324224</v>
          </cell>
          <cell r="W196">
            <v>42027.370000000024</v>
          </cell>
          <cell r="AA196">
            <v>315560.95120191801</v>
          </cell>
          <cell r="AB196">
            <v>295399.53000000003</v>
          </cell>
        </row>
        <row r="197">
          <cell r="B197" t="str">
            <v>6081-3504</v>
          </cell>
          <cell r="C197" t="str">
            <v>Filter cleaning</v>
          </cell>
          <cell r="D197">
            <v>141825.14660760359</v>
          </cell>
          <cell r="E197">
            <v>11818.762217300298</v>
          </cell>
          <cell r="F197">
            <v>11818.7622173003</v>
          </cell>
          <cell r="G197">
            <v>11052.68</v>
          </cell>
          <cell r="H197">
            <v>11818.7622173003</v>
          </cell>
          <cell r="I197">
            <v>5632.84</v>
          </cell>
          <cell r="J197">
            <v>11818.7622173003</v>
          </cell>
          <cell r="K197">
            <v>20844.199999999993</v>
          </cell>
          <cell r="L197">
            <v>11818.7622173003</v>
          </cell>
          <cell r="M197">
            <v>9655.0900000000111</v>
          </cell>
          <cell r="N197">
            <v>11818.7622173003</v>
          </cell>
          <cell r="O197">
            <v>910</v>
          </cell>
          <cell r="P197">
            <v>11818.7622173003</v>
          </cell>
          <cell r="Q197">
            <v>19746.400000000001</v>
          </cell>
          <cell r="R197">
            <v>11818.7622173003</v>
          </cell>
          <cell r="S197">
            <v>12282.940000000002</v>
          </cell>
          <cell r="T197">
            <v>11818.7622173003</v>
          </cell>
          <cell r="U197">
            <v>12205.832374275094</v>
          </cell>
          <cell r="V197">
            <v>11818.7622173003</v>
          </cell>
          <cell r="W197">
            <v>29210.387625724907</v>
          </cell>
          <cell r="AA197">
            <v>106368.85995570272</v>
          </cell>
          <cell r="AB197">
            <v>121540.37000000001</v>
          </cell>
        </row>
        <row r="198">
          <cell r="B198" t="str">
            <v>6081-3505</v>
          </cell>
          <cell r="C198" t="str">
            <v>Pump Seal repairs</v>
          </cell>
          <cell r="D198">
            <v>141825.14660760364</v>
          </cell>
          <cell r="E198">
            <v>11818.762217300304</v>
          </cell>
          <cell r="F198">
            <v>11818.762217300302</v>
          </cell>
          <cell r="G198">
            <v>9253.66</v>
          </cell>
          <cell r="H198">
            <v>11818.762217300302</v>
          </cell>
          <cell r="I198">
            <v>10537.61</v>
          </cell>
          <cell r="J198">
            <v>11818.762217300302</v>
          </cell>
          <cell r="K198">
            <v>9807.09</v>
          </cell>
          <cell r="L198">
            <v>11818.762217300302</v>
          </cell>
          <cell r="M198">
            <v>10996</v>
          </cell>
          <cell r="N198">
            <v>11818.762217300302</v>
          </cell>
          <cell r="O198">
            <v>13959</v>
          </cell>
          <cell r="P198">
            <v>11818.762217300302</v>
          </cell>
          <cell r="Q198">
            <v>4636.9700000000012</v>
          </cell>
          <cell r="R198">
            <v>11818.762217300302</v>
          </cell>
          <cell r="S198">
            <v>27770.959999999992</v>
          </cell>
          <cell r="T198">
            <v>11818.762217300302</v>
          </cell>
          <cell r="U198">
            <v>29972.350000000006</v>
          </cell>
          <cell r="V198">
            <v>11818.762217300302</v>
          </cell>
          <cell r="W198">
            <v>-6339.179999999993</v>
          </cell>
          <cell r="AA198">
            <v>106368.85995570272</v>
          </cell>
          <cell r="AB198">
            <v>110594.46</v>
          </cell>
        </row>
        <row r="199">
          <cell r="B199" t="str">
            <v>6081-3506</v>
          </cell>
          <cell r="C199" t="str">
            <v>Rotating Equipment Repairs</v>
          </cell>
          <cell r="D199">
            <v>477477.99357893213</v>
          </cell>
          <cell r="E199">
            <v>39789.832798244344</v>
          </cell>
          <cell r="F199">
            <v>39789.832798244344</v>
          </cell>
          <cell r="G199">
            <v>32530.34</v>
          </cell>
          <cell r="H199">
            <v>39789.832798244344</v>
          </cell>
          <cell r="I199">
            <v>104231.48000000001</v>
          </cell>
          <cell r="J199">
            <v>39789.832798244344</v>
          </cell>
          <cell r="K199">
            <v>63228.5</v>
          </cell>
          <cell r="L199">
            <v>39789.832798244344</v>
          </cell>
          <cell r="M199">
            <v>59293.539999999979</v>
          </cell>
          <cell r="N199">
            <v>39789.832798244344</v>
          </cell>
          <cell r="O199">
            <v>41456.670000000042</v>
          </cell>
          <cell r="P199">
            <v>39789.832798244344</v>
          </cell>
          <cell r="Q199">
            <v>53857.849999999919</v>
          </cell>
          <cell r="R199">
            <v>39789.832798244344</v>
          </cell>
          <cell r="S199">
            <v>121363.37</v>
          </cell>
          <cell r="T199">
            <v>39789.832798244344</v>
          </cell>
          <cell r="U199">
            <v>52912.010000000009</v>
          </cell>
          <cell r="V199">
            <v>39789.832798244344</v>
          </cell>
          <cell r="W199">
            <v>61789.939999999944</v>
          </cell>
          <cell r="AA199">
            <v>358108.49518419907</v>
          </cell>
          <cell r="AB199">
            <v>590663.69999999995</v>
          </cell>
        </row>
        <row r="200">
          <cell r="B200" t="str">
            <v>6081-3507</v>
          </cell>
          <cell r="C200" t="str">
            <v>Painting</v>
          </cell>
          <cell r="D200">
            <v>283650.29321520723</v>
          </cell>
          <cell r="E200">
            <v>23637.524434600604</v>
          </cell>
          <cell r="F200">
            <v>23637.524434600604</v>
          </cell>
          <cell r="G200">
            <v>24243.21</v>
          </cell>
          <cell r="H200">
            <v>23637.524434600604</v>
          </cell>
          <cell r="I200">
            <v>617.83000000000175</v>
          </cell>
          <cell r="J200">
            <v>23637.524434600604</v>
          </cell>
          <cell r="K200">
            <v>25453.239999999998</v>
          </cell>
          <cell r="L200">
            <v>23637.524434600604</v>
          </cell>
          <cell r="M200">
            <v>13449.04</v>
          </cell>
          <cell r="N200">
            <v>23637.524434600604</v>
          </cell>
          <cell r="O200">
            <v>68.639999999999418</v>
          </cell>
          <cell r="P200">
            <v>23637.524434600604</v>
          </cell>
          <cell r="Q200">
            <v>15316.57</v>
          </cell>
          <cell r="R200">
            <v>23637.524434600604</v>
          </cell>
          <cell r="S200">
            <v>28878.11</v>
          </cell>
          <cell r="T200">
            <v>23637.524434600604</v>
          </cell>
          <cell r="U200">
            <v>22906.589999999997</v>
          </cell>
          <cell r="V200">
            <v>23637.524434600604</v>
          </cell>
          <cell r="W200">
            <v>32403.550000000003</v>
          </cell>
          <cell r="AA200">
            <v>212737.71991140544</v>
          </cell>
          <cell r="AB200">
            <v>163336.78</v>
          </cell>
        </row>
        <row r="201">
          <cell r="B201" t="str">
            <v>6081-3508</v>
          </cell>
          <cell r="C201" t="str">
            <v>Valve Repairs</v>
          </cell>
          <cell r="D201">
            <v>264740.27366752678</v>
          </cell>
          <cell r="E201">
            <v>22061.6894722939</v>
          </cell>
          <cell r="F201">
            <v>22061.689472293896</v>
          </cell>
          <cell r="G201">
            <v>5900.05</v>
          </cell>
          <cell r="H201">
            <v>22061.689472293896</v>
          </cell>
          <cell r="I201">
            <v>30303.55</v>
          </cell>
          <cell r="J201">
            <v>22061.689472293896</v>
          </cell>
          <cell r="K201">
            <v>21335.279999999999</v>
          </cell>
          <cell r="L201">
            <v>22061.689472293896</v>
          </cell>
          <cell r="M201">
            <v>7567.7700000000041</v>
          </cell>
          <cell r="N201">
            <v>22061.689472293896</v>
          </cell>
          <cell r="O201">
            <v>11528.82</v>
          </cell>
          <cell r="P201">
            <v>22061.689472293896</v>
          </cell>
          <cell r="Q201">
            <v>31660.139999999985</v>
          </cell>
          <cell r="R201">
            <v>22061.689472293896</v>
          </cell>
          <cell r="S201">
            <v>8074.1100000000006</v>
          </cell>
          <cell r="T201">
            <v>22061.689472293896</v>
          </cell>
          <cell r="U201">
            <v>23921.410000000003</v>
          </cell>
          <cell r="V201">
            <v>22061.689472293896</v>
          </cell>
          <cell r="W201">
            <v>1993.6000000000058</v>
          </cell>
          <cell r="AA201">
            <v>198555.20525064503</v>
          </cell>
          <cell r="AB201">
            <v>142284.73000000001</v>
          </cell>
        </row>
        <row r="202">
          <cell r="B202" t="str">
            <v>6081-3509</v>
          </cell>
          <cell r="C202" t="str">
            <v>Static Equipment</v>
          </cell>
          <cell r="D202">
            <v>283650.29321520729</v>
          </cell>
          <cell r="E202">
            <v>23637.524434600607</v>
          </cell>
          <cell r="F202">
            <v>23637.524434600604</v>
          </cell>
          <cell r="G202">
            <v>16385.97</v>
          </cell>
          <cell r="H202">
            <v>23637.524434600604</v>
          </cell>
          <cell r="I202">
            <v>16656.869999999995</v>
          </cell>
          <cell r="J202">
            <v>23637.524434600604</v>
          </cell>
          <cell r="K202">
            <v>37822.449999999997</v>
          </cell>
          <cell r="L202">
            <v>23637.524434600604</v>
          </cell>
          <cell r="M202">
            <v>41358.780000000013</v>
          </cell>
          <cell r="N202">
            <v>23637.524434600604</v>
          </cell>
          <cell r="O202">
            <v>70040.729999999981</v>
          </cell>
          <cell r="P202">
            <v>23637.524434600604</v>
          </cell>
          <cell r="Q202">
            <v>19216.200000000012</v>
          </cell>
          <cell r="R202">
            <v>23637.524434600604</v>
          </cell>
          <cell r="S202">
            <v>24596.579999999987</v>
          </cell>
          <cell r="T202">
            <v>23637.524434600604</v>
          </cell>
          <cell r="U202">
            <v>47903.310000000027</v>
          </cell>
          <cell r="V202">
            <v>23637.524434600604</v>
          </cell>
          <cell r="W202">
            <v>3955.7299999999814</v>
          </cell>
          <cell r="AA202">
            <v>212737.71991140544</v>
          </cell>
          <cell r="AB202">
            <v>277936.62</v>
          </cell>
        </row>
        <row r="203">
          <cell r="B203" t="str">
            <v>6081-3510</v>
          </cell>
          <cell r="C203" t="str">
            <v>Electrical maintenance</v>
          </cell>
          <cell r="D203">
            <v>80367.583077642048</v>
          </cell>
          <cell r="E203">
            <v>6697.298589803504</v>
          </cell>
          <cell r="F203">
            <v>6697.298589803504</v>
          </cell>
          <cell r="G203">
            <v>34397.25</v>
          </cell>
          <cell r="H203">
            <v>6697.298589803504</v>
          </cell>
          <cell r="I203">
            <v>4818.8600000000006</v>
          </cell>
          <cell r="J203">
            <v>6697.298589803504</v>
          </cell>
          <cell r="K203">
            <v>18345.239999999998</v>
          </cell>
          <cell r="L203">
            <v>6697.298589803504</v>
          </cell>
          <cell r="M203">
            <v>25436.46</v>
          </cell>
          <cell r="N203">
            <v>6697.298589803504</v>
          </cell>
          <cell r="O203">
            <v>10483.61</v>
          </cell>
          <cell r="P203">
            <v>6697.298589803504</v>
          </cell>
          <cell r="Q203">
            <v>27666.720000000001</v>
          </cell>
          <cell r="R203">
            <v>6697.298589803504</v>
          </cell>
          <cell r="S203">
            <v>12302.979999999996</v>
          </cell>
          <cell r="T203">
            <v>6697.298589803504</v>
          </cell>
          <cell r="U203">
            <v>7803.5299999999988</v>
          </cell>
          <cell r="V203">
            <v>6697.298589803504</v>
          </cell>
          <cell r="W203">
            <v>29859.589999999997</v>
          </cell>
          <cell r="AA203">
            <v>60275.687308231536</v>
          </cell>
          <cell r="AB203">
            <v>171114.23999999999</v>
          </cell>
        </row>
        <row r="204">
          <cell r="B204" t="str">
            <v>6081-3511</v>
          </cell>
          <cell r="C204" t="str">
            <v>Instrumentation,PLC,DCS maintenance</v>
          </cell>
          <cell r="D204">
            <v>349835.3616320889</v>
          </cell>
          <cell r="E204">
            <v>29152.946802674076</v>
          </cell>
          <cell r="F204">
            <v>29152.946802674072</v>
          </cell>
          <cell r="G204">
            <v>13348.36</v>
          </cell>
          <cell r="H204">
            <v>29152.946802674072</v>
          </cell>
          <cell r="I204">
            <v>12054.18</v>
          </cell>
          <cell r="J204">
            <v>29152.946802674072</v>
          </cell>
          <cell r="K204">
            <v>18268.589999999997</v>
          </cell>
          <cell r="L204">
            <v>29152.946802674072</v>
          </cell>
          <cell r="M204">
            <v>26951.57</v>
          </cell>
          <cell r="N204">
            <v>29152.946802674072</v>
          </cell>
          <cell r="O204">
            <v>24101.680000000008</v>
          </cell>
          <cell r="P204">
            <v>29152.946802674072</v>
          </cell>
          <cell r="Q204">
            <v>37388.47</v>
          </cell>
          <cell r="R204">
            <v>29152.946802674072</v>
          </cell>
          <cell r="S204">
            <v>33522.839999999997</v>
          </cell>
          <cell r="T204">
            <v>29152.946802674072</v>
          </cell>
          <cell r="U204">
            <v>33691.389999999985</v>
          </cell>
          <cell r="V204">
            <v>29152.946802674072</v>
          </cell>
          <cell r="W204">
            <v>35900.630000000005</v>
          </cell>
          <cell r="AA204">
            <v>262376.52122406662</v>
          </cell>
          <cell r="AB204">
            <v>235227.71</v>
          </cell>
        </row>
        <row r="205">
          <cell r="B205" t="str">
            <v>6081-3512</v>
          </cell>
          <cell r="C205" t="str">
            <v>Analyser maintenance</v>
          </cell>
          <cell r="D205">
            <v>18910.01954768048</v>
          </cell>
          <cell r="E205">
            <v>1575.8349623067068</v>
          </cell>
          <cell r="F205">
            <v>1575.8349623067068</v>
          </cell>
          <cell r="G205">
            <v>7884.8</v>
          </cell>
          <cell r="H205">
            <v>1575.8349623067068</v>
          </cell>
          <cell r="I205">
            <v>10855.45</v>
          </cell>
          <cell r="J205">
            <v>1575.8349623067068</v>
          </cell>
          <cell r="K205">
            <v>3256.25</v>
          </cell>
          <cell r="L205">
            <v>1575.8349623067068</v>
          </cell>
          <cell r="M205">
            <v>3708.25</v>
          </cell>
          <cell r="N205">
            <v>1575.8349623067068</v>
          </cell>
          <cell r="O205">
            <v>2537.25</v>
          </cell>
          <cell r="P205">
            <v>1575.8349623067068</v>
          </cell>
          <cell r="Q205">
            <v>3973.25</v>
          </cell>
          <cell r="R205">
            <v>1575.8349623067068</v>
          </cell>
          <cell r="S205">
            <v>3160.010000000002</v>
          </cell>
          <cell r="T205">
            <v>1575.8349623067068</v>
          </cell>
          <cell r="U205">
            <v>16853.25</v>
          </cell>
          <cell r="V205">
            <v>1575.8349623067068</v>
          </cell>
          <cell r="W205">
            <v>5826.25</v>
          </cell>
          <cell r="AA205">
            <v>14182.514660760358</v>
          </cell>
          <cell r="AB205">
            <v>58054.76</v>
          </cell>
        </row>
        <row r="206">
          <cell r="B206" t="str">
            <v>6081-3513</v>
          </cell>
          <cell r="C206" t="str">
            <v>Cranes &amp; Shovels</v>
          </cell>
          <cell r="D206">
            <v>127642.63194684326</v>
          </cell>
          <cell r="E206">
            <v>10636.885995570272</v>
          </cell>
          <cell r="F206">
            <v>10636.885995570272</v>
          </cell>
          <cell r="G206">
            <v>4593.74</v>
          </cell>
          <cell r="H206">
            <v>10636.885995570272</v>
          </cell>
          <cell r="I206">
            <v>13906.03</v>
          </cell>
          <cell r="J206">
            <v>10636.885995570272</v>
          </cell>
          <cell r="K206">
            <v>3273.880000000001</v>
          </cell>
          <cell r="L206">
            <v>10636.885995570272</v>
          </cell>
          <cell r="M206">
            <v>12248.230000000003</v>
          </cell>
          <cell r="N206">
            <v>10636.885995570272</v>
          </cell>
          <cell r="O206">
            <v>15453.019999999997</v>
          </cell>
          <cell r="P206">
            <v>10636.885995570272</v>
          </cell>
          <cell r="Q206">
            <v>12234.400000000001</v>
          </cell>
          <cell r="R206">
            <v>10636.885995570272</v>
          </cell>
          <cell r="S206">
            <v>9896.8300000000017</v>
          </cell>
          <cell r="T206">
            <v>10636.885995570272</v>
          </cell>
          <cell r="U206">
            <v>14631.059999999998</v>
          </cell>
          <cell r="V206">
            <v>10636.885995570272</v>
          </cell>
          <cell r="W206">
            <v>5233.1000000000058</v>
          </cell>
          <cell r="AA206">
            <v>95731.973960132455</v>
          </cell>
          <cell r="AB206">
            <v>91470.290000000008</v>
          </cell>
        </row>
        <row r="207">
          <cell r="B207" t="str">
            <v>6081-3514</v>
          </cell>
          <cell r="C207" t="str">
            <v>Inspection services</v>
          </cell>
          <cell r="D207">
            <v>94550.097738402401</v>
          </cell>
          <cell r="E207">
            <v>7879.1748115335331</v>
          </cell>
          <cell r="F207">
            <v>7879.174811533534</v>
          </cell>
          <cell r="G207">
            <v>27889.17</v>
          </cell>
          <cell r="H207">
            <v>7879.174811533534</v>
          </cell>
          <cell r="I207">
            <v>8104.25</v>
          </cell>
          <cell r="J207">
            <v>7879.174811533534</v>
          </cell>
          <cell r="K207">
            <v>5593.260000000002</v>
          </cell>
          <cell r="L207">
            <v>7879.174811533534</v>
          </cell>
          <cell r="M207">
            <v>7049.2300000000032</v>
          </cell>
          <cell r="N207">
            <v>7879.174811533534</v>
          </cell>
          <cell r="O207">
            <v>14059.799999999996</v>
          </cell>
          <cell r="P207">
            <v>7879.174811533534</v>
          </cell>
          <cell r="Q207">
            <v>3574.8700000000026</v>
          </cell>
          <cell r="R207">
            <v>7879.174811533534</v>
          </cell>
          <cell r="S207">
            <v>9111.0399999999936</v>
          </cell>
          <cell r="T207">
            <v>7879.174811533534</v>
          </cell>
          <cell r="U207">
            <v>1925.4300000000076</v>
          </cell>
          <cell r="V207">
            <v>7879.174811533534</v>
          </cell>
          <cell r="W207">
            <v>4035.7099999999919</v>
          </cell>
          <cell r="AA207">
            <v>70912.573303801808</v>
          </cell>
          <cell r="AB207">
            <v>81342.759999999995</v>
          </cell>
        </row>
        <row r="208">
          <cell r="B208" t="str">
            <v>6081-3515</v>
          </cell>
          <cell r="C208" t="str">
            <v>Lighting and Tracing</v>
          </cell>
          <cell r="D208">
            <v>330925.34208440839</v>
          </cell>
          <cell r="E208">
            <v>27577.111840367364</v>
          </cell>
          <cell r="F208">
            <v>27577.111840367368</v>
          </cell>
          <cell r="G208">
            <v>19000</v>
          </cell>
          <cell r="H208">
            <v>27577.111840367368</v>
          </cell>
          <cell r="I208">
            <v>-4803.07</v>
          </cell>
          <cell r="J208">
            <v>27577.111840367368</v>
          </cell>
          <cell r="K208">
            <v>24078.47</v>
          </cell>
          <cell r="L208">
            <v>27577.111840367368</v>
          </cell>
          <cell r="M208">
            <v>21019.03</v>
          </cell>
          <cell r="N208">
            <v>27577.111840367368</v>
          </cell>
          <cell r="O208">
            <v>10386.540000000001</v>
          </cell>
          <cell r="P208">
            <v>27577.111840367368</v>
          </cell>
          <cell r="Q208">
            <v>17575.100000000006</v>
          </cell>
          <cell r="R208">
            <v>27577.111840367368</v>
          </cell>
          <cell r="S208">
            <v>2998.1499999999942</v>
          </cell>
          <cell r="T208">
            <v>27577.111840367368</v>
          </cell>
          <cell r="U208">
            <v>5909.7200000000012</v>
          </cell>
          <cell r="V208">
            <v>27577.111840367368</v>
          </cell>
          <cell r="W208">
            <v>18773.260000000009</v>
          </cell>
          <cell r="AA208">
            <v>248194.00656330635</v>
          </cell>
          <cell r="AB208">
            <v>114937.20000000001</v>
          </cell>
        </row>
        <row r="209">
          <cell r="B209" t="str">
            <v>6081-3516</v>
          </cell>
          <cell r="C209" t="str">
            <v>Housekeeping</v>
          </cell>
          <cell r="D209">
            <v>47275.048869201215</v>
          </cell>
          <cell r="E209">
            <v>3939.5874057667679</v>
          </cell>
          <cell r="F209">
            <v>3939.5874057667679</v>
          </cell>
          <cell r="G209">
            <v>1000</v>
          </cell>
          <cell r="H209">
            <v>3939.5874057667679</v>
          </cell>
          <cell r="I209">
            <v>6143.92</v>
          </cell>
          <cell r="J209">
            <v>3939.5874057667679</v>
          </cell>
          <cell r="K209">
            <v>0</v>
          </cell>
          <cell r="L209">
            <v>3939.5874057667679</v>
          </cell>
          <cell r="M209">
            <v>275</v>
          </cell>
          <cell r="N209">
            <v>3939.5874057667679</v>
          </cell>
          <cell r="O209">
            <v>7086.5499999999993</v>
          </cell>
          <cell r="P209">
            <v>3939.5874057667679</v>
          </cell>
          <cell r="Q209">
            <v>2849.8700000000008</v>
          </cell>
          <cell r="R209">
            <v>3939.5874057667679</v>
          </cell>
          <cell r="S209">
            <v>2204.4300000000003</v>
          </cell>
          <cell r="T209">
            <v>3939.5874057667679</v>
          </cell>
          <cell r="U209">
            <v>3257.7111840367397</v>
          </cell>
          <cell r="V209">
            <v>3939.5874057667679</v>
          </cell>
          <cell r="W209">
            <v>83.238815963261004</v>
          </cell>
          <cell r="AA209">
            <v>35456.286651900911</v>
          </cell>
          <cell r="AB209">
            <v>22900.720000000001</v>
          </cell>
        </row>
        <row r="210">
          <cell r="B210" t="str">
            <v>6081-3517</v>
          </cell>
          <cell r="C210" t="str">
            <v>Welding for maintenance</v>
          </cell>
          <cell r="D210">
            <v>255285.26389368653</v>
          </cell>
          <cell r="E210">
            <v>21273.771991140544</v>
          </cell>
          <cell r="F210">
            <v>21273.771991140544</v>
          </cell>
          <cell r="G210">
            <v>9029.26</v>
          </cell>
          <cell r="H210">
            <v>21273.771991140544</v>
          </cell>
          <cell r="I210">
            <v>840.97999999999956</v>
          </cell>
          <cell r="J210">
            <v>21273.771991140544</v>
          </cell>
          <cell r="K210">
            <v>14546.92</v>
          </cell>
          <cell r="L210">
            <v>21273.771991140544</v>
          </cell>
          <cell r="M210">
            <v>20397.939999999999</v>
          </cell>
          <cell r="N210">
            <v>21273.771991140544</v>
          </cell>
          <cell r="O210">
            <v>22647.260000000002</v>
          </cell>
          <cell r="P210">
            <v>21273.771991140544</v>
          </cell>
          <cell r="Q210">
            <v>6482.8399999999965</v>
          </cell>
          <cell r="R210">
            <v>21273.771991140544</v>
          </cell>
          <cell r="S210">
            <v>11656.949999999997</v>
          </cell>
          <cell r="T210">
            <v>21273.771991140544</v>
          </cell>
          <cell r="U210">
            <v>29230.900000000009</v>
          </cell>
          <cell r="V210">
            <v>21273.771991140544</v>
          </cell>
          <cell r="W210">
            <v>11869.87999999999</v>
          </cell>
          <cell r="AA210">
            <v>191463.94792026491</v>
          </cell>
          <cell r="AB210">
            <v>126702.93</v>
          </cell>
        </row>
        <row r="211">
          <cell r="B211" t="str">
            <v>6081-3900</v>
          </cell>
          <cell r="C211" t="str">
            <v>Plant changes with materials &lt; 5000 euro</v>
          </cell>
          <cell r="D211">
            <v>283650.29321520729</v>
          </cell>
          <cell r="E211">
            <v>23637.524434600607</v>
          </cell>
          <cell r="F211">
            <v>23637.524434600607</v>
          </cell>
          <cell r="G211">
            <v>11910.11</v>
          </cell>
          <cell r="H211">
            <v>23637.524434600607</v>
          </cell>
          <cell r="I211">
            <v>30215.690000000002</v>
          </cell>
          <cell r="J211">
            <v>23637.524434600607</v>
          </cell>
          <cell r="K211">
            <v>16756.36</v>
          </cell>
          <cell r="L211">
            <v>23637.524434600607</v>
          </cell>
          <cell r="M211">
            <v>50851.08</v>
          </cell>
          <cell r="N211">
            <v>23637.524434600607</v>
          </cell>
          <cell r="O211">
            <v>64769.86</v>
          </cell>
          <cell r="P211">
            <v>23637.524434600607</v>
          </cell>
          <cell r="Q211">
            <v>18340.310000000027</v>
          </cell>
          <cell r="R211">
            <v>23637.524434600607</v>
          </cell>
          <cell r="S211">
            <v>23343.669999999984</v>
          </cell>
          <cell r="T211">
            <v>23637.524434600607</v>
          </cell>
          <cell r="U211">
            <v>15372.690000000002</v>
          </cell>
          <cell r="V211">
            <v>23637.524434600607</v>
          </cell>
          <cell r="W211">
            <v>-3542.929999999993</v>
          </cell>
          <cell r="AA211">
            <v>212737.71991140547</v>
          </cell>
          <cell r="AB211">
            <v>228016.84</v>
          </cell>
        </row>
        <row r="212">
          <cell r="B212" t="str">
            <v>6081-5000</v>
          </cell>
          <cell r="C212" t="str">
            <v>Maintenance tools &amp; Bikes</v>
          </cell>
          <cell r="D212">
            <v>141825.14660760364</v>
          </cell>
          <cell r="E212">
            <v>11818.762217300304</v>
          </cell>
          <cell r="F212">
            <v>11818.762217300304</v>
          </cell>
          <cell r="G212">
            <v>8720.49</v>
          </cell>
          <cell r="H212">
            <v>11818.762217300304</v>
          </cell>
          <cell r="I212">
            <v>5549.3899999999994</v>
          </cell>
          <cell r="J212">
            <v>11818.762217300304</v>
          </cell>
          <cell r="K212">
            <v>21808.21</v>
          </cell>
          <cell r="L212">
            <v>11818.762217300304</v>
          </cell>
          <cell r="M212">
            <v>15465.370000000003</v>
          </cell>
          <cell r="N212">
            <v>11818.762217300304</v>
          </cell>
          <cell r="O212">
            <v>2390.4100000000035</v>
          </cell>
          <cell r="P212">
            <v>11818.762217300304</v>
          </cell>
          <cell r="Q212">
            <v>24370.269999999997</v>
          </cell>
          <cell r="R212">
            <v>11818.762217300304</v>
          </cell>
          <cell r="S212">
            <v>7467.4400000000023</v>
          </cell>
          <cell r="T212">
            <v>11818.762217300304</v>
          </cell>
          <cell r="U212">
            <v>36155.75</v>
          </cell>
          <cell r="V212">
            <v>11818.762217300304</v>
          </cell>
          <cell r="W212">
            <v>8424.64</v>
          </cell>
          <cell r="AA212">
            <v>106368.85995570273</v>
          </cell>
          <cell r="AB212">
            <v>130351.97</v>
          </cell>
        </row>
        <row r="213">
          <cell r="B213" t="str">
            <v>6081-9010</v>
          </cell>
          <cell r="C213" t="str">
            <v>Purchased materials for maintenance</v>
          </cell>
          <cell r="D213">
            <v>37820.03909536096</v>
          </cell>
          <cell r="E213">
            <v>3151.6699246134135</v>
          </cell>
          <cell r="F213">
            <v>3151.669924613414</v>
          </cell>
          <cell r="G213">
            <v>4028</v>
          </cell>
          <cell r="H213">
            <v>3151.669924613414</v>
          </cell>
          <cell r="I213">
            <v>-2268</v>
          </cell>
          <cell r="J213">
            <v>3151.669924613414</v>
          </cell>
          <cell r="K213">
            <v>0</v>
          </cell>
          <cell r="L213">
            <v>3151.669924613414</v>
          </cell>
          <cell r="M213">
            <v>0</v>
          </cell>
          <cell r="N213">
            <v>3151.669924613414</v>
          </cell>
          <cell r="O213">
            <v>0</v>
          </cell>
          <cell r="P213">
            <v>3151.669924613414</v>
          </cell>
          <cell r="Q213">
            <v>7.5</v>
          </cell>
          <cell r="R213">
            <v>3151.669924613414</v>
          </cell>
          <cell r="S213">
            <v>0</v>
          </cell>
          <cell r="T213">
            <v>3151.669924613414</v>
          </cell>
          <cell r="U213">
            <v>2528</v>
          </cell>
          <cell r="V213">
            <v>3151.669924613414</v>
          </cell>
          <cell r="W213">
            <v>104.96000000000004</v>
          </cell>
          <cell r="AA213">
            <v>28365.029321520728</v>
          </cell>
          <cell r="AB213">
            <v>4400.46</v>
          </cell>
        </row>
        <row r="214">
          <cell r="B214" t="str">
            <v>6235-1600</v>
          </cell>
          <cell r="C214" t="str">
            <v>Usage Gen Opr-VC16</v>
          </cell>
          <cell r="D214">
            <v>1342611.3878853142</v>
          </cell>
          <cell r="E214">
            <v>111884.28232377618</v>
          </cell>
          <cell r="F214">
            <v>111884.28232377619</v>
          </cell>
          <cell r="G214">
            <v>120574.69</v>
          </cell>
          <cell r="H214">
            <v>111884.28232377619</v>
          </cell>
          <cell r="I214">
            <v>104382.69</v>
          </cell>
          <cell r="J214">
            <v>111884.28232377619</v>
          </cell>
          <cell r="K214">
            <v>84766.460000000021</v>
          </cell>
          <cell r="L214">
            <v>111884.28232377619</v>
          </cell>
          <cell r="M214">
            <v>168912.27999999997</v>
          </cell>
          <cell r="N214">
            <v>111884.28232377619</v>
          </cell>
          <cell r="O214">
            <v>113574.60999999999</v>
          </cell>
          <cell r="P214">
            <v>111884.28232377619</v>
          </cell>
          <cell r="Q214">
            <v>107264.95000000007</v>
          </cell>
          <cell r="R214">
            <v>111884.28232377619</v>
          </cell>
          <cell r="S214">
            <v>132971.1399999999</v>
          </cell>
          <cell r="T214">
            <v>111884.28232377619</v>
          </cell>
          <cell r="U214">
            <v>82132.25</v>
          </cell>
          <cell r="V214">
            <v>111884.28232377619</v>
          </cell>
          <cell r="W214">
            <v>108036.90000000002</v>
          </cell>
          <cell r="AA214">
            <v>1006958.5409139856</v>
          </cell>
          <cell r="AB214">
            <v>1022615.97</v>
          </cell>
        </row>
        <row r="215">
          <cell r="A215" t="str">
            <v>IVEB2</v>
          </cell>
          <cell r="B215" t="str">
            <v>Maintenance</v>
          </cell>
          <cell r="D215">
            <v>7599999.9999999991</v>
          </cell>
          <cell r="E215">
            <v>633333.33333333337</v>
          </cell>
          <cell r="F215">
            <v>633333.33333333337</v>
          </cell>
          <cell r="G215">
            <v>629930.66999999993</v>
          </cell>
          <cell r="H215">
            <v>633333.33333333337</v>
          </cell>
          <cell r="I215">
            <v>651634.63000000012</v>
          </cell>
          <cell r="J215">
            <v>633333.33333333337</v>
          </cell>
          <cell r="K215">
            <v>639950.92999999993</v>
          </cell>
          <cell r="L215">
            <v>633333.33333333337</v>
          </cell>
          <cell r="M215">
            <v>848629.6399999999</v>
          </cell>
          <cell r="N215">
            <v>633333.33333333337</v>
          </cell>
          <cell r="O215">
            <v>696833.57000000007</v>
          </cell>
          <cell r="P215">
            <v>633333.33333333337</v>
          </cell>
          <cell r="Q215">
            <v>685207.21</v>
          </cell>
          <cell r="R215">
            <v>633333.33333333337</v>
          </cell>
          <cell r="S215">
            <v>745144.93999999971</v>
          </cell>
          <cell r="T215">
            <v>633333.33333333337</v>
          </cell>
          <cell r="U215">
            <v>642320.423558312</v>
          </cell>
          <cell r="V215">
            <v>633333.33333333337</v>
          </cell>
          <cell r="W215">
            <v>633380.62644168804</v>
          </cell>
          <cell r="X215">
            <v>0</v>
          </cell>
          <cell r="Y215">
            <v>0</v>
          </cell>
          <cell r="Z215">
            <v>0</v>
          </cell>
          <cell r="AA215">
            <v>5700000</v>
          </cell>
          <cell r="AB215">
            <v>6173032.6399999987</v>
          </cell>
        </row>
        <row r="216">
          <cell r="B216" t="str">
            <v>6230-7000</v>
          </cell>
          <cell r="C216" t="str">
            <v>Oxygen Supply</v>
          </cell>
          <cell r="D216">
            <v>554270</v>
          </cell>
          <cell r="E216">
            <v>46189.166666666664</v>
          </cell>
          <cell r="F216">
            <v>60107</v>
          </cell>
          <cell r="G216">
            <v>54879.13</v>
          </cell>
          <cell r="H216">
            <v>56363</v>
          </cell>
          <cell r="I216">
            <v>46689.409999999996</v>
          </cell>
          <cell r="J216">
            <v>60107</v>
          </cell>
          <cell r="K216">
            <v>81033.490000000005</v>
          </cell>
          <cell r="L216">
            <v>76955</v>
          </cell>
          <cell r="M216">
            <v>45963.860000000015</v>
          </cell>
          <cell r="N216">
            <v>64475</v>
          </cell>
          <cell r="O216">
            <v>76615.679999999993</v>
          </cell>
          <cell r="P216">
            <v>17051</v>
          </cell>
          <cell r="Q216">
            <v>72015.200000000012</v>
          </cell>
          <cell r="R216">
            <v>79451</v>
          </cell>
          <cell r="S216">
            <v>69876.349999999977</v>
          </cell>
          <cell r="T216">
            <v>79451</v>
          </cell>
          <cell r="U216">
            <v>48993.450000000012</v>
          </cell>
          <cell r="V216">
            <v>58235</v>
          </cell>
          <cell r="W216">
            <v>43305.169999999984</v>
          </cell>
          <cell r="AA216">
            <v>552195</v>
          </cell>
          <cell r="AB216">
            <v>539371.74</v>
          </cell>
        </row>
        <row r="217">
          <cell r="B217" t="str">
            <v>6700-1000</v>
          </cell>
          <cell r="C217" t="str">
            <v>Pur Elec-Plt Site</v>
          </cell>
          <cell r="D217">
            <v>7891924.0485062124</v>
          </cell>
          <cell r="E217">
            <v>657660.3373755177</v>
          </cell>
          <cell r="F217">
            <v>760544.82028215006</v>
          </cell>
          <cell r="G217">
            <v>727888.91999999993</v>
          </cell>
          <cell r="H217">
            <v>721711.78691392147</v>
          </cell>
          <cell r="I217">
            <v>633516.30000000005</v>
          </cell>
          <cell r="J217">
            <v>764485.25916215009</v>
          </cell>
          <cell r="K217">
            <v>697658.65000000014</v>
          </cell>
          <cell r="L217">
            <v>736246.98628466437</v>
          </cell>
          <cell r="M217">
            <v>552886.46</v>
          </cell>
          <cell r="N217">
            <v>619052.61104832159</v>
          </cell>
          <cell r="O217">
            <v>701572.41000000015</v>
          </cell>
          <cell r="P217">
            <v>107177.79707341855</v>
          </cell>
          <cell r="Q217">
            <v>677382.98</v>
          </cell>
          <cell r="R217">
            <v>740464.40054957883</v>
          </cell>
          <cell r="S217">
            <v>278114.60999999987</v>
          </cell>
          <cell r="T217">
            <v>740464.40054957883</v>
          </cell>
          <cell r="U217">
            <v>301016.08000000007</v>
          </cell>
          <cell r="V217">
            <v>605493.0499146072</v>
          </cell>
          <cell r="W217">
            <v>528959.30999999959</v>
          </cell>
          <cell r="AA217">
            <v>5795641.1117783906</v>
          </cell>
          <cell r="AB217">
            <v>5098995.72</v>
          </cell>
        </row>
        <row r="218">
          <cell r="B218" t="str">
            <v>6700-1500</v>
          </cell>
          <cell r="C218" t="str">
            <v>Electricity Export to Grid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</row>
        <row r="219">
          <cell r="B219" t="str">
            <v>6700-3000</v>
          </cell>
          <cell r="C219" t="str">
            <v>Nitrogen</v>
          </cell>
          <cell r="D219">
            <v>855959.71878144343</v>
          </cell>
          <cell r="E219">
            <v>71329.976565120291</v>
          </cell>
          <cell r="F219">
            <v>69752.436025096962</v>
          </cell>
          <cell r="G219">
            <v>69200.12</v>
          </cell>
          <cell r="H219">
            <v>66166.883060824461</v>
          </cell>
          <cell r="I219">
            <v>61195.3</v>
          </cell>
          <cell r="J219">
            <v>70774.803019240746</v>
          </cell>
          <cell r="K219">
            <v>61674.39</v>
          </cell>
          <cell r="L219">
            <v>71970.075796841353</v>
          </cell>
          <cell r="M219">
            <v>59577.989999999991</v>
          </cell>
          <cell r="N219">
            <v>50782.98446332795</v>
          </cell>
          <cell r="O219">
            <v>64524.299999999988</v>
          </cell>
          <cell r="P219">
            <v>36371.93537129381</v>
          </cell>
          <cell r="Q219">
            <v>61189.119999999995</v>
          </cell>
          <cell r="R219">
            <v>74368.587709896077</v>
          </cell>
          <cell r="S219">
            <v>65001.98000000004</v>
          </cell>
          <cell r="T219">
            <v>74368.587709896077</v>
          </cell>
          <cell r="U219">
            <v>64506.119999999995</v>
          </cell>
          <cell r="V219">
            <v>71507.288326564929</v>
          </cell>
          <cell r="W219">
            <v>66260.759999999951</v>
          </cell>
          <cell r="AA219">
            <v>586063.58148298238</v>
          </cell>
          <cell r="AB219">
            <v>573130.07999999996</v>
          </cell>
        </row>
        <row r="220">
          <cell r="B220" t="str">
            <v>6700-3100</v>
          </cell>
          <cell r="C220" t="str">
            <v>Natural gas</v>
          </cell>
          <cell r="D220">
            <v>9740959.1881356128</v>
          </cell>
          <cell r="E220">
            <v>811746.59901130106</v>
          </cell>
          <cell r="F220">
            <v>838629.13973025407</v>
          </cell>
          <cell r="G220">
            <v>701695.42</v>
          </cell>
          <cell r="H220">
            <v>786963.82976932649</v>
          </cell>
          <cell r="I220">
            <v>651229.02999999991</v>
          </cell>
          <cell r="J220">
            <v>838629.13973025407</v>
          </cell>
          <cell r="K220">
            <v>688360.41000000015</v>
          </cell>
          <cell r="L220">
            <v>808641.95170309313</v>
          </cell>
          <cell r="M220">
            <v>561220.57000000007</v>
          </cell>
          <cell r="N220">
            <v>693067.20839313802</v>
          </cell>
          <cell r="O220">
            <v>708485.37999999989</v>
          </cell>
          <cell r="P220">
            <v>910178.38619781996</v>
          </cell>
          <cell r="Q220">
            <v>730838.7200000002</v>
          </cell>
          <cell r="R220">
            <v>828126.05938774615</v>
          </cell>
          <cell r="S220">
            <v>1121376.1400000001</v>
          </cell>
          <cell r="T220">
            <v>828126.05938774615</v>
          </cell>
          <cell r="U220">
            <v>959936.94000000041</v>
          </cell>
          <cell r="V220">
            <v>746123.55503279413</v>
          </cell>
          <cell r="W220">
            <v>793829.37999999989</v>
          </cell>
          <cell r="AA220">
            <v>7278485.3293321729</v>
          </cell>
          <cell r="AB220">
            <v>6916971.9900000002</v>
          </cell>
        </row>
        <row r="221">
          <cell r="B221" t="str">
            <v>6700-4000</v>
          </cell>
          <cell r="C221" t="str">
            <v>Pur Water-Plant Site</v>
          </cell>
          <cell r="D221">
            <v>491374.78374533204</v>
          </cell>
          <cell r="E221">
            <v>40947.898645444337</v>
          </cell>
          <cell r="F221">
            <v>41352.235251430262</v>
          </cell>
          <cell r="G221">
            <v>40489.14</v>
          </cell>
          <cell r="H221">
            <v>39889.588827486543</v>
          </cell>
          <cell r="I221">
            <v>36562.710000000006</v>
          </cell>
          <cell r="J221">
            <v>41352.235251430262</v>
          </cell>
          <cell r="K221">
            <v>50473.5</v>
          </cell>
          <cell r="L221">
            <v>40620.912039458402</v>
          </cell>
          <cell r="M221">
            <v>41350.239999999991</v>
          </cell>
          <cell r="N221">
            <v>41352.235251430262</v>
          </cell>
          <cell r="O221">
            <v>42391.399999999994</v>
          </cell>
          <cell r="P221">
            <v>40620.912039458402</v>
          </cell>
          <cell r="Q221">
            <v>39423.360000000015</v>
          </cell>
          <cell r="R221">
            <v>40888.135251430263</v>
          </cell>
          <cell r="S221">
            <v>47337.329999999987</v>
          </cell>
          <cell r="T221">
            <v>41352.235251430262</v>
          </cell>
          <cell r="U221">
            <v>47217.859999999986</v>
          </cell>
          <cell r="V221">
            <v>40620.912039458402</v>
          </cell>
          <cell r="W221">
            <v>53718.73000000004</v>
          </cell>
          <cell r="AA221">
            <v>368049.40120301303</v>
          </cell>
          <cell r="AB221">
            <v>398964.27</v>
          </cell>
        </row>
        <row r="222">
          <cell r="B222" t="str">
            <v>6700-6050</v>
          </cell>
          <cell r="C222" t="str">
            <v>Utility Cost Charges PET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</row>
        <row r="223">
          <cell r="A223" t="str">
            <v>IVEB1</v>
          </cell>
          <cell r="B223" t="str">
            <v>Utility</v>
          </cell>
          <cell r="D223">
            <v>19534487.739168599</v>
          </cell>
          <cell r="E223">
            <v>1627873.9782640501</v>
          </cell>
          <cell r="F223">
            <v>1770385.6312889312</v>
          </cell>
          <cell r="G223">
            <v>1594152.7299999997</v>
          </cell>
          <cell r="H223">
            <v>1671095.0885715592</v>
          </cell>
          <cell r="I223">
            <v>1429192.75</v>
          </cell>
          <cell r="J223">
            <v>1775348.4371630752</v>
          </cell>
          <cell r="K223">
            <v>1579200.4400000004</v>
          </cell>
          <cell r="L223">
            <v>1734434.9258240573</v>
          </cell>
          <cell r="M223">
            <v>1260999.1199999999</v>
          </cell>
          <cell r="N223">
            <v>1468730.0391562178</v>
          </cell>
          <cell r="O223">
            <v>1593589.17</v>
          </cell>
          <cell r="P223">
            <v>1111400.0306819906</v>
          </cell>
          <cell r="Q223">
            <v>1580849.3800000001</v>
          </cell>
          <cell r="R223">
            <v>1763298.1828986513</v>
          </cell>
          <cell r="S223">
            <v>1581706.4100000001</v>
          </cell>
          <cell r="T223">
            <v>1763762.2828986512</v>
          </cell>
          <cell r="U223">
            <v>1421670.4500000007</v>
          </cell>
          <cell r="V223">
            <v>1521979.8053134247</v>
          </cell>
          <cell r="W223">
            <v>1486073.3499999994</v>
          </cell>
          <cell r="X223">
            <v>0</v>
          </cell>
          <cell r="Y223">
            <v>0</v>
          </cell>
          <cell r="Z223">
            <v>0</v>
          </cell>
          <cell r="AA223">
            <v>14580434.423796561</v>
          </cell>
          <cell r="AB223">
            <v>13527433.800000001</v>
          </cell>
        </row>
        <row r="224">
          <cell r="B224" t="str">
            <v>6300-1000</v>
          </cell>
          <cell r="C224" t="str">
            <v xml:space="preserve">Depreciation - PTA Plant &amp; Machinery </v>
          </cell>
          <cell r="D224">
            <v>13142429.846276239</v>
          </cell>
          <cell r="E224">
            <v>1095202.4871896866</v>
          </cell>
          <cell r="F224">
            <v>817727.17222672352</v>
          </cell>
          <cell r="G224">
            <v>606148.18999999994</v>
          </cell>
          <cell r="H224">
            <v>817727.17222672352</v>
          </cell>
          <cell r="I224">
            <v>581280.09000000008</v>
          </cell>
          <cell r="J224">
            <v>834994.7648193161</v>
          </cell>
          <cell r="K224">
            <v>613504.53</v>
          </cell>
          <cell r="L224">
            <v>834994.7648193161</v>
          </cell>
          <cell r="M224">
            <v>593714.02</v>
          </cell>
          <cell r="N224">
            <v>834994.7648193161</v>
          </cell>
          <cell r="O224">
            <v>613504.46</v>
          </cell>
          <cell r="P224">
            <v>845920.69074524206</v>
          </cell>
          <cell r="Q224">
            <v>594042.98</v>
          </cell>
          <cell r="R224">
            <v>845920.69074524206</v>
          </cell>
          <cell r="S224">
            <v>613856.10999999987</v>
          </cell>
          <cell r="T224">
            <v>845920.69074524206</v>
          </cell>
          <cell r="U224">
            <v>613856.04</v>
          </cell>
          <cell r="V224">
            <v>1615467.0060045011</v>
          </cell>
          <cell r="W224">
            <v>646303.58999999985</v>
          </cell>
          <cell r="AA224">
            <v>8293667.7171516223</v>
          </cell>
          <cell r="AB224">
            <v>5476210.0099999998</v>
          </cell>
        </row>
        <row r="225">
          <cell r="B225" t="str">
            <v>6300-1500</v>
          </cell>
          <cell r="C225" t="str">
            <v>Depreciation - PTA Buildings</v>
          </cell>
          <cell r="D225">
            <v>0</v>
          </cell>
          <cell r="E225">
            <v>0</v>
          </cell>
          <cell r="F225">
            <v>0</v>
          </cell>
          <cell r="G225">
            <v>3304.56</v>
          </cell>
          <cell r="H225">
            <v>0</v>
          </cell>
          <cell r="I225">
            <v>3209.5400000000004</v>
          </cell>
          <cell r="J225">
            <v>0</v>
          </cell>
          <cell r="K225">
            <v>3365.619999999999</v>
          </cell>
          <cell r="L225">
            <v>0</v>
          </cell>
          <cell r="M225">
            <v>3257.0300000000007</v>
          </cell>
          <cell r="N225">
            <v>0</v>
          </cell>
          <cell r="O225">
            <v>3365.619999999999</v>
          </cell>
          <cell r="P225">
            <v>0</v>
          </cell>
          <cell r="Q225">
            <v>3257.0300000000025</v>
          </cell>
          <cell r="R225">
            <v>0</v>
          </cell>
          <cell r="S225">
            <v>3365.6099999999969</v>
          </cell>
          <cell r="T225">
            <v>0</v>
          </cell>
          <cell r="U225">
            <v>3365.6200000000026</v>
          </cell>
          <cell r="V225">
            <v>0</v>
          </cell>
          <cell r="W225">
            <v>3257.0299999999988</v>
          </cell>
          <cell r="AA225">
            <v>0</v>
          </cell>
          <cell r="AB225">
            <v>29747.66</v>
          </cell>
        </row>
        <row r="226">
          <cell r="B226" t="str">
            <v>6300-1600</v>
          </cell>
          <cell r="C226" t="str">
            <v>Depreciation - PTA Office, Furniture, Fixture</v>
          </cell>
          <cell r="D226">
            <v>0</v>
          </cell>
          <cell r="E226">
            <v>0</v>
          </cell>
          <cell r="F226">
            <v>0</v>
          </cell>
          <cell r="G226">
            <v>14213.66</v>
          </cell>
          <cell r="H226">
            <v>0</v>
          </cell>
          <cell r="I226">
            <v>13724.490000000002</v>
          </cell>
          <cell r="J226">
            <v>0</v>
          </cell>
          <cell r="K226">
            <v>14434.689999999995</v>
          </cell>
          <cell r="L226">
            <v>0</v>
          </cell>
          <cell r="M226">
            <v>13969.120000000003</v>
          </cell>
          <cell r="N226">
            <v>0</v>
          </cell>
          <cell r="O226">
            <v>14434.700000000004</v>
          </cell>
          <cell r="P226">
            <v>0</v>
          </cell>
          <cell r="Q226">
            <v>13969.089999999997</v>
          </cell>
          <cell r="R226">
            <v>0</v>
          </cell>
          <cell r="S226">
            <v>14434.699999999997</v>
          </cell>
          <cell r="T226">
            <v>0</v>
          </cell>
          <cell r="U226">
            <v>14434.680000000008</v>
          </cell>
          <cell r="V226">
            <v>0</v>
          </cell>
          <cell r="W226">
            <v>8000.7200000000012</v>
          </cell>
          <cell r="AA226">
            <v>0</v>
          </cell>
          <cell r="AB226">
            <v>121615.85</v>
          </cell>
        </row>
        <row r="227">
          <cell r="B227" t="str">
            <v>6300-1700</v>
          </cell>
          <cell r="C227" t="str">
            <v>Depreciation - PTA Transport</v>
          </cell>
          <cell r="D227">
            <v>0</v>
          </cell>
          <cell r="E227">
            <v>0</v>
          </cell>
          <cell r="F227">
            <v>0</v>
          </cell>
          <cell r="G227">
            <v>62.64</v>
          </cell>
          <cell r="H227">
            <v>0</v>
          </cell>
          <cell r="I227">
            <v>61.150000000000006</v>
          </cell>
          <cell r="J227">
            <v>0</v>
          </cell>
          <cell r="K227">
            <v>63.959999999999994</v>
          </cell>
          <cell r="L227">
            <v>0</v>
          </cell>
          <cell r="M227">
            <v>61.900000000000006</v>
          </cell>
          <cell r="N227">
            <v>0</v>
          </cell>
          <cell r="O227">
            <v>2.0600000000000023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A227">
            <v>0</v>
          </cell>
          <cell r="AB227">
            <v>251.71</v>
          </cell>
        </row>
        <row r="228">
          <cell r="B228" t="str">
            <v>6300-2000</v>
          </cell>
          <cell r="C228" t="str">
            <v>Amortisation of Intangibles</v>
          </cell>
          <cell r="D228">
            <v>242016</v>
          </cell>
          <cell r="E228">
            <v>20168</v>
          </cell>
          <cell r="F228">
            <v>20168</v>
          </cell>
          <cell r="G228">
            <v>20168</v>
          </cell>
          <cell r="H228">
            <v>20168</v>
          </cell>
          <cell r="I228">
            <v>19568.059999999998</v>
          </cell>
          <cell r="J228">
            <v>20168</v>
          </cell>
          <cell r="K228">
            <v>20530.300000000003</v>
          </cell>
          <cell r="L228">
            <v>20168</v>
          </cell>
          <cell r="M228">
            <v>19868.03</v>
          </cell>
          <cell r="N228">
            <v>20168</v>
          </cell>
          <cell r="O228">
            <v>20530.300000000003</v>
          </cell>
          <cell r="P228">
            <v>20168</v>
          </cell>
          <cell r="Q228">
            <v>19868.03</v>
          </cell>
          <cell r="R228">
            <v>20168</v>
          </cell>
          <cell r="S228">
            <v>20530.299999999988</v>
          </cell>
          <cell r="T228">
            <v>20168</v>
          </cell>
          <cell r="U228">
            <v>20530.300000000017</v>
          </cell>
          <cell r="V228">
            <v>20168</v>
          </cell>
          <cell r="W228">
            <v>19868.03</v>
          </cell>
          <cell r="AA228">
            <v>181512</v>
          </cell>
          <cell r="AB228">
            <v>181461.35</v>
          </cell>
        </row>
        <row r="229">
          <cell r="B229" t="str">
            <v>6300-2100</v>
          </cell>
          <cell r="C229" t="str">
            <v>Depreciation - PET 1 Plant &amp; Machinery</v>
          </cell>
          <cell r="D229">
            <v>8640569.4328475855</v>
          </cell>
          <cell r="E229">
            <v>720047.45273729879</v>
          </cell>
          <cell r="F229">
            <v>340945.6376680152</v>
          </cell>
          <cell r="G229">
            <v>339949.29</v>
          </cell>
          <cell r="H229">
            <v>340945.6376680152</v>
          </cell>
          <cell r="I229">
            <v>322311.95</v>
          </cell>
          <cell r="J229">
            <v>350384.52655690408</v>
          </cell>
          <cell r="K229">
            <v>344122.44000000006</v>
          </cell>
          <cell r="L229">
            <v>350384.52655690408</v>
          </cell>
          <cell r="M229">
            <v>333084.64</v>
          </cell>
          <cell r="N229">
            <v>350384.52655690408</v>
          </cell>
          <cell r="O229">
            <v>344187.55000000005</v>
          </cell>
          <cell r="P229">
            <v>351495.6376680152</v>
          </cell>
          <cell r="Q229">
            <v>334681.2899999998</v>
          </cell>
          <cell r="R229">
            <v>351495.6376680152</v>
          </cell>
          <cell r="S229">
            <v>345894.32000000007</v>
          </cell>
          <cell r="T229">
            <v>351495.6376680152</v>
          </cell>
          <cell r="U229">
            <v>345894.35000000009</v>
          </cell>
          <cell r="V229">
            <v>356078.97100134857</v>
          </cell>
          <cell r="W229">
            <v>336540.39000000013</v>
          </cell>
          <cell r="AA229">
            <v>3143610.7390121371</v>
          </cell>
          <cell r="AB229">
            <v>3046666.22</v>
          </cell>
        </row>
        <row r="230">
          <cell r="B230" t="str">
            <v>6300-2125</v>
          </cell>
          <cell r="C230" t="str">
            <v>Depreciation - PET 1 Office, Furniture, Fixture</v>
          </cell>
          <cell r="M230">
            <v>883.3</v>
          </cell>
          <cell r="O230">
            <v>456.37000000000012</v>
          </cell>
          <cell r="Q230">
            <v>441.64999999999986</v>
          </cell>
          <cell r="S230">
            <v>456.37000000000012</v>
          </cell>
          <cell r="T230">
            <v>0</v>
          </cell>
          <cell r="U230">
            <v>456.36999999999989</v>
          </cell>
          <cell r="V230">
            <v>0</v>
          </cell>
          <cell r="W230">
            <v>441.65000000000009</v>
          </cell>
          <cell r="AA230">
            <v>0</v>
          </cell>
          <cell r="AB230">
            <v>3135.71</v>
          </cell>
        </row>
        <row r="231">
          <cell r="B231" t="str">
            <v>6300-2200</v>
          </cell>
          <cell r="C231" t="str">
            <v>Depreciation - PET 1 Buildings</v>
          </cell>
          <cell r="D231">
            <v>0</v>
          </cell>
          <cell r="E231">
            <v>0</v>
          </cell>
          <cell r="F231">
            <v>0</v>
          </cell>
          <cell r="G231">
            <v>3765.1</v>
          </cell>
          <cell r="H231">
            <v>0</v>
          </cell>
          <cell r="I231">
            <v>3657.0099999999998</v>
          </cell>
          <cell r="J231">
            <v>0</v>
          </cell>
          <cell r="K231">
            <v>5312.8200000000006</v>
          </cell>
          <cell r="L231">
            <v>0</v>
          </cell>
          <cell r="M231">
            <v>5189.1500000000015</v>
          </cell>
          <cell r="N231">
            <v>0</v>
          </cell>
          <cell r="O231">
            <v>5362.0899999999965</v>
          </cell>
          <cell r="P231">
            <v>0</v>
          </cell>
          <cell r="Q231">
            <v>5189.1500000000015</v>
          </cell>
          <cell r="R231">
            <v>0</v>
          </cell>
          <cell r="S231">
            <v>5362.0999999999985</v>
          </cell>
          <cell r="T231">
            <v>0</v>
          </cell>
          <cell r="U231">
            <v>5362.1100000000006</v>
          </cell>
          <cell r="V231">
            <v>0</v>
          </cell>
          <cell r="W231">
            <v>5189.1500000000015</v>
          </cell>
          <cell r="AA231">
            <v>0</v>
          </cell>
          <cell r="AB231">
            <v>44388.68</v>
          </cell>
        </row>
        <row r="232">
          <cell r="B232" t="str">
            <v>6300-2500</v>
          </cell>
          <cell r="C232" t="str">
            <v>Depreciation - Utility Islands</v>
          </cell>
          <cell r="D232">
            <v>0</v>
          </cell>
          <cell r="E232">
            <v>0</v>
          </cell>
          <cell r="F232">
            <v>0</v>
          </cell>
          <cell r="G232">
            <v>170541.33</v>
          </cell>
          <cell r="H232">
            <v>0</v>
          </cell>
          <cell r="I232">
            <v>164286.46</v>
          </cell>
          <cell r="J232">
            <v>0</v>
          </cell>
          <cell r="K232">
            <v>173176.69</v>
          </cell>
          <cell r="L232">
            <v>0</v>
          </cell>
          <cell r="M232">
            <v>167596.21999999997</v>
          </cell>
          <cell r="N232">
            <v>0</v>
          </cell>
          <cell r="O232">
            <v>173182.77000000002</v>
          </cell>
          <cell r="P232">
            <v>0</v>
          </cell>
          <cell r="Q232">
            <v>167730.60999999999</v>
          </cell>
          <cell r="R232">
            <v>0</v>
          </cell>
          <cell r="S232">
            <v>173326.43000000005</v>
          </cell>
          <cell r="T232">
            <v>0</v>
          </cell>
          <cell r="U232">
            <v>173326.42999999993</v>
          </cell>
          <cell r="V232">
            <v>0</v>
          </cell>
          <cell r="W232">
            <v>168495.03000000003</v>
          </cell>
          <cell r="AA232">
            <v>0</v>
          </cell>
          <cell r="AB232">
            <v>1531661.97</v>
          </cell>
        </row>
        <row r="233">
          <cell r="B233" t="str">
            <v>6300-2550</v>
          </cell>
          <cell r="C233" t="str">
            <v>Depreciation - PET 2 Plant &amp; Machinery</v>
          </cell>
          <cell r="D233">
            <v>0</v>
          </cell>
          <cell r="E233">
            <v>0</v>
          </cell>
          <cell r="F233">
            <v>369023.34284706123</v>
          </cell>
          <cell r="G233">
            <v>311020.28000000003</v>
          </cell>
          <cell r="H233">
            <v>369023.34284706123</v>
          </cell>
          <cell r="I233">
            <v>304328.70999999996</v>
          </cell>
          <cell r="J233">
            <v>369023.34284706123</v>
          </cell>
          <cell r="K233">
            <v>318351.94999999995</v>
          </cell>
          <cell r="L233">
            <v>369023.34284706123</v>
          </cell>
          <cell r="M233">
            <v>308096.14000000013</v>
          </cell>
          <cell r="N233">
            <v>369023.34284706123</v>
          </cell>
          <cell r="O233">
            <v>318366</v>
          </cell>
          <cell r="P233">
            <v>369023.34284706123</v>
          </cell>
          <cell r="Q233">
            <v>308118.99</v>
          </cell>
          <cell r="R233">
            <v>369023.34284706123</v>
          </cell>
          <cell r="S233">
            <v>318390.42000000016</v>
          </cell>
          <cell r="T233">
            <v>369023.34284706123</v>
          </cell>
          <cell r="U233">
            <v>318390.4299999997</v>
          </cell>
          <cell r="V233">
            <v>369023.34284706123</v>
          </cell>
          <cell r="W233">
            <v>308772.39999999991</v>
          </cell>
          <cell r="AA233">
            <v>3321210.0856235516</v>
          </cell>
          <cell r="AB233">
            <v>2813835.32</v>
          </cell>
        </row>
        <row r="234">
          <cell r="B234" t="str">
            <v>6300-3050</v>
          </cell>
          <cell r="C234" t="str">
            <v>Depreciation - PET 2 Building</v>
          </cell>
          <cell r="D234">
            <v>0</v>
          </cell>
          <cell r="E234">
            <v>0</v>
          </cell>
          <cell r="F234">
            <v>0</v>
          </cell>
          <cell r="G234">
            <v>56336.44</v>
          </cell>
          <cell r="H234">
            <v>0</v>
          </cell>
          <cell r="I234">
            <v>54703.929999999993</v>
          </cell>
          <cell r="J234">
            <v>0</v>
          </cell>
          <cell r="K234">
            <v>57370.860000000015</v>
          </cell>
          <cell r="L234">
            <v>0</v>
          </cell>
          <cell r="M234">
            <v>55520.169999999984</v>
          </cell>
          <cell r="N234">
            <v>0</v>
          </cell>
          <cell r="O234">
            <v>57370.860000000015</v>
          </cell>
          <cell r="P234">
            <v>0</v>
          </cell>
          <cell r="Q234">
            <v>55520.169999999984</v>
          </cell>
          <cell r="R234">
            <v>0</v>
          </cell>
          <cell r="S234">
            <v>57370.859999999986</v>
          </cell>
          <cell r="T234">
            <v>0</v>
          </cell>
          <cell r="U234">
            <v>57370.860000000044</v>
          </cell>
          <cell r="V234">
            <v>0</v>
          </cell>
          <cell r="W234">
            <v>55520.169999999984</v>
          </cell>
          <cell r="AA234">
            <v>0</v>
          </cell>
          <cell r="AB234">
            <v>507084.32</v>
          </cell>
        </row>
        <row r="235">
          <cell r="B235" t="str">
            <v>6300-3500</v>
          </cell>
          <cell r="C235" t="str">
            <v>Amotisation of Intangible Utility Island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</row>
        <row r="236">
          <cell r="A236" t="str">
            <v>IVED1</v>
          </cell>
          <cell r="B236" t="str">
            <v>Depreciation</v>
          </cell>
          <cell r="D236">
            <v>22025015.279123824</v>
          </cell>
          <cell r="E236">
            <v>1835417.9399269854</v>
          </cell>
          <cell r="F236">
            <v>1547864.1527418001</v>
          </cell>
          <cell r="G236">
            <v>1525509.49</v>
          </cell>
          <cell r="H236">
            <v>1547864.1527418001</v>
          </cell>
          <cell r="I236">
            <v>1467131.39</v>
          </cell>
          <cell r="J236">
            <v>1574570.6342232814</v>
          </cell>
          <cell r="K236">
            <v>1550233.86</v>
          </cell>
          <cell r="L236">
            <v>1574570.6342232814</v>
          </cell>
          <cell r="M236">
            <v>1501239.7200000002</v>
          </cell>
          <cell r="N236">
            <v>1574570.6342232814</v>
          </cell>
          <cell r="O236">
            <v>1550762.78</v>
          </cell>
          <cell r="P236">
            <v>1586607.6712603187</v>
          </cell>
          <cell r="Q236">
            <v>1502818.9899999998</v>
          </cell>
          <cell r="R236">
            <v>1586607.6712603187</v>
          </cell>
          <cell r="S236">
            <v>1552987.2200000002</v>
          </cell>
          <cell r="T236">
            <v>1586607.6712603187</v>
          </cell>
          <cell r="U236">
            <v>1552987.19</v>
          </cell>
          <cell r="V236">
            <v>2360737.3198529109</v>
          </cell>
          <cell r="W236">
            <v>1552388.16</v>
          </cell>
          <cell r="X236">
            <v>0</v>
          </cell>
          <cell r="Y236">
            <v>0</v>
          </cell>
          <cell r="Z236">
            <v>0</v>
          </cell>
          <cell r="AA236">
            <v>14940000.541787311</v>
          </cell>
          <cell r="AB236">
            <v>13756058.800000001</v>
          </cell>
        </row>
        <row r="237">
          <cell r="B237" t="str">
            <v>6080-1020</v>
          </cell>
          <cell r="C237" t="str">
            <v>Janitor Services</v>
          </cell>
          <cell r="D237">
            <v>180000</v>
          </cell>
          <cell r="E237">
            <v>15000</v>
          </cell>
          <cell r="F237">
            <v>15000</v>
          </cell>
          <cell r="G237">
            <v>14845.77</v>
          </cell>
          <cell r="H237">
            <v>15000</v>
          </cell>
          <cell r="I237">
            <v>18626.329999999998</v>
          </cell>
          <cell r="J237">
            <v>15000</v>
          </cell>
          <cell r="K237">
            <v>14857.340000000004</v>
          </cell>
          <cell r="L237">
            <v>15000</v>
          </cell>
          <cell r="M237">
            <v>14191.979999999996</v>
          </cell>
          <cell r="N237">
            <v>15000</v>
          </cell>
          <cell r="O237">
            <v>16377.699999999997</v>
          </cell>
          <cell r="P237">
            <v>15000</v>
          </cell>
          <cell r="Q237">
            <v>14944.559999999998</v>
          </cell>
          <cell r="R237">
            <v>15000</v>
          </cell>
          <cell r="S237">
            <v>14138.740000000005</v>
          </cell>
          <cell r="T237">
            <v>15000</v>
          </cell>
          <cell r="U237">
            <v>14885.619999999995</v>
          </cell>
          <cell r="V237">
            <v>15000</v>
          </cell>
          <cell r="W237">
            <v>15018.64</v>
          </cell>
          <cell r="AA237">
            <v>135000</v>
          </cell>
          <cell r="AB237">
            <v>137886.68</v>
          </cell>
        </row>
        <row r="238">
          <cell r="B238" t="str">
            <v>6080-6000</v>
          </cell>
          <cell r="C238" t="str">
            <v>Contract Security Se</v>
          </cell>
          <cell r="D238">
            <v>437000</v>
          </cell>
          <cell r="E238">
            <v>36416.666666666664</v>
          </cell>
          <cell r="F238">
            <v>36416.666666666664</v>
          </cell>
          <cell r="G238">
            <v>38959.449999999997</v>
          </cell>
          <cell r="H238">
            <v>36416.666666666664</v>
          </cell>
          <cell r="I238">
            <v>36818.760000000009</v>
          </cell>
          <cell r="J238">
            <v>36416.666666666664</v>
          </cell>
          <cell r="K238">
            <v>33971.469999999987</v>
          </cell>
          <cell r="L238">
            <v>36416.666666666664</v>
          </cell>
          <cell r="M238">
            <v>36364.610000000015</v>
          </cell>
          <cell r="N238">
            <v>36416.666666666664</v>
          </cell>
          <cell r="O238">
            <v>37523.82249999998</v>
          </cell>
          <cell r="P238">
            <v>36416.666666666664</v>
          </cell>
          <cell r="Q238">
            <v>36252.447500000009</v>
          </cell>
          <cell r="R238">
            <v>36416.666666666664</v>
          </cell>
          <cell r="S238">
            <v>37615.700000000012</v>
          </cell>
          <cell r="T238">
            <v>36416.666666666664</v>
          </cell>
          <cell r="U238">
            <v>37704.719999999972</v>
          </cell>
          <cell r="V238">
            <v>36416.666666666664</v>
          </cell>
          <cell r="W238">
            <v>37652.450000000012</v>
          </cell>
          <cell r="AA238">
            <v>327750</v>
          </cell>
          <cell r="AB238">
            <v>332863.43</v>
          </cell>
        </row>
        <row r="239">
          <cell r="B239" t="str">
            <v>6080-7000</v>
          </cell>
          <cell r="C239" t="str">
            <v>Contract Fire Protection</v>
          </cell>
          <cell r="D239">
            <v>47000</v>
          </cell>
          <cell r="E239">
            <v>3916.6666666666665</v>
          </cell>
          <cell r="F239">
            <v>3916.6666666666665</v>
          </cell>
          <cell r="G239">
            <v>3836.38</v>
          </cell>
          <cell r="H239">
            <v>3916.6666666666665</v>
          </cell>
          <cell r="I239">
            <v>3836.38</v>
          </cell>
          <cell r="J239">
            <v>3916.6666666666665</v>
          </cell>
          <cell r="K239">
            <v>3836.3799999999992</v>
          </cell>
          <cell r="L239">
            <v>3916.6666666666665</v>
          </cell>
          <cell r="M239">
            <v>3836.380000000001</v>
          </cell>
          <cell r="N239">
            <v>3916.6666666666665</v>
          </cell>
          <cell r="O239">
            <v>3836.380000000001</v>
          </cell>
          <cell r="P239">
            <v>3916.6666666666665</v>
          </cell>
          <cell r="Q239">
            <v>3836.3999999999978</v>
          </cell>
          <cell r="R239">
            <v>3916.6666666666665</v>
          </cell>
          <cell r="S239">
            <v>3836.380000000001</v>
          </cell>
          <cell r="T239">
            <v>3916.6666666666665</v>
          </cell>
          <cell r="U239">
            <v>3836.380000000001</v>
          </cell>
          <cell r="V239">
            <v>3916.6666666666665</v>
          </cell>
          <cell r="W239">
            <v>3836.380000000001</v>
          </cell>
          <cell r="AA239">
            <v>35250</v>
          </cell>
          <cell r="AB239">
            <v>34527.440000000002</v>
          </cell>
        </row>
        <row r="240">
          <cell r="B240" t="str">
            <v>6080-7010</v>
          </cell>
          <cell r="C240" t="str">
            <v>Fire Protection Defence System</v>
          </cell>
          <cell r="D240">
            <v>152000</v>
          </cell>
          <cell r="E240">
            <v>12666.666666666666</v>
          </cell>
          <cell r="F240">
            <v>12666.666666666666</v>
          </cell>
          <cell r="G240">
            <v>11709.84</v>
          </cell>
          <cell r="H240">
            <v>12666.666666666666</v>
          </cell>
          <cell r="I240">
            <v>12316.829999999998</v>
          </cell>
          <cell r="J240">
            <v>12666.666666666666</v>
          </cell>
          <cell r="K240">
            <v>11495.840000000004</v>
          </cell>
          <cell r="L240">
            <v>12666.666666666666</v>
          </cell>
          <cell r="M240">
            <v>13074</v>
          </cell>
          <cell r="N240">
            <v>12666.666666666666</v>
          </cell>
          <cell r="O240">
            <v>16251.739999999998</v>
          </cell>
          <cell r="P240">
            <v>12666.666666666666</v>
          </cell>
          <cell r="Q240">
            <v>13607.809999999998</v>
          </cell>
          <cell r="R240">
            <v>12666.666666666666</v>
          </cell>
          <cell r="S240">
            <v>16701.450000000012</v>
          </cell>
          <cell r="T240">
            <v>12666.666666666666</v>
          </cell>
          <cell r="U240">
            <v>13427.709999999992</v>
          </cell>
          <cell r="V240">
            <v>12666.666666666666</v>
          </cell>
          <cell r="W240">
            <v>13754.75</v>
          </cell>
          <cell r="AA240">
            <v>114000.00000000001</v>
          </cell>
          <cell r="AB240">
            <v>122339.97</v>
          </cell>
        </row>
        <row r="241">
          <cell r="B241" t="str">
            <v>6230-5000</v>
          </cell>
          <cell r="C241" t="str">
            <v>Laboratory Supplies</v>
          </cell>
          <cell r="D241">
            <v>250000</v>
          </cell>
          <cell r="E241">
            <v>20833.333333333332</v>
          </cell>
          <cell r="F241">
            <v>20833.333333333332</v>
          </cell>
          <cell r="G241">
            <v>20464.75</v>
          </cell>
          <cell r="H241">
            <v>20833.333333333332</v>
          </cell>
          <cell r="I241">
            <v>20797.099999999999</v>
          </cell>
          <cell r="J241">
            <v>20833.333333333332</v>
          </cell>
          <cell r="K241">
            <v>18928.440000000002</v>
          </cell>
          <cell r="L241">
            <v>20833.333333333332</v>
          </cell>
          <cell r="M241">
            <v>20079.870000000003</v>
          </cell>
          <cell r="N241">
            <v>20833.333333333332</v>
          </cell>
          <cell r="O241">
            <v>18913.11</v>
          </cell>
          <cell r="P241">
            <v>20833.333333333332</v>
          </cell>
          <cell r="Q241">
            <v>20390.87999999999</v>
          </cell>
          <cell r="R241">
            <v>20833.333333333332</v>
          </cell>
          <cell r="S241">
            <v>20455.380000000005</v>
          </cell>
          <cell r="T241">
            <v>20833.333333333332</v>
          </cell>
          <cell r="U241">
            <v>20764.339999999997</v>
          </cell>
          <cell r="V241">
            <v>20833.333333333332</v>
          </cell>
          <cell r="W241">
            <v>20385.239999999991</v>
          </cell>
          <cell r="AA241">
            <v>187500</v>
          </cell>
          <cell r="AB241">
            <v>181179.11</v>
          </cell>
        </row>
        <row r="242">
          <cell r="B242" t="str">
            <v>6230-6000</v>
          </cell>
          <cell r="C242" t="str">
            <v>Production Consumables</v>
          </cell>
          <cell r="D242">
            <v>30000</v>
          </cell>
          <cell r="E242">
            <v>2500</v>
          </cell>
          <cell r="F242">
            <v>2500</v>
          </cell>
          <cell r="G242">
            <v>2270.36</v>
          </cell>
          <cell r="H242">
            <v>2500</v>
          </cell>
          <cell r="I242">
            <v>1753.3799999999997</v>
          </cell>
          <cell r="J242">
            <v>2500</v>
          </cell>
          <cell r="K242">
            <v>2377</v>
          </cell>
          <cell r="L242">
            <v>2500</v>
          </cell>
          <cell r="M242">
            <v>2199.91</v>
          </cell>
          <cell r="N242">
            <v>2500</v>
          </cell>
          <cell r="O242">
            <v>4850.3500000000004</v>
          </cell>
          <cell r="P242">
            <v>2500</v>
          </cell>
          <cell r="Q242">
            <v>2345.0300000000007</v>
          </cell>
          <cell r="R242">
            <v>2500</v>
          </cell>
          <cell r="S242">
            <v>2326.8999999999996</v>
          </cell>
          <cell r="T242">
            <v>2500</v>
          </cell>
          <cell r="U242">
            <v>960.02999999999884</v>
          </cell>
          <cell r="V242">
            <v>2500</v>
          </cell>
          <cell r="W242">
            <v>1086.0300000000025</v>
          </cell>
          <cell r="AA242">
            <v>22500</v>
          </cell>
          <cell r="AB242">
            <v>20168.990000000002</v>
          </cell>
        </row>
        <row r="243">
          <cell r="B243" t="str">
            <v>6235-2000</v>
          </cell>
          <cell r="C243" t="str">
            <v>Consumption - Indirect Materials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</row>
        <row r="244">
          <cell r="B244" t="str">
            <v>6300-3000</v>
          </cell>
          <cell r="C244" t="str">
            <v xml:space="preserve">Loss on Discard of Assets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</row>
        <row r="245">
          <cell r="B245" t="str">
            <v>6310-1000</v>
          </cell>
          <cell r="C245" t="str">
            <v>Property Taxes</v>
          </cell>
          <cell r="D245">
            <v>638000</v>
          </cell>
          <cell r="E245">
            <v>53166.666666666664</v>
          </cell>
          <cell r="F245">
            <v>53166.666666666664</v>
          </cell>
          <cell r="G245">
            <v>53166.67</v>
          </cell>
          <cell r="H245">
            <v>53166.666666666664</v>
          </cell>
          <cell r="I245">
            <v>55571.66</v>
          </cell>
          <cell r="J245">
            <v>53166.666666666664</v>
          </cell>
          <cell r="K245">
            <v>53166.67</v>
          </cell>
          <cell r="L245">
            <v>53166.666666666664</v>
          </cell>
          <cell r="M245">
            <v>53166.670000000013</v>
          </cell>
          <cell r="N245">
            <v>53166.666666666664</v>
          </cell>
          <cell r="O245">
            <v>53166.670000000013</v>
          </cell>
          <cell r="P245">
            <v>53166.666666666664</v>
          </cell>
          <cell r="Q245">
            <v>53166.669999999984</v>
          </cell>
          <cell r="R245">
            <v>53166.666666666664</v>
          </cell>
          <cell r="S245">
            <v>53166.669999999984</v>
          </cell>
          <cell r="T245">
            <v>53166.666666666664</v>
          </cell>
          <cell r="U245">
            <v>53166.669999999984</v>
          </cell>
          <cell r="V245">
            <v>53166.666666666664</v>
          </cell>
          <cell r="W245">
            <v>53166.670000000042</v>
          </cell>
          <cell r="AA245">
            <v>478500.00000000006</v>
          </cell>
          <cell r="AB245">
            <v>480905.02</v>
          </cell>
        </row>
        <row r="246">
          <cell r="B246" t="str">
            <v>6310-5000</v>
          </cell>
          <cell r="C246" t="str">
            <v>Other Taxes</v>
          </cell>
          <cell r="D246">
            <v>55275</v>
          </cell>
          <cell r="E246">
            <v>4606.25</v>
          </cell>
          <cell r="F246">
            <v>4606.25</v>
          </cell>
          <cell r="G246">
            <v>3994.2</v>
          </cell>
          <cell r="H246">
            <v>4606.25</v>
          </cell>
          <cell r="I246">
            <v>3994.2000000000016</v>
          </cell>
          <cell r="J246">
            <v>4606.25</v>
          </cell>
          <cell r="K246">
            <v>3994.2000000000007</v>
          </cell>
          <cell r="L246">
            <v>4606.25</v>
          </cell>
          <cell r="M246">
            <v>4512.1999999999971</v>
          </cell>
          <cell r="N246">
            <v>4606.25</v>
          </cell>
          <cell r="O246">
            <v>3684.8899999999994</v>
          </cell>
          <cell r="P246">
            <v>4606.25</v>
          </cell>
          <cell r="Q246">
            <v>5964.2000000000007</v>
          </cell>
          <cell r="R246">
            <v>4606.25</v>
          </cell>
          <cell r="S246">
            <v>3603.2000000000007</v>
          </cell>
          <cell r="T246">
            <v>4606.25</v>
          </cell>
          <cell r="U246">
            <v>3603.2000000000007</v>
          </cell>
          <cell r="V246">
            <v>4606.25</v>
          </cell>
          <cell r="W246">
            <v>3603.1999999999971</v>
          </cell>
          <cell r="AA246">
            <v>41456.25</v>
          </cell>
          <cell r="AB246">
            <v>36953.49</v>
          </cell>
        </row>
        <row r="247">
          <cell r="B247" t="str">
            <v>6320-1000</v>
          </cell>
          <cell r="C247" t="str">
            <v>Property Insurance</v>
          </cell>
          <cell r="D247">
            <v>822362.00701816496</v>
          </cell>
          <cell r="E247">
            <v>68530.167251513747</v>
          </cell>
          <cell r="F247">
            <v>68530.167251513747</v>
          </cell>
          <cell r="G247">
            <v>62868.26</v>
          </cell>
          <cell r="H247">
            <v>68530.167251513747</v>
          </cell>
          <cell r="I247">
            <v>62868.26</v>
          </cell>
          <cell r="J247">
            <v>68530.167251513747</v>
          </cell>
          <cell r="K247">
            <v>62868.259999999995</v>
          </cell>
          <cell r="L247">
            <v>68530.167251513747</v>
          </cell>
          <cell r="M247">
            <v>68530.16</v>
          </cell>
          <cell r="N247">
            <v>68530.167251513747</v>
          </cell>
          <cell r="O247">
            <v>60583.359999999986</v>
          </cell>
          <cell r="P247">
            <v>68530.167251513747</v>
          </cell>
          <cell r="Q247">
            <v>64556.760000000009</v>
          </cell>
          <cell r="R247">
            <v>68530.167251513747</v>
          </cell>
          <cell r="S247">
            <v>64556.760000000009</v>
          </cell>
          <cell r="T247">
            <v>68530.167251513747</v>
          </cell>
          <cell r="U247">
            <v>64556.760000000009</v>
          </cell>
          <cell r="V247">
            <v>68530.167251513747</v>
          </cell>
          <cell r="W247">
            <v>64556.759999999951</v>
          </cell>
          <cell r="AA247">
            <v>616771.50526362378</v>
          </cell>
          <cell r="AB247">
            <v>575945.34</v>
          </cell>
        </row>
        <row r="248">
          <cell r="B248" t="str">
            <v>6320-1100</v>
          </cell>
          <cell r="C248" t="str">
            <v>Credit Insurance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</row>
        <row r="249">
          <cell r="B249" t="str">
            <v>6320-1150</v>
          </cell>
          <cell r="C249" t="str">
            <v>Other Insurance</v>
          </cell>
          <cell r="D249">
            <v>80880.183319999996</v>
          </cell>
          <cell r="E249">
            <v>6740.0152766666661</v>
          </cell>
          <cell r="F249">
            <v>6740.0152766666661</v>
          </cell>
          <cell r="G249">
            <v>2530.11</v>
          </cell>
          <cell r="H249">
            <v>6740.0152766666661</v>
          </cell>
          <cell r="I249">
            <v>2530.11</v>
          </cell>
          <cell r="J249">
            <v>6740.0152766666661</v>
          </cell>
          <cell r="K249">
            <v>2526.33</v>
          </cell>
          <cell r="L249">
            <v>6740.0152766666661</v>
          </cell>
          <cell r="M249">
            <v>6740.0152766666661</v>
          </cell>
          <cell r="N249">
            <v>6740.0152766666661</v>
          </cell>
          <cell r="O249">
            <v>-1644.135276666666</v>
          </cell>
          <cell r="P249">
            <v>6740.0152766666661</v>
          </cell>
          <cell r="Q249">
            <v>7973.3199999999979</v>
          </cell>
          <cell r="R249">
            <v>6740.0152766666661</v>
          </cell>
          <cell r="S249">
            <v>5269.7999999999993</v>
          </cell>
          <cell r="T249">
            <v>6740.0152766666661</v>
          </cell>
          <cell r="U249">
            <v>5269.7999999999993</v>
          </cell>
          <cell r="V249">
            <v>6740.0152766666661</v>
          </cell>
          <cell r="W249">
            <v>5269.8000000000029</v>
          </cell>
          <cell r="AA249">
            <v>60660.137489999994</v>
          </cell>
          <cell r="AB249">
            <v>36465.15</v>
          </cell>
        </row>
        <row r="250">
          <cell r="B250" t="str">
            <v>6320-1200</v>
          </cell>
          <cell r="C250" t="str">
            <v>Insurance - Utility Assets</v>
          </cell>
          <cell r="D250">
            <v>68507.370354503975</v>
          </cell>
          <cell r="E250">
            <v>5708.9475295419979</v>
          </cell>
          <cell r="F250">
            <v>5708.9475295420007</v>
          </cell>
          <cell r="G250">
            <v>5450.29</v>
          </cell>
          <cell r="H250">
            <v>5708.9475295420007</v>
          </cell>
          <cell r="I250">
            <v>5450.29</v>
          </cell>
          <cell r="J250">
            <v>5708.9475295420007</v>
          </cell>
          <cell r="K250">
            <v>5450.2900000000009</v>
          </cell>
          <cell r="L250">
            <v>5708.9475295420007</v>
          </cell>
          <cell r="M250">
            <v>5708.9475295419998</v>
          </cell>
          <cell r="N250">
            <v>5708.9475295420007</v>
          </cell>
          <cell r="O250">
            <v>5285.672470458001</v>
          </cell>
          <cell r="P250">
            <v>5708.9475295420007</v>
          </cell>
          <cell r="Q250">
            <v>5497.3100000000013</v>
          </cell>
          <cell r="R250">
            <v>5708.9475295420007</v>
          </cell>
          <cell r="S250">
            <v>5497.3099999999977</v>
          </cell>
          <cell r="T250">
            <v>5708.9475295419979</v>
          </cell>
          <cell r="U250">
            <v>5497.3099999999977</v>
          </cell>
          <cell r="V250">
            <v>5708.9475295419979</v>
          </cell>
          <cell r="W250">
            <v>5497.3100000000049</v>
          </cell>
          <cell r="AA250">
            <v>51380.527765877996</v>
          </cell>
          <cell r="AB250">
            <v>49334.73</v>
          </cell>
        </row>
        <row r="251">
          <cell r="B251" t="str">
            <v>6320-1300</v>
          </cell>
          <cell r="C251" t="str">
            <v>Product Liability Insurance</v>
          </cell>
          <cell r="D251">
            <v>52312.694719999992</v>
          </cell>
          <cell r="E251">
            <v>4359.3912266666657</v>
          </cell>
          <cell r="F251">
            <v>4359.3912266666657</v>
          </cell>
          <cell r="G251">
            <v>3587.13</v>
          </cell>
          <cell r="H251">
            <v>4359.3912266666657</v>
          </cell>
          <cell r="I251">
            <v>3587.13</v>
          </cell>
          <cell r="J251">
            <v>4359.3912266666657</v>
          </cell>
          <cell r="K251">
            <v>3587.16</v>
          </cell>
          <cell r="L251">
            <v>4359.3912266666657</v>
          </cell>
          <cell r="M251">
            <v>4359.3912266666648</v>
          </cell>
          <cell r="N251">
            <v>4359.3912266666657</v>
          </cell>
          <cell r="O251">
            <v>2471.5687733333361</v>
          </cell>
          <cell r="P251">
            <v>4359.3912266666657</v>
          </cell>
          <cell r="Q251">
            <v>3415.4799999999996</v>
          </cell>
          <cell r="R251">
            <v>4359.3912266666657</v>
          </cell>
          <cell r="S251">
            <v>3415.4799999999996</v>
          </cell>
          <cell r="T251">
            <v>4359.3912266666657</v>
          </cell>
          <cell r="U251">
            <v>3415.4799999999996</v>
          </cell>
          <cell r="V251">
            <v>4359.3912266666657</v>
          </cell>
          <cell r="W251">
            <v>3415.4799999999996</v>
          </cell>
          <cell r="AA251">
            <v>39234.521039999992</v>
          </cell>
          <cell r="AB251">
            <v>31254.3</v>
          </cell>
        </row>
        <row r="252">
          <cell r="B252" t="str">
            <v>6700-8000</v>
          </cell>
          <cell r="C252" t="str">
            <v>Waste Disposal</v>
          </cell>
          <cell r="D252">
            <v>190000</v>
          </cell>
          <cell r="E252">
            <v>15833.333333333334</v>
          </cell>
          <cell r="F252">
            <v>15833.333333333334</v>
          </cell>
          <cell r="G252">
            <v>15569.66</v>
          </cell>
          <cell r="H252">
            <v>15833.333333333334</v>
          </cell>
          <cell r="I252">
            <v>15443.25</v>
          </cell>
          <cell r="J252">
            <v>15833.333333333334</v>
          </cell>
          <cell r="K252">
            <v>15149.429999999997</v>
          </cell>
          <cell r="L252">
            <v>15833.333333333334</v>
          </cell>
          <cell r="M252">
            <v>15772.920000000006</v>
          </cell>
          <cell r="N252">
            <v>15833.333333333334</v>
          </cell>
          <cell r="O252">
            <v>17276.400000000001</v>
          </cell>
          <cell r="P252">
            <v>15833.333333333334</v>
          </cell>
          <cell r="Q252">
            <v>15621.410000000003</v>
          </cell>
          <cell r="R252">
            <v>15833.333333333334</v>
          </cell>
          <cell r="S252">
            <v>15522.569999999992</v>
          </cell>
          <cell r="T252">
            <v>15833.333333333334</v>
          </cell>
          <cell r="U252">
            <v>15436.259999999995</v>
          </cell>
          <cell r="V252">
            <v>15833.333333333334</v>
          </cell>
          <cell r="W252">
            <v>17845.640000000014</v>
          </cell>
          <cell r="AA252">
            <v>142500</v>
          </cell>
          <cell r="AB252">
            <v>143637.54</v>
          </cell>
        </row>
        <row r="253">
          <cell r="B253" t="str">
            <v>6740-2312</v>
          </cell>
          <cell r="C253" t="str">
            <v>Outbound Holding Charges</v>
          </cell>
          <cell r="D253">
            <v>167093.59880914295</v>
          </cell>
          <cell r="E253">
            <v>13924.466567428579</v>
          </cell>
          <cell r="F253">
            <v>13924.466567428579</v>
          </cell>
          <cell r="G253">
            <v>17125.5</v>
          </cell>
          <cell r="H253">
            <v>13924.466567428579</v>
          </cell>
          <cell r="I253">
            <v>15909.110000000008</v>
          </cell>
          <cell r="J253">
            <v>13924.466567428579</v>
          </cell>
          <cell r="K253">
            <v>16215.859999999993</v>
          </cell>
          <cell r="L253">
            <v>13924.466567428579</v>
          </cell>
          <cell r="M253">
            <v>12718.710000000021</v>
          </cell>
          <cell r="N253">
            <v>13924.466567428579</v>
          </cell>
          <cell r="O253">
            <v>11628.369999999966</v>
          </cell>
          <cell r="P253">
            <v>13924.466567428579</v>
          </cell>
          <cell r="Q253">
            <v>15781.460000000021</v>
          </cell>
          <cell r="R253">
            <v>13924.466567428579</v>
          </cell>
          <cell r="S253">
            <v>12859.450000000012</v>
          </cell>
          <cell r="T253">
            <v>13924.466567428579</v>
          </cell>
          <cell r="U253">
            <v>13825.659999999916</v>
          </cell>
          <cell r="V253">
            <v>13924.466567428579</v>
          </cell>
          <cell r="W253">
            <v>11926.950000000128</v>
          </cell>
          <cell r="AA253">
            <v>125320.19910685721</v>
          </cell>
          <cell r="AB253">
            <v>127991.07000000007</v>
          </cell>
        </row>
        <row r="254">
          <cell r="B254" t="str">
            <v>6740-2800</v>
          </cell>
          <cell r="C254" t="str">
            <v>Onsite Container Terminal Expen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</row>
        <row r="255">
          <cell r="B255" t="str">
            <v>6740-2910</v>
          </cell>
          <cell r="C255" t="str">
            <v>Transportation costs on Indirect Materials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</row>
        <row r="256">
          <cell r="B256" t="str">
            <v>6745-1000</v>
          </cell>
          <cell r="C256" t="str">
            <v>Inbound Holding Charges</v>
          </cell>
          <cell r="D256">
            <v>185233.78354502298</v>
          </cell>
          <cell r="E256">
            <v>15436.148628751915</v>
          </cell>
          <cell r="F256">
            <v>15436.148628751915</v>
          </cell>
          <cell r="G256">
            <v>16730</v>
          </cell>
          <cell r="H256">
            <v>15436.148628751915</v>
          </cell>
          <cell r="I256">
            <v>16112</v>
          </cell>
          <cell r="J256">
            <v>15436.148628751915</v>
          </cell>
          <cell r="K256">
            <v>16590</v>
          </cell>
          <cell r="L256">
            <v>15436.148628751915</v>
          </cell>
          <cell r="M256">
            <v>17660</v>
          </cell>
          <cell r="N256">
            <v>15436.148628751915</v>
          </cell>
          <cell r="O256">
            <v>15231</v>
          </cell>
          <cell r="P256">
            <v>15436.148628751915</v>
          </cell>
          <cell r="Q256">
            <v>16890</v>
          </cell>
          <cell r="R256">
            <v>15436.148628751915</v>
          </cell>
          <cell r="S256">
            <v>17620</v>
          </cell>
          <cell r="T256">
            <v>15436.148628751915</v>
          </cell>
          <cell r="U256">
            <v>17030</v>
          </cell>
          <cell r="V256">
            <v>15436.148628751915</v>
          </cell>
          <cell r="W256">
            <v>16940</v>
          </cell>
          <cell r="AA256">
            <v>138925.33765876727</v>
          </cell>
          <cell r="AB256">
            <v>150803</v>
          </cell>
        </row>
        <row r="257">
          <cell r="B257" t="str">
            <v>6770-1020</v>
          </cell>
          <cell r="C257" t="str">
            <v>Travel Expenses - Others</v>
          </cell>
          <cell r="D257">
            <v>100000</v>
          </cell>
          <cell r="E257">
            <v>8333.3333333333339</v>
          </cell>
          <cell r="F257">
            <v>8333.3333333333339</v>
          </cell>
          <cell r="G257">
            <v>7905.45</v>
          </cell>
          <cell r="H257">
            <v>8333.3333333333339</v>
          </cell>
          <cell r="I257">
            <v>8130.8</v>
          </cell>
          <cell r="J257">
            <v>8333.3333333333339</v>
          </cell>
          <cell r="K257">
            <v>8255.6699999999983</v>
          </cell>
          <cell r="L257">
            <v>8333.3333333333339</v>
          </cell>
          <cell r="M257">
            <v>8276.52</v>
          </cell>
          <cell r="N257">
            <v>8333.3333333333339</v>
          </cell>
          <cell r="O257">
            <v>8602.4700000000048</v>
          </cell>
          <cell r="P257">
            <v>8333.3333333333339</v>
          </cell>
          <cell r="Q257">
            <v>9272.1499999999942</v>
          </cell>
          <cell r="R257">
            <v>8333.3333333333339</v>
          </cell>
          <cell r="S257">
            <v>8164.4000000000015</v>
          </cell>
          <cell r="T257">
            <v>8333.3333333333339</v>
          </cell>
          <cell r="U257">
            <v>8901.2999999999956</v>
          </cell>
          <cell r="V257">
            <v>8333.3333333333339</v>
          </cell>
          <cell r="W257">
            <v>8112.7799999999988</v>
          </cell>
          <cell r="AA257">
            <v>75000</v>
          </cell>
          <cell r="AB257">
            <v>75621.539999999994</v>
          </cell>
        </row>
        <row r="258">
          <cell r="B258" t="str">
            <v>6770-1200</v>
          </cell>
          <cell r="C258" t="str">
            <v>Leased Car Expenses</v>
          </cell>
          <cell r="D258">
            <v>168234.68</v>
          </cell>
          <cell r="E258">
            <v>14019.556666666665</v>
          </cell>
          <cell r="F258">
            <v>14019.556666666667</v>
          </cell>
          <cell r="G258">
            <v>13833.13</v>
          </cell>
          <cell r="H258">
            <v>14019.556666666667</v>
          </cell>
          <cell r="I258">
            <v>13951.63</v>
          </cell>
          <cell r="J258">
            <v>14019.556666666667</v>
          </cell>
          <cell r="K258">
            <v>13598.280000000002</v>
          </cell>
          <cell r="L258">
            <v>14019.556666666667</v>
          </cell>
          <cell r="M258">
            <v>13362.510000000002</v>
          </cell>
          <cell r="N258">
            <v>14019.556666666667</v>
          </cell>
          <cell r="O258">
            <v>11181.099999999991</v>
          </cell>
          <cell r="P258">
            <v>14019.556666666667</v>
          </cell>
          <cell r="Q258">
            <v>14216.850000000006</v>
          </cell>
          <cell r="R258">
            <v>14019.556666666667</v>
          </cell>
          <cell r="S258">
            <v>13405.130000000005</v>
          </cell>
          <cell r="T258">
            <v>14019.556666666667</v>
          </cell>
          <cell r="U258">
            <v>12811.309999999998</v>
          </cell>
          <cell r="V258">
            <v>14019.556666666667</v>
          </cell>
          <cell r="W258">
            <v>13993.080000000002</v>
          </cell>
          <cell r="AA258">
            <v>126176.01000000002</v>
          </cell>
          <cell r="AB258">
            <v>120353.02</v>
          </cell>
        </row>
        <row r="259">
          <cell r="B259" t="str">
            <v>6770-1300</v>
          </cell>
          <cell r="C259" t="str">
            <v>Vehicle Expense - Travel</v>
          </cell>
          <cell r="D259">
            <v>10000</v>
          </cell>
          <cell r="E259">
            <v>833.33333333333337</v>
          </cell>
          <cell r="F259">
            <v>833.33333333333337</v>
          </cell>
          <cell r="G259">
            <v>800</v>
          </cell>
          <cell r="H259">
            <v>833.33333333333337</v>
          </cell>
          <cell r="I259">
            <v>0</v>
          </cell>
          <cell r="J259">
            <v>833.33333333333337</v>
          </cell>
          <cell r="K259">
            <v>800</v>
          </cell>
          <cell r="L259">
            <v>833.33333333333337</v>
          </cell>
          <cell r="M259">
            <v>0</v>
          </cell>
          <cell r="N259">
            <v>833.33333333333337</v>
          </cell>
          <cell r="O259">
            <v>0</v>
          </cell>
          <cell r="P259">
            <v>833.33333333333337</v>
          </cell>
          <cell r="Q259">
            <v>51.8599999999999</v>
          </cell>
          <cell r="R259">
            <v>833.33333333333337</v>
          </cell>
          <cell r="S259">
            <v>0</v>
          </cell>
          <cell r="T259">
            <v>833.33333333333337</v>
          </cell>
          <cell r="U259">
            <v>799.99999999999977</v>
          </cell>
          <cell r="V259">
            <v>833.33333333333337</v>
          </cell>
          <cell r="W259">
            <v>820.00000000000045</v>
          </cell>
          <cell r="AA259">
            <v>7499.9999999999991</v>
          </cell>
          <cell r="AB259">
            <v>3271.86</v>
          </cell>
        </row>
        <row r="260">
          <cell r="B260" t="str">
            <v>6810-1025</v>
          </cell>
          <cell r="C260" t="str">
            <v>Meeting and Quality Expenses</v>
          </cell>
          <cell r="D260">
            <v>30000</v>
          </cell>
          <cell r="E260">
            <v>2500</v>
          </cell>
          <cell r="F260">
            <v>2500</v>
          </cell>
          <cell r="G260">
            <v>2254.35</v>
          </cell>
          <cell r="H260">
            <v>2500</v>
          </cell>
          <cell r="I260">
            <v>2214.65</v>
          </cell>
          <cell r="J260">
            <v>2500</v>
          </cell>
          <cell r="K260">
            <v>2423.1999999999998</v>
          </cell>
          <cell r="L260">
            <v>2500</v>
          </cell>
          <cell r="M260">
            <v>1690.5600000000004</v>
          </cell>
          <cell r="N260">
            <v>2500</v>
          </cell>
          <cell r="O260">
            <v>2497.2800000000007</v>
          </cell>
          <cell r="P260">
            <v>2500</v>
          </cell>
          <cell r="Q260">
            <v>2235.8899999999976</v>
          </cell>
          <cell r="R260">
            <v>2500</v>
          </cell>
          <cell r="S260">
            <v>2089.2199999999993</v>
          </cell>
          <cell r="T260">
            <v>2500</v>
          </cell>
          <cell r="U260">
            <v>2450.0000000000018</v>
          </cell>
          <cell r="V260">
            <v>2500</v>
          </cell>
          <cell r="W260">
            <v>715.65999999999985</v>
          </cell>
          <cell r="AA260">
            <v>22500</v>
          </cell>
          <cell r="AB260">
            <v>18570.810000000001</v>
          </cell>
        </row>
        <row r="261">
          <cell r="B261" t="str">
            <v>6810-2000</v>
          </cell>
          <cell r="C261" t="str">
            <v>Medical Expense</v>
          </cell>
          <cell r="D261">
            <v>73000</v>
          </cell>
          <cell r="E261">
            <v>6083.333333333333</v>
          </cell>
          <cell r="F261">
            <v>6083.333333333333</v>
          </cell>
          <cell r="G261">
            <v>6156.72</v>
          </cell>
          <cell r="H261">
            <v>6083.333333333333</v>
          </cell>
          <cell r="I261">
            <v>5087.3499999999995</v>
          </cell>
          <cell r="J261">
            <v>6083.333333333333</v>
          </cell>
          <cell r="K261">
            <v>7034.68</v>
          </cell>
          <cell r="L261">
            <v>6083.333333333333</v>
          </cell>
          <cell r="M261">
            <v>5666.380000000001</v>
          </cell>
          <cell r="N261">
            <v>6083.333333333333</v>
          </cell>
          <cell r="O261">
            <v>9416.8199999999961</v>
          </cell>
          <cell r="P261">
            <v>6083.333333333333</v>
          </cell>
          <cell r="Q261">
            <v>5319.3500000000058</v>
          </cell>
          <cell r="R261">
            <v>6083.333333333333</v>
          </cell>
          <cell r="S261">
            <v>6036.9599999999991</v>
          </cell>
          <cell r="T261">
            <v>6083.333333333333</v>
          </cell>
          <cell r="U261">
            <v>6075.3600000000006</v>
          </cell>
          <cell r="V261">
            <v>6083.333333333333</v>
          </cell>
          <cell r="W261">
            <v>5618.4499999999971</v>
          </cell>
          <cell r="AA261">
            <v>54750.000000000007</v>
          </cell>
          <cell r="AB261">
            <v>56412.07</v>
          </cell>
        </row>
        <row r="262">
          <cell r="B262" t="str">
            <v>6810-2500</v>
          </cell>
          <cell r="C262" t="str">
            <v>Purchased Training</v>
          </cell>
          <cell r="D262">
            <v>150000</v>
          </cell>
          <cell r="E262">
            <v>12500</v>
          </cell>
          <cell r="F262">
            <v>12500</v>
          </cell>
          <cell r="G262">
            <v>11984.05</v>
          </cell>
          <cell r="H262">
            <v>12500</v>
          </cell>
          <cell r="I262">
            <v>12136.079999999998</v>
          </cell>
          <cell r="J262">
            <v>12500</v>
          </cell>
          <cell r="K262">
            <v>12279.940000000002</v>
          </cell>
          <cell r="L262">
            <v>12500</v>
          </cell>
          <cell r="M262">
            <v>11820.739999999998</v>
          </cell>
          <cell r="N262">
            <v>12500</v>
          </cell>
          <cell r="O262">
            <v>10272.14</v>
          </cell>
          <cell r="P262">
            <v>12500</v>
          </cell>
          <cell r="Q262">
            <v>12184.949999999997</v>
          </cell>
          <cell r="R262">
            <v>12500</v>
          </cell>
          <cell r="S262">
            <v>12223.720000000001</v>
          </cell>
          <cell r="T262">
            <v>12500</v>
          </cell>
          <cell r="U262">
            <v>12255.37000000001</v>
          </cell>
          <cell r="V262">
            <v>12500</v>
          </cell>
          <cell r="W262">
            <v>11988.330000000002</v>
          </cell>
          <cell r="AA262">
            <v>112500</v>
          </cell>
          <cell r="AB262">
            <v>107145.32</v>
          </cell>
        </row>
        <row r="263">
          <cell r="B263" t="str">
            <v>6810-3000</v>
          </cell>
          <cell r="C263" t="str">
            <v>Clothing &amp; Laundry</v>
          </cell>
          <cell r="D263">
            <v>105000</v>
          </cell>
          <cell r="E263">
            <v>8750</v>
          </cell>
          <cell r="F263">
            <v>8750</v>
          </cell>
          <cell r="G263">
            <v>8354.02</v>
          </cell>
          <cell r="H263">
            <v>8750</v>
          </cell>
          <cell r="I263">
            <v>8515.5499999999993</v>
          </cell>
          <cell r="J263">
            <v>8750</v>
          </cell>
          <cell r="K263">
            <v>9035.8100000000013</v>
          </cell>
          <cell r="L263">
            <v>8750</v>
          </cell>
          <cell r="M263">
            <v>8063.8899999999958</v>
          </cell>
          <cell r="N263">
            <v>8750</v>
          </cell>
          <cell r="O263">
            <v>9262.6500000000015</v>
          </cell>
          <cell r="P263">
            <v>8750</v>
          </cell>
          <cell r="Q263">
            <v>7956.9000000000015</v>
          </cell>
          <cell r="R263">
            <v>8750</v>
          </cell>
          <cell r="S263">
            <v>8885.5800000000017</v>
          </cell>
          <cell r="T263">
            <v>8750</v>
          </cell>
          <cell r="U263">
            <v>7754.8100000000049</v>
          </cell>
          <cell r="V263">
            <v>8750</v>
          </cell>
          <cell r="W263">
            <v>8041.0399999999936</v>
          </cell>
          <cell r="AA263">
            <v>78750</v>
          </cell>
          <cell r="AB263">
            <v>75870.25</v>
          </cell>
        </row>
        <row r="264">
          <cell r="B264" t="str">
            <v>6810-4600</v>
          </cell>
          <cell r="C264" t="str">
            <v>Expatriates</v>
          </cell>
          <cell r="D264">
            <v>113892</v>
          </cell>
          <cell r="E264">
            <v>9491</v>
          </cell>
          <cell r="F264">
            <v>9491</v>
          </cell>
          <cell r="G264">
            <v>9080.75</v>
          </cell>
          <cell r="H264">
            <v>9491</v>
          </cell>
          <cell r="I264">
            <v>8941.1299999999974</v>
          </cell>
          <cell r="J264">
            <v>9491</v>
          </cell>
          <cell r="K264">
            <v>9393.5600000000013</v>
          </cell>
          <cell r="L264">
            <v>9491</v>
          </cell>
          <cell r="M264">
            <v>9408.3299999999981</v>
          </cell>
          <cell r="N264">
            <v>9491</v>
          </cell>
          <cell r="O264">
            <v>5108.3100000000049</v>
          </cell>
          <cell r="P264">
            <v>9491</v>
          </cell>
          <cell r="Q264">
            <v>8454.2599999999948</v>
          </cell>
          <cell r="R264">
            <v>9491</v>
          </cell>
          <cell r="S264">
            <v>9436.7200000000012</v>
          </cell>
          <cell r="T264">
            <v>9491</v>
          </cell>
          <cell r="U264">
            <v>9467.7900000000081</v>
          </cell>
          <cell r="V264">
            <v>9491</v>
          </cell>
          <cell r="W264">
            <v>9124.3999999999942</v>
          </cell>
          <cell r="AA264">
            <v>85419</v>
          </cell>
          <cell r="AB264">
            <v>78415.25</v>
          </cell>
        </row>
        <row r="265">
          <cell r="B265" t="str">
            <v>6810-5000</v>
          </cell>
          <cell r="C265" t="str">
            <v>Cafeteria Operations</v>
          </cell>
          <cell r="D265">
            <v>200000</v>
          </cell>
          <cell r="E265">
            <v>16666.666666666668</v>
          </cell>
          <cell r="F265">
            <v>16666.666666666668</v>
          </cell>
          <cell r="G265">
            <v>16176.93</v>
          </cell>
          <cell r="H265">
            <v>16666.666666666668</v>
          </cell>
          <cell r="I265">
            <v>17064.39</v>
          </cell>
          <cell r="J265">
            <v>16666.666666666668</v>
          </cell>
          <cell r="K265">
            <v>17796.97</v>
          </cell>
          <cell r="L265">
            <v>16666.666666666668</v>
          </cell>
          <cell r="M265">
            <v>17259.989999999998</v>
          </cell>
          <cell r="N265">
            <v>16666.666666666668</v>
          </cell>
          <cell r="O265">
            <v>16345.160000000003</v>
          </cell>
          <cell r="P265">
            <v>16666.666666666668</v>
          </cell>
          <cell r="Q265">
            <v>18551.440000000002</v>
          </cell>
          <cell r="R265">
            <v>16666.666666666668</v>
          </cell>
          <cell r="S265">
            <v>16668.099999999991</v>
          </cell>
          <cell r="T265">
            <v>16666.666666666668</v>
          </cell>
          <cell r="U265">
            <v>16872.990000000005</v>
          </cell>
          <cell r="V265">
            <v>16666.666666666668</v>
          </cell>
          <cell r="W265">
            <v>16867.660000000003</v>
          </cell>
          <cell r="AA265">
            <v>150000</v>
          </cell>
          <cell r="AB265">
            <v>153603.63</v>
          </cell>
        </row>
        <row r="266">
          <cell r="B266" t="str">
            <v>6810-6030</v>
          </cell>
          <cell r="C266" t="str">
            <v>Employee Relations</v>
          </cell>
          <cell r="D266">
            <v>45000</v>
          </cell>
          <cell r="E266">
            <v>3750</v>
          </cell>
          <cell r="F266">
            <v>3750</v>
          </cell>
          <cell r="G266">
            <v>3273.92</v>
          </cell>
          <cell r="H266">
            <v>3750</v>
          </cell>
          <cell r="I266">
            <v>3744.5699999999997</v>
          </cell>
          <cell r="J266">
            <v>3750</v>
          </cell>
          <cell r="K266">
            <v>3652.51</v>
          </cell>
          <cell r="L266">
            <v>3750</v>
          </cell>
          <cell r="M266">
            <v>3729.17</v>
          </cell>
          <cell r="N266">
            <v>3750</v>
          </cell>
          <cell r="O266">
            <v>411.1299999999992</v>
          </cell>
          <cell r="P266">
            <v>3750</v>
          </cell>
          <cell r="Q266">
            <v>3662.5499999999993</v>
          </cell>
          <cell r="R266">
            <v>3750</v>
          </cell>
          <cell r="S266">
            <v>3724.91</v>
          </cell>
          <cell r="T266">
            <v>3750</v>
          </cell>
          <cell r="U266">
            <v>3656</v>
          </cell>
          <cell r="V266">
            <v>3750</v>
          </cell>
          <cell r="W266">
            <v>5411.0500000000029</v>
          </cell>
          <cell r="AA266">
            <v>33750</v>
          </cell>
          <cell r="AB266">
            <v>31265.81</v>
          </cell>
        </row>
        <row r="267">
          <cell r="B267" t="str">
            <v>6810-9000</v>
          </cell>
          <cell r="C267" t="str">
            <v>Recruiting Expenses</v>
          </cell>
          <cell r="D267">
            <v>10000</v>
          </cell>
          <cell r="E267">
            <v>833.33333333333337</v>
          </cell>
          <cell r="F267">
            <v>833.33333333333337</v>
          </cell>
          <cell r="G267">
            <v>800</v>
          </cell>
          <cell r="H267">
            <v>833.33333333333337</v>
          </cell>
          <cell r="I267">
            <v>0</v>
          </cell>
          <cell r="J267">
            <v>833.33333333333337</v>
          </cell>
          <cell r="K267">
            <v>600</v>
          </cell>
          <cell r="L267">
            <v>833.33333333333337</v>
          </cell>
          <cell r="M267">
            <v>500</v>
          </cell>
          <cell r="N267">
            <v>833.33333333333337</v>
          </cell>
          <cell r="O267">
            <v>0</v>
          </cell>
          <cell r="P267">
            <v>833.33333333333337</v>
          </cell>
          <cell r="Q267">
            <v>225</v>
          </cell>
          <cell r="R267">
            <v>833.33333333333337</v>
          </cell>
          <cell r="S267">
            <v>600</v>
          </cell>
          <cell r="T267">
            <v>833.33333333333337</v>
          </cell>
          <cell r="U267">
            <v>800</v>
          </cell>
          <cell r="V267">
            <v>833.33333333333337</v>
          </cell>
          <cell r="W267">
            <v>800</v>
          </cell>
          <cell r="AA267">
            <v>7499.9999999999991</v>
          </cell>
          <cell r="AB267">
            <v>4325</v>
          </cell>
        </row>
        <row r="268">
          <cell r="B268" t="str">
            <v>6830-3000</v>
          </cell>
          <cell r="C268" t="str">
            <v>Rental - Real Proper</v>
          </cell>
          <cell r="D268">
            <v>1322861.3167999999</v>
          </cell>
          <cell r="E268">
            <v>110238.44306666666</v>
          </cell>
          <cell r="F268">
            <v>110238.44306666666</v>
          </cell>
          <cell r="G268">
            <v>109496.23</v>
          </cell>
          <cell r="H268">
            <v>110238.44306666666</v>
          </cell>
          <cell r="I268">
            <v>110231.84000000001</v>
          </cell>
          <cell r="J268">
            <v>110238.44306666666</v>
          </cell>
          <cell r="K268">
            <v>110231.84999999998</v>
          </cell>
          <cell r="L268">
            <v>110238.44306666666</v>
          </cell>
          <cell r="M268">
            <v>110071.72000000003</v>
          </cell>
          <cell r="N268">
            <v>110238.44306666666</v>
          </cell>
          <cell r="O268">
            <v>110071.71999999997</v>
          </cell>
          <cell r="P268">
            <v>110238.44306666666</v>
          </cell>
          <cell r="Q268">
            <v>110071.71999999997</v>
          </cell>
          <cell r="R268">
            <v>110238.44306666666</v>
          </cell>
          <cell r="S268">
            <v>110071.72000000009</v>
          </cell>
          <cell r="T268">
            <v>110238.44306666666</v>
          </cell>
          <cell r="U268">
            <v>110071.71999999997</v>
          </cell>
          <cell r="V268">
            <v>110238.44306666666</v>
          </cell>
          <cell r="W268">
            <v>110071.71999999997</v>
          </cell>
          <cell r="AA268">
            <v>992145.98759999964</v>
          </cell>
          <cell r="AB268">
            <v>990390.24</v>
          </cell>
        </row>
        <row r="269">
          <cell r="B269" t="str">
            <v>6830-3010</v>
          </cell>
          <cell r="C269" t="str">
            <v>Rental-Manufacturing</v>
          </cell>
          <cell r="D269">
            <v>100000</v>
          </cell>
          <cell r="E269">
            <v>8333.3333333333339</v>
          </cell>
          <cell r="F269">
            <v>8333.3333333333339</v>
          </cell>
          <cell r="G269">
            <v>8140</v>
          </cell>
          <cell r="H269">
            <v>8333.3333333333339</v>
          </cell>
          <cell r="I269">
            <v>8140</v>
          </cell>
          <cell r="J269">
            <v>8333.3333333333339</v>
          </cell>
          <cell r="K269">
            <v>7079.3899999999994</v>
          </cell>
          <cell r="L269">
            <v>8333.3333333333339</v>
          </cell>
          <cell r="M269">
            <v>8300</v>
          </cell>
          <cell r="N269">
            <v>8333.3333333333339</v>
          </cell>
          <cell r="O269">
            <v>9687</v>
          </cell>
          <cell r="P269">
            <v>8333.3333333333339</v>
          </cell>
          <cell r="Q269">
            <v>7825</v>
          </cell>
          <cell r="R269">
            <v>8333.3333333333339</v>
          </cell>
          <cell r="S269">
            <v>8173.75</v>
          </cell>
          <cell r="T269">
            <v>8333.3333333333339</v>
          </cell>
          <cell r="U269">
            <v>8000</v>
          </cell>
          <cell r="V269">
            <v>8333.3333333333339</v>
          </cell>
          <cell r="W269">
            <v>8000</v>
          </cell>
          <cell r="AA269">
            <v>75000</v>
          </cell>
          <cell r="AB269">
            <v>73345.14</v>
          </cell>
        </row>
        <row r="270">
          <cell r="B270" t="str">
            <v>6830-3015</v>
          </cell>
          <cell r="C270" t="str">
            <v>Rental-Furniture &amp; Fixture</v>
          </cell>
          <cell r="D270">
            <v>30000</v>
          </cell>
          <cell r="E270">
            <v>2500</v>
          </cell>
          <cell r="F270">
            <v>2500</v>
          </cell>
          <cell r="G270">
            <v>2500</v>
          </cell>
          <cell r="H270">
            <v>2500</v>
          </cell>
          <cell r="I270">
            <v>2449.0200000000004</v>
          </cell>
          <cell r="J270">
            <v>2500</v>
          </cell>
          <cell r="K270">
            <v>2531.6299999999992</v>
          </cell>
          <cell r="L270">
            <v>2500</v>
          </cell>
          <cell r="M270">
            <v>2487.1499999999996</v>
          </cell>
          <cell r="N270">
            <v>2500</v>
          </cell>
          <cell r="O270">
            <v>0</v>
          </cell>
          <cell r="P270">
            <v>2500</v>
          </cell>
          <cell r="Q270">
            <v>3034.1200000000008</v>
          </cell>
          <cell r="R270">
            <v>2500</v>
          </cell>
          <cell r="S270">
            <v>2432.75</v>
          </cell>
          <cell r="T270">
            <v>2500</v>
          </cell>
          <cell r="U270">
            <v>2455.3999999999996</v>
          </cell>
          <cell r="V270">
            <v>2500</v>
          </cell>
          <cell r="W270">
            <v>2891</v>
          </cell>
          <cell r="AA270">
            <v>22500</v>
          </cell>
          <cell r="AB270">
            <v>20781.07</v>
          </cell>
        </row>
        <row r="271">
          <cell r="B271" t="str">
            <v>6830-3030</v>
          </cell>
          <cell r="C271" t="str">
            <v>Rental-informat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</row>
        <row r="272">
          <cell r="B272" t="str">
            <v>6840-1010</v>
          </cell>
          <cell r="C272" t="str">
            <v>Sundry Info Technolo</v>
          </cell>
          <cell r="D272">
            <v>157000</v>
          </cell>
          <cell r="E272">
            <v>13083.333333333334</v>
          </cell>
          <cell r="F272">
            <v>13083.333333333334</v>
          </cell>
          <cell r="G272">
            <v>12930.25</v>
          </cell>
          <cell r="H272">
            <v>13083.333333333334</v>
          </cell>
          <cell r="I272">
            <v>13295.32</v>
          </cell>
          <cell r="J272">
            <v>13083.333333333334</v>
          </cell>
          <cell r="K272">
            <v>12810.190000000002</v>
          </cell>
          <cell r="L272">
            <v>13083.333333333334</v>
          </cell>
          <cell r="M272">
            <v>13013.400000000001</v>
          </cell>
          <cell r="N272">
            <v>13083.333333333334</v>
          </cell>
          <cell r="O272">
            <v>4576.8899999999994</v>
          </cell>
          <cell r="P272">
            <v>13083.333333333334</v>
          </cell>
          <cell r="Q272">
            <v>13026.050000000003</v>
          </cell>
          <cell r="R272">
            <v>13083.333333333334</v>
          </cell>
          <cell r="S272">
            <v>12652.970000000001</v>
          </cell>
          <cell r="T272">
            <v>13083.333333333334</v>
          </cell>
          <cell r="U272">
            <v>13045.319999999992</v>
          </cell>
          <cell r="V272">
            <v>13083.333333333334</v>
          </cell>
          <cell r="W272">
            <v>12997.369999999995</v>
          </cell>
          <cell r="AA272">
            <v>117749.99999999999</v>
          </cell>
          <cell r="AB272">
            <v>108347.76</v>
          </cell>
        </row>
        <row r="273">
          <cell r="B273" t="str">
            <v>6840-3000</v>
          </cell>
          <cell r="C273" t="str">
            <v>Sundry safety equipment</v>
          </cell>
          <cell r="D273">
            <v>140000</v>
          </cell>
          <cell r="E273">
            <v>11666.666666666666</v>
          </cell>
          <cell r="F273">
            <v>11666.666666666666</v>
          </cell>
          <cell r="G273">
            <v>14935.25</v>
          </cell>
          <cell r="H273">
            <v>11666.666666666666</v>
          </cell>
          <cell r="I273">
            <v>12061.830000000002</v>
          </cell>
          <cell r="J273">
            <v>11666.666666666666</v>
          </cell>
          <cell r="K273">
            <v>11642.650000000001</v>
          </cell>
          <cell r="L273">
            <v>11666.666666666666</v>
          </cell>
          <cell r="M273">
            <v>13975.259999999995</v>
          </cell>
          <cell r="N273">
            <v>11666.666666666666</v>
          </cell>
          <cell r="O273">
            <v>15329.43</v>
          </cell>
          <cell r="P273">
            <v>11666.666666666666</v>
          </cell>
          <cell r="Q273">
            <v>11514.630000000005</v>
          </cell>
          <cell r="R273">
            <v>11666.666666666666</v>
          </cell>
          <cell r="S273">
            <v>11700.149999999994</v>
          </cell>
          <cell r="T273">
            <v>11666.666666666666</v>
          </cell>
          <cell r="U273">
            <v>12680.12000000001</v>
          </cell>
          <cell r="V273">
            <v>11666.666666666666</v>
          </cell>
          <cell r="W273">
            <v>11244.209999999992</v>
          </cell>
          <cell r="AA273">
            <v>105000.00000000001</v>
          </cell>
          <cell r="AB273">
            <v>115083.53</v>
          </cell>
        </row>
        <row r="274">
          <cell r="B274" t="str">
            <v>6860-1000</v>
          </cell>
          <cell r="C274" t="str">
            <v>Office Supplies</v>
          </cell>
          <cell r="D274">
            <v>35000</v>
          </cell>
          <cell r="E274">
            <v>2916.6666666666665</v>
          </cell>
          <cell r="F274">
            <v>2916.6666666666665</v>
          </cell>
          <cell r="G274">
            <v>3771.54</v>
          </cell>
          <cell r="H274">
            <v>2916.6666666666665</v>
          </cell>
          <cell r="I274">
            <v>2137.6000000000004</v>
          </cell>
          <cell r="J274">
            <v>2916.6666666666665</v>
          </cell>
          <cell r="K274">
            <v>3385.6799999999994</v>
          </cell>
          <cell r="L274">
            <v>2916.6666666666665</v>
          </cell>
          <cell r="M274">
            <v>2429.0300000000007</v>
          </cell>
          <cell r="N274">
            <v>2916.6666666666665</v>
          </cell>
          <cell r="O274">
            <v>1267.7799999999988</v>
          </cell>
          <cell r="P274">
            <v>2916.6666666666665</v>
          </cell>
          <cell r="Q274">
            <v>2104.1099999999988</v>
          </cell>
          <cell r="R274">
            <v>2916.6666666666665</v>
          </cell>
          <cell r="S274">
            <v>2538.340000000002</v>
          </cell>
          <cell r="T274">
            <v>2916.6666666666665</v>
          </cell>
          <cell r="U274">
            <v>2206.2199999999975</v>
          </cell>
          <cell r="V274">
            <v>2916.6666666666665</v>
          </cell>
          <cell r="W274">
            <v>2162.1100000000006</v>
          </cell>
          <cell r="AA274">
            <v>26250.000000000004</v>
          </cell>
          <cell r="AB274">
            <v>22002.41</v>
          </cell>
        </row>
        <row r="275">
          <cell r="B275" t="str">
            <v>6870-2000</v>
          </cell>
          <cell r="C275" t="str">
            <v>Stamps &amp; Postage</v>
          </cell>
          <cell r="D275">
            <v>50000</v>
          </cell>
          <cell r="E275">
            <v>4166.666666666667</v>
          </cell>
          <cell r="F275">
            <v>4166.666666666667</v>
          </cell>
          <cell r="G275">
            <v>3509.46</v>
          </cell>
          <cell r="H275">
            <v>4166.666666666667</v>
          </cell>
          <cell r="I275">
            <v>3353.24</v>
          </cell>
          <cell r="J275">
            <v>4166.666666666667</v>
          </cell>
          <cell r="K275">
            <v>4513.1099999999997</v>
          </cell>
          <cell r="L275">
            <v>4166.666666666667</v>
          </cell>
          <cell r="M275">
            <v>4421.4400000000005</v>
          </cell>
          <cell r="N275">
            <v>4166.666666666667</v>
          </cell>
          <cell r="O275">
            <v>3721.3600000000006</v>
          </cell>
          <cell r="P275">
            <v>4166.666666666667</v>
          </cell>
          <cell r="Q275">
            <v>3962.1499999999978</v>
          </cell>
          <cell r="R275">
            <v>4166.666666666667</v>
          </cell>
          <cell r="S275">
            <v>4138.6000000000022</v>
          </cell>
          <cell r="T275">
            <v>4166.666666666667</v>
          </cell>
          <cell r="U275">
            <v>3349.6699999999983</v>
          </cell>
          <cell r="V275">
            <v>4166.666666666667</v>
          </cell>
          <cell r="W275">
            <v>2773.5200000000041</v>
          </cell>
          <cell r="AA275">
            <v>37500</v>
          </cell>
          <cell r="AB275">
            <v>33742.550000000003</v>
          </cell>
        </row>
        <row r="276">
          <cell r="B276" t="str">
            <v>6870-4000</v>
          </cell>
          <cell r="C276" t="str">
            <v>Local data telecomms</v>
          </cell>
          <cell r="D276">
            <v>85000</v>
          </cell>
          <cell r="E276">
            <v>7083.333333333333</v>
          </cell>
          <cell r="F276">
            <v>7083.333333333333</v>
          </cell>
          <cell r="G276">
            <v>6876.34</v>
          </cell>
          <cell r="H276">
            <v>7083.333333333333</v>
          </cell>
          <cell r="I276">
            <v>6914.34</v>
          </cell>
          <cell r="J276">
            <v>7083.333333333333</v>
          </cell>
          <cell r="K276">
            <v>6914.34</v>
          </cell>
          <cell r="L276">
            <v>7083.333333333333</v>
          </cell>
          <cell r="M276">
            <v>6914.2999999999993</v>
          </cell>
          <cell r="N276">
            <v>7083.333333333333</v>
          </cell>
          <cell r="O276">
            <v>5844.32</v>
          </cell>
          <cell r="P276">
            <v>7083.333333333333</v>
          </cell>
          <cell r="Q276">
            <v>7049.32</v>
          </cell>
          <cell r="R276">
            <v>7083.333333333333</v>
          </cell>
          <cell r="S276">
            <v>7049.32</v>
          </cell>
          <cell r="T276">
            <v>7083.333333333333</v>
          </cell>
          <cell r="U276">
            <v>5819.32</v>
          </cell>
          <cell r="V276">
            <v>7083.333333333333</v>
          </cell>
          <cell r="W276">
            <v>5879.32</v>
          </cell>
          <cell r="AA276">
            <v>63750.000000000007</v>
          </cell>
          <cell r="AB276">
            <v>59260.92</v>
          </cell>
        </row>
        <row r="277">
          <cell r="B277" t="str">
            <v>6870-5000</v>
          </cell>
          <cell r="C277" t="str">
            <v>Local Voice Telecomm</v>
          </cell>
          <cell r="D277">
            <v>144000</v>
          </cell>
          <cell r="E277">
            <v>12000</v>
          </cell>
          <cell r="F277">
            <v>12000</v>
          </cell>
          <cell r="G277">
            <v>11743.73</v>
          </cell>
          <cell r="H277">
            <v>12000</v>
          </cell>
          <cell r="I277">
            <v>10077.66</v>
          </cell>
          <cell r="J277">
            <v>12000</v>
          </cell>
          <cell r="K277">
            <v>11902.479999999996</v>
          </cell>
          <cell r="L277">
            <v>12000</v>
          </cell>
          <cell r="M277">
            <v>11612.100000000006</v>
          </cell>
          <cell r="N277">
            <v>12000</v>
          </cell>
          <cell r="O277">
            <v>9409.7999999999956</v>
          </cell>
          <cell r="P277">
            <v>12000</v>
          </cell>
          <cell r="Q277">
            <v>11985.61</v>
          </cell>
          <cell r="R277">
            <v>12000</v>
          </cell>
          <cell r="S277">
            <v>11303.849999999991</v>
          </cell>
          <cell r="T277">
            <v>12000</v>
          </cell>
          <cell r="U277">
            <v>10267.64</v>
          </cell>
          <cell r="V277">
            <v>12000</v>
          </cell>
          <cell r="W277">
            <v>10107.350000000006</v>
          </cell>
          <cell r="AA277">
            <v>108000</v>
          </cell>
          <cell r="AB277">
            <v>98410.22</v>
          </cell>
        </row>
        <row r="278">
          <cell r="B278" t="str">
            <v>6880-0001</v>
          </cell>
          <cell r="C278" t="str">
            <v>Info Technology</v>
          </cell>
          <cell r="D278">
            <v>234000</v>
          </cell>
          <cell r="E278">
            <v>19500</v>
          </cell>
          <cell r="F278">
            <v>19500</v>
          </cell>
          <cell r="G278">
            <v>21867.72</v>
          </cell>
          <cell r="H278">
            <v>19500</v>
          </cell>
          <cell r="I278">
            <v>21659.22</v>
          </cell>
          <cell r="J278">
            <v>19500</v>
          </cell>
          <cell r="K278">
            <v>19450.429999999993</v>
          </cell>
          <cell r="L278">
            <v>19500</v>
          </cell>
          <cell r="M278">
            <v>21979.83</v>
          </cell>
          <cell r="N278">
            <v>19500</v>
          </cell>
          <cell r="O278">
            <v>21090.47</v>
          </cell>
          <cell r="P278">
            <v>19500</v>
          </cell>
          <cell r="Q278">
            <v>20458.089999999997</v>
          </cell>
          <cell r="R278">
            <v>19500</v>
          </cell>
          <cell r="S278">
            <v>18586.660000000018</v>
          </cell>
          <cell r="T278">
            <v>19500</v>
          </cell>
          <cell r="U278">
            <v>19523.47</v>
          </cell>
          <cell r="V278">
            <v>19500</v>
          </cell>
          <cell r="W278">
            <v>20311.629999999976</v>
          </cell>
          <cell r="AA278">
            <v>175500</v>
          </cell>
          <cell r="AB278">
            <v>184927.52</v>
          </cell>
        </row>
        <row r="279">
          <cell r="B279" t="str">
            <v>6880-3030</v>
          </cell>
          <cell r="C279" t="str">
            <v>Desktop - Rental</v>
          </cell>
          <cell r="D279">
            <v>58000</v>
          </cell>
          <cell r="E279">
            <v>4833.333333333333</v>
          </cell>
          <cell r="F279">
            <v>4833.333333333333</v>
          </cell>
          <cell r="G279">
            <v>4753.09</v>
          </cell>
          <cell r="H279">
            <v>4833.333333333333</v>
          </cell>
          <cell r="I279">
            <v>4449.43</v>
          </cell>
          <cell r="J279">
            <v>4833.333333333333</v>
          </cell>
          <cell r="K279">
            <v>5074.1999999999989</v>
          </cell>
          <cell r="L279">
            <v>4833.333333333333</v>
          </cell>
          <cell r="M279">
            <v>4537.4400000000005</v>
          </cell>
          <cell r="N279">
            <v>4833.333333333333</v>
          </cell>
          <cell r="O279">
            <v>2067.7999999999993</v>
          </cell>
          <cell r="P279">
            <v>4833.333333333333</v>
          </cell>
          <cell r="Q279">
            <v>4707.7200000000012</v>
          </cell>
          <cell r="R279">
            <v>4833.333333333333</v>
          </cell>
          <cell r="S279">
            <v>4753.0999999999985</v>
          </cell>
          <cell r="T279">
            <v>4833.333333333333</v>
          </cell>
          <cell r="U279">
            <v>2537.0999999999985</v>
          </cell>
          <cell r="V279">
            <v>4833.333333333333</v>
          </cell>
          <cell r="W279">
            <v>4537.1000000000058</v>
          </cell>
          <cell r="AA279">
            <v>43500</v>
          </cell>
          <cell r="AB279">
            <v>37416.980000000003</v>
          </cell>
        </row>
        <row r="280">
          <cell r="B280" t="str">
            <v>6920-2000</v>
          </cell>
          <cell r="C280" t="str">
            <v>Public Relations/Comms</v>
          </cell>
          <cell r="D280">
            <v>25000</v>
          </cell>
          <cell r="E280">
            <v>2083.3333333333335</v>
          </cell>
          <cell r="F280">
            <v>2083.3333333333335</v>
          </cell>
          <cell r="G280">
            <v>886.67</v>
          </cell>
          <cell r="H280">
            <v>2083.3333333333335</v>
          </cell>
          <cell r="I280">
            <v>886.67</v>
          </cell>
          <cell r="J280">
            <v>2083.3333333333335</v>
          </cell>
          <cell r="K280">
            <v>2001.3799999999999</v>
          </cell>
          <cell r="L280">
            <v>2083.3333333333335</v>
          </cell>
          <cell r="M280">
            <v>2059.7500000000005</v>
          </cell>
          <cell r="N280">
            <v>2083.3333333333335</v>
          </cell>
          <cell r="O280">
            <v>0</v>
          </cell>
          <cell r="P280">
            <v>2083.3333333333335</v>
          </cell>
          <cell r="Q280">
            <v>1858.1799999999994</v>
          </cell>
          <cell r="R280">
            <v>2083.3333333333335</v>
          </cell>
          <cell r="S280">
            <v>1846.6000000000004</v>
          </cell>
          <cell r="T280">
            <v>2083.3333333333335</v>
          </cell>
          <cell r="U280">
            <v>2000</v>
          </cell>
          <cell r="V280">
            <v>2083.3333333333335</v>
          </cell>
          <cell r="W280">
            <v>2421</v>
          </cell>
          <cell r="AA280">
            <v>18750</v>
          </cell>
          <cell r="AB280">
            <v>13960.25</v>
          </cell>
        </row>
        <row r="281">
          <cell r="B281" t="str">
            <v>6940-2069</v>
          </cell>
          <cell r="C281" t="str">
            <v>Professional/Outsourced</v>
          </cell>
          <cell r="D281">
            <v>282000</v>
          </cell>
          <cell r="E281">
            <v>23500</v>
          </cell>
          <cell r="F281">
            <v>23500</v>
          </cell>
          <cell r="G281">
            <v>24347.65</v>
          </cell>
          <cell r="H281">
            <v>23500</v>
          </cell>
          <cell r="I281">
            <v>30747.769999999997</v>
          </cell>
          <cell r="J281">
            <v>23500</v>
          </cell>
          <cell r="K281">
            <v>22083.540000000008</v>
          </cell>
          <cell r="L281">
            <v>23500</v>
          </cell>
          <cell r="M281">
            <v>28202.949999999997</v>
          </cell>
          <cell r="N281">
            <v>23500</v>
          </cell>
          <cell r="O281">
            <v>21449.199999999997</v>
          </cell>
          <cell r="P281">
            <v>23500</v>
          </cell>
          <cell r="Q281">
            <v>19446.709999999992</v>
          </cell>
          <cell r="R281">
            <v>23500</v>
          </cell>
          <cell r="S281">
            <v>18310.350000000006</v>
          </cell>
          <cell r="T281">
            <v>23500</v>
          </cell>
          <cell r="U281">
            <v>22119.53</v>
          </cell>
          <cell r="V281">
            <v>23500</v>
          </cell>
          <cell r="W281">
            <v>24743.75</v>
          </cell>
          <cell r="AA281">
            <v>211500</v>
          </cell>
          <cell r="AB281">
            <v>211451.45</v>
          </cell>
        </row>
        <row r="282">
          <cell r="B282" t="str">
            <v>6940-2075</v>
          </cell>
          <cell r="C282" t="str">
            <v>Research &amp; Development</v>
          </cell>
          <cell r="D282">
            <v>-20000</v>
          </cell>
          <cell r="E282">
            <v>-1666.6666666666667</v>
          </cell>
          <cell r="F282">
            <v>-1666.6666666666667</v>
          </cell>
          <cell r="G282">
            <v>0</v>
          </cell>
          <cell r="H282">
            <v>-1666.6666666666667</v>
          </cell>
          <cell r="I282">
            <v>0</v>
          </cell>
          <cell r="J282">
            <v>-1666.6666666666667</v>
          </cell>
          <cell r="K282">
            <v>2500</v>
          </cell>
          <cell r="L282">
            <v>-1666.6666666666667</v>
          </cell>
          <cell r="M282">
            <v>0</v>
          </cell>
          <cell r="N282">
            <v>-1666.6666666666667</v>
          </cell>
          <cell r="O282">
            <v>-2941.64</v>
          </cell>
          <cell r="P282">
            <v>-1666.6666666666667</v>
          </cell>
          <cell r="Q282">
            <v>0</v>
          </cell>
          <cell r="R282">
            <v>-1666.6666666666667</v>
          </cell>
          <cell r="S282">
            <v>-14838.01</v>
          </cell>
          <cell r="T282">
            <v>-1666.6666666666667</v>
          </cell>
          <cell r="U282">
            <v>0</v>
          </cell>
          <cell r="V282">
            <v>-1666.6666666666667</v>
          </cell>
          <cell r="W282">
            <v>0</v>
          </cell>
          <cell r="AA282">
            <v>-14999.999999999998</v>
          </cell>
          <cell r="AB282">
            <v>-15279.65</v>
          </cell>
        </row>
        <row r="283">
          <cell r="B283" t="str">
            <v>6970-1000</v>
          </cell>
          <cell r="C283" t="str">
            <v>Miscellaneous Exps</v>
          </cell>
          <cell r="D283">
            <v>51600</v>
          </cell>
          <cell r="E283">
            <v>4300</v>
          </cell>
          <cell r="F283">
            <v>4300</v>
          </cell>
          <cell r="G283">
            <v>4555</v>
          </cell>
          <cell r="H283">
            <v>4300</v>
          </cell>
          <cell r="I283">
            <v>4425</v>
          </cell>
          <cell r="J283">
            <v>4300</v>
          </cell>
          <cell r="K283">
            <v>4425</v>
          </cell>
          <cell r="L283">
            <v>4300</v>
          </cell>
          <cell r="M283">
            <v>4425</v>
          </cell>
          <cell r="N283">
            <v>4300</v>
          </cell>
          <cell r="O283">
            <v>4425</v>
          </cell>
          <cell r="P283">
            <v>4300</v>
          </cell>
          <cell r="Q283">
            <v>4425</v>
          </cell>
          <cell r="R283">
            <v>4300</v>
          </cell>
          <cell r="S283">
            <v>3675</v>
          </cell>
          <cell r="T283">
            <v>4300</v>
          </cell>
          <cell r="U283">
            <v>4851.8799999999974</v>
          </cell>
          <cell r="V283">
            <v>4300</v>
          </cell>
          <cell r="W283">
            <v>7222.1300000000047</v>
          </cell>
          <cell r="AA283">
            <v>38700</v>
          </cell>
          <cell r="AB283">
            <v>42429.01</v>
          </cell>
        </row>
        <row r="284">
          <cell r="B284" t="str">
            <v>6970-2000</v>
          </cell>
          <cell r="C284" t="str">
            <v>Dues - Deductible</v>
          </cell>
          <cell r="D284">
            <v>110000</v>
          </cell>
          <cell r="E284">
            <v>9166.6666666666661</v>
          </cell>
          <cell r="F284">
            <v>9166.6666666666661</v>
          </cell>
          <cell r="G284">
            <v>9030.5</v>
          </cell>
          <cell r="H284">
            <v>9166.6666666666661</v>
          </cell>
          <cell r="I284">
            <v>9093.66</v>
          </cell>
          <cell r="J284">
            <v>9166.6666666666661</v>
          </cell>
          <cell r="K284">
            <v>9062.07</v>
          </cell>
          <cell r="L284">
            <v>9166.6666666666661</v>
          </cell>
          <cell r="M284">
            <v>9112.0700000000033</v>
          </cell>
          <cell r="N284">
            <v>9166.6666666666661</v>
          </cell>
          <cell r="O284">
            <v>4262.07</v>
          </cell>
          <cell r="P284">
            <v>9166.6666666666661</v>
          </cell>
          <cell r="Q284">
            <v>8762.07</v>
          </cell>
          <cell r="R284">
            <v>9166.6666666666661</v>
          </cell>
          <cell r="S284">
            <v>8762.07</v>
          </cell>
          <cell r="T284">
            <v>9166.6666666666661</v>
          </cell>
          <cell r="U284">
            <v>9062.07</v>
          </cell>
          <cell r="V284">
            <v>9166.6666666666661</v>
          </cell>
          <cell r="W284">
            <v>6698.8000000000029</v>
          </cell>
          <cell r="AA284">
            <v>82500</v>
          </cell>
          <cell r="AB284">
            <v>73845.38</v>
          </cell>
        </row>
        <row r="285">
          <cell r="B285" t="str">
            <v>6970-6000</v>
          </cell>
          <cell r="C285" t="str">
            <v>Subscriptions</v>
          </cell>
          <cell r="D285">
            <v>30000</v>
          </cell>
          <cell r="E285">
            <v>2500</v>
          </cell>
          <cell r="F285">
            <v>2500</v>
          </cell>
          <cell r="G285">
            <v>2392.42</v>
          </cell>
          <cell r="H285">
            <v>2500</v>
          </cell>
          <cell r="I285">
            <v>2969.87</v>
          </cell>
          <cell r="J285">
            <v>2500</v>
          </cell>
          <cell r="K285">
            <v>2436.67</v>
          </cell>
          <cell r="L285">
            <v>2500</v>
          </cell>
          <cell r="M285">
            <v>2707.4999999999991</v>
          </cell>
          <cell r="N285">
            <v>2500</v>
          </cell>
          <cell r="O285">
            <v>2716.6600000000017</v>
          </cell>
          <cell r="P285">
            <v>2500</v>
          </cell>
          <cell r="Q285">
            <v>2560.67</v>
          </cell>
          <cell r="R285">
            <v>2500</v>
          </cell>
          <cell r="S285">
            <v>2648.2700000000004</v>
          </cell>
          <cell r="T285">
            <v>2500</v>
          </cell>
          <cell r="U285">
            <v>3293.3999999999978</v>
          </cell>
          <cell r="V285">
            <v>2500</v>
          </cell>
          <cell r="W285">
            <v>2726.1800000000003</v>
          </cell>
          <cell r="AA285">
            <v>22500</v>
          </cell>
          <cell r="AB285">
            <v>24451.64</v>
          </cell>
        </row>
        <row r="286">
          <cell r="B286" t="str">
            <v>7030-0100</v>
          </cell>
          <cell r="C286" t="str">
            <v>Usage of RM</v>
          </cell>
          <cell r="D286">
            <v>595604</v>
          </cell>
          <cell r="E286">
            <v>49633.666666666664</v>
          </cell>
          <cell r="F286">
            <v>49633.666666666672</v>
          </cell>
          <cell r="G286">
            <v>45172.53</v>
          </cell>
          <cell r="H286">
            <v>49633.666666666672</v>
          </cell>
          <cell r="I286">
            <v>29405.350000000006</v>
          </cell>
          <cell r="J286">
            <v>49633.666666666672</v>
          </cell>
          <cell r="K286">
            <v>40593.089999999997</v>
          </cell>
          <cell r="L286">
            <v>49633.666666666672</v>
          </cell>
          <cell r="M286">
            <v>32046.559999999998</v>
          </cell>
          <cell r="N286">
            <v>49633.666666666672</v>
          </cell>
          <cell r="O286">
            <v>37561.610000000015</v>
          </cell>
          <cell r="P286">
            <v>49633.666666666672</v>
          </cell>
          <cell r="Q286">
            <v>49430.729999999981</v>
          </cell>
          <cell r="R286">
            <v>49633.666666666672</v>
          </cell>
          <cell r="S286">
            <v>49307.700000000012</v>
          </cell>
          <cell r="T286">
            <v>49633.666666666672</v>
          </cell>
          <cell r="U286">
            <v>40000.06</v>
          </cell>
          <cell r="V286">
            <v>49633.666666666672</v>
          </cell>
          <cell r="W286">
            <v>48272.049999999988</v>
          </cell>
          <cell r="AA286">
            <v>446703.00000000012</v>
          </cell>
          <cell r="AB286">
            <v>371789.68</v>
          </cell>
        </row>
        <row r="287">
          <cell r="B287" t="str">
            <v>7030-0400</v>
          </cell>
          <cell r="C287" t="str">
            <v>Usage of RM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-9.9999999983992893E-3</v>
          </cell>
          <cell r="J287">
            <v>0</v>
          </cell>
          <cell r="K287">
            <v>-1.6007108832871708E-12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0.01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</row>
        <row r="288">
          <cell r="A288" t="str">
            <v>IVEC2</v>
          </cell>
          <cell r="B288" t="str">
            <v>Factory Overhead</v>
          </cell>
          <cell r="D288">
            <v>7790856.6345668342</v>
          </cell>
          <cell r="E288">
            <v>649238.05288056948</v>
          </cell>
          <cell r="F288">
            <v>649238.05288056948</v>
          </cell>
          <cell r="G288">
            <v>640636.07000000007</v>
          </cell>
          <cell r="H288">
            <v>649238.05288056948</v>
          </cell>
          <cell r="I288">
            <v>679204.49</v>
          </cell>
          <cell r="J288">
            <v>649238.05288056948</v>
          </cell>
          <cell r="K288">
            <v>628522.99</v>
          </cell>
          <cell r="L288">
            <v>649238.05288056948</v>
          </cell>
          <cell r="M288">
            <v>636989.35403287527</v>
          </cell>
          <cell r="N288">
            <v>649238.05288056948</v>
          </cell>
          <cell r="O288">
            <v>589073.42846712458</v>
          </cell>
          <cell r="P288">
            <v>649238.05288056948</v>
          </cell>
          <cell r="Q288">
            <v>644596.82750000001</v>
          </cell>
          <cell r="R288">
            <v>649238.05288056948</v>
          </cell>
          <cell r="S288">
            <v>620933.7200000002</v>
          </cell>
          <cell r="T288">
            <v>649238.05288056948</v>
          </cell>
          <cell r="U288">
            <v>626507.7899999998</v>
          </cell>
          <cell r="V288">
            <v>649238.05288056948</v>
          </cell>
          <cell r="W288">
            <v>638506.99000000022</v>
          </cell>
          <cell r="X288">
            <v>0</v>
          </cell>
          <cell r="Y288">
            <v>0</v>
          </cell>
          <cell r="Z288">
            <v>0</v>
          </cell>
          <cell r="AA288">
            <v>5843142.4759251261</v>
          </cell>
          <cell r="AB288">
            <v>5653465.9199999981</v>
          </cell>
        </row>
        <row r="289">
          <cell r="B289" t="str">
            <v>Total Conversion Costs</v>
          </cell>
          <cell r="D289">
            <v>79832222.632244855</v>
          </cell>
          <cell r="E289">
            <v>6652685.2193537392</v>
          </cell>
          <cell r="F289">
            <v>6437991.6694919355</v>
          </cell>
          <cell r="G289">
            <v>6180114.0236412156</v>
          </cell>
          <cell r="H289">
            <v>6338701.1267745635</v>
          </cell>
          <cell r="I289">
            <v>5952013.0999999996</v>
          </cell>
          <cell r="J289">
            <v>6469660.9568475606</v>
          </cell>
          <cell r="K289">
            <v>6152976.8000000007</v>
          </cell>
          <cell r="L289">
            <v>6465152.0629878687</v>
          </cell>
          <cell r="M289">
            <v>6068777.0503916601</v>
          </cell>
          <cell r="N289">
            <v>6199447.1763200294</v>
          </cell>
          <cell r="O289">
            <v>6267595.6084671244</v>
          </cell>
          <cell r="P289">
            <v>5854154.2048828397</v>
          </cell>
          <cell r="Q289">
            <v>6243331.1174999997</v>
          </cell>
          <cell r="R289">
            <v>6506052.3570995005</v>
          </cell>
          <cell r="S289">
            <v>6301830.0399999991</v>
          </cell>
          <cell r="T289">
            <v>6506516.4570995001</v>
          </cell>
          <cell r="U289">
            <v>6015951.3235583128</v>
          </cell>
          <cell r="V289">
            <v>7165907.4858828792</v>
          </cell>
          <cell r="W289">
            <v>6094747.886441689</v>
          </cell>
          <cell r="X289">
            <v>0</v>
          </cell>
          <cell r="Y289">
            <v>0</v>
          </cell>
          <cell r="Z289">
            <v>0</v>
          </cell>
          <cell r="AA289">
            <v>57943583.497386672</v>
          </cell>
          <cell r="AB289">
            <v>55277336.949999996</v>
          </cell>
        </row>
        <row r="290">
          <cell r="B290" t="str">
            <v>3015-1000</v>
          </cell>
          <cell r="C290" t="str">
            <v>Other Income</v>
          </cell>
          <cell r="D290">
            <v>0</v>
          </cell>
          <cell r="E290">
            <v>0</v>
          </cell>
          <cell r="F290">
            <v>0</v>
          </cell>
          <cell r="G290">
            <v>-5000</v>
          </cell>
          <cell r="H290">
            <v>0</v>
          </cell>
          <cell r="I290">
            <v>-5000</v>
          </cell>
          <cell r="J290">
            <v>0</v>
          </cell>
          <cell r="K290">
            <v>-5000</v>
          </cell>
          <cell r="L290">
            <v>0</v>
          </cell>
          <cell r="M290">
            <v>-5000</v>
          </cell>
          <cell r="N290">
            <v>0</v>
          </cell>
          <cell r="O290">
            <v>-5000</v>
          </cell>
          <cell r="P290">
            <v>0</v>
          </cell>
          <cell r="Q290">
            <v>-5000</v>
          </cell>
          <cell r="R290">
            <v>0</v>
          </cell>
          <cell r="S290">
            <v>-5000</v>
          </cell>
          <cell r="T290">
            <v>0</v>
          </cell>
          <cell r="U290">
            <v>-5000</v>
          </cell>
          <cell r="V290">
            <v>0</v>
          </cell>
          <cell r="W290">
            <v>-5000</v>
          </cell>
          <cell r="AA290">
            <v>0</v>
          </cell>
          <cell r="AB290">
            <v>-45000</v>
          </cell>
        </row>
        <row r="291">
          <cell r="B291" t="str">
            <v>3015-1001</v>
          </cell>
          <cell r="C291" t="str">
            <v>MTM Gain/Loss on Forwards Sold Power</v>
          </cell>
          <cell r="D291">
            <v>0</v>
          </cell>
          <cell r="E291">
            <v>0</v>
          </cell>
          <cell r="F291">
            <v>0</v>
          </cell>
          <cell r="G291">
            <v>891935</v>
          </cell>
          <cell r="H291">
            <v>0</v>
          </cell>
          <cell r="I291">
            <v>394247</v>
          </cell>
          <cell r="J291">
            <v>0</v>
          </cell>
          <cell r="K291">
            <v>-141713</v>
          </cell>
          <cell r="L291">
            <v>0</v>
          </cell>
          <cell r="M291">
            <v>-567469</v>
          </cell>
          <cell r="N291">
            <v>0</v>
          </cell>
          <cell r="O291">
            <v>-458846</v>
          </cell>
          <cell r="P291">
            <v>0</v>
          </cell>
          <cell r="Q291">
            <v>-498181</v>
          </cell>
          <cell r="R291">
            <v>0</v>
          </cell>
          <cell r="S291">
            <v>-78640</v>
          </cell>
          <cell r="T291">
            <v>0</v>
          </cell>
          <cell r="U291">
            <v>94799.599999999977</v>
          </cell>
          <cell r="V291">
            <v>0</v>
          </cell>
          <cell r="W291">
            <v>-133404.47999999998</v>
          </cell>
          <cell r="AA291">
            <v>0</v>
          </cell>
          <cell r="AB291">
            <v>-497271.88</v>
          </cell>
        </row>
        <row r="292">
          <cell r="B292" t="str">
            <v>3015-1002</v>
          </cell>
          <cell r="C292" t="str">
            <v>MTM Gain/Loss on Forwards Sold NG</v>
          </cell>
          <cell r="Q292">
            <v>175756</v>
          </cell>
          <cell r="S292">
            <v>-27844</v>
          </cell>
          <cell r="T292">
            <v>0</v>
          </cell>
          <cell r="U292">
            <v>163267.25</v>
          </cell>
          <cell r="V292">
            <v>0</v>
          </cell>
          <cell r="W292">
            <v>-194030</v>
          </cell>
          <cell r="AA292">
            <v>0</v>
          </cell>
          <cell r="AB292">
            <v>117149.25</v>
          </cell>
        </row>
        <row r="293">
          <cell r="A293" t="str">
            <v>IVEE6</v>
          </cell>
          <cell r="B293" t="str">
            <v>3020-1000</v>
          </cell>
          <cell r="C293" t="str">
            <v>Interest Income - Intercompany Loans</v>
          </cell>
          <cell r="K293">
            <v>0</v>
          </cell>
          <cell r="O293">
            <v>0</v>
          </cell>
          <cell r="Q293">
            <v>-657083.68999999994</v>
          </cell>
          <cell r="S293">
            <v>-239642.28000000003</v>
          </cell>
          <cell r="T293">
            <v>0</v>
          </cell>
          <cell r="U293">
            <v>-239642.28000000003</v>
          </cell>
          <cell r="V293">
            <v>0</v>
          </cell>
          <cell r="W293">
            <v>-231911.8899999999</v>
          </cell>
          <cell r="AA293">
            <v>0</v>
          </cell>
          <cell r="AB293">
            <v>-1368280.14</v>
          </cell>
        </row>
        <row r="294">
          <cell r="B294" t="str">
            <v>3040-1000</v>
          </cell>
          <cell r="C294" t="str">
            <v>Miscellaneous Income</v>
          </cell>
          <cell r="D294">
            <v>-60000</v>
          </cell>
          <cell r="E294">
            <v>-5000</v>
          </cell>
          <cell r="F294">
            <v>-5000</v>
          </cell>
          <cell r="G294">
            <v>0</v>
          </cell>
          <cell r="H294">
            <v>-5000</v>
          </cell>
          <cell r="I294">
            <v>0</v>
          </cell>
          <cell r="J294">
            <v>-5000</v>
          </cell>
          <cell r="K294">
            <v>0</v>
          </cell>
          <cell r="L294">
            <v>-5000</v>
          </cell>
          <cell r="M294">
            <v>0</v>
          </cell>
          <cell r="N294">
            <v>-5000</v>
          </cell>
          <cell r="O294">
            <v>0</v>
          </cell>
          <cell r="P294">
            <v>-5000</v>
          </cell>
          <cell r="Q294">
            <v>0</v>
          </cell>
          <cell r="R294">
            <v>-5000</v>
          </cell>
          <cell r="S294">
            <v>0</v>
          </cell>
          <cell r="T294">
            <v>-5000</v>
          </cell>
          <cell r="U294">
            <v>0</v>
          </cell>
          <cell r="V294">
            <v>-5000</v>
          </cell>
          <cell r="W294">
            <v>0</v>
          </cell>
          <cell r="AA294">
            <v>-45000</v>
          </cell>
          <cell r="AB294">
            <v>0</v>
          </cell>
        </row>
        <row r="295">
          <cell r="A295" t="str">
            <v>IVEE1</v>
          </cell>
          <cell r="B295" t="str">
            <v>Miscellaneous Income</v>
          </cell>
          <cell r="D295">
            <v>-60000</v>
          </cell>
          <cell r="E295">
            <v>-5000</v>
          </cell>
          <cell r="F295">
            <v>-5000</v>
          </cell>
          <cell r="G295">
            <v>886935</v>
          </cell>
          <cell r="H295">
            <v>-5000</v>
          </cell>
          <cell r="I295">
            <v>389247</v>
          </cell>
          <cell r="J295">
            <v>-5000</v>
          </cell>
          <cell r="K295">
            <v>-146713</v>
          </cell>
          <cell r="L295">
            <v>-5000</v>
          </cell>
          <cell r="M295">
            <v>-572469</v>
          </cell>
          <cell r="N295">
            <v>-5000</v>
          </cell>
          <cell r="O295">
            <v>-463846</v>
          </cell>
          <cell r="P295">
            <v>-5000</v>
          </cell>
          <cell r="Q295">
            <v>-984508.69</v>
          </cell>
          <cell r="R295">
            <v>-5000</v>
          </cell>
          <cell r="S295">
            <v>-351126.28</v>
          </cell>
          <cell r="T295">
            <v>-5000</v>
          </cell>
          <cell r="U295">
            <v>13424.569999999949</v>
          </cell>
          <cell r="V295">
            <v>-5000</v>
          </cell>
          <cell r="W295">
            <v>-564346.36999999988</v>
          </cell>
          <cell r="X295">
            <v>0</v>
          </cell>
          <cell r="Y295">
            <v>0</v>
          </cell>
          <cell r="Z295">
            <v>0</v>
          </cell>
          <cell r="AA295">
            <v>-45000</v>
          </cell>
          <cell r="AB295">
            <v>-1793402.77</v>
          </cell>
        </row>
        <row r="296">
          <cell r="B296" t="str">
            <v>3710-1002</v>
          </cell>
          <cell r="C296" t="str">
            <v>Finance Charges</v>
          </cell>
          <cell r="D296">
            <v>45000</v>
          </cell>
          <cell r="E296">
            <v>3750</v>
          </cell>
          <cell r="F296">
            <v>3750</v>
          </cell>
          <cell r="G296">
            <v>4002.09</v>
          </cell>
          <cell r="H296">
            <v>3750</v>
          </cell>
          <cell r="I296">
            <v>4002.09</v>
          </cell>
          <cell r="J296">
            <v>3750</v>
          </cell>
          <cell r="K296">
            <v>4002.09</v>
          </cell>
          <cell r="L296">
            <v>3750</v>
          </cell>
          <cell r="M296">
            <v>4002.09</v>
          </cell>
          <cell r="N296">
            <v>3750</v>
          </cell>
          <cell r="O296">
            <v>4002.09</v>
          </cell>
          <cell r="P296">
            <v>3750</v>
          </cell>
          <cell r="Q296">
            <v>4002.09</v>
          </cell>
          <cell r="R296">
            <v>3750</v>
          </cell>
          <cell r="S296">
            <v>4002.09</v>
          </cell>
          <cell r="T296">
            <v>3750</v>
          </cell>
          <cell r="U296">
            <v>4002.16</v>
          </cell>
          <cell r="V296">
            <v>3750</v>
          </cell>
          <cell r="W296">
            <v>0</v>
          </cell>
          <cell r="AA296">
            <v>33750</v>
          </cell>
          <cell r="AB296">
            <v>32016.79</v>
          </cell>
        </row>
        <row r="297">
          <cell r="A297" t="str">
            <v>IVEE5</v>
          </cell>
          <cell r="B297" t="str">
            <v>Finance charges</v>
          </cell>
          <cell r="D297">
            <v>45000</v>
          </cell>
          <cell r="E297">
            <v>3750</v>
          </cell>
          <cell r="F297">
            <v>3750</v>
          </cell>
          <cell r="G297">
            <v>4002.09</v>
          </cell>
          <cell r="H297">
            <v>3750</v>
          </cell>
          <cell r="I297">
            <v>4002.09</v>
          </cell>
          <cell r="J297">
            <v>3750</v>
          </cell>
          <cell r="K297">
            <v>4002.09</v>
          </cell>
          <cell r="L297">
            <v>3750</v>
          </cell>
          <cell r="M297">
            <v>4002.09</v>
          </cell>
          <cell r="N297">
            <v>3750</v>
          </cell>
          <cell r="O297">
            <v>4002.09</v>
          </cell>
          <cell r="P297">
            <v>3750</v>
          </cell>
          <cell r="Q297">
            <v>4002.09</v>
          </cell>
          <cell r="R297">
            <v>3750</v>
          </cell>
          <cell r="S297">
            <v>4002.09</v>
          </cell>
          <cell r="T297">
            <v>3750</v>
          </cell>
          <cell r="U297">
            <v>4002.16</v>
          </cell>
          <cell r="V297">
            <v>3750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33750</v>
          </cell>
          <cell r="AB297">
            <v>32016.79</v>
          </cell>
        </row>
        <row r="298">
          <cell r="B298" t="str">
            <v>3141-2200</v>
          </cell>
          <cell r="C298" t="str">
            <v>Amortisation of financing cost</v>
          </cell>
          <cell r="D298">
            <v>133712.35914893617</v>
          </cell>
          <cell r="E298">
            <v>11142.696595744681</v>
          </cell>
          <cell r="F298">
            <v>11142.696595744681</v>
          </cell>
          <cell r="G298">
            <v>11142.7</v>
          </cell>
          <cell r="H298">
            <v>11142.696595744681</v>
          </cell>
          <cell r="I298">
            <v>11142.7</v>
          </cell>
          <cell r="J298">
            <v>11142.696595744681</v>
          </cell>
          <cell r="K298">
            <v>11142.699999999997</v>
          </cell>
          <cell r="L298">
            <v>11142.696595744681</v>
          </cell>
          <cell r="M298">
            <v>11142.700000000004</v>
          </cell>
          <cell r="N298">
            <v>11142.696595744681</v>
          </cell>
          <cell r="O298">
            <v>11142.699999999997</v>
          </cell>
          <cell r="P298">
            <v>11142.696595744681</v>
          </cell>
          <cell r="Q298">
            <v>11142.699999999997</v>
          </cell>
          <cell r="R298">
            <v>11142.696595744681</v>
          </cell>
          <cell r="S298">
            <v>11142.699999999997</v>
          </cell>
          <cell r="T298">
            <v>11142.696595744681</v>
          </cell>
          <cell r="U298">
            <v>11142.700000000012</v>
          </cell>
          <cell r="V298">
            <v>11142.696595744681</v>
          </cell>
          <cell r="W298">
            <v>11142.699999999997</v>
          </cell>
          <cell r="AA298">
            <v>100284.26936170213</v>
          </cell>
          <cell r="AB298">
            <v>100284.3</v>
          </cell>
        </row>
        <row r="299">
          <cell r="B299" t="str">
            <v>3710-1004</v>
          </cell>
          <cell r="C299" t="str">
            <v>Interest Expenses</v>
          </cell>
          <cell r="D299">
            <v>617305.14713541663</v>
          </cell>
          <cell r="E299">
            <v>51442.095594618055</v>
          </cell>
          <cell r="F299">
            <v>58821.947812500002</v>
          </cell>
          <cell r="G299">
            <v>58821.95</v>
          </cell>
          <cell r="H299">
            <v>53129.501250000001</v>
          </cell>
          <cell r="I299">
            <v>55026.979999999996</v>
          </cell>
          <cell r="J299">
            <v>49018.289843749997</v>
          </cell>
          <cell r="K299">
            <v>58821.950000000012</v>
          </cell>
          <cell r="L299">
            <v>47437.0546875</v>
          </cell>
          <cell r="M299">
            <v>220293.21999999997</v>
          </cell>
          <cell r="N299">
            <v>49018.289843749997</v>
          </cell>
          <cell r="O299">
            <v>357982.70857795607</v>
          </cell>
          <cell r="P299">
            <v>47437.0546875</v>
          </cell>
          <cell r="Q299">
            <v>269284.8514220441</v>
          </cell>
          <cell r="R299">
            <v>49018.289843749997</v>
          </cell>
          <cell r="S299">
            <v>259593.66000000003</v>
          </cell>
          <cell r="T299">
            <v>49018.289843749997</v>
          </cell>
          <cell r="U299">
            <v>287990.80999999982</v>
          </cell>
          <cell r="V299">
            <v>42060.855156250007</v>
          </cell>
          <cell r="W299">
            <v>195602.22999999998</v>
          </cell>
          <cell r="AA299">
            <v>444959.57296875003</v>
          </cell>
          <cell r="AB299">
            <v>1763418.3599999999</v>
          </cell>
        </row>
        <row r="300">
          <cell r="B300" t="str">
            <v>3710-1005</v>
          </cell>
          <cell r="C300" t="str">
            <v>Interest on IRS differential</v>
          </cell>
          <cell r="D300">
            <v>0</v>
          </cell>
          <cell r="E300">
            <v>0</v>
          </cell>
          <cell r="F300">
            <v>0</v>
          </cell>
          <cell r="G300">
            <v>19380</v>
          </cell>
          <cell r="H300">
            <v>0</v>
          </cell>
          <cell r="I300">
            <v>22174.019999999997</v>
          </cell>
          <cell r="J300">
            <v>0</v>
          </cell>
          <cell r="K300">
            <v>19454.810000000005</v>
          </cell>
          <cell r="L300">
            <v>0</v>
          </cell>
          <cell r="M300">
            <v>19220.759999999995</v>
          </cell>
          <cell r="N300">
            <v>0</v>
          </cell>
          <cell r="O300">
            <v>20207.62000000001</v>
          </cell>
          <cell r="P300">
            <v>0</v>
          </cell>
          <cell r="Q300">
            <v>21122.5</v>
          </cell>
          <cell r="R300">
            <v>0</v>
          </cell>
          <cell r="S300">
            <v>20324.869999999981</v>
          </cell>
          <cell r="T300">
            <v>0</v>
          </cell>
          <cell r="U300">
            <v>22415.270000000019</v>
          </cell>
          <cell r="V300">
            <v>0</v>
          </cell>
          <cell r="W300">
            <v>20653.25999999998</v>
          </cell>
          <cell r="AA300">
            <v>0</v>
          </cell>
          <cell r="AB300">
            <v>184953.11</v>
          </cell>
        </row>
        <row r="301">
          <cell r="B301" t="str">
            <v>3710-1006</v>
          </cell>
          <cell r="C301" t="str">
            <v>Interest Expenses -Intercompany loan LT</v>
          </cell>
          <cell r="D301">
            <v>1036666.6666666667</v>
          </cell>
          <cell r="E301">
            <v>86388.888888888891</v>
          </cell>
          <cell r="F301">
            <v>71767.123287671231</v>
          </cell>
          <cell r="G301">
            <v>71571.039999999994</v>
          </cell>
          <cell r="H301">
            <v>64821.917808219179</v>
          </cell>
          <cell r="I301">
            <v>103217.17</v>
          </cell>
          <cell r="J301">
            <v>71767.123287671231</v>
          </cell>
          <cell r="K301">
            <v>115627.06000000003</v>
          </cell>
          <cell r="L301">
            <v>69452.054794520547</v>
          </cell>
          <cell r="M301">
            <v>168077.20999999996</v>
          </cell>
          <cell r="N301">
            <v>71767.123287671231</v>
          </cell>
          <cell r="O301">
            <v>85260.684212378808</v>
          </cell>
          <cell r="P301">
            <v>69452.054794520547</v>
          </cell>
          <cell r="Q301">
            <v>168077.20578762121</v>
          </cell>
          <cell r="R301">
            <v>71767.123287671231</v>
          </cell>
          <cell r="S301">
            <v>173679.78000000003</v>
          </cell>
          <cell r="T301">
            <v>71767.123287671231</v>
          </cell>
          <cell r="U301">
            <v>173679.77999999991</v>
          </cell>
          <cell r="V301">
            <v>69452.054794520547</v>
          </cell>
          <cell r="W301">
            <v>256496.31000000006</v>
          </cell>
          <cell r="AA301">
            <v>632013.6986301369</v>
          </cell>
          <cell r="AB301">
            <v>1315686.24</v>
          </cell>
        </row>
        <row r="302">
          <cell r="B302" t="str">
            <v>3710-1007</v>
          </cell>
          <cell r="C302" t="str">
            <v>Interest Expenses -Intercompany loan ST</v>
          </cell>
          <cell r="D302">
            <v>1313513.5237642922</v>
          </cell>
          <cell r="E302">
            <v>109459.46031369102</v>
          </cell>
          <cell r="F302">
            <v>72044.41639293154</v>
          </cell>
          <cell r="G302">
            <v>49773.89</v>
          </cell>
          <cell r="H302">
            <v>31689.713980712331</v>
          </cell>
          <cell r="I302">
            <v>21240.440000000002</v>
          </cell>
          <cell r="J302">
            <v>56860.654977406404</v>
          </cell>
          <cell r="K302">
            <v>-133.18000000000757</v>
          </cell>
          <cell r="L302">
            <v>45057.74618246578</v>
          </cell>
          <cell r="M302">
            <v>0</v>
          </cell>
          <cell r="N302">
            <v>54672.298813022848</v>
          </cell>
          <cell r="O302">
            <v>0</v>
          </cell>
          <cell r="P302">
            <v>42335.143442739733</v>
          </cell>
          <cell r="Q302">
            <v>0</v>
          </cell>
          <cell r="R302">
            <v>52483.942648639262</v>
          </cell>
          <cell r="S302">
            <v>0</v>
          </cell>
          <cell r="T302">
            <v>51389.764566447528</v>
          </cell>
          <cell r="U302">
            <v>0</v>
          </cell>
          <cell r="V302">
            <v>35490.822666484048</v>
          </cell>
          <cell r="W302">
            <v>0</v>
          </cell>
          <cell r="AA302">
            <v>442024.50367084949</v>
          </cell>
          <cell r="AB302">
            <v>70881.149999999994</v>
          </cell>
        </row>
        <row r="303">
          <cell r="B303" t="str">
            <v>3810-1001</v>
          </cell>
          <cell r="C303" t="str">
            <v>Foreign Exchange Gain Loss</v>
          </cell>
          <cell r="D303">
            <v>7000</v>
          </cell>
          <cell r="E303">
            <v>583.33333333333337</v>
          </cell>
          <cell r="F303">
            <v>583.33333333333337</v>
          </cell>
          <cell r="G303">
            <v>0</v>
          </cell>
          <cell r="H303">
            <v>583.33333333333337</v>
          </cell>
          <cell r="I303">
            <v>0</v>
          </cell>
          <cell r="J303">
            <v>583.33333333333337</v>
          </cell>
          <cell r="K303">
            <v>0</v>
          </cell>
          <cell r="L303">
            <v>583.33333333333337</v>
          </cell>
          <cell r="M303">
            <v>0</v>
          </cell>
          <cell r="N303">
            <v>583.33333333333337</v>
          </cell>
          <cell r="O303">
            <v>0</v>
          </cell>
          <cell r="P303">
            <v>583.33333333333337</v>
          </cell>
          <cell r="Q303">
            <v>0</v>
          </cell>
          <cell r="R303">
            <v>583.33333333333337</v>
          </cell>
          <cell r="S303">
            <v>0</v>
          </cell>
          <cell r="T303">
            <v>583.33333333333337</v>
          </cell>
          <cell r="U303">
            <v>0</v>
          </cell>
          <cell r="V303">
            <v>583.33333333333337</v>
          </cell>
          <cell r="W303">
            <v>0</v>
          </cell>
          <cell r="AA303">
            <v>5250</v>
          </cell>
          <cell r="AB303">
            <v>0</v>
          </cell>
        </row>
        <row r="304">
          <cell r="B304" t="str">
            <v>3810-1002</v>
          </cell>
          <cell r="C304" t="str">
            <v>Gain/loss on Foreign Currency B</v>
          </cell>
          <cell r="D304">
            <v>0</v>
          </cell>
          <cell r="E304">
            <v>0</v>
          </cell>
          <cell r="F304">
            <v>0</v>
          </cell>
          <cell r="G304">
            <v>225.59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A304">
            <v>0</v>
          </cell>
          <cell r="AB304">
            <v>225.59</v>
          </cell>
        </row>
        <row r="305">
          <cell r="B305" t="str">
            <v>3810-1004</v>
          </cell>
          <cell r="C305" t="str">
            <v>Realised EX Gain/Loss on Payable</v>
          </cell>
          <cell r="D305">
            <v>0</v>
          </cell>
          <cell r="E305">
            <v>0</v>
          </cell>
          <cell r="F305">
            <v>0</v>
          </cell>
          <cell r="G305">
            <v>-60.23</v>
          </cell>
          <cell r="H305">
            <v>0</v>
          </cell>
          <cell r="I305">
            <v>-6300</v>
          </cell>
          <cell r="J305">
            <v>0</v>
          </cell>
          <cell r="K305">
            <v>1098.9399999999996</v>
          </cell>
          <cell r="L305">
            <v>0</v>
          </cell>
          <cell r="M305">
            <v>80.699999999999818</v>
          </cell>
          <cell r="N305">
            <v>0</v>
          </cell>
          <cell r="O305">
            <v>6503.2300000000005</v>
          </cell>
          <cell r="P305">
            <v>0</v>
          </cell>
          <cell r="Q305">
            <v>20.950000000000045</v>
          </cell>
          <cell r="R305">
            <v>0</v>
          </cell>
          <cell r="S305">
            <v>1616.5800000000002</v>
          </cell>
          <cell r="T305">
            <v>0</v>
          </cell>
          <cell r="U305">
            <v>-2.5900000000001455</v>
          </cell>
          <cell r="V305">
            <v>0</v>
          </cell>
          <cell r="W305">
            <v>119.63999999999987</v>
          </cell>
          <cell r="AA305">
            <v>0</v>
          </cell>
          <cell r="AB305">
            <v>3077.22</v>
          </cell>
        </row>
        <row r="306">
          <cell r="B306" t="str">
            <v>6970-7000</v>
          </cell>
          <cell r="C306" t="str">
            <v>Bank Charges</v>
          </cell>
          <cell r="D306">
            <v>10000</v>
          </cell>
          <cell r="E306">
            <v>833.33333333333337</v>
          </cell>
          <cell r="F306">
            <v>833.33333333333337</v>
          </cell>
          <cell r="G306">
            <v>808.77</v>
          </cell>
          <cell r="H306">
            <v>833.33333333333337</v>
          </cell>
          <cell r="I306">
            <v>30.5</v>
          </cell>
          <cell r="J306">
            <v>833.33333333333337</v>
          </cell>
          <cell r="K306">
            <v>318.92000000000007</v>
          </cell>
          <cell r="L306">
            <v>833.33333333333337</v>
          </cell>
          <cell r="M306">
            <v>826.31999999999994</v>
          </cell>
          <cell r="N306">
            <v>833.33333333333337</v>
          </cell>
          <cell r="O306">
            <v>2324.16</v>
          </cell>
          <cell r="P306">
            <v>833.33333333333337</v>
          </cell>
          <cell r="Q306">
            <v>12.899999999999636</v>
          </cell>
          <cell r="R306">
            <v>833.33333333333337</v>
          </cell>
          <cell r="S306">
            <v>857.95000000000073</v>
          </cell>
          <cell r="T306">
            <v>833.33333333333337</v>
          </cell>
          <cell r="U306">
            <v>13.429999999999382</v>
          </cell>
          <cell r="V306">
            <v>833.33333333333337</v>
          </cell>
          <cell r="W306">
            <v>24</v>
          </cell>
          <cell r="AA306">
            <v>7499.9999999999991</v>
          </cell>
          <cell r="AB306">
            <v>5216.95</v>
          </cell>
        </row>
        <row r="307">
          <cell r="B307" t="str">
            <v>3010-6051</v>
          </cell>
          <cell r="C307" t="str">
            <v>AP Discount Account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</row>
        <row r="308">
          <cell r="A308" t="str">
            <v>IVEE2</v>
          </cell>
          <cell r="B308" t="str">
            <v>Financial cost</v>
          </cell>
          <cell r="D308">
            <v>3118197.6967153121</v>
          </cell>
          <cell r="E308">
            <v>259849.80805960932</v>
          </cell>
          <cell r="F308">
            <v>215192.85075551414</v>
          </cell>
          <cell r="G308">
            <v>211663.71</v>
          </cell>
          <cell r="H308">
            <v>162200.49630134288</v>
          </cell>
          <cell r="I308">
            <v>206531.81</v>
          </cell>
          <cell r="J308">
            <v>190205.43137123898</v>
          </cell>
          <cell r="K308">
            <v>206331.20000000004</v>
          </cell>
          <cell r="L308">
            <v>174506.21892689768</v>
          </cell>
          <cell r="M308">
            <v>419640.91</v>
          </cell>
          <cell r="N308">
            <v>188017.07520685543</v>
          </cell>
          <cell r="O308">
            <v>483421.10279033484</v>
          </cell>
          <cell r="P308">
            <v>171783.61618717166</v>
          </cell>
          <cell r="Q308">
            <v>469661.10720966535</v>
          </cell>
          <cell r="R308">
            <v>185828.71904247184</v>
          </cell>
          <cell r="S308">
            <v>467215.5400000001</v>
          </cell>
          <cell r="T308">
            <v>184734.54096028011</v>
          </cell>
          <cell r="U308">
            <v>495239.39999999973</v>
          </cell>
          <cell r="V308">
            <v>159563.09587966598</v>
          </cell>
          <cell r="W308">
            <v>484038.14</v>
          </cell>
          <cell r="X308">
            <v>0</v>
          </cell>
          <cell r="Y308">
            <v>0</v>
          </cell>
          <cell r="Z308">
            <v>0</v>
          </cell>
          <cell r="AA308">
            <v>1632032.0446314383</v>
          </cell>
          <cell r="AB308">
            <v>3443742.92</v>
          </cell>
        </row>
        <row r="309">
          <cell r="B309" t="str">
            <v>6940-2081</v>
          </cell>
          <cell r="C309" t="str">
            <v>Audit fee - Main auditor</v>
          </cell>
          <cell r="D309">
            <v>250000</v>
          </cell>
          <cell r="E309">
            <v>20833.333333333332</v>
          </cell>
          <cell r="F309">
            <v>20833.333333333332</v>
          </cell>
          <cell r="G309">
            <v>20833</v>
          </cell>
          <cell r="H309">
            <v>20833.333333333332</v>
          </cell>
          <cell r="I309">
            <v>20833.64</v>
          </cell>
          <cell r="J309">
            <v>20833.333333333332</v>
          </cell>
          <cell r="K309">
            <v>20833.32</v>
          </cell>
          <cell r="L309">
            <v>20833.333333333332</v>
          </cell>
          <cell r="M309">
            <v>20833.32</v>
          </cell>
          <cell r="N309">
            <v>20833.333333333332</v>
          </cell>
          <cell r="O309">
            <v>20833.320000000007</v>
          </cell>
          <cell r="P309">
            <v>20833.333333333332</v>
          </cell>
          <cell r="Q309">
            <v>20833.319999999992</v>
          </cell>
          <cell r="R309">
            <v>20833.333333333332</v>
          </cell>
          <cell r="S309">
            <v>20833.319999999992</v>
          </cell>
          <cell r="T309">
            <v>20833.333333333332</v>
          </cell>
          <cell r="U309">
            <v>20833.320000000007</v>
          </cell>
          <cell r="V309">
            <v>20833.333333333332</v>
          </cell>
          <cell r="W309">
            <v>20833.320000000007</v>
          </cell>
          <cell r="AA309">
            <v>187500</v>
          </cell>
          <cell r="AB309">
            <v>187499.88</v>
          </cell>
        </row>
        <row r="310">
          <cell r="A310" t="str">
            <v>IVEE4</v>
          </cell>
          <cell r="B310" t="str">
            <v>Audit Costs</v>
          </cell>
          <cell r="D310">
            <v>250000</v>
          </cell>
          <cell r="E310">
            <v>20833.333333333332</v>
          </cell>
          <cell r="F310">
            <v>20833.333333333332</v>
          </cell>
          <cell r="G310">
            <v>20833</v>
          </cell>
          <cell r="H310">
            <v>20833.333333333332</v>
          </cell>
          <cell r="I310">
            <v>20833.64</v>
          </cell>
          <cell r="J310">
            <v>20833.333333333332</v>
          </cell>
          <cell r="K310">
            <v>20833.32</v>
          </cell>
          <cell r="L310">
            <v>20833.333333333332</v>
          </cell>
          <cell r="M310">
            <v>20833.32</v>
          </cell>
          <cell r="N310">
            <v>20833.333333333332</v>
          </cell>
          <cell r="O310">
            <v>20833.320000000007</v>
          </cell>
          <cell r="P310">
            <v>20833.333333333332</v>
          </cell>
          <cell r="Q310">
            <v>20833.319999999992</v>
          </cell>
          <cell r="R310">
            <v>20833.333333333332</v>
          </cell>
          <cell r="S310">
            <v>20833.319999999992</v>
          </cell>
          <cell r="T310">
            <v>20833.333333333332</v>
          </cell>
          <cell r="U310">
            <v>20833.320000000007</v>
          </cell>
          <cell r="V310">
            <v>20833.333333333332</v>
          </cell>
          <cell r="W310">
            <v>20833.320000000007</v>
          </cell>
          <cell r="X310">
            <v>0</v>
          </cell>
          <cell r="Y310">
            <v>0</v>
          </cell>
          <cell r="Z310">
            <v>0</v>
          </cell>
          <cell r="AA310">
            <v>187500</v>
          </cell>
          <cell r="AB310">
            <v>187499.88</v>
          </cell>
        </row>
        <row r="311">
          <cell r="B311" t="str">
            <v xml:space="preserve">Total Non Conversion Cost </v>
          </cell>
          <cell r="D311">
            <v>3353197.6967153121</v>
          </cell>
          <cell r="E311">
            <v>279433.14139294263</v>
          </cell>
          <cell r="F311">
            <v>234776.18408884748</v>
          </cell>
          <cell r="G311">
            <v>1123433.8</v>
          </cell>
          <cell r="H311">
            <v>181783.82963467622</v>
          </cell>
          <cell r="I311">
            <v>620614.54</v>
          </cell>
          <cell r="J311">
            <v>209788.76470457233</v>
          </cell>
          <cell r="K311">
            <v>84453.610000000044</v>
          </cell>
          <cell r="L311">
            <v>194089.55226023102</v>
          </cell>
          <cell r="M311">
            <v>-127992.68</v>
          </cell>
          <cell r="N311">
            <v>207600.40854018877</v>
          </cell>
          <cell r="O311">
            <v>44410.512790334877</v>
          </cell>
          <cell r="P311">
            <v>191366.949520505</v>
          </cell>
          <cell r="Q311">
            <v>-490012.17279033456</v>
          </cell>
          <cell r="R311">
            <v>205412.05237580519</v>
          </cell>
          <cell r="S311">
            <v>140924.6700000001</v>
          </cell>
          <cell r="T311">
            <v>204317.87429361345</v>
          </cell>
          <cell r="U311">
            <v>533499.44999999972</v>
          </cell>
          <cell r="V311">
            <v>179146.42921299933</v>
          </cell>
          <cell r="W311">
            <v>-59474.909999999858</v>
          </cell>
          <cell r="X311">
            <v>0</v>
          </cell>
          <cell r="Y311">
            <v>0</v>
          </cell>
          <cell r="Z311">
            <v>0</v>
          </cell>
          <cell r="AA311">
            <v>1808282.0446314383</v>
          </cell>
          <cell r="AB311">
            <v>1869856.8199999998</v>
          </cell>
        </row>
        <row r="312">
          <cell r="B312" t="str">
            <v>6800-1000</v>
          </cell>
          <cell r="C312" t="str">
            <v>Provision for Income Tax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</row>
        <row r="313">
          <cell r="B313" t="str">
            <v>6800-1010</v>
          </cell>
          <cell r="C313" t="str">
            <v>Deferred Taxation</v>
          </cell>
          <cell r="D313">
            <v>-504613.72725</v>
          </cell>
          <cell r="E313">
            <v>-42051.143937499997</v>
          </cell>
          <cell r="F313">
            <v>-42051.143937500005</v>
          </cell>
          <cell r="G313">
            <v>0</v>
          </cell>
          <cell r="H313">
            <v>-42051.143937500005</v>
          </cell>
          <cell r="I313">
            <v>0</v>
          </cell>
          <cell r="J313">
            <v>-42051.143937500005</v>
          </cell>
          <cell r="K313">
            <v>0</v>
          </cell>
          <cell r="L313">
            <v>-42051.143937500005</v>
          </cell>
          <cell r="M313">
            <v>-126153.43</v>
          </cell>
          <cell r="N313">
            <v>-42051.143937500005</v>
          </cell>
          <cell r="O313">
            <v>0</v>
          </cell>
          <cell r="P313">
            <v>-42051.143937500005</v>
          </cell>
          <cell r="Q313">
            <v>-126153.43</v>
          </cell>
          <cell r="R313">
            <v>-42051.143937500005</v>
          </cell>
          <cell r="S313">
            <v>0</v>
          </cell>
          <cell r="T313">
            <v>-42051.143937500005</v>
          </cell>
          <cell r="U313">
            <v>0</v>
          </cell>
          <cell r="V313">
            <v>-42051.143937500005</v>
          </cell>
          <cell r="W313">
            <v>0</v>
          </cell>
          <cell r="AA313">
            <v>-378460.29543750011</v>
          </cell>
          <cell r="AB313">
            <v>-252306.86</v>
          </cell>
        </row>
        <row r="314">
          <cell r="A314" t="str">
            <v>IVEF2</v>
          </cell>
          <cell r="B314" t="str">
            <v>Tax provision</v>
          </cell>
          <cell r="D314">
            <v>-504613.72725</v>
          </cell>
          <cell r="E314">
            <v>-42051.143937499997</v>
          </cell>
          <cell r="F314">
            <v>-42051.143937500005</v>
          </cell>
          <cell r="G314">
            <v>0</v>
          </cell>
          <cell r="H314">
            <v>-42051.143937500005</v>
          </cell>
          <cell r="I314">
            <v>0</v>
          </cell>
          <cell r="J314">
            <v>-42051.143937500005</v>
          </cell>
          <cell r="K314">
            <v>0</v>
          </cell>
          <cell r="L314">
            <v>-42051.143937500005</v>
          </cell>
          <cell r="M314">
            <v>-126153.43</v>
          </cell>
          <cell r="N314">
            <v>-42051.143937500005</v>
          </cell>
          <cell r="O314">
            <v>0</v>
          </cell>
          <cell r="P314">
            <v>-42051.143937500005</v>
          </cell>
          <cell r="Q314">
            <v>-126153.43</v>
          </cell>
          <cell r="R314">
            <v>-42051.143937500005</v>
          </cell>
          <cell r="S314">
            <v>0</v>
          </cell>
          <cell r="T314">
            <v>-42051.143937500005</v>
          </cell>
          <cell r="U314">
            <v>0</v>
          </cell>
          <cell r="V314">
            <v>-42051.143937500005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-378460.29543750011</v>
          </cell>
          <cell r="AB314">
            <v>-252306.86</v>
          </cell>
        </row>
        <row r="315">
          <cell r="B315" t="str">
            <v>Total Costs</v>
          </cell>
          <cell r="D315">
            <v>82680806.601710171</v>
          </cell>
          <cell r="E315">
            <v>6890067.2168091815</v>
          </cell>
          <cell r="F315">
            <v>6630716.7096432829</v>
          </cell>
          <cell r="G315">
            <v>7303547.8236412155</v>
          </cell>
          <cell r="H315">
            <v>6478433.8124717399</v>
          </cell>
          <cell r="I315">
            <v>6572627.6399999997</v>
          </cell>
          <cell r="J315">
            <v>6637398.5776146334</v>
          </cell>
          <cell r="K315">
            <v>6237430.4100000011</v>
          </cell>
          <cell r="L315">
            <v>6617190.4713105997</v>
          </cell>
          <cell r="M315">
            <v>5814630.9403916597</v>
          </cell>
          <cell r="N315">
            <v>6364996.4409227185</v>
          </cell>
          <cell r="O315">
            <v>6312006.1212574597</v>
          </cell>
          <cell r="P315">
            <v>6003470.0104658445</v>
          </cell>
          <cell r="Q315">
            <v>5627165.5147096654</v>
          </cell>
          <cell r="R315">
            <v>6669413.2655378059</v>
          </cell>
          <cell r="S315">
            <v>6442754.709999999</v>
          </cell>
          <cell r="T315">
            <v>6668783.1874556132</v>
          </cell>
          <cell r="U315">
            <v>6549450.773558313</v>
          </cell>
          <cell r="V315">
            <v>7303002.7711583786</v>
          </cell>
          <cell r="W315">
            <v>6035272.9764416888</v>
          </cell>
          <cell r="X315">
            <v>0</v>
          </cell>
          <cell r="Y315">
            <v>0</v>
          </cell>
          <cell r="Z315">
            <v>0</v>
          </cell>
          <cell r="AA315">
            <v>59373405.246580608</v>
          </cell>
          <cell r="AB315">
            <v>56894886.909999996</v>
          </cell>
        </row>
        <row r="316">
          <cell r="B316" t="str">
            <v>Balance sheet Total</v>
          </cell>
          <cell r="AB316">
            <v>3910183.7349998951</v>
          </cell>
        </row>
        <row r="317">
          <cell r="B317" t="str">
            <v>Profit and Loss Total</v>
          </cell>
          <cell r="AB317">
            <v>-3910183.7350000069</v>
          </cell>
        </row>
        <row r="318">
          <cell r="B318" t="str">
            <v>Difference</v>
          </cell>
          <cell r="AB318">
            <v>-1.1175870895385742E-7</v>
          </cell>
        </row>
      </sheetData>
      <sheetData sheetId="3">
        <row r="1">
          <cell r="B1" t="str">
            <v>INDORAMA VENTURES EUROPE B.V.</v>
          </cell>
        </row>
      </sheetData>
      <sheetData sheetId="4">
        <row r="1">
          <cell r="B1" t="str">
            <v>INDORAMA VENTURES EUROPE B.V.</v>
          </cell>
        </row>
        <row r="2">
          <cell r="B2" t="str">
            <v>GL</v>
          </cell>
          <cell r="C2" t="str">
            <v>DESCRIPTION</v>
          </cell>
          <cell r="D2" t="str">
            <v>YTD DEC"16 (B)</v>
          </cell>
          <cell r="E2" t="str">
            <v>YTD DEC"16 (B) P/M</v>
          </cell>
          <cell r="F2" t="str">
            <v>JAN"16 (B)</v>
          </cell>
          <cell r="G2" t="str">
            <v>JAN"16 (A)</v>
          </cell>
          <cell r="H2" t="str">
            <v>FEB"16 (B)</v>
          </cell>
          <cell r="I2" t="str">
            <v>FEB"16 (A)</v>
          </cell>
          <cell r="J2" t="str">
            <v>MAR"16 (B)</v>
          </cell>
          <cell r="K2" t="str">
            <v>MAR"16 (A)</v>
          </cell>
          <cell r="L2" t="str">
            <v>APR"16 (B)</v>
          </cell>
          <cell r="M2" t="str">
            <v>APR"16 (A)</v>
          </cell>
          <cell r="N2" t="str">
            <v>MAY"16 (B)</v>
          </cell>
          <cell r="O2" t="str">
            <v>MAY"16 (A)</v>
          </cell>
          <cell r="P2" t="str">
            <v>JUN"16 (B)</v>
          </cell>
          <cell r="Q2" t="str">
            <v>JUN"16 (A)</v>
          </cell>
          <cell r="R2" t="str">
            <v>JUL"16 (B)</v>
          </cell>
          <cell r="S2" t="str">
            <v>JUL"16 (A)</v>
          </cell>
          <cell r="T2" t="str">
            <v>AUG"16 (B)</v>
          </cell>
          <cell r="U2" t="str">
            <v>AUG"16 (A)</v>
          </cell>
          <cell r="V2" t="str">
            <v>SEP"16 (B)</v>
          </cell>
          <cell r="W2" t="str">
            <v>SEP"16 (A)</v>
          </cell>
          <cell r="X2" t="str">
            <v>OCT"16 (A)</v>
          </cell>
          <cell r="Y2" t="str">
            <v>NOV"16 (A)</v>
          </cell>
          <cell r="Z2" t="str">
            <v>DEC"16 (A)</v>
          </cell>
          <cell r="AA2" t="str">
            <v>YTD"16 (B)</v>
          </cell>
          <cell r="AB2" t="str">
            <v>YTD"16 (A)</v>
          </cell>
        </row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</row>
        <row r="4">
          <cell r="B4" t="str">
            <v>BALANCE SHEET</v>
          </cell>
        </row>
        <row r="5">
          <cell r="B5" t="str">
            <v>1000-8000</v>
          </cell>
          <cell r="C5" t="str">
            <v>Bank Account</v>
          </cell>
          <cell r="AB5">
            <v>0</v>
          </cell>
        </row>
        <row r="6">
          <cell r="B6" t="str">
            <v>1000-8010</v>
          </cell>
          <cell r="C6" t="str">
            <v>Bank Account</v>
          </cell>
          <cell r="AB6">
            <v>0</v>
          </cell>
        </row>
        <row r="7">
          <cell r="B7" t="str">
            <v>1000-8020</v>
          </cell>
          <cell r="C7" t="str">
            <v>Bank Account</v>
          </cell>
          <cell r="AB7">
            <v>37886.720000000001</v>
          </cell>
        </row>
        <row r="8">
          <cell r="B8" t="str">
            <v>Cash and Cash Equivalents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37886.720000000001</v>
          </cell>
        </row>
        <row r="9">
          <cell r="B9" t="str">
            <v>1050-0200</v>
          </cell>
          <cell r="C9" t="str">
            <v>Trade Accounts Receivables</v>
          </cell>
          <cell r="AB9">
            <v>0</v>
          </cell>
        </row>
        <row r="10">
          <cell r="B10" t="str">
            <v>1070-1100</v>
          </cell>
          <cell r="C10" t="str">
            <v>Miscellaneous Employee</v>
          </cell>
          <cell r="AB10">
            <v>0</v>
          </cell>
        </row>
        <row r="11">
          <cell r="B11" t="str">
            <v>1070-2010</v>
          </cell>
          <cell r="C11" t="str">
            <v>MTM of Forwards Sold</v>
          </cell>
          <cell r="AB11">
            <v>0</v>
          </cell>
        </row>
        <row r="12">
          <cell r="B12" t="str">
            <v>1070-3000</v>
          </cell>
          <cell r="C12" t="str">
            <v xml:space="preserve">Insurance Claims Receivable </v>
          </cell>
          <cell r="AB12">
            <v>0</v>
          </cell>
        </row>
        <row r="13">
          <cell r="B13" t="str">
            <v>Misc receivables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Q13">
            <v>0</v>
          </cell>
          <cell r="S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</row>
        <row r="14">
          <cell r="B14" t="str">
            <v>1470-0000</v>
          </cell>
          <cell r="C14" t="str">
            <v>UAB Orion Global PET</v>
          </cell>
          <cell r="AB14">
            <v>0</v>
          </cell>
        </row>
        <row r="15">
          <cell r="B15" t="str">
            <v>1470-0009</v>
          </cell>
          <cell r="C15" t="str">
            <v>PET Trading Segment</v>
          </cell>
          <cell r="AB15">
            <v>11615543.32</v>
          </cell>
        </row>
        <row r="16">
          <cell r="B16" t="str">
            <v>Accrual Income</v>
          </cell>
          <cell r="AB16">
            <v>3187524.0804999955</v>
          </cell>
        </row>
        <row r="17">
          <cell r="B17" t="str">
            <v>1470-2000</v>
          </cell>
          <cell r="C17" t="str">
            <v>PET Coversion Cost Segment</v>
          </cell>
          <cell r="AB17">
            <v>0</v>
          </cell>
        </row>
        <row r="18">
          <cell r="B18" t="str">
            <v>1470-2001</v>
          </cell>
          <cell r="C18" t="str">
            <v>Indorama Polymers Workington</v>
          </cell>
          <cell r="AB18">
            <v>0</v>
          </cell>
        </row>
        <row r="19">
          <cell r="B19" t="str">
            <v>1470-2002</v>
          </cell>
          <cell r="C19" t="str">
            <v>UAB Indorama Polymers Europe</v>
          </cell>
          <cell r="AB19">
            <v>0</v>
          </cell>
        </row>
        <row r="20">
          <cell r="B20" t="str">
            <v>1470-2003</v>
          </cell>
          <cell r="C20" t="str">
            <v>UAB Indorama Holdings Europe</v>
          </cell>
          <cell r="AB20">
            <v>0</v>
          </cell>
        </row>
        <row r="21">
          <cell r="B21" t="str">
            <v>1470-2004</v>
          </cell>
          <cell r="C21" t="str">
            <v>Indorama Holdings Rotterdam</v>
          </cell>
          <cell r="AB21">
            <v>0</v>
          </cell>
        </row>
        <row r="22">
          <cell r="B22" t="str">
            <v>1470-2005</v>
          </cell>
          <cell r="C22" t="str">
            <v>PTA Conversion Cost Segment</v>
          </cell>
          <cell r="AB22">
            <v>-3969917.9649999999</v>
          </cell>
        </row>
        <row r="23">
          <cell r="B23" t="str">
            <v>1470-2006</v>
          </cell>
          <cell r="C23" t="str">
            <v>Indorama Netherlands</v>
          </cell>
          <cell r="AB23">
            <v>0</v>
          </cell>
        </row>
        <row r="24">
          <cell r="B24" t="str">
            <v>1470-2007</v>
          </cell>
          <cell r="C24" t="str">
            <v>Indorama Ventures Poland</v>
          </cell>
          <cell r="AB24">
            <v>0</v>
          </cell>
        </row>
        <row r="25">
          <cell r="B25" t="str">
            <v>1470-2008</v>
          </cell>
          <cell r="C25" t="str">
            <v>Indorama Polymers Rotterdam</v>
          </cell>
          <cell r="AB25">
            <v>226634.02</v>
          </cell>
        </row>
        <row r="26">
          <cell r="B26" t="str">
            <v>1470-2009</v>
          </cell>
          <cell r="C26" t="str">
            <v>PTA Trading Segment</v>
          </cell>
          <cell r="AB26">
            <v>0</v>
          </cell>
        </row>
        <row r="27">
          <cell r="B27" t="str">
            <v>Accrual Income</v>
          </cell>
          <cell r="AB27">
            <v>0</v>
          </cell>
        </row>
        <row r="28">
          <cell r="B28" t="str">
            <v>1470-2010</v>
          </cell>
          <cell r="C28" t="str">
            <v>Guangdong IVL PET Polymer Co., Ltd.</v>
          </cell>
          <cell r="AB28">
            <v>0</v>
          </cell>
        </row>
        <row r="29">
          <cell r="B29" t="str">
            <v>IC position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11059783.455499995</v>
          </cell>
        </row>
        <row r="30">
          <cell r="B30" t="str">
            <v>1170-0106</v>
          </cell>
          <cell r="C30" t="str">
            <v>Raw Material Inventory - DEG</v>
          </cell>
          <cell r="AB30">
            <v>0</v>
          </cell>
        </row>
        <row r="31">
          <cell r="B31" t="str">
            <v>1170-0109</v>
          </cell>
          <cell r="C31" t="str">
            <v>Other Raw Materials</v>
          </cell>
          <cell r="AB31">
            <v>0</v>
          </cell>
        </row>
        <row r="32">
          <cell r="B32" t="str">
            <v>1290-2000</v>
          </cell>
          <cell r="C32" t="str">
            <v>Indirect Materials Inventory - PTA</v>
          </cell>
          <cell r="AB32">
            <v>0</v>
          </cell>
        </row>
        <row r="33">
          <cell r="B33" t="str">
            <v>1290-2025</v>
          </cell>
          <cell r="C33" t="str">
            <v>Indirect Materials Inventory - Utility</v>
          </cell>
          <cell r="AB33">
            <v>0</v>
          </cell>
        </row>
        <row r="34">
          <cell r="B34" t="str">
            <v>1290-2050</v>
          </cell>
          <cell r="C34" t="str">
            <v>Indirect Materials Inventory - PET1</v>
          </cell>
          <cell r="AB34">
            <v>0</v>
          </cell>
        </row>
        <row r="35">
          <cell r="B35" t="str">
            <v>1290-2075</v>
          </cell>
          <cell r="C35" t="str">
            <v>Indirect Materials Inventory - PET2</v>
          </cell>
          <cell r="AB35">
            <v>0</v>
          </cell>
        </row>
        <row r="36">
          <cell r="B36" t="str">
            <v>1290-2100</v>
          </cell>
          <cell r="C36" t="str">
            <v>Indirect Materials Inventory - Safety</v>
          </cell>
          <cell r="AB36">
            <v>0</v>
          </cell>
        </row>
        <row r="37">
          <cell r="B37" t="str">
            <v>1290-2125</v>
          </cell>
          <cell r="C37" t="str">
            <v>Indirect Materials Inventory - OQ</v>
          </cell>
          <cell r="AB37">
            <v>0</v>
          </cell>
        </row>
        <row r="38">
          <cell r="B38" t="str">
            <v>1310-2001</v>
          </cell>
          <cell r="C38" t="str">
            <v>Finished Goods Inventory</v>
          </cell>
          <cell r="AB38">
            <v>0</v>
          </cell>
        </row>
        <row r="39">
          <cell r="B39" t="str">
            <v>Inventory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</row>
        <row r="40">
          <cell r="B40" t="str">
            <v>1071-1000</v>
          </cell>
          <cell r="C40" t="str">
            <v>Input VAT- NL</v>
          </cell>
          <cell r="AB40">
            <v>0</v>
          </cell>
        </row>
        <row r="41">
          <cell r="B41" t="str">
            <v>2031-1000</v>
          </cell>
          <cell r="C41" t="str">
            <v>Output VAT- NL</v>
          </cell>
          <cell r="AB41">
            <v>0</v>
          </cell>
        </row>
        <row r="42">
          <cell r="B42" t="str">
            <v>2039-2000</v>
          </cell>
          <cell r="C42" t="str">
            <v>VAT Clearing</v>
          </cell>
          <cell r="AB42">
            <v>0</v>
          </cell>
        </row>
        <row r="43">
          <cell r="B43" t="str">
            <v>VAT Receivable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</row>
        <row r="44">
          <cell r="B44" t="str">
            <v>1080-1010</v>
          </cell>
          <cell r="C44" t="str">
            <v>Accrued Interest Provision from OGP</v>
          </cell>
          <cell r="AB44">
            <v>0</v>
          </cell>
        </row>
        <row r="45">
          <cell r="B45" t="str">
            <v>1080-1020</v>
          </cell>
          <cell r="C45" t="str">
            <v>Accrued Interest Provision from PLN</v>
          </cell>
          <cell r="AB45">
            <v>0</v>
          </cell>
        </row>
        <row r="46">
          <cell r="B46" t="str">
            <v>1080-1030</v>
          </cell>
          <cell r="C46" t="str">
            <v>Accrued Interest Provision from SPN</v>
          </cell>
          <cell r="AB46">
            <v>0</v>
          </cell>
        </row>
        <row r="47">
          <cell r="B47" t="str">
            <v>Accrued Interest Receivable Provsision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</row>
        <row r="48">
          <cell r="B48" t="str">
            <v>1110-1010</v>
          </cell>
          <cell r="C48" t="str">
            <v>Long Term Loan Receivable from OGP</v>
          </cell>
          <cell r="AB48">
            <v>0</v>
          </cell>
        </row>
        <row r="49">
          <cell r="B49" t="str">
            <v>1110-1020</v>
          </cell>
          <cell r="C49" t="str">
            <v>Long Term Loan Receivable from PLN</v>
          </cell>
          <cell r="AB49">
            <v>0</v>
          </cell>
        </row>
        <row r="50">
          <cell r="B50" t="str">
            <v>1110-1030</v>
          </cell>
          <cell r="C50" t="str">
            <v>Long Term Loan Receivable from SPN</v>
          </cell>
          <cell r="AB50">
            <v>0</v>
          </cell>
        </row>
        <row r="51">
          <cell r="B51" t="str">
            <v>Long Term Loan Receivable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</row>
        <row r="52">
          <cell r="B52" t="str">
            <v>1070-1000</v>
          </cell>
          <cell r="C52" t="str">
            <v>Employee Advances</v>
          </cell>
          <cell r="AB52">
            <v>0</v>
          </cell>
        </row>
        <row r="53">
          <cell r="B53" t="str">
            <v>1070-3030</v>
          </cell>
          <cell r="C53" t="str">
            <v>Health Insurance</v>
          </cell>
          <cell r="AB53">
            <v>0</v>
          </cell>
        </row>
        <row r="54">
          <cell r="B54" t="str">
            <v>1080-1000</v>
          </cell>
          <cell r="C54" t="str">
            <v>Corporate Income Tax - Advance</v>
          </cell>
          <cell r="AB54">
            <v>0</v>
          </cell>
        </row>
        <row r="55">
          <cell r="B55" t="str">
            <v>1410-1000</v>
          </cell>
          <cell r="C55" t="str">
            <v>Prepaid Expenses</v>
          </cell>
          <cell r="AB55">
            <v>0</v>
          </cell>
        </row>
        <row r="56">
          <cell r="B56" t="str">
            <v>1410-1200</v>
          </cell>
          <cell r="C56" t="str">
            <v>Prepaid Insurance</v>
          </cell>
          <cell r="AB56">
            <v>0</v>
          </cell>
        </row>
        <row r="57">
          <cell r="B57" t="str">
            <v>1410-1500</v>
          </cell>
          <cell r="C57" t="str">
            <v>Rental Property</v>
          </cell>
          <cell r="AB57">
            <v>0</v>
          </cell>
        </row>
        <row r="58">
          <cell r="B58" t="str">
            <v>1410-1600</v>
          </cell>
          <cell r="C58" t="str">
            <v>Prepaid Taxes</v>
          </cell>
          <cell r="AB58">
            <v>0</v>
          </cell>
        </row>
        <row r="59">
          <cell r="B59" t="str">
            <v>Advance Payments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</row>
        <row r="60">
          <cell r="B60" t="str">
            <v>1510-1000</v>
          </cell>
          <cell r="C60" t="str">
            <v>Capital Assets - PTA Plant &amp; Machinery</v>
          </cell>
          <cell r="AB60">
            <v>0</v>
          </cell>
        </row>
        <row r="61">
          <cell r="B61" t="str">
            <v>1510-1500</v>
          </cell>
          <cell r="C61" t="str">
            <v>Capital Assets - PTA Buildings</v>
          </cell>
          <cell r="AB61">
            <v>0</v>
          </cell>
        </row>
        <row r="62">
          <cell r="B62" t="str">
            <v>1510-1600</v>
          </cell>
          <cell r="C62" t="str">
            <v>Capital Assets - PTA Office, Furniture, Fixture</v>
          </cell>
          <cell r="AB62">
            <v>0</v>
          </cell>
        </row>
        <row r="63">
          <cell r="B63" t="str">
            <v>1510-1700</v>
          </cell>
          <cell r="C63" t="str">
            <v>Capital Assets - PTA Transport</v>
          </cell>
          <cell r="AB63">
            <v>0</v>
          </cell>
        </row>
        <row r="64">
          <cell r="B64" t="str">
            <v>1510-2000</v>
          </cell>
          <cell r="C64" t="str">
            <v>Capital Assets - Utility Islands</v>
          </cell>
          <cell r="AB64">
            <v>0</v>
          </cell>
        </row>
        <row r="65">
          <cell r="B65" t="str">
            <v>1510-2100</v>
          </cell>
          <cell r="C65" t="str">
            <v>Capital Assets - PET 1 Plant &amp; Machinery</v>
          </cell>
          <cell r="AB65">
            <v>58722029.950000003</v>
          </cell>
        </row>
        <row r="66">
          <cell r="B66" t="str">
            <v>1510-2125</v>
          </cell>
          <cell r="C66" t="str">
            <v>Capital Assent - PET 1 Office, Furniture, Fixture</v>
          </cell>
          <cell r="AB66">
            <v>26881.9</v>
          </cell>
        </row>
        <row r="67">
          <cell r="B67" t="str">
            <v>1510-2200</v>
          </cell>
          <cell r="C67" t="str">
            <v>Capital Assets - PET 1 Buildings</v>
          </cell>
          <cell r="AB67">
            <v>947614.61</v>
          </cell>
        </row>
        <row r="68">
          <cell r="B68" t="str">
            <v>1510-2500</v>
          </cell>
          <cell r="C68" t="str">
            <v>Capital Assets - PET 2 Plant &amp; Machinery</v>
          </cell>
          <cell r="AB68">
            <v>73735057.829999998</v>
          </cell>
        </row>
        <row r="69">
          <cell r="B69" t="str">
            <v>1510-3000</v>
          </cell>
          <cell r="C69" t="str">
            <v>Capital Assets - PET 2 Buildings</v>
          </cell>
          <cell r="AB69">
            <v>16900932.399999999</v>
          </cell>
        </row>
        <row r="70">
          <cell r="B70" t="str">
            <v>1570-1000</v>
          </cell>
          <cell r="C70" t="str">
            <v>Capital Projects - Materials</v>
          </cell>
          <cell r="AB70">
            <v>0</v>
          </cell>
        </row>
        <row r="71">
          <cell r="B71" t="str">
            <v>1570-1001</v>
          </cell>
          <cell r="C71" t="str">
            <v>Capital Projects - Contract Labour</v>
          </cell>
          <cell r="AB71">
            <v>0</v>
          </cell>
        </row>
        <row r="72">
          <cell r="B72" t="str">
            <v>1570-1002</v>
          </cell>
          <cell r="C72" t="str">
            <v>Capital Utility Island Shutdwon</v>
          </cell>
          <cell r="AB72">
            <v>0</v>
          </cell>
        </row>
        <row r="73">
          <cell r="B73" t="str">
            <v>1570-1021</v>
          </cell>
          <cell r="C73" t="str">
            <v>Preoperative Expenses CP Projec</v>
          </cell>
          <cell r="AB73">
            <v>0</v>
          </cell>
        </row>
        <row r="74">
          <cell r="B74" t="str">
            <v>1570-1200</v>
          </cell>
          <cell r="C74" t="str">
            <v>Capital projects - PTA</v>
          </cell>
          <cell r="AB74">
            <v>0</v>
          </cell>
        </row>
        <row r="75">
          <cell r="B75" t="str">
            <v>1570-1300</v>
          </cell>
          <cell r="C75" t="str">
            <v>Capital projects - PET 1</v>
          </cell>
          <cell r="AB75">
            <v>74111.89</v>
          </cell>
        </row>
        <row r="76">
          <cell r="B76" t="str">
            <v>1570-1400</v>
          </cell>
          <cell r="C76" t="str">
            <v>Capital projects - PET 2</v>
          </cell>
          <cell r="AB76">
            <v>376565.52</v>
          </cell>
        </row>
        <row r="77">
          <cell r="B77" t="str">
            <v>1570-1500</v>
          </cell>
          <cell r="C77" t="str">
            <v>Capital projects - Utility</v>
          </cell>
          <cell r="AB77">
            <v>0</v>
          </cell>
        </row>
        <row r="78">
          <cell r="B78" t="str">
            <v>1570-1600</v>
          </cell>
          <cell r="C78" t="str">
            <v>Capital projects</v>
          </cell>
          <cell r="AB78">
            <v>0</v>
          </cell>
        </row>
        <row r="79">
          <cell r="B79" t="str">
            <v>1570-1700</v>
          </cell>
          <cell r="C79" t="str">
            <v>Capital Project Facility</v>
          </cell>
          <cell r="AB79">
            <v>0</v>
          </cell>
        </row>
        <row r="80">
          <cell r="B80" t="str">
            <v>1570-1800</v>
          </cell>
          <cell r="C80" t="str">
            <v>Capital Projects ICT</v>
          </cell>
          <cell r="AB80">
            <v>0</v>
          </cell>
        </row>
        <row r="81">
          <cell r="B81" t="str">
            <v>1570-6008</v>
          </cell>
          <cell r="C81" t="str">
            <v>Capital Repair RTO</v>
          </cell>
          <cell r="AB81">
            <v>0</v>
          </cell>
        </row>
        <row r="82">
          <cell r="B82" t="str">
            <v>1570-6009</v>
          </cell>
          <cell r="C82" t="str">
            <v>Preoperative Expenses PTA Project</v>
          </cell>
          <cell r="AB82">
            <v>0</v>
          </cell>
        </row>
        <row r="83">
          <cell r="B83" t="str">
            <v>1570-6010</v>
          </cell>
          <cell r="C83" t="str">
            <v>ISBL PTA Expansion Project</v>
          </cell>
          <cell r="AB83">
            <v>0</v>
          </cell>
        </row>
        <row r="84">
          <cell r="B84" t="str">
            <v>1570-6015</v>
          </cell>
          <cell r="C84" t="str">
            <v>OSBL PTA Expansion Project</v>
          </cell>
          <cell r="AB84">
            <v>0</v>
          </cell>
        </row>
        <row r="85">
          <cell r="B85" t="str">
            <v>1570-6020</v>
          </cell>
          <cell r="C85" t="str">
            <v>Spares PTA Expansion Project</v>
          </cell>
          <cell r="AB85">
            <v>0</v>
          </cell>
        </row>
        <row r="86">
          <cell r="B86" t="str">
            <v>1690-1000</v>
          </cell>
          <cell r="C86" t="str">
            <v xml:space="preserve">Acc. Depreciation - PTA Plant &amp; Machinery </v>
          </cell>
          <cell r="AB86">
            <v>0</v>
          </cell>
        </row>
        <row r="87">
          <cell r="B87" t="str">
            <v>1690-1500</v>
          </cell>
          <cell r="C87" t="str">
            <v>Acc. Depreciation - PTA Buildings</v>
          </cell>
          <cell r="AB87">
            <v>0</v>
          </cell>
        </row>
        <row r="88">
          <cell r="B88" t="str">
            <v>1690-1600</v>
          </cell>
          <cell r="C88" t="str">
            <v>Acc. Depreciation - PTA Office, Furniture, Fixture</v>
          </cell>
          <cell r="AB88">
            <v>0</v>
          </cell>
        </row>
        <row r="89">
          <cell r="B89" t="str">
            <v>1690-1700</v>
          </cell>
          <cell r="C89" t="str">
            <v>Acc. Depreciation - PTA Transport</v>
          </cell>
          <cell r="AB89">
            <v>0</v>
          </cell>
        </row>
        <row r="90">
          <cell r="B90" t="str">
            <v>1690-2000</v>
          </cell>
          <cell r="C90" t="str">
            <v>Acc. Depreciation - Utility Islands</v>
          </cell>
          <cell r="AB90">
            <v>0</v>
          </cell>
        </row>
        <row r="91">
          <cell r="B91" t="str">
            <v>1690-2100</v>
          </cell>
          <cell r="C91" t="str">
            <v>Acc. Depreciation - PET 1 Plant &amp; Machinery</v>
          </cell>
          <cell r="AB91">
            <v>-30870486.48</v>
          </cell>
        </row>
        <row r="92">
          <cell r="B92" t="str">
            <v>1690-2125</v>
          </cell>
          <cell r="C92" t="str">
            <v>Acc. Depreciation - PET 1 Office, Furniture, Fixture</v>
          </cell>
          <cell r="AB92">
            <v>-3135.71</v>
          </cell>
        </row>
        <row r="93">
          <cell r="B93" t="str">
            <v>1690-2200</v>
          </cell>
          <cell r="C93" t="str">
            <v>Acc. Depreciation - PET 1 Buildings</v>
          </cell>
          <cell r="AB93">
            <v>-394542.58</v>
          </cell>
        </row>
        <row r="94">
          <cell r="B94" t="str">
            <v>1690-2550</v>
          </cell>
          <cell r="C94" t="str">
            <v>Acc. Depreciation - PET 2 Plant &amp; Machinery</v>
          </cell>
          <cell r="AB94">
            <v>-13793786.5</v>
          </cell>
        </row>
        <row r="95">
          <cell r="B95" t="str">
            <v>1690-3050</v>
          </cell>
          <cell r="C95" t="str">
            <v>Acc. Depreciation - PET 2 Buildings</v>
          </cell>
          <cell r="AB95">
            <v>-2591532.6</v>
          </cell>
        </row>
        <row r="96">
          <cell r="B96" t="str">
            <v>1810-1009</v>
          </cell>
          <cell r="C96" t="str">
            <v>Other Investments Assets</v>
          </cell>
          <cell r="AB96">
            <v>0</v>
          </cell>
        </row>
        <row r="97">
          <cell r="B97" t="str">
            <v>Tangible Assets PPE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103129710.23</v>
          </cell>
        </row>
        <row r="98">
          <cell r="B98" t="str">
            <v>1870-1017</v>
          </cell>
          <cell r="C98" t="str">
            <v>Intangible Asset</v>
          </cell>
          <cell r="AB98">
            <v>0</v>
          </cell>
        </row>
        <row r="99">
          <cell r="B99" t="str">
            <v>1870-1018</v>
          </cell>
          <cell r="C99" t="str">
            <v>Intangible Asset amortisation</v>
          </cell>
          <cell r="AB99">
            <v>0</v>
          </cell>
        </row>
        <row r="100">
          <cell r="B100" t="str">
            <v>1870-1019</v>
          </cell>
          <cell r="C100" t="str">
            <v>Intangible Assets- Utility Islands</v>
          </cell>
          <cell r="AB100">
            <v>0</v>
          </cell>
        </row>
        <row r="101">
          <cell r="B101" t="str">
            <v>1870-1020</v>
          </cell>
          <cell r="C101" t="str">
            <v>Intangible Asset Amortisation Utility Assets</v>
          </cell>
          <cell r="AB101">
            <v>0</v>
          </cell>
        </row>
        <row r="102">
          <cell r="B102" t="str">
            <v>Intangible Assets PPE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U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</row>
        <row r="103">
          <cell r="B103" t="str">
            <v>2010-1000</v>
          </cell>
          <cell r="C103" t="str">
            <v>Trade Accounts Payable</v>
          </cell>
          <cell r="AB103">
            <v>0</v>
          </cell>
        </row>
        <row r="104">
          <cell r="B104" t="str">
            <v>2010-1004</v>
          </cell>
          <cell r="C104" t="str">
            <v>Unapproved Accounts Payable</v>
          </cell>
          <cell r="AB104">
            <v>0</v>
          </cell>
        </row>
        <row r="105">
          <cell r="B105" t="str">
            <v>2010-1009</v>
          </cell>
          <cell r="C105" t="str">
            <v>Adjust Trade Account</v>
          </cell>
          <cell r="AB105">
            <v>0</v>
          </cell>
        </row>
        <row r="106">
          <cell r="B106" t="str">
            <v>Trade accounts payable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</row>
        <row r="107">
          <cell r="B107" t="str">
            <v>2400-1020</v>
          </cell>
          <cell r="C107" t="str">
            <v>Long Term Loan Payable (ICP) - Current</v>
          </cell>
          <cell r="AB107">
            <v>0</v>
          </cell>
        </row>
        <row r="108">
          <cell r="B108" t="str">
            <v>2400-1060</v>
          </cell>
          <cell r="C108" t="str">
            <v>Long Term Loan (Outsider) - Current</v>
          </cell>
          <cell r="AB108">
            <v>0</v>
          </cell>
        </row>
        <row r="109">
          <cell r="B109" t="str">
            <v>1410-2060</v>
          </cell>
          <cell r="C109" t="str">
            <v>Deferred Finance Charges (Outsider) - Current</v>
          </cell>
          <cell r="AB109">
            <v>0</v>
          </cell>
        </row>
        <row r="110">
          <cell r="B110" t="str">
            <v>2400-1062</v>
          </cell>
          <cell r="C110" t="str">
            <v>Long Term Loan - Current ING Facility A3</v>
          </cell>
          <cell r="AB110">
            <v>0</v>
          </cell>
        </row>
        <row r="111">
          <cell r="B111" t="str">
            <v>Long Term Loan - Current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</row>
        <row r="112">
          <cell r="B112" t="str">
            <v>2340-1000</v>
          </cell>
          <cell r="C112" t="str">
            <v>Income Tax Payable</v>
          </cell>
          <cell r="AB112">
            <v>-133435.31</v>
          </cell>
        </row>
        <row r="113">
          <cell r="B113" t="str">
            <v>Income Tax Payable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U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-133435.31</v>
          </cell>
        </row>
        <row r="114">
          <cell r="B114" t="str">
            <v>2030-2030</v>
          </cell>
          <cell r="C114" t="str">
            <v>Accrued 13th Month Pay</v>
          </cell>
          <cell r="AB114">
            <v>0</v>
          </cell>
        </row>
        <row r="115">
          <cell r="B115" t="str">
            <v>2030-3010</v>
          </cell>
          <cell r="C115" t="str">
            <v>Accrued Vacation Pay</v>
          </cell>
          <cell r="AB115">
            <v>0</v>
          </cell>
        </row>
        <row r="116">
          <cell r="B116" t="str">
            <v>2030-3020</v>
          </cell>
          <cell r="C116" t="str">
            <v>Accrued Jubilee Liability</v>
          </cell>
          <cell r="AB116">
            <v>0</v>
          </cell>
        </row>
        <row r="117">
          <cell r="B117" t="str">
            <v>2030-3059</v>
          </cell>
          <cell r="C117" t="str">
            <v>Accrued Cash Value C/f leaves</v>
          </cell>
          <cell r="AB117">
            <v>0</v>
          </cell>
        </row>
        <row r="118">
          <cell r="B118" t="str">
            <v>2030-3060</v>
          </cell>
          <cell r="C118" t="str">
            <v>Accrued Guranteed Benefit 5%</v>
          </cell>
          <cell r="AB118">
            <v>0</v>
          </cell>
        </row>
        <row r="119">
          <cell r="B119" t="str">
            <v>2030-3062</v>
          </cell>
          <cell r="C119" t="str">
            <v>Accrued Employees Team Recognition</v>
          </cell>
          <cell r="AB119">
            <v>0</v>
          </cell>
        </row>
        <row r="120">
          <cell r="B120" t="str">
            <v>2030-3073</v>
          </cell>
          <cell r="C120" t="str">
            <v>Accrued Salary</v>
          </cell>
          <cell r="AB120">
            <v>0</v>
          </cell>
        </row>
        <row r="121">
          <cell r="B121" t="str">
            <v>Salaries and wages payable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</row>
        <row r="122">
          <cell r="B122" t="str">
            <v>2030-2029</v>
          </cell>
          <cell r="C122" t="str">
            <v>Social Security Tax</v>
          </cell>
          <cell r="AB122">
            <v>0</v>
          </cell>
        </row>
        <row r="123">
          <cell r="B123" t="str">
            <v>2030-3013</v>
          </cell>
          <cell r="C123" t="str">
            <v>Payroll Tax Withheld</v>
          </cell>
          <cell r="AB123">
            <v>0</v>
          </cell>
        </row>
        <row r="124">
          <cell r="B124" t="str">
            <v>Government dues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</row>
        <row r="125">
          <cell r="B125" t="str">
            <v>2030-3030</v>
          </cell>
          <cell r="C125" t="str">
            <v>Accrued Pension Liability</v>
          </cell>
          <cell r="AB125">
            <v>0</v>
          </cell>
        </row>
        <row r="126">
          <cell r="B126" t="str">
            <v>Accrued Pension Liability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U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</row>
        <row r="127">
          <cell r="B127" t="str">
            <v>2010-1100</v>
          </cell>
          <cell r="C127" t="str">
            <v>Accrued Payable</v>
          </cell>
          <cell r="AB127">
            <v>0</v>
          </cell>
        </row>
        <row r="128">
          <cell r="B128" t="str">
            <v>2010-1500</v>
          </cell>
          <cell r="C128" t="str">
            <v>Provision a/c for pending RCP</v>
          </cell>
          <cell r="AB128">
            <v>0</v>
          </cell>
        </row>
        <row r="129">
          <cell r="B129" t="str">
            <v>2030-2075</v>
          </cell>
          <cell r="C129" t="str">
            <v>Accrued Audit Fees</v>
          </cell>
          <cell r="AB129">
            <v>0</v>
          </cell>
        </row>
        <row r="130">
          <cell r="B130" t="str">
            <v>2030-2083</v>
          </cell>
          <cell r="C130" t="str">
            <v>Accrued Utility Expenses</v>
          </cell>
          <cell r="AB130">
            <v>0</v>
          </cell>
        </row>
        <row r="131">
          <cell r="B131" t="str">
            <v>Trade accruals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U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</row>
        <row r="132">
          <cell r="B132" t="str">
            <v>2030-6000</v>
          </cell>
          <cell r="C132" t="str">
            <v>Interest Payable - ING Facility A1</v>
          </cell>
          <cell r="AB132">
            <v>-163183.49</v>
          </cell>
        </row>
        <row r="133">
          <cell r="B133" t="str">
            <v>2030-6001</v>
          </cell>
          <cell r="C133" t="str">
            <v>Interest Payable - ING Facility A2</v>
          </cell>
          <cell r="AB133">
            <v>0</v>
          </cell>
        </row>
        <row r="134">
          <cell r="B134" t="str">
            <v>2030-6004</v>
          </cell>
          <cell r="C134" t="str">
            <v>Interest Payable - ING Facility A3</v>
          </cell>
          <cell r="AB134">
            <v>0</v>
          </cell>
        </row>
        <row r="135">
          <cell r="B135" t="str">
            <v>2030-6500</v>
          </cell>
          <cell r="C135" t="str">
            <v>Interest Payable-Intercompany Loan LT</v>
          </cell>
          <cell r="AB135">
            <v>-0.3</v>
          </cell>
        </row>
        <row r="136">
          <cell r="B136" t="str">
            <v>2030-6501</v>
          </cell>
          <cell r="C136" t="str">
            <v>Interest Payable-Intercompany Loan ST</v>
          </cell>
          <cell r="AB136">
            <v>-0.44</v>
          </cell>
        </row>
        <row r="137">
          <cell r="B137" t="str">
            <v>2030-6510</v>
          </cell>
          <cell r="C137" t="str">
            <v>Interest Payable on LTL to INBV</v>
          </cell>
          <cell r="AB137">
            <v>-1199109.33</v>
          </cell>
        </row>
        <row r="138">
          <cell r="B138" t="str">
            <v>Interest Payable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-1362293.56</v>
          </cell>
        </row>
        <row r="139">
          <cell r="B139" t="str">
            <v>2330-1000</v>
          </cell>
          <cell r="C139" t="str">
            <v>Deferred Income Tax</v>
          </cell>
          <cell r="AB139">
            <v>-1077649.3700000001</v>
          </cell>
        </row>
        <row r="140">
          <cell r="B140" t="str">
            <v>2570-1002</v>
          </cell>
          <cell r="C140" t="str">
            <v>Defferred tax on Swap (IRS)</v>
          </cell>
          <cell r="AB140">
            <v>47565.57</v>
          </cell>
        </row>
        <row r="141">
          <cell r="B141" t="str">
            <v>Deferred income tax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U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-1030083.8000000002</v>
          </cell>
        </row>
        <row r="142">
          <cell r="B142" t="str">
            <v>2050-1010</v>
          </cell>
          <cell r="C142" t="str">
            <v>Short Term Loan Payable (ICP)</v>
          </cell>
          <cell r="AB142">
            <v>0</v>
          </cell>
        </row>
        <row r="143">
          <cell r="B143" t="str">
            <v>2400-1000</v>
          </cell>
          <cell r="C143" t="str">
            <v>Short Term Loan Payable (ICP)</v>
          </cell>
          <cell r="AB143">
            <v>-0.02</v>
          </cell>
        </row>
        <row r="144">
          <cell r="B144" t="str">
            <v xml:space="preserve">Short Term Loan 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U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-0.02</v>
          </cell>
        </row>
        <row r="145">
          <cell r="B145" t="str">
            <v>2030-7500</v>
          </cell>
          <cell r="C145" t="str">
            <v>Long Term Portion of Loss on Swap</v>
          </cell>
          <cell r="AB145">
            <v>-190262.29</v>
          </cell>
        </row>
        <row r="146">
          <cell r="B146" t="str">
            <v>Derivative Liability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U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-190262.29</v>
          </cell>
        </row>
        <row r="147">
          <cell r="B147" t="str">
            <v>1410-2050</v>
          </cell>
          <cell r="C147" t="str">
            <v>Deferred Finance Charges ING Loan - Non Current</v>
          </cell>
          <cell r="AB147">
            <v>190924.47</v>
          </cell>
        </row>
        <row r="148">
          <cell r="B148" t="str">
            <v>2400-1010</v>
          </cell>
          <cell r="C148" t="str">
            <v>Long Term Loan Payable (ICP) - Non Current</v>
          </cell>
          <cell r="AB148">
            <v>0</v>
          </cell>
        </row>
        <row r="149">
          <cell r="B149" t="str">
            <v>2400-1050</v>
          </cell>
          <cell r="C149" t="str">
            <v>Long Term Loan - Non Current ING Facility A1</v>
          </cell>
          <cell r="AB149">
            <v>-27323743.199999999</v>
          </cell>
        </row>
        <row r="150">
          <cell r="B150" t="str">
            <v>2400-1051</v>
          </cell>
          <cell r="C150" t="str">
            <v>Long Term Loan - Non Current ING Facility A2</v>
          </cell>
          <cell r="AB150">
            <v>0</v>
          </cell>
        </row>
        <row r="151">
          <cell r="B151" t="str">
            <v>2400-1052</v>
          </cell>
          <cell r="C151" t="str">
            <v>Long Term Loan - Non Current ING Facility A3</v>
          </cell>
          <cell r="AB151">
            <v>0</v>
          </cell>
        </row>
        <row r="152">
          <cell r="B152" t="str">
            <v>2400-1100</v>
          </cell>
          <cell r="C152" t="str">
            <v>Long Term Loan Payable to INBV</v>
          </cell>
          <cell r="AB152">
            <v>-77574095.189999998</v>
          </cell>
        </row>
        <row r="153">
          <cell r="B153" t="str">
            <v xml:space="preserve">Loan Term Loan - Non Current </v>
          </cell>
          <cell r="I153">
            <v>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U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-104706913.92</v>
          </cell>
        </row>
        <row r="154">
          <cell r="B154" t="str">
            <v>2530-0000</v>
          </cell>
          <cell r="C154" t="str">
            <v>Capital Stock-Equity</v>
          </cell>
          <cell r="AB154">
            <v>0</v>
          </cell>
        </row>
        <row r="155">
          <cell r="B155" t="str">
            <v>2530-1500</v>
          </cell>
          <cell r="C155" t="str">
            <v>Share Premium</v>
          </cell>
          <cell r="AB155">
            <v>0</v>
          </cell>
        </row>
        <row r="156">
          <cell r="B156" t="str">
            <v>2530-1000</v>
          </cell>
          <cell r="C156" t="str">
            <v>Pension Adjustment Equity</v>
          </cell>
          <cell r="AB156">
            <v>1886442.96</v>
          </cell>
        </row>
        <row r="157">
          <cell r="B157" t="str">
            <v>2570-1001</v>
          </cell>
          <cell r="C157" t="str">
            <v>Loss on swap by hedge contract</v>
          </cell>
          <cell r="AB157">
            <v>190262.29</v>
          </cell>
        </row>
        <row r="158">
          <cell r="B158" t="str">
            <v>2570-1003</v>
          </cell>
          <cell r="C158" t="str">
            <v>Income Tax on OCI</v>
          </cell>
          <cell r="AB158">
            <v>-47565.57</v>
          </cell>
        </row>
        <row r="159">
          <cell r="B159" t="str">
            <v>2570-1004</v>
          </cell>
          <cell r="C159" t="str">
            <v>Control Transaction Equity</v>
          </cell>
          <cell r="AB159">
            <v>-6731006.9900000002</v>
          </cell>
        </row>
        <row r="160">
          <cell r="B160" t="str">
            <v>2570-1000</v>
          </cell>
          <cell r="C160" t="str">
            <v>Retained Earnings</v>
          </cell>
          <cell r="AB160">
            <v>-1285517.73</v>
          </cell>
        </row>
        <row r="161">
          <cell r="B161" t="str">
            <v>Equity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-5987385.040000001</v>
          </cell>
        </row>
        <row r="162">
          <cell r="B162" t="str">
            <v>PROFIT AND LOSS</v>
          </cell>
        </row>
        <row r="163">
          <cell r="B163" t="str">
            <v>3015-1200</v>
          </cell>
          <cell r="C163" t="str">
            <v>Tolling Income</v>
          </cell>
          <cell r="G163">
            <v>0</v>
          </cell>
          <cell r="AA163">
            <v>0</v>
          </cell>
          <cell r="AB163">
            <v>-25954659.600000001</v>
          </cell>
        </row>
        <row r="164">
          <cell r="B164" t="str">
            <v xml:space="preserve">Accrual </v>
          </cell>
          <cell r="D164">
            <v>-40315998.861885443</v>
          </cell>
          <cell r="E164">
            <v>-3359666.5718237869</v>
          </cell>
          <cell r="F164">
            <v>-3382690.5607101545</v>
          </cell>
          <cell r="G164">
            <v>-3226815.5297019738</v>
          </cell>
          <cell r="H164">
            <v>-3335632.2019445947</v>
          </cell>
          <cell r="I164">
            <v>-3162431.7413700004</v>
          </cell>
          <cell r="J164">
            <v>-3404137.6785711171</v>
          </cell>
          <cell r="K164">
            <v>-3231332.852</v>
          </cell>
          <cell r="L164">
            <v>-3357622.4681209018</v>
          </cell>
          <cell r="M164">
            <v>-3297402.57350486</v>
          </cell>
          <cell r="N164">
            <v>-3303787.447134241</v>
          </cell>
          <cell r="O164">
            <v>-3304637.8892981671</v>
          </cell>
          <cell r="P164">
            <v>-3417491.8163548638</v>
          </cell>
          <cell r="Q164">
            <v>-3260664.3671249999</v>
          </cell>
          <cell r="R164">
            <v>-3375187.9388108626</v>
          </cell>
          <cell r="S164">
            <v>-3289515.57</v>
          </cell>
          <cell r="T164">
            <v>-3375373.6821178659</v>
          </cell>
          <cell r="U164">
            <v>-3181859.0829141438</v>
          </cell>
          <cell r="V164">
            <v>-3362789.9613757413</v>
          </cell>
          <cell r="W164">
            <v>-3187524.0804999955</v>
          </cell>
          <cell r="X164">
            <v>0</v>
          </cell>
          <cell r="Y164">
            <v>0</v>
          </cell>
          <cell r="Z164">
            <v>0</v>
          </cell>
          <cell r="AA164">
            <v>-30314713.755140346</v>
          </cell>
          <cell r="AB164">
            <v>-3187524.0804999955</v>
          </cell>
        </row>
        <row r="165">
          <cell r="B165" t="str">
            <v>Income</v>
          </cell>
          <cell r="D165">
            <v>-40315998.861885443</v>
          </cell>
          <cell r="E165">
            <v>-3359666.5718237869</v>
          </cell>
          <cell r="F165">
            <v>-3382690.5607101545</v>
          </cell>
          <cell r="G165">
            <v>-3226815.5297019738</v>
          </cell>
          <cell r="H165">
            <v>-3335632.2019445947</v>
          </cell>
          <cell r="I165">
            <v>-3162431.7413700004</v>
          </cell>
          <cell r="J165">
            <v>-3404137.6785711171</v>
          </cell>
          <cell r="K165">
            <v>-3231332.852</v>
          </cell>
          <cell r="L165">
            <v>-3357622.4681209018</v>
          </cell>
          <cell r="M165">
            <v>-3297402.57350486</v>
          </cell>
          <cell r="N165">
            <v>-3303787.447134241</v>
          </cell>
          <cell r="O165">
            <v>-3304637.8892981671</v>
          </cell>
          <cell r="P165">
            <v>-3417491.8163548638</v>
          </cell>
          <cell r="Q165">
            <v>-3260664.3671249999</v>
          </cell>
          <cell r="R165">
            <v>-3375187.9388108626</v>
          </cell>
          <cell r="S165">
            <v>-3289515.57</v>
          </cell>
          <cell r="T165">
            <v>-3375373.6821178659</v>
          </cell>
          <cell r="U165">
            <v>-3181859.0829141438</v>
          </cell>
          <cell r="V165">
            <v>-3362789.9613757413</v>
          </cell>
          <cell r="W165">
            <v>-3187524.0804999955</v>
          </cell>
          <cell r="X165">
            <v>0</v>
          </cell>
          <cell r="Y165">
            <v>0</v>
          </cell>
          <cell r="Z165">
            <v>0</v>
          </cell>
          <cell r="AA165">
            <v>-30314713.755140346</v>
          </cell>
          <cell r="AB165">
            <v>-29142183.680499997</v>
          </cell>
        </row>
        <row r="166">
          <cell r="B166" t="str">
            <v>6010-1000</v>
          </cell>
          <cell r="C166" t="str">
            <v>Salaries &amp; Wages</v>
          </cell>
          <cell r="D166">
            <v>6314879.0940262219</v>
          </cell>
          <cell r="E166">
            <v>526239.9245021852</v>
          </cell>
          <cell r="F166">
            <v>511498.77396389242</v>
          </cell>
          <cell r="G166">
            <v>499785.48</v>
          </cell>
          <cell r="H166">
            <v>511498.77396389242</v>
          </cell>
          <cell r="I166">
            <v>499756.86</v>
          </cell>
          <cell r="J166">
            <v>511498.77396389242</v>
          </cell>
          <cell r="K166">
            <v>497333.9</v>
          </cell>
          <cell r="L166">
            <v>527634.37888012058</v>
          </cell>
          <cell r="M166">
            <v>504847.31000000006</v>
          </cell>
          <cell r="N166">
            <v>527634.37888012058</v>
          </cell>
          <cell r="O166">
            <v>506773.44999999995</v>
          </cell>
          <cell r="P166">
            <v>527634.37888012058</v>
          </cell>
          <cell r="Q166">
            <v>506125.4700000002</v>
          </cell>
          <cell r="R166">
            <v>527634.37888012058</v>
          </cell>
          <cell r="S166">
            <v>507520.95999999996</v>
          </cell>
          <cell r="T166">
            <v>527634.37888012058</v>
          </cell>
          <cell r="U166">
            <v>506940.04000000004</v>
          </cell>
          <cell r="V166">
            <v>535552.71943348553</v>
          </cell>
          <cell r="W166">
            <v>506109.32999999961</v>
          </cell>
          <cell r="AA166">
            <v>4708220.9357257662</v>
          </cell>
          <cell r="AB166">
            <v>4535192.8</v>
          </cell>
        </row>
        <row r="167">
          <cell r="B167" t="str">
            <v>6010-4001</v>
          </cell>
          <cell r="C167" t="str">
            <v>13th Salary Expense</v>
          </cell>
          <cell r="D167">
            <v>530273.82573124242</v>
          </cell>
          <cell r="E167">
            <v>44189.485477603535</v>
          </cell>
          <cell r="F167">
            <v>43969.531573343404</v>
          </cell>
          <cell r="G167">
            <v>41760.895525813612</v>
          </cell>
          <cell r="H167">
            <v>43969.531573343404</v>
          </cell>
          <cell r="I167">
            <v>41760.944999999992</v>
          </cell>
          <cell r="J167">
            <v>43969.531573343404</v>
          </cell>
          <cell r="K167">
            <v>41567.819999999992</v>
          </cell>
          <cell r="L167">
            <v>43969.531573343404</v>
          </cell>
          <cell r="M167">
            <v>42195.359474186393</v>
          </cell>
          <cell r="N167">
            <v>43969.531573343404</v>
          </cell>
          <cell r="O167">
            <v>42355.800000000017</v>
          </cell>
          <cell r="P167">
            <v>43969.531573343404</v>
          </cell>
          <cell r="Q167">
            <v>42301.829999999987</v>
          </cell>
          <cell r="R167">
            <v>43969.531573343404</v>
          </cell>
          <cell r="S167">
            <v>42418.079999999987</v>
          </cell>
          <cell r="T167">
            <v>43969.531573343404</v>
          </cell>
          <cell r="U167">
            <v>42369.69</v>
          </cell>
          <cell r="V167">
            <v>44629.393286123821</v>
          </cell>
          <cell r="W167">
            <v>42283.850000000035</v>
          </cell>
          <cell r="AA167">
            <v>396385.64587287098</v>
          </cell>
          <cell r="AB167">
            <v>379014.27</v>
          </cell>
        </row>
        <row r="168">
          <cell r="B168" t="str">
            <v>6020-1000</v>
          </cell>
          <cell r="C168" t="str">
            <v>Retirement Annuity</v>
          </cell>
          <cell r="D168">
            <v>734859.21779028687</v>
          </cell>
          <cell r="E168">
            <v>61238.268149190575</v>
          </cell>
          <cell r="F168">
            <v>59520.790542207491</v>
          </cell>
          <cell r="G168">
            <v>60147.688300000002</v>
          </cell>
          <cell r="H168">
            <v>59520.790542207491</v>
          </cell>
          <cell r="I168">
            <v>59408.131700000005</v>
          </cell>
          <cell r="J168">
            <v>59520.790542207491</v>
          </cell>
          <cell r="K168">
            <v>59408.00999999998</v>
          </cell>
          <cell r="L168">
            <v>61398.417643926456</v>
          </cell>
          <cell r="M168">
            <v>60180.340000000026</v>
          </cell>
          <cell r="N168">
            <v>61398.417643926456</v>
          </cell>
          <cell r="O168">
            <v>60148.34</v>
          </cell>
          <cell r="P168">
            <v>61398.417643926456</v>
          </cell>
          <cell r="Q168">
            <v>60148.339999999967</v>
          </cell>
          <cell r="R168">
            <v>61398.417643926456</v>
          </cell>
          <cell r="S168">
            <v>60415.170000000042</v>
          </cell>
          <cell r="T168">
            <v>61398.417643926456</v>
          </cell>
          <cell r="U168">
            <v>60304.099999999977</v>
          </cell>
          <cell r="V168">
            <v>62326.189486008036</v>
          </cell>
          <cell r="W168">
            <v>60341.979999999981</v>
          </cell>
          <cell r="AA168">
            <v>547880.64933226281</v>
          </cell>
          <cell r="AB168">
            <v>540502.1</v>
          </cell>
        </row>
        <row r="169">
          <cell r="B169" t="str">
            <v>6020-1010</v>
          </cell>
          <cell r="C169" t="str">
            <v>Employee Benefits</v>
          </cell>
          <cell r="D169">
            <v>169541.64422019373</v>
          </cell>
          <cell r="E169">
            <v>14128.47035168281</v>
          </cell>
          <cell r="F169">
            <v>13944.123272949202</v>
          </cell>
          <cell r="G169">
            <v>10236.305</v>
          </cell>
          <cell r="H169">
            <v>13944.123272949202</v>
          </cell>
          <cell r="I169">
            <v>10785.904999999999</v>
          </cell>
          <cell r="J169">
            <v>13944.123272949202</v>
          </cell>
          <cell r="K169">
            <v>12936.54</v>
          </cell>
          <cell r="L169">
            <v>14152.928383460883</v>
          </cell>
          <cell r="M169">
            <v>17021.330000000002</v>
          </cell>
          <cell r="N169">
            <v>14152.928383460883</v>
          </cell>
          <cell r="O169">
            <v>15245.11</v>
          </cell>
          <cell r="P169">
            <v>14152.928383460883</v>
          </cell>
          <cell r="Q169">
            <v>17603.5</v>
          </cell>
          <cell r="R169">
            <v>14152.928383460883</v>
          </cell>
          <cell r="S169">
            <v>21371.819999999992</v>
          </cell>
          <cell r="T169">
            <v>14152.928383460883</v>
          </cell>
          <cell r="U169">
            <v>12343.61</v>
          </cell>
          <cell r="V169">
            <v>14236.158121010429</v>
          </cell>
          <cell r="W169">
            <v>13747.279999999999</v>
          </cell>
          <cell r="AA169">
            <v>126833.16985716244</v>
          </cell>
          <cell r="AB169">
            <v>131291.4</v>
          </cell>
        </row>
        <row r="170">
          <cell r="B170" t="str">
            <v>6020-1020</v>
          </cell>
          <cell r="C170" t="str">
            <v>Employee Benefits-Ot</v>
          </cell>
          <cell r="D170">
            <v>125000</v>
          </cell>
          <cell r="E170">
            <v>10416.666666666666</v>
          </cell>
          <cell r="F170">
            <v>10416.666666666666</v>
          </cell>
          <cell r="G170">
            <v>11894.41</v>
          </cell>
          <cell r="H170">
            <v>10416.666666666666</v>
          </cell>
          <cell r="I170">
            <v>8689.68</v>
          </cell>
          <cell r="J170">
            <v>10416.666666666666</v>
          </cell>
          <cell r="K170">
            <v>6951.4700000000012</v>
          </cell>
          <cell r="L170">
            <v>10416.666666666666</v>
          </cell>
          <cell r="M170">
            <v>10104.380000000001</v>
          </cell>
          <cell r="N170">
            <v>10416.666666666666</v>
          </cell>
          <cell r="O170">
            <v>24597.209999999992</v>
          </cell>
          <cell r="P170">
            <v>10416.666666666666</v>
          </cell>
          <cell r="Q170">
            <v>9017.8000000000029</v>
          </cell>
          <cell r="R170">
            <v>10416.666666666666</v>
          </cell>
          <cell r="S170">
            <v>12775.61</v>
          </cell>
          <cell r="T170">
            <v>10416.666666666666</v>
          </cell>
          <cell r="U170">
            <v>8618.9400000000023</v>
          </cell>
          <cell r="V170">
            <v>10416.666666666666</v>
          </cell>
          <cell r="W170">
            <v>11540.630000000005</v>
          </cell>
          <cell r="AA170">
            <v>93750</v>
          </cell>
          <cell r="AB170">
            <v>104190.13</v>
          </cell>
        </row>
        <row r="171">
          <cell r="B171" t="str">
            <v>6020-1030</v>
          </cell>
          <cell r="C171" t="str">
            <v>National Holiday Compensation</v>
          </cell>
          <cell r="D171">
            <v>150000</v>
          </cell>
          <cell r="E171">
            <v>12500</v>
          </cell>
          <cell r="F171">
            <v>12500</v>
          </cell>
          <cell r="G171">
            <v>18669.8</v>
          </cell>
          <cell r="H171">
            <v>12500</v>
          </cell>
          <cell r="I171">
            <v>7114.3600000000006</v>
          </cell>
          <cell r="J171">
            <v>12500</v>
          </cell>
          <cell r="K171">
            <v>0</v>
          </cell>
          <cell r="L171">
            <v>12500</v>
          </cell>
          <cell r="M171">
            <v>27269.030000000002</v>
          </cell>
          <cell r="N171">
            <v>12500</v>
          </cell>
          <cell r="O171">
            <v>10869.970000000001</v>
          </cell>
          <cell r="P171">
            <v>12500</v>
          </cell>
          <cell r="Q171">
            <v>25280.569999999992</v>
          </cell>
          <cell r="R171">
            <v>12500</v>
          </cell>
          <cell r="S171">
            <v>832.63999999999942</v>
          </cell>
          <cell r="T171">
            <v>12500</v>
          </cell>
          <cell r="U171">
            <v>0</v>
          </cell>
          <cell r="V171">
            <v>12500</v>
          </cell>
          <cell r="W171">
            <v>0</v>
          </cell>
          <cell r="AA171">
            <v>112500</v>
          </cell>
          <cell r="AB171">
            <v>90036.37</v>
          </cell>
        </row>
        <row r="172">
          <cell r="B172" t="str">
            <v>6020-1600</v>
          </cell>
          <cell r="C172" t="str">
            <v>Holiday Allowance</v>
          </cell>
          <cell r="D172">
            <v>509062.87270199269</v>
          </cell>
          <cell r="E172">
            <v>42421.906058499393</v>
          </cell>
          <cell r="F172">
            <v>42210.750310409661</v>
          </cell>
          <cell r="G172">
            <v>35128.332284518568</v>
          </cell>
          <cell r="H172">
            <v>42210.750310409661</v>
          </cell>
          <cell r="I172">
            <v>40128.394999999997</v>
          </cell>
          <cell r="J172">
            <v>42210.750310409661</v>
          </cell>
          <cell r="K172">
            <v>34942.910000000018</v>
          </cell>
          <cell r="L172">
            <v>42210.750310409661</v>
          </cell>
          <cell r="M172">
            <v>35501.322715481409</v>
          </cell>
          <cell r="N172">
            <v>42210.750310409661</v>
          </cell>
          <cell r="O172">
            <v>35632.830000000016</v>
          </cell>
          <cell r="P172">
            <v>42210.750310409661</v>
          </cell>
          <cell r="Q172">
            <v>35588.899999999965</v>
          </cell>
          <cell r="R172">
            <v>42210.750310409661</v>
          </cell>
          <cell r="S172">
            <v>35675.78</v>
          </cell>
          <cell r="T172">
            <v>42210.750310409661</v>
          </cell>
          <cell r="U172">
            <v>35639.620000000024</v>
          </cell>
          <cell r="V172">
            <v>42844.217554678864</v>
          </cell>
          <cell r="W172">
            <v>35566.209999999963</v>
          </cell>
          <cell r="AA172">
            <v>380530.22003795614</v>
          </cell>
          <cell r="AB172">
            <v>323804.3</v>
          </cell>
        </row>
        <row r="173">
          <cell r="B173" t="str">
            <v>6020-2010</v>
          </cell>
          <cell r="C173" t="str">
            <v>Vacation Allowance</v>
          </cell>
          <cell r="D173">
            <v>75000</v>
          </cell>
          <cell r="E173">
            <v>6250</v>
          </cell>
          <cell r="F173">
            <v>6250</v>
          </cell>
          <cell r="G173">
            <v>6250</v>
          </cell>
          <cell r="H173">
            <v>6250</v>
          </cell>
          <cell r="I173">
            <v>6250</v>
          </cell>
          <cell r="J173">
            <v>6250</v>
          </cell>
          <cell r="K173">
            <v>6250</v>
          </cell>
          <cell r="L173">
            <v>6250</v>
          </cell>
          <cell r="M173">
            <v>6250</v>
          </cell>
          <cell r="N173">
            <v>6250</v>
          </cell>
          <cell r="O173">
            <v>6250</v>
          </cell>
          <cell r="P173">
            <v>6250</v>
          </cell>
          <cell r="Q173">
            <v>6250</v>
          </cell>
          <cell r="R173">
            <v>6250</v>
          </cell>
          <cell r="S173">
            <v>6250</v>
          </cell>
          <cell r="T173">
            <v>6250</v>
          </cell>
          <cell r="U173">
            <v>6250</v>
          </cell>
          <cell r="V173">
            <v>6250</v>
          </cell>
          <cell r="W173">
            <v>6250</v>
          </cell>
          <cell r="AA173">
            <v>56250</v>
          </cell>
          <cell r="AB173">
            <v>56250</v>
          </cell>
        </row>
        <row r="174">
          <cell r="B174" t="str">
            <v>6020-2020</v>
          </cell>
          <cell r="C174" t="str">
            <v>Jubilee Allowance</v>
          </cell>
          <cell r="D174">
            <v>15000</v>
          </cell>
          <cell r="E174">
            <v>1250</v>
          </cell>
          <cell r="F174">
            <v>1250</v>
          </cell>
          <cell r="G174">
            <v>1250</v>
          </cell>
          <cell r="H174">
            <v>1250</v>
          </cell>
          <cell r="I174">
            <v>1250</v>
          </cell>
          <cell r="J174">
            <v>1250</v>
          </cell>
          <cell r="K174">
            <v>1250</v>
          </cell>
          <cell r="L174">
            <v>1250</v>
          </cell>
          <cell r="M174">
            <v>1250</v>
          </cell>
          <cell r="N174">
            <v>1250</v>
          </cell>
          <cell r="O174">
            <v>1250</v>
          </cell>
          <cell r="P174">
            <v>1250</v>
          </cell>
          <cell r="Q174">
            <v>1250</v>
          </cell>
          <cell r="R174">
            <v>1250</v>
          </cell>
          <cell r="S174">
            <v>1250</v>
          </cell>
          <cell r="T174">
            <v>1250</v>
          </cell>
          <cell r="U174">
            <v>1250</v>
          </cell>
          <cell r="V174">
            <v>1250</v>
          </cell>
          <cell r="W174">
            <v>1250</v>
          </cell>
          <cell r="AA174">
            <v>11250</v>
          </cell>
          <cell r="AB174">
            <v>11250</v>
          </cell>
        </row>
        <row r="175">
          <cell r="B175" t="str">
            <v>6020-2710</v>
          </cell>
          <cell r="C175" t="str">
            <v>Health Insurance</v>
          </cell>
          <cell r="D175">
            <v>64900</v>
          </cell>
          <cell r="E175">
            <v>5408.333333333333</v>
          </cell>
          <cell r="F175">
            <v>5375</v>
          </cell>
          <cell r="G175">
            <v>5275</v>
          </cell>
          <cell r="H175">
            <v>5375</v>
          </cell>
          <cell r="I175">
            <v>5275</v>
          </cell>
          <cell r="J175">
            <v>5375</v>
          </cell>
          <cell r="K175">
            <v>5250</v>
          </cell>
          <cell r="L175">
            <v>5375</v>
          </cell>
          <cell r="M175">
            <v>5250</v>
          </cell>
          <cell r="N175">
            <v>5375</v>
          </cell>
          <cell r="O175">
            <v>5286.2099999999991</v>
          </cell>
          <cell r="P175">
            <v>5375</v>
          </cell>
          <cell r="Q175">
            <v>5275</v>
          </cell>
          <cell r="R175">
            <v>5375</v>
          </cell>
          <cell r="S175">
            <v>5283.6200000000026</v>
          </cell>
          <cell r="T175">
            <v>5375</v>
          </cell>
          <cell r="U175">
            <v>5272.6999999999971</v>
          </cell>
          <cell r="V175">
            <v>5475</v>
          </cell>
          <cell r="W175">
            <v>5277.3000000000029</v>
          </cell>
          <cell r="AA175">
            <v>48475</v>
          </cell>
          <cell r="AB175">
            <v>47444.83</v>
          </cell>
        </row>
        <row r="176">
          <cell r="B176" t="str">
            <v>6020-3800</v>
          </cell>
          <cell r="C176" t="str">
            <v>Social Security Taxes</v>
          </cell>
          <cell r="D176">
            <v>914200.78983511741</v>
          </cell>
          <cell r="E176">
            <v>76183.399152926446</v>
          </cell>
          <cell r="F176">
            <v>75732.105378109511</v>
          </cell>
          <cell r="G176">
            <v>81433.679065460208</v>
          </cell>
          <cell r="H176">
            <v>75732.105378109511</v>
          </cell>
          <cell r="I176">
            <v>89145.740000000034</v>
          </cell>
          <cell r="J176">
            <v>75732.105378109511</v>
          </cell>
          <cell r="K176">
            <v>82133.119999999995</v>
          </cell>
          <cell r="L176">
            <v>75732.105378109511</v>
          </cell>
          <cell r="M176">
            <v>82266.330934539757</v>
          </cell>
          <cell r="N176">
            <v>75732.105378109511</v>
          </cell>
          <cell r="O176">
            <v>91616.280000000028</v>
          </cell>
          <cell r="P176">
            <v>75732.105378109511</v>
          </cell>
          <cell r="Q176">
            <v>83272.289999999979</v>
          </cell>
          <cell r="R176">
            <v>75732.105378109511</v>
          </cell>
          <cell r="S176">
            <v>83357.47000000003</v>
          </cell>
          <cell r="T176">
            <v>75732.105378109511</v>
          </cell>
          <cell r="U176">
            <v>82815.089999999967</v>
          </cell>
          <cell r="V176">
            <v>77085.986702560345</v>
          </cell>
          <cell r="W176">
            <v>83269.800000000047</v>
          </cell>
          <cell r="AA176">
            <v>682942.82972743642</v>
          </cell>
          <cell r="AB176">
            <v>759309.8</v>
          </cell>
        </row>
        <row r="177">
          <cell r="B177" t="str">
            <v>6020-4050</v>
          </cell>
          <cell r="C177" t="str">
            <v>Guranteed Benefit 5%</v>
          </cell>
          <cell r="D177">
            <v>358821.68995054293</v>
          </cell>
          <cell r="E177">
            <v>29901.807495878576</v>
          </cell>
          <cell r="F177">
            <v>29752.17868556641</v>
          </cell>
          <cell r="G177">
            <v>28132.703189638374</v>
          </cell>
          <cell r="H177">
            <v>29752.17868556641</v>
          </cell>
          <cell r="I177">
            <v>28132.744999999999</v>
          </cell>
          <cell r="J177">
            <v>29752.17868556641</v>
          </cell>
          <cell r="K177">
            <v>27997.9</v>
          </cell>
          <cell r="L177">
            <v>29752.17868556641</v>
          </cell>
          <cell r="M177">
            <v>28425.671810361629</v>
          </cell>
          <cell r="N177">
            <v>29752.17868556641</v>
          </cell>
          <cell r="O177">
            <v>28537.699999999997</v>
          </cell>
          <cell r="P177">
            <v>29752.17868556641</v>
          </cell>
          <cell r="Q177">
            <v>28500.010000000009</v>
          </cell>
          <cell r="R177">
            <v>29752.17868556641</v>
          </cell>
          <cell r="S177">
            <v>28581.169999999984</v>
          </cell>
          <cell r="T177">
            <v>29752.17868556641</v>
          </cell>
          <cell r="U177">
            <v>28547.380000000005</v>
          </cell>
          <cell r="V177">
            <v>30201.065116502912</v>
          </cell>
          <cell r="W177">
            <v>28487.440000000002</v>
          </cell>
          <cell r="AA177">
            <v>268218.49460103421</v>
          </cell>
          <cell r="AB177">
            <v>255342.72</v>
          </cell>
        </row>
        <row r="178">
          <cell r="B178" t="str">
            <v>6020-4100</v>
          </cell>
          <cell r="C178" t="str">
            <v>Governmental Savings Scheme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</row>
        <row r="179">
          <cell r="B179" t="str">
            <v>6020-4300</v>
          </cell>
          <cell r="C179" t="str">
            <v>Disability Insurance</v>
          </cell>
          <cell r="D179">
            <v>35000</v>
          </cell>
          <cell r="E179">
            <v>2916.6666666666665</v>
          </cell>
          <cell r="F179">
            <v>2916.6666666666665</v>
          </cell>
          <cell r="G179">
            <v>1893.37</v>
          </cell>
          <cell r="H179">
            <v>2916.6666666666665</v>
          </cell>
          <cell r="I179">
            <v>1893.3600000000001</v>
          </cell>
          <cell r="J179">
            <v>2916.6666666666665</v>
          </cell>
          <cell r="K179">
            <v>2076.14</v>
          </cell>
          <cell r="L179">
            <v>2916.6666666666665</v>
          </cell>
          <cell r="M179">
            <v>2076.1400000000003</v>
          </cell>
          <cell r="N179">
            <v>2916.6666666666665</v>
          </cell>
          <cell r="O179">
            <v>1939.2899999999991</v>
          </cell>
          <cell r="P179">
            <v>2916.6666666666665</v>
          </cell>
          <cell r="Q179">
            <v>1849.2400000000016</v>
          </cell>
          <cell r="R179">
            <v>2916.6666666666665</v>
          </cell>
          <cell r="S179">
            <v>1939.2899999999991</v>
          </cell>
          <cell r="T179">
            <v>2916.6666666666665</v>
          </cell>
          <cell r="U179">
            <v>1939.2900000000009</v>
          </cell>
          <cell r="V179">
            <v>2916.6666666666665</v>
          </cell>
          <cell r="W179">
            <v>1939.2899999999991</v>
          </cell>
          <cell r="AA179">
            <v>26250.000000000004</v>
          </cell>
          <cell r="AB179">
            <v>17545.41</v>
          </cell>
        </row>
        <row r="180">
          <cell r="B180" t="str">
            <v>6022-0620</v>
          </cell>
          <cell r="C180" t="str">
            <v>Commuting Expenses</v>
          </cell>
          <cell r="D180">
            <v>232545</v>
          </cell>
          <cell r="E180">
            <v>19378.75</v>
          </cell>
          <cell r="F180">
            <v>19255.416666666668</v>
          </cell>
          <cell r="G180">
            <v>17765.440000000002</v>
          </cell>
          <cell r="H180">
            <v>19255.416666666668</v>
          </cell>
          <cell r="I180">
            <v>16970.5</v>
          </cell>
          <cell r="J180">
            <v>19255.416666666668</v>
          </cell>
          <cell r="K180">
            <v>17027.439999999995</v>
          </cell>
          <cell r="L180">
            <v>19255.416666666668</v>
          </cell>
          <cell r="M180">
            <v>16963.93</v>
          </cell>
          <cell r="N180">
            <v>19255.416666666668</v>
          </cell>
          <cell r="O180">
            <v>17796.559999999998</v>
          </cell>
          <cell r="P180">
            <v>19255.416666666668</v>
          </cell>
          <cell r="Q180">
            <v>17103.960000000006</v>
          </cell>
          <cell r="R180">
            <v>19255.416666666668</v>
          </cell>
          <cell r="S180">
            <v>16818.14</v>
          </cell>
          <cell r="T180">
            <v>19255.416666666668</v>
          </cell>
          <cell r="U180">
            <v>16136.790000000008</v>
          </cell>
          <cell r="V180">
            <v>19625.416666666668</v>
          </cell>
          <cell r="W180">
            <v>16909.729999999981</v>
          </cell>
          <cell r="AA180">
            <v>173668.75</v>
          </cell>
          <cell r="AB180">
            <v>153492.49</v>
          </cell>
        </row>
        <row r="181">
          <cell r="B181" t="str">
            <v>6022-1000</v>
          </cell>
          <cell r="C181" t="str">
            <v>Purchased labour</v>
          </cell>
          <cell r="D181">
            <v>125000</v>
          </cell>
          <cell r="E181">
            <v>10416.666666666666</v>
          </cell>
          <cell r="F181">
            <v>10416.666666666666</v>
          </cell>
          <cell r="G181">
            <v>8923.39</v>
          </cell>
          <cell r="H181">
            <v>10416.666666666666</v>
          </cell>
          <cell r="I181">
            <v>10519.260000000002</v>
          </cell>
          <cell r="J181">
            <v>10416.666666666666</v>
          </cell>
          <cell r="K181">
            <v>9288.7899999999972</v>
          </cell>
          <cell r="L181">
            <v>10416.666666666666</v>
          </cell>
          <cell r="M181">
            <v>10317.149999999998</v>
          </cell>
          <cell r="N181">
            <v>10416.666666666666</v>
          </cell>
          <cell r="O181">
            <v>4164.6300000000047</v>
          </cell>
          <cell r="P181">
            <v>10416.666666666666</v>
          </cell>
          <cell r="Q181">
            <v>3778.7900000000009</v>
          </cell>
          <cell r="R181">
            <v>10416.666666666666</v>
          </cell>
          <cell r="S181">
            <v>5493.9499999999971</v>
          </cell>
          <cell r="T181">
            <v>10416.666666666666</v>
          </cell>
          <cell r="U181">
            <v>6569.1100000000006</v>
          </cell>
          <cell r="V181">
            <v>10416.666666666666</v>
          </cell>
          <cell r="W181">
            <v>9571.7900000000009</v>
          </cell>
          <cell r="AA181">
            <v>93750</v>
          </cell>
          <cell r="AB181">
            <v>68626.86</v>
          </cell>
        </row>
        <row r="182">
          <cell r="B182" t="str">
            <v>6022-1010</v>
          </cell>
          <cell r="C182" t="str">
            <v>Purchased labour BP</v>
          </cell>
          <cell r="D182">
            <v>0</v>
          </cell>
          <cell r="E182">
            <v>0</v>
          </cell>
          <cell r="F182">
            <v>0</v>
          </cell>
          <cell r="G182">
            <v>5960</v>
          </cell>
          <cell r="H182">
            <v>0</v>
          </cell>
          <cell r="I182">
            <v>5364</v>
          </cell>
          <cell r="J182">
            <v>0</v>
          </cell>
          <cell r="K182">
            <v>5736.5</v>
          </cell>
          <cell r="L182">
            <v>0</v>
          </cell>
          <cell r="M182">
            <v>0</v>
          </cell>
          <cell r="N182">
            <v>0</v>
          </cell>
          <cell r="O182">
            <v>7943.57</v>
          </cell>
          <cell r="P182">
            <v>0</v>
          </cell>
          <cell r="Q182">
            <v>5993.0999999999985</v>
          </cell>
          <cell r="R182">
            <v>0</v>
          </cell>
          <cell r="S182">
            <v>3129</v>
          </cell>
          <cell r="T182">
            <v>0</v>
          </cell>
          <cell r="U182">
            <v>2980</v>
          </cell>
          <cell r="V182">
            <v>0</v>
          </cell>
          <cell r="W182">
            <v>3480.8899999999994</v>
          </cell>
          <cell r="AA182">
            <v>0</v>
          </cell>
          <cell r="AB182">
            <v>40587.06</v>
          </cell>
        </row>
        <row r="183">
          <cell r="B183" t="str">
            <v>6810-6025</v>
          </cell>
          <cell r="C183" t="str">
            <v>Emp Team Recognition</v>
          </cell>
          <cell r="D183">
            <v>146545.73502646477</v>
          </cell>
          <cell r="E183">
            <v>12212.14458553873</v>
          </cell>
          <cell r="F183">
            <v>12187.144585538732</v>
          </cell>
          <cell r="G183">
            <v>12212.14</v>
          </cell>
          <cell r="H183">
            <v>12187.144585538732</v>
          </cell>
          <cell r="I183">
            <v>12212.14</v>
          </cell>
          <cell r="J183">
            <v>12187.144585538732</v>
          </cell>
          <cell r="K183">
            <v>12212.14</v>
          </cell>
          <cell r="L183">
            <v>12187.144585538732</v>
          </cell>
          <cell r="M183">
            <v>12212.14</v>
          </cell>
          <cell r="N183">
            <v>12187.144585538732</v>
          </cell>
          <cell r="O183">
            <v>12212.14</v>
          </cell>
          <cell r="P183">
            <v>12187.144585538732</v>
          </cell>
          <cell r="Q183">
            <v>12212.14</v>
          </cell>
          <cell r="R183">
            <v>12187.144585538732</v>
          </cell>
          <cell r="S183">
            <v>12212.14</v>
          </cell>
          <cell r="T183">
            <v>12187.144585538732</v>
          </cell>
          <cell r="U183">
            <v>12212.14</v>
          </cell>
          <cell r="V183">
            <v>12262.144585538732</v>
          </cell>
          <cell r="W183">
            <v>12212.14</v>
          </cell>
          <cell r="AA183">
            <v>109759.30126984857</v>
          </cell>
          <cell r="AB183">
            <v>109909.26</v>
          </cell>
        </row>
        <row r="184">
          <cell r="B184" t="str">
            <v>6940-2076</v>
          </cell>
          <cell r="C184" t="str">
            <v>Accounting Services</v>
          </cell>
          <cell r="D184">
            <v>195490.00695169027</v>
          </cell>
          <cell r="E184">
            <v>16290.833912640855</v>
          </cell>
          <cell r="F184">
            <v>16290.833912640855</v>
          </cell>
          <cell r="G184">
            <v>10911.060000000001</v>
          </cell>
          <cell r="H184">
            <v>16290.833912640855</v>
          </cell>
          <cell r="I184">
            <v>11760.529999999999</v>
          </cell>
          <cell r="J184">
            <v>16290.833912640855</v>
          </cell>
          <cell r="K184">
            <v>10922.810000000001</v>
          </cell>
          <cell r="L184">
            <v>16290.833912640855</v>
          </cell>
          <cell r="M184">
            <v>11280.529999999999</v>
          </cell>
          <cell r="N184">
            <v>16290.833912640855</v>
          </cell>
          <cell r="O184">
            <v>12434.650000000001</v>
          </cell>
          <cell r="P184">
            <v>16290.833912640855</v>
          </cell>
          <cell r="Q184">
            <v>11311.789999999994</v>
          </cell>
          <cell r="R184">
            <v>16290.833912640855</v>
          </cell>
          <cell r="S184">
            <v>11280.98000000001</v>
          </cell>
          <cell r="T184">
            <v>16290.833912640855</v>
          </cell>
          <cell r="U184">
            <v>11280.979999999996</v>
          </cell>
          <cell r="V184">
            <v>16290.833912640855</v>
          </cell>
          <cell r="W184">
            <v>11280.979999999996</v>
          </cell>
          <cell r="AA184">
            <v>146617.5052137677</v>
          </cell>
          <cell r="AB184">
            <v>102464.31</v>
          </cell>
        </row>
        <row r="185">
          <cell r="B185" t="str">
            <v>6022-1100</v>
          </cell>
          <cell r="C185" t="str">
            <v>Outbound Labour Charges</v>
          </cell>
          <cell r="D185">
            <v>590855</v>
          </cell>
          <cell r="E185">
            <v>49237.916666666664</v>
          </cell>
          <cell r="F185">
            <v>49237.916666666664</v>
          </cell>
          <cell r="G185">
            <v>49035.44</v>
          </cell>
          <cell r="H185">
            <v>49237.916666666664</v>
          </cell>
          <cell r="I185">
            <v>50528.46</v>
          </cell>
          <cell r="J185">
            <v>49237.916666666664</v>
          </cell>
          <cell r="K185">
            <v>52404.66</v>
          </cell>
          <cell r="L185">
            <v>49237.916666666664</v>
          </cell>
          <cell r="M185">
            <v>50998.38</v>
          </cell>
          <cell r="N185">
            <v>49237.916666666664</v>
          </cell>
          <cell r="O185">
            <v>46066.720000000001</v>
          </cell>
          <cell r="P185">
            <v>49237.916666666664</v>
          </cell>
          <cell r="Q185">
            <v>44928.14</v>
          </cell>
          <cell r="R185">
            <v>49237.916666666664</v>
          </cell>
          <cell r="S185">
            <v>52640.98</v>
          </cell>
          <cell r="T185">
            <v>49237.916666666664</v>
          </cell>
          <cell r="U185">
            <v>47403.72</v>
          </cell>
          <cell r="V185">
            <v>49237.916666666664</v>
          </cell>
          <cell r="W185">
            <v>45980.72</v>
          </cell>
          <cell r="AA185">
            <v>443141.25000000006</v>
          </cell>
          <cell r="AB185">
            <v>439987.22</v>
          </cell>
        </row>
        <row r="186">
          <cell r="B186" t="str">
            <v>6022-1110</v>
          </cell>
          <cell r="C186" t="str">
            <v>Inbound Labour Charges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A186">
            <v>0</v>
          </cell>
        </row>
        <row r="187">
          <cell r="B187" t="str">
            <v>Labour and Benefits</v>
          </cell>
          <cell r="D187">
            <v>11286974.876233751</v>
          </cell>
          <cell r="E187">
            <v>940581.23968614591</v>
          </cell>
          <cell r="F187">
            <v>922724.56555799092</v>
          </cell>
          <cell r="G187">
            <v>906665.13336543087</v>
          </cell>
          <cell r="H187">
            <v>922724.56555799092</v>
          </cell>
          <cell r="I187">
            <v>906946.01170000003</v>
          </cell>
          <cell r="J187">
            <v>922724.56555799092</v>
          </cell>
          <cell r="K187">
            <v>885690.15000000014</v>
          </cell>
          <cell r="L187">
            <v>940946.60268644965</v>
          </cell>
          <cell r="M187">
            <v>924409.34493456944</v>
          </cell>
          <cell r="N187">
            <v>940946.60268644965</v>
          </cell>
          <cell r="O187">
            <v>931120.46</v>
          </cell>
          <cell r="P187">
            <v>940946.60268644965</v>
          </cell>
          <cell r="Q187">
            <v>917790.87000000023</v>
          </cell>
          <cell r="R187">
            <v>940946.60268644965</v>
          </cell>
          <cell r="S187">
            <v>909246.79999999981</v>
          </cell>
          <cell r="T187">
            <v>940946.60268644965</v>
          </cell>
          <cell r="U187">
            <v>888873.19999999984</v>
          </cell>
          <cell r="V187">
            <v>953517.04153188271</v>
          </cell>
          <cell r="W187">
            <v>895499.35999999987</v>
          </cell>
          <cell r="X187">
            <v>0</v>
          </cell>
          <cell r="Y187">
            <v>0</v>
          </cell>
          <cell r="Z187">
            <v>0</v>
          </cell>
          <cell r="AA187">
            <v>8426423.7516381051</v>
          </cell>
          <cell r="AB187">
            <v>8166241.3299999991</v>
          </cell>
        </row>
        <row r="188">
          <cell r="B188" t="str">
            <v>6081-1000</v>
          </cell>
          <cell r="C188" t="str">
            <v>Labor Maintenance</v>
          </cell>
          <cell r="D188">
            <v>680760.6954555792</v>
          </cell>
          <cell r="E188">
            <v>56730.0579546316</v>
          </cell>
          <cell r="F188">
            <v>56730.0579546316</v>
          </cell>
          <cell r="G188">
            <v>75989</v>
          </cell>
          <cell r="H188">
            <v>56730.0579546316</v>
          </cell>
          <cell r="I188">
            <v>58750.670000000013</v>
          </cell>
          <cell r="J188">
            <v>56730.0579546316</v>
          </cell>
          <cell r="K188">
            <v>76872.189999999973</v>
          </cell>
          <cell r="L188">
            <v>56730.0579546316</v>
          </cell>
          <cell r="M188">
            <v>23456.390000000014</v>
          </cell>
          <cell r="N188">
            <v>56730.0579546316</v>
          </cell>
          <cell r="O188">
            <v>73068.080000000016</v>
          </cell>
          <cell r="P188">
            <v>56730.0579546316</v>
          </cell>
          <cell r="Q188">
            <v>57176.02999999997</v>
          </cell>
          <cell r="R188">
            <v>56730.0579546316</v>
          </cell>
          <cell r="S188">
            <v>73677.06</v>
          </cell>
          <cell r="T188">
            <v>56730.0579546316</v>
          </cell>
          <cell r="U188">
            <v>40410.780000000028</v>
          </cell>
          <cell r="V188">
            <v>56730.0579546316</v>
          </cell>
          <cell r="W188">
            <v>66810.23000000004</v>
          </cell>
          <cell r="AA188">
            <v>510570.52159168455</v>
          </cell>
          <cell r="AB188">
            <v>546210.43000000005</v>
          </cell>
        </row>
        <row r="189">
          <cell r="B189" t="str">
            <v>6081-3400</v>
          </cell>
          <cell r="C189" t="str">
            <v>Facilities maintenance</v>
          </cell>
          <cell r="D189">
            <v>188253.44896315996</v>
          </cell>
          <cell r="E189">
            <v>15687.787413596663</v>
          </cell>
          <cell r="F189">
            <v>15687.787413596663</v>
          </cell>
          <cell r="G189">
            <v>12302</v>
          </cell>
          <cell r="H189">
            <v>15687.787413596663</v>
          </cell>
          <cell r="I189">
            <v>31932.339999999997</v>
          </cell>
          <cell r="J189">
            <v>15687.787413596663</v>
          </cell>
          <cell r="K189">
            <v>25492.589999999997</v>
          </cell>
          <cell r="L189">
            <v>15687.787413596663</v>
          </cell>
          <cell r="M189">
            <v>17461.430000000008</v>
          </cell>
          <cell r="N189">
            <v>15687.787413596663</v>
          </cell>
          <cell r="O189">
            <v>21670.550000000003</v>
          </cell>
          <cell r="P189">
            <v>15687.787413596663</v>
          </cell>
          <cell r="Q189">
            <v>12283.979999999996</v>
          </cell>
          <cell r="R189">
            <v>15687.787413596663</v>
          </cell>
          <cell r="S189">
            <v>8598.570000000007</v>
          </cell>
          <cell r="T189">
            <v>15687.787413596663</v>
          </cell>
          <cell r="U189">
            <v>8049.2799999999843</v>
          </cell>
          <cell r="V189">
            <v>15687.787413596663</v>
          </cell>
          <cell r="W189">
            <v>7003.1600000000035</v>
          </cell>
          <cell r="AA189">
            <v>141190.08672237</v>
          </cell>
          <cell r="AB189">
            <v>144793.9</v>
          </cell>
        </row>
        <row r="190">
          <cell r="B190" t="str">
            <v>6081-3401</v>
          </cell>
          <cell r="C190" t="str">
            <v>Temporary Offices</v>
          </cell>
          <cell r="D190">
            <v>60202.009305000807</v>
          </cell>
          <cell r="E190">
            <v>5016.8341087500676</v>
          </cell>
          <cell r="F190">
            <v>5016.8341087500676</v>
          </cell>
          <cell r="G190">
            <v>3695.51</v>
          </cell>
          <cell r="H190">
            <v>5016.8341087500676</v>
          </cell>
          <cell r="I190">
            <v>3887.9299999999994</v>
          </cell>
          <cell r="J190">
            <v>5016.8341087500676</v>
          </cell>
          <cell r="K190">
            <v>6707.37</v>
          </cell>
          <cell r="L190">
            <v>5016.8341087500676</v>
          </cell>
          <cell r="M190">
            <v>3627.67</v>
          </cell>
          <cell r="N190">
            <v>5016.8341087500676</v>
          </cell>
          <cell r="O190">
            <v>3871.4399999999987</v>
          </cell>
          <cell r="P190">
            <v>5016.8341087500676</v>
          </cell>
          <cell r="Q190">
            <v>3918.8000000000029</v>
          </cell>
          <cell r="R190">
            <v>5016.8341087500676</v>
          </cell>
          <cell r="S190">
            <v>3696.9599999999991</v>
          </cell>
          <cell r="T190">
            <v>5016.8341087500676</v>
          </cell>
          <cell r="U190">
            <v>4175.739999999998</v>
          </cell>
          <cell r="V190">
            <v>5016.8341087500676</v>
          </cell>
          <cell r="W190">
            <v>3939.1200000000026</v>
          </cell>
          <cell r="AA190">
            <v>45151.506978750607</v>
          </cell>
          <cell r="AB190">
            <v>37520.54</v>
          </cell>
        </row>
        <row r="191">
          <cell r="B191" t="str">
            <v>6081-3402</v>
          </cell>
          <cell r="C191" t="str">
            <v>Site abatement services</v>
          </cell>
          <cell r="D191">
            <v>15128.015638144385</v>
          </cell>
          <cell r="E191">
            <v>1260.6679698453654</v>
          </cell>
          <cell r="F191">
            <v>1260.6679698453654</v>
          </cell>
          <cell r="G191">
            <v>1530</v>
          </cell>
          <cell r="H191">
            <v>1260.6679698453654</v>
          </cell>
          <cell r="I191">
            <v>3510</v>
          </cell>
          <cell r="J191">
            <v>1260.6679698453654</v>
          </cell>
          <cell r="K191">
            <v>0</v>
          </cell>
          <cell r="L191">
            <v>1260.6679698453654</v>
          </cell>
          <cell r="M191">
            <v>490</v>
          </cell>
          <cell r="N191">
            <v>1260.6679698453654</v>
          </cell>
          <cell r="O191">
            <v>0</v>
          </cell>
          <cell r="P191">
            <v>1260.6679698453654</v>
          </cell>
          <cell r="Q191">
            <v>390.82999999999993</v>
          </cell>
          <cell r="R191">
            <v>1260.6679698453654</v>
          </cell>
          <cell r="S191">
            <v>4311.5499999999993</v>
          </cell>
          <cell r="T191">
            <v>1260.6679698453654</v>
          </cell>
          <cell r="U191">
            <v>1731.7200000000012</v>
          </cell>
          <cell r="V191">
            <v>1260.6679698453654</v>
          </cell>
          <cell r="W191">
            <v>2266.6099999999988</v>
          </cell>
          <cell r="AA191">
            <v>11346.01172860829</v>
          </cell>
          <cell r="AB191">
            <v>14230.71</v>
          </cell>
        </row>
        <row r="192">
          <cell r="B192" t="str">
            <v>6081-3500</v>
          </cell>
          <cell r="C192" t="str">
            <v>Maintenance services</v>
          </cell>
          <cell r="D192">
            <v>34283.562929297768</v>
          </cell>
          <cell r="E192">
            <v>2856.9635774414805</v>
          </cell>
          <cell r="F192">
            <v>2856.9635774414805</v>
          </cell>
          <cell r="G192">
            <v>0</v>
          </cell>
          <cell r="H192">
            <v>2856.9635774414805</v>
          </cell>
          <cell r="I192">
            <v>0</v>
          </cell>
          <cell r="J192">
            <v>2856.9635774414805</v>
          </cell>
          <cell r="K192">
            <v>0</v>
          </cell>
          <cell r="L192">
            <v>2856.9635774414805</v>
          </cell>
          <cell r="M192">
            <v>0</v>
          </cell>
          <cell r="N192">
            <v>2856.9635774414805</v>
          </cell>
          <cell r="O192">
            <v>0</v>
          </cell>
          <cell r="P192">
            <v>2856.9635774414805</v>
          </cell>
          <cell r="Q192">
            <v>0</v>
          </cell>
          <cell r="R192">
            <v>2856.9635774414805</v>
          </cell>
          <cell r="S192">
            <v>0</v>
          </cell>
          <cell r="T192">
            <v>2856.9635774414805</v>
          </cell>
          <cell r="U192">
            <v>8389.1</v>
          </cell>
          <cell r="V192">
            <v>2856.9635774414805</v>
          </cell>
          <cell r="W192">
            <v>17724.900000000001</v>
          </cell>
          <cell r="AA192">
            <v>25712.67219697333</v>
          </cell>
          <cell r="AB192">
            <v>26114</v>
          </cell>
        </row>
        <row r="193">
          <cell r="B193" t="str">
            <v>6081-3501</v>
          </cell>
          <cell r="C193" t="str">
            <v>Industrial cleaning</v>
          </cell>
          <cell r="D193">
            <v>140498.67364712604</v>
          </cell>
          <cell r="E193">
            <v>11708.22280392717</v>
          </cell>
          <cell r="F193">
            <v>11708.22280392717</v>
          </cell>
          <cell r="G193">
            <v>661.02</v>
          </cell>
          <cell r="H193">
            <v>11708.22280392717</v>
          </cell>
          <cell r="I193">
            <v>23221.73</v>
          </cell>
          <cell r="J193">
            <v>11708.22280392717</v>
          </cell>
          <cell r="K193">
            <v>0</v>
          </cell>
          <cell r="L193">
            <v>11708.22280392717</v>
          </cell>
          <cell r="M193">
            <v>149089.88</v>
          </cell>
          <cell r="N193">
            <v>11708.22280392717</v>
          </cell>
          <cell r="O193">
            <v>8908.9499999999825</v>
          </cell>
          <cell r="P193">
            <v>11708.22280392717</v>
          </cell>
          <cell r="Q193">
            <v>44949.080000000016</v>
          </cell>
          <cell r="R193">
            <v>11708.22280392717</v>
          </cell>
          <cell r="S193">
            <v>634.30999999999767</v>
          </cell>
          <cell r="T193">
            <v>11708.22280392717</v>
          </cell>
          <cell r="U193">
            <v>8405.4400000000023</v>
          </cell>
          <cell r="V193">
            <v>11708.22280392717</v>
          </cell>
          <cell r="W193">
            <v>8541.1199999999953</v>
          </cell>
          <cell r="AA193">
            <v>105374.00523534454</v>
          </cell>
          <cell r="AB193">
            <v>244411.53</v>
          </cell>
        </row>
        <row r="194">
          <cell r="B194" t="str">
            <v>6081-3502</v>
          </cell>
          <cell r="C194" t="str">
            <v>Scaffolding</v>
          </cell>
          <cell r="D194">
            <v>125667.17004779668</v>
          </cell>
          <cell r="E194">
            <v>10472.264170649723</v>
          </cell>
          <cell r="F194">
            <v>10472.264170649723</v>
          </cell>
          <cell r="G194">
            <v>17892.79</v>
          </cell>
          <cell r="H194">
            <v>10472.264170649723</v>
          </cell>
          <cell r="I194">
            <v>7560.91</v>
          </cell>
          <cell r="J194">
            <v>10472.264170649723</v>
          </cell>
          <cell r="K194">
            <v>17972.219999999998</v>
          </cell>
          <cell r="L194">
            <v>10472.264170649723</v>
          </cell>
          <cell r="M194">
            <v>5116.1500000000015</v>
          </cell>
          <cell r="N194">
            <v>10472.264170649723</v>
          </cell>
          <cell r="O194">
            <v>17170.93</v>
          </cell>
          <cell r="P194">
            <v>10472.264170649723</v>
          </cell>
          <cell r="Q194">
            <v>11315.039999999994</v>
          </cell>
          <cell r="R194">
            <v>10472.264170649723</v>
          </cell>
          <cell r="S194">
            <v>2512.2200000000012</v>
          </cell>
          <cell r="T194">
            <v>10472.264170649723</v>
          </cell>
          <cell r="U194">
            <v>2512.2200000000012</v>
          </cell>
          <cell r="V194">
            <v>10472.264170649723</v>
          </cell>
          <cell r="W194">
            <v>15192.880000000005</v>
          </cell>
          <cell r="AA194">
            <v>94250.37753584751</v>
          </cell>
          <cell r="AB194">
            <v>97245.36</v>
          </cell>
        </row>
        <row r="195">
          <cell r="B195" t="str">
            <v>6081-3503</v>
          </cell>
          <cell r="C195" t="str">
            <v xml:space="preserve">Insulation </v>
          </cell>
          <cell r="D195">
            <v>146766.33159342545</v>
          </cell>
          <cell r="E195">
            <v>12230.527632785454</v>
          </cell>
          <cell r="F195">
            <v>12230.527632785454</v>
          </cell>
          <cell r="G195">
            <v>10993.45</v>
          </cell>
          <cell r="H195">
            <v>12230.527632785454</v>
          </cell>
          <cell r="I195">
            <v>36695.649999999994</v>
          </cell>
          <cell r="J195">
            <v>12230.527632785454</v>
          </cell>
          <cell r="K195">
            <v>-28793.869999999992</v>
          </cell>
          <cell r="L195">
            <v>12230.527632785454</v>
          </cell>
          <cell r="M195">
            <v>37525.740000000005</v>
          </cell>
          <cell r="N195">
            <v>12230.527632785454</v>
          </cell>
          <cell r="O195">
            <v>28794.740000000005</v>
          </cell>
          <cell r="P195">
            <v>12230.527632785454</v>
          </cell>
          <cell r="Q195">
            <v>10000</v>
          </cell>
          <cell r="R195">
            <v>12230.527632785454</v>
          </cell>
          <cell r="S195">
            <v>55413.919999999998</v>
          </cell>
          <cell r="T195">
            <v>12230.527632785454</v>
          </cell>
          <cell r="U195">
            <v>2686.320000000007</v>
          </cell>
          <cell r="V195">
            <v>12230.527632785454</v>
          </cell>
          <cell r="W195">
            <v>17236.479999999981</v>
          </cell>
          <cell r="AA195">
            <v>110074.74869506908</v>
          </cell>
          <cell r="AB195">
            <v>170552.43</v>
          </cell>
        </row>
        <row r="196">
          <cell r="B196" t="str">
            <v>6081-3504</v>
          </cell>
          <cell r="C196" t="str">
            <v>Filter cleaning</v>
          </cell>
          <cell r="D196">
            <v>140469.98849130108</v>
          </cell>
          <cell r="E196">
            <v>11705.832374275089</v>
          </cell>
          <cell r="F196">
            <v>11705.832374275089</v>
          </cell>
          <cell r="G196">
            <v>11052.68</v>
          </cell>
          <cell r="H196">
            <v>11705.832374275089</v>
          </cell>
          <cell r="I196">
            <v>4189</v>
          </cell>
          <cell r="J196">
            <v>11705.832374275089</v>
          </cell>
          <cell r="K196">
            <v>20844.199999999997</v>
          </cell>
          <cell r="L196">
            <v>11705.832374275089</v>
          </cell>
          <cell r="M196">
            <v>9294.1300000000047</v>
          </cell>
          <cell r="N196">
            <v>11705.832374275089</v>
          </cell>
          <cell r="O196">
            <v>910</v>
          </cell>
          <cell r="P196">
            <v>11705.832374275089</v>
          </cell>
          <cell r="Q196">
            <v>19746.400000000001</v>
          </cell>
          <cell r="R196">
            <v>11705.832374275089</v>
          </cell>
          <cell r="S196">
            <v>12282.940000000002</v>
          </cell>
          <cell r="T196">
            <v>11705.832374275089</v>
          </cell>
          <cell r="U196">
            <v>12205.832374275094</v>
          </cell>
          <cell r="V196">
            <v>11705.832374275089</v>
          </cell>
          <cell r="W196">
            <v>23107.477625724903</v>
          </cell>
          <cell r="AA196">
            <v>105352.49136847582</v>
          </cell>
          <cell r="AB196">
            <v>113632.66</v>
          </cell>
        </row>
        <row r="197">
          <cell r="B197" t="str">
            <v>6081-3505</v>
          </cell>
          <cell r="C197" t="str">
            <v>Pump Seal repairs</v>
          </cell>
          <cell r="D197">
            <v>38578.048486316518</v>
          </cell>
          <cell r="E197">
            <v>3214.8373738597097</v>
          </cell>
          <cell r="F197">
            <v>3214.8373738597097</v>
          </cell>
          <cell r="G197">
            <v>5678.86</v>
          </cell>
          <cell r="H197">
            <v>3214.8373738597097</v>
          </cell>
          <cell r="I197">
            <v>7503.9300000000012</v>
          </cell>
          <cell r="J197">
            <v>3214.8373738597097</v>
          </cell>
          <cell r="K197">
            <v>6870.989999999998</v>
          </cell>
          <cell r="L197">
            <v>3214.8373738597097</v>
          </cell>
          <cell r="M197">
            <v>5890.68</v>
          </cell>
          <cell r="N197">
            <v>3214.8373738597097</v>
          </cell>
          <cell r="O197">
            <v>11105.779999999999</v>
          </cell>
          <cell r="P197">
            <v>3214.8373738597097</v>
          </cell>
          <cell r="Q197">
            <v>2731.1600000000035</v>
          </cell>
          <cell r="R197">
            <v>3214.8373738597097</v>
          </cell>
          <cell r="S197">
            <v>7190.0999999999985</v>
          </cell>
          <cell r="T197">
            <v>3214.8373738597097</v>
          </cell>
          <cell r="U197">
            <v>27669.119999999995</v>
          </cell>
          <cell r="V197">
            <v>3214.8373738597097</v>
          </cell>
          <cell r="W197">
            <v>-11968.359999999993</v>
          </cell>
          <cell r="AA197">
            <v>28933.536364737392</v>
          </cell>
          <cell r="AB197">
            <v>62672.26</v>
          </cell>
        </row>
        <row r="198">
          <cell r="B198" t="str">
            <v>6081-3506</v>
          </cell>
          <cell r="C198" t="str">
            <v>Rotating Equipment Repairs</v>
          </cell>
          <cell r="D198">
            <v>364855.81811980181</v>
          </cell>
          <cell r="E198">
            <v>30404.651509983483</v>
          </cell>
          <cell r="F198">
            <v>30404.651509983483</v>
          </cell>
          <cell r="G198">
            <v>30907.43</v>
          </cell>
          <cell r="H198">
            <v>30404.651509983483</v>
          </cell>
          <cell r="I198">
            <v>29084.1</v>
          </cell>
          <cell r="J198">
            <v>30404.651509983483</v>
          </cell>
          <cell r="K198">
            <v>45703.790000000008</v>
          </cell>
          <cell r="L198">
            <v>30404.651509983483</v>
          </cell>
          <cell r="M198">
            <v>32234.850000000006</v>
          </cell>
          <cell r="N198">
            <v>30404.651509983483</v>
          </cell>
          <cell r="O198">
            <v>25856.53</v>
          </cell>
          <cell r="P198">
            <v>30404.651509983483</v>
          </cell>
          <cell r="Q198">
            <v>49456.03</v>
          </cell>
          <cell r="R198">
            <v>30404.651509983483</v>
          </cell>
          <cell r="S198">
            <v>22545.339999999997</v>
          </cell>
          <cell r="T198">
            <v>30404.651509983483</v>
          </cell>
          <cell r="U198">
            <v>52857.239999999991</v>
          </cell>
          <cell r="V198">
            <v>30404.651509983483</v>
          </cell>
          <cell r="W198">
            <v>28388.630000000005</v>
          </cell>
          <cell r="AA198">
            <v>273641.86358985136</v>
          </cell>
          <cell r="AB198">
            <v>317033.94</v>
          </cell>
        </row>
        <row r="199">
          <cell r="B199" t="str">
            <v>6081-3507</v>
          </cell>
          <cell r="C199" t="str">
            <v>Painting</v>
          </cell>
          <cell r="D199">
            <v>68223.547019355727</v>
          </cell>
          <cell r="E199">
            <v>5685.2955849463106</v>
          </cell>
          <cell r="F199">
            <v>5685.2955849463106</v>
          </cell>
          <cell r="G199">
            <v>6979.17</v>
          </cell>
          <cell r="H199">
            <v>5685.2955849463106</v>
          </cell>
          <cell r="I199">
            <v>9368.39</v>
          </cell>
          <cell r="J199">
            <v>5685.2955849463106</v>
          </cell>
          <cell r="K199">
            <v>6143.1099999999988</v>
          </cell>
          <cell r="L199">
            <v>5685.2955849463106</v>
          </cell>
          <cell r="M199">
            <v>3843.8000000000029</v>
          </cell>
          <cell r="N199">
            <v>5685.2955849463106</v>
          </cell>
          <cell r="O199">
            <v>0</v>
          </cell>
          <cell r="P199">
            <v>5685.2955849463106</v>
          </cell>
          <cell r="Q199">
            <v>5900.98</v>
          </cell>
          <cell r="R199">
            <v>5685.2955849463106</v>
          </cell>
          <cell r="S199">
            <v>15234.069999999996</v>
          </cell>
          <cell r="T199">
            <v>5685.2955849463106</v>
          </cell>
          <cell r="U199">
            <v>8520.6300000000119</v>
          </cell>
          <cell r="V199">
            <v>5685.2955849463106</v>
          </cell>
          <cell r="W199">
            <v>14797.769999999997</v>
          </cell>
          <cell r="AA199">
            <v>51167.660264516795</v>
          </cell>
          <cell r="AB199">
            <v>70787.92</v>
          </cell>
        </row>
        <row r="200">
          <cell r="B200" t="str">
            <v>6081-3508</v>
          </cell>
          <cell r="C200" t="str">
            <v>Valve Repairs</v>
          </cell>
          <cell r="D200">
            <v>137664.9423071139</v>
          </cell>
          <cell r="E200">
            <v>11472.078525592826</v>
          </cell>
          <cell r="F200">
            <v>11472.078525592826</v>
          </cell>
          <cell r="G200">
            <v>1364.05</v>
          </cell>
          <cell r="H200">
            <v>11472.078525592826</v>
          </cell>
          <cell r="I200">
            <v>472</v>
          </cell>
          <cell r="J200">
            <v>11472.078525592826</v>
          </cell>
          <cell r="K200">
            <v>6613.55</v>
          </cell>
          <cell r="L200">
            <v>11472.078525592826</v>
          </cell>
          <cell r="M200">
            <v>4352.5499999999993</v>
          </cell>
          <cell r="N200">
            <v>11472.078525592826</v>
          </cell>
          <cell r="O200">
            <v>4318.0000000000018</v>
          </cell>
          <cell r="P200">
            <v>11472.078525592826</v>
          </cell>
          <cell r="Q200">
            <v>6161.7699999999968</v>
          </cell>
          <cell r="R200">
            <v>11472.078525592826</v>
          </cell>
          <cell r="S200">
            <v>6362.1100000000006</v>
          </cell>
          <cell r="T200">
            <v>11472.078525592826</v>
          </cell>
          <cell r="U200">
            <v>8038</v>
          </cell>
          <cell r="V200">
            <v>11472.078525592826</v>
          </cell>
          <cell r="W200">
            <v>1156</v>
          </cell>
          <cell r="AA200">
            <v>103248.70673033541</v>
          </cell>
          <cell r="AB200">
            <v>38838.03</v>
          </cell>
        </row>
        <row r="201">
          <cell r="B201" t="str">
            <v>6081-3509</v>
          </cell>
          <cell r="C201" t="str">
            <v>Static Equipment</v>
          </cell>
          <cell r="D201">
            <v>141492.22806202594</v>
          </cell>
          <cell r="E201">
            <v>11791.019005168828</v>
          </cell>
          <cell r="F201">
            <v>11791.019005168828</v>
          </cell>
          <cell r="G201">
            <v>3057.65</v>
          </cell>
          <cell r="H201">
            <v>11791.019005168828</v>
          </cell>
          <cell r="I201">
            <v>6157.51</v>
          </cell>
          <cell r="J201">
            <v>11791.019005168828</v>
          </cell>
          <cell r="K201">
            <v>28770.26</v>
          </cell>
          <cell r="L201">
            <v>11791.019005168828</v>
          </cell>
          <cell r="M201">
            <v>24170.490000000005</v>
          </cell>
          <cell r="N201">
            <v>11791.019005168828</v>
          </cell>
          <cell r="O201">
            <v>25442.39</v>
          </cell>
          <cell r="P201">
            <v>11791.019005168828</v>
          </cell>
          <cell r="Q201">
            <v>8098.4800000000105</v>
          </cell>
          <cell r="R201">
            <v>11791.019005168828</v>
          </cell>
          <cell r="S201">
            <v>8364.0599999999977</v>
          </cell>
          <cell r="T201">
            <v>11791.019005168828</v>
          </cell>
          <cell r="U201">
            <v>13333.520000000004</v>
          </cell>
          <cell r="V201">
            <v>11791.019005168828</v>
          </cell>
          <cell r="W201">
            <v>6561.9499999999971</v>
          </cell>
          <cell r="AA201">
            <v>106119.17104651945</v>
          </cell>
          <cell r="AB201">
            <v>123956.31</v>
          </cell>
        </row>
        <row r="202">
          <cell r="B202" t="str">
            <v>6081-3510</v>
          </cell>
          <cell r="C202" t="str">
            <v>Electrical maintenance</v>
          </cell>
          <cell r="D202">
            <v>42728.793926159015</v>
          </cell>
          <cell r="E202">
            <v>3560.7328271799179</v>
          </cell>
          <cell r="F202">
            <v>3560.7328271799179</v>
          </cell>
          <cell r="G202">
            <v>12638.55</v>
          </cell>
          <cell r="H202">
            <v>3560.7328271799179</v>
          </cell>
          <cell r="I202">
            <v>4699.9200000000019</v>
          </cell>
          <cell r="J202">
            <v>3560.7328271799179</v>
          </cell>
          <cell r="K202">
            <v>6736.2199999999975</v>
          </cell>
          <cell r="L202">
            <v>3560.7328271799179</v>
          </cell>
          <cell r="M202">
            <v>9143.3299999999981</v>
          </cell>
          <cell r="N202">
            <v>3560.7328271799179</v>
          </cell>
          <cell r="O202">
            <v>3951.9800000000032</v>
          </cell>
          <cell r="P202">
            <v>3560.7328271799179</v>
          </cell>
          <cell r="Q202">
            <v>9016.2300000000032</v>
          </cell>
          <cell r="R202">
            <v>3560.7328271799179</v>
          </cell>
          <cell r="S202">
            <v>5923.4699999999939</v>
          </cell>
          <cell r="T202">
            <v>3560.7328271799179</v>
          </cell>
          <cell r="U202">
            <v>3871.4300000000003</v>
          </cell>
          <cell r="V202">
            <v>3560.7328271799179</v>
          </cell>
          <cell r="W202">
            <v>23425.250000000007</v>
          </cell>
          <cell r="AA202">
            <v>32046.59544461927</v>
          </cell>
          <cell r="AB202">
            <v>79406.38</v>
          </cell>
        </row>
        <row r="203">
          <cell r="B203" t="str">
            <v>6081-3511</v>
          </cell>
          <cell r="C203" t="str">
            <v>Instrumentation,PLC,DCS maintenance</v>
          </cell>
          <cell r="D203">
            <v>185412.74166500711</v>
          </cell>
          <cell r="E203">
            <v>15451.061805417259</v>
          </cell>
          <cell r="F203">
            <v>15451.061805417259</v>
          </cell>
          <cell r="G203">
            <v>6774.28</v>
          </cell>
          <cell r="H203">
            <v>15451.061805417259</v>
          </cell>
          <cell r="I203">
            <v>5789.04</v>
          </cell>
          <cell r="J203">
            <v>15451.061805417259</v>
          </cell>
          <cell r="K203">
            <v>8383.0400000000009</v>
          </cell>
          <cell r="L203">
            <v>15451.061805417259</v>
          </cell>
          <cell r="M203">
            <v>17837.53</v>
          </cell>
          <cell r="N203">
            <v>15451.061805417259</v>
          </cell>
          <cell r="O203">
            <v>15870.14</v>
          </cell>
          <cell r="P203">
            <v>15451.061805417259</v>
          </cell>
          <cell r="Q203">
            <v>18666.320000000007</v>
          </cell>
          <cell r="R203">
            <v>15451.061805417259</v>
          </cell>
          <cell r="S203">
            <v>15980.51999999999</v>
          </cell>
          <cell r="T203">
            <v>15451.061805417259</v>
          </cell>
          <cell r="U203">
            <v>16972.070000000007</v>
          </cell>
          <cell r="V203">
            <v>15451.061805417259</v>
          </cell>
          <cell r="W203">
            <v>19926.309999999998</v>
          </cell>
          <cell r="AA203">
            <v>139059.55624875537</v>
          </cell>
          <cell r="AB203">
            <v>126199.25</v>
          </cell>
        </row>
        <row r="204">
          <cell r="B204" t="str">
            <v>6081-3512</v>
          </cell>
          <cell r="C204" t="str">
            <v>Analyser maintenance</v>
          </cell>
          <cell r="D204">
            <v>6996.7072326417774</v>
          </cell>
          <cell r="E204">
            <v>583.05893605348149</v>
          </cell>
          <cell r="F204">
            <v>583.05893605348149</v>
          </cell>
          <cell r="G204">
            <v>4960.55</v>
          </cell>
          <cell r="H204">
            <v>583.05893605348149</v>
          </cell>
          <cell r="I204">
            <v>0</v>
          </cell>
          <cell r="J204">
            <v>583.05893605348149</v>
          </cell>
          <cell r="K204">
            <v>0</v>
          </cell>
          <cell r="L204">
            <v>583.05893605348149</v>
          </cell>
          <cell r="M204">
            <v>1471</v>
          </cell>
          <cell r="N204">
            <v>583.05893605348149</v>
          </cell>
          <cell r="O204">
            <v>0</v>
          </cell>
          <cell r="P204">
            <v>583.05893605348149</v>
          </cell>
          <cell r="Q204">
            <v>0</v>
          </cell>
          <cell r="R204">
            <v>583.05893605348149</v>
          </cell>
          <cell r="S204">
            <v>0</v>
          </cell>
          <cell r="T204">
            <v>583.05893605348149</v>
          </cell>
          <cell r="U204">
            <v>5426.9999999999991</v>
          </cell>
          <cell r="V204">
            <v>583.05893605348149</v>
          </cell>
          <cell r="W204">
            <v>0</v>
          </cell>
          <cell r="AA204">
            <v>5247.5304244813333</v>
          </cell>
          <cell r="AB204">
            <v>11858.55</v>
          </cell>
        </row>
        <row r="205">
          <cell r="B205" t="str">
            <v>6081-3513</v>
          </cell>
          <cell r="C205" t="str">
            <v>Cranes &amp; Shovels</v>
          </cell>
          <cell r="D205">
            <v>62596.147548222703</v>
          </cell>
          <cell r="E205">
            <v>5216.3456290185586</v>
          </cell>
          <cell r="F205">
            <v>5216.3456290185586</v>
          </cell>
          <cell r="G205">
            <v>2296.87</v>
          </cell>
          <cell r="H205">
            <v>5216.3456290185586</v>
          </cell>
          <cell r="I205">
            <v>9453.36</v>
          </cell>
          <cell r="J205">
            <v>5216.3456290185586</v>
          </cell>
          <cell r="K205">
            <v>2445.5200000000004</v>
          </cell>
          <cell r="L205">
            <v>5216.3456290185586</v>
          </cell>
          <cell r="M205">
            <v>6023.77</v>
          </cell>
          <cell r="N205">
            <v>5216.3456290185586</v>
          </cell>
          <cell r="O205">
            <v>13158.009999999998</v>
          </cell>
          <cell r="P205">
            <v>5216.3456290185586</v>
          </cell>
          <cell r="Q205">
            <v>6216.4400000000023</v>
          </cell>
          <cell r="R205">
            <v>5216.3456290185586</v>
          </cell>
          <cell r="S205">
            <v>4488.75</v>
          </cell>
          <cell r="T205">
            <v>5216.3456290185586</v>
          </cell>
          <cell r="U205">
            <v>5527.6699999999983</v>
          </cell>
          <cell r="V205">
            <v>5216.3456290185586</v>
          </cell>
          <cell r="W205">
            <v>2616.5500000000029</v>
          </cell>
          <cell r="AA205">
            <v>46947.110661167018</v>
          </cell>
          <cell r="AB205">
            <v>52226.94</v>
          </cell>
        </row>
        <row r="206">
          <cell r="B206" t="str">
            <v>6081-3514</v>
          </cell>
          <cell r="C206" t="str">
            <v>Inspection services</v>
          </cell>
          <cell r="D206">
            <v>44438.54593704913</v>
          </cell>
          <cell r="E206">
            <v>3703.2121614207608</v>
          </cell>
          <cell r="F206">
            <v>3703.2121614207608</v>
          </cell>
          <cell r="G206">
            <v>9159.59</v>
          </cell>
          <cell r="H206">
            <v>3703.2121614207608</v>
          </cell>
          <cell r="I206">
            <v>4052.119999999999</v>
          </cell>
          <cell r="J206">
            <v>3703.2121614207608</v>
          </cell>
          <cell r="K206">
            <v>2321.630000000001</v>
          </cell>
          <cell r="L206">
            <v>3703.2121614207608</v>
          </cell>
          <cell r="M206">
            <v>3145.9000000000015</v>
          </cell>
          <cell r="N206">
            <v>3703.2121614207608</v>
          </cell>
          <cell r="O206">
            <v>7825.1399999999994</v>
          </cell>
          <cell r="P206">
            <v>3703.2121614207608</v>
          </cell>
          <cell r="Q206">
            <v>1787.4300000000003</v>
          </cell>
          <cell r="R206">
            <v>3703.2121614207608</v>
          </cell>
          <cell r="S206">
            <v>4249.5200000000004</v>
          </cell>
          <cell r="T206">
            <v>3703.2121614207608</v>
          </cell>
          <cell r="U206">
            <v>632.97000000000116</v>
          </cell>
          <cell r="V206">
            <v>3703.2121614207608</v>
          </cell>
          <cell r="W206">
            <v>2017.8499999999985</v>
          </cell>
          <cell r="AA206">
            <v>33328.909452786844</v>
          </cell>
          <cell r="AB206">
            <v>35192.15</v>
          </cell>
        </row>
        <row r="207">
          <cell r="B207" t="str">
            <v>6081-3515</v>
          </cell>
          <cell r="C207" t="str">
            <v>Lighting and Tracing</v>
          </cell>
          <cell r="D207">
            <v>99277.602625322528</v>
          </cell>
          <cell r="E207">
            <v>8273.1335521102101</v>
          </cell>
          <cell r="F207">
            <v>8273.1335521102101</v>
          </cell>
          <cell r="G207">
            <v>0</v>
          </cell>
          <cell r="H207">
            <v>8273.1335521102101</v>
          </cell>
          <cell r="I207">
            <v>6063.64</v>
          </cell>
          <cell r="J207">
            <v>8273.1335521102101</v>
          </cell>
          <cell r="K207">
            <v>14801.880000000001</v>
          </cell>
          <cell r="L207">
            <v>8273.1335521102101</v>
          </cell>
          <cell r="M207">
            <v>3303.5799999999981</v>
          </cell>
          <cell r="N207">
            <v>8273.1335521102101</v>
          </cell>
          <cell r="O207">
            <v>5910.77</v>
          </cell>
          <cell r="P207">
            <v>8273.1335521102101</v>
          </cell>
          <cell r="Q207">
            <v>7025.6100000000042</v>
          </cell>
          <cell r="R207">
            <v>8273.1335521102101</v>
          </cell>
          <cell r="S207">
            <v>2611.8799999999974</v>
          </cell>
          <cell r="T207">
            <v>8273.1335521102101</v>
          </cell>
          <cell r="U207">
            <v>1213.7799999999988</v>
          </cell>
          <cell r="V207">
            <v>8273.1335521102101</v>
          </cell>
          <cell r="W207">
            <v>12541.830000000002</v>
          </cell>
          <cell r="AA207">
            <v>74458.201968991896</v>
          </cell>
          <cell r="AB207">
            <v>53472.97</v>
          </cell>
        </row>
        <row r="208">
          <cell r="B208" t="str">
            <v>6081-3516</v>
          </cell>
          <cell r="C208" t="str">
            <v>Housekeeping</v>
          </cell>
          <cell r="D208">
            <v>33092.534208440848</v>
          </cell>
          <cell r="E208">
            <v>2757.7111840367374</v>
          </cell>
          <cell r="F208">
            <v>2757.7111840367374</v>
          </cell>
          <cell r="G208">
            <v>0</v>
          </cell>
          <cell r="H208">
            <v>2757.7111840367374</v>
          </cell>
          <cell r="I208">
            <v>3571.96</v>
          </cell>
          <cell r="J208">
            <v>2757.7111840367374</v>
          </cell>
          <cell r="K208">
            <v>0</v>
          </cell>
          <cell r="L208">
            <v>2757.7111840367374</v>
          </cell>
          <cell r="M208">
            <v>137.5</v>
          </cell>
          <cell r="N208">
            <v>2757.7111840367374</v>
          </cell>
          <cell r="O208">
            <v>3543.2799999999997</v>
          </cell>
          <cell r="P208">
            <v>2757.7111840367374</v>
          </cell>
          <cell r="Q208">
            <v>1424.9300000000003</v>
          </cell>
          <cell r="R208">
            <v>2757.7111840367374</v>
          </cell>
          <cell r="S208">
            <v>1102.2199999999993</v>
          </cell>
          <cell r="T208">
            <v>2757.7111840367374</v>
          </cell>
          <cell r="U208">
            <v>3257.7111840367397</v>
          </cell>
          <cell r="V208">
            <v>2757.7111840367374</v>
          </cell>
          <cell r="W208">
            <v>-1587.2411840367386</v>
          </cell>
          <cell r="AA208">
            <v>24819.400656330632</v>
          </cell>
          <cell r="AB208">
            <v>11450.36</v>
          </cell>
        </row>
        <row r="209">
          <cell r="B209" t="str">
            <v>6081-3517</v>
          </cell>
          <cell r="C209" t="str">
            <v>Welding for maintenance</v>
          </cell>
          <cell r="D209">
            <v>112642.78243533985</v>
          </cell>
          <cell r="E209">
            <v>9386.8985362783205</v>
          </cell>
          <cell r="F209">
            <v>9386.8985362783205</v>
          </cell>
          <cell r="G209">
            <v>2392.6799999999998</v>
          </cell>
          <cell r="H209">
            <v>9386.8985362783205</v>
          </cell>
          <cell r="I209">
            <v>-779.27999999999975</v>
          </cell>
          <cell r="J209">
            <v>9386.8985362783205</v>
          </cell>
          <cell r="K209">
            <v>1615</v>
          </cell>
          <cell r="L209">
            <v>9386.8985362783205</v>
          </cell>
          <cell r="M209">
            <v>17008.289999999997</v>
          </cell>
          <cell r="N209">
            <v>9386.8985362783205</v>
          </cell>
          <cell r="O209">
            <v>18163.500000000004</v>
          </cell>
          <cell r="P209">
            <v>9386.8985362783205</v>
          </cell>
          <cell r="Q209">
            <v>5777.7099999999991</v>
          </cell>
          <cell r="R209">
            <v>9386.8985362783205</v>
          </cell>
          <cell r="S209">
            <v>2644.2699999999968</v>
          </cell>
          <cell r="T209">
            <v>9386.8985362783205</v>
          </cell>
          <cell r="U209">
            <v>8271.8000000000029</v>
          </cell>
          <cell r="V209">
            <v>9386.8985362783205</v>
          </cell>
          <cell r="W209">
            <v>6968.1699999999983</v>
          </cell>
          <cell r="AA209">
            <v>84482.086826504878</v>
          </cell>
          <cell r="AB209">
            <v>62062.14</v>
          </cell>
        </row>
        <row r="210">
          <cell r="B210" t="str">
            <v>6081-3900</v>
          </cell>
          <cell r="C210" t="str">
            <v>Plant changes with materials &lt; 5000 euro</v>
          </cell>
          <cell r="D210">
            <v>132601.31844330038</v>
          </cell>
          <cell r="E210">
            <v>11050.109870275031</v>
          </cell>
          <cell r="F210">
            <v>11050.109870275031</v>
          </cell>
          <cell r="G210">
            <v>4539.3900000000003</v>
          </cell>
          <cell r="H210">
            <v>11050.109870275031</v>
          </cell>
          <cell r="I210">
            <v>23280.25</v>
          </cell>
          <cell r="J210">
            <v>11050.109870275031</v>
          </cell>
          <cell r="K210">
            <v>10023.120000000003</v>
          </cell>
          <cell r="L210">
            <v>11050.109870275031</v>
          </cell>
          <cell r="M210">
            <v>29727.9</v>
          </cell>
          <cell r="N210">
            <v>11050.109870275031</v>
          </cell>
          <cell r="O210">
            <v>39180.709999999992</v>
          </cell>
          <cell r="P210">
            <v>11050.109870275031</v>
          </cell>
          <cell r="Q210">
            <v>13898.36</v>
          </cell>
          <cell r="R210">
            <v>11050.109870275031</v>
          </cell>
          <cell r="S210">
            <v>7112.9400000000023</v>
          </cell>
          <cell r="T210">
            <v>11050.109870275031</v>
          </cell>
          <cell r="U210">
            <v>5870.9900000000052</v>
          </cell>
          <cell r="V210">
            <v>11050.109870275031</v>
          </cell>
          <cell r="W210">
            <v>-17413.64</v>
          </cell>
          <cell r="AA210">
            <v>99450.988832475283</v>
          </cell>
          <cell r="AB210">
            <v>116220.02</v>
          </cell>
        </row>
        <row r="211">
          <cell r="B211" t="str">
            <v>6081-5000</v>
          </cell>
          <cell r="C211" t="str">
            <v>Maintenance tools &amp; Bikes</v>
          </cell>
          <cell r="D211">
            <v>69375.080794496942</v>
          </cell>
          <cell r="E211">
            <v>5781.2567328747455</v>
          </cell>
          <cell r="F211">
            <v>5781.2567328747455</v>
          </cell>
          <cell r="G211">
            <v>3587.4</v>
          </cell>
          <cell r="H211">
            <v>5781.2567328747455</v>
          </cell>
          <cell r="I211">
            <v>2492.14</v>
          </cell>
          <cell r="J211">
            <v>5781.2567328747455</v>
          </cell>
          <cell r="K211">
            <v>11053.349999999999</v>
          </cell>
          <cell r="L211">
            <v>5781.2567328747455</v>
          </cell>
          <cell r="M211">
            <v>9500.1500000000015</v>
          </cell>
          <cell r="N211">
            <v>5781.2567328747455</v>
          </cell>
          <cell r="O211">
            <v>1267.4500000000007</v>
          </cell>
          <cell r="P211">
            <v>5781.2567328747455</v>
          </cell>
          <cell r="Q211">
            <v>12185.130000000001</v>
          </cell>
          <cell r="R211">
            <v>5781.2567328747455</v>
          </cell>
          <cell r="S211">
            <v>3936.5899999999965</v>
          </cell>
          <cell r="T211">
            <v>5781.2567328747455</v>
          </cell>
          <cell r="U211">
            <v>18367.809999999998</v>
          </cell>
          <cell r="V211">
            <v>5781.2567328747455</v>
          </cell>
          <cell r="W211">
            <v>4260.1500000000015</v>
          </cell>
          <cell r="AA211">
            <v>52031.31059587271</v>
          </cell>
          <cell r="AB211">
            <v>66650.17</v>
          </cell>
        </row>
        <row r="212">
          <cell r="B212" t="str">
            <v>6081-9010</v>
          </cell>
          <cell r="C212" t="str">
            <v>Purchased materials for maintenance</v>
          </cell>
          <cell r="D212">
            <v>19672.358648892456</v>
          </cell>
          <cell r="E212">
            <v>1639.363220741038</v>
          </cell>
          <cell r="F212">
            <v>1639.363220741038</v>
          </cell>
          <cell r="G212">
            <v>2528</v>
          </cell>
          <cell r="H212">
            <v>1639.363220741038</v>
          </cell>
          <cell r="I212">
            <v>-2528</v>
          </cell>
          <cell r="J212">
            <v>1639.363220741038</v>
          </cell>
          <cell r="K212">
            <v>0</v>
          </cell>
          <cell r="L212">
            <v>1639.363220741038</v>
          </cell>
          <cell r="M212">
            <v>0</v>
          </cell>
          <cell r="N212">
            <v>1639.363220741038</v>
          </cell>
          <cell r="O212">
            <v>0</v>
          </cell>
          <cell r="P212">
            <v>1639.363220741038</v>
          </cell>
          <cell r="Q212">
            <v>0</v>
          </cell>
          <cell r="R212">
            <v>1639.363220741038</v>
          </cell>
          <cell r="S212">
            <v>0</v>
          </cell>
          <cell r="T212">
            <v>1639.363220741038</v>
          </cell>
          <cell r="U212">
            <v>2528</v>
          </cell>
          <cell r="V212">
            <v>1639.363220741038</v>
          </cell>
          <cell r="W212">
            <v>104.96000000000004</v>
          </cell>
          <cell r="AA212">
            <v>14754.26898666934</v>
          </cell>
          <cell r="AB212">
            <v>2632.96</v>
          </cell>
        </row>
        <row r="213">
          <cell r="B213" t="str">
            <v>6235-1600</v>
          </cell>
          <cell r="C213" t="str">
            <v>Usage Gen Opr-VC16</v>
          </cell>
          <cell r="D213">
            <v>717821.44664794975</v>
          </cell>
          <cell r="E213">
            <v>59818.453887329146</v>
          </cell>
          <cell r="F213">
            <v>59818.453887329146</v>
          </cell>
          <cell r="G213">
            <v>84441.54</v>
          </cell>
          <cell r="H213">
            <v>59818.453887329146</v>
          </cell>
          <cell r="I213">
            <v>42173</v>
          </cell>
          <cell r="J213">
            <v>59818.453887329146</v>
          </cell>
          <cell r="K213">
            <v>54107.3</v>
          </cell>
          <cell r="L213">
            <v>59818.453887329146</v>
          </cell>
          <cell r="M213">
            <v>126593.22</v>
          </cell>
          <cell r="N213">
            <v>59818.453887329146</v>
          </cell>
          <cell r="O213">
            <v>72760.549999999988</v>
          </cell>
          <cell r="P213">
            <v>59818.453887329146</v>
          </cell>
          <cell r="Q213">
            <v>62143.429999999993</v>
          </cell>
          <cell r="R213">
            <v>59818.453887329146</v>
          </cell>
          <cell r="S213">
            <v>81451.570000000007</v>
          </cell>
          <cell r="T213">
            <v>59818.453887329146</v>
          </cell>
          <cell r="U213">
            <v>42155.239999999991</v>
          </cell>
          <cell r="V213">
            <v>59818.453887329146</v>
          </cell>
          <cell r="W213">
            <v>61235.660000000033</v>
          </cell>
          <cell r="AA213">
            <v>538366.08498596237</v>
          </cell>
          <cell r="AB213">
            <v>627061.51</v>
          </cell>
        </row>
        <row r="214">
          <cell r="B214" t="str">
            <v>Maintenance</v>
          </cell>
          <cell r="D214">
            <v>3809500.5401782673</v>
          </cell>
          <cell r="E214">
            <v>317458.37834818906</v>
          </cell>
          <cell r="F214">
            <v>317458.37834818906</v>
          </cell>
          <cell r="G214">
            <v>315422.45999999996</v>
          </cell>
          <cell r="H214">
            <v>317458.37834818906</v>
          </cell>
          <cell r="I214">
            <v>320602.31</v>
          </cell>
          <cell r="J214">
            <v>317458.37834818906</v>
          </cell>
          <cell r="K214">
            <v>324683.45999999996</v>
          </cell>
          <cell r="L214">
            <v>317458.37834818906</v>
          </cell>
          <cell r="M214">
            <v>540445.93000000005</v>
          </cell>
          <cell r="N214">
            <v>317458.37834818906</v>
          </cell>
          <cell r="O214">
            <v>402748.92000000004</v>
          </cell>
          <cell r="P214">
            <v>317458.37834818906</v>
          </cell>
          <cell r="Q214">
            <v>370270.17</v>
          </cell>
          <cell r="R214">
            <v>317458.37834818906</v>
          </cell>
          <cell r="S214">
            <v>350324.94</v>
          </cell>
          <cell r="T214">
            <v>317458.37834818906</v>
          </cell>
          <cell r="U214">
            <v>313081.41355831182</v>
          </cell>
          <cell r="V214">
            <v>317458.37834818906</v>
          </cell>
          <cell r="W214">
            <v>314853.81644168816</v>
          </cell>
          <cell r="X214">
            <v>0</v>
          </cell>
          <cell r="Y214">
            <v>0</v>
          </cell>
          <cell r="Z214">
            <v>0</v>
          </cell>
          <cell r="AA214">
            <v>2857125.4051337009</v>
          </cell>
          <cell r="AB214">
            <v>3252433.42</v>
          </cell>
        </row>
        <row r="215">
          <cell r="B215" t="str">
            <v>6230-7000</v>
          </cell>
          <cell r="C215" t="str">
            <v>Oxygen Supply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</row>
        <row r="216">
          <cell r="B216" t="str">
            <v>6700-1000</v>
          </cell>
          <cell r="C216" t="str">
            <v>Pur Elec-Plt Site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</row>
        <row r="217">
          <cell r="B217" t="str">
            <v>6700-1500</v>
          </cell>
          <cell r="C217" t="str">
            <v>Electricity Export to Grid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</row>
        <row r="218">
          <cell r="B218" t="str">
            <v>6700-3000</v>
          </cell>
          <cell r="C218" t="str">
            <v>Nitrogen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</row>
        <row r="219">
          <cell r="B219" t="str">
            <v>6700-3100</v>
          </cell>
          <cell r="C219" t="str">
            <v>Natural gas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</row>
        <row r="220">
          <cell r="B220" t="str">
            <v>6700-4000</v>
          </cell>
          <cell r="C220" t="str">
            <v>Pur Water-Plant Site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</row>
        <row r="221">
          <cell r="B221" t="str">
            <v>6700-6050</v>
          </cell>
          <cell r="C221" t="str">
            <v>Utility Cost Charges PET</v>
          </cell>
          <cell r="D221">
            <v>9967083.9956636876</v>
          </cell>
          <cell r="E221">
            <v>830590.33297197393</v>
          </cell>
          <cell r="F221">
            <v>879456.37830995792</v>
          </cell>
          <cell r="G221">
            <v>758732.14</v>
          </cell>
          <cell r="H221">
            <v>836676.05215944955</v>
          </cell>
          <cell r="I221">
            <v>720683.4800000001</v>
          </cell>
          <cell r="J221">
            <v>889514.86929467204</v>
          </cell>
          <cell r="K221">
            <v>762284.38999999966</v>
          </cell>
          <cell r="L221">
            <v>829006.27721147181</v>
          </cell>
          <cell r="M221">
            <v>583763.60000000009</v>
          </cell>
          <cell r="N221">
            <v>780065.34904178011</v>
          </cell>
          <cell r="O221">
            <v>714602.36000000034</v>
          </cell>
          <cell r="P221">
            <v>882321.84631305351</v>
          </cell>
          <cell r="Q221">
            <v>725541.06999999983</v>
          </cell>
          <cell r="R221">
            <v>843863.77581850637</v>
          </cell>
          <cell r="S221">
            <v>766325.46999999974</v>
          </cell>
          <cell r="T221">
            <v>844032.63337032823</v>
          </cell>
          <cell r="U221">
            <v>722743.47000000067</v>
          </cell>
          <cell r="V221">
            <v>815439.11506235739</v>
          </cell>
          <cell r="W221">
            <v>739520.6099999994</v>
          </cell>
          <cell r="AA221">
            <v>7600376.2965815775</v>
          </cell>
          <cell r="AB221">
            <v>6494196.5899999999</v>
          </cell>
        </row>
        <row r="222">
          <cell r="B222" t="str">
            <v>Utility</v>
          </cell>
          <cell r="D222">
            <v>9967083.9956636876</v>
          </cell>
          <cell r="E222">
            <v>830590.33297197393</v>
          </cell>
          <cell r="F222">
            <v>879456.37830995792</v>
          </cell>
          <cell r="G222">
            <v>758732.14</v>
          </cell>
          <cell r="H222">
            <v>836676.05215944955</v>
          </cell>
          <cell r="I222">
            <v>720683.4800000001</v>
          </cell>
          <cell r="J222">
            <v>889514.86929467204</v>
          </cell>
          <cell r="K222">
            <v>762284.38999999966</v>
          </cell>
          <cell r="L222">
            <v>829006.27721147181</v>
          </cell>
          <cell r="M222">
            <v>583763.60000000009</v>
          </cell>
          <cell r="N222">
            <v>780065.34904178011</v>
          </cell>
          <cell r="O222">
            <v>714602.36000000034</v>
          </cell>
          <cell r="P222">
            <v>882321.84631305351</v>
          </cell>
          <cell r="Q222">
            <v>725541.06999999983</v>
          </cell>
          <cell r="R222">
            <v>843863.77581850637</v>
          </cell>
          <cell r="S222">
            <v>766325.46999999974</v>
          </cell>
          <cell r="T222">
            <v>844032.63337032823</v>
          </cell>
          <cell r="U222">
            <v>722743.47000000067</v>
          </cell>
          <cell r="V222">
            <v>815439.11506235739</v>
          </cell>
          <cell r="W222">
            <v>739520.6099999994</v>
          </cell>
          <cell r="X222">
            <v>0</v>
          </cell>
          <cell r="Y222">
            <v>0</v>
          </cell>
          <cell r="Z222">
            <v>0</v>
          </cell>
          <cell r="AA222">
            <v>7600376.2965815775</v>
          </cell>
          <cell r="AB222">
            <v>6494196.5899999999</v>
          </cell>
        </row>
        <row r="223">
          <cell r="B223" t="str">
            <v>6300-1000</v>
          </cell>
          <cell r="C223" t="str">
            <v xml:space="preserve">Depreciation - PTA Plant &amp; Machinery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</row>
        <row r="224">
          <cell r="B224" t="str">
            <v>6300-1500</v>
          </cell>
          <cell r="C224" t="str">
            <v>Depreciation - PTA Buildings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</row>
        <row r="225">
          <cell r="B225" t="str">
            <v>6300-1600</v>
          </cell>
          <cell r="C225" t="str">
            <v>Depreciation - PTA Office, Furniture, Fixture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</row>
        <row r="226">
          <cell r="B226" t="str">
            <v>6300-1700</v>
          </cell>
          <cell r="C226" t="str">
            <v>Depreciation - PTA Transport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</row>
        <row r="227">
          <cell r="B227" t="str">
            <v>6300-2000</v>
          </cell>
          <cell r="C227" t="str">
            <v>Amortisation of Intangibles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</row>
        <row r="228">
          <cell r="B228" t="str">
            <v>6300-2100</v>
          </cell>
          <cell r="C228" t="str">
            <v>Depreciation - PET 1 Plant &amp; Machinery</v>
          </cell>
          <cell r="D228">
            <v>8640569.4328475855</v>
          </cell>
          <cell r="E228">
            <v>720047.45273729879</v>
          </cell>
          <cell r="F228">
            <v>340945.6376680152</v>
          </cell>
          <cell r="G228">
            <v>339949.29</v>
          </cell>
          <cell r="H228">
            <v>340945.6376680152</v>
          </cell>
          <cell r="I228">
            <v>322311.95</v>
          </cell>
          <cell r="J228">
            <v>350384.52655690408</v>
          </cell>
          <cell r="K228">
            <v>344122.44000000006</v>
          </cell>
          <cell r="L228">
            <v>350384.52655690408</v>
          </cell>
          <cell r="M228">
            <v>333084.64</v>
          </cell>
          <cell r="N228">
            <v>350384.52655690408</v>
          </cell>
          <cell r="O228">
            <v>344187.55000000005</v>
          </cell>
          <cell r="P228">
            <v>351495.6376680152</v>
          </cell>
          <cell r="Q228">
            <v>334681.2899999998</v>
          </cell>
          <cell r="R228">
            <v>351495.6376680152</v>
          </cell>
          <cell r="S228">
            <v>345894.32000000007</v>
          </cell>
          <cell r="T228">
            <v>351495.6376680152</v>
          </cell>
          <cell r="U228">
            <v>345894.35000000009</v>
          </cell>
          <cell r="V228">
            <v>356078.97100134857</v>
          </cell>
          <cell r="W228">
            <v>336540.39000000013</v>
          </cell>
          <cell r="AA228">
            <v>3143610.7390121371</v>
          </cell>
          <cell r="AB228">
            <v>3046666.22</v>
          </cell>
        </row>
        <row r="229">
          <cell r="B229" t="str">
            <v>6300-2125</v>
          </cell>
          <cell r="C229" t="str">
            <v>Depreciation - PET 1 Office, Furniture, Fixture</v>
          </cell>
          <cell r="M229">
            <v>883.3</v>
          </cell>
          <cell r="O229">
            <v>456.37000000000012</v>
          </cell>
          <cell r="P229">
            <v>0</v>
          </cell>
          <cell r="Q229">
            <v>441.64999999999986</v>
          </cell>
          <cell r="S229">
            <v>456.37000000000012</v>
          </cell>
          <cell r="T229">
            <v>0</v>
          </cell>
          <cell r="U229">
            <v>456.36999999999989</v>
          </cell>
          <cell r="V229">
            <v>0</v>
          </cell>
          <cell r="W229">
            <v>441.65000000000009</v>
          </cell>
          <cell r="AA229">
            <v>0</v>
          </cell>
          <cell r="AB229">
            <v>3135.71</v>
          </cell>
        </row>
        <row r="230">
          <cell r="B230" t="str">
            <v>6300-2200</v>
          </cell>
          <cell r="C230" t="str">
            <v>Depreciation - PET 1 Buildings</v>
          </cell>
          <cell r="D230">
            <v>0</v>
          </cell>
          <cell r="E230">
            <v>0</v>
          </cell>
          <cell r="F230">
            <v>0</v>
          </cell>
          <cell r="G230">
            <v>3765.1</v>
          </cell>
          <cell r="H230">
            <v>0</v>
          </cell>
          <cell r="I230">
            <v>3657.0099999999998</v>
          </cell>
          <cell r="J230">
            <v>0</v>
          </cell>
          <cell r="K230">
            <v>5312.8200000000006</v>
          </cell>
          <cell r="L230">
            <v>0</v>
          </cell>
          <cell r="M230">
            <v>5189.1500000000015</v>
          </cell>
          <cell r="N230">
            <v>0</v>
          </cell>
          <cell r="O230">
            <v>5362.0899999999965</v>
          </cell>
          <cell r="P230">
            <v>0</v>
          </cell>
          <cell r="Q230">
            <v>5189.1500000000015</v>
          </cell>
          <cell r="R230">
            <v>0</v>
          </cell>
          <cell r="S230">
            <v>5362.0999999999985</v>
          </cell>
          <cell r="T230">
            <v>0</v>
          </cell>
          <cell r="U230">
            <v>5362.1100000000006</v>
          </cell>
          <cell r="V230">
            <v>0</v>
          </cell>
          <cell r="W230">
            <v>5189.1500000000015</v>
          </cell>
          <cell r="AA230">
            <v>0</v>
          </cell>
          <cell r="AB230">
            <v>44388.68</v>
          </cell>
        </row>
        <row r="231">
          <cell r="B231" t="str">
            <v>6300-2500</v>
          </cell>
          <cell r="C231" t="str">
            <v>Depreciation - Utility Islands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</row>
        <row r="232">
          <cell r="B232" t="str">
            <v>6300-2550</v>
          </cell>
          <cell r="C232" t="str">
            <v>Depreciation - PET 2 Plant &amp; Machinery</v>
          </cell>
          <cell r="D232">
            <v>0</v>
          </cell>
          <cell r="E232">
            <v>0</v>
          </cell>
          <cell r="F232">
            <v>369023.34284706123</v>
          </cell>
          <cell r="G232">
            <v>311020.28000000003</v>
          </cell>
          <cell r="H232">
            <v>369023.34284706123</v>
          </cell>
          <cell r="I232">
            <v>304328.70999999996</v>
          </cell>
          <cell r="J232">
            <v>369023.34284706123</v>
          </cell>
          <cell r="K232">
            <v>318351.94999999995</v>
          </cell>
          <cell r="L232">
            <v>369023.34284706123</v>
          </cell>
          <cell r="M232">
            <v>308096.14000000013</v>
          </cell>
          <cell r="N232">
            <v>369023.34284706123</v>
          </cell>
          <cell r="O232">
            <v>318366</v>
          </cell>
          <cell r="P232">
            <v>369023.34284706123</v>
          </cell>
          <cell r="Q232">
            <v>308118.99</v>
          </cell>
          <cell r="R232">
            <v>369023.34284706123</v>
          </cell>
          <cell r="S232">
            <v>318390.42000000016</v>
          </cell>
          <cell r="T232">
            <v>369023.34284706123</v>
          </cell>
          <cell r="U232">
            <v>318390.4299999997</v>
          </cell>
          <cell r="V232">
            <v>369023.34284706123</v>
          </cell>
          <cell r="W232">
            <v>308772.39999999991</v>
          </cell>
          <cell r="AA232">
            <v>3321210.0856235516</v>
          </cell>
          <cell r="AB232">
            <v>2813835.32</v>
          </cell>
        </row>
        <row r="233">
          <cell r="B233" t="str">
            <v>6300-3050</v>
          </cell>
          <cell r="C233" t="str">
            <v>Depreciation - PET 2 Building</v>
          </cell>
          <cell r="D233">
            <v>0</v>
          </cell>
          <cell r="E233">
            <v>0</v>
          </cell>
          <cell r="F233">
            <v>0</v>
          </cell>
          <cell r="G233">
            <v>56336.44</v>
          </cell>
          <cell r="H233">
            <v>0</v>
          </cell>
          <cell r="I233">
            <v>54703.929999999993</v>
          </cell>
          <cell r="J233">
            <v>0</v>
          </cell>
          <cell r="K233">
            <v>57370.860000000015</v>
          </cell>
          <cell r="L233">
            <v>0</v>
          </cell>
          <cell r="M233">
            <v>55520.169999999984</v>
          </cell>
          <cell r="N233">
            <v>0</v>
          </cell>
          <cell r="O233">
            <v>57370.860000000015</v>
          </cell>
          <cell r="P233">
            <v>0</v>
          </cell>
          <cell r="Q233">
            <v>55520.169999999984</v>
          </cell>
          <cell r="R233">
            <v>0</v>
          </cell>
          <cell r="S233">
            <v>57370.859999999986</v>
          </cell>
          <cell r="T233">
            <v>0</v>
          </cell>
          <cell r="U233">
            <v>57370.860000000044</v>
          </cell>
          <cell r="V233">
            <v>0</v>
          </cell>
          <cell r="W233">
            <v>55520.169999999984</v>
          </cell>
          <cell r="AA233">
            <v>0</v>
          </cell>
          <cell r="AB233">
            <v>507084.32</v>
          </cell>
        </row>
        <row r="234">
          <cell r="B234" t="str">
            <v>6300-3500</v>
          </cell>
          <cell r="C234" t="str">
            <v>Amotisation of Intangible Utility Island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</row>
        <row r="235">
          <cell r="B235" t="str">
            <v>Depreciation</v>
          </cell>
          <cell r="D235">
            <v>8640569.4328475855</v>
          </cell>
          <cell r="E235">
            <v>720047.45273729879</v>
          </cell>
          <cell r="F235">
            <v>709968.98051507643</v>
          </cell>
          <cell r="G235">
            <v>711071.10999999987</v>
          </cell>
          <cell r="H235">
            <v>709968.98051507643</v>
          </cell>
          <cell r="I235">
            <v>685001.59999999986</v>
          </cell>
          <cell r="J235">
            <v>719407.86940396531</v>
          </cell>
          <cell r="K235">
            <v>725158.07</v>
          </cell>
          <cell r="L235">
            <v>719407.86940396531</v>
          </cell>
          <cell r="M235">
            <v>702773.40000000014</v>
          </cell>
          <cell r="N235">
            <v>719407.86940396531</v>
          </cell>
          <cell r="O235">
            <v>725742.87</v>
          </cell>
          <cell r="P235">
            <v>720518.98051507643</v>
          </cell>
          <cell r="Q235">
            <v>703951.24999999977</v>
          </cell>
          <cell r="R235">
            <v>720518.98051507643</v>
          </cell>
          <cell r="S235">
            <v>727474.07000000018</v>
          </cell>
          <cell r="T235">
            <v>720518.98051507643</v>
          </cell>
          <cell r="U235">
            <v>727474.11999999988</v>
          </cell>
          <cell r="V235">
            <v>725102.3138484098</v>
          </cell>
          <cell r="W235">
            <v>706463.76</v>
          </cell>
          <cell r="X235">
            <v>0</v>
          </cell>
          <cell r="Y235">
            <v>0</v>
          </cell>
          <cell r="Z235">
            <v>0</v>
          </cell>
          <cell r="AA235">
            <v>6464820.8246356882</v>
          </cell>
          <cell r="AB235">
            <v>6415110.25</v>
          </cell>
        </row>
        <row r="236">
          <cell r="B236" t="str">
            <v>6080-1020</v>
          </cell>
          <cell r="C236" t="str">
            <v>Janitor Services</v>
          </cell>
          <cell r="D236">
            <v>90000</v>
          </cell>
          <cell r="E236">
            <v>7500</v>
          </cell>
          <cell r="F236">
            <v>7500</v>
          </cell>
          <cell r="G236">
            <v>7422.89</v>
          </cell>
          <cell r="H236">
            <v>7500</v>
          </cell>
          <cell r="I236">
            <v>9313.16</v>
          </cell>
          <cell r="J236">
            <v>7500</v>
          </cell>
          <cell r="K236">
            <v>7428.6700000000019</v>
          </cell>
          <cell r="L236">
            <v>7500</v>
          </cell>
          <cell r="M236">
            <v>7095.989999999998</v>
          </cell>
          <cell r="N236">
            <v>7500</v>
          </cell>
          <cell r="O236">
            <v>8188.8499999999985</v>
          </cell>
          <cell r="P236">
            <v>7500</v>
          </cell>
          <cell r="Q236">
            <v>7472.2799999999988</v>
          </cell>
          <cell r="R236">
            <v>7500</v>
          </cell>
          <cell r="S236">
            <v>7069.3700000000026</v>
          </cell>
          <cell r="T236">
            <v>7500</v>
          </cell>
          <cell r="U236">
            <v>7442.8099999999977</v>
          </cell>
          <cell r="V236">
            <v>7500</v>
          </cell>
          <cell r="W236">
            <v>7509.32</v>
          </cell>
          <cell r="AA236">
            <v>67500</v>
          </cell>
          <cell r="AB236">
            <v>68943.34</v>
          </cell>
        </row>
        <row r="237">
          <cell r="B237" t="str">
            <v>6080-6000</v>
          </cell>
          <cell r="C237" t="str">
            <v>Contract Security Se</v>
          </cell>
          <cell r="D237">
            <v>218500</v>
          </cell>
          <cell r="E237">
            <v>18208.333333333332</v>
          </cell>
          <cell r="F237">
            <v>18208.333333333332</v>
          </cell>
          <cell r="G237">
            <v>19479.73</v>
          </cell>
          <cell r="H237">
            <v>18208.333333333332</v>
          </cell>
          <cell r="I237">
            <v>18409.38</v>
          </cell>
          <cell r="J237">
            <v>18208.333333333332</v>
          </cell>
          <cell r="K237">
            <v>16985.729999999996</v>
          </cell>
          <cell r="L237">
            <v>18208.333333333332</v>
          </cell>
          <cell r="M237">
            <v>18182.309999999998</v>
          </cell>
          <cell r="N237">
            <v>18208.333333333332</v>
          </cell>
          <cell r="O237">
            <v>18761.90625</v>
          </cell>
          <cell r="P237">
            <v>18208.333333333332</v>
          </cell>
          <cell r="Q237">
            <v>18126.223750000005</v>
          </cell>
          <cell r="R237">
            <v>18208.333333333332</v>
          </cell>
          <cell r="S237">
            <v>18807.850000000006</v>
          </cell>
          <cell r="T237">
            <v>18208.333333333332</v>
          </cell>
          <cell r="U237">
            <v>18852.359999999986</v>
          </cell>
          <cell r="V237">
            <v>18208.333333333332</v>
          </cell>
          <cell r="W237">
            <v>18826.23000000001</v>
          </cell>
          <cell r="AA237">
            <v>163875</v>
          </cell>
          <cell r="AB237">
            <v>166431.72</v>
          </cell>
        </row>
        <row r="238">
          <cell r="B238" t="str">
            <v>6080-7000</v>
          </cell>
          <cell r="C238" t="str">
            <v>Contract Fire Protection</v>
          </cell>
          <cell r="D238">
            <v>23500</v>
          </cell>
          <cell r="E238">
            <v>1958.3333333333333</v>
          </cell>
          <cell r="F238">
            <v>1958.3333333333333</v>
          </cell>
          <cell r="G238">
            <v>1918.19</v>
          </cell>
          <cell r="H238">
            <v>1958.3333333333333</v>
          </cell>
          <cell r="I238">
            <v>1918.19</v>
          </cell>
          <cell r="J238">
            <v>1958.3333333333333</v>
          </cell>
          <cell r="K238">
            <v>1918.1899999999996</v>
          </cell>
          <cell r="L238">
            <v>1958.3333333333333</v>
          </cell>
          <cell r="M238">
            <v>1918.1900000000005</v>
          </cell>
          <cell r="N238">
            <v>1958.3333333333333</v>
          </cell>
          <cell r="O238">
            <v>1918.1900000000005</v>
          </cell>
          <cell r="P238">
            <v>1958.3333333333333</v>
          </cell>
          <cell r="Q238">
            <v>1918.1999999999989</v>
          </cell>
          <cell r="R238">
            <v>1958.3333333333333</v>
          </cell>
          <cell r="S238">
            <v>1918.1900000000005</v>
          </cell>
          <cell r="T238">
            <v>1958.3333333333333</v>
          </cell>
          <cell r="U238">
            <v>1918.1900000000005</v>
          </cell>
          <cell r="V238">
            <v>1958.3333333333333</v>
          </cell>
          <cell r="W238">
            <v>1918.1900000000005</v>
          </cell>
          <cell r="AA238">
            <v>17625</v>
          </cell>
          <cell r="AB238">
            <v>17263.72</v>
          </cell>
        </row>
        <row r="239">
          <cell r="B239" t="str">
            <v>6080-7010</v>
          </cell>
          <cell r="C239" t="str">
            <v>Fire Protection Defence System</v>
          </cell>
          <cell r="D239">
            <v>76000</v>
          </cell>
          <cell r="E239">
            <v>6333.333333333333</v>
          </cell>
          <cell r="F239">
            <v>6333.333333333333</v>
          </cell>
          <cell r="G239">
            <v>5749.92</v>
          </cell>
          <cell r="H239">
            <v>6333.333333333333</v>
          </cell>
          <cell r="I239">
            <v>6158.42</v>
          </cell>
          <cell r="J239">
            <v>6333.333333333333</v>
          </cell>
          <cell r="K239">
            <v>5747.9199999999983</v>
          </cell>
          <cell r="L239">
            <v>6333.333333333333</v>
          </cell>
          <cell r="M239">
            <v>6537</v>
          </cell>
          <cell r="N239">
            <v>6333.333333333333</v>
          </cell>
          <cell r="O239">
            <v>8125.869999999999</v>
          </cell>
          <cell r="P239">
            <v>6333.333333333333</v>
          </cell>
          <cell r="Q239">
            <v>6803.9000000000015</v>
          </cell>
          <cell r="R239">
            <v>6333.333333333333</v>
          </cell>
          <cell r="S239">
            <v>8350.7299999999959</v>
          </cell>
          <cell r="T239">
            <v>6333.333333333333</v>
          </cell>
          <cell r="U239">
            <v>6713.8500000000058</v>
          </cell>
          <cell r="V239">
            <v>6333.333333333333</v>
          </cell>
          <cell r="W239">
            <v>6877.3800000000047</v>
          </cell>
          <cell r="AA239">
            <v>57000.000000000007</v>
          </cell>
          <cell r="AB239">
            <v>61064.990000000005</v>
          </cell>
        </row>
        <row r="240">
          <cell r="B240" t="str">
            <v>6230-5000</v>
          </cell>
          <cell r="C240" t="str">
            <v>Laboratory Supplies</v>
          </cell>
          <cell r="D240">
            <v>125000</v>
          </cell>
          <cell r="E240">
            <v>10416.666666666666</v>
          </cell>
          <cell r="F240">
            <v>10416.666666666666</v>
          </cell>
          <cell r="G240">
            <v>10026.380000000001</v>
          </cell>
          <cell r="H240">
            <v>10416.666666666666</v>
          </cell>
          <cell r="I240">
            <v>10398.549999999999</v>
          </cell>
          <cell r="J240">
            <v>10416.666666666666</v>
          </cell>
          <cell r="K240">
            <v>8915.7999999999993</v>
          </cell>
          <cell r="L240">
            <v>10416.666666666666</v>
          </cell>
          <cell r="M240">
            <v>9802.4699999999975</v>
          </cell>
          <cell r="N240">
            <v>10416.666666666666</v>
          </cell>
          <cell r="O240">
            <v>8654.9000000000015</v>
          </cell>
          <cell r="P240">
            <v>10416.666666666666</v>
          </cell>
          <cell r="Q240">
            <v>8984.0499999999956</v>
          </cell>
          <cell r="R240">
            <v>10416.666666666666</v>
          </cell>
          <cell r="S240">
            <v>10227.689999999995</v>
          </cell>
          <cell r="T240">
            <v>10416.666666666666</v>
          </cell>
          <cell r="U240">
            <v>10504.669999999998</v>
          </cell>
          <cell r="V240">
            <v>10416.666666666666</v>
          </cell>
          <cell r="W240">
            <v>9834.4000000000087</v>
          </cell>
          <cell r="AA240">
            <v>93750</v>
          </cell>
          <cell r="AB240">
            <v>87348.91</v>
          </cell>
        </row>
        <row r="241">
          <cell r="B241" t="str">
            <v>6230-6000</v>
          </cell>
          <cell r="C241" t="str">
            <v>Production Consumables</v>
          </cell>
          <cell r="D241">
            <v>15000</v>
          </cell>
          <cell r="E241">
            <v>1250</v>
          </cell>
          <cell r="F241">
            <v>1250</v>
          </cell>
          <cell r="G241">
            <v>1221.53</v>
          </cell>
          <cell r="H241">
            <v>1250</v>
          </cell>
          <cell r="I241">
            <v>876.68999999999983</v>
          </cell>
          <cell r="J241">
            <v>1250</v>
          </cell>
          <cell r="K241">
            <v>1188.5</v>
          </cell>
          <cell r="L241">
            <v>1250</v>
          </cell>
          <cell r="M241">
            <v>1043.69</v>
          </cell>
          <cell r="N241">
            <v>1250</v>
          </cell>
          <cell r="O241">
            <v>5367.48</v>
          </cell>
          <cell r="P241">
            <v>1250</v>
          </cell>
          <cell r="Q241">
            <v>1172.5100000000002</v>
          </cell>
          <cell r="R241">
            <v>1250</v>
          </cell>
          <cell r="S241">
            <v>1163.4500000000007</v>
          </cell>
          <cell r="T241">
            <v>1250</v>
          </cell>
          <cell r="U241">
            <v>480.02000000000044</v>
          </cell>
          <cell r="V241">
            <v>1250</v>
          </cell>
          <cell r="W241">
            <v>913.5099999999984</v>
          </cell>
          <cell r="AA241">
            <v>11250</v>
          </cell>
          <cell r="AB241">
            <v>13427.38</v>
          </cell>
        </row>
        <row r="242">
          <cell r="B242" t="str">
            <v>6235-2000</v>
          </cell>
          <cell r="C242" t="str">
            <v>Consumption - Indirect Materials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</row>
        <row r="243">
          <cell r="B243" t="str">
            <v>6300-3000</v>
          </cell>
          <cell r="C243" t="str">
            <v xml:space="preserve">Loss on Discard of Assets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</row>
        <row r="244">
          <cell r="B244" t="str">
            <v>6310-1000</v>
          </cell>
          <cell r="C244" t="str">
            <v>Property Taxes</v>
          </cell>
          <cell r="D244">
            <v>322674.61592456192</v>
          </cell>
          <cell r="E244">
            <v>26889.551327046825</v>
          </cell>
          <cell r="F244">
            <v>26889.551327046825</v>
          </cell>
          <cell r="G244">
            <v>27115</v>
          </cell>
          <cell r="H244">
            <v>26889.551327046825</v>
          </cell>
          <cell r="I244">
            <v>28341.550000000003</v>
          </cell>
          <cell r="J244">
            <v>26889.551327046825</v>
          </cell>
          <cell r="K244">
            <v>27115</v>
          </cell>
          <cell r="L244">
            <v>26889.551327046825</v>
          </cell>
          <cell r="M244">
            <v>27115</v>
          </cell>
          <cell r="N244">
            <v>26889.551327046825</v>
          </cell>
          <cell r="O244">
            <v>27114.999999999985</v>
          </cell>
          <cell r="P244">
            <v>26889.551327046825</v>
          </cell>
          <cell r="Q244">
            <v>27115.010000000009</v>
          </cell>
          <cell r="R244">
            <v>26889.551327046825</v>
          </cell>
          <cell r="S244">
            <v>27115</v>
          </cell>
          <cell r="T244">
            <v>26889.551327046825</v>
          </cell>
          <cell r="U244">
            <v>27115</v>
          </cell>
          <cell r="V244">
            <v>26889.551327046825</v>
          </cell>
          <cell r="W244">
            <v>27115</v>
          </cell>
          <cell r="AA244">
            <v>242005.96194342143</v>
          </cell>
          <cell r="AB244">
            <v>245261.56</v>
          </cell>
        </row>
        <row r="245">
          <cell r="B245" t="str">
            <v>6310-5000</v>
          </cell>
          <cell r="C245" t="str">
            <v>Other Taxes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</row>
        <row r="246">
          <cell r="B246" t="str">
            <v>6320-1000</v>
          </cell>
          <cell r="C246" t="str">
            <v>Property Insurance</v>
          </cell>
          <cell r="D246">
            <v>345496.13681318401</v>
          </cell>
          <cell r="E246">
            <v>28791.344734432001</v>
          </cell>
          <cell r="F246">
            <v>28791.344734432001</v>
          </cell>
          <cell r="G246">
            <v>29560.89</v>
          </cell>
          <cell r="H246">
            <v>28791.344734432001</v>
          </cell>
          <cell r="I246">
            <v>29560.89</v>
          </cell>
          <cell r="J246">
            <v>28791.344734432001</v>
          </cell>
          <cell r="K246">
            <v>29560.899999999994</v>
          </cell>
          <cell r="L246">
            <v>28791.344734432001</v>
          </cell>
          <cell r="M246">
            <v>28791.340000000011</v>
          </cell>
          <cell r="N246">
            <v>28791.344734432001</v>
          </cell>
          <cell r="O246">
            <v>30396.37999999999</v>
          </cell>
          <cell r="P246">
            <v>28791.344734432001</v>
          </cell>
          <cell r="Q246">
            <v>29593.860000000015</v>
          </cell>
          <cell r="R246">
            <v>28791.344734432001</v>
          </cell>
          <cell r="S246">
            <v>29593.859999999986</v>
          </cell>
          <cell r="T246">
            <v>28791.344734432001</v>
          </cell>
          <cell r="U246">
            <v>29593.860000000015</v>
          </cell>
          <cell r="V246">
            <v>28791.344734432001</v>
          </cell>
          <cell r="W246">
            <v>29593.860000000015</v>
          </cell>
          <cell r="AA246">
            <v>259122.10260988801</v>
          </cell>
          <cell r="AB246">
            <v>266245.84000000003</v>
          </cell>
        </row>
        <row r="247">
          <cell r="B247" t="str">
            <v>6320-1100</v>
          </cell>
          <cell r="C247" t="str">
            <v>Credit Insurance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</row>
        <row r="248">
          <cell r="B248" t="str">
            <v>6320-1150</v>
          </cell>
          <cell r="C248" t="str">
            <v>Other Insurance</v>
          </cell>
          <cell r="D248">
            <v>40440.091659999998</v>
          </cell>
          <cell r="E248">
            <v>3370.007638333333</v>
          </cell>
          <cell r="F248">
            <v>3370.007638333333</v>
          </cell>
          <cell r="G248">
            <v>1240.01</v>
          </cell>
          <cell r="H248">
            <v>3370.007638333333</v>
          </cell>
          <cell r="I248">
            <v>1265.0550000000001</v>
          </cell>
          <cell r="J248">
            <v>3370.007638333333</v>
          </cell>
          <cell r="K248">
            <v>1281.4750000000004</v>
          </cell>
          <cell r="L248">
            <v>3370.007638333333</v>
          </cell>
          <cell r="M248">
            <v>3370.007638333333</v>
          </cell>
          <cell r="N248">
            <v>3370.007638333333</v>
          </cell>
          <cell r="O248">
            <v>-822.06763833333389</v>
          </cell>
          <cell r="P248">
            <v>3370.007638333333</v>
          </cell>
          <cell r="Q248">
            <v>3563.0600000000013</v>
          </cell>
          <cell r="R248">
            <v>3370.007638333333</v>
          </cell>
          <cell r="S248">
            <v>2840.33</v>
          </cell>
          <cell r="T248">
            <v>3370.007638333333</v>
          </cell>
          <cell r="U248">
            <v>1814.3799999999992</v>
          </cell>
          <cell r="V248">
            <v>3370.007638333333</v>
          </cell>
          <cell r="W248">
            <v>1814.3700000000008</v>
          </cell>
          <cell r="AA248">
            <v>30330.068744999997</v>
          </cell>
          <cell r="AB248">
            <v>16366.62</v>
          </cell>
        </row>
        <row r="249">
          <cell r="B249" t="str">
            <v>6320-1200</v>
          </cell>
          <cell r="C249" t="str">
            <v>Insurance - Utility Assets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</row>
        <row r="250">
          <cell r="B250" t="str">
            <v>6320-1300</v>
          </cell>
          <cell r="C250" t="str">
            <v>Product Liability Insurance</v>
          </cell>
          <cell r="D250">
            <v>26156.347359999996</v>
          </cell>
          <cell r="E250">
            <v>2179.6956133333329</v>
          </cell>
          <cell r="F250">
            <v>2179.6956133333329</v>
          </cell>
          <cell r="G250">
            <v>1793.57</v>
          </cell>
          <cell r="H250">
            <v>2179.6956133333329</v>
          </cell>
          <cell r="I250">
            <v>1793.57</v>
          </cell>
          <cell r="J250">
            <v>2179.6956133333329</v>
          </cell>
          <cell r="K250">
            <v>1793.5800000000004</v>
          </cell>
          <cell r="L250">
            <v>2179.6956133333329</v>
          </cell>
          <cell r="M250">
            <v>2179.6956133333324</v>
          </cell>
          <cell r="N250">
            <v>2179.6956133333329</v>
          </cell>
          <cell r="O250">
            <v>1235.7843866666681</v>
          </cell>
          <cell r="P250">
            <v>2179.6956133333329</v>
          </cell>
          <cell r="Q250">
            <v>1707.7399999999998</v>
          </cell>
          <cell r="R250">
            <v>2179.6956133333329</v>
          </cell>
          <cell r="S250">
            <v>1707.7399999999998</v>
          </cell>
          <cell r="T250">
            <v>2179.6956133333329</v>
          </cell>
          <cell r="U250">
            <v>1707.7399999999998</v>
          </cell>
          <cell r="V250">
            <v>2179.6956133333329</v>
          </cell>
          <cell r="W250">
            <v>1707.7399999999998</v>
          </cell>
          <cell r="AA250">
            <v>19617.260519999996</v>
          </cell>
          <cell r="AB250">
            <v>15627.16</v>
          </cell>
        </row>
        <row r="251">
          <cell r="B251" t="str">
            <v>6700-8000</v>
          </cell>
          <cell r="C251" t="str">
            <v>Waste Disposal</v>
          </cell>
          <cell r="D251">
            <v>95000</v>
          </cell>
          <cell r="E251">
            <v>7916.666666666667</v>
          </cell>
          <cell r="F251">
            <v>7916.666666666667</v>
          </cell>
          <cell r="G251">
            <v>8039.96</v>
          </cell>
          <cell r="H251">
            <v>7916.666666666667</v>
          </cell>
          <cell r="I251">
            <v>7557.6500000000005</v>
          </cell>
          <cell r="J251">
            <v>7916.666666666667</v>
          </cell>
          <cell r="K251">
            <v>7574.7099999999991</v>
          </cell>
          <cell r="L251">
            <v>7916.666666666667</v>
          </cell>
          <cell r="M251">
            <v>7861.4599999999991</v>
          </cell>
          <cell r="N251">
            <v>7916.666666666667</v>
          </cell>
          <cell r="O251">
            <v>8996.489999999998</v>
          </cell>
          <cell r="P251">
            <v>7916.666666666667</v>
          </cell>
          <cell r="Q251">
            <v>6422.2200000000012</v>
          </cell>
          <cell r="R251">
            <v>7916.666666666667</v>
          </cell>
          <cell r="S251">
            <v>7761.2799999999988</v>
          </cell>
          <cell r="T251">
            <v>7916.666666666667</v>
          </cell>
          <cell r="U251">
            <v>7718.1300000000047</v>
          </cell>
          <cell r="V251">
            <v>7916.666666666667</v>
          </cell>
          <cell r="W251">
            <v>8922.82</v>
          </cell>
          <cell r="AA251">
            <v>71250</v>
          </cell>
          <cell r="AB251">
            <v>70854.720000000001</v>
          </cell>
        </row>
        <row r="252">
          <cell r="B252" t="str">
            <v>6740-2312</v>
          </cell>
          <cell r="C252" t="str">
            <v>Outbound Polymer Charges</v>
          </cell>
          <cell r="D252">
            <v>99464</v>
          </cell>
          <cell r="E252">
            <v>8288.6666666666661</v>
          </cell>
          <cell r="F252">
            <v>8288.6666666666661</v>
          </cell>
          <cell r="G252">
            <v>8046.6199999999953</v>
          </cell>
          <cell r="H252">
            <v>8288.6666666666661</v>
          </cell>
          <cell r="I252">
            <v>7557.3899999999994</v>
          </cell>
          <cell r="J252">
            <v>8288.6666666666661</v>
          </cell>
          <cell r="K252">
            <v>7525.2199999999939</v>
          </cell>
          <cell r="L252">
            <v>8288.6666666666661</v>
          </cell>
          <cell r="M252">
            <v>7115.8900000000067</v>
          </cell>
          <cell r="N252">
            <v>8288.6666666666661</v>
          </cell>
          <cell r="O252">
            <v>7555.4599999999919</v>
          </cell>
          <cell r="P252">
            <v>8288.6666666666661</v>
          </cell>
          <cell r="Q252">
            <v>12255.930000000022</v>
          </cell>
          <cell r="R252">
            <v>8288.6666666666661</v>
          </cell>
          <cell r="S252">
            <v>9406.5</v>
          </cell>
          <cell r="T252">
            <v>8288.6666666666661</v>
          </cell>
          <cell r="U252">
            <v>8237.2099999999627</v>
          </cell>
          <cell r="V252">
            <v>8288.6666666666661</v>
          </cell>
          <cell r="W252">
            <v>5490.9700000000303</v>
          </cell>
          <cell r="AA252">
            <v>74598</v>
          </cell>
          <cell r="AB252">
            <v>73191.19</v>
          </cell>
        </row>
        <row r="253">
          <cell r="B253" t="str">
            <v>6740-2800</v>
          </cell>
          <cell r="C253" t="str">
            <v>Onsite Container Terminal Expen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</row>
        <row r="254">
          <cell r="B254" t="str">
            <v>6740-2910</v>
          </cell>
          <cell r="C254" t="str">
            <v>Transportation costs on Indirect Materials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</row>
        <row r="255">
          <cell r="B255" t="str">
            <v>6745-1000</v>
          </cell>
          <cell r="C255" t="str">
            <v>Inbound Polymer Charges</v>
          </cell>
          <cell r="D255">
            <v>61109.333333333328</v>
          </cell>
          <cell r="E255">
            <v>5092.4444444444443</v>
          </cell>
          <cell r="F255">
            <v>5092.4444444444443</v>
          </cell>
          <cell r="G255">
            <v>6230</v>
          </cell>
          <cell r="H255">
            <v>5092.4444444444443</v>
          </cell>
          <cell r="I255">
            <v>5256</v>
          </cell>
          <cell r="J255">
            <v>5092.4444444444443</v>
          </cell>
          <cell r="K255">
            <v>5000</v>
          </cell>
          <cell r="L255">
            <v>5092.4444444444443</v>
          </cell>
          <cell r="M255">
            <v>6800</v>
          </cell>
          <cell r="N255">
            <v>5092.4444444444443</v>
          </cell>
          <cell r="O255">
            <v>5200.5</v>
          </cell>
          <cell r="P255">
            <v>5092.4444444444443</v>
          </cell>
          <cell r="Q255">
            <v>5270</v>
          </cell>
          <cell r="R255">
            <v>5092.4444444444443</v>
          </cell>
          <cell r="S255">
            <v>7660</v>
          </cell>
          <cell r="T255">
            <v>5092.4444444444443</v>
          </cell>
          <cell r="U255">
            <v>5270</v>
          </cell>
          <cell r="V255">
            <v>5092.4444444444443</v>
          </cell>
          <cell r="W255">
            <v>5440</v>
          </cell>
          <cell r="AA255">
            <v>45832</v>
          </cell>
          <cell r="AB255">
            <v>52126.5</v>
          </cell>
        </row>
        <row r="256">
          <cell r="B256" t="str">
            <v>6770-1020</v>
          </cell>
          <cell r="C256" t="str">
            <v>Travel Expenses - Others</v>
          </cell>
          <cell r="D256">
            <v>50000</v>
          </cell>
          <cell r="E256">
            <v>4166.666666666667</v>
          </cell>
          <cell r="F256">
            <v>4166.666666666667</v>
          </cell>
          <cell r="G256">
            <v>3952.73</v>
          </cell>
          <cell r="H256">
            <v>4166.666666666667</v>
          </cell>
          <cell r="I256">
            <v>4065.4</v>
          </cell>
          <cell r="J256">
            <v>4166.666666666667</v>
          </cell>
          <cell r="K256">
            <v>4127.829999999999</v>
          </cell>
          <cell r="L256">
            <v>4166.666666666667</v>
          </cell>
          <cell r="M256">
            <v>4138.26</v>
          </cell>
          <cell r="N256">
            <v>4166.666666666667</v>
          </cell>
          <cell r="O256">
            <v>4301.24</v>
          </cell>
          <cell r="P256">
            <v>4166.666666666667</v>
          </cell>
          <cell r="Q256">
            <v>4636.07</v>
          </cell>
          <cell r="R256">
            <v>4166.666666666667</v>
          </cell>
          <cell r="S256">
            <v>4082.2000000000007</v>
          </cell>
          <cell r="T256">
            <v>4166.666666666667</v>
          </cell>
          <cell r="U256">
            <v>4450.6499999999978</v>
          </cell>
          <cell r="V256">
            <v>4166.666666666667</v>
          </cell>
          <cell r="W256">
            <v>4056.3899999999994</v>
          </cell>
          <cell r="AA256">
            <v>37500</v>
          </cell>
          <cell r="AB256">
            <v>37810.769999999997</v>
          </cell>
        </row>
        <row r="257">
          <cell r="B257" t="str">
            <v>6770-1200</v>
          </cell>
          <cell r="C257" t="str">
            <v>Leased Car Expenses</v>
          </cell>
          <cell r="D257">
            <v>82108.679999999993</v>
          </cell>
          <cell r="E257">
            <v>6842.3899999999994</v>
          </cell>
          <cell r="F257">
            <v>6842.3899999999994</v>
          </cell>
          <cell r="G257">
            <v>6916.57</v>
          </cell>
          <cell r="H257">
            <v>6842.3899999999994</v>
          </cell>
          <cell r="I257">
            <v>6825.8099999999995</v>
          </cell>
          <cell r="J257">
            <v>6842.3899999999994</v>
          </cell>
          <cell r="K257">
            <v>6949.1400000000012</v>
          </cell>
          <cell r="L257">
            <v>6842.3899999999994</v>
          </cell>
          <cell r="M257">
            <v>6681.2599999999984</v>
          </cell>
          <cell r="N257">
            <v>6842.3899999999994</v>
          </cell>
          <cell r="O257">
            <v>5590.5500000000029</v>
          </cell>
          <cell r="P257">
            <v>6842.3899999999994</v>
          </cell>
          <cell r="Q257">
            <v>7108.4199999999983</v>
          </cell>
          <cell r="R257">
            <v>6842.3899999999994</v>
          </cell>
          <cell r="S257">
            <v>6702.57</v>
          </cell>
          <cell r="T257">
            <v>6842.3899999999994</v>
          </cell>
          <cell r="U257">
            <v>6405.6500000000015</v>
          </cell>
          <cell r="V257">
            <v>6842.3899999999994</v>
          </cell>
          <cell r="W257">
            <v>6996.5400000000009</v>
          </cell>
          <cell r="AA257">
            <v>61581.509999999995</v>
          </cell>
          <cell r="AB257">
            <v>60176.51</v>
          </cell>
        </row>
        <row r="258">
          <cell r="B258" t="str">
            <v>6770-1300</v>
          </cell>
          <cell r="C258" t="str">
            <v>Vehicle Expense - Travel</v>
          </cell>
          <cell r="D258">
            <v>5000</v>
          </cell>
          <cell r="E258">
            <v>416.66666666666669</v>
          </cell>
          <cell r="F258">
            <v>416.66666666666669</v>
          </cell>
          <cell r="G258">
            <v>400</v>
          </cell>
          <cell r="H258">
            <v>416.66666666666669</v>
          </cell>
          <cell r="I258">
            <v>0</v>
          </cell>
          <cell r="J258">
            <v>416.66666666666669</v>
          </cell>
          <cell r="K258">
            <v>400</v>
          </cell>
          <cell r="L258">
            <v>416.66666666666669</v>
          </cell>
          <cell r="M258">
            <v>0</v>
          </cell>
          <cell r="N258">
            <v>416.66666666666669</v>
          </cell>
          <cell r="O258">
            <v>0</v>
          </cell>
          <cell r="P258">
            <v>416.66666666666669</v>
          </cell>
          <cell r="Q258">
            <v>25.92999999999995</v>
          </cell>
          <cell r="R258">
            <v>416.66666666666669</v>
          </cell>
          <cell r="S258">
            <v>0</v>
          </cell>
          <cell r="T258">
            <v>416.66666666666669</v>
          </cell>
          <cell r="U258">
            <v>399.99999999999989</v>
          </cell>
          <cell r="V258">
            <v>416.66666666666669</v>
          </cell>
          <cell r="W258">
            <v>410.00000000000023</v>
          </cell>
          <cell r="AA258">
            <v>3749.9999999999995</v>
          </cell>
          <cell r="AB258">
            <v>1635.93</v>
          </cell>
        </row>
        <row r="259">
          <cell r="B259" t="str">
            <v>6810-1025</v>
          </cell>
          <cell r="C259" t="str">
            <v>Meeting and Quality Expenses</v>
          </cell>
          <cell r="D259">
            <v>15000</v>
          </cell>
          <cell r="E259">
            <v>1250</v>
          </cell>
          <cell r="F259">
            <v>1250</v>
          </cell>
          <cell r="G259">
            <v>1179.3499999999999</v>
          </cell>
          <cell r="H259">
            <v>1250</v>
          </cell>
          <cell r="I259">
            <v>1107.3300000000004</v>
          </cell>
          <cell r="J259">
            <v>1250</v>
          </cell>
          <cell r="K259">
            <v>1211.5999999999999</v>
          </cell>
          <cell r="L259">
            <v>1250</v>
          </cell>
          <cell r="M259">
            <v>845.2800000000002</v>
          </cell>
          <cell r="N259">
            <v>1250</v>
          </cell>
          <cell r="O259">
            <v>1248.6399999999994</v>
          </cell>
          <cell r="P259">
            <v>1250</v>
          </cell>
          <cell r="Q259">
            <v>1117.9399999999996</v>
          </cell>
          <cell r="R259">
            <v>1250</v>
          </cell>
          <cell r="S259">
            <v>1044.6099999999997</v>
          </cell>
          <cell r="T259">
            <v>1250</v>
          </cell>
          <cell r="U259">
            <v>1225</v>
          </cell>
          <cell r="V259">
            <v>1250</v>
          </cell>
          <cell r="W259">
            <v>357.82999999999993</v>
          </cell>
          <cell r="AA259">
            <v>11250</v>
          </cell>
          <cell r="AB259">
            <v>9337.58</v>
          </cell>
        </row>
        <row r="260">
          <cell r="B260" t="str">
            <v>6810-2000</v>
          </cell>
          <cell r="C260" t="str">
            <v>Medical Expense</v>
          </cell>
          <cell r="D260">
            <v>36500</v>
          </cell>
          <cell r="E260">
            <v>3041.6666666666665</v>
          </cell>
          <cell r="F260">
            <v>3041.6666666666665</v>
          </cell>
          <cell r="G260">
            <v>3078.36</v>
          </cell>
          <cell r="H260">
            <v>3041.6666666666665</v>
          </cell>
          <cell r="I260">
            <v>2543.6799999999998</v>
          </cell>
          <cell r="J260">
            <v>3041.6666666666665</v>
          </cell>
          <cell r="K260">
            <v>3517.3399999999992</v>
          </cell>
          <cell r="L260">
            <v>3041.6666666666665</v>
          </cell>
          <cell r="M260">
            <v>2833.1900000000005</v>
          </cell>
          <cell r="N260">
            <v>3041.6666666666665</v>
          </cell>
          <cell r="O260">
            <v>4708.41</v>
          </cell>
          <cell r="P260">
            <v>3041.6666666666665</v>
          </cell>
          <cell r="Q260">
            <v>2659.6700000000019</v>
          </cell>
          <cell r="R260">
            <v>3041.6666666666665</v>
          </cell>
          <cell r="S260">
            <v>3018.4799999999996</v>
          </cell>
          <cell r="T260">
            <v>3041.6666666666665</v>
          </cell>
          <cell r="U260">
            <v>3037.6800000000003</v>
          </cell>
          <cell r="V260">
            <v>3041.6666666666665</v>
          </cell>
          <cell r="W260">
            <v>2809.2299999999996</v>
          </cell>
          <cell r="AA260">
            <v>27375.000000000004</v>
          </cell>
          <cell r="AB260">
            <v>28206.04</v>
          </cell>
        </row>
        <row r="261">
          <cell r="B261" t="str">
            <v>6810-2500</v>
          </cell>
          <cell r="C261" t="str">
            <v>Purchased Training</v>
          </cell>
          <cell r="D261">
            <v>75000</v>
          </cell>
          <cell r="E261">
            <v>6250</v>
          </cell>
          <cell r="F261">
            <v>6250</v>
          </cell>
          <cell r="G261">
            <v>5992.03</v>
          </cell>
          <cell r="H261">
            <v>6250</v>
          </cell>
          <cell r="I261">
            <v>6068.04</v>
          </cell>
          <cell r="J261">
            <v>6250</v>
          </cell>
          <cell r="K261">
            <v>6139.9700000000012</v>
          </cell>
          <cell r="L261">
            <v>6250</v>
          </cell>
          <cell r="M261">
            <v>5910.369999999999</v>
          </cell>
          <cell r="N261">
            <v>6250</v>
          </cell>
          <cell r="O261">
            <v>5136.07</v>
          </cell>
          <cell r="P261">
            <v>6250</v>
          </cell>
          <cell r="Q261">
            <v>6092.4699999999975</v>
          </cell>
          <cell r="R261">
            <v>6250</v>
          </cell>
          <cell r="S261">
            <v>6111.8600000000006</v>
          </cell>
          <cell r="T261">
            <v>6250</v>
          </cell>
          <cell r="U261">
            <v>6127.6900000000023</v>
          </cell>
          <cell r="V261">
            <v>6250</v>
          </cell>
          <cell r="W261">
            <v>5994.1600000000035</v>
          </cell>
          <cell r="AA261">
            <v>56250</v>
          </cell>
          <cell r="AB261">
            <v>53572.66</v>
          </cell>
        </row>
        <row r="262">
          <cell r="B262" t="str">
            <v>6810-3000</v>
          </cell>
          <cell r="C262" t="str">
            <v>Clothing &amp; Laundry</v>
          </cell>
          <cell r="D262">
            <v>52500</v>
          </cell>
          <cell r="E262">
            <v>4375</v>
          </cell>
          <cell r="F262">
            <v>4375</v>
          </cell>
          <cell r="G262">
            <v>4177.01</v>
          </cell>
          <cell r="H262">
            <v>4375</v>
          </cell>
          <cell r="I262">
            <v>4257.7800000000007</v>
          </cell>
          <cell r="J262">
            <v>4375</v>
          </cell>
          <cell r="K262">
            <v>4517.8999999999996</v>
          </cell>
          <cell r="L262">
            <v>4375</v>
          </cell>
          <cell r="M262">
            <v>4031.9499999999989</v>
          </cell>
          <cell r="N262">
            <v>4375</v>
          </cell>
          <cell r="O262">
            <v>4631.32</v>
          </cell>
          <cell r="P262">
            <v>4375</v>
          </cell>
          <cell r="Q262">
            <v>3978.4500000000007</v>
          </cell>
          <cell r="R262">
            <v>4375</v>
          </cell>
          <cell r="S262">
            <v>4442.7900000000009</v>
          </cell>
          <cell r="T262">
            <v>4375</v>
          </cell>
          <cell r="U262">
            <v>3877.41</v>
          </cell>
          <cell r="V262">
            <v>4375</v>
          </cell>
          <cell r="W262">
            <v>4020.5199999999968</v>
          </cell>
          <cell r="AA262">
            <v>39375</v>
          </cell>
          <cell r="AB262">
            <v>37935.129999999997</v>
          </cell>
        </row>
        <row r="263">
          <cell r="B263" t="str">
            <v>6810-4600</v>
          </cell>
          <cell r="C263" t="str">
            <v>Expatriates</v>
          </cell>
          <cell r="D263">
            <v>56946</v>
          </cell>
          <cell r="E263">
            <v>4745.5</v>
          </cell>
          <cell r="F263">
            <v>4745.5</v>
          </cell>
          <cell r="G263">
            <v>4540.38</v>
          </cell>
          <cell r="H263">
            <v>4745.5</v>
          </cell>
          <cell r="I263">
            <v>4470.5599999999986</v>
          </cell>
          <cell r="J263">
            <v>4745.5</v>
          </cell>
          <cell r="K263">
            <v>4696.7800000000007</v>
          </cell>
          <cell r="L263">
            <v>4745.5</v>
          </cell>
          <cell r="M263">
            <v>4704.17</v>
          </cell>
          <cell r="N263">
            <v>4745.5</v>
          </cell>
          <cell r="O263">
            <v>2554.1500000000015</v>
          </cell>
          <cell r="P263">
            <v>4745.5</v>
          </cell>
          <cell r="Q263">
            <v>4227.1299999999937</v>
          </cell>
          <cell r="R263">
            <v>4745.5</v>
          </cell>
          <cell r="S263">
            <v>4718.3600000000006</v>
          </cell>
          <cell r="T263">
            <v>4745.5</v>
          </cell>
          <cell r="U263">
            <v>4733.9000000000015</v>
          </cell>
          <cell r="V263">
            <v>4745.5</v>
          </cell>
          <cell r="W263">
            <v>4562.1999999999971</v>
          </cell>
          <cell r="AA263">
            <v>42709.5</v>
          </cell>
          <cell r="AB263">
            <v>39207.629999999997</v>
          </cell>
        </row>
        <row r="264">
          <cell r="B264" t="str">
            <v>6810-5000</v>
          </cell>
          <cell r="C264" t="str">
            <v>Cafeteria Operations</v>
          </cell>
          <cell r="D264">
            <v>100000</v>
          </cell>
          <cell r="E264">
            <v>8333.3333333333339</v>
          </cell>
          <cell r="F264">
            <v>8333.3333333333339</v>
          </cell>
          <cell r="G264">
            <v>8088.47</v>
          </cell>
          <cell r="H264">
            <v>8333.3333333333339</v>
          </cell>
          <cell r="I264">
            <v>8532.1899999999987</v>
          </cell>
          <cell r="J264">
            <v>8333.3333333333339</v>
          </cell>
          <cell r="K264">
            <v>8898.4900000000016</v>
          </cell>
          <cell r="L264">
            <v>8333.3333333333339</v>
          </cell>
          <cell r="M264">
            <v>8629.989999999998</v>
          </cell>
          <cell r="N264">
            <v>8333.3333333333339</v>
          </cell>
          <cell r="O264">
            <v>8172.5800000000017</v>
          </cell>
          <cell r="P264">
            <v>8333.3333333333339</v>
          </cell>
          <cell r="Q264">
            <v>9275.7200000000012</v>
          </cell>
          <cell r="R264">
            <v>8333.3333333333339</v>
          </cell>
          <cell r="S264">
            <v>8334.0499999999956</v>
          </cell>
          <cell r="T264">
            <v>8333.3333333333339</v>
          </cell>
          <cell r="U264">
            <v>8436.5000000000073</v>
          </cell>
          <cell r="V264">
            <v>8333.3333333333339</v>
          </cell>
          <cell r="W264">
            <v>8433.8300000000017</v>
          </cell>
          <cell r="AA264">
            <v>75000</v>
          </cell>
          <cell r="AB264">
            <v>76801.820000000007</v>
          </cell>
        </row>
        <row r="265">
          <cell r="B265" t="str">
            <v>6810-6030</v>
          </cell>
          <cell r="C265" t="str">
            <v>Employee Relations</v>
          </cell>
          <cell r="D265">
            <v>22500</v>
          </cell>
          <cell r="E265">
            <v>1875</v>
          </cell>
          <cell r="F265">
            <v>1875</v>
          </cell>
          <cell r="G265">
            <v>1636.96</v>
          </cell>
          <cell r="H265">
            <v>1875</v>
          </cell>
          <cell r="I265">
            <v>1872.29</v>
          </cell>
          <cell r="J265">
            <v>1875</v>
          </cell>
          <cell r="K265">
            <v>1826.25</v>
          </cell>
          <cell r="L265">
            <v>1875</v>
          </cell>
          <cell r="M265">
            <v>1864.5900000000001</v>
          </cell>
          <cell r="N265">
            <v>1875</v>
          </cell>
          <cell r="O265">
            <v>205.55999999999949</v>
          </cell>
          <cell r="P265">
            <v>1875</v>
          </cell>
          <cell r="Q265">
            <v>1831.2800000000007</v>
          </cell>
          <cell r="R265">
            <v>1875</v>
          </cell>
          <cell r="S265">
            <v>1862.4499999999989</v>
          </cell>
          <cell r="T265">
            <v>1875</v>
          </cell>
          <cell r="U265">
            <v>1828</v>
          </cell>
          <cell r="V265">
            <v>1875</v>
          </cell>
          <cell r="W265">
            <v>2705.5300000000007</v>
          </cell>
          <cell r="AA265">
            <v>16875</v>
          </cell>
          <cell r="AB265">
            <v>15632.91</v>
          </cell>
        </row>
        <row r="266">
          <cell r="B266" t="str">
            <v>6810-9000</v>
          </cell>
          <cell r="C266" t="str">
            <v>Recruiting Expenses</v>
          </cell>
          <cell r="D266">
            <v>5000</v>
          </cell>
          <cell r="E266">
            <v>416.66666666666669</v>
          </cell>
          <cell r="F266">
            <v>416.66666666666669</v>
          </cell>
          <cell r="G266">
            <v>400</v>
          </cell>
          <cell r="H266">
            <v>416.66666666666669</v>
          </cell>
          <cell r="I266">
            <v>0</v>
          </cell>
          <cell r="J266">
            <v>416.66666666666669</v>
          </cell>
          <cell r="K266">
            <v>300</v>
          </cell>
          <cell r="L266">
            <v>416.66666666666669</v>
          </cell>
          <cell r="M266">
            <v>250</v>
          </cell>
          <cell r="N266">
            <v>416.66666666666669</v>
          </cell>
          <cell r="O266">
            <v>0</v>
          </cell>
          <cell r="P266">
            <v>416.66666666666669</v>
          </cell>
          <cell r="Q266">
            <v>112.5</v>
          </cell>
          <cell r="R266">
            <v>416.66666666666669</v>
          </cell>
          <cell r="S266">
            <v>300</v>
          </cell>
          <cell r="T266">
            <v>416.66666666666669</v>
          </cell>
          <cell r="U266">
            <v>400</v>
          </cell>
          <cell r="V266">
            <v>416.66666666666669</v>
          </cell>
          <cell r="W266">
            <v>400</v>
          </cell>
          <cell r="AA266">
            <v>3749.9999999999995</v>
          </cell>
          <cell r="AB266">
            <v>2162.5</v>
          </cell>
        </row>
        <row r="267">
          <cell r="B267" t="str">
            <v>6830-3000</v>
          </cell>
          <cell r="C267" t="str">
            <v>Rental - Real Proper</v>
          </cell>
          <cell r="D267">
            <v>183084.00624511999</v>
          </cell>
          <cell r="E267">
            <v>15257.000520426665</v>
          </cell>
          <cell r="F267">
            <v>15257.000520426665</v>
          </cell>
          <cell r="G267">
            <v>15329.47</v>
          </cell>
          <cell r="H267">
            <v>15257.000520426665</v>
          </cell>
          <cell r="I267">
            <v>15432.460000000001</v>
          </cell>
          <cell r="J267">
            <v>15257.000520426665</v>
          </cell>
          <cell r="K267">
            <v>15432.46</v>
          </cell>
          <cell r="L267">
            <v>15257.000520426665</v>
          </cell>
          <cell r="M267">
            <v>15410.04</v>
          </cell>
          <cell r="N267">
            <v>15257.000520426665</v>
          </cell>
          <cell r="O267">
            <v>15410.04</v>
          </cell>
          <cell r="P267">
            <v>15257.000520426665</v>
          </cell>
          <cell r="Q267">
            <v>15410.039999999994</v>
          </cell>
          <cell r="R267">
            <v>15257.000520426665</v>
          </cell>
          <cell r="S267">
            <v>15410.040000000008</v>
          </cell>
          <cell r="T267">
            <v>15257.000520426665</v>
          </cell>
          <cell r="U267">
            <v>15410.039999999994</v>
          </cell>
          <cell r="V267">
            <v>15257.000520426665</v>
          </cell>
          <cell r="W267">
            <v>15410.040000000008</v>
          </cell>
          <cell r="AA267">
            <v>137313.00468384</v>
          </cell>
          <cell r="AB267">
            <v>138654.63</v>
          </cell>
        </row>
        <row r="268">
          <cell r="B268" t="str">
            <v>6830-3010</v>
          </cell>
          <cell r="C268" t="str">
            <v>Rental-Manufacturing</v>
          </cell>
          <cell r="D268">
            <v>50000</v>
          </cell>
          <cell r="E268">
            <v>4166.666666666667</v>
          </cell>
          <cell r="F268">
            <v>4166.666666666667</v>
          </cell>
          <cell r="G268">
            <v>3500</v>
          </cell>
          <cell r="H268">
            <v>4166.666666666667</v>
          </cell>
          <cell r="I268">
            <v>4070</v>
          </cell>
          <cell r="J268">
            <v>4166.666666666667</v>
          </cell>
          <cell r="K268">
            <v>2969.7000000000007</v>
          </cell>
          <cell r="L268">
            <v>4166.666666666667</v>
          </cell>
          <cell r="M268">
            <v>4150</v>
          </cell>
          <cell r="N268">
            <v>4166.666666666667</v>
          </cell>
          <cell r="O268">
            <v>4843.5</v>
          </cell>
          <cell r="P268">
            <v>4166.666666666667</v>
          </cell>
          <cell r="Q268">
            <v>3912.5</v>
          </cell>
          <cell r="R268">
            <v>4166.666666666667</v>
          </cell>
          <cell r="S268">
            <v>4086.869999999999</v>
          </cell>
          <cell r="T268">
            <v>4166.666666666667</v>
          </cell>
          <cell r="U268">
            <v>4000</v>
          </cell>
          <cell r="V268">
            <v>4166.666666666667</v>
          </cell>
          <cell r="W268">
            <v>4000</v>
          </cell>
          <cell r="AA268">
            <v>37500</v>
          </cell>
          <cell r="AB268">
            <v>35532.57</v>
          </cell>
        </row>
        <row r="269">
          <cell r="B269" t="str">
            <v>6830-3015</v>
          </cell>
          <cell r="C269" t="str">
            <v>Rental-Furniture &amp; Fixture</v>
          </cell>
          <cell r="D269">
            <v>15000</v>
          </cell>
          <cell r="E269">
            <v>1250</v>
          </cell>
          <cell r="F269">
            <v>1250</v>
          </cell>
          <cell r="G269">
            <v>1250</v>
          </cell>
          <cell r="H269">
            <v>1250</v>
          </cell>
          <cell r="I269">
            <v>1224.5100000000002</v>
          </cell>
          <cell r="J269">
            <v>1250</v>
          </cell>
          <cell r="K269">
            <v>1265.8199999999997</v>
          </cell>
          <cell r="L269">
            <v>1250</v>
          </cell>
          <cell r="M269">
            <v>1243.5699999999997</v>
          </cell>
          <cell r="N269">
            <v>1250</v>
          </cell>
          <cell r="O269">
            <v>0</v>
          </cell>
          <cell r="P269">
            <v>1250</v>
          </cell>
          <cell r="Q269">
            <v>1517.0600000000004</v>
          </cell>
          <cell r="R269">
            <v>1250</v>
          </cell>
          <cell r="S269">
            <v>1216.3800000000001</v>
          </cell>
          <cell r="T269">
            <v>1250</v>
          </cell>
          <cell r="U269">
            <v>1227.7000000000007</v>
          </cell>
          <cell r="V269">
            <v>1250</v>
          </cell>
          <cell r="W269">
            <v>1445.5</v>
          </cell>
          <cell r="AA269">
            <v>11250</v>
          </cell>
          <cell r="AB269">
            <v>10390.540000000001</v>
          </cell>
        </row>
        <row r="270">
          <cell r="B270" t="str">
            <v>6830-3030</v>
          </cell>
          <cell r="C270" t="str">
            <v>Rental-informat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</row>
        <row r="271">
          <cell r="B271" t="str">
            <v>6840-1010</v>
          </cell>
          <cell r="C271" t="str">
            <v>Sundry Info Technolo</v>
          </cell>
          <cell r="D271">
            <v>78500</v>
          </cell>
          <cell r="E271">
            <v>6541.666666666667</v>
          </cell>
          <cell r="F271">
            <v>6541.666666666667</v>
          </cell>
          <cell r="G271">
            <v>6465.13</v>
          </cell>
          <cell r="H271">
            <v>6541.666666666667</v>
          </cell>
          <cell r="I271">
            <v>6647.6600000000008</v>
          </cell>
          <cell r="J271">
            <v>6541.666666666667</v>
          </cell>
          <cell r="K271">
            <v>6405.09</v>
          </cell>
          <cell r="L271">
            <v>6541.666666666667</v>
          </cell>
          <cell r="M271">
            <v>6506.7000000000007</v>
          </cell>
          <cell r="N271">
            <v>6541.666666666667</v>
          </cell>
          <cell r="O271">
            <v>2288.4499999999971</v>
          </cell>
          <cell r="P271">
            <v>6541.666666666667</v>
          </cell>
          <cell r="Q271">
            <v>6513.0200000000041</v>
          </cell>
          <cell r="R271">
            <v>6541.666666666667</v>
          </cell>
          <cell r="S271">
            <v>6326.489999999998</v>
          </cell>
          <cell r="T271">
            <v>6541.666666666667</v>
          </cell>
          <cell r="U271">
            <v>6522.6599999999962</v>
          </cell>
          <cell r="V271">
            <v>6541.666666666667</v>
          </cell>
          <cell r="W271">
            <v>6498.68</v>
          </cell>
          <cell r="AA271">
            <v>58874.999999999993</v>
          </cell>
          <cell r="AB271">
            <v>54173.88</v>
          </cell>
        </row>
        <row r="272">
          <cell r="B272" t="str">
            <v>6840-3000</v>
          </cell>
          <cell r="C272" t="str">
            <v>Sundry safety equipment</v>
          </cell>
          <cell r="D272">
            <v>70000</v>
          </cell>
          <cell r="E272">
            <v>5833.333333333333</v>
          </cell>
          <cell r="F272">
            <v>5833.333333333333</v>
          </cell>
          <cell r="G272">
            <v>7162.62</v>
          </cell>
          <cell r="H272">
            <v>5833.333333333333</v>
          </cell>
          <cell r="I272">
            <v>6030.920000000001</v>
          </cell>
          <cell r="J272">
            <v>5833.333333333333</v>
          </cell>
          <cell r="K272">
            <v>5821.32</v>
          </cell>
          <cell r="L272">
            <v>5833.333333333333</v>
          </cell>
          <cell r="M272">
            <v>9673.32</v>
          </cell>
          <cell r="N272">
            <v>5833.333333333333</v>
          </cell>
          <cell r="O272">
            <v>7664.7099999999991</v>
          </cell>
          <cell r="P272">
            <v>5833.333333333333</v>
          </cell>
          <cell r="Q272">
            <v>5757.32</v>
          </cell>
          <cell r="R272">
            <v>5833.333333333333</v>
          </cell>
          <cell r="S272">
            <v>5850.07</v>
          </cell>
          <cell r="T272">
            <v>5833.333333333333</v>
          </cell>
          <cell r="U272">
            <v>6340.0599999999977</v>
          </cell>
          <cell r="V272">
            <v>5833.333333333333</v>
          </cell>
          <cell r="W272">
            <v>5622.1100000000006</v>
          </cell>
          <cell r="AA272">
            <v>52500.000000000007</v>
          </cell>
          <cell r="AB272">
            <v>59922.45</v>
          </cell>
        </row>
        <row r="273">
          <cell r="B273" t="str">
            <v>6860-1000</v>
          </cell>
          <cell r="C273" t="str">
            <v>Office Supplies</v>
          </cell>
          <cell r="D273">
            <v>17500</v>
          </cell>
          <cell r="E273">
            <v>1458.3333333333333</v>
          </cell>
          <cell r="F273">
            <v>1458.3333333333333</v>
          </cell>
          <cell r="G273">
            <v>1885.77</v>
          </cell>
          <cell r="H273">
            <v>1458.3333333333333</v>
          </cell>
          <cell r="I273">
            <v>1068.8000000000002</v>
          </cell>
          <cell r="J273">
            <v>1458.3333333333333</v>
          </cell>
          <cell r="K273">
            <v>1692.8399999999997</v>
          </cell>
          <cell r="L273">
            <v>1458.3333333333333</v>
          </cell>
          <cell r="M273">
            <v>1214.5200000000004</v>
          </cell>
          <cell r="N273">
            <v>1458.3333333333333</v>
          </cell>
          <cell r="O273">
            <v>633.88999999999942</v>
          </cell>
          <cell r="P273">
            <v>1458.3333333333333</v>
          </cell>
          <cell r="Q273">
            <v>1052.0500000000002</v>
          </cell>
          <cell r="R273">
            <v>1458.3333333333333</v>
          </cell>
          <cell r="S273">
            <v>1269.170000000001</v>
          </cell>
          <cell r="T273">
            <v>1458.3333333333333</v>
          </cell>
          <cell r="U273">
            <v>1103.1099999999988</v>
          </cell>
          <cell r="V273">
            <v>1458.3333333333333</v>
          </cell>
          <cell r="W273">
            <v>1081.0599999999995</v>
          </cell>
          <cell r="AA273">
            <v>13125.000000000002</v>
          </cell>
          <cell r="AB273">
            <v>11001.21</v>
          </cell>
        </row>
        <row r="274">
          <cell r="B274" t="str">
            <v>6870-2000</v>
          </cell>
          <cell r="C274" t="str">
            <v>Stamps &amp; Postage</v>
          </cell>
          <cell r="D274">
            <v>25000</v>
          </cell>
          <cell r="E274">
            <v>2083.3333333333335</v>
          </cell>
          <cell r="F274">
            <v>2083.3333333333335</v>
          </cell>
          <cell r="G274">
            <v>1754.73</v>
          </cell>
          <cell r="H274">
            <v>2083.3333333333335</v>
          </cell>
          <cell r="I274">
            <v>1676.62</v>
          </cell>
          <cell r="J274">
            <v>2083.3333333333335</v>
          </cell>
          <cell r="K274">
            <v>2256.56</v>
          </cell>
          <cell r="L274">
            <v>2083.3333333333335</v>
          </cell>
          <cell r="M274">
            <v>2210.7200000000003</v>
          </cell>
          <cell r="N274">
            <v>2083.3333333333335</v>
          </cell>
          <cell r="O274">
            <v>1860.6799999999994</v>
          </cell>
          <cell r="P274">
            <v>2083.3333333333335</v>
          </cell>
          <cell r="Q274">
            <v>1981.0699999999997</v>
          </cell>
          <cell r="R274">
            <v>2083.3333333333335</v>
          </cell>
          <cell r="S274">
            <v>2069.3000000000011</v>
          </cell>
          <cell r="T274">
            <v>2083.3333333333335</v>
          </cell>
          <cell r="U274">
            <v>1674.8400000000001</v>
          </cell>
          <cell r="V274">
            <v>2083.3333333333335</v>
          </cell>
          <cell r="W274">
            <v>1386.7599999999984</v>
          </cell>
          <cell r="AA274">
            <v>18750</v>
          </cell>
          <cell r="AB274">
            <v>16871.28</v>
          </cell>
        </row>
        <row r="275">
          <cell r="B275" t="str">
            <v>6870-4000</v>
          </cell>
          <cell r="C275" t="str">
            <v>Local data telecomms</v>
          </cell>
          <cell r="D275">
            <v>42500</v>
          </cell>
          <cell r="E275">
            <v>3541.6666666666665</v>
          </cell>
          <cell r="F275">
            <v>3541.6666666666665</v>
          </cell>
          <cell r="G275">
            <v>3438.17</v>
          </cell>
          <cell r="H275">
            <v>3541.6666666666665</v>
          </cell>
          <cell r="I275">
            <v>3457.17</v>
          </cell>
          <cell r="J275">
            <v>3541.6666666666665</v>
          </cell>
          <cell r="K275">
            <v>3457.17</v>
          </cell>
          <cell r="L275">
            <v>3541.6666666666665</v>
          </cell>
          <cell r="M275">
            <v>3457.1499999999996</v>
          </cell>
          <cell r="N275">
            <v>3541.6666666666665</v>
          </cell>
          <cell r="O275">
            <v>2922.16</v>
          </cell>
          <cell r="P275">
            <v>3541.6666666666665</v>
          </cell>
          <cell r="Q275">
            <v>3524.66</v>
          </cell>
          <cell r="R275">
            <v>3541.6666666666665</v>
          </cell>
          <cell r="S275">
            <v>3524.66</v>
          </cell>
          <cell r="T275">
            <v>3541.6666666666665</v>
          </cell>
          <cell r="U275">
            <v>2909.66</v>
          </cell>
          <cell r="V275">
            <v>3541.6666666666665</v>
          </cell>
          <cell r="W275">
            <v>2939.66</v>
          </cell>
          <cell r="AA275">
            <v>31875.000000000004</v>
          </cell>
          <cell r="AB275">
            <v>29630.46</v>
          </cell>
        </row>
        <row r="276">
          <cell r="B276" t="str">
            <v>6870-5000</v>
          </cell>
          <cell r="C276" t="str">
            <v>Local Voice Telecomm</v>
          </cell>
          <cell r="D276">
            <v>72000</v>
          </cell>
          <cell r="E276">
            <v>6000</v>
          </cell>
          <cell r="F276">
            <v>6000</v>
          </cell>
          <cell r="G276">
            <v>5871.87</v>
          </cell>
          <cell r="H276">
            <v>6000</v>
          </cell>
          <cell r="I276">
            <v>5038.8300000000008</v>
          </cell>
          <cell r="J276">
            <v>6000</v>
          </cell>
          <cell r="K276">
            <v>5951.2400000000016</v>
          </cell>
          <cell r="L276">
            <v>6000</v>
          </cell>
          <cell r="M276">
            <v>5806.0499999999993</v>
          </cell>
          <cell r="N276">
            <v>6000</v>
          </cell>
          <cell r="O276">
            <v>4704.8999999999978</v>
          </cell>
          <cell r="P276">
            <v>6000</v>
          </cell>
          <cell r="Q276">
            <v>5992.8000000000029</v>
          </cell>
          <cell r="R276">
            <v>6000</v>
          </cell>
          <cell r="S276">
            <v>5651.93</v>
          </cell>
          <cell r="T276">
            <v>6000</v>
          </cell>
          <cell r="U276">
            <v>5133.82</v>
          </cell>
          <cell r="V276">
            <v>6000</v>
          </cell>
          <cell r="W276">
            <v>5053.6699999999983</v>
          </cell>
          <cell r="AA276">
            <v>54000</v>
          </cell>
          <cell r="AB276">
            <v>49205.11</v>
          </cell>
        </row>
        <row r="277">
          <cell r="B277" t="str">
            <v>6880-0001</v>
          </cell>
          <cell r="C277" t="str">
            <v>Info Technology</v>
          </cell>
          <cell r="D277">
            <v>112000</v>
          </cell>
          <cell r="E277">
            <v>9333.3333333333339</v>
          </cell>
          <cell r="F277">
            <v>9333.3333333333339</v>
          </cell>
          <cell r="G277">
            <v>10933.86</v>
          </cell>
          <cell r="H277">
            <v>9333.3333333333339</v>
          </cell>
          <cell r="I277">
            <v>10829.61</v>
          </cell>
          <cell r="J277">
            <v>9333.3333333333339</v>
          </cell>
          <cell r="K277">
            <v>9725.2200000000012</v>
          </cell>
          <cell r="L277">
            <v>9333.3333333333339</v>
          </cell>
          <cell r="M277">
            <v>10989.909999999996</v>
          </cell>
          <cell r="N277">
            <v>9333.3333333333339</v>
          </cell>
          <cell r="O277">
            <v>10545.239999999998</v>
          </cell>
          <cell r="P277">
            <v>9333.3333333333339</v>
          </cell>
          <cell r="Q277">
            <v>10229.040000000001</v>
          </cell>
          <cell r="R277">
            <v>9333.3333333333339</v>
          </cell>
          <cell r="S277">
            <v>9293.330000000009</v>
          </cell>
          <cell r="T277">
            <v>9333.3333333333339</v>
          </cell>
          <cell r="U277">
            <v>9761.7399999999907</v>
          </cell>
          <cell r="V277">
            <v>9333.3333333333339</v>
          </cell>
          <cell r="W277">
            <v>10155.809999999998</v>
          </cell>
          <cell r="AA277">
            <v>84000</v>
          </cell>
          <cell r="AB277">
            <v>92463.76</v>
          </cell>
        </row>
        <row r="278">
          <cell r="B278" t="str">
            <v>6880-3030</v>
          </cell>
          <cell r="C278" t="str">
            <v>Desktop - Rental</v>
          </cell>
          <cell r="D278">
            <v>29000</v>
          </cell>
          <cell r="E278">
            <v>2416.6666666666665</v>
          </cell>
          <cell r="F278">
            <v>2416.6666666666665</v>
          </cell>
          <cell r="G278">
            <v>1000</v>
          </cell>
          <cell r="H278">
            <v>2416.6666666666665</v>
          </cell>
          <cell r="I278">
            <v>2224.7150000000001</v>
          </cell>
          <cell r="J278">
            <v>2416.6666666666665</v>
          </cell>
          <cell r="K278">
            <v>2537.0999999999995</v>
          </cell>
          <cell r="L278">
            <v>2416.6666666666665</v>
          </cell>
          <cell r="M278">
            <v>3645.2650000000003</v>
          </cell>
          <cell r="N278">
            <v>2416.6666666666665</v>
          </cell>
          <cell r="O278">
            <v>1033.8999999999996</v>
          </cell>
          <cell r="P278">
            <v>2416.6666666666665</v>
          </cell>
          <cell r="Q278">
            <v>2353.8600000000006</v>
          </cell>
          <cell r="R278">
            <v>2416.6666666666665</v>
          </cell>
          <cell r="S278">
            <v>2376.5499999999993</v>
          </cell>
          <cell r="T278">
            <v>2416.6666666666665</v>
          </cell>
          <cell r="U278">
            <v>1268.5499999999993</v>
          </cell>
          <cell r="V278">
            <v>2416.6666666666665</v>
          </cell>
          <cell r="W278">
            <v>2268.5500000000029</v>
          </cell>
          <cell r="AA278">
            <v>21750</v>
          </cell>
          <cell r="AB278">
            <v>18708.490000000002</v>
          </cell>
        </row>
        <row r="279">
          <cell r="B279" t="str">
            <v>6920-2000</v>
          </cell>
          <cell r="C279" t="str">
            <v>Public Relations/Comms</v>
          </cell>
          <cell r="D279">
            <v>12500</v>
          </cell>
          <cell r="E279">
            <v>1041.6666666666667</v>
          </cell>
          <cell r="F279">
            <v>1041.6666666666667</v>
          </cell>
          <cell r="G279">
            <v>443.34</v>
          </cell>
          <cell r="H279">
            <v>1041.6666666666667</v>
          </cell>
          <cell r="I279">
            <v>443.33</v>
          </cell>
          <cell r="J279">
            <v>1041.6666666666667</v>
          </cell>
          <cell r="K279">
            <v>1000.6899999999999</v>
          </cell>
          <cell r="L279">
            <v>1041.6666666666667</v>
          </cell>
          <cell r="M279">
            <v>1029.8799999999999</v>
          </cell>
          <cell r="N279">
            <v>1041.6666666666667</v>
          </cell>
          <cell r="O279">
            <v>0</v>
          </cell>
          <cell r="P279">
            <v>1041.6666666666667</v>
          </cell>
          <cell r="Q279">
            <v>929.09000000000015</v>
          </cell>
          <cell r="R279">
            <v>1041.6666666666667</v>
          </cell>
          <cell r="S279">
            <v>923.30000000000018</v>
          </cell>
          <cell r="T279">
            <v>1041.6666666666667</v>
          </cell>
          <cell r="U279">
            <v>1000</v>
          </cell>
          <cell r="V279">
            <v>1041.6666666666667</v>
          </cell>
          <cell r="W279">
            <v>1210.5</v>
          </cell>
          <cell r="AA279">
            <v>9375</v>
          </cell>
          <cell r="AB279">
            <v>6980.13</v>
          </cell>
        </row>
        <row r="280">
          <cell r="B280" t="str">
            <v>6940-2069</v>
          </cell>
          <cell r="C280" t="str">
            <v>Professional/Outsourced</v>
          </cell>
          <cell r="D280">
            <v>75000</v>
          </cell>
          <cell r="E280">
            <v>6250</v>
          </cell>
          <cell r="F280">
            <v>6250</v>
          </cell>
          <cell r="G280">
            <v>5207.4249999999993</v>
          </cell>
          <cell r="H280">
            <v>6250</v>
          </cell>
          <cell r="I280">
            <v>5715.4200000000019</v>
          </cell>
          <cell r="J280">
            <v>6250</v>
          </cell>
          <cell r="K280">
            <v>5909.0049999999974</v>
          </cell>
          <cell r="L280">
            <v>6250</v>
          </cell>
          <cell r="M280">
            <v>3701</v>
          </cell>
          <cell r="N280">
            <v>6250</v>
          </cell>
          <cell r="O280">
            <v>5455.9500000000007</v>
          </cell>
          <cell r="P280">
            <v>6250</v>
          </cell>
          <cell r="Q280">
            <v>4903.1100000000006</v>
          </cell>
          <cell r="R280">
            <v>6250</v>
          </cell>
          <cell r="S280">
            <v>2177.380000000001</v>
          </cell>
          <cell r="T280">
            <v>6250</v>
          </cell>
          <cell r="U280">
            <v>5550.25</v>
          </cell>
          <cell r="V280">
            <v>6250</v>
          </cell>
          <cell r="W280">
            <v>6470.7699999999968</v>
          </cell>
          <cell r="AA280">
            <v>56250</v>
          </cell>
          <cell r="AB280">
            <v>45090.31</v>
          </cell>
        </row>
        <row r="281">
          <cell r="B281" t="str">
            <v>6940-2075</v>
          </cell>
          <cell r="C281" t="str">
            <v>Research &amp; Development</v>
          </cell>
          <cell r="D281">
            <v>-10000</v>
          </cell>
          <cell r="E281">
            <v>-833.33333333333337</v>
          </cell>
          <cell r="F281">
            <v>-833.33333333333337</v>
          </cell>
          <cell r="G281">
            <v>0</v>
          </cell>
          <cell r="H281">
            <v>-833.33333333333337</v>
          </cell>
          <cell r="I281">
            <v>0</v>
          </cell>
          <cell r="J281">
            <v>-833.33333333333337</v>
          </cell>
          <cell r="K281">
            <v>1250</v>
          </cell>
          <cell r="L281">
            <v>-833.33333333333337</v>
          </cell>
          <cell r="M281">
            <v>0</v>
          </cell>
          <cell r="N281">
            <v>-833.33333333333337</v>
          </cell>
          <cell r="O281">
            <v>-1470.82</v>
          </cell>
          <cell r="P281">
            <v>-833.33333333333337</v>
          </cell>
          <cell r="Q281">
            <v>0</v>
          </cell>
          <cell r="R281">
            <v>-833.33333333333337</v>
          </cell>
          <cell r="S281">
            <v>-7419</v>
          </cell>
          <cell r="T281">
            <v>-833.33333333333337</v>
          </cell>
          <cell r="U281">
            <v>-1.0000000000218279E-2</v>
          </cell>
          <cell r="V281">
            <v>-833.33333333333337</v>
          </cell>
          <cell r="W281">
            <v>5.0000000001091394E-3</v>
          </cell>
          <cell r="AA281">
            <v>-7499.9999999999991</v>
          </cell>
          <cell r="AB281">
            <v>-7639.8249999999998</v>
          </cell>
        </row>
        <row r="282">
          <cell r="B282" t="str">
            <v>6970-1000</v>
          </cell>
          <cell r="C282" t="str">
            <v>Miscellaneous Exps</v>
          </cell>
          <cell r="D282">
            <v>25800</v>
          </cell>
          <cell r="E282">
            <v>2150</v>
          </cell>
          <cell r="F282">
            <v>2150</v>
          </cell>
          <cell r="G282">
            <v>2277.5</v>
          </cell>
          <cell r="H282">
            <v>2150</v>
          </cell>
          <cell r="I282">
            <v>2212.5</v>
          </cell>
          <cell r="J282">
            <v>2150</v>
          </cell>
          <cell r="K282">
            <v>2212.5</v>
          </cell>
          <cell r="L282">
            <v>2150</v>
          </cell>
          <cell r="M282">
            <v>2212.5</v>
          </cell>
          <cell r="N282">
            <v>2150</v>
          </cell>
          <cell r="O282">
            <v>2212.5</v>
          </cell>
          <cell r="P282">
            <v>2150</v>
          </cell>
          <cell r="Q282">
            <v>2212.5</v>
          </cell>
          <cell r="R282">
            <v>2150</v>
          </cell>
          <cell r="S282">
            <v>1837.5</v>
          </cell>
          <cell r="T282">
            <v>2150</v>
          </cell>
          <cell r="U282">
            <v>2425.9399999999987</v>
          </cell>
          <cell r="V282">
            <v>2150</v>
          </cell>
          <cell r="W282">
            <v>3611.0699999999997</v>
          </cell>
          <cell r="AA282">
            <v>19350</v>
          </cell>
          <cell r="AB282">
            <v>21214.51</v>
          </cell>
        </row>
        <row r="283">
          <cell r="B283" t="str">
            <v>6970-2000</v>
          </cell>
          <cell r="C283" t="str">
            <v>Dues - Deductible</v>
          </cell>
          <cell r="D283">
            <v>55000</v>
          </cell>
          <cell r="E283">
            <v>4583.333333333333</v>
          </cell>
          <cell r="F283">
            <v>4583.333333333333</v>
          </cell>
          <cell r="G283">
            <v>4515.25</v>
          </cell>
          <cell r="H283">
            <v>4583.333333333333</v>
          </cell>
          <cell r="I283">
            <v>4546.83</v>
          </cell>
          <cell r="J283">
            <v>4583.333333333333</v>
          </cell>
          <cell r="K283">
            <v>4531.0400000000009</v>
          </cell>
          <cell r="L283">
            <v>4583.333333333333</v>
          </cell>
          <cell r="M283">
            <v>4556.0300000000007</v>
          </cell>
          <cell r="N283">
            <v>4583.333333333333</v>
          </cell>
          <cell r="O283">
            <v>2131.0399999999972</v>
          </cell>
          <cell r="P283">
            <v>4583.333333333333</v>
          </cell>
          <cell r="Q283">
            <v>4381.0300000000025</v>
          </cell>
          <cell r="R283">
            <v>4583.333333333333</v>
          </cell>
          <cell r="S283">
            <v>4381.0399999999972</v>
          </cell>
          <cell r="T283">
            <v>4583.333333333333</v>
          </cell>
          <cell r="U283">
            <v>4531.0300000000025</v>
          </cell>
          <cell r="V283">
            <v>4583.333333333333</v>
          </cell>
          <cell r="W283">
            <v>3349.4000000000015</v>
          </cell>
          <cell r="AA283">
            <v>41250</v>
          </cell>
          <cell r="AB283">
            <v>36922.69</v>
          </cell>
        </row>
        <row r="284">
          <cell r="B284" t="str">
            <v>6970-6000</v>
          </cell>
          <cell r="C284" t="str">
            <v>Subscriptions</v>
          </cell>
          <cell r="D284">
            <v>15000</v>
          </cell>
          <cell r="E284">
            <v>1250</v>
          </cell>
          <cell r="F284">
            <v>1250</v>
          </cell>
          <cell r="G284">
            <v>1196.21</v>
          </cell>
          <cell r="H284">
            <v>1250</v>
          </cell>
          <cell r="I284">
            <v>1484.94</v>
          </cell>
          <cell r="J284">
            <v>1250</v>
          </cell>
          <cell r="K284">
            <v>1218.33</v>
          </cell>
          <cell r="L284">
            <v>1250</v>
          </cell>
          <cell r="M284">
            <v>1353.7499999999995</v>
          </cell>
          <cell r="N284">
            <v>1250</v>
          </cell>
          <cell r="O284">
            <v>1358.3300000000008</v>
          </cell>
          <cell r="P284">
            <v>1250</v>
          </cell>
          <cell r="Q284">
            <v>1280.3399999999992</v>
          </cell>
          <cell r="R284">
            <v>1250</v>
          </cell>
          <cell r="S284">
            <v>1324.130000000001</v>
          </cell>
          <cell r="T284">
            <v>1250</v>
          </cell>
          <cell r="U284">
            <v>1646.6999999999989</v>
          </cell>
          <cell r="V284">
            <v>1250</v>
          </cell>
          <cell r="W284">
            <v>1363.0900000000001</v>
          </cell>
          <cell r="AA284">
            <v>11250</v>
          </cell>
          <cell r="AB284">
            <v>12225.82</v>
          </cell>
        </row>
        <row r="285">
          <cell r="B285" t="str">
            <v>7030-0100</v>
          </cell>
          <cell r="C285" t="str">
            <v>Usage of RM</v>
          </cell>
          <cell r="D285">
            <v>40000</v>
          </cell>
          <cell r="E285">
            <v>3333.3333333333335</v>
          </cell>
          <cell r="F285">
            <v>3333.3333333333335</v>
          </cell>
          <cell r="G285">
            <v>1139.9250000000002</v>
          </cell>
          <cell r="H285">
            <v>3333.3333333333335</v>
          </cell>
          <cell r="I285">
            <v>1450.6549999999997</v>
          </cell>
          <cell r="J285">
            <v>3333.3333333333335</v>
          </cell>
          <cell r="K285">
            <v>1502.17</v>
          </cell>
          <cell r="L285">
            <v>3333.3333333333335</v>
          </cell>
          <cell r="M285">
            <v>1383.92</v>
          </cell>
          <cell r="N285">
            <v>3333.3333333333335</v>
          </cell>
          <cell r="O285">
            <v>1163.92</v>
          </cell>
          <cell r="P285">
            <v>3333.3333333333335</v>
          </cell>
          <cell r="Q285">
            <v>3266.92</v>
          </cell>
          <cell r="R285">
            <v>3333.3333333333335</v>
          </cell>
          <cell r="S285">
            <v>2558.92</v>
          </cell>
          <cell r="T285">
            <v>3333.3333333333335</v>
          </cell>
          <cell r="U285">
            <v>1630.17</v>
          </cell>
          <cell r="V285">
            <v>3333.3333333333335</v>
          </cell>
          <cell r="W285">
            <v>2834.92</v>
          </cell>
          <cell r="AA285">
            <v>29999.999999999996</v>
          </cell>
          <cell r="AB285">
            <v>16931.52</v>
          </cell>
        </row>
        <row r="286">
          <cell r="B286" t="str">
            <v>7030-0400</v>
          </cell>
          <cell r="C286" t="str">
            <v>Usage of RM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</row>
        <row r="287">
          <cell r="B287" t="str">
            <v>Factory Overhead</v>
          </cell>
          <cell r="D287">
            <v>2946779.2113361992</v>
          </cell>
          <cell r="E287">
            <v>245564.93427801656</v>
          </cell>
          <cell r="F287">
            <v>245564.93427801656</v>
          </cell>
          <cell r="G287">
            <v>241577.82</v>
          </cell>
          <cell r="H287">
            <v>245564.93427801656</v>
          </cell>
          <cell r="I287">
            <v>241704.54499999995</v>
          </cell>
          <cell r="J287">
            <v>245564.93427801656</v>
          </cell>
          <cell r="K287">
            <v>239759.25000000003</v>
          </cell>
          <cell r="L287">
            <v>245564.93427801656</v>
          </cell>
          <cell r="M287">
            <v>246246.42825166674</v>
          </cell>
          <cell r="N287">
            <v>245564.93427801656</v>
          </cell>
          <cell r="O287">
            <v>230001.65299833327</v>
          </cell>
          <cell r="P287">
            <v>245564.93427801656</v>
          </cell>
          <cell r="Q287">
            <v>246686.97375000015</v>
          </cell>
          <cell r="R287">
            <v>245564.93427801656</v>
          </cell>
          <cell r="S287">
            <v>237097.42000000007</v>
          </cell>
          <cell r="T287">
            <v>245564.93427801656</v>
          </cell>
          <cell r="U287">
            <v>240426.96</v>
          </cell>
          <cell r="V287">
            <v>245564.93427801656</v>
          </cell>
          <cell r="W287">
            <v>241411.61500000005</v>
          </cell>
          <cell r="X287">
            <v>0</v>
          </cell>
          <cell r="Y287">
            <v>0</v>
          </cell>
          <cell r="Z287">
            <v>0</v>
          </cell>
          <cell r="AA287">
            <v>2210084.4085021494</v>
          </cell>
          <cell r="AB287">
            <v>2164912.6649999996</v>
          </cell>
        </row>
        <row r="288">
          <cell r="B288" t="str">
            <v>Total Conversion Costs</v>
          </cell>
          <cell r="D288">
            <v>36650908.056259491</v>
          </cell>
          <cell r="E288">
            <v>3054242.3380216244</v>
          </cell>
          <cell r="F288">
            <v>3075173.237009231</v>
          </cell>
          <cell r="G288">
            <v>2933468.6633654307</v>
          </cell>
          <cell r="H288">
            <v>3032392.9108587224</v>
          </cell>
          <cell r="I288">
            <v>2874937.9467000002</v>
          </cell>
          <cell r="J288">
            <v>3094670.6168828337</v>
          </cell>
          <cell r="K288">
            <v>2937575.32</v>
          </cell>
          <cell r="L288">
            <v>3052384.0619280925</v>
          </cell>
          <cell r="M288">
            <v>2997638.7031862363</v>
          </cell>
          <cell r="N288">
            <v>3003443.1337584006</v>
          </cell>
          <cell r="O288">
            <v>3004216.2629983337</v>
          </cell>
          <cell r="P288">
            <v>3106810.7421407849</v>
          </cell>
          <cell r="Q288">
            <v>2964240.3337499998</v>
          </cell>
          <cell r="R288">
            <v>3068352.6716462383</v>
          </cell>
          <cell r="S288">
            <v>2990468.6999999997</v>
          </cell>
          <cell r="T288">
            <v>3068521.5291980598</v>
          </cell>
          <cell r="U288">
            <v>2892599.1635583122</v>
          </cell>
          <cell r="V288">
            <v>3057081.7830688553</v>
          </cell>
          <cell r="W288">
            <v>2897749.1614416875</v>
          </cell>
          <cell r="X288">
            <v>0</v>
          </cell>
          <cell r="Y288">
            <v>0</v>
          </cell>
          <cell r="Z288">
            <v>0</v>
          </cell>
          <cell r="AA288">
            <v>27558830.686491221</v>
          </cell>
          <cell r="AB288">
            <v>26492894.254999995</v>
          </cell>
        </row>
        <row r="289">
          <cell r="B289" t="str">
            <v>3015-1000</v>
          </cell>
          <cell r="C289" t="str">
            <v>Other Income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</row>
        <row r="290">
          <cell r="B290" t="str">
            <v>3015-1001</v>
          </cell>
          <cell r="C290" t="str">
            <v>MTM Gain/Loss on Forwards Sold Power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</row>
        <row r="291">
          <cell r="B291" t="str">
            <v>3015-1002</v>
          </cell>
          <cell r="C291" t="str">
            <v>MTM Gain/Loss on Forwards Sold NG</v>
          </cell>
          <cell r="P291">
            <v>0</v>
          </cell>
          <cell r="S291">
            <v>0</v>
          </cell>
          <cell r="U291">
            <v>0</v>
          </cell>
          <cell r="W291">
            <v>0</v>
          </cell>
          <cell r="AA291">
            <v>0</v>
          </cell>
          <cell r="AB291">
            <v>0</v>
          </cell>
        </row>
        <row r="292">
          <cell r="B292" t="str">
            <v>3020-1000</v>
          </cell>
          <cell r="C292" t="str">
            <v>Interest Income - Intercompany Loans</v>
          </cell>
          <cell r="M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U292">
            <v>0</v>
          </cell>
          <cell r="W292">
            <v>0</v>
          </cell>
          <cell r="AA292">
            <v>0</v>
          </cell>
          <cell r="AB292">
            <v>0</v>
          </cell>
        </row>
        <row r="293">
          <cell r="B293" t="str">
            <v>3040-1000</v>
          </cell>
          <cell r="C293" t="str">
            <v>Miscellaneous Income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</row>
        <row r="294">
          <cell r="B294" t="str">
            <v>Miscellaneous Income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B295" t="str">
            <v>3710-1002</v>
          </cell>
          <cell r="C295" t="str">
            <v>Finance Charges</v>
          </cell>
          <cell r="D295">
            <v>30000</v>
          </cell>
          <cell r="E295">
            <v>2500</v>
          </cell>
          <cell r="F295">
            <v>2500</v>
          </cell>
          <cell r="G295">
            <v>2702.47</v>
          </cell>
          <cell r="H295">
            <v>2500</v>
          </cell>
          <cell r="I295">
            <v>2702.47</v>
          </cell>
          <cell r="J295">
            <v>2500</v>
          </cell>
          <cell r="K295">
            <v>2702.4700000000003</v>
          </cell>
          <cell r="L295">
            <v>2500</v>
          </cell>
          <cell r="M295">
            <v>2702.4699999999993</v>
          </cell>
          <cell r="N295">
            <v>2500</v>
          </cell>
          <cell r="O295">
            <v>2702.4700000000012</v>
          </cell>
          <cell r="P295">
            <v>2500</v>
          </cell>
          <cell r="Q295">
            <v>2702.4699999999993</v>
          </cell>
          <cell r="R295">
            <v>2500</v>
          </cell>
          <cell r="S295">
            <v>2702.4700000000012</v>
          </cell>
          <cell r="T295">
            <v>2500</v>
          </cell>
          <cell r="U295">
            <v>2702.5099999999984</v>
          </cell>
          <cell r="V295">
            <v>2500</v>
          </cell>
          <cell r="W295">
            <v>0</v>
          </cell>
          <cell r="AA295">
            <v>22500</v>
          </cell>
          <cell r="AB295">
            <v>21619.8</v>
          </cell>
        </row>
        <row r="296">
          <cell r="B296" t="str">
            <v>Finance charges</v>
          </cell>
          <cell r="D296">
            <v>30000</v>
          </cell>
          <cell r="E296">
            <v>2500</v>
          </cell>
          <cell r="F296">
            <v>2500</v>
          </cell>
          <cell r="G296">
            <v>2702.47</v>
          </cell>
          <cell r="H296">
            <v>2500</v>
          </cell>
          <cell r="I296">
            <v>2702.47</v>
          </cell>
          <cell r="J296">
            <v>2500</v>
          </cell>
          <cell r="K296">
            <v>2702.4700000000003</v>
          </cell>
          <cell r="L296">
            <v>2500</v>
          </cell>
          <cell r="M296">
            <v>2702.4699999999993</v>
          </cell>
          <cell r="N296">
            <v>2500</v>
          </cell>
          <cell r="O296">
            <v>2702.4700000000012</v>
          </cell>
          <cell r="P296">
            <v>2500</v>
          </cell>
          <cell r="Q296">
            <v>2702.4699999999993</v>
          </cell>
          <cell r="R296">
            <v>2500</v>
          </cell>
          <cell r="S296">
            <v>2702.4700000000012</v>
          </cell>
          <cell r="T296">
            <v>2500</v>
          </cell>
          <cell r="U296">
            <v>2702.5099999999984</v>
          </cell>
          <cell r="V296">
            <v>2500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22500</v>
          </cell>
          <cell r="AB296">
            <v>21619.8</v>
          </cell>
        </row>
        <row r="297">
          <cell r="B297" t="str">
            <v>3141-2200</v>
          </cell>
          <cell r="C297" t="str">
            <v>Amortisation of financing cost</v>
          </cell>
          <cell r="D297">
            <v>99612.799148936174</v>
          </cell>
          <cell r="E297">
            <v>8301.0665957446818</v>
          </cell>
          <cell r="F297">
            <v>8301.0665957446818</v>
          </cell>
          <cell r="G297">
            <v>8301.07</v>
          </cell>
          <cell r="H297">
            <v>8301.0665957446818</v>
          </cell>
          <cell r="I297">
            <v>8301.07</v>
          </cell>
          <cell r="J297">
            <v>8301.0665957446818</v>
          </cell>
          <cell r="K297">
            <v>8301.07</v>
          </cell>
          <cell r="L297">
            <v>8301.0665957446818</v>
          </cell>
          <cell r="M297">
            <v>8301.07</v>
          </cell>
          <cell r="N297">
            <v>8301.0665957446818</v>
          </cell>
          <cell r="O297">
            <v>8301.07</v>
          </cell>
          <cell r="P297">
            <v>8301.0665957446818</v>
          </cell>
          <cell r="Q297">
            <v>8301.07</v>
          </cell>
          <cell r="R297">
            <v>8301.0665957446818</v>
          </cell>
          <cell r="S297">
            <v>8301.07</v>
          </cell>
          <cell r="T297">
            <v>8301.0665957446818</v>
          </cell>
          <cell r="U297">
            <v>8301.07</v>
          </cell>
          <cell r="V297">
            <v>8301.0665957446818</v>
          </cell>
          <cell r="W297">
            <v>8301.070000000007</v>
          </cell>
          <cell r="AA297">
            <v>74709.59936170213</v>
          </cell>
          <cell r="AB297">
            <v>74709.63</v>
          </cell>
        </row>
        <row r="298">
          <cell r="B298" t="str">
            <v>3710-1004</v>
          </cell>
          <cell r="C298" t="str">
            <v>Interest Expenses</v>
          </cell>
          <cell r="D298">
            <v>561338.48046875</v>
          </cell>
          <cell r="E298">
            <v>46778.206705729164</v>
          </cell>
          <cell r="F298">
            <v>58821.947812500002</v>
          </cell>
          <cell r="G298">
            <v>58821.95</v>
          </cell>
          <cell r="H298">
            <v>53129.501250000001</v>
          </cell>
          <cell r="I298">
            <v>55026.979999999996</v>
          </cell>
          <cell r="J298">
            <v>49018.289843749997</v>
          </cell>
          <cell r="K298">
            <v>58821.950000000012</v>
          </cell>
          <cell r="L298">
            <v>47437.0546875</v>
          </cell>
          <cell r="M298">
            <v>56924.47</v>
          </cell>
          <cell r="N298">
            <v>49018.289843749997</v>
          </cell>
          <cell r="O298">
            <v>58821.949999999983</v>
          </cell>
          <cell r="P298">
            <v>47437.0546875</v>
          </cell>
          <cell r="Q298">
            <v>56924.47000000003</v>
          </cell>
          <cell r="R298">
            <v>49018.289843749997</v>
          </cell>
          <cell r="S298">
            <v>58821.949999999953</v>
          </cell>
          <cell r="T298">
            <v>49018.289843749997</v>
          </cell>
          <cell r="U298">
            <v>58821.950000000012</v>
          </cell>
          <cell r="V298">
            <v>42060.855156250007</v>
          </cell>
          <cell r="W298">
            <v>56924.47000000003</v>
          </cell>
          <cell r="AA298">
            <v>444959.57296875003</v>
          </cell>
          <cell r="AB298">
            <v>519910.14</v>
          </cell>
        </row>
        <row r="299">
          <cell r="B299" t="str">
            <v>3710-1005</v>
          </cell>
          <cell r="C299" t="str">
            <v>Interest on IRS differential</v>
          </cell>
          <cell r="D299">
            <v>0</v>
          </cell>
          <cell r="E299">
            <v>0</v>
          </cell>
          <cell r="F299">
            <v>0</v>
          </cell>
          <cell r="G299">
            <v>13642.2</v>
          </cell>
          <cell r="H299">
            <v>0</v>
          </cell>
          <cell r="I299">
            <v>15785.059999999998</v>
          </cell>
          <cell r="J299">
            <v>0</v>
          </cell>
          <cell r="K299">
            <v>13793.780000000002</v>
          </cell>
          <cell r="L299">
            <v>0</v>
          </cell>
          <cell r="M299">
            <v>13316.879999999997</v>
          </cell>
          <cell r="N299">
            <v>0</v>
          </cell>
          <cell r="O299">
            <v>14121.25</v>
          </cell>
          <cell r="P299">
            <v>0</v>
          </cell>
          <cell r="Q299">
            <v>14776.669999999998</v>
          </cell>
          <cell r="R299">
            <v>0</v>
          </cell>
          <cell r="S299">
            <v>14317.880000000005</v>
          </cell>
          <cell r="T299">
            <v>0</v>
          </cell>
          <cell r="U299">
            <v>16064.270000000004</v>
          </cell>
          <cell r="V299">
            <v>0</v>
          </cell>
          <cell r="W299">
            <v>14151.64</v>
          </cell>
          <cell r="AA299">
            <v>0</v>
          </cell>
          <cell r="AB299">
            <v>129969.63</v>
          </cell>
        </row>
        <row r="300">
          <cell r="B300" t="str">
            <v>3710-1006</v>
          </cell>
          <cell r="C300" t="str">
            <v>Interest Expenses -Intercompany loan LT</v>
          </cell>
          <cell r="D300">
            <v>845000</v>
          </cell>
          <cell r="E300">
            <v>70416.666666666672</v>
          </cell>
          <cell r="F300">
            <v>71767.123287671231</v>
          </cell>
          <cell r="G300">
            <v>71571.039999999994</v>
          </cell>
          <cell r="H300">
            <v>64821.917808219179</v>
          </cell>
          <cell r="I300">
            <v>80125.7</v>
          </cell>
          <cell r="J300">
            <v>71767.123287671231</v>
          </cell>
          <cell r="K300">
            <v>115627.06</v>
          </cell>
          <cell r="L300">
            <v>69452.054794520547</v>
          </cell>
          <cell r="M300">
            <v>168077.21000000002</v>
          </cell>
          <cell r="N300">
            <v>71767.123287671231</v>
          </cell>
          <cell r="O300">
            <v>85260.684212378808</v>
          </cell>
          <cell r="P300">
            <v>69452.054794520547</v>
          </cell>
          <cell r="Q300">
            <v>130341.11578762124</v>
          </cell>
          <cell r="R300">
            <v>71767.123287671231</v>
          </cell>
          <cell r="S300">
            <v>117492.83999999997</v>
          </cell>
          <cell r="T300">
            <v>71767.123287671231</v>
          </cell>
          <cell r="U300">
            <v>153911.65000000002</v>
          </cell>
          <cell r="V300">
            <v>69452.054794520547</v>
          </cell>
          <cell r="W300">
            <v>142256.94999999995</v>
          </cell>
          <cell r="AA300">
            <v>632013.6986301369</v>
          </cell>
          <cell r="AB300">
            <v>1064664.25</v>
          </cell>
        </row>
        <row r="301">
          <cell r="B301" t="str">
            <v>3710-1007</v>
          </cell>
          <cell r="C301" t="str">
            <v>Interest Expenses -Intercompany loan ST</v>
          </cell>
          <cell r="D301">
            <v>671879.94392969878</v>
          </cell>
          <cell r="E301">
            <v>55989.995327474899</v>
          </cell>
          <cell r="F301">
            <v>72044.41639293154</v>
          </cell>
          <cell r="G301">
            <v>49773.89</v>
          </cell>
          <cell r="H301">
            <v>31689.713980712331</v>
          </cell>
          <cell r="I301">
            <v>21240.440000000002</v>
          </cell>
          <cell r="J301">
            <v>56860.654977406404</v>
          </cell>
          <cell r="K301">
            <v>-133.18000000000757</v>
          </cell>
          <cell r="L301">
            <v>45057.74618246578</v>
          </cell>
          <cell r="M301">
            <v>0</v>
          </cell>
          <cell r="N301">
            <v>54672.298813022848</v>
          </cell>
          <cell r="O301">
            <v>0</v>
          </cell>
          <cell r="P301">
            <v>42335.143442739733</v>
          </cell>
          <cell r="Q301">
            <v>0</v>
          </cell>
          <cell r="R301">
            <v>52483.942648639262</v>
          </cell>
          <cell r="S301">
            <v>0</v>
          </cell>
          <cell r="T301">
            <v>51389.764566447528</v>
          </cell>
          <cell r="U301">
            <v>0</v>
          </cell>
          <cell r="V301">
            <v>35490.822666484048</v>
          </cell>
          <cell r="W301">
            <v>0</v>
          </cell>
          <cell r="AA301">
            <v>442024.50367084949</v>
          </cell>
          <cell r="AB301">
            <v>70881.149999999994</v>
          </cell>
        </row>
        <row r="302">
          <cell r="B302" t="str">
            <v>3810-1001</v>
          </cell>
          <cell r="C302" t="str">
            <v>Foreign Exchange Gain Loss</v>
          </cell>
          <cell r="D302">
            <v>2000</v>
          </cell>
          <cell r="E302">
            <v>166.66666666666666</v>
          </cell>
          <cell r="F302">
            <v>166.66666666666666</v>
          </cell>
          <cell r="G302">
            <v>0</v>
          </cell>
          <cell r="H302">
            <v>166.66666666666666</v>
          </cell>
          <cell r="I302">
            <v>0</v>
          </cell>
          <cell r="J302">
            <v>166.66666666666666</v>
          </cell>
          <cell r="K302">
            <v>0</v>
          </cell>
          <cell r="L302">
            <v>166.66666666666666</v>
          </cell>
          <cell r="M302">
            <v>0</v>
          </cell>
          <cell r="N302">
            <v>166.66666666666666</v>
          </cell>
          <cell r="O302">
            <v>0</v>
          </cell>
          <cell r="P302">
            <v>166.66666666666666</v>
          </cell>
          <cell r="Q302">
            <v>0</v>
          </cell>
          <cell r="R302">
            <v>166.66666666666666</v>
          </cell>
          <cell r="S302">
            <v>0</v>
          </cell>
          <cell r="T302">
            <v>166.66666666666666</v>
          </cell>
          <cell r="U302">
            <v>0</v>
          </cell>
          <cell r="V302">
            <v>166.66666666666666</v>
          </cell>
          <cell r="W302">
            <v>0</v>
          </cell>
          <cell r="AA302">
            <v>1500</v>
          </cell>
          <cell r="AB302">
            <v>0</v>
          </cell>
        </row>
        <row r="303">
          <cell r="B303" t="str">
            <v>3810-1002</v>
          </cell>
          <cell r="C303" t="str">
            <v>Gain/loss on Foreign Currency B</v>
          </cell>
          <cell r="D303">
            <v>0</v>
          </cell>
          <cell r="E303">
            <v>0</v>
          </cell>
          <cell r="F303">
            <v>0</v>
          </cell>
          <cell r="G303">
            <v>112.8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AA303">
            <v>0</v>
          </cell>
          <cell r="AB303">
            <v>112.8</v>
          </cell>
        </row>
        <row r="304">
          <cell r="B304" t="str">
            <v>3810-1004</v>
          </cell>
          <cell r="C304" t="str">
            <v>Realised EX Gain/Loss on Payable</v>
          </cell>
          <cell r="D304">
            <v>0</v>
          </cell>
          <cell r="E304">
            <v>0</v>
          </cell>
          <cell r="F304">
            <v>0</v>
          </cell>
          <cell r="G304">
            <v>-30.12</v>
          </cell>
          <cell r="H304">
            <v>0</v>
          </cell>
          <cell r="I304">
            <v>-3150</v>
          </cell>
          <cell r="J304">
            <v>0</v>
          </cell>
          <cell r="K304">
            <v>549.4699999999998</v>
          </cell>
          <cell r="L304">
            <v>0</v>
          </cell>
          <cell r="M304">
            <v>40.349999999999909</v>
          </cell>
          <cell r="N304">
            <v>0</v>
          </cell>
          <cell r="O304">
            <v>3251.6200000000003</v>
          </cell>
          <cell r="P304">
            <v>0</v>
          </cell>
          <cell r="Q304">
            <v>10.479999999999905</v>
          </cell>
          <cell r="R304">
            <v>0</v>
          </cell>
          <cell r="S304">
            <v>808.29</v>
          </cell>
          <cell r="T304">
            <v>0</v>
          </cell>
          <cell r="U304">
            <v>-1.3000000000001819</v>
          </cell>
          <cell r="V304">
            <v>0</v>
          </cell>
          <cell r="W304">
            <v>59.819999999999936</v>
          </cell>
          <cell r="AA304">
            <v>0</v>
          </cell>
          <cell r="AB304">
            <v>1538.61</v>
          </cell>
        </row>
        <row r="305">
          <cell r="B305" t="str">
            <v>6970-7000</v>
          </cell>
          <cell r="C305" t="str">
            <v>Bank Charges</v>
          </cell>
          <cell r="D305">
            <v>5000</v>
          </cell>
          <cell r="E305">
            <v>416.66666666666669</v>
          </cell>
          <cell r="F305">
            <v>416.66666666666669</v>
          </cell>
          <cell r="G305">
            <v>404.39</v>
          </cell>
          <cell r="H305">
            <v>416.66666666666669</v>
          </cell>
          <cell r="I305">
            <v>15.25</v>
          </cell>
          <cell r="J305">
            <v>416.66666666666669</v>
          </cell>
          <cell r="K305">
            <v>159.46000000000004</v>
          </cell>
          <cell r="L305">
            <v>416.66666666666669</v>
          </cell>
          <cell r="M305">
            <v>413.15999999999997</v>
          </cell>
          <cell r="N305">
            <v>416.66666666666669</v>
          </cell>
          <cell r="O305">
            <v>1162.0800000000002</v>
          </cell>
          <cell r="P305">
            <v>416.66666666666669</v>
          </cell>
          <cell r="Q305">
            <v>6.4499999999998181</v>
          </cell>
          <cell r="R305">
            <v>416.66666666666669</v>
          </cell>
          <cell r="S305">
            <v>428.97000000000025</v>
          </cell>
          <cell r="T305">
            <v>416.66666666666669</v>
          </cell>
          <cell r="U305">
            <v>6.7199999999997999</v>
          </cell>
          <cell r="V305">
            <v>416.66666666666669</v>
          </cell>
          <cell r="W305">
            <v>12</v>
          </cell>
          <cell r="AA305">
            <v>3749.9999999999995</v>
          </cell>
          <cell r="AB305">
            <v>2608.48</v>
          </cell>
        </row>
        <row r="306">
          <cell r="B306" t="str">
            <v>3010-6051</v>
          </cell>
          <cell r="C306" t="str">
            <v>AP Discount Account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</row>
        <row r="307">
          <cell r="B307" t="str">
            <v>Financial cost</v>
          </cell>
          <cell r="D307">
            <v>2184831.2235473851</v>
          </cell>
          <cell r="E307">
            <v>182069.26862894872</v>
          </cell>
          <cell r="F307">
            <v>211517.88742218076</v>
          </cell>
          <cell r="G307">
            <v>202597.21999999997</v>
          </cell>
          <cell r="H307">
            <v>158525.53296800953</v>
          </cell>
          <cell r="I307">
            <v>177344.5</v>
          </cell>
          <cell r="J307">
            <v>186530.46803790564</v>
          </cell>
          <cell r="K307">
            <v>197119.61</v>
          </cell>
          <cell r="L307">
            <v>170831.25559356433</v>
          </cell>
          <cell r="M307">
            <v>247073.14</v>
          </cell>
          <cell r="N307">
            <v>184342.11187352208</v>
          </cell>
          <cell r="O307">
            <v>170918.65421237878</v>
          </cell>
          <cell r="P307">
            <v>168108.65285383828</v>
          </cell>
          <cell r="Q307">
            <v>210360.25578762128</v>
          </cell>
          <cell r="R307">
            <v>182153.7557091385</v>
          </cell>
          <cell r="S307">
            <v>200170.99999999994</v>
          </cell>
          <cell r="T307">
            <v>181059.57762694676</v>
          </cell>
          <cell r="U307">
            <v>237104.36000000007</v>
          </cell>
          <cell r="V307">
            <v>155888.13254633261</v>
          </cell>
          <cell r="W307">
            <v>221705.95</v>
          </cell>
          <cell r="X307">
            <v>0</v>
          </cell>
          <cell r="Y307">
            <v>0</v>
          </cell>
          <cell r="Z307">
            <v>0</v>
          </cell>
          <cell r="AA307">
            <v>1598957.3746314384</v>
          </cell>
          <cell r="AB307">
            <v>1864394.69</v>
          </cell>
        </row>
        <row r="308">
          <cell r="B308" t="str">
            <v>6940-2081</v>
          </cell>
          <cell r="C308" t="str">
            <v>Audit fee - Main auditor</v>
          </cell>
          <cell r="D308">
            <v>125000</v>
          </cell>
          <cell r="E308">
            <v>10416.666666666666</v>
          </cell>
          <cell r="F308">
            <v>10416.666666666666</v>
          </cell>
          <cell r="G308">
            <v>10416.66</v>
          </cell>
          <cell r="H308">
            <v>10416.666666666666</v>
          </cell>
          <cell r="I308">
            <v>10416.66</v>
          </cell>
          <cell r="J308">
            <v>10416.666666666666</v>
          </cell>
          <cell r="K308">
            <v>10416.66</v>
          </cell>
          <cell r="L308">
            <v>10416.666666666666</v>
          </cell>
          <cell r="M308">
            <v>10416.66</v>
          </cell>
          <cell r="N308">
            <v>10416.666666666666</v>
          </cell>
          <cell r="O308">
            <v>10416.660000000003</v>
          </cell>
          <cell r="P308">
            <v>10416.666666666666</v>
          </cell>
          <cell r="Q308">
            <v>10416.659999999996</v>
          </cell>
          <cell r="R308">
            <v>10416.666666666666</v>
          </cell>
          <cell r="S308">
            <v>10416.659999999996</v>
          </cell>
          <cell r="T308">
            <v>10416.666666666666</v>
          </cell>
          <cell r="U308">
            <v>10416.660000000003</v>
          </cell>
          <cell r="V308">
            <v>10416.666666666666</v>
          </cell>
          <cell r="W308">
            <v>10416.660000000003</v>
          </cell>
          <cell r="AA308">
            <v>93750</v>
          </cell>
          <cell r="AB308">
            <v>93749.94</v>
          </cell>
        </row>
        <row r="309">
          <cell r="B309" t="str">
            <v>Audit Costs</v>
          </cell>
          <cell r="D309">
            <v>125000</v>
          </cell>
          <cell r="E309">
            <v>10416.666666666666</v>
          </cell>
          <cell r="F309">
            <v>10416.666666666666</v>
          </cell>
          <cell r="G309">
            <v>10416.66</v>
          </cell>
          <cell r="H309">
            <v>10416.666666666666</v>
          </cell>
          <cell r="I309">
            <v>10416.66</v>
          </cell>
          <cell r="J309">
            <v>10416.666666666666</v>
          </cell>
          <cell r="K309">
            <v>10416.66</v>
          </cell>
          <cell r="L309">
            <v>10416.666666666666</v>
          </cell>
          <cell r="M309">
            <v>10416.66</v>
          </cell>
          <cell r="N309">
            <v>10416.666666666666</v>
          </cell>
          <cell r="O309">
            <v>10416.660000000003</v>
          </cell>
          <cell r="P309">
            <v>10416.666666666666</v>
          </cell>
          <cell r="Q309">
            <v>10416.659999999996</v>
          </cell>
          <cell r="R309">
            <v>10416.666666666666</v>
          </cell>
          <cell r="S309">
            <v>10416.659999999996</v>
          </cell>
          <cell r="T309">
            <v>10416.666666666666</v>
          </cell>
          <cell r="U309">
            <v>10416.660000000003</v>
          </cell>
          <cell r="V309">
            <v>10416.666666666666</v>
          </cell>
          <cell r="W309">
            <v>10416.660000000003</v>
          </cell>
          <cell r="X309">
            <v>0</v>
          </cell>
          <cell r="Y309">
            <v>0</v>
          </cell>
          <cell r="Z309">
            <v>0</v>
          </cell>
          <cell r="AA309">
            <v>93750</v>
          </cell>
          <cell r="AB309">
            <v>93749.94</v>
          </cell>
        </row>
        <row r="310">
          <cell r="B310" t="str">
            <v xml:space="preserve">Total Non Conversion Cost </v>
          </cell>
          <cell r="D310">
            <v>2339831.2235473851</v>
          </cell>
          <cell r="E310">
            <v>194985.93529561537</v>
          </cell>
          <cell r="F310">
            <v>224434.55408884742</v>
          </cell>
          <cell r="G310">
            <v>215716.34999999998</v>
          </cell>
          <cell r="H310">
            <v>171442.19963467619</v>
          </cell>
          <cell r="I310">
            <v>190463.63</v>
          </cell>
          <cell r="J310">
            <v>199447.13470457229</v>
          </cell>
          <cell r="K310">
            <v>210238.74</v>
          </cell>
          <cell r="L310">
            <v>183747.92226023099</v>
          </cell>
          <cell r="M310">
            <v>260192.27000000002</v>
          </cell>
          <cell r="N310">
            <v>197258.77854018874</v>
          </cell>
          <cell r="O310">
            <v>184037.78421237879</v>
          </cell>
          <cell r="P310">
            <v>181025.31952050494</v>
          </cell>
          <cell r="Q310">
            <v>223479.38578762129</v>
          </cell>
          <cell r="R310">
            <v>195070.42237580515</v>
          </cell>
          <cell r="S310">
            <v>213290.12999999995</v>
          </cell>
          <cell r="T310">
            <v>193976.24429361342</v>
          </cell>
          <cell r="U310">
            <v>250223.53000000009</v>
          </cell>
          <cell r="V310">
            <v>168804.79921299926</v>
          </cell>
          <cell r="W310">
            <v>232122.61000000002</v>
          </cell>
          <cell r="X310">
            <v>0</v>
          </cell>
          <cell r="Y310">
            <v>0</v>
          </cell>
          <cell r="Z310">
            <v>0</v>
          </cell>
          <cell r="AA310">
            <v>1715207.3746314384</v>
          </cell>
          <cell r="AB310">
            <v>1979764.43</v>
          </cell>
        </row>
        <row r="311">
          <cell r="B311" t="str">
            <v>6800-1000</v>
          </cell>
          <cell r="C311" t="str">
            <v>Provision for Income Tax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</row>
        <row r="312">
          <cell r="B312" t="str">
            <v>6800-1010</v>
          </cell>
          <cell r="C312" t="str">
            <v>Deferred Taxation</v>
          </cell>
          <cell r="D312">
            <v>-294962.95</v>
          </cell>
          <cell r="E312">
            <v>-24580.245833333334</v>
          </cell>
          <cell r="F312">
            <v>-24580.245833333334</v>
          </cell>
          <cell r="G312">
            <v>0</v>
          </cell>
          <cell r="H312">
            <v>-24580.245833333334</v>
          </cell>
          <cell r="I312">
            <v>0</v>
          </cell>
          <cell r="J312">
            <v>-24580.245833333334</v>
          </cell>
          <cell r="K312">
            <v>0</v>
          </cell>
          <cell r="L312">
            <v>-24580.245833333334</v>
          </cell>
          <cell r="M312">
            <v>-73740.740000000005</v>
          </cell>
          <cell r="N312">
            <v>-24580.245833333334</v>
          </cell>
          <cell r="O312">
            <v>0</v>
          </cell>
          <cell r="P312">
            <v>-24580.245833333334</v>
          </cell>
          <cell r="Q312">
            <v>-73740.740000000005</v>
          </cell>
          <cell r="R312">
            <v>-24580.245833333334</v>
          </cell>
          <cell r="S312">
            <v>0</v>
          </cell>
          <cell r="T312">
            <v>-24580.245833333334</v>
          </cell>
          <cell r="U312">
            <v>0</v>
          </cell>
          <cell r="V312">
            <v>-24580.245833333334</v>
          </cell>
          <cell r="W312">
            <v>0</v>
          </cell>
          <cell r="AA312">
            <v>-221222.21250000002</v>
          </cell>
          <cell r="AB312">
            <v>-147481.48000000001</v>
          </cell>
        </row>
        <row r="313">
          <cell r="B313" t="str">
            <v>Tax provision</v>
          </cell>
          <cell r="D313">
            <v>-294962.95</v>
          </cell>
          <cell r="E313">
            <v>-24580.245833333334</v>
          </cell>
          <cell r="F313">
            <v>-24580.245833333334</v>
          </cell>
          <cell r="G313">
            <v>0</v>
          </cell>
          <cell r="H313">
            <v>-24580.245833333334</v>
          </cell>
          <cell r="I313">
            <v>0</v>
          </cell>
          <cell r="J313">
            <v>-24580.245833333334</v>
          </cell>
          <cell r="K313">
            <v>0</v>
          </cell>
          <cell r="L313">
            <v>-24580.245833333334</v>
          </cell>
          <cell r="M313">
            <v>-73740.740000000005</v>
          </cell>
          <cell r="N313">
            <v>-24580.245833333334</v>
          </cell>
          <cell r="O313">
            <v>0</v>
          </cell>
          <cell r="P313">
            <v>-24580.245833333334</v>
          </cell>
          <cell r="Q313">
            <v>-73740.740000000005</v>
          </cell>
          <cell r="R313">
            <v>-24580.245833333334</v>
          </cell>
          <cell r="S313">
            <v>0</v>
          </cell>
          <cell r="T313">
            <v>-24580.245833333334</v>
          </cell>
          <cell r="U313">
            <v>0</v>
          </cell>
          <cell r="V313">
            <v>-24580.245833333334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-221222.21250000002</v>
          </cell>
          <cell r="AB313">
            <v>-147481.48000000001</v>
          </cell>
        </row>
        <row r="314">
          <cell r="B314" t="str">
            <v>Total Costs</v>
          </cell>
          <cell r="D314">
            <v>38695776.329806879</v>
          </cell>
          <cell r="E314">
            <v>3224648.0274839066</v>
          </cell>
          <cell r="F314">
            <v>3275027.5452647451</v>
          </cell>
          <cell r="G314">
            <v>3149185.0133654308</v>
          </cell>
          <cell r="H314">
            <v>3179254.8646600652</v>
          </cell>
          <cell r="I314">
            <v>3065401.5767000001</v>
          </cell>
          <cell r="J314">
            <v>3269537.5057540727</v>
          </cell>
          <cell r="K314">
            <v>3147814.0599999996</v>
          </cell>
          <cell r="L314">
            <v>3211551.7383549903</v>
          </cell>
          <cell r="M314">
            <v>3184090.2331862366</v>
          </cell>
          <cell r="N314">
            <v>3176121.6664652559</v>
          </cell>
          <cell r="O314">
            <v>3188254.0472107125</v>
          </cell>
          <cell r="P314">
            <v>3263255.8158279564</v>
          </cell>
          <cell r="Q314">
            <v>3113978.9795376211</v>
          </cell>
          <cell r="R314">
            <v>3238842.8481887099</v>
          </cell>
          <cell r="S314">
            <v>3203758.8299999996</v>
          </cell>
          <cell r="T314">
            <v>3237917.5276583401</v>
          </cell>
          <cell r="U314">
            <v>3142822.6935583125</v>
          </cell>
          <cell r="V314">
            <v>3201306.3364485214</v>
          </cell>
          <cell r="W314">
            <v>3129871.7714416874</v>
          </cell>
          <cell r="X314">
            <v>0</v>
          </cell>
          <cell r="Y314">
            <v>0</v>
          </cell>
          <cell r="Z314">
            <v>0</v>
          </cell>
          <cell r="AA314">
            <v>29052815.848622661</v>
          </cell>
          <cell r="AB314">
            <v>28325177.204999994</v>
          </cell>
        </row>
        <row r="315">
          <cell r="B315" t="str">
            <v>Balance sheet Total</v>
          </cell>
          <cell r="AB315">
            <v>817006.46549998713</v>
          </cell>
        </row>
        <row r="316">
          <cell r="B316" t="str">
            <v>Profit and Loss Total</v>
          </cell>
          <cell r="AB316">
            <v>-817006.4755000025</v>
          </cell>
        </row>
        <row r="317">
          <cell r="B317" t="str">
            <v>Difference</v>
          </cell>
          <cell r="AB317">
            <v>-1.0000015376135707E-2</v>
          </cell>
        </row>
      </sheetData>
      <sheetData sheetId="5">
        <row r="2">
          <cell r="A2" t="str">
            <v>Sub A/c Code</v>
          </cell>
          <cell r="B2" t="str">
            <v>Description</v>
          </cell>
          <cell r="C2" t="str">
            <v>Closing Balance</v>
          </cell>
          <cell r="D2" t="str">
            <v>Mem</v>
          </cell>
          <cell r="E2" t="str">
            <v>Closing Balance</v>
          </cell>
          <cell r="F2" t="str">
            <v>Closing Balance</v>
          </cell>
          <cell r="G2" t="str">
            <v>Mem</v>
          </cell>
          <cell r="H2" t="str">
            <v>Closing Balance</v>
          </cell>
          <cell r="I2" t="str">
            <v>Closing Balance</v>
          </cell>
          <cell r="J2" t="str">
            <v>Mem</v>
          </cell>
          <cell r="K2" t="str">
            <v>Closing Balance</v>
          </cell>
        </row>
        <row r="3">
          <cell r="A3" t="str">
            <v>1000-8000</v>
          </cell>
          <cell r="B3" t="str">
            <v>Bank Account</v>
          </cell>
          <cell r="C3">
            <v>97621.42</v>
          </cell>
          <cell r="D3">
            <v>0</v>
          </cell>
          <cell r="E3">
            <v>97621.42</v>
          </cell>
          <cell r="F3">
            <v>97621.42</v>
          </cell>
          <cell r="H3">
            <v>97621.42</v>
          </cell>
          <cell r="I3">
            <v>0</v>
          </cell>
          <cell r="K3">
            <v>0</v>
          </cell>
        </row>
        <row r="4">
          <cell r="A4" t="str">
            <v>1000-8010</v>
          </cell>
          <cell r="B4" t="str">
            <v>Bank Account</v>
          </cell>
          <cell r="C4">
            <v>354.24</v>
          </cell>
          <cell r="D4">
            <v>0</v>
          </cell>
          <cell r="E4">
            <v>354.24</v>
          </cell>
          <cell r="F4">
            <v>354.24</v>
          </cell>
          <cell r="H4">
            <v>354.24</v>
          </cell>
          <cell r="I4">
            <v>0</v>
          </cell>
          <cell r="K4">
            <v>0</v>
          </cell>
        </row>
        <row r="5">
          <cell r="A5" t="str">
            <v>1000-8020</v>
          </cell>
          <cell r="B5" t="str">
            <v>Bank Account</v>
          </cell>
          <cell r="C5">
            <v>1890.86</v>
          </cell>
          <cell r="D5">
            <v>0</v>
          </cell>
          <cell r="E5">
            <v>1890.86</v>
          </cell>
          <cell r="F5">
            <v>0</v>
          </cell>
          <cell r="H5">
            <v>0</v>
          </cell>
          <cell r="I5">
            <v>1890.86</v>
          </cell>
          <cell r="K5">
            <v>1890.86</v>
          </cell>
        </row>
        <row r="6">
          <cell r="A6" t="str">
            <v>1050-0200</v>
          </cell>
          <cell r="B6" t="str">
            <v>Trade Accounts Receivables</v>
          </cell>
          <cell r="C6">
            <v>27394.52</v>
          </cell>
          <cell r="D6">
            <v>0</v>
          </cell>
          <cell r="E6">
            <v>27394.52</v>
          </cell>
          <cell r="F6">
            <v>27394.52</v>
          </cell>
          <cell r="H6">
            <v>27394.52</v>
          </cell>
          <cell r="I6">
            <v>0</v>
          </cell>
          <cell r="K6">
            <v>0</v>
          </cell>
        </row>
        <row r="7">
          <cell r="A7" t="str">
            <v>1070-1000</v>
          </cell>
          <cell r="B7" t="str">
            <v>Employee Advances</v>
          </cell>
          <cell r="C7">
            <v>-457.5</v>
          </cell>
          <cell r="D7">
            <v>0</v>
          </cell>
          <cell r="E7">
            <v>-457.5</v>
          </cell>
          <cell r="F7">
            <v>-457.5</v>
          </cell>
          <cell r="H7">
            <v>-457.5</v>
          </cell>
          <cell r="I7">
            <v>0</v>
          </cell>
          <cell r="K7">
            <v>0</v>
          </cell>
        </row>
        <row r="8">
          <cell r="A8" t="str">
            <v>1070-1100</v>
          </cell>
          <cell r="B8" t="str">
            <v>Miscellaneous Employee</v>
          </cell>
          <cell r="C8">
            <v>-21</v>
          </cell>
          <cell r="D8">
            <v>0</v>
          </cell>
          <cell r="E8">
            <v>-21</v>
          </cell>
          <cell r="F8">
            <v>-21</v>
          </cell>
          <cell r="H8">
            <v>-21</v>
          </cell>
          <cell r="I8">
            <v>0</v>
          </cell>
          <cell r="K8">
            <v>0</v>
          </cell>
        </row>
        <row r="9">
          <cell r="A9" t="str">
            <v>1070-2010</v>
          </cell>
          <cell r="B9" t="str">
            <v>MTM of Forwards Sold</v>
          </cell>
          <cell r="C9">
            <v>-461701</v>
          </cell>
          <cell r="D9">
            <v>-891935</v>
          </cell>
          <cell r="E9">
            <v>-1353636</v>
          </cell>
          <cell r="F9">
            <v>-461701</v>
          </cell>
          <cell r="G9">
            <v>-891935</v>
          </cell>
          <cell r="H9">
            <v>-1353636</v>
          </cell>
          <cell r="I9">
            <v>0</v>
          </cell>
          <cell r="K9">
            <v>0</v>
          </cell>
        </row>
        <row r="10">
          <cell r="A10" t="str">
            <v>1070-3000</v>
          </cell>
          <cell r="B10" t="str">
            <v xml:space="preserve">Insurance Claims Receivable </v>
          </cell>
          <cell r="C10">
            <v>17525.939999999999</v>
          </cell>
          <cell r="D10">
            <v>0</v>
          </cell>
          <cell r="E10">
            <v>17525.939999999999</v>
          </cell>
          <cell r="F10">
            <v>17525.939999999999</v>
          </cell>
          <cell r="H10">
            <v>17525.939999999999</v>
          </cell>
          <cell r="I10">
            <v>0</v>
          </cell>
          <cell r="K10">
            <v>0</v>
          </cell>
        </row>
        <row r="11">
          <cell r="A11" t="str">
            <v>1070-3030</v>
          </cell>
          <cell r="B11" t="str">
            <v>Health Insurance</v>
          </cell>
          <cell r="C11">
            <v>451318.74</v>
          </cell>
          <cell r="D11">
            <v>0</v>
          </cell>
          <cell r="E11">
            <v>451318.74</v>
          </cell>
          <cell r="F11">
            <v>451318.74</v>
          </cell>
          <cell r="H11">
            <v>451318.74</v>
          </cell>
          <cell r="I11">
            <v>0</v>
          </cell>
          <cell r="K11">
            <v>0</v>
          </cell>
        </row>
        <row r="12">
          <cell r="A12" t="str">
            <v>1071-1000</v>
          </cell>
          <cell r="B12" t="str">
            <v>Input VAT- NL</v>
          </cell>
          <cell r="C12">
            <v>73911918.129999995</v>
          </cell>
          <cell r="D12">
            <v>0</v>
          </cell>
          <cell r="E12">
            <v>73911918.129999995</v>
          </cell>
          <cell r="F12">
            <v>73911918.129999995</v>
          </cell>
          <cell r="H12">
            <v>73911918.129999995</v>
          </cell>
          <cell r="I12">
            <v>0</v>
          </cell>
          <cell r="K12">
            <v>0</v>
          </cell>
        </row>
        <row r="13">
          <cell r="A13" t="str">
            <v>1170-0109</v>
          </cell>
          <cell r="B13" t="str">
            <v>Other Raw Materials</v>
          </cell>
          <cell r="C13">
            <v>29174.720000000001</v>
          </cell>
          <cell r="D13">
            <v>0</v>
          </cell>
          <cell r="E13">
            <v>29174.720000000001</v>
          </cell>
          <cell r="F13">
            <v>29174.720000000001</v>
          </cell>
          <cell r="H13">
            <v>29174.720000000001</v>
          </cell>
          <cell r="I13">
            <v>0</v>
          </cell>
          <cell r="K13">
            <v>0</v>
          </cell>
        </row>
        <row r="14">
          <cell r="A14" t="str">
            <v>1290-2000</v>
          </cell>
          <cell r="B14" t="str">
            <v>Inventory - Indirect PTA Plant</v>
          </cell>
          <cell r="C14">
            <v>3344059.7</v>
          </cell>
          <cell r="D14">
            <v>0</v>
          </cell>
          <cell r="E14">
            <v>3344059.7</v>
          </cell>
          <cell r="F14">
            <v>3344059.7</v>
          </cell>
          <cell r="H14">
            <v>3344059.7</v>
          </cell>
          <cell r="I14">
            <v>0</v>
          </cell>
          <cell r="K14">
            <v>0</v>
          </cell>
        </row>
        <row r="15">
          <cell r="A15" t="str">
            <v>1290-2025</v>
          </cell>
          <cell r="B15" t="str">
            <v>Inventory - Indirect Utility Plant</v>
          </cell>
          <cell r="C15">
            <v>1987951.51</v>
          </cell>
          <cell r="D15">
            <v>0</v>
          </cell>
          <cell r="E15">
            <v>1987951.51</v>
          </cell>
          <cell r="F15">
            <v>1987951.51</v>
          </cell>
          <cell r="H15">
            <v>1987951.51</v>
          </cell>
          <cell r="I15">
            <v>0</v>
          </cell>
          <cell r="K15">
            <v>0</v>
          </cell>
        </row>
        <row r="16">
          <cell r="A16" t="str">
            <v>1290-2050</v>
          </cell>
          <cell r="B16" t="str">
            <v>Inventory - Indirect PET 1 Plant</v>
          </cell>
          <cell r="C16">
            <v>1414502.92</v>
          </cell>
          <cell r="D16">
            <v>0</v>
          </cell>
          <cell r="E16">
            <v>1414502.92</v>
          </cell>
          <cell r="F16">
            <v>1414502.92</v>
          </cell>
          <cell r="H16">
            <v>1414502.92</v>
          </cell>
          <cell r="I16">
            <v>0</v>
          </cell>
          <cell r="K16">
            <v>0</v>
          </cell>
        </row>
        <row r="17">
          <cell r="A17" t="str">
            <v>1290-2075</v>
          </cell>
          <cell r="B17" t="str">
            <v>Inventory - Indirect PET 2 Plant</v>
          </cell>
          <cell r="C17">
            <v>2621544.88</v>
          </cell>
          <cell r="D17">
            <v>0</v>
          </cell>
          <cell r="E17">
            <v>2621544.88</v>
          </cell>
          <cell r="F17">
            <v>2621544.88</v>
          </cell>
          <cell r="H17">
            <v>2621544.88</v>
          </cell>
          <cell r="I17">
            <v>0</v>
          </cell>
          <cell r="K17">
            <v>0</v>
          </cell>
        </row>
        <row r="18">
          <cell r="A18" t="str">
            <v>1290-2100</v>
          </cell>
          <cell r="B18" t="str">
            <v>Inventory - Indirect Safety</v>
          </cell>
          <cell r="C18">
            <v>16427.95</v>
          </cell>
          <cell r="D18">
            <v>0</v>
          </cell>
          <cell r="E18">
            <v>16427.95</v>
          </cell>
          <cell r="F18">
            <v>16427.95</v>
          </cell>
          <cell r="H18">
            <v>16427.95</v>
          </cell>
          <cell r="I18">
            <v>0</v>
          </cell>
          <cell r="K18">
            <v>0</v>
          </cell>
        </row>
        <row r="19">
          <cell r="A19" t="str">
            <v>1290-2125</v>
          </cell>
          <cell r="B19" t="str">
            <v>Inventory - Indirect Office &amp; Qua</v>
          </cell>
          <cell r="C19">
            <v>25274.31</v>
          </cell>
          <cell r="D19">
            <v>0</v>
          </cell>
          <cell r="E19">
            <v>25274.31</v>
          </cell>
          <cell r="F19">
            <v>25274.31</v>
          </cell>
          <cell r="H19">
            <v>25274.31</v>
          </cell>
          <cell r="I19">
            <v>0</v>
          </cell>
          <cell r="K19">
            <v>0</v>
          </cell>
        </row>
        <row r="20">
          <cell r="A20" t="str">
            <v>1310-2001</v>
          </cell>
          <cell r="B20" t="str">
            <v>Finished Goods Inventory</v>
          </cell>
          <cell r="C20">
            <v>172.74</v>
          </cell>
          <cell r="D20">
            <v>0</v>
          </cell>
          <cell r="E20">
            <v>172.74</v>
          </cell>
          <cell r="F20">
            <v>172.74</v>
          </cell>
          <cell r="H20">
            <v>172.74</v>
          </cell>
          <cell r="I20">
            <v>0</v>
          </cell>
          <cell r="K20">
            <v>0</v>
          </cell>
        </row>
        <row r="21">
          <cell r="A21" t="str">
            <v>1410-1000</v>
          </cell>
          <cell r="B21" t="str">
            <v>Prepaid Expenses</v>
          </cell>
          <cell r="C21">
            <v>554654.63</v>
          </cell>
          <cell r="D21">
            <v>0</v>
          </cell>
          <cell r="E21">
            <v>554654.63</v>
          </cell>
          <cell r="F21">
            <v>554654.63</v>
          </cell>
          <cell r="H21">
            <v>554654.63</v>
          </cell>
          <cell r="I21">
            <v>0</v>
          </cell>
          <cell r="K21">
            <v>0</v>
          </cell>
        </row>
        <row r="22">
          <cell r="A22" t="str">
            <v>1410-1200</v>
          </cell>
          <cell r="B22" t="str">
            <v>Prepaid Insurance</v>
          </cell>
          <cell r="C22">
            <v>167764.81</v>
          </cell>
          <cell r="D22">
            <v>0</v>
          </cell>
          <cell r="E22">
            <v>167764.81</v>
          </cell>
          <cell r="F22">
            <v>167764.81</v>
          </cell>
          <cell r="H22">
            <v>167764.81</v>
          </cell>
          <cell r="I22">
            <v>0</v>
          </cell>
          <cell r="K22">
            <v>0</v>
          </cell>
        </row>
        <row r="23">
          <cell r="A23" t="str">
            <v>1410-1500</v>
          </cell>
          <cell r="B23" t="str">
            <v>Rental Property</v>
          </cell>
          <cell r="C23">
            <v>167297.01999999999</v>
          </cell>
          <cell r="D23">
            <v>0</v>
          </cell>
          <cell r="E23">
            <v>167297.01999999999</v>
          </cell>
          <cell r="F23">
            <v>167297.01999999999</v>
          </cell>
          <cell r="H23">
            <v>167297.01999999999</v>
          </cell>
          <cell r="I23">
            <v>0</v>
          </cell>
          <cell r="K23">
            <v>0</v>
          </cell>
        </row>
        <row r="24">
          <cell r="A24" t="str">
            <v>1410-1600</v>
          </cell>
          <cell r="B24" t="str">
            <v>Prepaid Taxes</v>
          </cell>
          <cell r="C24">
            <v>-34973.07</v>
          </cell>
          <cell r="D24">
            <v>0</v>
          </cell>
          <cell r="E24">
            <v>-34973.07</v>
          </cell>
          <cell r="F24">
            <v>-34973.07</v>
          </cell>
          <cell r="H24">
            <v>-34973.07</v>
          </cell>
          <cell r="I24">
            <v>0</v>
          </cell>
          <cell r="K24">
            <v>0</v>
          </cell>
        </row>
        <row r="25">
          <cell r="A25" t="str">
            <v>1410-2050</v>
          </cell>
          <cell r="B25" t="str">
            <v>Deferred Finance Facility A - non</v>
          </cell>
          <cell r="C25">
            <v>256282.2</v>
          </cell>
          <cell r="D25">
            <v>0</v>
          </cell>
          <cell r="E25">
            <v>256282.2</v>
          </cell>
          <cell r="F25">
            <v>65357.53</v>
          </cell>
          <cell r="H25">
            <v>65357.53</v>
          </cell>
          <cell r="I25">
            <v>190924.67</v>
          </cell>
          <cell r="K25">
            <v>190924.67</v>
          </cell>
        </row>
        <row r="26">
          <cell r="A26" t="str">
            <v>1410-2060</v>
          </cell>
          <cell r="B26" t="str">
            <v>Deferred Finance Facility A - Cur</v>
          </cell>
          <cell r="C26">
            <v>89141.41</v>
          </cell>
          <cell r="D26">
            <v>0</v>
          </cell>
          <cell r="E26">
            <v>89141.41</v>
          </cell>
          <cell r="F26">
            <v>22733.05</v>
          </cell>
          <cell r="H26">
            <v>22733.05</v>
          </cell>
          <cell r="I26">
            <v>66408.36</v>
          </cell>
          <cell r="K26">
            <v>66408.36</v>
          </cell>
        </row>
        <row r="27">
          <cell r="A27" t="str">
            <v>1470-0000</v>
          </cell>
          <cell r="B27" t="str">
            <v>UAB Orion Global PET</v>
          </cell>
          <cell r="C27">
            <v>73095.59</v>
          </cell>
          <cell r="D27">
            <v>0</v>
          </cell>
          <cell r="E27">
            <v>73095.59</v>
          </cell>
          <cell r="F27">
            <v>73095.59</v>
          </cell>
          <cell r="H27">
            <v>73095.59</v>
          </cell>
          <cell r="I27">
            <v>0</v>
          </cell>
          <cell r="K27">
            <v>0</v>
          </cell>
        </row>
        <row r="28">
          <cell r="A28" t="str">
            <v>1470-0009</v>
          </cell>
          <cell r="B28" t="str">
            <v>PET Trading Segment</v>
          </cell>
          <cell r="C28">
            <v>237479.09</v>
          </cell>
          <cell r="D28">
            <v>0</v>
          </cell>
          <cell r="E28">
            <v>237479.09</v>
          </cell>
          <cell r="F28">
            <v>0</v>
          </cell>
          <cell r="H28">
            <v>0</v>
          </cell>
          <cell r="I28">
            <v>237479.09</v>
          </cell>
          <cell r="K28">
            <v>237479.09</v>
          </cell>
        </row>
        <row r="29">
          <cell r="A29" t="str">
            <v>1470-2000</v>
          </cell>
          <cell r="B29" t="str">
            <v>PET Coversion Cost Segment</v>
          </cell>
          <cell r="C29">
            <v>2290423.0499999998</v>
          </cell>
          <cell r="D29">
            <v>567011.903365431</v>
          </cell>
          <cell r="E29">
            <v>2857434.9533654307</v>
          </cell>
          <cell r="F29">
            <v>2290423.0499999998</v>
          </cell>
          <cell r="G29">
            <v>567011.903365431</v>
          </cell>
          <cell r="H29">
            <v>2857434.9533654307</v>
          </cell>
          <cell r="I29">
            <v>0</v>
          </cell>
          <cell r="K29">
            <v>0</v>
          </cell>
        </row>
        <row r="30">
          <cell r="A30" t="str">
            <v>1470-2001</v>
          </cell>
          <cell r="B30" t="str">
            <v>Indorama Polymers Workington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</row>
        <row r="31">
          <cell r="A31" t="str">
            <v>1470-2002</v>
          </cell>
          <cell r="B31" t="str">
            <v>UAB Indorama Polymers Europe</v>
          </cell>
          <cell r="C31">
            <v>1697268.03</v>
          </cell>
          <cell r="D31">
            <v>0</v>
          </cell>
          <cell r="E31">
            <v>1697268.03</v>
          </cell>
          <cell r="F31">
            <v>0</v>
          </cell>
          <cell r="H31">
            <v>0</v>
          </cell>
          <cell r="I31">
            <v>1697268.03</v>
          </cell>
          <cell r="K31">
            <v>1697268.03</v>
          </cell>
        </row>
        <row r="32">
          <cell r="A32" t="str">
            <v>1470-2003</v>
          </cell>
          <cell r="B32" t="str">
            <v>UAB Indorama Holdings Europe</v>
          </cell>
          <cell r="C32">
            <v>-5223754.4800000004</v>
          </cell>
          <cell r="D32">
            <v>0</v>
          </cell>
          <cell r="E32">
            <v>-5223754.4800000004</v>
          </cell>
          <cell r="F32">
            <v>-5223754.4800000004</v>
          </cell>
          <cell r="H32">
            <v>-5223754.4800000004</v>
          </cell>
          <cell r="I32">
            <v>0</v>
          </cell>
          <cell r="K32">
            <v>0</v>
          </cell>
        </row>
        <row r="33">
          <cell r="A33" t="str">
            <v>1470-2004</v>
          </cell>
          <cell r="B33" t="str">
            <v>Indorama Holdings Rotterdam B</v>
          </cell>
          <cell r="C33">
            <v>-381659.29</v>
          </cell>
          <cell r="D33">
            <v>0</v>
          </cell>
          <cell r="E33">
            <v>-381659.29</v>
          </cell>
          <cell r="F33">
            <v>-381659.29</v>
          </cell>
          <cell r="H33">
            <v>-381659.29</v>
          </cell>
          <cell r="I33">
            <v>0</v>
          </cell>
          <cell r="K33">
            <v>0</v>
          </cell>
        </row>
        <row r="34">
          <cell r="A34" t="str">
            <v>1470-2005</v>
          </cell>
          <cell r="B34" t="str">
            <v>PTA Conversion Cost</v>
          </cell>
          <cell r="C34">
            <v>-2290423.0499999998</v>
          </cell>
          <cell r="D34">
            <v>-567011.903365431</v>
          </cell>
          <cell r="E34">
            <v>-2857434.9533654307</v>
          </cell>
          <cell r="F34">
            <v>0</v>
          </cell>
          <cell r="H34">
            <v>0</v>
          </cell>
          <cell r="I34">
            <v>-2290423.0499999998</v>
          </cell>
          <cell r="J34">
            <v>-567011.903365431</v>
          </cell>
          <cell r="K34">
            <v>-2857434.9533654307</v>
          </cell>
        </row>
        <row r="35">
          <cell r="A35" t="str">
            <v>1470-2006</v>
          </cell>
          <cell r="B35" t="str">
            <v>Indorama Netherland B.V.</v>
          </cell>
          <cell r="C35">
            <v>-20354.759999999998</v>
          </cell>
          <cell r="D35">
            <v>0</v>
          </cell>
          <cell r="E35">
            <v>-20354.759999999998</v>
          </cell>
          <cell r="F35">
            <v>-20354.759999999998</v>
          </cell>
          <cell r="H35">
            <v>-20354.759999999998</v>
          </cell>
          <cell r="I35">
            <v>0</v>
          </cell>
          <cell r="K35">
            <v>0</v>
          </cell>
        </row>
        <row r="36">
          <cell r="A36" t="str">
            <v>1470-2007</v>
          </cell>
          <cell r="B36" t="str">
            <v>Indorama Ventures Poland</v>
          </cell>
          <cell r="C36">
            <v>40425</v>
          </cell>
          <cell r="D36">
            <v>0</v>
          </cell>
          <cell r="E36">
            <v>40425</v>
          </cell>
          <cell r="F36">
            <v>40425</v>
          </cell>
          <cell r="H36">
            <v>40425</v>
          </cell>
          <cell r="I36">
            <v>0</v>
          </cell>
          <cell r="K36">
            <v>0</v>
          </cell>
        </row>
        <row r="37">
          <cell r="A37" t="str">
            <v>1470-2008</v>
          </cell>
          <cell r="B37" t="str">
            <v>Indorama Polymers Rotterdam B</v>
          </cell>
          <cell r="C37">
            <v>-994830.87</v>
          </cell>
          <cell r="D37">
            <v>0</v>
          </cell>
          <cell r="E37">
            <v>-994830.87</v>
          </cell>
          <cell r="F37">
            <v>0</v>
          </cell>
          <cell r="H37">
            <v>0</v>
          </cell>
          <cell r="I37">
            <v>-994830.87</v>
          </cell>
          <cell r="K37">
            <v>-994830.87</v>
          </cell>
        </row>
        <row r="38">
          <cell r="A38" t="str">
            <v>1470-2009</v>
          </cell>
          <cell r="B38" t="str">
            <v>PTA Trading Segment</v>
          </cell>
          <cell r="C38">
            <v>-53132442.780000001</v>
          </cell>
          <cell r="D38">
            <v>0</v>
          </cell>
          <cell r="E38">
            <v>-53132442.780000001</v>
          </cell>
          <cell r="F38">
            <v>-53132442.780000001</v>
          </cell>
          <cell r="H38">
            <v>-53132442.780000001</v>
          </cell>
          <cell r="I38">
            <v>0</v>
          </cell>
          <cell r="K38">
            <v>0</v>
          </cell>
        </row>
        <row r="39">
          <cell r="A39" t="str">
            <v>1470-2010</v>
          </cell>
          <cell r="B39" t="str">
            <v>Guangdong IVL PET Polymer Co., Ltd.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K39">
            <v>0</v>
          </cell>
        </row>
        <row r="40">
          <cell r="A40" t="str">
            <v>1510-1000</v>
          </cell>
          <cell r="B40" t="str">
            <v>Capital Assets - Land</v>
          </cell>
          <cell r="C40">
            <v>106745964.02</v>
          </cell>
          <cell r="D40">
            <v>0</v>
          </cell>
          <cell r="E40">
            <v>106745964.02</v>
          </cell>
          <cell r="F40">
            <v>106745964.02</v>
          </cell>
          <cell r="H40">
            <v>106745964.02</v>
          </cell>
          <cell r="I40">
            <v>0</v>
          </cell>
          <cell r="K40">
            <v>0</v>
          </cell>
        </row>
        <row r="41">
          <cell r="A41" t="str">
            <v>1510-1500</v>
          </cell>
          <cell r="B41" t="str">
            <v>Capital Assets - Building</v>
          </cell>
          <cell r="C41">
            <v>594821.84</v>
          </cell>
          <cell r="D41">
            <v>0</v>
          </cell>
          <cell r="E41">
            <v>594821.84</v>
          </cell>
          <cell r="F41">
            <v>594821.84</v>
          </cell>
          <cell r="H41">
            <v>594821.84</v>
          </cell>
          <cell r="I41">
            <v>0</v>
          </cell>
          <cell r="K41">
            <v>0</v>
          </cell>
        </row>
        <row r="42">
          <cell r="A42" t="str">
            <v>1510-1600</v>
          </cell>
          <cell r="B42" t="str">
            <v>Capital Assets - Office furniture f</v>
          </cell>
          <cell r="C42">
            <v>1249701.1399999999</v>
          </cell>
          <cell r="D42">
            <v>0</v>
          </cell>
          <cell r="E42">
            <v>1249701.1399999999</v>
          </cell>
          <cell r="F42">
            <v>1249701.1399999999</v>
          </cell>
          <cell r="H42">
            <v>1249701.1399999999</v>
          </cell>
          <cell r="I42">
            <v>0</v>
          </cell>
          <cell r="K42">
            <v>0</v>
          </cell>
        </row>
        <row r="43">
          <cell r="A43" t="str">
            <v>1510-1700</v>
          </cell>
          <cell r="B43" t="str">
            <v>Capital Assets - Transport Equipm</v>
          </cell>
          <cell r="C43">
            <v>15474.36</v>
          </cell>
          <cell r="D43">
            <v>0</v>
          </cell>
          <cell r="E43">
            <v>15474.36</v>
          </cell>
          <cell r="F43">
            <v>15474.36</v>
          </cell>
          <cell r="H43">
            <v>15474.36</v>
          </cell>
          <cell r="I43">
            <v>0</v>
          </cell>
          <cell r="K43">
            <v>0</v>
          </cell>
        </row>
        <row r="44">
          <cell r="A44" t="str">
            <v>1510-2000</v>
          </cell>
          <cell r="B44" t="str">
            <v>Capital Assets - Utility Islands</v>
          </cell>
          <cell r="C44">
            <v>38172161.270000003</v>
          </cell>
          <cell r="D44">
            <v>0</v>
          </cell>
          <cell r="E44">
            <v>38172161.270000003</v>
          </cell>
          <cell r="F44">
            <v>38172161.270000003</v>
          </cell>
          <cell r="H44">
            <v>38172161.270000003</v>
          </cell>
          <cell r="I44">
            <v>0</v>
          </cell>
          <cell r="K44">
            <v>0</v>
          </cell>
        </row>
        <row r="45">
          <cell r="A45" t="str">
            <v>1510-2100</v>
          </cell>
          <cell r="B45" t="str">
            <v>Capital Assets - PET 1 P&amp;M</v>
          </cell>
          <cell r="C45">
            <v>57722833.890000001</v>
          </cell>
          <cell r="D45">
            <v>0</v>
          </cell>
          <cell r="E45">
            <v>57722833.890000001</v>
          </cell>
          <cell r="F45">
            <v>0</v>
          </cell>
          <cell r="H45">
            <v>0</v>
          </cell>
          <cell r="I45">
            <v>57722833.890000001</v>
          </cell>
          <cell r="K45">
            <v>57722833.890000001</v>
          </cell>
        </row>
        <row r="46">
          <cell r="A46" t="str">
            <v>1510-2200</v>
          </cell>
          <cell r="B46" t="str">
            <v>Capital Assets - PET 1 Building</v>
          </cell>
          <cell r="C46">
            <v>677717.17</v>
          </cell>
          <cell r="D46">
            <v>0</v>
          </cell>
          <cell r="E46">
            <v>677717.17</v>
          </cell>
          <cell r="F46">
            <v>0</v>
          </cell>
          <cell r="H46">
            <v>0</v>
          </cell>
          <cell r="I46">
            <v>677717.17</v>
          </cell>
          <cell r="K46">
            <v>677717.17</v>
          </cell>
        </row>
        <row r="47">
          <cell r="A47" t="str">
            <v>1510-2500</v>
          </cell>
          <cell r="B47" t="str">
            <v>Capital Assets - PET 2 P&amp;M</v>
          </cell>
          <cell r="C47">
            <v>73462234.969999999</v>
          </cell>
          <cell r="D47">
            <v>0</v>
          </cell>
          <cell r="E47">
            <v>73462234.969999999</v>
          </cell>
          <cell r="F47">
            <v>0</v>
          </cell>
          <cell r="H47">
            <v>0</v>
          </cell>
          <cell r="I47">
            <v>73462234.969999999</v>
          </cell>
          <cell r="K47">
            <v>73462234.969999999</v>
          </cell>
        </row>
        <row r="48">
          <cell r="A48" t="str">
            <v>1510-3000</v>
          </cell>
          <cell r="B48" t="str">
            <v>Capital Assets - PET 2 Building</v>
          </cell>
          <cell r="C48">
            <v>16900932.399999999</v>
          </cell>
          <cell r="D48">
            <v>0</v>
          </cell>
          <cell r="E48">
            <v>16900932.399999999</v>
          </cell>
          <cell r="F48">
            <v>0</v>
          </cell>
          <cell r="H48">
            <v>0</v>
          </cell>
          <cell r="I48">
            <v>16900932.399999999</v>
          </cell>
          <cell r="K48">
            <v>16900932.399999999</v>
          </cell>
        </row>
        <row r="49">
          <cell r="A49" t="str">
            <v>1570-1000</v>
          </cell>
          <cell r="B49" t="str">
            <v>Capital Projects - Materials</v>
          </cell>
          <cell r="C49">
            <v>427098.95</v>
          </cell>
          <cell r="D49">
            <v>0</v>
          </cell>
          <cell r="E49">
            <v>427098.95</v>
          </cell>
          <cell r="F49">
            <v>427098.95</v>
          </cell>
          <cell r="H49">
            <v>427098.95</v>
          </cell>
          <cell r="I49">
            <v>0</v>
          </cell>
          <cell r="K49">
            <v>0</v>
          </cell>
        </row>
        <row r="50">
          <cell r="A50" t="str">
            <v>1570-1001</v>
          </cell>
          <cell r="B50" t="str">
            <v>Capital Projects - Contract Labou</v>
          </cell>
          <cell r="C50">
            <v>29220.87</v>
          </cell>
          <cell r="D50">
            <v>0</v>
          </cell>
          <cell r="E50">
            <v>29220.87</v>
          </cell>
          <cell r="F50">
            <v>29220.87</v>
          </cell>
          <cell r="H50">
            <v>29220.87</v>
          </cell>
          <cell r="I50">
            <v>0</v>
          </cell>
          <cell r="K50">
            <v>0</v>
          </cell>
        </row>
        <row r="51">
          <cell r="A51" t="str">
            <v>1570-1002</v>
          </cell>
          <cell r="B51" t="str">
            <v>Capital Utility Island Shutdwon</v>
          </cell>
          <cell r="C51">
            <v>38191.879999999997</v>
          </cell>
          <cell r="D51">
            <v>0</v>
          </cell>
          <cell r="E51">
            <v>38191.879999999997</v>
          </cell>
          <cell r="F51">
            <v>38191.879999999997</v>
          </cell>
          <cell r="H51">
            <v>38191.879999999997</v>
          </cell>
          <cell r="I51">
            <v>0</v>
          </cell>
          <cell r="K51">
            <v>0</v>
          </cell>
        </row>
        <row r="52">
          <cell r="A52" t="str">
            <v>1570-1200</v>
          </cell>
          <cell r="B52" t="str">
            <v>Capital projects - PTA</v>
          </cell>
          <cell r="C52">
            <v>487081.94</v>
          </cell>
          <cell r="D52">
            <v>0</v>
          </cell>
          <cell r="E52">
            <v>487081.94</v>
          </cell>
          <cell r="F52">
            <v>487081.94</v>
          </cell>
          <cell r="H52">
            <v>487081.94</v>
          </cell>
          <cell r="I52">
            <v>0</v>
          </cell>
          <cell r="K52">
            <v>0</v>
          </cell>
        </row>
        <row r="53">
          <cell r="A53" t="str">
            <v>1570-1300</v>
          </cell>
          <cell r="B53" t="str">
            <v>Capital projects - PET 1</v>
          </cell>
          <cell r="C53">
            <v>339491.61</v>
          </cell>
          <cell r="D53">
            <v>0</v>
          </cell>
          <cell r="E53">
            <v>339491.61</v>
          </cell>
          <cell r="F53">
            <v>339491.61</v>
          </cell>
          <cell r="G53">
            <v>-339491.61</v>
          </cell>
          <cell r="H53">
            <v>0</v>
          </cell>
          <cell r="I53">
            <v>0</v>
          </cell>
          <cell r="J53">
            <v>339491.61</v>
          </cell>
          <cell r="K53">
            <v>339491.61</v>
          </cell>
        </row>
        <row r="54">
          <cell r="A54" t="str">
            <v>1570-1400</v>
          </cell>
          <cell r="B54" t="str">
            <v>Capital projects - PET 2</v>
          </cell>
          <cell r="C54">
            <v>191900.19</v>
          </cell>
          <cell r="D54">
            <v>0</v>
          </cell>
          <cell r="E54">
            <v>191900.19</v>
          </cell>
          <cell r="F54">
            <v>191900.19</v>
          </cell>
          <cell r="G54">
            <v>-191900.19</v>
          </cell>
          <cell r="H54">
            <v>0</v>
          </cell>
          <cell r="I54">
            <v>0</v>
          </cell>
          <cell r="J54">
            <v>191900.19</v>
          </cell>
          <cell r="K54">
            <v>191900.19</v>
          </cell>
        </row>
        <row r="55">
          <cell r="A55" t="str">
            <v>1570-1500</v>
          </cell>
          <cell r="B55" t="str">
            <v>Capital projects - Utility</v>
          </cell>
          <cell r="C55">
            <v>49299</v>
          </cell>
          <cell r="D55">
            <v>0</v>
          </cell>
          <cell r="E55">
            <v>49299</v>
          </cell>
          <cell r="F55">
            <v>49299</v>
          </cell>
          <cell r="H55">
            <v>49299</v>
          </cell>
          <cell r="I55">
            <v>0</v>
          </cell>
          <cell r="K55">
            <v>0</v>
          </cell>
        </row>
        <row r="56">
          <cell r="A56" t="str">
            <v>1570-1600</v>
          </cell>
          <cell r="B56" t="str">
            <v>Capital projects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</row>
        <row r="57">
          <cell r="A57" t="str">
            <v>1570-1700</v>
          </cell>
          <cell r="B57" t="str">
            <v>Capital Project Facility</v>
          </cell>
          <cell r="C57">
            <v>246109.28</v>
          </cell>
          <cell r="D57">
            <v>0</v>
          </cell>
          <cell r="E57">
            <v>246109.28</v>
          </cell>
          <cell r="F57">
            <v>246109.28</v>
          </cell>
          <cell r="H57">
            <v>246109.28</v>
          </cell>
          <cell r="I57">
            <v>0</v>
          </cell>
          <cell r="K57">
            <v>0</v>
          </cell>
        </row>
        <row r="58">
          <cell r="A58" t="str">
            <v>1570-1800</v>
          </cell>
          <cell r="B58" t="str">
            <v>Capital Projects ICT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K58">
            <v>0</v>
          </cell>
        </row>
        <row r="59">
          <cell r="A59" t="str">
            <v>1570-6008</v>
          </cell>
          <cell r="B59" t="str">
            <v>Capital Repair RTO</v>
          </cell>
          <cell r="C59">
            <v>74249.47</v>
          </cell>
          <cell r="D59">
            <v>0</v>
          </cell>
          <cell r="E59">
            <v>74249.47</v>
          </cell>
          <cell r="F59">
            <v>74249.47</v>
          </cell>
          <cell r="H59">
            <v>74249.47</v>
          </cell>
          <cell r="I59">
            <v>0</v>
          </cell>
          <cell r="K59">
            <v>0</v>
          </cell>
        </row>
        <row r="60">
          <cell r="A60" t="str">
            <v>1570-6009</v>
          </cell>
          <cell r="B60" t="str">
            <v>Preoperative Expenses PTA Proje</v>
          </cell>
          <cell r="C60">
            <v>14376616.99</v>
          </cell>
          <cell r="D60">
            <v>27598.97</v>
          </cell>
          <cell r="E60">
            <v>14404215.960000001</v>
          </cell>
          <cell r="F60">
            <v>14376616.99</v>
          </cell>
          <cell r="G60">
            <v>27598.97</v>
          </cell>
          <cell r="H60">
            <v>14404215.960000001</v>
          </cell>
          <cell r="I60">
            <v>0</v>
          </cell>
          <cell r="K60">
            <v>0</v>
          </cell>
        </row>
        <row r="61">
          <cell r="A61" t="str">
            <v>1570-6010</v>
          </cell>
          <cell r="B61" t="str">
            <v>ISBL PTA Expansion Project</v>
          </cell>
          <cell r="C61">
            <v>86195595.480000004</v>
          </cell>
          <cell r="D61">
            <v>0</v>
          </cell>
          <cell r="E61">
            <v>86195595.480000004</v>
          </cell>
          <cell r="F61">
            <v>86195595.480000004</v>
          </cell>
          <cell r="H61">
            <v>86195595.480000004</v>
          </cell>
          <cell r="I61">
            <v>0</v>
          </cell>
          <cell r="K61">
            <v>0</v>
          </cell>
        </row>
        <row r="62">
          <cell r="A62" t="str">
            <v>1570-6015</v>
          </cell>
          <cell r="B62" t="str">
            <v>OSBL PTA Expansion Project</v>
          </cell>
          <cell r="C62">
            <v>20257922.359999999</v>
          </cell>
          <cell r="D62">
            <v>0</v>
          </cell>
          <cell r="E62">
            <v>20257922.359999999</v>
          </cell>
          <cell r="F62">
            <v>20257922.359999999</v>
          </cell>
          <cell r="H62">
            <v>20257922.359999999</v>
          </cell>
          <cell r="I62">
            <v>0</v>
          </cell>
          <cell r="K62">
            <v>0</v>
          </cell>
        </row>
        <row r="63">
          <cell r="A63" t="str">
            <v>1570-6020</v>
          </cell>
          <cell r="B63" t="str">
            <v>Capital projects</v>
          </cell>
          <cell r="C63">
            <v>15634.85</v>
          </cell>
          <cell r="D63">
            <v>0</v>
          </cell>
          <cell r="E63">
            <v>15634.85</v>
          </cell>
          <cell r="F63">
            <v>15634.85</v>
          </cell>
          <cell r="H63">
            <v>15634.85</v>
          </cell>
          <cell r="I63">
            <v>0</v>
          </cell>
          <cell r="K63">
            <v>0</v>
          </cell>
        </row>
        <row r="64">
          <cell r="A64" t="str">
            <v>1690-1000</v>
          </cell>
          <cell r="B64" t="str">
            <v>Accumulated Depreciation- P &amp; M</v>
          </cell>
          <cell r="C64">
            <v>-53824045.560000002</v>
          </cell>
          <cell r="D64">
            <v>0</v>
          </cell>
          <cell r="E64">
            <v>-53824045.560000002</v>
          </cell>
          <cell r="F64">
            <v>-53824045.560000002</v>
          </cell>
          <cell r="H64">
            <v>-53824045.560000002</v>
          </cell>
          <cell r="I64">
            <v>0</v>
          </cell>
          <cell r="K64">
            <v>0</v>
          </cell>
        </row>
        <row r="65">
          <cell r="A65" t="str">
            <v>1690-1500</v>
          </cell>
          <cell r="B65" t="str">
            <v>Accumulated Depreciation - Build</v>
          </cell>
          <cell r="C65">
            <v>-221501.34</v>
          </cell>
          <cell r="D65">
            <v>0</v>
          </cell>
          <cell r="E65">
            <v>-221501.34</v>
          </cell>
          <cell r="F65">
            <v>-221501.34</v>
          </cell>
          <cell r="H65">
            <v>-221501.34</v>
          </cell>
          <cell r="I65">
            <v>0</v>
          </cell>
          <cell r="K65">
            <v>0</v>
          </cell>
        </row>
        <row r="66">
          <cell r="A66" t="str">
            <v>1690-1600</v>
          </cell>
          <cell r="B66" t="str">
            <v>Accumulated Depreciation - Offic</v>
          </cell>
          <cell r="C66">
            <v>-614590.73</v>
          </cell>
          <cell r="D66">
            <v>0</v>
          </cell>
          <cell r="E66">
            <v>-614590.73</v>
          </cell>
          <cell r="F66">
            <v>-614590.73</v>
          </cell>
          <cell r="H66">
            <v>-614590.73</v>
          </cell>
          <cell r="I66">
            <v>0</v>
          </cell>
          <cell r="K66">
            <v>0</v>
          </cell>
        </row>
        <row r="67">
          <cell r="A67" t="str">
            <v>1690-1700</v>
          </cell>
          <cell r="B67" t="str">
            <v>Accumulated Depreciation - Tran</v>
          </cell>
          <cell r="C67">
            <v>-15285.3</v>
          </cell>
          <cell r="D67">
            <v>0</v>
          </cell>
          <cell r="E67">
            <v>-15285.3</v>
          </cell>
          <cell r="F67">
            <v>-15285.3</v>
          </cell>
          <cell r="H67">
            <v>-15285.3</v>
          </cell>
          <cell r="I67">
            <v>0</v>
          </cell>
          <cell r="K67">
            <v>0</v>
          </cell>
        </row>
        <row r="68">
          <cell r="A68" t="str">
            <v>1690-2000</v>
          </cell>
          <cell r="B68" t="str">
            <v>Accumulated Depreciation-Utility</v>
          </cell>
          <cell r="C68">
            <v>-11252348.6</v>
          </cell>
          <cell r="D68">
            <v>0</v>
          </cell>
          <cell r="E68">
            <v>-11252348.6</v>
          </cell>
          <cell r="F68">
            <v>-11252348.6</v>
          </cell>
          <cell r="H68">
            <v>-11252348.6</v>
          </cell>
          <cell r="I68">
            <v>0</v>
          </cell>
          <cell r="K68">
            <v>0</v>
          </cell>
        </row>
        <row r="69">
          <cell r="A69" t="str">
            <v>1690-2100</v>
          </cell>
          <cell r="B69" t="str">
            <v>Accumulated Depreciation - PET 1 Plant &amp; Macinery</v>
          </cell>
          <cell r="C69">
            <v>-28163769.550000001</v>
          </cell>
          <cell r="D69">
            <v>0</v>
          </cell>
          <cell r="E69">
            <v>-28163769.550000001</v>
          </cell>
          <cell r="F69">
            <v>0</v>
          </cell>
          <cell r="H69">
            <v>0</v>
          </cell>
          <cell r="I69">
            <v>-28163769.550000001</v>
          </cell>
          <cell r="K69">
            <v>-28163769.550000001</v>
          </cell>
        </row>
        <row r="70">
          <cell r="A70" t="str">
            <v>1690-2200</v>
          </cell>
          <cell r="B70" t="str">
            <v>Accumulated Depreciation - PET 1 Buildings</v>
          </cell>
          <cell r="C70">
            <v>-353919</v>
          </cell>
          <cell r="D70">
            <v>0</v>
          </cell>
          <cell r="E70">
            <v>-353919</v>
          </cell>
          <cell r="F70">
            <v>0</v>
          </cell>
          <cell r="H70">
            <v>0</v>
          </cell>
          <cell r="I70">
            <v>-353919</v>
          </cell>
          <cell r="K70">
            <v>-353919</v>
          </cell>
        </row>
        <row r="71">
          <cell r="A71" t="str">
            <v>1690-2550</v>
          </cell>
          <cell r="B71" t="str">
            <v>Accumulated Depreciation PET 2</v>
          </cell>
          <cell r="C71">
            <v>-11290971.460000001</v>
          </cell>
          <cell r="D71">
            <v>0</v>
          </cell>
          <cell r="E71">
            <v>-11290971.460000001</v>
          </cell>
          <cell r="F71">
            <v>0</v>
          </cell>
          <cell r="H71">
            <v>0</v>
          </cell>
          <cell r="I71">
            <v>-11290971.460000001</v>
          </cell>
          <cell r="K71">
            <v>-11290971.460000001</v>
          </cell>
        </row>
        <row r="72">
          <cell r="A72" t="str">
            <v>1690-3050</v>
          </cell>
          <cell r="B72" t="str">
            <v>Accumulated Depreciation PET 2</v>
          </cell>
          <cell r="C72">
            <v>-2140784.7200000002</v>
          </cell>
          <cell r="D72">
            <v>0</v>
          </cell>
          <cell r="E72">
            <v>-2140784.7200000002</v>
          </cell>
          <cell r="F72">
            <v>0</v>
          </cell>
          <cell r="H72">
            <v>0</v>
          </cell>
          <cell r="I72">
            <v>-2140784.7200000002</v>
          </cell>
          <cell r="K72">
            <v>-2140784.7200000002</v>
          </cell>
        </row>
        <row r="73">
          <cell r="A73" t="str">
            <v>1810-1009</v>
          </cell>
          <cell r="B73" t="str">
            <v>Other Investments Assets</v>
          </cell>
          <cell r="C73">
            <v>0.1</v>
          </cell>
          <cell r="D73">
            <v>0</v>
          </cell>
          <cell r="E73">
            <v>0.1</v>
          </cell>
          <cell r="F73">
            <v>0.1</v>
          </cell>
          <cell r="H73">
            <v>0.1</v>
          </cell>
          <cell r="I73">
            <v>0</v>
          </cell>
          <cell r="K73">
            <v>0</v>
          </cell>
        </row>
        <row r="74">
          <cell r="A74" t="str">
            <v>1870-1017</v>
          </cell>
          <cell r="B74" t="str">
            <v>Intangible Asset</v>
          </cell>
          <cell r="C74">
            <v>2420000</v>
          </cell>
          <cell r="D74">
            <v>0</v>
          </cell>
          <cell r="E74">
            <v>2420000</v>
          </cell>
          <cell r="F74">
            <v>2420000</v>
          </cell>
          <cell r="H74">
            <v>2420000</v>
          </cell>
          <cell r="I74">
            <v>0</v>
          </cell>
          <cell r="K74">
            <v>0</v>
          </cell>
        </row>
        <row r="75">
          <cell r="A75" t="str">
            <v>1870-1018</v>
          </cell>
          <cell r="B75" t="str">
            <v>Intangible Asset amortisation</v>
          </cell>
          <cell r="C75">
            <v>-1895783</v>
          </cell>
          <cell r="D75">
            <v>0</v>
          </cell>
          <cell r="E75">
            <v>-1895783</v>
          </cell>
          <cell r="F75">
            <v>-1895783</v>
          </cell>
          <cell r="H75">
            <v>-1895783</v>
          </cell>
          <cell r="I75">
            <v>0</v>
          </cell>
          <cell r="K75">
            <v>0</v>
          </cell>
        </row>
        <row r="76">
          <cell r="A76" t="str">
            <v>1870-1019</v>
          </cell>
          <cell r="B76" t="str">
            <v>Intangible Assets- Utility Islands</v>
          </cell>
          <cell r="C76">
            <v>570700</v>
          </cell>
          <cell r="D76">
            <v>0</v>
          </cell>
          <cell r="E76">
            <v>570700</v>
          </cell>
          <cell r="F76">
            <v>570700</v>
          </cell>
          <cell r="H76">
            <v>570700</v>
          </cell>
          <cell r="I76">
            <v>0</v>
          </cell>
          <cell r="K76">
            <v>0</v>
          </cell>
        </row>
        <row r="77">
          <cell r="A77" t="str">
            <v>1870-1020</v>
          </cell>
          <cell r="B77" t="str">
            <v>Intangible Asset Amortisation Ut</v>
          </cell>
          <cell r="C77">
            <v>-570699.99</v>
          </cell>
          <cell r="D77">
            <v>0</v>
          </cell>
          <cell r="E77">
            <v>-570699.99</v>
          </cell>
          <cell r="F77">
            <v>-570699.99</v>
          </cell>
          <cell r="H77">
            <v>-570699.99</v>
          </cell>
          <cell r="I77">
            <v>0</v>
          </cell>
          <cell r="K77">
            <v>0</v>
          </cell>
        </row>
        <row r="78">
          <cell r="A78" t="str">
            <v>2010-1000</v>
          </cell>
          <cell r="B78" t="str">
            <v>Trade Accounts Payable</v>
          </cell>
          <cell r="C78">
            <v>-12132406.26</v>
          </cell>
          <cell r="D78">
            <v>0</v>
          </cell>
          <cell r="E78">
            <v>-12132406.26</v>
          </cell>
          <cell r="F78">
            <v>-12132406.26</v>
          </cell>
          <cell r="H78">
            <v>-12132406.26</v>
          </cell>
          <cell r="I78">
            <v>0</v>
          </cell>
          <cell r="K78">
            <v>0</v>
          </cell>
        </row>
        <row r="79">
          <cell r="A79" t="str">
            <v>2010-1004</v>
          </cell>
          <cell r="B79" t="str">
            <v>Unapproved Accounts Payable</v>
          </cell>
          <cell r="C79">
            <v>-10909.37</v>
          </cell>
          <cell r="D79">
            <v>0</v>
          </cell>
          <cell r="E79">
            <v>-10909.37</v>
          </cell>
          <cell r="F79">
            <v>-10909.37</v>
          </cell>
          <cell r="H79">
            <v>-10909.37</v>
          </cell>
          <cell r="I79">
            <v>0</v>
          </cell>
          <cell r="K79">
            <v>0</v>
          </cell>
        </row>
        <row r="80">
          <cell r="A80" t="str">
            <v>2010-1009</v>
          </cell>
          <cell r="B80" t="str">
            <v>Adjust Trade Account</v>
          </cell>
          <cell r="C80">
            <v>542467.59</v>
          </cell>
          <cell r="D80">
            <v>0</v>
          </cell>
          <cell r="E80">
            <v>542467.59</v>
          </cell>
          <cell r="F80">
            <v>542467.59</v>
          </cell>
          <cell r="H80">
            <v>542467.59</v>
          </cell>
          <cell r="I80">
            <v>0</v>
          </cell>
          <cell r="K80">
            <v>0</v>
          </cell>
        </row>
        <row r="81">
          <cell r="A81" t="str">
            <v>2010-1100</v>
          </cell>
          <cell r="B81" t="str">
            <v>Accrued Payable</v>
          </cell>
          <cell r="C81">
            <v>-2855390.13</v>
          </cell>
          <cell r="D81">
            <v>-146074.18364121538</v>
          </cell>
          <cell r="E81">
            <v>-3001464.3136412152</v>
          </cell>
          <cell r="F81">
            <v>-2855390.13</v>
          </cell>
          <cell r="G81">
            <v>-146074.18364121538</v>
          </cell>
          <cell r="H81">
            <v>-3001464.3136412152</v>
          </cell>
          <cell r="I81">
            <v>0</v>
          </cell>
          <cell r="K81">
            <v>0</v>
          </cell>
        </row>
        <row r="82">
          <cell r="A82" t="str">
            <v>2010-1500</v>
          </cell>
          <cell r="B82" t="str">
            <v>Provision a/c for pending RCP</v>
          </cell>
          <cell r="C82">
            <v>-22698.080000000002</v>
          </cell>
          <cell r="D82">
            <v>0</v>
          </cell>
          <cell r="E82">
            <v>-22698.080000000002</v>
          </cell>
          <cell r="F82">
            <v>-22698.080000000002</v>
          </cell>
          <cell r="H82">
            <v>-22698.080000000002</v>
          </cell>
          <cell r="I82">
            <v>0</v>
          </cell>
          <cell r="K82">
            <v>0</v>
          </cell>
        </row>
        <row r="83">
          <cell r="A83" t="str">
            <v>2030-2029</v>
          </cell>
          <cell r="B83" t="str">
            <v>Social Security Tax</v>
          </cell>
          <cell r="C83">
            <v>7084885.0899999999</v>
          </cell>
          <cell r="D83">
            <v>0</v>
          </cell>
          <cell r="E83">
            <v>7084885.0899999999</v>
          </cell>
          <cell r="F83">
            <v>7084885.0899999999</v>
          </cell>
          <cell r="H83">
            <v>7084885.0899999999</v>
          </cell>
          <cell r="I83">
            <v>0</v>
          </cell>
          <cell r="K83">
            <v>0</v>
          </cell>
        </row>
        <row r="84">
          <cell r="A84" t="str">
            <v>2030-2030</v>
          </cell>
          <cell r="B84" t="str">
            <v>Accrued 13th Month Pay</v>
          </cell>
          <cell r="C84">
            <v>-72862.080000000002</v>
          </cell>
          <cell r="D84">
            <v>0</v>
          </cell>
          <cell r="E84">
            <v>-72862.080000000002</v>
          </cell>
          <cell r="F84">
            <v>-72862.080000000002</v>
          </cell>
          <cell r="H84">
            <v>-72862.080000000002</v>
          </cell>
          <cell r="I84">
            <v>0</v>
          </cell>
          <cell r="K84">
            <v>0</v>
          </cell>
        </row>
        <row r="85">
          <cell r="A85" t="str">
            <v>2030-2075</v>
          </cell>
          <cell r="B85" t="str">
            <v>Accrued Audit Fees</v>
          </cell>
          <cell r="C85">
            <v>-29986.080000000002</v>
          </cell>
          <cell r="D85">
            <v>0</v>
          </cell>
          <cell r="E85">
            <v>-29986.080000000002</v>
          </cell>
          <cell r="F85">
            <v>-29986.080000000002</v>
          </cell>
          <cell r="H85">
            <v>-29986.080000000002</v>
          </cell>
          <cell r="I85">
            <v>0</v>
          </cell>
          <cell r="K85">
            <v>0</v>
          </cell>
        </row>
        <row r="86">
          <cell r="A86" t="str">
            <v>2030-2083</v>
          </cell>
          <cell r="B86" t="str">
            <v>Accrued Utility Expenses</v>
          </cell>
          <cell r="C86">
            <v>-1635224.67</v>
          </cell>
          <cell r="D86">
            <v>117952.66</v>
          </cell>
          <cell r="E86">
            <v>-1517272.01</v>
          </cell>
          <cell r="F86">
            <v>-1635224.67</v>
          </cell>
          <cell r="G86">
            <v>117952.66</v>
          </cell>
          <cell r="H86">
            <v>-1517272.01</v>
          </cell>
          <cell r="I86">
            <v>0</v>
          </cell>
          <cell r="K86">
            <v>0</v>
          </cell>
        </row>
        <row r="87">
          <cell r="A87" t="str">
            <v>2030-3010</v>
          </cell>
          <cell r="B87" t="str">
            <v>Accrued Vacation Pay</v>
          </cell>
          <cell r="C87">
            <v>-583423.65</v>
          </cell>
          <cell r="D87">
            <v>0</v>
          </cell>
          <cell r="E87">
            <v>-583423.65</v>
          </cell>
          <cell r="F87">
            <v>-583423.65</v>
          </cell>
          <cell r="H87">
            <v>-583423.65</v>
          </cell>
          <cell r="I87">
            <v>0</v>
          </cell>
          <cell r="K87">
            <v>0</v>
          </cell>
        </row>
        <row r="88">
          <cell r="A88" t="str">
            <v>2030-3013</v>
          </cell>
          <cell r="B88" t="str">
            <v>Payroll Tax Withheld</v>
          </cell>
          <cell r="C88">
            <v>-7628169.8399999999</v>
          </cell>
          <cell r="D88">
            <v>-2981.4399999999996</v>
          </cell>
          <cell r="E88">
            <v>-7631151.2800000003</v>
          </cell>
          <cell r="F88">
            <v>-7628169.8399999999</v>
          </cell>
          <cell r="G88">
            <v>-2981.4399999999996</v>
          </cell>
          <cell r="H88">
            <v>-7631151.2800000003</v>
          </cell>
          <cell r="I88">
            <v>0</v>
          </cell>
          <cell r="K88">
            <v>0</v>
          </cell>
        </row>
        <row r="89">
          <cell r="A89" t="str">
            <v>2030-3020</v>
          </cell>
          <cell r="B89" t="str">
            <v>Accrued Jubilee Liability</v>
          </cell>
          <cell r="C89">
            <v>-193630.3</v>
          </cell>
          <cell r="D89">
            <v>0</v>
          </cell>
          <cell r="E89">
            <v>-193630.3</v>
          </cell>
          <cell r="F89">
            <v>-193630.3</v>
          </cell>
          <cell r="H89">
            <v>-193630.3</v>
          </cell>
          <cell r="I89">
            <v>0</v>
          </cell>
          <cell r="K89">
            <v>0</v>
          </cell>
        </row>
        <row r="90">
          <cell r="A90" t="str">
            <v>2030-3030</v>
          </cell>
          <cell r="B90" t="str">
            <v>Accrued Pension Liability</v>
          </cell>
          <cell r="C90">
            <v>-9777220.4800000004</v>
          </cell>
          <cell r="D90">
            <v>0</v>
          </cell>
          <cell r="E90">
            <v>-9777220.4800000004</v>
          </cell>
          <cell r="F90">
            <v>-9777220.4800000004</v>
          </cell>
          <cell r="H90">
            <v>-9777220.4800000004</v>
          </cell>
          <cell r="I90">
            <v>0</v>
          </cell>
          <cell r="K90">
            <v>0</v>
          </cell>
        </row>
        <row r="91">
          <cell r="A91" t="str">
            <v>2030-3059</v>
          </cell>
          <cell r="B91" t="str">
            <v>Accrued Cash value of C/f Leave</v>
          </cell>
          <cell r="C91">
            <v>-975160.25</v>
          </cell>
          <cell r="D91">
            <v>7411.6</v>
          </cell>
          <cell r="E91">
            <v>-967748.65</v>
          </cell>
          <cell r="F91">
            <v>-975160.25</v>
          </cell>
          <cell r="G91">
            <v>7411.6</v>
          </cell>
          <cell r="H91">
            <v>-967748.65</v>
          </cell>
          <cell r="I91">
            <v>0</v>
          </cell>
          <cell r="K91">
            <v>0</v>
          </cell>
        </row>
        <row r="92">
          <cell r="A92" t="str">
            <v>2030-3060</v>
          </cell>
          <cell r="B92" t="str">
            <v>Accrued Guranteed Benefit 5%</v>
          </cell>
          <cell r="C92">
            <v>-713754.83</v>
          </cell>
          <cell r="D92">
            <v>0</v>
          </cell>
          <cell r="E92">
            <v>-713754.83</v>
          </cell>
          <cell r="F92">
            <v>-713754.83</v>
          </cell>
          <cell r="H92">
            <v>-713754.83</v>
          </cell>
          <cell r="I92">
            <v>0</v>
          </cell>
          <cell r="K92">
            <v>0</v>
          </cell>
        </row>
        <row r="93">
          <cell r="A93" t="str">
            <v>2030-3062</v>
          </cell>
          <cell r="B93" t="str">
            <v>Accrued Employees Team Recog</v>
          </cell>
          <cell r="C93">
            <v>-313276.08</v>
          </cell>
          <cell r="D93">
            <v>0</v>
          </cell>
          <cell r="E93">
            <v>-313276.08</v>
          </cell>
          <cell r="F93">
            <v>-313276.08</v>
          </cell>
          <cell r="H93">
            <v>-313276.08</v>
          </cell>
          <cell r="I93">
            <v>0</v>
          </cell>
          <cell r="K93">
            <v>0</v>
          </cell>
        </row>
        <row r="94">
          <cell r="A94" t="str">
            <v>2030-3073</v>
          </cell>
          <cell r="B94" t="str">
            <v>Accrued Salary</v>
          </cell>
          <cell r="C94">
            <v>5497.65</v>
          </cell>
          <cell r="D94">
            <v>-4497.6499999999996</v>
          </cell>
          <cell r="E94">
            <v>1000</v>
          </cell>
          <cell r="F94">
            <v>5497.65</v>
          </cell>
          <cell r="G94">
            <v>-4497.6499999999996</v>
          </cell>
          <cell r="H94">
            <v>1000</v>
          </cell>
          <cell r="I94">
            <v>0</v>
          </cell>
          <cell r="K94">
            <v>0</v>
          </cell>
        </row>
        <row r="95">
          <cell r="A95" t="str">
            <v>2030-6000</v>
          </cell>
          <cell r="B95" t="str">
            <v>Interest Payable - Intercompany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K95">
            <v>0</v>
          </cell>
        </row>
        <row r="96">
          <cell r="A96" t="str">
            <v>2030-6500</v>
          </cell>
          <cell r="B96" t="str">
            <v>Accrued Interest on Subordinate</v>
          </cell>
          <cell r="C96">
            <v>-5351296.29</v>
          </cell>
          <cell r="D96">
            <v>0</v>
          </cell>
          <cell r="E96">
            <v>-5351296.29</v>
          </cell>
          <cell r="F96">
            <v>0</v>
          </cell>
          <cell r="H96">
            <v>0</v>
          </cell>
          <cell r="I96">
            <v>-5351296.29</v>
          </cell>
          <cell r="K96">
            <v>-5351296.29</v>
          </cell>
        </row>
        <row r="97">
          <cell r="A97" t="str">
            <v>2030-6501</v>
          </cell>
          <cell r="B97" t="str">
            <v>Interest Payable - Intercompany</v>
          </cell>
          <cell r="C97">
            <v>-3215397.41</v>
          </cell>
          <cell r="D97">
            <v>0</v>
          </cell>
          <cell r="E97">
            <v>-3215397.41</v>
          </cell>
          <cell r="F97">
            <v>-2116624.3199999998</v>
          </cell>
          <cell r="H97">
            <v>-2116624.3199999998</v>
          </cell>
          <cell r="I97">
            <v>-1098773.0900000001</v>
          </cell>
          <cell r="K97">
            <v>-1098773.0900000001</v>
          </cell>
        </row>
        <row r="98">
          <cell r="A98" t="str">
            <v>2030-7500</v>
          </cell>
          <cell r="B98" t="str">
            <v>LT Portion of Loss on S</v>
          </cell>
          <cell r="C98">
            <v>-404405.47</v>
          </cell>
          <cell r="D98">
            <v>0</v>
          </cell>
          <cell r="E98">
            <v>-404405.47</v>
          </cell>
          <cell r="F98">
            <v>-93985.1</v>
          </cell>
          <cell r="H98">
            <v>-93985.1</v>
          </cell>
          <cell r="I98">
            <v>-310420.37</v>
          </cell>
          <cell r="K98">
            <v>-310420.37</v>
          </cell>
        </row>
        <row r="99">
          <cell r="A99" t="str">
            <v>2031-1000</v>
          </cell>
          <cell r="B99" t="str">
            <v>Output VAT- NL</v>
          </cell>
          <cell r="C99">
            <v>-126261.27</v>
          </cell>
          <cell r="D99">
            <v>0</v>
          </cell>
          <cell r="E99">
            <v>-126261.27</v>
          </cell>
          <cell r="F99">
            <v>-126261.27</v>
          </cell>
          <cell r="H99">
            <v>-126261.27</v>
          </cell>
          <cell r="I99">
            <v>0</v>
          </cell>
          <cell r="K99">
            <v>0</v>
          </cell>
        </row>
        <row r="100">
          <cell r="A100" t="str">
            <v>2039-2000</v>
          </cell>
          <cell r="B100" t="str">
            <v>VAT Clearing</v>
          </cell>
          <cell r="C100">
            <v>-69400063</v>
          </cell>
          <cell r="D100">
            <v>0</v>
          </cell>
          <cell r="E100">
            <v>-69400063</v>
          </cell>
          <cell r="F100">
            <v>-69400063</v>
          </cell>
          <cell r="H100">
            <v>-69400063</v>
          </cell>
          <cell r="I100">
            <v>0</v>
          </cell>
          <cell r="K100">
            <v>0</v>
          </cell>
        </row>
        <row r="101">
          <cell r="A101" t="str">
            <v>2050-1010</v>
          </cell>
          <cell r="B101" t="str">
            <v>Short term Loan Payable</v>
          </cell>
          <cell r="C101">
            <v>-30000000</v>
          </cell>
          <cell r="D101">
            <v>0</v>
          </cell>
          <cell r="E101">
            <v>-30000000</v>
          </cell>
          <cell r="F101">
            <v>-17000000</v>
          </cell>
          <cell r="H101">
            <v>-17000000</v>
          </cell>
          <cell r="I101">
            <v>-13000000</v>
          </cell>
          <cell r="K101">
            <v>-13000000</v>
          </cell>
        </row>
        <row r="102">
          <cell r="A102" t="str">
            <v>2330-1000</v>
          </cell>
          <cell r="B102" t="str">
            <v>Deferred Income Tax Liability</v>
          </cell>
          <cell r="C102">
            <v>-3396263.4</v>
          </cell>
          <cell r="D102">
            <v>0</v>
          </cell>
          <cell r="E102">
            <v>-3396263.4</v>
          </cell>
          <cell r="F102">
            <v>-2171132.5499999998</v>
          </cell>
          <cell r="H102">
            <v>-2171132.5499999998</v>
          </cell>
          <cell r="I102">
            <v>-1225130.8500000001</v>
          </cell>
          <cell r="K102">
            <v>-1225130.8500000001</v>
          </cell>
        </row>
        <row r="103">
          <cell r="A103" t="str">
            <v>2340-1000</v>
          </cell>
          <cell r="B103" t="str">
            <v>Income Tax Payable</v>
          </cell>
          <cell r="C103">
            <v>-1737048.17</v>
          </cell>
          <cell r="D103">
            <v>0</v>
          </cell>
          <cell r="E103">
            <v>-1737048.17</v>
          </cell>
          <cell r="F103">
            <v>-1603612.86</v>
          </cell>
          <cell r="H103">
            <v>-1603612.86</v>
          </cell>
          <cell r="I103">
            <v>-133435.31</v>
          </cell>
          <cell r="K103">
            <v>-133435.31</v>
          </cell>
        </row>
        <row r="104">
          <cell r="A104" t="str">
            <v>2400-1000</v>
          </cell>
          <cell r="B104" t="str">
            <v>Long Term Loan Payable</v>
          </cell>
          <cell r="C104">
            <v>-50419312.609999999</v>
          </cell>
          <cell r="D104">
            <v>0</v>
          </cell>
          <cell r="E104">
            <v>-50419312.609999999</v>
          </cell>
          <cell r="F104">
            <v>-28345217.399999999</v>
          </cell>
          <cell r="H104">
            <v>-28345217.399999999</v>
          </cell>
          <cell r="I104">
            <v>-22074095.210000001</v>
          </cell>
          <cell r="K104">
            <v>-22074095.210000001</v>
          </cell>
        </row>
        <row r="105">
          <cell r="A105" t="str">
            <v>2400-1010</v>
          </cell>
          <cell r="B105" t="str">
            <v>Long Term Loan Payable</v>
          </cell>
          <cell r="C105">
            <v>-62500000</v>
          </cell>
          <cell r="D105">
            <v>0</v>
          </cell>
          <cell r="E105">
            <v>-62500000</v>
          </cell>
          <cell r="F105">
            <v>-30000000</v>
          </cell>
          <cell r="H105">
            <v>-30000000</v>
          </cell>
          <cell r="I105">
            <v>-32500000</v>
          </cell>
          <cell r="K105">
            <v>-32500000</v>
          </cell>
        </row>
        <row r="106">
          <cell r="A106" t="str">
            <v>2400-1020</v>
          </cell>
          <cell r="B106" t="str">
            <v>Long Term Loan Payable to IRHE</v>
          </cell>
          <cell r="C106">
            <v>-6500000</v>
          </cell>
          <cell r="D106">
            <v>0</v>
          </cell>
          <cell r="E106">
            <v>-6500000</v>
          </cell>
          <cell r="F106">
            <v>-6500000</v>
          </cell>
          <cell r="H106">
            <v>-6500000</v>
          </cell>
          <cell r="I106">
            <v>0</v>
          </cell>
          <cell r="K106">
            <v>0</v>
          </cell>
        </row>
        <row r="107">
          <cell r="A107" t="str">
            <v>2400-1050</v>
          </cell>
          <cell r="B107" t="str">
            <v>Long Term Loan - Non Current</v>
          </cell>
          <cell r="C107">
            <v>-26975828.699999999</v>
          </cell>
          <cell r="D107">
            <v>0</v>
          </cell>
          <cell r="E107">
            <v>-26975828.699999999</v>
          </cell>
          <cell r="F107">
            <v>-8760000</v>
          </cell>
          <cell r="H107">
            <v>-8760000</v>
          </cell>
          <cell r="I107">
            <v>-18215828.699999999</v>
          </cell>
          <cell r="K107">
            <v>-18215828.699999999</v>
          </cell>
        </row>
        <row r="108">
          <cell r="A108" t="str">
            <v>2400-1060</v>
          </cell>
          <cell r="B108" t="str">
            <v>Long Term Loan - Current</v>
          </cell>
          <cell r="C108">
            <v>-13487914.5</v>
          </cell>
          <cell r="D108">
            <v>0</v>
          </cell>
          <cell r="E108">
            <v>-13487914.5</v>
          </cell>
          <cell r="F108">
            <v>-4380000</v>
          </cell>
          <cell r="H108">
            <v>-4380000</v>
          </cell>
          <cell r="I108">
            <v>-9107914.5</v>
          </cell>
          <cell r="K108">
            <v>-9107914.5</v>
          </cell>
        </row>
        <row r="109">
          <cell r="A109" t="str">
            <v>2530-0000</v>
          </cell>
          <cell r="B109" t="str">
            <v>Capital Stock-Equity</v>
          </cell>
          <cell r="C109">
            <v>-100</v>
          </cell>
          <cell r="D109">
            <v>0</v>
          </cell>
          <cell r="E109">
            <v>-100</v>
          </cell>
          <cell r="F109">
            <v>-100</v>
          </cell>
          <cell r="H109">
            <v>-100</v>
          </cell>
          <cell r="I109">
            <v>0</v>
          </cell>
          <cell r="K109">
            <v>0</v>
          </cell>
        </row>
        <row r="110">
          <cell r="A110" t="str">
            <v>2530-1500</v>
          </cell>
          <cell r="B110" t="str">
            <v>Share Premium</v>
          </cell>
          <cell r="C110">
            <v>-25000000</v>
          </cell>
          <cell r="D110">
            <v>0</v>
          </cell>
          <cell r="E110">
            <v>-25000000</v>
          </cell>
          <cell r="F110">
            <v>-25000000</v>
          </cell>
          <cell r="H110">
            <v>-25000000</v>
          </cell>
          <cell r="I110">
            <v>0</v>
          </cell>
          <cell r="K110">
            <v>0</v>
          </cell>
        </row>
        <row r="111">
          <cell r="A111" t="str">
            <v>2530-1000</v>
          </cell>
          <cell r="B111" t="str">
            <v>Pension Adjustment Equity</v>
          </cell>
          <cell r="C111">
            <v>1592971.5</v>
          </cell>
          <cell r="D111">
            <v>0</v>
          </cell>
          <cell r="E111">
            <v>1592971.5</v>
          </cell>
          <cell r="F111">
            <v>-293471.46000000002</v>
          </cell>
          <cell r="H111">
            <v>-293471.46000000002</v>
          </cell>
          <cell r="I111">
            <v>1886442.96</v>
          </cell>
          <cell r="K111">
            <v>1886442.96</v>
          </cell>
        </row>
        <row r="112">
          <cell r="A112" t="str">
            <v>2570-1000</v>
          </cell>
          <cell r="B112" t="str">
            <v>Retained Earnings</v>
          </cell>
          <cell r="C112">
            <v>-4755288.8600000003</v>
          </cell>
          <cell r="D112">
            <v>0</v>
          </cell>
          <cell r="E112">
            <v>-4755288.8600000003</v>
          </cell>
          <cell r="F112">
            <v>-3469771.13</v>
          </cell>
          <cell r="H112">
            <v>-3469771.13</v>
          </cell>
          <cell r="I112">
            <v>-1285517.73</v>
          </cell>
          <cell r="K112">
            <v>-1285517.73</v>
          </cell>
        </row>
        <row r="113">
          <cell r="A113" t="str">
            <v>2570-1001</v>
          </cell>
          <cell r="B113" t="str">
            <v>Interest rate swap FV changes</v>
          </cell>
          <cell r="C113">
            <v>404405.47</v>
          </cell>
          <cell r="D113">
            <v>0</v>
          </cell>
          <cell r="E113">
            <v>404405.47</v>
          </cell>
          <cell r="F113">
            <v>93985.1</v>
          </cell>
          <cell r="H113">
            <v>93985.1</v>
          </cell>
          <cell r="I113">
            <v>310420.37</v>
          </cell>
          <cell r="K113">
            <v>310420.37</v>
          </cell>
        </row>
        <row r="114">
          <cell r="A114" t="str">
            <v>2570-1002</v>
          </cell>
          <cell r="B114" t="str">
            <v>Defferred tax on Swap (IRS)</v>
          </cell>
          <cell r="C114">
            <v>101101.37</v>
          </cell>
          <cell r="D114">
            <v>0</v>
          </cell>
          <cell r="E114">
            <v>101101.37</v>
          </cell>
          <cell r="F114">
            <v>23496.28</v>
          </cell>
          <cell r="H114">
            <v>23496.28</v>
          </cell>
          <cell r="I114">
            <v>77605.09</v>
          </cell>
          <cell r="K114">
            <v>77605.09</v>
          </cell>
        </row>
        <row r="115">
          <cell r="A115" t="str">
            <v>2570-1003</v>
          </cell>
          <cell r="B115" t="str">
            <v>Income Tax on OCI</v>
          </cell>
          <cell r="C115">
            <v>-101101.37</v>
          </cell>
          <cell r="D115">
            <v>0</v>
          </cell>
          <cell r="E115">
            <v>-101101.37</v>
          </cell>
          <cell r="F115">
            <v>-23496.28</v>
          </cell>
          <cell r="H115">
            <v>-23496.28</v>
          </cell>
          <cell r="I115">
            <v>-77605.09</v>
          </cell>
          <cell r="K115">
            <v>-77605.09</v>
          </cell>
        </row>
        <row r="116">
          <cell r="A116" t="str">
            <v>2570-1004</v>
          </cell>
          <cell r="B116" t="str">
            <v>Control Transaction Equity</v>
          </cell>
          <cell r="C116">
            <v>-13725558.689999999</v>
          </cell>
          <cell r="D116">
            <v>0</v>
          </cell>
          <cell r="E116">
            <v>-13725558.689999999</v>
          </cell>
          <cell r="F116">
            <v>-6994551.7000000002</v>
          </cell>
          <cell r="H116">
            <v>-6994551.7000000002</v>
          </cell>
          <cell r="I116">
            <v>-6731006.9900000002</v>
          </cell>
          <cell r="K116">
            <v>-6731006.9900000002</v>
          </cell>
        </row>
        <row r="117">
          <cell r="A117" t="str">
            <v>3015-1000</v>
          </cell>
          <cell r="B117" t="str">
            <v>Other Income</v>
          </cell>
          <cell r="C117">
            <v>-5000</v>
          </cell>
          <cell r="D117">
            <v>0</v>
          </cell>
          <cell r="E117">
            <v>-5000</v>
          </cell>
          <cell r="F117">
            <v>-5000</v>
          </cell>
          <cell r="H117">
            <v>-5000</v>
          </cell>
          <cell r="I117">
            <v>0</v>
          </cell>
          <cell r="K117">
            <v>0</v>
          </cell>
        </row>
        <row r="118">
          <cell r="A118" t="str">
            <v>3015-1001</v>
          </cell>
          <cell r="B118" t="str">
            <v>MTM Gain/Loss on Forwards Sold</v>
          </cell>
          <cell r="C118">
            <v>0</v>
          </cell>
          <cell r="D118">
            <v>891935</v>
          </cell>
          <cell r="E118">
            <v>891935</v>
          </cell>
          <cell r="F118">
            <v>0</v>
          </cell>
          <cell r="G118">
            <v>891935</v>
          </cell>
          <cell r="H118">
            <v>891935</v>
          </cell>
          <cell r="I118">
            <v>0</v>
          </cell>
          <cell r="K118">
            <v>0</v>
          </cell>
        </row>
        <row r="119">
          <cell r="A119" t="str">
            <v>3015-1200</v>
          </cell>
          <cell r="B119" t="str">
            <v>Tolling Income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</row>
        <row r="120">
          <cell r="A120" t="str">
            <v>3141-2200</v>
          </cell>
          <cell r="B120" t="str">
            <v>Amortisation of financing cost</v>
          </cell>
          <cell r="C120">
            <v>11142.7</v>
          </cell>
          <cell r="D120">
            <v>0</v>
          </cell>
          <cell r="E120">
            <v>11142.7</v>
          </cell>
          <cell r="F120">
            <v>2841.63</v>
          </cell>
          <cell r="H120">
            <v>2841.63</v>
          </cell>
          <cell r="I120">
            <v>8301.07</v>
          </cell>
          <cell r="K120">
            <v>8301.07</v>
          </cell>
        </row>
        <row r="121">
          <cell r="A121" t="str">
            <v>3710-1002</v>
          </cell>
          <cell r="B121" t="str">
            <v>Finance Charges</v>
          </cell>
          <cell r="C121">
            <v>4002.09</v>
          </cell>
          <cell r="D121">
            <v>0</v>
          </cell>
          <cell r="E121">
            <v>4002.09</v>
          </cell>
          <cell r="F121">
            <v>1299.6199999999999</v>
          </cell>
          <cell r="H121">
            <v>1299.6199999999999</v>
          </cell>
          <cell r="I121">
            <v>2702.47</v>
          </cell>
          <cell r="K121">
            <v>2702.47</v>
          </cell>
        </row>
        <row r="122">
          <cell r="A122" t="str">
            <v>3710-1004</v>
          </cell>
          <cell r="B122" t="str">
            <v>Interest Exp.-Inter Company</v>
          </cell>
          <cell r="C122">
            <v>58821.95</v>
          </cell>
          <cell r="D122">
            <v>0</v>
          </cell>
          <cell r="E122">
            <v>58821.95</v>
          </cell>
          <cell r="F122">
            <v>0</v>
          </cell>
          <cell r="H122">
            <v>0</v>
          </cell>
          <cell r="I122">
            <v>58821.95</v>
          </cell>
          <cell r="K122">
            <v>58821.95</v>
          </cell>
        </row>
        <row r="123">
          <cell r="A123" t="str">
            <v>3710-1005</v>
          </cell>
          <cell r="B123" t="str">
            <v>Interest on IRS differential</v>
          </cell>
          <cell r="C123">
            <v>19380</v>
          </cell>
          <cell r="D123">
            <v>0</v>
          </cell>
          <cell r="E123">
            <v>19380</v>
          </cell>
          <cell r="F123">
            <v>5737.8</v>
          </cell>
          <cell r="H123">
            <v>5737.8</v>
          </cell>
          <cell r="I123">
            <v>13642.2</v>
          </cell>
          <cell r="K123">
            <v>13642.2</v>
          </cell>
        </row>
        <row r="124">
          <cell r="A124" t="str">
            <v>3710-1006</v>
          </cell>
          <cell r="B124" t="str">
            <v xml:space="preserve">Interest Exp.-Shareholder Loan </v>
          </cell>
          <cell r="C124">
            <v>71571.039999999994</v>
          </cell>
          <cell r="D124">
            <v>0</v>
          </cell>
          <cell r="E124">
            <v>71571.039999999994</v>
          </cell>
          <cell r="F124">
            <v>0</v>
          </cell>
          <cell r="H124">
            <v>0</v>
          </cell>
          <cell r="I124">
            <v>71571.039999999994</v>
          </cell>
          <cell r="K124">
            <v>71571.039999999994</v>
          </cell>
        </row>
        <row r="125">
          <cell r="A125" t="str">
            <v>3710-1007</v>
          </cell>
          <cell r="B125" t="str">
            <v>Interest Expenses -Intercompan</v>
          </cell>
          <cell r="C125">
            <v>77372.86</v>
          </cell>
          <cell r="D125">
            <v>-27598.97</v>
          </cell>
          <cell r="E125">
            <v>49773.89</v>
          </cell>
          <cell r="F125">
            <v>0</v>
          </cell>
          <cell r="H125">
            <v>0</v>
          </cell>
          <cell r="I125">
            <v>77372.86</v>
          </cell>
          <cell r="J125">
            <v>-27598.97</v>
          </cell>
          <cell r="K125">
            <v>49773.89</v>
          </cell>
        </row>
        <row r="126">
          <cell r="A126" t="str">
            <v>3810-1002</v>
          </cell>
          <cell r="B126" t="str">
            <v>Gain/loss on Foreign Currency B</v>
          </cell>
          <cell r="C126">
            <v>225.59</v>
          </cell>
          <cell r="D126">
            <v>0</v>
          </cell>
          <cell r="E126">
            <v>225.59</v>
          </cell>
          <cell r="F126">
            <v>112.79</v>
          </cell>
          <cell r="H126">
            <v>112.79</v>
          </cell>
          <cell r="I126">
            <v>112.8</v>
          </cell>
          <cell r="K126">
            <v>112.8</v>
          </cell>
        </row>
        <row r="127">
          <cell r="A127" t="str">
            <v>3810-1004</v>
          </cell>
          <cell r="B127" t="str">
            <v>Realised EX Gain/Loss on Payabl</v>
          </cell>
          <cell r="C127">
            <v>-60.23</v>
          </cell>
          <cell r="D127">
            <v>0</v>
          </cell>
          <cell r="E127">
            <v>-60.23</v>
          </cell>
          <cell r="F127">
            <v>-30.11</v>
          </cell>
          <cell r="H127">
            <v>-30.11</v>
          </cell>
          <cell r="I127">
            <v>-30.12</v>
          </cell>
          <cell r="K127">
            <v>-30.12</v>
          </cell>
        </row>
        <row r="128">
          <cell r="A128" t="str">
            <v>6010-1000</v>
          </cell>
          <cell r="B128" t="str">
            <v>Salaries &amp; Wages</v>
          </cell>
          <cell r="C128">
            <v>944578.21</v>
          </cell>
          <cell r="D128">
            <v>8000</v>
          </cell>
          <cell r="E128">
            <v>952578.21</v>
          </cell>
          <cell r="F128">
            <v>473617.06</v>
          </cell>
          <cell r="G128">
            <v>-20824.329999999987</v>
          </cell>
          <cell r="H128">
            <v>452792.73</v>
          </cell>
          <cell r="I128">
            <v>470961.15</v>
          </cell>
          <cell r="J128">
            <v>28824.329999999987</v>
          </cell>
          <cell r="K128">
            <v>499785.48</v>
          </cell>
        </row>
        <row r="129">
          <cell r="A129" t="str">
            <v>6010-4001</v>
          </cell>
          <cell r="B129" t="str">
            <v>13th Salary Expense</v>
          </cell>
          <cell r="C129">
            <v>78938.81</v>
          </cell>
          <cell r="D129">
            <v>668.5687439743424</v>
          </cell>
          <cell r="E129">
            <v>79607.378743974346</v>
          </cell>
          <cell r="F129">
            <v>39580.01</v>
          </cell>
          <cell r="G129">
            <v>-1733.5267818392645</v>
          </cell>
          <cell r="H129">
            <v>37846.483218160734</v>
          </cell>
          <cell r="I129">
            <v>39358.800000000003</v>
          </cell>
          <cell r="J129">
            <v>2402.0955258136069</v>
          </cell>
          <cell r="K129">
            <v>41760.895525813612</v>
          </cell>
        </row>
        <row r="130">
          <cell r="A130" t="str">
            <v>6020-1000</v>
          </cell>
          <cell r="B130" t="str">
            <v>Retirement Annuity</v>
          </cell>
          <cell r="C130">
            <v>182002.68</v>
          </cell>
          <cell r="D130">
            <v>20000</v>
          </cell>
          <cell r="E130">
            <v>202002.68</v>
          </cell>
          <cell r="F130">
            <v>117094.79</v>
          </cell>
          <cell r="G130">
            <v>24760.201699999998</v>
          </cell>
          <cell r="H130">
            <v>141854.99169999998</v>
          </cell>
          <cell r="I130">
            <v>64907.89</v>
          </cell>
          <cell r="J130">
            <v>-4760.2016999999996</v>
          </cell>
          <cell r="K130">
            <v>60147.688300000002</v>
          </cell>
        </row>
        <row r="131">
          <cell r="A131" t="str">
            <v>6020-1010</v>
          </cell>
          <cell r="B131" t="str">
            <v>Employee Benefits</v>
          </cell>
          <cell r="C131">
            <v>18888.66</v>
          </cell>
          <cell r="D131">
            <v>67.490000000000009</v>
          </cell>
          <cell r="E131">
            <v>18956.150000000001</v>
          </cell>
          <cell r="F131">
            <v>8934.7199999999993</v>
          </cell>
          <cell r="G131">
            <v>-214.875</v>
          </cell>
          <cell r="H131">
            <v>8719.8449999999993</v>
          </cell>
          <cell r="I131">
            <v>9953.94</v>
          </cell>
          <cell r="J131">
            <v>282.36500000000001</v>
          </cell>
          <cell r="K131">
            <v>10236.305</v>
          </cell>
        </row>
        <row r="132">
          <cell r="A132" t="str">
            <v>6020-1020</v>
          </cell>
          <cell r="B132" t="str">
            <v>Employee Benefits-Ot</v>
          </cell>
          <cell r="C132">
            <v>34426.92</v>
          </cell>
          <cell r="D132">
            <v>0</v>
          </cell>
          <cell r="E132">
            <v>34426.92</v>
          </cell>
          <cell r="F132">
            <v>24477.759999999998</v>
          </cell>
          <cell r="G132">
            <v>-1945.25</v>
          </cell>
          <cell r="H132">
            <v>22532.51</v>
          </cell>
          <cell r="I132">
            <v>9949.16</v>
          </cell>
          <cell r="J132">
            <v>1945.25</v>
          </cell>
          <cell r="K132">
            <v>11894.41</v>
          </cell>
        </row>
        <row r="133">
          <cell r="A133" t="str">
            <v>6020-1030</v>
          </cell>
          <cell r="B133" t="str">
            <v>National Holiday Compensation</v>
          </cell>
          <cell r="C133">
            <v>37442.92</v>
          </cell>
          <cell r="D133">
            <v>0</v>
          </cell>
          <cell r="E133">
            <v>37442.92</v>
          </cell>
          <cell r="F133">
            <v>20216</v>
          </cell>
          <cell r="G133">
            <v>-1442.88</v>
          </cell>
          <cell r="H133">
            <v>18773.12</v>
          </cell>
          <cell r="I133">
            <v>17226.919999999998</v>
          </cell>
          <cell r="J133">
            <v>1442.88</v>
          </cell>
          <cell r="K133">
            <v>18669.8</v>
          </cell>
        </row>
        <row r="134">
          <cell r="A134" t="str">
            <v>6020-1600</v>
          </cell>
          <cell r="B134" t="str">
            <v>Holiday Allowance</v>
          </cell>
          <cell r="C134">
            <v>66547.820000000007</v>
          </cell>
          <cell r="D134">
            <v>563.68871831743695</v>
          </cell>
          <cell r="E134">
            <v>67111.508718317447</v>
          </cell>
          <cell r="F134">
            <v>33321.870000000003</v>
          </cell>
          <cell r="G134">
            <v>-1338.6935662011347</v>
          </cell>
          <cell r="H134">
            <v>31983.176433798868</v>
          </cell>
          <cell r="I134">
            <v>33225.949999999997</v>
          </cell>
          <cell r="J134">
            <v>1902.3822845185716</v>
          </cell>
          <cell r="K134">
            <v>35128.332284518568</v>
          </cell>
        </row>
        <row r="135">
          <cell r="A135" t="str">
            <v>6020-2010</v>
          </cell>
          <cell r="B135" t="str">
            <v>Vacation Allowance</v>
          </cell>
          <cell r="C135">
            <v>12500</v>
          </cell>
          <cell r="D135">
            <v>0</v>
          </cell>
          <cell r="E135">
            <v>12500</v>
          </cell>
          <cell r="F135">
            <v>6250</v>
          </cell>
          <cell r="H135">
            <v>6250</v>
          </cell>
          <cell r="I135">
            <v>6250</v>
          </cell>
          <cell r="K135">
            <v>6250</v>
          </cell>
        </row>
        <row r="136">
          <cell r="A136" t="str">
            <v>6020-2020</v>
          </cell>
          <cell r="B136" t="str">
            <v>Jubilee Allowance</v>
          </cell>
          <cell r="C136">
            <v>5250</v>
          </cell>
          <cell r="D136">
            <v>0</v>
          </cell>
          <cell r="E136">
            <v>5250</v>
          </cell>
          <cell r="F136">
            <v>4000</v>
          </cell>
          <cell r="H136">
            <v>4000</v>
          </cell>
          <cell r="I136">
            <v>1250</v>
          </cell>
          <cell r="K136">
            <v>1250</v>
          </cell>
        </row>
        <row r="137">
          <cell r="A137" t="str">
            <v>6020-2710</v>
          </cell>
          <cell r="B137" t="str">
            <v>Health Insurance</v>
          </cell>
          <cell r="C137">
            <v>9850</v>
          </cell>
          <cell r="D137">
            <v>0</v>
          </cell>
          <cell r="E137">
            <v>9850</v>
          </cell>
          <cell r="F137">
            <v>4775</v>
          </cell>
          <cell r="G137">
            <v>-200</v>
          </cell>
          <cell r="H137">
            <v>4575</v>
          </cell>
          <cell r="I137">
            <v>5075</v>
          </cell>
          <cell r="J137">
            <v>200</v>
          </cell>
          <cell r="K137">
            <v>5275</v>
          </cell>
        </row>
        <row r="138">
          <cell r="A138" t="str">
            <v>6020-3800</v>
          </cell>
          <cell r="B138" t="str">
            <v>Social Security Taxes</v>
          </cell>
          <cell r="C138">
            <v>152661.04999999999</v>
          </cell>
          <cell r="D138">
            <v>1292.39331832773</v>
          </cell>
          <cell r="E138">
            <v>153953.44331832771</v>
          </cell>
          <cell r="F138">
            <v>75208.039999999994</v>
          </cell>
          <cell r="G138">
            <v>-2688.2757471324853</v>
          </cell>
          <cell r="H138">
            <v>72519.764252867506</v>
          </cell>
          <cell r="I138">
            <v>77453.009999999995</v>
          </cell>
          <cell r="J138">
            <v>3980.6690654602153</v>
          </cell>
          <cell r="K138">
            <v>81433.679065460208</v>
          </cell>
        </row>
        <row r="139">
          <cell r="A139" t="str">
            <v>6020-4050</v>
          </cell>
          <cell r="B139" t="str">
            <v>Guranteed Benefit 5%</v>
          </cell>
          <cell r="C139">
            <v>53081.98</v>
          </cell>
          <cell r="D139">
            <v>449.53286059588299</v>
          </cell>
          <cell r="E139">
            <v>53531.512860595889</v>
          </cell>
          <cell r="F139">
            <v>25896.9</v>
          </cell>
          <cell r="G139">
            <v>-498.09032904248818</v>
          </cell>
          <cell r="H139">
            <v>25398.809670957515</v>
          </cell>
          <cell r="I139">
            <v>27185.08</v>
          </cell>
          <cell r="J139">
            <v>947.62318963837117</v>
          </cell>
          <cell r="K139">
            <v>28132.703189638374</v>
          </cell>
        </row>
        <row r="140">
          <cell r="A140" t="str">
            <v>6020-4300</v>
          </cell>
          <cell r="B140" t="str">
            <v>Disability Insurance</v>
          </cell>
          <cell r="C140">
            <v>3786.73</v>
          </cell>
          <cell r="D140">
            <v>0</v>
          </cell>
          <cell r="E140">
            <v>3786.73</v>
          </cell>
          <cell r="F140">
            <v>1893.36</v>
          </cell>
          <cell r="H140">
            <v>1893.36</v>
          </cell>
          <cell r="I140">
            <v>1893.37</v>
          </cell>
          <cell r="K140">
            <v>1893.37</v>
          </cell>
        </row>
        <row r="141">
          <cell r="A141" t="str">
            <v>6022-0620</v>
          </cell>
          <cell r="B141" t="str">
            <v>Commuting Expenses</v>
          </cell>
          <cell r="C141">
            <v>33903.99</v>
          </cell>
          <cell r="D141">
            <v>0</v>
          </cell>
          <cell r="E141">
            <v>33903.99</v>
          </cell>
          <cell r="F141">
            <v>16722.91</v>
          </cell>
          <cell r="G141">
            <v>-584.35999999999967</v>
          </cell>
          <cell r="H141">
            <v>16138.55</v>
          </cell>
          <cell r="I141">
            <v>17181.080000000002</v>
          </cell>
          <cell r="J141">
            <v>584.35999999999967</v>
          </cell>
          <cell r="K141">
            <v>17765.440000000002</v>
          </cell>
        </row>
        <row r="142">
          <cell r="A142" t="str">
            <v>6022-1000</v>
          </cell>
          <cell r="B142" t="str">
            <v>Purchased labour</v>
          </cell>
          <cell r="C142">
            <v>7846.77</v>
          </cell>
          <cell r="D142">
            <v>10000</v>
          </cell>
          <cell r="E142">
            <v>17846.77</v>
          </cell>
          <cell r="F142">
            <v>3923.38</v>
          </cell>
          <cell r="G142">
            <v>5000</v>
          </cell>
          <cell r="H142">
            <v>8923.380000000001</v>
          </cell>
          <cell r="I142">
            <v>3923.39</v>
          </cell>
          <cell r="J142">
            <v>5000</v>
          </cell>
          <cell r="K142">
            <v>8923.39</v>
          </cell>
        </row>
        <row r="143">
          <cell r="A143" t="str">
            <v>6022-1010</v>
          </cell>
          <cell r="B143" t="str">
            <v>Purchased labour BP</v>
          </cell>
          <cell r="C143">
            <v>11920</v>
          </cell>
          <cell r="D143">
            <v>0</v>
          </cell>
          <cell r="E143">
            <v>11920</v>
          </cell>
          <cell r="F143">
            <v>5960</v>
          </cell>
          <cell r="H143">
            <v>5960</v>
          </cell>
          <cell r="I143">
            <v>5960</v>
          </cell>
          <cell r="K143">
            <v>5960</v>
          </cell>
        </row>
        <row r="144">
          <cell r="A144" t="str">
            <v>6080-1020</v>
          </cell>
          <cell r="B144" t="str">
            <v>Janitor Services</v>
          </cell>
          <cell r="C144">
            <v>14845.77</v>
          </cell>
          <cell r="D144">
            <v>0</v>
          </cell>
          <cell r="E144">
            <v>14845.77</v>
          </cell>
          <cell r="F144">
            <v>7422.88</v>
          </cell>
          <cell r="H144">
            <v>7422.88</v>
          </cell>
          <cell r="I144">
            <v>7422.89</v>
          </cell>
          <cell r="K144">
            <v>7422.89</v>
          </cell>
        </row>
        <row r="145">
          <cell r="A145" t="str">
            <v>6080-6000</v>
          </cell>
          <cell r="B145" t="str">
            <v>Contract Security Se</v>
          </cell>
          <cell r="C145">
            <v>38959.449999999997</v>
          </cell>
          <cell r="D145">
            <v>0</v>
          </cell>
          <cell r="E145">
            <v>38959.449999999997</v>
          </cell>
          <cell r="F145">
            <v>19479.72</v>
          </cell>
          <cell r="H145">
            <v>19479.72</v>
          </cell>
          <cell r="I145">
            <v>19479.73</v>
          </cell>
          <cell r="K145">
            <v>19479.73</v>
          </cell>
        </row>
        <row r="146">
          <cell r="A146" t="str">
            <v>6080-7000</v>
          </cell>
          <cell r="B146" t="str">
            <v>Contract Fire Protection</v>
          </cell>
          <cell r="C146">
            <v>3836.38</v>
          </cell>
          <cell r="D146">
            <v>0</v>
          </cell>
          <cell r="E146">
            <v>3836.38</v>
          </cell>
          <cell r="F146">
            <v>1918.19</v>
          </cell>
          <cell r="H146">
            <v>1918.19</v>
          </cell>
          <cell r="I146">
            <v>1918.19</v>
          </cell>
          <cell r="K146">
            <v>1918.19</v>
          </cell>
        </row>
        <row r="147">
          <cell r="A147" t="str">
            <v>6080-7010</v>
          </cell>
          <cell r="B147" t="str">
            <v>Fire Protection Defence System</v>
          </cell>
          <cell r="C147">
            <v>3709.84</v>
          </cell>
          <cell r="D147">
            <v>8000</v>
          </cell>
          <cell r="E147">
            <v>11709.84</v>
          </cell>
          <cell r="F147">
            <v>1959.92</v>
          </cell>
          <cell r="G147">
            <v>4000</v>
          </cell>
          <cell r="H147">
            <v>5959.92</v>
          </cell>
          <cell r="I147">
            <v>1749.92</v>
          </cell>
          <cell r="J147">
            <v>4000</v>
          </cell>
          <cell r="K147">
            <v>5749.92</v>
          </cell>
        </row>
        <row r="148">
          <cell r="A148" t="str">
            <v>6081-1000</v>
          </cell>
          <cell r="B148" t="str">
            <v>Contract Labor Maintenance</v>
          </cell>
          <cell r="C148">
            <v>151977.99</v>
          </cell>
          <cell r="D148">
            <v>0</v>
          </cell>
          <cell r="E148">
            <v>151977.99</v>
          </cell>
          <cell r="F148">
            <v>75988.990000000005</v>
          </cell>
          <cell r="H148">
            <v>75988.990000000005</v>
          </cell>
          <cell r="I148">
            <v>75989</v>
          </cell>
          <cell r="K148">
            <v>75989</v>
          </cell>
        </row>
        <row r="149">
          <cell r="A149" t="str">
            <v>6081-3400</v>
          </cell>
          <cell r="B149" t="str">
            <v>Contractor labor - facilities maint</v>
          </cell>
          <cell r="C149">
            <v>23296.19</v>
          </cell>
          <cell r="D149">
            <v>0</v>
          </cell>
          <cell r="E149">
            <v>23296.19</v>
          </cell>
          <cell r="F149">
            <v>10994.19</v>
          </cell>
          <cell r="H149">
            <v>10994.19</v>
          </cell>
          <cell r="I149">
            <v>12302</v>
          </cell>
          <cell r="K149">
            <v>12302</v>
          </cell>
        </row>
        <row r="150">
          <cell r="A150" t="str">
            <v>6081-3401</v>
          </cell>
          <cell r="B150" t="str">
            <v>Contracted - Temporary offices</v>
          </cell>
          <cell r="C150">
            <v>7391.01</v>
          </cell>
          <cell r="D150">
            <v>0</v>
          </cell>
          <cell r="E150">
            <v>7391.01</v>
          </cell>
          <cell r="F150">
            <v>3695.5</v>
          </cell>
          <cell r="H150">
            <v>3695.5</v>
          </cell>
          <cell r="I150">
            <v>3695.51</v>
          </cell>
          <cell r="K150">
            <v>3695.51</v>
          </cell>
        </row>
        <row r="151">
          <cell r="A151" t="str">
            <v>6081-3402</v>
          </cell>
          <cell r="B151" t="str">
            <v>Site abatement services</v>
          </cell>
          <cell r="C151">
            <v>3060</v>
          </cell>
          <cell r="D151">
            <v>0</v>
          </cell>
          <cell r="E151">
            <v>3060</v>
          </cell>
          <cell r="F151">
            <v>1530</v>
          </cell>
          <cell r="H151">
            <v>1530</v>
          </cell>
          <cell r="I151">
            <v>1530</v>
          </cell>
          <cell r="K151">
            <v>1530</v>
          </cell>
        </row>
        <row r="152">
          <cell r="A152" t="str">
            <v>6081-3500</v>
          </cell>
          <cell r="B152" t="str">
            <v>Contracted Maintenance Services</v>
          </cell>
          <cell r="C152">
            <v>3000</v>
          </cell>
          <cell r="D152">
            <v>0</v>
          </cell>
          <cell r="E152">
            <v>3000</v>
          </cell>
          <cell r="F152">
            <v>3000</v>
          </cell>
          <cell r="H152">
            <v>3000</v>
          </cell>
          <cell r="I152">
            <v>0</v>
          </cell>
          <cell r="K152">
            <v>0</v>
          </cell>
        </row>
        <row r="153">
          <cell r="A153" t="str">
            <v>6081-3501</v>
          </cell>
          <cell r="B153" t="str">
            <v>Contracted Maintenance Services</v>
          </cell>
          <cell r="C153">
            <v>15661.02</v>
          </cell>
          <cell r="D153">
            <v>0</v>
          </cell>
          <cell r="E153">
            <v>15661.02</v>
          </cell>
          <cell r="F153">
            <v>15000</v>
          </cell>
          <cell r="H153">
            <v>15000</v>
          </cell>
          <cell r="I153">
            <v>661.02</v>
          </cell>
          <cell r="K153">
            <v>661.02</v>
          </cell>
        </row>
        <row r="154">
          <cell r="A154" t="str">
            <v>6081-3502</v>
          </cell>
          <cell r="B154" t="str">
            <v>Contracted Maintenance Services</v>
          </cell>
          <cell r="C154">
            <v>34570.21</v>
          </cell>
          <cell r="D154">
            <v>0</v>
          </cell>
          <cell r="E154">
            <v>34570.21</v>
          </cell>
          <cell r="F154">
            <v>16677.419999999998</v>
          </cell>
          <cell r="H154">
            <v>16677.419999999998</v>
          </cell>
          <cell r="I154">
            <v>17892.79</v>
          </cell>
          <cell r="K154">
            <v>17892.79</v>
          </cell>
        </row>
        <row r="155">
          <cell r="A155" t="str">
            <v>6081-3503</v>
          </cell>
          <cell r="B155" t="str">
            <v>Contracted Maintenance Services</v>
          </cell>
          <cell r="C155">
            <v>29232.47</v>
          </cell>
          <cell r="D155">
            <v>0</v>
          </cell>
          <cell r="E155">
            <v>29232.47</v>
          </cell>
          <cell r="F155">
            <v>18239.02</v>
          </cell>
          <cell r="H155">
            <v>18239.02</v>
          </cell>
          <cell r="I155">
            <v>10993.45</v>
          </cell>
          <cell r="K155">
            <v>10993.45</v>
          </cell>
        </row>
        <row r="156">
          <cell r="A156" t="str">
            <v>6081-3504</v>
          </cell>
          <cell r="B156" t="str">
            <v>Contracted Maintenance Services</v>
          </cell>
          <cell r="C156">
            <v>11052.68</v>
          </cell>
          <cell r="D156">
            <v>0</v>
          </cell>
          <cell r="E156">
            <v>11052.68</v>
          </cell>
          <cell r="F156">
            <v>0</v>
          </cell>
          <cell r="H156">
            <v>0</v>
          </cell>
          <cell r="I156">
            <v>11052.68</v>
          </cell>
          <cell r="K156">
            <v>11052.68</v>
          </cell>
        </row>
        <row r="157">
          <cell r="A157" t="str">
            <v>6081-3505</v>
          </cell>
          <cell r="B157" t="str">
            <v>Contracted Maintenance Services</v>
          </cell>
          <cell r="C157">
            <v>9253.66</v>
          </cell>
          <cell r="D157">
            <v>0</v>
          </cell>
          <cell r="E157">
            <v>9253.66</v>
          </cell>
          <cell r="F157">
            <v>3574.8</v>
          </cell>
          <cell r="H157">
            <v>3574.8</v>
          </cell>
          <cell r="I157">
            <v>5678.86</v>
          </cell>
          <cell r="K157">
            <v>5678.86</v>
          </cell>
        </row>
        <row r="158">
          <cell r="A158" t="str">
            <v>6081-3506</v>
          </cell>
          <cell r="B158" t="str">
            <v>Contracted Maintenance Services</v>
          </cell>
          <cell r="C158">
            <v>32530.34</v>
          </cell>
          <cell r="D158">
            <v>0</v>
          </cell>
          <cell r="E158">
            <v>32530.34</v>
          </cell>
          <cell r="F158">
            <v>1622.91</v>
          </cell>
          <cell r="H158">
            <v>1622.91</v>
          </cell>
          <cell r="I158">
            <v>30907.43</v>
          </cell>
          <cell r="K158">
            <v>30907.43</v>
          </cell>
        </row>
        <row r="159">
          <cell r="A159" t="str">
            <v>6081-3507</v>
          </cell>
          <cell r="B159" t="str">
            <v>Contracted Maintenance Services</v>
          </cell>
          <cell r="C159">
            <v>24243.21</v>
          </cell>
          <cell r="D159">
            <v>0</v>
          </cell>
          <cell r="E159">
            <v>24243.21</v>
          </cell>
          <cell r="F159">
            <v>17264.04</v>
          </cell>
          <cell r="H159">
            <v>17264.04</v>
          </cell>
          <cell r="I159">
            <v>6979.17</v>
          </cell>
          <cell r="K159">
            <v>6979.17</v>
          </cell>
        </row>
        <row r="160">
          <cell r="A160" t="str">
            <v>6081-3508</v>
          </cell>
          <cell r="B160" t="str">
            <v>Contracted Maintenance Services</v>
          </cell>
          <cell r="C160">
            <v>5900.05</v>
          </cell>
          <cell r="D160">
            <v>0</v>
          </cell>
          <cell r="E160">
            <v>5900.05</v>
          </cell>
          <cell r="F160">
            <v>4536</v>
          </cell>
          <cell r="H160">
            <v>4536</v>
          </cell>
          <cell r="I160">
            <v>1364.05</v>
          </cell>
          <cell r="K160">
            <v>1364.05</v>
          </cell>
        </row>
        <row r="161">
          <cell r="A161" t="str">
            <v>6081-3509</v>
          </cell>
          <cell r="B161" t="str">
            <v>Contracted Maintenance Services</v>
          </cell>
          <cell r="C161">
            <v>16385.97</v>
          </cell>
          <cell r="D161">
            <v>0</v>
          </cell>
          <cell r="E161">
            <v>16385.97</v>
          </cell>
          <cell r="F161">
            <v>13328.32</v>
          </cell>
          <cell r="H161">
            <v>13328.32</v>
          </cell>
          <cell r="I161">
            <v>3057.65</v>
          </cell>
          <cell r="K161">
            <v>3057.65</v>
          </cell>
        </row>
        <row r="162">
          <cell r="A162" t="str">
            <v>6081-3510</v>
          </cell>
          <cell r="B162" t="str">
            <v>Contracted Maintenance Services</v>
          </cell>
          <cell r="C162">
            <v>34397.25</v>
          </cell>
          <cell r="D162">
            <v>0</v>
          </cell>
          <cell r="E162">
            <v>34397.25</v>
          </cell>
          <cell r="F162">
            <v>21758.7</v>
          </cell>
          <cell r="H162">
            <v>21758.7</v>
          </cell>
          <cell r="I162">
            <v>12638.55</v>
          </cell>
          <cell r="K162">
            <v>12638.55</v>
          </cell>
        </row>
        <row r="163">
          <cell r="A163" t="str">
            <v>6081-3511</v>
          </cell>
          <cell r="B163" t="str">
            <v>Contracted Maintenance Services</v>
          </cell>
          <cell r="C163">
            <v>13348.36</v>
          </cell>
          <cell r="D163">
            <v>0</v>
          </cell>
          <cell r="E163">
            <v>13348.36</v>
          </cell>
          <cell r="F163">
            <v>6574.08</v>
          </cell>
          <cell r="H163">
            <v>6574.08</v>
          </cell>
          <cell r="I163">
            <v>6774.28</v>
          </cell>
          <cell r="K163">
            <v>6774.28</v>
          </cell>
        </row>
        <row r="164">
          <cell r="A164" t="str">
            <v>6081-3512</v>
          </cell>
          <cell r="B164" t="str">
            <v>Contracted Maintenance Services</v>
          </cell>
          <cell r="C164">
            <v>7884.8</v>
          </cell>
          <cell r="D164">
            <v>0</v>
          </cell>
          <cell r="E164">
            <v>7884.8</v>
          </cell>
          <cell r="F164">
            <v>2924.25</v>
          </cell>
          <cell r="H164">
            <v>2924.25</v>
          </cell>
          <cell r="I164">
            <v>4960.55</v>
          </cell>
          <cell r="K164">
            <v>4960.55</v>
          </cell>
        </row>
        <row r="165">
          <cell r="A165" t="str">
            <v>6081-3513</v>
          </cell>
          <cell r="B165" t="str">
            <v>Cranes &amp; Shovels</v>
          </cell>
          <cell r="C165">
            <v>4593.74</v>
          </cell>
          <cell r="D165">
            <v>0</v>
          </cell>
          <cell r="E165">
            <v>4593.74</v>
          </cell>
          <cell r="F165">
            <v>2296.87</v>
          </cell>
          <cell r="H165">
            <v>2296.87</v>
          </cell>
          <cell r="I165">
            <v>2296.87</v>
          </cell>
          <cell r="K165">
            <v>2296.87</v>
          </cell>
        </row>
        <row r="166">
          <cell r="A166" t="str">
            <v>6081-3514</v>
          </cell>
          <cell r="B166" t="str">
            <v>Inspection services</v>
          </cell>
          <cell r="C166">
            <v>27889.17</v>
          </cell>
          <cell r="D166">
            <v>0</v>
          </cell>
          <cell r="E166">
            <v>27889.17</v>
          </cell>
          <cell r="F166">
            <v>18729.580000000002</v>
          </cell>
          <cell r="H166">
            <v>18729.580000000002</v>
          </cell>
          <cell r="I166">
            <v>9159.59</v>
          </cell>
          <cell r="K166">
            <v>9159.59</v>
          </cell>
        </row>
        <row r="167">
          <cell r="A167" t="str">
            <v>6081-3515</v>
          </cell>
          <cell r="B167" t="str">
            <v>Ligthing en tracing</v>
          </cell>
          <cell r="C167">
            <v>19000</v>
          </cell>
          <cell r="D167">
            <v>0</v>
          </cell>
          <cell r="E167">
            <v>19000</v>
          </cell>
          <cell r="F167">
            <v>19000</v>
          </cell>
          <cell r="H167">
            <v>19000</v>
          </cell>
          <cell r="I167">
            <v>0</v>
          </cell>
          <cell r="K167">
            <v>0</v>
          </cell>
        </row>
        <row r="168">
          <cell r="A168" t="str">
            <v>6081-3516</v>
          </cell>
          <cell r="B168" t="str">
            <v>Housekeeping</v>
          </cell>
          <cell r="C168">
            <v>1000</v>
          </cell>
          <cell r="D168">
            <v>0</v>
          </cell>
          <cell r="E168">
            <v>1000</v>
          </cell>
          <cell r="F168">
            <v>1000</v>
          </cell>
          <cell r="H168">
            <v>1000</v>
          </cell>
          <cell r="I168">
            <v>0</v>
          </cell>
          <cell r="K168">
            <v>0</v>
          </cell>
        </row>
        <row r="169">
          <cell r="A169" t="str">
            <v>6081-3517</v>
          </cell>
          <cell r="B169" t="str">
            <v>Welding for maintenance</v>
          </cell>
          <cell r="C169">
            <v>9029.26</v>
          </cell>
          <cell r="D169">
            <v>0</v>
          </cell>
          <cell r="E169">
            <v>9029.26</v>
          </cell>
          <cell r="F169">
            <v>6636.58</v>
          </cell>
          <cell r="H169">
            <v>6636.58</v>
          </cell>
          <cell r="I169">
            <v>2392.6799999999998</v>
          </cell>
          <cell r="K169">
            <v>2392.6799999999998</v>
          </cell>
        </row>
        <row r="170">
          <cell r="A170" t="str">
            <v>6081-3900</v>
          </cell>
          <cell r="B170" t="str">
            <v>Plant changes with materials &lt; 5</v>
          </cell>
          <cell r="C170">
            <v>11910.11</v>
          </cell>
          <cell r="D170">
            <v>0</v>
          </cell>
          <cell r="E170">
            <v>11910.11</v>
          </cell>
          <cell r="F170">
            <v>7370.72</v>
          </cell>
          <cell r="H170">
            <v>7370.72</v>
          </cell>
          <cell r="I170">
            <v>4539.3900000000003</v>
          </cell>
          <cell r="K170">
            <v>4539.3900000000003</v>
          </cell>
        </row>
        <row r="171">
          <cell r="A171" t="str">
            <v>6081-5000</v>
          </cell>
          <cell r="B171" t="str">
            <v>Maintenance Tools</v>
          </cell>
          <cell r="C171">
            <v>8720.49</v>
          </cell>
          <cell r="D171">
            <v>0</v>
          </cell>
          <cell r="E171">
            <v>8720.49</v>
          </cell>
          <cell r="F171">
            <v>5133.09</v>
          </cell>
          <cell r="H171">
            <v>5133.09</v>
          </cell>
          <cell r="I171">
            <v>3587.4</v>
          </cell>
          <cell r="K171">
            <v>3587.4</v>
          </cell>
        </row>
        <row r="172">
          <cell r="A172" t="str">
            <v>6081-9010</v>
          </cell>
          <cell r="B172" t="str">
            <v>Purchased materials for mainten</v>
          </cell>
          <cell r="C172">
            <v>4028</v>
          </cell>
          <cell r="D172">
            <v>0</v>
          </cell>
          <cell r="E172">
            <v>4028</v>
          </cell>
          <cell r="F172">
            <v>1500</v>
          </cell>
          <cell r="H172">
            <v>1500</v>
          </cell>
          <cell r="I172">
            <v>2528</v>
          </cell>
          <cell r="K172">
            <v>2528</v>
          </cell>
        </row>
        <row r="173">
          <cell r="A173" t="str">
            <v>6230-5000</v>
          </cell>
          <cell r="B173" t="str">
            <v>Laboratory Supplies</v>
          </cell>
          <cell r="C173">
            <v>8964.75</v>
          </cell>
          <cell r="D173">
            <v>11500</v>
          </cell>
          <cell r="E173">
            <v>20464.75</v>
          </cell>
          <cell r="F173">
            <v>4688.37</v>
          </cell>
          <cell r="G173">
            <v>5750</v>
          </cell>
          <cell r="H173">
            <v>10438.369999999999</v>
          </cell>
          <cell r="I173">
            <v>4276.38</v>
          </cell>
          <cell r="J173">
            <v>5750</v>
          </cell>
          <cell r="K173">
            <v>10026.380000000001</v>
          </cell>
        </row>
        <row r="174">
          <cell r="A174" t="str">
            <v>6230-6000</v>
          </cell>
          <cell r="B174" t="str">
            <v>Production Consumables</v>
          </cell>
          <cell r="C174">
            <v>2270.36</v>
          </cell>
          <cell r="D174">
            <v>0</v>
          </cell>
          <cell r="E174">
            <v>2270.36</v>
          </cell>
          <cell r="F174">
            <v>1048.83</v>
          </cell>
          <cell r="H174">
            <v>1048.83</v>
          </cell>
          <cell r="I174">
            <v>1221.53</v>
          </cell>
          <cell r="K174">
            <v>1221.53</v>
          </cell>
        </row>
        <row r="175">
          <cell r="A175" t="str">
            <v>6230-7000</v>
          </cell>
          <cell r="B175" t="str">
            <v>Oxygen Supply</v>
          </cell>
          <cell r="C175">
            <v>54879.13</v>
          </cell>
          <cell r="D175">
            <v>0</v>
          </cell>
          <cell r="E175">
            <v>54879.13</v>
          </cell>
          <cell r="F175">
            <v>54879.13</v>
          </cell>
          <cell r="H175">
            <v>54879.13</v>
          </cell>
          <cell r="I175">
            <v>0</v>
          </cell>
          <cell r="K175">
            <v>0</v>
          </cell>
        </row>
        <row r="176">
          <cell r="A176" t="str">
            <v>6235-1600</v>
          </cell>
          <cell r="B176" t="str">
            <v>Consumption - Indirect Materails</v>
          </cell>
          <cell r="C176">
            <v>120574.69</v>
          </cell>
          <cell r="D176">
            <v>0</v>
          </cell>
          <cell r="E176">
            <v>120574.69</v>
          </cell>
          <cell r="F176">
            <v>36133.15</v>
          </cell>
          <cell r="H176">
            <v>36133.15</v>
          </cell>
          <cell r="I176">
            <v>84441.54</v>
          </cell>
          <cell r="K176">
            <v>84441.54</v>
          </cell>
        </row>
        <row r="177">
          <cell r="A177" t="str">
            <v>6300-1000</v>
          </cell>
          <cell r="B177" t="str">
            <v>Depreciation - P&amp;M</v>
          </cell>
          <cell r="C177">
            <v>606148.18999999994</v>
          </cell>
          <cell r="D177">
            <v>0</v>
          </cell>
          <cell r="E177">
            <v>606148.18999999994</v>
          </cell>
          <cell r="F177">
            <v>606148.18999999994</v>
          </cell>
          <cell r="H177">
            <v>606148.18999999994</v>
          </cell>
          <cell r="I177">
            <v>0</v>
          </cell>
          <cell r="K177">
            <v>0</v>
          </cell>
        </row>
        <row r="178">
          <cell r="A178" t="str">
            <v>6300-1500</v>
          </cell>
          <cell r="B178" t="str">
            <v>Depreciation - Buildings</v>
          </cell>
          <cell r="C178">
            <v>3304.56</v>
          </cell>
          <cell r="D178">
            <v>0</v>
          </cell>
          <cell r="E178">
            <v>3304.56</v>
          </cell>
          <cell r="F178">
            <v>3304.56</v>
          </cell>
          <cell r="H178">
            <v>3304.56</v>
          </cell>
          <cell r="I178">
            <v>0</v>
          </cell>
          <cell r="K178">
            <v>0</v>
          </cell>
        </row>
        <row r="179">
          <cell r="A179" t="str">
            <v>6300-1600</v>
          </cell>
          <cell r="B179" t="str">
            <v>Depreciation - Office Furniture F</v>
          </cell>
          <cell r="C179">
            <v>14213.66</v>
          </cell>
          <cell r="D179">
            <v>0</v>
          </cell>
          <cell r="E179">
            <v>14213.66</v>
          </cell>
          <cell r="F179">
            <v>14213.66</v>
          </cell>
          <cell r="H179">
            <v>14213.66</v>
          </cell>
          <cell r="I179">
            <v>0</v>
          </cell>
          <cell r="K179">
            <v>0</v>
          </cell>
        </row>
        <row r="180">
          <cell r="A180" t="str">
            <v>6300-1700</v>
          </cell>
          <cell r="B180" t="str">
            <v>Depreciation - Transport</v>
          </cell>
          <cell r="C180">
            <v>62.64</v>
          </cell>
          <cell r="D180">
            <v>0</v>
          </cell>
          <cell r="E180">
            <v>62.64</v>
          </cell>
          <cell r="F180">
            <v>62.64</v>
          </cell>
          <cell r="H180">
            <v>62.64</v>
          </cell>
          <cell r="I180">
            <v>0</v>
          </cell>
          <cell r="K180">
            <v>0</v>
          </cell>
        </row>
        <row r="181">
          <cell r="A181" t="str">
            <v>6300-2000</v>
          </cell>
          <cell r="B181" t="str">
            <v>Amortisation of intangibles</v>
          </cell>
          <cell r="C181">
            <v>20168</v>
          </cell>
          <cell r="D181">
            <v>0</v>
          </cell>
          <cell r="E181">
            <v>20168</v>
          </cell>
          <cell r="F181">
            <v>20168</v>
          </cell>
          <cell r="H181">
            <v>20168</v>
          </cell>
          <cell r="I181">
            <v>0</v>
          </cell>
          <cell r="K181">
            <v>0</v>
          </cell>
        </row>
        <row r="182">
          <cell r="A182" t="str">
            <v>6300-2100</v>
          </cell>
          <cell r="B182" t="str">
            <v>Depreciation - PET 1 Plant &amp; Macinery</v>
          </cell>
          <cell r="C182">
            <v>339949.29</v>
          </cell>
          <cell r="D182">
            <v>0</v>
          </cell>
          <cell r="E182">
            <v>339949.29</v>
          </cell>
          <cell r="F182">
            <v>0</v>
          </cell>
          <cell r="H182">
            <v>0</v>
          </cell>
          <cell r="I182">
            <v>339949.29</v>
          </cell>
          <cell r="K182">
            <v>339949.29</v>
          </cell>
        </row>
        <row r="183">
          <cell r="A183" t="str">
            <v>6300-2200</v>
          </cell>
          <cell r="B183" t="str">
            <v>Depreciation - PET 1 Buildings</v>
          </cell>
          <cell r="C183">
            <v>3765.1</v>
          </cell>
          <cell r="D183">
            <v>0</v>
          </cell>
          <cell r="E183">
            <v>3765.1</v>
          </cell>
          <cell r="F183">
            <v>0</v>
          </cell>
          <cell r="H183">
            <v>0</v>
          </cell>
          <cell r="I183">
            <v>3765.1</v>
          </cell>
          <cell r="K183">
            <v>3765.1</v>
          </cell>
        </row>
        <row r="184">
          <cell r="A184" t="str">
            <v>6300-2500</v>
          </cell>
          <cell r="B184" t="str">
            <v>Depreciation - Utility Islands</v>
          </cell>
          <cell r="C184">
            <v>170541.33</v>
          </cell>
          <cell r="D184">
            <v>0</v>
          </cell>
          <cell r="E184">
            <v>170541.33</v>
          </cell>
          <cell r="F184">
            <v>170541.33</v>
          </cell>
          <cell r="H184">
            <v>170541.33</v>
          </cell>
          <cell r="I184">
            <v>0</v>
          </cell>
          <cell r="K184">
            <v>0</v>
          </cell>
        </row>
        <row r="185">
          <cell r="A185" t="str">
            <v>6300-2550</v>
          </cell>
          <cell r="B185" t="str">
            <v>Depreciation - PET 2 P&amp;M</v>
          </cell>
          <cell r="C185">
            <v>311020.28000000003</v>
          </cell>
          <cell r="D185">
            <v>0</v>
          </cell>
          <cell r="E185">
            <v>311020.28000000003</v>
          </cell>
          <cell r="F185">
            <v>0</v>
          </cell>
          <cell r="H185">
            <v>0</v>
          </cell>
          <cell r="I185">
            <v>311020.28000000003</v>
          </cell>
          <cell r="K185">
            <v>311020.28000000003</v>
          </cell>
        </row>
        <row r="186">
          <cell r="A186" t="str">
            <v>6300-3050</v>
          </cell>
          <cell r="B186" t="str">
            <v>Depreciation - PET 2 Building</v>
          </cell>
          <cell r="C186">
            <v>56336.44</v>
          </cell>
          <cell r="D186">
            <v>0</v>
          </cell>
          <cell r="E186">
            <v>56336.44</v>
          </cell>
          <cell r="F186">
            <v>0</v>
          </cell>
          <cell r="H186">
            <v>0</v>
          </cell>
          <cell r="I186">
            <v>56336.44</v>
          </cell>
          <cell r="K186">
            <v>56336.44</v>
          </cell>
        </row>
        <row r="187">
          <cell r="A187" t="str">
            <v>6310-1000</v>
          </cell>
          <cell r="B187" t="str">
            <v>Property Taxes</v>
          </cell>
          <cell r="C187">
            <v>53166.67</v>
          </cell>
          <cell r="D187">
            <v>0</v>
          </cell>
          <cell r="E187">
            <v>53166.67</v>
          </cell>
          <cell r="F187">
            <v>26051.67</v>
          </cell>
          <cell r="H187">
            <v>26051.67</v>
          </cell>
          <cell r="I187">
            <v>27115</v>
          </cell>
          <cell r="K187">
            <v>27115</v>
          </cell>
        </row>
        <row r="188">
          <cell r="A188" t="str">
            <v>6310-5000</v>
          </cell>
          <cell r="B188" t="str">
            <v>Other Taxes</v>
          </cell>
          <cell r="C188">
            <v>994.2</v>
          </cell>
          <cell r="D188">
            <v>3000</v>
          </cell>
          <cell r="E188">
            <v>3994.2</v>
          </cell>
          <cell r="F188">
            <v>497.1</v>
          </cell>
          <cell r="G188">
            <v>3497.1</v>
          </cell>
          <cell r="H188">
            <v>3994.2</v>
          </cell>
          <cell r="I188">
            <v>497.1</v>
          </cell>
          <cell r="J188">
            <v>-497.1</v>
          </cell>
          <cell r="K188">
            <v>0</v>
          </cell>
        </row>
        <row r="189">
          <cell r="A189" t="str">
            <v>6320-1000</v>
          </cell>
          <cell r="B189" t="str">
            <v>Property Insurance</v>
          </cell>
          <cell r="C189">
            <v>62868.26</v>
          </cell>
          <cell r="D189">
            <v>0</v>
          </cell>
          <cell r="E189">
            <v>62868.26</v>
          </cell>
          <cell r="F189">
            <v>33307.370000000003</v>
          </cell>
          <cell r="H189">
            <v>33307.370000000003</v>
          </cell>
          <cell r="I189">
            <v>29560.89</v>
          </cell>
          <cell r="K189">
            <v>29560.89</v>
          </cell>
        </row>
        <row r="190">
          <cell r="A190" t="str">
            <v>6320-1100</v>
          </cell>
          <cell r="B190" t="str">
            <v>Credit Insurance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K190">
            <v>0</v>
          </cell>
        </row>
        <row r="191">
          <cell r="A191" t="str">
            <v>6320-1150</v>
          </cell>
          <cell r="B191" t="str">
            <v>Other Insurance</v>
          </cell>
          <cell r="C191">
            <v>2530.11</v>
          </cell>
          <cell r="D191">
            <v>0</v>
          </cell>
          <cell r="E191">
            <v>2530.11</v>
          </cell>
          <cell r="F191">
            <v>1290.0999999999999</v>
          </cell>
          <cell r="H191">
            <v>1290.0999999999999</v>
          </cell>
          <cell r="I191">
            <v>1240.01</v>
          </cell>
          <cell r="K191">
            <v>1240.01</v>
          </cell>
        </row>
        <row r="192">
          <cell r="A192" t="str">
            <v>6320-1200</v>
          </cell>
          <cell r="B192" t="str">
            <v>Insurance - Utility Assets</v>
          </cell>
          <cell r="C192">
            <v>5450.29</v>
          </cell>
          <cell r="D192">
            <v>0</v>
          </cell>
          <cell r="E192">
            <v>5450.29</v>
          </cell>
          <cell r="F192">
            <v>5450.29</v>
          </cell>
          <cell r="H192">
            <v>5450.29</v>
          </cell>
          <cell r="I192">
            <v>0</v>
          </cell>
          <cell r="K192">
            <v>0</v>
          </cell>
        </row>
        <row r="193">
          <cell r="A193" t="str">
            <v>6320-1300</v>
          </cell>
          <cell r="B193" t="str">
            <v>Product Liability Insurance</v>
          </cell>
          <cell r="C193">
            <v>3587.13</v>
          </cell>
          <cell r="D193">
            <v>0</v>
          </cell>
          <cell r="E193">
            <v>3587.13</v>
          </cell>
          <cell r="F193">
            <v>1793.56</v>
          </cell>
          <cell r="H193">
            <v>1793.56</v>
          </cell>
          <cell r="I193">
            <v>1793.57</v>
          </cell>
          <cell r="K193">
            <v>1793.57</v>
          </cell>
        </row>
        <row r="194">
          <cell r="A194" t="str">
            <v>6700-1000</v>
          </cell>
          <cell r="B194" t="str">
            <v>Pur Elec-Plt Site</v>
          </cell>
          <cell r="C194">
            <v>845841.58</v>
          </cell>
          <cell r="D194">
            <v>-117952.66</v>
          </cell>
          <cell r="E194">
            <v>727888.91999999993</v>
          </cell>
          <cell r="F194">
            <v>845841.58</v>
          </cell>
          <cell r="G194">
            <v>-117952.66</v>
          </cell>
          <cell r="H194">
            <v>727888.91999999993</v>
          </cell>
          <cell r="I194">
            <v>0</v>
          </cell>
          <cell r="K194">
            <v>0</v>
          </cell>
        </row>
        <row r="195">
          <cell r="A195" t="str">
            <v>6700-3000</v>
          </cell>
          <cell r="B195" t="str">
            <v>Nitrogen</v>
          </cell>
          <cell r="C195">
            <v>69200.12</v>
          </cell>
          <cell r="D195">
            <v>0</v>
          </cell>
          <cell r="E195">
            <v>69200.12</v>
          </cell>
          <cell r="F195">
            <v>69200.12</v>
          </cell>
          <cell r="H195">
            <v>69200.12</v>
          </cell>
          <cell r="I195">
            <v>0</v>
          </cell>
          <cell r="K195">
            <v>0</v>
          </cell>
        </row>
        <row r="196">
          <cell r="A196" t="str">
            <v>6700-3100</v>
          </cell>
          <cell r="B196" t="str">
            <v>Natural gas</v>
          </cell>
          <cell r="C196">
            <v>701695.42</v>
          </cell>
          <cell r="D196">
            <v>0</v>
          </cell>
          <cell r="E196">
            <v>701695.42</v>
          </cell>
          <cell r="F196">
            <v>701695.42</v>
          </cell>
          <cell r="H196">
            <v>701695.42</v>
          </cell>
          <cell r="I196">
            <v>0</v>
          </cell>
          <cell r="K196">
            <v>0</v>
          </cell>
        </row>
        <row r="197">
          <cell r="A197" t="str">
            <v>6700-4000</v>
          </cell>
          <cell r="B197" t="str">
            <v>Pur Water-Plant Site</v>
          </cell>
          <cell r="C197">
            <v>40489.14</v>
          </cell>
          <cell r="D197">
            <v>0</v>
          </cell>
          <cell r="E197">
            <v>40489.14</v>
          </cell>
          <cell r="F197">
            <v>40489.14</v>
          </cell>
          <cell r="H197">
            <v>40489.14</v>
          </cell>
          <cell r="I197">
            <v>0</v>
          </cell>
          <cell r="K197">
            <v>0</v>
          </cell>
        </row>
        <row r="198">
          <cell r="A198" t="str">
            <v>6700-6050</v>
          </cell>
          <cell r="B198" t="str">
            <v>Utility Cost - Transfer from IRHR</v>
          </cell>
          <cell r="C198">
            <v>0</v>
          </cell>
          <cell r="D198">
            <v>0</v>
          </cell>
          <cell r="E198">
            <v>0</v>
          </cell>
          <cell r="F198">
            <v>-758732.14</v>
          </cell>
          <cell r="H198">
            <v>-758732.14</v>
          </cell>
          <cell r="I198">
            <v>758732.14</v>
          </cell>
          <cell r="K198">
            <v>758732.14</v>
          </cell>
        </row>
        <row r="199">
          <cell r="A199" t="str">
            <v>6700-8000</v>
          </cell>
          <cell r="B199" t="str">
            <v>Waste Disposal</v>
          </cell>
          <cell r="C199">
            <v>4569.66</v>
          </cell>
          <cell r="D199">
            <v>11000</v>
          </cell>
          <cell r="E199">
            <v>15569.66</v>
          </cell>
          <cell r="F199">
            <v>2029.7</v>
          </cell>
          <cell r="G199">
            <v>5500</v>
          </cell>
          <cell r="H199">
            <v>7529.7</v>
          </cell>
          <cell r="I199">
            <v>2539.96</v>
          </cell>
          <cell r="J199">
            <v>5500</v>
          </cell>
          <cell r="K199">
            <v>8039.96</v>
          </cell>
        </row>
        <row r="200">
          <cell r="A200" t="str">
            <v>6740-2312</v>
          </cell>
          <cell r="B200" t="str">
            <v>Outbound Holding Charges</v>
          </cell>
          <cell r="C200">
            <v>58414.38</v>
          </cell>
          <cell r="D200">
            <v>8000</v>
          </cell>
          <cell r="E200">
            <v>66414.38</v>
          </cell>
          <cell r="F200">
            <v>1332.32</v>
          </cell>
          <cell r="G200">
            <v>8000</v>
          </cell>
          <cell r="H200">
            <v>9332.32</v>
          </cell>
          <cell r="I200">
            <v>57082.06</v>
          </cell>
          <cell r="K200">
            <v>57082.06</v>
          </cell>
        </row>
        <row r="201">
          <cell r="A201" t="str">
            <v>6740-2910</v>
          </cell>
          <cell r="B201" t="str">
            <v xml:space="preserve">Transportation costs on Indirect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K201">
            <v>0</v>
          </cell>
        </row>
        <row r="202">
          <cell r="A202" t="str">
            <v>6745-1000</v>
          </cell>
          <cell r="B202" t="str">
            <v>Inbound Holding Charges</v>
          </cell>
          <cell r="C202">
            <v>6230</v>
          </cell>
          <cell r="D202">
            <v>10500</v>
          </cell>
          <cell r="E202">
            <v>16730</v>
          </cell>
          <cell r="F202">
            <v>0</v>
          </cell>
          <cell r="G202">
            <v>10500</v>
          </cell>
          <cell r="H202">
            <v>10500</v>
          </cell>
          <cell r="I202">
            <v>6230</v>
          </cell>
          <cell r="K202">
            <v>6230</v>
          </cell>
        </row>
        <row r="203">
          <cell r="A203" t="str">
            <v>6770-1020</v>
          </cell>
          <cell r="B203" t="str">
            <v>Travel Expenses - Others</v>
          </cell>
          <cell r="C203">
            <v>4905.45</v>
          </cell>
          <cell r="D203">
            <v>3000</v>
          </cell>
          <cell r="E203">
            <v>7905.45</v>
          </cell>
          <cell r="F203">
            <v>2452.7199999999998</v>
          </cell>
          <cell r="G203">
            <v>1500</v>
          </cell>
          <cell r="H203">
            <v>3952.72</v>
          </cell>
          <cell r="I203">
            <v>2452.73</v>
          </cell>
          <cell r="J203">
            <v>1500</v>
          </cell>
          <cell r="K203">
            <v>3952.73</v>
          </cell>
        </row>
        <row r="204">
          <cell r="A204" t="str">
            <v>6770-1200</v>
          </cell>
          <cell r="B204" t="str">
            <v>Leased Car Expenses</v>
          </cell>
          <cell r="C204">
            <v>10833.13</v>
          </cell>
          <cell r="D204">
            <v>3000</v>
          </cell>
          <cell r="E204">
            <v>13833.13</v>
          </cell>
          <cell r="F204">
            <v>5416.56</v>
          </cell>
          <cell r="G204">
            <v>1500</v>
          </cell>
          <cell r="H204">
            <v>6916.56</v>
          </cell>
          <cell r="I204">
            <v>5416.57</v>
          </cell>
          <cell r="J204">
            <v>1500</v>
          </cell>
          <cell r="K204">
            <v>6916.57</v>
          </cell>
        </row>
        <row r="205">
          <cell r="A205" t="str">
            <v>6770-1300</v>
          </cell>
          <cell r="B205" t="str">
            <v>Vehicle Expense - Travel</v>
          </cell>
          <cell r="C205">
            <v>0</v>
          </cell>
          <cell r="D205">
            <v>800</v>
          </cell>
          <cell r="E205">
            <v>800</v>
          </cell>
          <cell r="F205">
            <v>0</v>
          </cell>
          <cell r="G205">
            <v>400</v>
          </cell>
          <cell r="H205">
            <v>400</v>
          </cell>
          <cell r="I205">
            <v>0</v>
          </cell>
          <cell r="J205">
            <v>400</v>
          </cell>
          <cell r="K205">
            <v>400</v>
          </cell>
        </row>
        <row r="206">
          <cell r="A206" t="str">
            <v>6800-1010</v>
          </cell>
          <cell r="B206" t="str">
            <v>Deferred Taxation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K206">
            <v>0</v>
          </cell>
        </row>
        <row r="207">
          <cell r="A207" t="str">
            <v>6810-1025</v>
          </cell>
          <cell r="B207" t="str">
            <v>Meeting and Quality Expenses</v>
          </cell>
          <cell r="C207">
            <v>754.35</v>
          </cell>
          <cell r="D207">
            <v>1500</v>
          </cell>
          <cell r="E207">
            <v>2254.35</v>
          </cell>
          <cell r="F207">
            <v>325</v>
          </cell>
          <cell r="G207">
            <v>750</v>
          </cell>
          <cell r="H207">
            <v>1075</v>
          </cell>
          <cell r="I207">
            <v>429.35</v>
          </cell>
          <cell r="J207">
            <v>750</v>
          </cell>
          <cell r="K207">
            <v>1179.3499999999999</v>
          </cell>
        </row>
        <row r="208">
          <cell r="A208" t="str">
            <v>6810-2000</v>
          </cell>
          <cell r="B208" t="str">
            <v>Medical Expense</v>
          </cell>
          <cell r="C208">
            <v>4656.72</v>
          </cell>
          <cell r="D208">
            <v>1500</v>
          </cell>
          <cell r="E208">
            <v>6156.72</v>
          </cell>
          <cell r="F208">
            <v>2328.36</v>
          </cell>
          <cell r="G208">
            <v>750</v>
          </cell>
          <cell r="H208">
            <v>3078.36</v>
          </cell>
          <cell r="I208">
            <v>2328.36</v>
          </cell>
          <cell r="J208">
            <v>750</v>
          </cell>
          <cell r="K208">
            <v>3078.36</v>
          </cell>
        </row>
        <row r="209">
          <cell r="A209" t="str">
            <v>6810-2500</v>
          </cell>
          <cell r="B209" t="str">
            <v>Purchased Training</v>
          </cell>
          <cell r="C209">
            <v>11984.05</v>
          </cell>
          <cell r="D209">
            <v>0</v>
          </cell>
          <cell r="E209">
            <v>11984.05</v>
          </cell>
          <cell r="F209">
            <v>5992.02</v>
          </cell>
          <cell r="H209">
            <v>5992.02</v>
          </cell>
          <cell r="I209">
            <v>5992.03</v>
          </cell>
          <cell r="K209">
            <v>5992.03</v>
          </cell>
        </row>
        <row r="210">
          <cell r="A210" t="str">
            <v>6810-3000</v>
          </cell>
          <cell r="B210" t="str">
            <v>Clothing &amp; Laundry</v>
          </cell>
          <cell r="C210">
            <v>8354.02</v>
          </cell>
          <cell r="D210">
            <v>0</v>
          </cell>
          <cell r="E210">
            <v>8354.02</v>
          </cell>
          <cell r="F210">
            <v>4177.01</v>
          </cell>
          <cell r="H210">
            <v>4177.01</v>
          </cell>
          <cell r="I210">
            <v>4177.01</v>
          </cell>
          <cell r="K210">
            <v>4177.01</v>
          </cell>
        </row>
        <row r="211">
          <cell r="A211" t="str">
            <v>6810-4600</v>
          </cell>
          <cell r="B211" t="str">
            <v>Expatriates</v>
          </cell>
          <cell r="C211">
            <v>6080.75</v>
          </cell>
          <cell r="D211">
            <v>3000</v>
          </cell>
          <cell r="E211">
            <v>9080.75</v>
          </cell>
          <cell r="F211">
            <v>3040.37</v>
          </cell>
          <cell r="G211">
            <v>1500</v>
          </cell>
          <cell r="H211">
            <v>4540.37</v>
          </cell>
          <cell r="I211">
            <v>3040.38</v>
          </cell>
          <cell r="J211">
            <v>1500</v>
          </cell>
          <cell r="K211">
            <v>4540.38</v>
          </cell>
        </row>
        <row r="212">
          <cell r="A212" t="str">
            <v>6810-5000</v>
          </cell>
          <cell r="B212" t="str">
            <v>Cafeteria Operations</v>
          </cell>
          <cell r="C212">
            <v>16176.93</v>
          </cell>
          <cell r="D212">
            <v>0</v>
          </cell>
          <cell r="E212">
            <v>16176.93</v>
          </cell>
          <cell r="F212">
            <v>8088.46</v>
          </cell>
          <cell r="H212">
            <v>8088.46</v>
          </cell>
          <cell r="I212">
            <v>8088.47</v>
          </cell>
          <cell r="K212">
            <v>8088.47</v>
          </cell>
        </row>
        <row r="213">
          <cell r="A213" t="str">
            <v>6810-6025</v>
          </cell>
          <cell r="B213" t="str">
            <v>Emp Team Recognition</v>
          </cell>
          <cell r="C213">
            <v>24105.85</v>
          </cell>
          <cell r="D213">
            <v>0</v>
          </cell>
          <cell r="E213">
            <v>24105.85</v>
          </cell>
          <cell r="F213">
            <v>11893.71</v>
          </cell>
          <cell r="H213">
            <v>11893.71</v>
          </cell>
          <cell r="I213">
            <v>12212.14</v>
          </cell>
          <cell r="K213">
            <v>12212.14</v>
          </cell>
        </row>
        <row r="214">
          <cell r="A214" t="str">
            <v>6810-6030</v>
          </cell>
          <cell r="B214" t="str">
            <v>Employee Relations</v>
          </cell>
          <cell r="C214">
            <v>-226.08</v>
          </cell>
          <cell r="D214">
            <v>3500</v>
          </cell>
          <cell r="E214">
            <v>3273.92</v>
          </cell>
          <cell r="F214">
            <v>-113.04</v>
          </cell>
          <cell r="G214">
            <v>1750</v>
          </cell>
          <cell r="H214">
            <v>1636.96</v>
          </cell>
          <cell r="I214">
            <v>-113.04</v>
          </cell>
          <cell r="J214">
            <v>1750</v>
          </cell>
          <cell r="K214">
            <v>1636.96</v>
          </cell>
        </row>
        <row r="215">
          <cell r="A215" t="str">
            <v>6810-9000</v>
          </cell>
          <cell r="B215" t="str">
            <v>Recruiting Expenses</v>
          </cell>
          <cell r="C215">
            <v>0</v>
          </cell>
          <cell r="D215">
            <v>800</v>
          </cell>
          <cell r="E215">
            <v>800</v>
          </cell>
          <cell r="F215">
            <v>0</v>
          </cell>
          <cell r="G215">
            <v>400</v>
          </cell>
          <cell r="H215">
            <v>400</v>
          </cell>
          <cell r="I215">
            <v>0</v>
          </cell>
          <cell r="J215">
            <v>400</v>
          </cell>
          <cell r="K215">
            <v>400</v>
          </cell>
        </row>
        <row r="216">
          <cell r="A216" t="str">
            <v>6830-3000</v>
          </cell>
          <cell r="B216" t="str">
            <v>Rental - Real Proper</v>
          </cell>
          <cell r="C216">
            <v>109496.23</v>
          </cell>
          <cell r="D216">
            <v>0</v>
          </cell>
          <cell r="E216">
            <v>109496.23</v>
          </cell>
          <cell r="F216">
            <v>94166.76</v>
          </cell>
          <cell r="H216">
            <v>94166.76</v>
          </cell>
          <cell r="I216">
            <v>15329.47</v>
          </cell>
          <cell r="K216">
            <v>15329.47</v>
          </cell>
        </row>
        <row r="217">
          <cell r="A217" t="str">
            <v>6830-3010</v>
          </cell>
          <cell r="B217" t="str">
            <v>Rental-Manufacturing</v>
          </cell>
          <cell r="C217">
            <v>1140</v>
          </cell>
          <cell r="D217">
            <v>7000</v>
          </cell>
          <cell r="E217">
            <v>8140</v>
          </cell>
          <cell r="F217">
            <v>1140</v>
          </cell>
          <cell r="G217">
            <v>3500</v>
          </cell>
          <cell r="H217">
            <v>4640</v>
          </cell>
          <cell r="I217">
            <v>0</v>
          </cell>
          <cell r="J217">
            <v>3500</v>
          </cell>
          <cell r="K217">
            <v>3500</v>
          </cell>
        </row>
        <row r="218">
          <cell r="A218" t="str">
            <v>6830-3015</v>
          </cell>
          <cell r="B218" t="str">
            <v>Rental-Furniture &amp; Fixture</v>
          </cell>
          <cell r="C218">
            <v>0</v>
          </cell>
          <cell r="D218">
            <v>2500</v>
          </cell>
          <cell r="E218">
            <v>2500</v>
          </cell>
          <cell r="F218">
            <v>0</v>
          </cell>
          <cell r="G218">
            <v>1250</v>
          </cell>
          <cell r="H218">
            <v>1250</v>
          </cell>
          <cell r="I218">
            <v>0</v>
          </cell>
          <cell r="J218">
            <v>1250</v>
          </cell>
          <cell r="K218">
            <v>1250</v>
          </cell>
        </row>
        <row r="219">
          <cell r="A219" t="str">
            <v>6840-1010</v>
          </cell>
          <cell r="B219" t="str">
            <v>Sundry Info Technolo</v>
          </cell>
          <cell r="C219">
            <v>2930.25</v>
          </cell>
          <cell r="D219">
            <v>10000</v>
          </cell>
          <cell r="E219">
            <v>12930.25</v>
          </cell>
          <cell r="F219">
            <v>1465.12</v>
          </cell>
          <cell r="G219">
            <v>5000</v>
          </cell>
          <cell r="H219">
            <v>6465.12</v>
          </cell>
          <cell r="I219">
            <v>1465.13</v>
          </cell>
          <cell r="J219">
            <v>5000</v>
          </cell>
          <cell r="K219">
            <v>6465.13</v>
          </cell>
        </row>
        <row r="220">
          <cell r="A220" t="str">
            <v>6840-3000</v>
          </cell>
          <cell r="B220" t="str">
            <v>Sundry safety equipment</v>
          </cell>
          <cell r="C220">
            <v>14935.25</v>
          </cell>
          <cell r="D220">
            <v>0</v>
          </cell>
          <cell r="E220">
            <v>14935.25</v>
          </cell>
          <cell r="F220">
            <v>7772.63</v>
          </cell>
          <cell r="H220">
            <v>7772.63</v>
          </cell>
          <cell r="I220">
            <v>7162.62</v>
          </cell>
          <cell r="K220">
            <v>7162.62</v>
          </cell>
        </row>
        <row r="221">
          <cell r="A221" t="str">
            <v>6860-1000</v>
          </cell>
          <cell r="B221" t="str">
            <v>Office Supplies</v>
          </cell>
          <cell r="C221">
            <v>3771.54</v>
          </cell>
          <cell r="D221">
            <v>0</v>
          </cell>
          <cell r="E221">
            <v>3771.54</v>
          </cell>
          <cell r="F221">
            <v>1885.77</v>
          </cell>
          <cell r="H221">
            <v>1885.77</v>
          </cell>
          <cell r="I221">
            <v>1885.77</v>
          </cell>
          <cell r="K221">
            <v>1885.77</v>
          </cell>
        </row>
        <row r="222">
          <cell r="A222" t="str">
            <v>6870-2000</v>
          </cell>
          <cell r="B222" t="str">
            <v>Stamps &amp; Postage</v>
          </cell>
          <cell r="C222">
            <v>3509.46</v>
          </cell>
          <cell r="D222">
            <v>0</v>
          </cell>
          <cell r="E222">
            <v>3509.46</v>
          </cell>
          <cell r="F222">
            <v>1754.73</v>
          </cell>
          <cell r="H222">
            <v>1754.73</v>
          </cell>
          <cell r="I222">
            <v>1754.73</v>
          </cell>
          <cell r="K222">
            <v>1754.73</v>
          </cell>
        </row>
        <row r="223">
          <cell r="A223" t="str">
            <v>6870-4000</v>
          </cell>
          <cell r="B223" t="str">
            <v>Local data telecomms</v>
          </cell>
          <cell r="C223">
            <v>376.34</v>
          </cell>
          <cell r="D223">
            <v>6500</v>
          </cell>
          <cell r="E223">
            <v>6876.34</v>
          </cell>
          <cell r="F223">
            <v>188.17</v>
          </cell>
          <cell r="G223">
            <v>3250</v>
          </cell>
          <cell r="H223">
            <v>3438.17</v>
          </cell>
          <cell r="I223">
            <v>188.17</v>
          </cell>
          <cell r="J223">
            <v>3250</v>
          </cell>
          <cell r="K223">
            <v>3438.17</v>
          </cell>
        </row>
        <row r="224">
          <cell r="A224" t="str">
            <v>6870-5000</v>
          </cell>
          <cell r="B224" t="str">
            <v>Local Voice Telecomm</v>
          </cell>
          <cell r="C224">
            <v>9743.73</v>
          </cell>
          <cell r="D224">
            <v>2000</v>
          </cell>
          <cell r="E224">
            <v>11743.73</v>
          </cell>
          <cell r="F224">
            <v>4871.8599999999997</v>
          </cell>
          <cell r="G224">
            <v>1000</v>
          </cell>
          <cell r="H224">
            <v>5871.86</v>
          </cell>
          <cell r="I224">
            <v>4871.87</v>
          </cell>
          <cell r="J224">
            <v>1000</v>
          </cell>
          <cell r="K224">
            <v>5871.87</v>
          </cell>
        </row>
        <row r="225">
          <cell r="A225" t="str">
            <v>6880-0001</v>
          </cell>
          <cell r="B225" t="str">
            <v>Info Technology</v>
          </cell>
          <cell r="C225">
            <v>21867.72</v>
          </cell>
          <cell r="D225">
            <v>0</v>
          </cell>
          <cell r="E225">
            <v>21867.72</v>
          </cell>
          <cell r="F225">
            <v>10933.86</v>
          </cell>
          <cell r="H225">
            <v>10933.86</v>
          </cell>
          <cell r="I225">
            <v>10933.86</v>
          </cell>
          <cell r="K225">
            <v>10933.86</v>
          </cell>
        </row>
        <row r="226">
          <cell r="A226" t="str">
            <v>6880-3030</v>
          </cell>
          <cell r="B226" t="str">
            <v>Desktop - Rental</v>
          </cell>
          <cell r="C226">
            <v>2753.09</v>
          </cell>
          <cell r="D226">
            <v>2000</v>
          </cell>
          <cell r="E226">
            <v>4753.09</v>
          </cell>
          <cell r="F226">
            <v>2753.09</v>
          </cell>
          <cell r="G226">
            <v>1000</v>
          </cell>
          <cell r="H226">
            <v>3753.09</v>
          </cell>
          <cell r="I226">
            <v>0</v>
          </cell>
          <cell r="J226">
            <v>1000</v>
          </cell>
          <cell r="K226">
            <v>1000</v>
          </cell>
        </row>
        <row r="227">
          <cell r="A227" t="str">
            <v>6920-2000</v>
          </cell>
          <cell r="B227" t="str">
            <v>Public Relations/Comms</v>
          </cell>
          <cell r="C227">
            <v>886.67</v>
          </cell>
          <cell r="D227">
            <v>0</v>
          </cell>
          <cell r="E227">
            <v>886.67</v>
          </cell>
          <cell r="F227">
            <v>443.33</v>
          </cell>
          <cell r="H227">
            <v>443.33</v>
          </cell>
          <cell r="I227">
            <v>443.34</v>
          </cell>
          <cell r="K227">
            <v>443.34</v>
          </cell>
        </row>
        <row r="228">
          <cell r="A228" t="str">
            <v>6940-2069</v>
          </cell>
          <cell r="B228" t="str">
            <v>Professional/Outsourced</v>
          </cell>
          <cell r="C228">
            <v>24347.65</v>
          </cell>
          <cell r="D228">
            <v>0</v>
          </cell>
          <cell r="E228">
            <v>24347.65</v>
          </cell>
          <cell r="F228">
            <v>10578.32</v>
          </cell>
          <cell r="G228">
            <v>8561.9050000000007</v>
          </cell>
          <cell r="H228">
            <v>19140.224999999999</v>
          </cell>
          <cell r="I228">
            <v>13769.33</v>
          </cell>
          <cell r="J228">
            <v>-8561.9050000000007</v>
          </cell>
          <cell r="K228">
            <v>5207.4249999999993</v>
          </cell>
        </row>
        <row r="229">
          <cell r="A229" t="str">
            <v>6940-2075</v>
          </cell>
          <cell r="B229" t="str">
            <v>Research &amp; Development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K229">
            <v>0</v>
          </cell>
        </row>
        <row r="230">
          <cell r="A230" t="str">
            <v>6940-2076</v>
          </cell>
          <cell r="B230" t="str">
            <v>Accounting Services</v>
          </cell>
          <cell r="C230">
            <v>21822.12</v>
          </cell>
          <cell r="D230">
            <v>0</v>
          </cell>
          <cell r="E230">
            <v>21822.12</v>
          </cell>
          <cell r="F230">
            <v>5455.53</v>
          </cell>
          <cell r="G230">
            <v>5455.5299999999988</v>
          </cell>
          <cell r="H230">
            <v>10911.059999999998</v>
          </cell>
          <cell r="I230">
            <v>16366.59</v>
          </cell>
          <cell r="J230">
            <v>-5455.53</v>
          </cell>
          <cell r="K230">
            <v>10911.060000000001</v>
          </cell>
        </row>
        <row r="231">
          <cell r="A231" t="str">
            <v>6940-2081</v>
          </cell>
          <cell r="B231" t="str">
            <v>Audit fee - Main auditor</v>
          </cell>
          <cell r="C231">
            <v>20833</v>
          </cell>
          <cell r="D231">
            <v>0</v>
          </cell>
          <cell r="E231">
            <v>20833</v>
          </cell>
          <cell r="F231">
            <v>5208.17</v>
          </cell>
          <cell r="G231">
            <v>5208.17</v>
          </cell>
          <cell r="H231">
            <v>10416.34</v>
          </cell>
          <cell r="I231">
            <v>15624.83</v>
          </cell>
          <cell r="J231">
            <v>-5208.17</v>
          </cell>
          <cell r="K231">
            <v>10416.66</v>
          </cell>
        </row>
        <row r="232">
          <cell r="A232" t="str">
            <v>6970-1000</v>
          </cell>
          <cell r="B232" t="str">
            <v>Miscellaneous Exps</v>
          </cell>
          <cell r="C232">
            <v>4555</v>
          </cell>
          <cell r="D232">
            <v>0</v>
          </cell>
          <cell r="E232">
            <v>4555</v>
          </cell>
          <cell r="F232">
            <v>2277.5</v>
          </cell>
          <cell r="H232">
            <v>2277.5</v>
          </cell>
          <cell r="I232">
            <v>2277.5</v>
          </cell>
          <cell r="K232">
            <v>2277.5</v>
          </cell>
        </row>
        <row r="233">
          <cell r="A233" t="str">
            <v>6970-2000</v>
          </cell>
          <cell r="B233" t="str">
            <v>Dues - Deductible</v>
          </cell>
          <cell r="C233">
            <v>3030.5</v>
          </cell>
          <cell r="D233">
            <v>6000</v>
          </cell>
          <cell r="E233">
            <v>9030.5</v>
          </cell>
          <cell r="F233">
            <v>1515.25</v>
          </cell>
          <cell r="G233">
            <v>3000</v>
          </cell>
          <cell r="H233">
            <v>4515.25</v>
          </cell>
          <cell r="I233">
            <v>1515.25</v>
          </cell>
          <cell r="J233">
            <v>3000</v>
          </cell>
          <cell r="K233">
            <v>4515.25</v>
          </cell>
        </row>
        <row r="234">
          <cell r="A234" t="str">
            <v>6970-6000</v>
          </cell>
          <cell r="B234" t="str">
            <v>Subscriptions</v>
          </cell>
          <cell r="C234">
            <v>2392.42</v>
          </cell>
          <cell r="D234">
            <v>0</v>
          </cell>
          <cell r="E234">
            <v>2392.42</v>
          </cell>
          <cell r="F234">
            <v>1196.21</v>
          </cell>
          <cell r="H234">
            <v>1196.21</v>
          </cell>
          <cell r="I234">
            <v>1196.21</v>
          </cell>
          <cell r="K234">
            <v>1196.21</v>
          </cell>
        </row>
        <row r="235">
          <cell r="A235" t="str">
            <v>6970-7000</v>
          </cell>
          <cell r="B235" t="str">
            <v>Bank Charges</v>
          </cell>
          <cell r="C235">
            <v>808.77</v>
          </cell>
          <cell r="D235">
            <v>0</v>
          </cell>
          <cell r="E235">
            <v>808.77</v>
          </cell>
          <cell r="F235">
            <v>404.38</v>
          </cell>
          <cell r="H235">
            <v>404.38</v>
          </cell>
          <cell r="I235">
            <v>404.39</v>
          </cell>
          <cell r="K235">
            <v>404.39</v>
          </cell>
        </row>
        <row r="236">
          <cell r="A236" t="str">
            <v>7030-0100</v>
          </cell>
          <cell r="B236" t="str">
            <v>Usage of RM</v>
          </cell>
          <cell r="C236">
            <v>45172.53</v>
          </cell>
          <cell r="D236">
            <v>0</v>
          </cell>
          <cell r="E236">
            <v>45172.53</v>
          </cell>
          <cell r="F236">
            <v>42422.63</v>
          </cell>
          <cell r="G236">
            <v>1609.9749999999999</v>
          </cell>
          <cell r="H236">
            <v>44032.604999999996</v>
          </cell>
          <cell r="I236">
            <v>2749.9</v>
          </cell>
          <cell r="J236">
            <v>-1609.9749999999999</v>
          </cell>
          <cell r="K236">
            <v>1139.9250000000002</v>
          </cell>
        </row>
        <row r="238">
          <cell r="A238" t="str">
            <v>Total</v>
          </cell>
          <cell r="C238">
            <v>-6.3424522522836924E-8</v>
          </cell>
          <cell r="D238">
            <v>8.7311491370201111E-11</v>
          </cell>
          <cell r="E238">
            <v>2.2337189875543118E-9</v>
          </cell>
          <cell r="F238">
            <v>9.9999837839277461E-3</v>
          </cell>
          <cell r="G238">
            <v>3.9062797441147268E-10</v>
          </cell>
          <cell r="H238">
            <v>9.9999207159271464E-3</v>
          </cell>
          <cell r="I238">
            <v>-9.9999904396099737E-3</v>
          </cell>
          <cell r="J238">
            <v>-2.7512214728631079E-10</v>
          </cell>
          <cell r="K238">
            <v>-9.99997999815605E-3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>INDORAMA VENTURES EUROPE B.V.</v>
          </cell>
        </row>
        <row r="2">
          <cell r="B2" t="str">
            <v>GL</v>
          </cell>
          <cell r="C2" t="str">
            <v>DESCRIPTION</v>
          </cell>
          <cell r="D2" t="str">
            <v>YTD DEC"16 (B)</v>
          </cell>
          <cell r="E2" t="str">
            <v>YTD DEC"16 (B) P/M</v>
          </cell>
          <cell r="F2" t="str">
            <v>JAN"16 (B)</v>
          </cell>
          <cell r="G2" t="str">
            <v>JAN"16 (A)</v>
          </cell>
          <cell r="H2" t="str">
            <v>FEB"16 (B)</v>
          </cell>
          <cell r="I2" t="str">
            <v>FEB"16 (A)</v>
          </cell>
          <cell r="J2" t="str">
            <v>MAR"16 (B)</v>
          </cell>
          <cell r="K2" t="str">
            <v>MAR"16 (A)</v>
          </cell>
          <cell r="L2" t="str">
            <v>APR"16 (B)</v>
          </cell>
          <cell r="M2" t="str">
            <v>APR"16 (A)</v>
          </cell>
          <cell r="N2" t="str">
            <v>MAY"16 (B)</v>
          </cell>
          <cell r="O2" t="str">
            <v>MAY"16 (A)</v>
          </cell>
          <cell r="P2" t="str">
            <v>JUN"16 (B)</v>
          </cell>
          <cell r="Q2" t="str">
            <v>JUN"16 (A)</v>
          </cell>
          <cell r="R2" t="str">
            <v>JUL"16 (B)</v>
          </cell>
          <cell r="S2" t="str">
            <v>JUL"16 (A)</v>
          </cell>
          <cell r="T2" t="str">
            <v>AUG"16 (B)</v>
          </cell>
          <cell r="U2" t="str">
            <v>AUG"16 (A)</v>
          </cell>
          <cell r="V2" t="str">
            <v>SEP"16 (B)</v>
          </cell>
          <cell r="W2" t="str">
            <v>SEP"16 (A)</v>
          </cell>
          <cell r="X2" t="str">
            <v>OCT"16 (A)</v>
          </cell>
          <cell r="Y2" t="str">
            <v>NOV"16 (A)</v>
          </cell>
          <cell r="Z2" t="str">
            <v>DEC"16 (A)</v>
          </cell>
          <cell r="AA2" t="str">
            <v>YTD"16 (B)</v>
          </cell>
          <cell r="AB2" t="str">
            <v>YTD"16 (A)</v>
          </cell>
        </row>
        <row r="3">
          <cell r="B3" t="str">
            <v>PROFIT AND LOSS</v>
          </cell>
        </row>
        <row r="4">
          <cell r="B4" t="str">
            <v>3015-1200</v>
          </cell>
          <cell r="C4" t="str">
            <v>Tolling Income</v>
          </cell>
          <cell r="G4">
            <v>0</v>
          </cell>
        </row>
        <row r="5">
          <cell r="B5" t="str">
            <v xml:space="preserve">Accrual </v>
          </cell>
          <cell r="D5">
            <v>-14793933.08429092</v>
          </cell>
          <cell r="E5">
            <v>-1232827.7570242432</v>
          </cell>
          <cell r="F5">
            <v>-1235939.7923810107</v>
          </cell>
          <cell r="G5">
            <v>-1119688.5465308616</v>
          </cell>
          <cell r="H5">
            <v>-1223542.474276569</v>
          </cell>
          <cell r="I5">
            <v>-1168943.2489243851</v>
          </cell>
          <cell r="J5">
            <v>-1249226.5342782154</v>
          </cell>
          <cell r="K5">
            <v>-1160939.6666120929</v>
          </cell>
          <cell r="L5">
            <v>-1223487.8013032062</v>
          </cell>
          <cell r="M5">
            <v>-1127331.8944895922</v>
          </cell>
          <cell r="N5">
            <v>-1250874.6624491538</v>
          </cell>
          <cell r="O5">
            <v>-1132887.9755645283</v>
          </cell>
          <cell r="P5">
            <v>-1240927.0774746779</v>
          </cell>
          <cell r="Q5">
            <v>-1146983.885015114</v>
          </cell>
          <cell r="R5">
            <v>-1230648.3402548202</v>
          </cell>
          <cell r="S5">
            <v>-1161154.6242102962</v>
          </cell>
          <cell r="T5">
            <v>-1230648.3402548202</v>
          </cell>
          <cell r="U5">
            <v>-1137916.7835399669</v>
          </cell>
          <cell r="V5">
            <v>-1221638.2651833384</v>
          </cell>
          <cell r="W5">
            <v>-1138090.2543334505</v>
          </cell>
          <cell r="X5">
            <v>0</v>
          </cell>
          <cell r="Y5">
            <v>0</v>
          </cell>
          <cell r="Z5">
            <v>0</v>
          </cell>
          <cell r="AA5">
            <v>-11107192.705862273</v>
          </cell>
          <cell r="AB5">
            <v>-10293936.876356944</v>
          </cell>
        </row>
        <row r="6">
          <cell r="B6" t="str">
            <v>Income</v>
          </cell>
          <cell r="D6">
            <v>-14793933.08429092</v>
          </cell>
          <cell r="E6">
            <v>-1232827.7570242432</v>
          </cell>
          <cell r="F6">
            <v>-1235939.7923810107</v>
          </cell>
          <cell r="G6">
            <v>-1119688.5465308616</v>
          </cell>
          <cell r="H6">
            <v>-1223542.474276569</v>
          </cell>
          <cell r="I6">
            <v>-1168943.2489243851</v>
          </cell>
          <cell r="J6">
            <v>-1249226.5342782154</v>
          </cell>
          <cell r="K6">
            <v>-1160939.6666120929</v>
          </cell>
          <cell r="L6">
            <v>-1223487.8013032062</v>
          </cell>
          <cell r="M6">
            <v>-1127331.8944895922</v>
          </cell>
          <cell r="N6">
            <v>-1250874.6624491538</v>
          </cell>
          <cell r="O6">
            <v>-1132887.9755645283</v>
          </cell>
          <cell r="P6">
            <v>-1240927.0774746779</v>
          </cell>
          <cell r="Q6">
            <v>-1146983.885015114</v>
          </cell>
          <cell r="R6">
            <v>-1230648.3402548202</v>
          </cell>
          <cell r="S6">
            <v>-1161154.6242102962</v>
          </cell>
          <cell r="T6">
            <v>-1230648.3402548202</v>
          </cell>
          <cell r="U6">
            <v>-1137916.7835399669</v>
          </cell>
          <cell r="V6">
            <v>-1221638.2651833384</v>
          </cell>
          <cell r="W6">
            <v>-1138090.2543334505</v>
          </cell>
          <cell r="X6">
            <v>0</v>
          </cell>
          <cell r="Y6">
            <v>0</v>
          </cell>
          <cell r="Z6">
            <v>0</v>
          </cell>
          <cell r="AA6">
            <v>-11107192.705862273</v>
          </cell>
          <cell r="AB6">
            <v>-10293936.876356944</v>
          </cell>
        </row>
        <row r="7">
          <cell r="B7" t="str">
            <v>6010-1000</v>
          </cell>
          <cell r="C7" t="str">
            <v>Salaries &amp; Wages</v>
          </cell>
          <cell r="D7">
            <v>1262975.8188052445</v>
          </cell>
          <cell r="E7">
            <v>105247.98490043705</v>
          </cell>
          <cell r="F7">
            <v>102299.75479277849</v>
          </cell>
          <cell r="G7">
            <v>99957.096000000005</v>
          </cell>
          <cell r="H7">
            <v>102299.75479277849</v>
          </cell>
          <cell r="I7">
            <v>99951.371999999988</v>
          </cell>
          <cell r="J7">
            <v>102299.75479277849</v>
          </cell>
          <cell r="K7">
            <v>99466.780000000028</v>
          </cell>
          <cell r="L7">
            <v>105526.87577602413</v>
          </cell>
          <cell r="M7">
            <v>100969.462</v>
          </cell>
          <cell r="N7">
            <v>105526.87577602413</v>
          </cell>
          <cell r="O7">
            <v>101354.69</v>
          </cell>
          <cell r="P7">
            <v>105526.87577602413</v>
          </cell>
          <cell r="Q7">
            <v>101225.09400000004</v>
          </cell>
          <cell r="R7">
            <v>105526.87577602413</v>
          </cell>
          <cell r="S7">
            <v>101504.19200000004</v>
          </cell>
          <cell r="T7">
            <v>105526.87577602413</v>
          </cell>
          <cell r="U7">
            <v>101388.00800000003</v>
          </cell>
          <cell r="V7">
            <v>107110.54388669711</v>
          </cell>
          <cell r="W7">
            <v>101221.86599999992</v>
          </cell>
          <cell r="AA7">
            <v>941644.18714515306</v>
          </cell>
          <cell r="AB7">
            <v>907038.56</v>
          </cell>
        </row>
        <row r="8">
          <cell r="B8" t="str">
            <v>6010-4001</v>
          </cell>
          <cell r="C8" t="str">
            <v>13th Salary Expense</v>
          </cell>
          <cell r="D8">
            <v>106054.76514624849</v>
          </cell>
          <cell r="E8">
            <v>8837.8970955207078</v>
          </cell>
          <cell r="F8">
            <v>8793.9063146686804</v>
          </cell>
          <cell r="G8">
            <v>8352.1791051627224</v>
          </cell>
          <cell r="H8">
            <v>8793.9063146686804</v>
          </cell>
          <cell r="I8">
            <v>8352.1889999999985</v>
          </cell>
          <cell r="J8">
            <v>8793.9063146686804</v>
          </cell>
          <cell r="K8">
            <v>8313.5639999999985</v>
          </cell>
          <cell r="L8">
            <v>8793.9063146686804</v>
          </cell>
          <cell r="M8">
            <v>8439.0718948372814</v>
          </cell>
          <cell r="N8">
            <v>8793.9063146686804</v>
          </cell>
          <cell r="O8">
            <v>8471.1600000000035</v>
          </cell>
          <cell r="P8">
            <v>8793.9063146686804</v>
          </cell>
          <cell r="Q8">
            <v>8460.3659999999945</v>
          </cell>
          <cell r="R8">
            <v>8793.9063146686804</v>
          </cell>
          <cell r="S8">
            <v>8483.6160000000018</v>
          </cell>
          <cell r="T8">
            <v>8793.9063146686804</v>
          </cell>
          <cell r="U8">
            <v>8473.9380000000019</v>
          </cell>
          <cell r="V8">
            <v>8925.8786572247645</v>
          </cell>
          <cell r="W8">
            <v>8456.7700000000041</v>
          </cell>
          <cell r="AA8">
            <v>79277.129174574206</v>
          </cell>
          <cell r="AB8">
            <v>75802.854000000007</v>
          </cell>
        </row>
        <row r="9">
          <cell r="B9" t="str">
            <v>6020-1000</v>
          </cell>
          <cell r="C9" t="str">
            <v>Retirement Annuity</v>
          </cell>
          <cell r="D9">
            <v>146971.84355805739</v>
          </cell>
          <cell r="E9">
            <v>12247.653629838116</v>
          </cell>
          <cell r="F9">
            <v>11904.158108441499</v>
          </cell>
          <cell r="G9">
            <v>12029.537660000002</v>
          </cell>
          <cell r="H9">
            <v>11904.158108441499</v>
          </cell>
          <cell r="I9">
            <v>11881.626340000003</v>
          </cell>
          <cell r="J9">
            <v>11904.158108441499</v>
          </cell>
          <cell r="K9">
            <v>11881.601999999992</v>
          </cell>
          <cell r="L9">
            <v>12279.683528785292</v>
          </cell>
          <cell r="M9">
            <v>12036.068000000007</v>
          </cell>
          <cell r="N9">
            <v>12279.683528785292</v>
          </cell>
          <cell r="O9">
            <v>12029.668000000005</v>
          </cell>
          <cell r="P9">
            <v>12279.683528785292</v>
          </cell>
          <cell r="Q9">
            <v>12029.667999999991</v>
          </cell>
          <cell r="R9">
            <v>12279.683528785292</v>
          </cell>
          <cell r="S9">
            <v>12083.034000000014</v>
          </cell>
          <cell r="T9">
            <v>12279.683528785292</v>
          </cell>
          <cell r="U9">
            <v>12060.819999999992</v>
          </cell>
          <cell r="V9">
            <v>12465.237897201609</v>
          </cell>
          <cell r="W9">
            <v>12068.395999999993</v>
          </cell>
          <cell r="AA9">
            <v>109576.12986645254</v>
          </cell>
          <cell r="AB9">
            <v>108100.42</v>
          </cell>
        </row>
        <row r="10">
          <cell r="B10" t="str">
            <v>6020-1010</v>
          </cell>
          <cell r="C10" t="str">
            <v>Employee Benefits</v>
          </cell>
          <cell r="D10">
            <v>33908.328844038748</v>
          </cell>
          <cell r="E10">
            <v>2825.6940703365622</v>
          </cell>
          <cell r="F10">
            <v>2788.8246545898405</v>
          </cell>
          <cell r="G10">
            <v>2047.2610000000002</v>
          </cell>
          <cell r="H10">
            <v>2788.8246545898405</v>
          </cell>
          <cell r="I10">
            <v>2157.1809999999996</v>
          </cell>
          <cell r="J10">
            <v>2788.8246545898405</v>
          </cell>
          <cell r="K10">
            <v>2587.308</v>
          </cell>
          <cell r="L10">
            <v>2830.585676692177</v>
          </cell>
          <cell r="M10">
            <v>3404.2660000000014</v>
          </cell>
          <cell r="N10">
            <v>2830.585676692177</v>
          </cell>
          <cell r="O10">
            <v>3049.021999999999</v>
          </cell>
          <cell r="P10">
            <v>2830.585676692177</v>
          </cell>
          <cell r="Q10">
            <v>3520.7000000000007</v>
          </cell>
          <cell r="R10">
            <v>2830.585676692177</v>
          </cell>
          <cell r="S10">
            <v>4274.3639999999978</v>
          </cell>
          <cell r="T10">
            <v>2830.585676692177</v>
          </cell>
          <cell r="U10">
            <v>2468.7220000000016</v>
          </cell>
          <cell r="V10">
            <v>2847.2316242020861</v>
          </cell>
          <cell r="W10">
            <v>2749.4559999999983</v>
          </cell>
          <cell r="AA10">
            <v>25366.633971432497</v>
          </cell>
          <cell r="AB10">
            <v>26258.28</v>
          </cell>
        </row>
        <row r="11">
          <cell r="B11" t="str">
            <v>6020-1020</v>
          </cell>
          <cell r="C11" t="str">
            <v>Employee Benefits-Ot</v>
          </cell>
          <cell r="D11">
            <v>25000</v>
          </cell>
          <cell r="E11">
            <v>2083.3333333333335</v>
          </cell>
          <cell r="F11">
            <v>2083.3333333333335</v>
          </cell>
          <cell r="G11">
            <v>2378.8820000000001</v>
          </cell>
          <cell r="H11">
            <v>2083.3333333333335</v>
          </cell>
          <cell r="I11">
            <v>1737.9360000000001</v>
          </cell>
          <cell r="J11">
            <v>2083.3333333333335</v>
          </cell>
          <cell r="K11">
            <v>1390.2940000000008</v>
          </cell>
          <cell r="L11">
            <v>2083.3333333333335</v>
          </cell>
          <cell r="M11">
            <v>2020.8760000000002</v>
          </cell>
          <cell r="N11">
            <v>2083.3333333333335</v>
          </cell>
          <cell r="O11">
            <v>4919.4419999999991</v>
          </cell>
          <cell r="P11">
            <v>2083.3333333333335</v>
          </cell>
          <cell r="Q11">
            <v>1803.5599999999995</v>
          </cell>
          <cell r="R11">
            <v>2083.3333333333335</v>
          </cell>
          <cell r="S11">
            <v>2555.1220000000012</v>
          </cell>
          <cell r="T11">
            <v>2083.3333333333335</v>
          </cell>
          <cell r="U11">
            <v>1723.7880000000005</v>
          </cell>
          <cell r="V11">
            <v>2083.3333333333335</v>
          </cell>
          <cell r="W11">
            <v>2308.1260000000002</v>
          </cell>
          <cell r="AA11">
            <v>18750</v>
          </cell>
          <cell r="AB11">
            <v>20838.026000000002</v>
          </cell>
        </row>
        <row r="12">
          <cell r="B12" t="str">
            <v>6020-1030</v>
          </cell>
          <cell r="C12" t="str">
            <v>National Holiday Compensation</v>
          </cell>
          <cell r="D12">
            <v>30000</v>
          </cell>
          <cell r="E12">
            <v>2500</v>
          </cell>
          <cell r="F12">
            <v>2500</v>
          </cell>
          <cell r="G12">
            <v>3733.96</v>
          </cell>
          <cell r="H12">
            <v>2500</v>
          </cell>
          <cell r="I12">
            <v>1422.8720000000003</v>
          </cell>
          <cell r="J12">
            <v>2500</v>
          </cell>
          <cell r="K12">
            <v>0</v>
          </cell>
          <cell r="L12">
            <v>2500</v>
          </cell>
          <cell r="M12">
            <v>5453.8060000000005</v>
          </cell>
          <cell r="N12">
            <v>2500</v>
          </cell>
          <cell r="O12">
            <v>2173.9940000000006</v>
          </cell>
          <cell r="P12">
            <v>2500</v>
          </cell>
          <cell r="Q12">
            <v>5056.1139999999978</v>
          </cell>
          <cell r="R12">
            <v>2500</v>
          </cell>
          <cell r="S12">
            <v>166.52800000000207</v>
          </cell>
          <cell r="T12">
            <v>2500</v>
          </cell>
          <cell r="U12">
            <v>0</v>
          </cell>
          <cell r="V12">
            <v>2500</v>
          </cell>
          <cell r="W12">
            <v>0</v>
          </cell>
          <cell r="AA12">
            <v>22500</v>
          </cell>
          <cell r="AB12">
            <v>18007.274000000001</v>
          </cell>
        </row>
        <row r="13">
          <cell r="B13" t="str">
            <v>6020-1600</v>
          </cell>
          <cell r="C13" t="str">
            <v>Holiday Allowance</v>
          </cell>
          <cell r="D13">
            <v>101812.57454039855</v>
          </cell>
          <cell r="E13">
            <v>8484.3812116998797</v>
          </cell>
          <cell r="F13">
            <v>8442.1500620819334</v>
          </cell>
          <cell r="G13">
            <v>7025.6664569037139</v>
          </cell>
          <cell r="H13">
            <v>8442.1500620819334</v>
          </cell>
          <cell r="I13">
            <v>8025.6789999999992</v>
          </cell>
          <cell r="J13">
            <v>8442.1500620819334</v>
          </cell>
          <cell r="K13">
            <v>6988.5820000000058</v>
          </cell>
          <cell r="L13">
            <v>8442.1500620819334</v>
          </cell>
          <cell r="M13">
            <v>7100.2645430962802</v>
          </cell>
          <cell r="N13">
            <v>8442.1500620819334</v>
          </cell>
          <cell r="O13">
            <v>7126.5660000000025</v>
          </cell>
          <cell r="P13">
            <v>8442.1500620819334</v>
          </cell>
          <cell r="Q13">
            <v>7117.7799999999988</v>
          </cell>
          <cell r="R13">
            <v>8442.1500620819334</v>
          </cell>
          <cell r="S13">
            <v>7135.1560000000027</v>
          </cell>
          <cell r="T13">
            <v>8442.1500620819334</v>
          </cell>
          <cell r="U13">
            <v>7127.9240000000063</v>
          </cell>
          <cell r="V13">
            <v>8568.8435109357724</v>
          </cell>
          <cell r="W13">
            <v>7113.2419999999838</v>
          </cell>
          <cell r="AA13">
            <v>76106.044007591234</v>
          </cell>
          <cell r="AB13">
            <v>64760.86</v>
          </cell>
        </row>
        <row r="14">
          <cell r="B14" t="str">
            <v>6020-2010</v>
          </cell>
          <cell r="C14" t="str">
            <v>Vacation Allowance</v>
          </cell>
          <cell r="D14">
            <v>15000</v>
          </cell>
          <cell r="E14">
            <v>1250</v>
          </cell>
          <cell r="F14">
            <v>1250</v>
          </cell>
          <cell r="G14">
            <v>1250</v>
          </cell>
          <cell r="H14">
            <v>1250</v>
          </cell>
          <cell r="I14">
            <v>1250</v>
          </cell>
          <cell r="J14">
            <v>1250</v>
          </cell>
          <cell r="K14">
            <v>1250</v>
          </cell>
          <cell r="L14">
            <v>1250</v>
          </cell>
          <cell r="M14">
            <v>1250</v>
          </cell>
          <cell r="N14">
            <v>1250</v>
          </cell>
          <cell r="O14">
            <v>1250</v>
          </cell>
          <cell r="P14">
            <v>1250</v>
          </cell>
          <cell r="Q14">
            <v>1250</v>
          </cell>
          <cell r="R14">
            <v>1250</v>
          </cell>
          <cell r="S14">
            <v>1250</v>
          </cell>
          <cell r="T14">
            <v>1250</v>
          </cell>
          <cell r="U14">
            <v>1250</v>
          </cell>
          <cell r="V14">
            <v>1250</v>
          </cell>
          <cell r="W14">
            <v>1250</v>
          </cell>
          <cell r="AA14">
            <v>11250</v>
          </cell>
          <cell r="AB14">
            <v>11250</v>
          </cell>
        </row>
        <row r="15">
          <cell r="B15" t="str">
            <v>6020-2020</v>
          </cell>
          <cell r="C15" t="str">
            <v>Jubilee Allowance</v>
          </cell>
          <cell r="D15">
            <v>3000</v>
          </cell>
          <cell r="E15">
            <v>250</v>
          </cell>
          <cell r="F15">
            <v>250</v>
          </cell>
          <cell r="G15">
            <v>250</v>
          </cell>
          <cell r="H15">
            <v>250</v>
          </cell>
          <cell r="I15">
            <v>250</v>
          </cell>
          <cell r="J15">
            <v>250</v>
          </cell>
          <cell r="K15">
            <v>250</v>
          </cell>
          <cell r="L15">
            <v>250</v>
          </cell>
          <cell r="M15">
            <v>250</v>
          </cell>
          <cell r="N15">
            <v>250</v>
          </cell>
          <cell r="O15">
            <v>250</v>
          </cell>
          <cell r="P15">
            <v>250</v>
          </cell>
          <cell r="Q15">
            <v>250</v>
          </cell>
          <cell r="R15">
            <v>250</v>
          </cell>
          <cell r="S15">
            <v>250</v>
          </cell>
          <cell r="T15">
            <v>250</v>
          </cell>
          <cell r="U15">
            <v>250</v>
          </cell>
          <cell r="V15">
            <v>250</v>
          </cell>
          <cell r="W15">
            <v>250</v>
          </cell>
          <cell r="AA15">
            <v>2250</v>
          </cell>
          <cell r="AB15">
            <v>2250</v>
          </cell>
        </row>
        <row r="16">
          <cell r="B16" t="str">
            <v>6020-2710</v>
          </cell>
          <cell r="C16" t="str">
            <v>Health Insurance</v>
          </cell>
          <cell r="D16">
            <v>12980</v>
          </cell>
          <cell r="E16">
            <v>1081.6666666666667</v>
          </cell>
          <cell r="F16">
            <v>1075</v>
          </cell>
          <cell r="G16">
            <v>1055</v>
          </cell>
          <cell r="H16">
            <v>1075</v>
          </cell>
          <cell r="I16">
            <v>1055</v>
          </cell>
          <cell r="J16">
            <v>1075</v>
          </cell>
          <cell r="K16">
            <v>1050</v>
          </cell>
          <cell r="L16">
            <v>1075</v>
          </cell>
          <cell r="M16">
            <v>1050</v>
          </cell>
          <cell r="N16">
            <v>1075</v>
          </cell>
          <cell r="O16">
            <v>1057.2420000000002</v>
          </cell>
          <cell r="P16">
            <v>1075</v>
          </cell>
          <cell r="Q16">
            <v>1055</v>
          </cell>
          <cell r="R16">
            <v>1075</v>
          </cell>
          <cell r="S16">
            <v>1056.7240000000002</v>
          </cell>
          <cell r="T16">
            <v>1075</v>
          </cell>
          <cell r="U16">
            <v>1054.5399999999991</v>
          </cell>
          <cell r="V16">
            <v>1095</v>
          </cell>
          <cell r="W16">
            <v>1055.4600000000009</v>
          </cell>
          <cell r="AA16">
            <v>9695</v>
          </cell>
          <cell r="AB16">
            <v>9488.9660000000003</v>
          </cell>
        </row>
        <row r="17">
          <cell r="B17" t="str">
            <v>6020-3800</v>
          </cell>
          <cell r="C17" t="str">
            <v>Social Security Taxes</v>
          </cell>
          <cell r="D17">
            <v>182840.15796702349</v>
          </cell>
          <cell r="E17">
            <v>15236.679830585292</v>
          </cell>
          <cell r="F17">
            <v>15146.421075621904</v>
          </cell>
          <cell r="G17">
            <v>16286.735813092042</v>
          </cell>
          <cell r="H17">
            <v>15146.421075621904</v>
          </cell>
          <cell r="I17">
            <v>17829.148000000008</v>
          </cell>
          <cell r="J17">
            <v>15146.421075621904</v>
          </cell>
          <cell r="K17">
            <v>16426.624000000003</v>
          </cell>
          <cell r="L17">
            <v>15146.421075621904</v>
          </cell>
          <cell r="M17">
            <v>16453.266186907953</v>
          </cell>
          <cell r="N17">
            <v>15146.421075621904</v>
          </cell>
          <cell r="O17">
            <v>18323.256000000008</v>
          </cell>
          <cell r="P17">
            <v>15146.421075621904</v>
          </cell>
          <cell r="Q17">
            <v>16654.457999999999</v>
          </cell>
          <cell r="R17">
            <v>15146.421075621904</v>
          </cell>
          <cell r="S17">
            <v>16671.494000000006</v>
          </cell>
          <cell r="T17">
            <v>15146.421075621904</v>
          </cell>
          <cell r="U17">
            <v>16563.017999999967</v>
          </cell>
          <cell r="V17">
            <v>15417.19734051207</v>
          </cell>
          <cell r="W17">
            <v>16653.960000000021</v>
          </cell>
          <cell r="AA17">
            <v>136588.56594548732</v>
          </cell>
          <cell r="AB17">
            <v>151861.96000000002</v>
          </cell>
        </row>
        <row r="18">
          <cell r="B18" t="str">
            <v>6020-4050</v>
          </cell>
          <cell r="C18" t="str">
            <v>Guranteed Benefit 5%</v>
          </cell>
          <cell r="D18">
            <v>71764.337990108586</v>
          </cell>
          <cell r="E18">
            <v>5980.3614991757158</v>
          </cell>
          <cell r="F18">
            <v>5950.4357371132828</v>
          </cell>
          <cell r="G18">
            <v>5626.5406379276756</v>
          </cell>
          <cell r="H18">
            <v>5950.4357371132828</v>
          </cell>
          <cell r="I18">
            <v>5626.5489999999991</v>
          </cell>
          <cell r="J18">
            <v>5950.4357371132828</v>
          </cell>
          <cell r="K18">
            <v>5599.5800000000017</v>
          </cell>
          <cell r="L18">
            <v>5950.4357371132828</v>
          </cell>
          <cell r="M18">
            <v>5685.1343620723273</v>
          </cell>
          <cell r="N18">
            <v>5950.4357371132828</v>
          </cell>
          <cell r="O18">
            <v>5707.5399999999972</v>
          </cell>
          <cell r="P18">
            <v>5950.4357371132828</v>
          </cell>
          <cell r="Q18">
            <v>5700.002000000004</v>
          </cell>
          <cell r="R18">
            <v>5950.4357371132828</v>
          </cell>
          <cell r="S18">
            <v>5716.2339999999967</v>
          </cell>
          <cell r="T18">
            <v>5950.4357371132828</v>
          </cell>
          <cell r="U18">
            <v>5709.4760000000024</v>
          </cell>
          <cell r="V18">
            <v>6040.2130233005828</v>
          </cell>
          <cell r="W18">
            <v>5697.4879999999976</v>
          </cell>
          <cell r="AA18">
            <v>53643.698920206843</v>
          </cell>
          <cell r="AB18">
            <v>51068.544000000002</v>
          </cell>
        </row>
        <row r="19">
          <cell r="B19" t="str">
            <v>6020-4100</v>
          </cell>
          <cell r="C19" t="str">
            <v>Governmental Savings Scheme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</row>
        <row r="20">
          <cell r="B20" t="str">
            <v>6020-4300</v>
          </cell>
          <cell r="C20" t="str">
            <v>Disability Insurance</v>
          </cell>
          <cell r="D20">
            <v>7000</v>
          </cell>
          <cell r="E20">
            <v>583.33333333333337</v>
          </cell>
          <cell r="F20">
            <v>583.33333333333337</v>
          </cell>
          <cell r="G20">
            <v>378.67399999999998</v>
          </cell>
          <cell r="H20">
            <v>583.33333333333337</v>
          </cell>
          <cell r="I20">
            <v>378.67200000000003</v>
          </cell>
          <cell r="J20">
            <v>583.33333333333337</v>
          </cell>
          <cell r="K20">
            <v>415.22800000000007</v>
          </cell>
          <cell r="L20">
            <v>583.33333333333337</v>
          </cell>
          <cell r="M20">
            <v>415.22800000000007</v>
          </cell>
          <cell r="N20">
            <v>583.33333333333337</v>
          </cell>
          <cell r="O20">
            <v>387.85799999999972</v>
          </cell>
          <cell r="P20">
            <v>583.33333333333337</v>
          </cell>
          <cell r="Q20">
            <v>369.84800000000041</v>
          </cell>
          <cell r="R20">
            <v>583.33333333333337</v>
          </cell>
          <cell r="S20">
            <v>387.85799999999972</v>
          </cell>
          <cell r="T20">
            <v>583.33333333333337</v>
          </cell>
          <cell r="U20">
            <v>387.85800000000017</v>
          </cell>
          <cell r="V20">
            <v>583.33333333333337</v>
          </cell>
          <cell r="W20">
            <v>387.85800000000017</v>
          </cell>
          <cell r="AA20">
            <v>5250</v>
          </cell>
          <cell r="AB20">
            <v>3509.0820000000003</v>
          </cell>
        </row>
        <row r="21">
          <cell r="B21" t="str">
            <v>6022-0620</v>
          </cell>
          <cell r="C21" t="str">
            <v>Commuting Expenses</v>
          </cell>
          <cell r="D21">
            <v>46509</v>
          </cell>
          <cell r="E21">
            <v>3875.75</v>
          </cell>
          <cell r="F21">
            <v>3851.0833333333339</v>
          </cell>
          <cell r="G21">
            <v>3553.0880000000006</v>
          </cell>
          <cell r="H21">
            <v>3851.0833333333339</v>
          </cell>
          <cell r="I21">
            <v>3394.1000000000004</v>
          </cell>
          <cell r="J21">
            <v>3851.0833333333339</v>
          </cell>
          <cell r="K21">
            <v>3405.4879999999985</v>
          </cell>
          <cell r="L21">
            <v>3851.0833333333339</v>
          </cell>
          <cell r="M21">
            <v>3392.7860000000001</v>
          </cell>
          <cell r="N21">
            <v>3851.0833333333339</v>
          </cell>
          <cell r="O21">
            <v>3559.3120000000017</v>
          </cell>
          <cell r="P21">
            <v>3851.0833333333339</v>
          </cell>
          <cell r="Q21">
            <v>3420.7920000000013</v>
          </cell>
          <cell r="R21">
            <v>3851.0833333333339</v>
          </cell>
          <cell r="S21">
            <v>3363.6280000000006</v>
          </cell>
          <cell r="T21">
            <v>3851.0833333333339</v>
          </cell>
          <cell r="U21">
            <v>3227.3580000000038</v>
          </cell>
          <cell r="V21">
            <v>3925.0833333333339</v>
          </cell>
          <cell r="W21">
            <v>3381.9459999999926</v>
          </cell>
          <cell r="AA21">
            <v>34733.750000000015</v>
          </cell>
          <cell r="AB21">
            <v>30698.498</v>
          </cell>
        </row>
        <row r="22">
          <cell r="B22" t="str">
            <v>6022-1000</v>
          </cell>
          <cell r="C22" t="str">
            <v>Purchased labour</v>
          </cell>
          <cell r="D22">
            <v>25000</v>
          </cell>
          <cell r="E22">
            <v>2083.3333333333335</v>
          </cell>
          <cell r="F22">
            <v>2083.3333333333335</v>
          </cell>
          <cell r="G22">
            <v>1784.6779999999999</v>
          </cell>
          <cell r="H22">
            <v>2083.3333333333335</v>
          </cell>
          <cell r="I22">
            <v>2103.8520000000008</v>
          </cell>
          <cell r="J22">
            <v>2083.3333333333335</v>
          </cell>
          <cell r="K22">
            <v>1857.7579999999998</v>
          </cell>
          <cell r="L22">
            <v>2083.3333333333335</v>
          </cell>
          <cell r="M22">
            <v>2063.4299999999994</v>
          </cell>
          <cell r="N22">
            <v>2083.3333333333335</v>
          </cell>
          <cell r="O22">
            <v>832.92600000000039</v>
          </cell>
          <cell r="P22">
            <v>2083.3333333333335</v>
          </cell>
          <cell r="Q22">
            <v>755.75799999999981</v>
          </cell>
          <cell r="R22">
            <v>2083.3333333333335</v>
          </cell>
          <cell r="S22">
            <v>1098.7900000000009</v>
          </cell>
          <cell r="T22">
            <v>2083.3333333333335</v>
          </cell>
          <cell r="U22">
            <v>1313.8220000000001</v>
          </cell>
          <cell r="V22">
            <v>2083.3333333333335</v>
          </cell>
          <cell r="W22">
            <v>1914.3580000000002</v>
          </cell>
          <cell r="AA22">
            <v>18750</v>
          </cell>
          <cell r="AB22">
            <v>13725.372000000001</v>
          </cell>
        </row>
        <row r="23">
          <cell r="B23" t="str">
            <v>6022-1010</v>
          </cell>
          <cell r="C23" t="str">
            <v>Purchased labour BP</v>
          </cell>
          <cell r="D23">
            <v>0</v>
          </cell>
          <cell r="E23">
            <v>0</v>
          </cell>
          <cell r="F23">
            <v>0</v>
          </cell>
          <cell r="G23">
            <v>1192</v>
          </cell>
          <cell r="H23">
            <v>0</v>
          </cell>
          <cell r="I23">
            <v>1072.8000000000002</v>
          </cell>
          <cell r="J23">
            <v>0</v>
          </cell>
          <cell r="K23">
            <v>1147.3000000000002</v>
          </cell>
          <cell r="L23">
            <v>0</v>
          </cell>
          <cell r="M23">
            <v>0</v>
          </cell>
          <cell r="N23">
            <v>0</v>
          </cell>
          <cell r="O23">
            <v>1588.7139999999999</v>
          </cell>
          <cell r="P23">
            <v>0</v>
          </cell>
          <cell r="Q23">
            <v>1198.6199999999999</v>
          </cell>
          <cell r="R23">
            <v>0</v>
          </cell>
          <cell r="S23">
            <v>625.80000000000018</v>
          </cell>
          <cell r="T23">
            <v>0</v>
          </cell>
          <cell r="U23">
            <v>596</v>
          </cell>
          <cell r="V23">
            <v>0</v>
          </cell>
          <cell r="W23">
            <v>696.17799999999988</v>
          </cell>
          <cell r="AA23">
            <v>0</v>
          </cell>
          <cell r="AB23">
            <v>8117.4120000000003</v>
          </cell>
        </row>
        <row r="24">
          <cell r="B24" t="str">
            <v>6810-6025</v>
          </cell>
          <cell r="C24" t="str">
            <v>Emp Team Recognition</v>
          </cell>
          <cell r="D24">
            <v>29309.147005292954</v>
          </cell>
          <cell r="E24">
            <v>2442.4289171077462</v>
          </cell>
          <cell r="F24">
            <v>2437.4289171077467</v>
          </cell>
          <cell r="G24">
            <v>2442.4279999999999</v>
          </cell>
          <cell r="H24">
            <v>2437.4289171077467</v>
          </cell>
          <cell r="I24">
            <v>2442.4279999999999</v>
          </cell>
          <cell r="J24">
            <v>2437.4289171077467</v>
          </cell>
          <cell r="K24">
            <v>2442.4279999999999</v>
          </cell>
          <cell r="L24">
            <v>2437.4289171077467</v>
          </cell>
          <cell r="M24">
            <v>2442.4279999999999</v>
          </cell>
          <cell r="N24">
            <v>2437.4289171077467</v>
          </cell>
          <cell r="O24">
            <v>2442.4279999999999</v>
          </cell>
          <cell r="P24">
            <v>2437.4289171077467</v>
          </cell>
          <cell r="Q24">
            <v>2442.4279999999999</v>
          </cell>
          <cell r="R24">
            <v>2437.4289171077467</v>
          </cell>
          <cell r="S24">
            <v>2442.4279999999999</v>
          </cell>
          <cell r="T24">
            <v>2437.4289171077467</v>
          </cell>
          <cell r="U24">
            <v>2442.4279999999999</v>
          </cell>
          <cell r="V24">
            <v>2452.4289171077467</v>
          </cell>
          <cell r="W24">
            <v>2442.4279999999999</v>
          </cell>
          <cell r="AA24">
            <v>21951.86025396972</v>
          </cell>
          <cell r="AB24">
            <v>21981.851999999999</v>
          </cell>
        </row>
        <row r="25">
          <cell r="B25" t="str">
            <v>6940-2076</v>
          </cell>
          <cell r="C25" t="str">
            <v>Accounting Services</v>
          </cell>
          <cell r="D25">
            <v>39098.001390338053</v>
          </cell>
          <cell r="E25">
            <v>3258.1667825281711</v>
          </cell>
          <cell r="F25">
            <v>3258.1667825281711</v>
          </cell>
          <cell r="G25">
            <v>2182.2120000000004</v>
          </cell>
          <cell r="H25">
            <v>3258.1667825281711</v>
          </cell>
          <cell r="I25">
            <v>2352.1059999999998</v>
          </cell>
          <cell r="J25">
            <v>3258.1667825281711</v>
          </cell>
          <cell r="K25">
            <v>2184.5620000000008</v>
          </cell>
          <cell r="L25">
            <v>3258.1667825281711</v>
          </cell>
          <cell r="M25">
            <v>2256.1059999999998</v>
          </cell>
          <cell r="N25">
            <v>3258.1667825281711</v>
          </cell>
          <cell r="O25">
            <v>2486.9300000000003</v>
          </cell>
          <cell r="P25">
            <v>3258.1667825281711</v>
          </cell>
          <cell r="Q25">
            <v>2262.3579999999984</v>
          </cell>
          <cell r="R25">
            <v>3258.1667825281711</v>
          </cell>
          <cell r="S25">
            <v>2256.1960000000017</v>
          </cell>
          <cell r="T25">
            <v>3258.1667825281711</v>
          </cell>
          <cell r="U25">
            <v>2256.1959999999999</v>
          </cell>
          <cell r="V25">
            <v>3258.1667825281711</v>
          </cell>
          <cell r="W25">
            <v>2256.1959999999999</v>
          </cell>
          <cell r="AA25">
            <v>29323.501042753538</v>
          </cell>
          <cell r="AB25">
            <v>20492.862000000001</v>
          </cell>
        </row>
        <row r="26">
          <cell r="B26" t="str">
            <v>6022-1100</v>
          </cell>
          <cell r="C26" t="str">
            <v>Outbound Labour Charges</v>
          </cell>
          <cell r="D26">
            <v>288016.08862547169</v>
          </cell>
          <cell r="E26">
            <v>24001.340718789306</v>
          </cell>
          <cell r="F26">
            <v>24001.340718789306</v>
          </cell>
          <cell r="G26">
            <v>19642.307098845398</v>
          </cell>
          <cell r="H26">
            <v>24001.340718789306</v>
          </cell>
          <cell r="I26">
            <v>35171.495527312996</v>
          </cell>
          <cell r="J26">
            <v>24001.340718789306</v>
          </cell>
          <cell r="K26">
            <v>26767.875431857712</v>
          </cell>
          <cell r="L26">
            <v>24001.340718789306</v>
          </cell>
          <cell r="M26">
            <v>17982.423910034093</v>
          </cell>
          <cell r="N26">
            <v>24001.340718789306</v>
          </cell>
          <cell r="O26">
            <v>25110.516474638644</v>
          </cell>
          <cell r="P26">
            <v>24001.340718789306</v>
          </cell>
          <cell r="Q26">
            <v>21006.339549481301</v>
          </cell>
          <cell r="R26">
            <v>24001.340718789306</v>
          </cell>
          <cell r="S26">
            <v>25479.437293404771</v>
          </cell>
          <cell r="T26">
            <v>24001.340718789306</v>
          </cell>
          <cell r="U26">
            <v>23165.6417388712</v>
          </cell>
          <cell r="V26">
            <v>24001.340718789306</v>
          </cell>
          <cell r="W26">
            <v>21717.668433537678</v>
          </cell>
          <cell r="AA26">
            <v>216012.0664691038</v>
          </cell>
          <cell r="AB26">
            <v>216043.7054579838</v>
          </cell>
        </row>
        <row r="27">
          <cell r="B27" t="str">
            <v>6022-1110</v>
          </cell>
          <cell r="C27" t="str">
            <v>Inbound Labour Charges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</row>
        <row r="28">
          <cell r="B28" t="str">
            <v>Labour and Benefits</v>
          </cell>
          <cell r="D28">
            <v>2427240.0638722223</v>
          </cell>
          <cell r="E28">
            <v>202270.00532268523</v>
          </cell>
          <cell r="F28">
            <v>198698.67049705423</v>
          </cell>
          <cell r="G28">
            <v>191168.24577193157</v>
          </cell>
          <cell r="H28">
            <v>198698.67049705423</v>
          </cell>
          <cell r="I28">
            <v>206455.00586731301</v>
          </cell>
          <cell r="J28">
            <v>198698.67049705423</v>
          </cell>
          <cell r="K28">
            <v>193424.97343185774</v>
          </cell>
          <cell r="L28">
            <v>202343.07792274602</v>
          </cell>
          <cell r="M28">
            <v>192664.6168969479</v>
          </cell>
          <cell r="N28">
            <v>202343.07792274602</v>
          </cell>
          <cell r="O28">
            <v>202121.26447463868</v>
          </cell>
          <cell r="P28">
            <v>202343.07792274602</v>
          </cell>
          <cell r="Q28">
            <v>195578.88554948126</v>
          </cell>
          <cell r="R28">
            <v>202343.07792274602</v>
          </cell>
          <cell r="S28">
            <v>196800.60129340482</v>
          </cell>
          <cell r="T28">
            <v>202343.07792274602</v>
          </cell>
          <cell r="U28">
            <v>191459.53773887121</v>
          </cell>
          <cell r="V28">
            <v>204857.16569183258</v>
          </cell>
          <cell r="W28">
            <v>191621.39643353762</v>
          </cell>
          <cell r="X28">
            <v>0</v>
          </cell>
          <cell r="Y28">
            <v>0</v>
          </cell>
          <cell r="Z28">
            <v>0</v>
          </cell>
          <cell r="AA28">
            <v>1812668.5667967245</v>
          </cell>
          <cell r="AB28">
            <v>1761294.5274579837</v>
          </cell>
        </row>
        <row r="29">
          <cell r="B29" t="str">
            <v>6081-1000</v>
          </cell>
          <cell r="C29" t="str">
            <v>Labor Maintenance</v>
          </cell>
          <cell r="D29">
            <v>231972.2698726549</v>
          </cell>
          <cell r="E29">
            <v>19331.022489387909</v>
          </cell>
          <cell r="F29">
            <v>19331.022489387909</v>
          </cell>
          <cell r="G29">
            <v>0</v>
          </cell>
          <cell r="H29">
            <v>19331.022489387909</v>
          </cell>
          <cell r="I29">
            <v>0</v>
          </cell>
          <cell r="J29">
            <v>19331.022489387909</v>
          </cell>
          <cell r="K29">
            <v>0</v>
          </cell>
          <cell r="L29">
            <v>19331.022489387909</v>
          </cell>
          <cell r="M29">
            <v>0</v>
          </cell>
          <cell r="N29">
            <v>19331.022489387909</v>
          </cell>
          <cell r="O29">
            <v>0</v>
          </cell>
          <cell r="P29">
            <v>19331.022489387909</v>
          </cell>
          <cell r="Q29">
            <v>0</v>
          </cell>
          <cell r="R29">
            <v>19331.022489387909</v>
          </cell>
          <cell r="S29">
            <v>0</v>
          </cell>
          <cell r="T29">
            <v>19331.022489387909</v>
          </cell>
          <cell r="U29">
            <v>0</v>
          </cell>
          <cell r="V29">
            <v>19331.022489387909</v>
          </cell>
          <cell r="W29">
            <v>0</v>
          </cell>
          <cell r="AA29">
            <v>173979.2024044912</v>
          </cell>
          <cell r="AB29">
            <v>0</v>
          </cell>
        </row>
        <row r="30">
          <cell r="B30" t="str">
            <v>6081-3400</v>
          </cell>
          <cell r="C30" t="str">
            <v>Facilities maintenance</v>
          </cell>
          <cell r="D30">
            <v>64148.209728993847</v>
          </cell>
          <cell r="E30">
            <v>5345.6841440828202</v>
          </cell>
          <cell r="F30">
            <v>5345.6841440828202</v>
          </cell>
          <cell r="G30">
            <v>0</v>
          </cell>
          <cell r="H30">
            <v>5345.6841440828202</v>
          </cell>
          <cell r="I30">
            <v>2011.9</v>
          </cell>
          <cell r="J30">
            <v>5345.6841440828202</v>
          </cell>
          <cell r="K30">
            <v>0</v>
          </cell>
          <cell r="L30">
            <v>5345.6841440828202</v>
          </cell>
          <cell r="M30">
            <v>263.69000000000005</v>
          </cell>
          <cell r="N30">
            <v>5345.6841440828202</v>
          </cell>
          <cell r="O30">
            <v>1466.6</v>
          </cell>
          <cell r="P30">
            <v>5345.6841440828202</v>
          </cell>
          <cell r="Q30">
            <v>0</v>
          </cell>
          <cell r="R30">
            <v>5345.6841440828202</v>
          </cell>
          <cell r="S30">
            <v>509.49999999999955</v>
          </cell>
          <cell r="T30">
            <v>5345.6841440828202</v>
          </cell>
          <cell r="U30">
            <v>300.96000000000004</v>
          </cell>
          <cell r="V30">
            <v>5345.6841440828202</v>
          </cell>
          <cell r="W30">
            <v>32.610000000000582</v>
          </cell>
          <cell r="AA30">
            <v>48111.157296745383</v>
          </cell>
          <cell r="AB30">
            <v>4585.26</v>
          </cell>
        </row>
        <row r="31">
          <cell r="B31" t="str">
            <v>6081-3401</v>
          </cell>
          <cell r="C31" t="str">
            <v>Temporary Offices</v>
          </cell>
          <cell r="D31">
            <v>20514.10553311972</v>
          </cell>
          <cell r="E31">
            <v>1709.5087944266434</v>
          </cell>
          <cell r="F31">
            <v>1709.5087944266434</v>
          </cell>
          <cell r="G31">
            <v>0</v>
          </cell>
          <cell r="H31">
            <v>1709.5087944266434</v>
          </cell>
          <cell r="I31">
            <v>0</v>
          </cell>
          <cell r="J31">
            <v>1709.5087944266434</v>
          </cell>
          <cell r="K31">
            <v>0</v>
          </cell>
          <cell r="L31">
            <v>1709.5087944266434</v>
          </cell>
          <cell r="M31">
            <v>0</v>
          </cell>
          <cell r="N31">
            <v>1709.5087944266434</v>
          </cell>
          <cell r="O31">
            <v>0</v>
          </cell>
          <cell r="P31">
            <v>1709.5087944266434</v>
          </cell>
          <cell r="Q31">
            <v>0</v>
          </cell>
          <cell r="R31">
            <v>1709.5087944266434</v>
          </cell>
          <cell r="S31">
            <v>0</v>
          </cell>
          <cell r="T31">
            <v>1709.5087944266434</v>
          </cell>
          <cell r="U31">
            <v>0</v>
          </cell>
          <cell r="V31">
            <v>1709.5087944266434</v>
          </cell>
          <cell r="W31">
            <v>0</v>
          </cell>
          <cell r="AA31">
            <v>15385.57914983979</v>
          </cell>
          <cell r="AB31">
            <v>0</v>
          </cell>
        </row>
        <row r="32">
          <cell r="B32" t="str">
            <v>6081-3402</v>
          </cell>
          <cell r="C32" t="str">
            <v>Site abatement services</v>
          </cell>
          <cell r="D32">
            <v>5154.9393930577753</v>
          </cell>
          <cell r="E32">
            <v>429.57828275481461</v>
          </cell>
          <cell r="F32">
            <v>429.57828275481461</v>
          </cell>
          <cell r="G32">
            <v>0</v>
          </cell>
          <cell r="H32">
            <v>429.57828275481461</v>
          </cell>
          <cell r="I32">
            <v>0</v>
          </cell>
          <cell r="J32">
            <v>429.57828275481461</v>
          </cell>
          <cell r="K32">
            <v>0</v>
          </cell>
          <cell r="L32">
            <v>429.57828275481461</v>
          </cell>
          <cell r="M32">
            <v>0</v>
          </cell>
          <cell r="N32">
            <v>429.57828275481461</v>
          </cell>
          <cell r="O32">
            <v>0</v>
          </cell>
          <cell r="P32">
            <v>429.57828275481461</v>
          </cell>
          <cell r="Q32">
            <v>0</v>
          </cell>
          <cell r="R32">
            <v>429.57828275481461</v>
          </cell>
          <cell r="S32">
            <v>0</v>
          </cell>
          <cell r="T32">
            <v>429.57828275481461</v>
          </cell>
          <cell r="U32">
            <v>0</v>
          </cell>
          <cell r="V32">
            <v>429.57828275481461</v>
          </cell>
          <cell r="W32">
            <v>0</v>
          </cell>
          <cell r="AA32">
            <v>3866.2045447933315</v>
          </cell>
          <cell r="AB32">
            <v>0</v>
          </cell>
        </row>
        <row r="33">
          <cell r="B33" t="str">
            <v>6081-3500</v>
          </cell>
          <cell r="C33" t="str">
            <v>Maintenance services</v>
          </cell>
          <cell r="D33">
            <v>11682.278317653174</v>
          </cell>
          <cell r="E33">
            <v>973.52319313776445</v>
          </cell>
          <cell r="F33">
            <v>973.52319313776445</v>
          </cell>
          <cell r="G33">
            <v>0</v>
          </cell>
          <cell r="H33">
            <v>973.52319313776445</v>
          </cell>
          <cell r="I33">
            <v>0</v>
          </cell>
          <cell r="J33">
            <v>973.52319313776445</v>
          </cell>
          <cell r="K33">
            <v>0</v>
          </cell>
          <cell r="L33">
            <v>973.52319313776445</v>
          </cell>
          <cell r="M33">
            <v>0</v>
          </cell>
          <cell r="N33">
            <v>973.52319313776445</v>
          </cell>
          <cell r="O33">
            <v>0</v>
          </cell>
          <cell r="P33">
            <v>973.52319313776445</v>
          </cell>
          <cell r="Q33">
            <v>0</v>
          </cell>
          <cell r="R33">
            <v>973.52319313776445</v>
          </cell>
          <cell r="S33">
            <v>0</v>
          </cell>
          <cell r="T33">
            <v>973.52319313776445</v>
          </cell>
          <cell r="U33">
            <v>3875</v>
          </cell>
          <cell r="V33">
            <v>973.52319313776445</v>
          </cell>
          <cell r="W33">
            <v>0</v>
          </cell>
          <cell r="AA33">
            <v>8761.7087382398804</v>
          </cell>
          <cell r="AB33">
            <v>3875</v>
          </cell>
        </row>
        <row r="34">
          <cell r="B34" t="str">
            <v>6081-3501</v>
          </cell>
          <cell r="C34" t="str">
            <v>Industrial cleaning</v>
          </cell>
          <cell r="D34">
            <v>47875.555180532399</v>
          </cell>
          <cell r="E34">
            <v>3989.6295983776999</v>
          </cell>
          <cell r="F34">
            <v>3989.6295983776999</v>
          </cell>
          <cell r="G34">
            <v>0</v>
          </cell>
          <cell r="H34">
            <v>3989.6295983776999</v>
          </cell>
          <cell r="I34">
            <v>14462.52</v>
          </cell>
          <cell r="J34">
            <v>3989.6295983776999</v>
          </cell>
          <cell r="K34">
            <v>0</v>
          </cell>
          <cell r="L34">
            <v>3989.6295983776999</v>
          </cell>
          <cell r="M34">
            <v>0</v>
          </cell>
          <cell r="N34">
            <v>3989.6295983776999</v>
          </cell>
          <cell r="O34">
            <v>3801.8199999999997</v>
          </cell>
          <cell r="P34">
            <v>3989.6295983776999</v>
          </cell>
          <cell r="Q34">
            <v>32863.37999999999</v>
          </cell>
          <cell r="R34">
            <v>3989.6295983776999</v>
          </cell>
          <cell r="S34">
            <v>0</v>
          </cell>
          <cell r="T34">
            <v>3989.6295983776999</v>
          </cell>
          <cell r="U34">
            <v>0</v>
          </cell>
          <cell r="V34">
            <v>3989.6295983776999</v>
          </cell>
          <cell r="W34">
            <v>4298.7700000000114</v>
          </cell>
          <cell r="AA34">
            <v>35906.666385399309</v>
          </cell>
          <cell r="AB34">
            <v>55426.49</v>
          </cell>
        </row>
        <row r="35">
          <cell r="B35" t="str">
            <v>6081-3502</v>
          </cell>
          <cell r="C35" t="str">
            <v>Scaffolding</v>
          </cell>
          <cell r="D35">
            <v>42821.653598775483</v>
          </cell>
          <cell r="E35">
            <v>3568.4711332312904</v>
          </cell>
          <cell r="F35">
            <v>3568.4711332312904</v>
          </cell>
          <cell r="G35">
            <v>14855.76</v>
          </cell>
          <cell r="H35">
            <v>3568.4711332312904</v>
          </cell>
          <cell r="I35">
            <v>1227.8199999999997</v>
          </cell>
          <cell r="J35">
            <v>3568.4711332312904</v>
          </cell>
          <cell r="K35">
            <v>9651.7899999999991</v>
          </cell>
          <cell r="L35">
            <v>3568.4711332312904</v>
          </cell>
          <cell r="M35">
            <v>-4601.91</v>
          </cell>
          <cell r="N35">
            <v>3568.4711332312904</v>
          </cell>
          <cell r="O35">
            <v>4342.8000000000029</v>
          </cell>
          <cell r="P35">
            <v>3568.4711332312904</v>
          </cell>
          <cell r="Q35">
            <v>5924.41</v>
          </cell>
          <cell r="R35">
            <v>3568.4711332312904</v>
          </cell>
          <cell r="S35">
            <v>1471.8999999999978</v>
          </cell>
          <cell r="T35">
            <v>3568.4711332312904</v>
          </cell>
          <cell r="U35">
            <v>1471.9000000000015</v>
          </cell>
          <cell r="V35">
            <v>3568.4711332312904</v>
          </cell>
          <cell r="W35">
            <v>8670.0800000000017</v>
          </cell>
          <cell r="AA35">
            <v>32116.240199081614</v>
          </cell>
          <cell r="AB35">
            <v>43014.55</v>
          </cell>
        </row>
        <row r="36">
          <cell r="B36" t="str">
            <v>6081-3503</v>
          </cell>
          <cell r="C36" t="str">
            <v xml:space="preserve">Insulation </v>
          </cell>
          <cell r="D36">
            <v>50011.28782534301</v>
          </cell>
          <cell r="E36">
            <v>4167.6073187785842</v>
          </cell>
          <cell r="F36">
            <v>4167.6073187785842</v>
          </cell>
          <cell r="G36">
            <v>4870.05</v>
          </cell>
          <cell r="H36">
            <v>4167.6073187785842</v>
          </cell>
          <cell r="I36">
            <v>30590.81</v>
          </cell>
          <cell r="J36">
            <v>4167.6073187785842</v>
          </cell>
          <cell r="K36">
            <v>-25910.17</v>
          </cell>
          <cell r="L36">
            <v>4167.6073187785842</v>
          </cell>
          <cell r="M36">
            <v>31385.160000000003</v>
          </cell>
          <cell r="N36">
            <v>4167.6073187785842</v>
          </cell>
          <cell r="O36">
            <v>5481.179999999993</v>
          </cell>
          <cell r="P36">
            <v>4167.6073187785842</v>
          </cell>
          <cell r="Q36">
            <v>0</v>
          </cell>
          <cell r="R36">
            <v>4167.6073187785842</v>
          </cell>
          <cell r="S36">
            <v>23509.130000000005</v>
          </cell>
          <cell r="T36">
            <v>4167.6073187785842</v>
          </cell>
          <cell r="U36">
            <v>1492.4499999999971</v>
          </cell>
          <cell r="V36">
            <v>4167.6073187785842</v>
          </cell>
          <cell r="W36">
            <v>11717.350000000006</v>
          </cell>
          <cell r="AA36">
            <v>37508.465869007254</v>
          </cell>
          <cell r="AB36">
            <v>83135.960000000006</v>
          </cell>
        </row>
        <row r="37">
          <cell r="B37" t="str">
            <v>6081-3504</v>
          </cell>
          <cell r="C37" t="str">
            <v>Filter cleaning</v>
          </cell>
          <cell r="D37">
            <v>47865.780584624044</v>
          </cell>
          <cell r="E37">
            <v>3988.8150487186704</v>
          </cell>
          <cell r="F37">
            <v>3988.8150487186704</v>
          </cell>
          <cell r="G37">
            <v>0</v>
          </cell>
          <cell r="H37">
            <v>3988.8150487186704</v>
          </cell>
          <cell r="I37">
            <v>2528</v>
          </cell>
          <cell r="J37">
            <v>3988.8150487186704</v>
          </cell>
          <cell r="K37">
            <v>0</v>
          </cell>
          <cell r="L37">
            <v>3988.8150487186704</v>
          </cell>
          <cell r="M37">
            <v>9294.1299999999992</v>
          </cell>
          <cell r="N37">
            <v>3988.8150487186704</v>
          </cell>
          <cell r="O37">
            <v>910</v>
          </cell>
          <cell r="P37">
            <v>3988.8150487186704</v>
          </cell>
          <cell r="Q37">
            <v>19746.400000000001</v>
          </cell>
          <cell r="R37">
            <v>3988.8150487186704</v>
          </cell>
          <cell r="S37">
            <v>0</v>
          </cell>
          <cell r="T37">
            <v>3988.8150487186704</v>
          </cell>
          <cell r="U37">
            <v>0</v>
          </cell>
          <cell r="V37">
            <v>3988.8150487186704</v>
          </cell>
          <cell r="W37">
            <v>19246.03</v>
          </cell>
          <cell r="AA37">
            <v>35899.335438468042</v>
          </cell>
          <cell r="AB37">
            <v>51724.56</v>
          </cell>
        </row>
        <row r="38">
          <cell r="B38" t="str">
            <v>6081-3505</v>
          </cell>
          <cell r="C38" t="str">
            <v>Pump Seal repairs</v>
          </cell>
          <cell r="D38">
            <v>13145.643593068042</v>
          </cell>
          <cell r="E38">
            <v>1095.4702994223369</v>
          </cell>
          <cell r="F38">
            <v>1095.4702994223369</v>
          </cell>
          <cell r="G38">
            <v>5370.96</v>
          </cell>
          <cell r="H38">
            <v>1095.4702994223369</v>
          </cell>
          <cell r="I38">
            <v>7252.64</v>
          </cell>
          <cell r="J38">
            <v>1095.4702994223369</v>
          </cell>
          <cell r="K38">
            <v>6311.8000000000011</v>
          </cell>
          <cell r="L38">
            <v>1095.4702994223369</v>
          </cell>
          <cell r="M38">
            <v>5399.7799999999988</v>
          </cell>
          <cell r="N38">
            <v>1095.4702994223369</v>
          </cell>
          <cell r="O38">
            <v>9921.260000000002</v>
          </cell>
          <cell r="P38">
            <v>1095.4702994223369</v>
          </cell>
          <cell r="Q38">
            <v>2731.1599999999962</v>
          </cell>
          <cell r="R38">
            <v>1095.4702994223369</v>
          </cell>
          <cell r="S38">
            <v>7190.0999999999985</v>
          </cell>
          <cell r="T38">
            <v>1095.4702994223369</v>
          </cell>
          <cell r="U38">
            <v>7252.6399999999994</v>
          </cell>
          <cell r="V38">
            <v>1095.4702994223369</v>
          </cell>
          <cell r="W38">
            <v>11241.920000000006</v>
          </cell>
          <cell r="AA38">
            <v>9859.2326948010323</v>
          </cell>
          <cell r="AB38">
            <v>62672.26</v>
          </cell>
        </row>
        <row r="39">
          <cell r="B39" t="str">
            <v>6081-3506</v>
          </cell>
          <cell r="C39" t="str">
            <v>Rotating Equipment Repairs</v>
          </cell>
          <cell r="D39">
            <v>124326.26159307639</v>
          </cell>
          <cell r="E39">
            <v>10360.521799423032</v>
          </cell>
          <cell r="F39">
            <v>10360.521799423032</v>
          </cell>
          <cell r="G39">
            <v>6362.1399999999994</v>
          </cell>
          <cell r="H39">
            <v>10360.521799423032</v>
          </cell>
          <cell r="I39">
            <v>20420.86</v>
          </cell>
          <cell r="J39">
            <v>10360.521799423032</v>
          </cell>
          <cell r="K39">
            <v>23520.049999999996</v>
          </cell>
          <cell r="L39">
            <v>10360.521799423032</v>
          </cell>
          <cell r="M39">
            <v>11131.290000000008</v>
          </cell>
          <cell r="N39">
            <v>10360.521799423032</v>
          </cell>
          <cell r="O39">
            <v>9053.0900000000038</v>
          </cell>
          <cell r="P39">
            <v>10360.521799423032</v>
          </cell>
          <cell r="Q39">
            <v>2964.0299999999988</v>
          </cell>
          <cell r="R39">
            <v>10360.521799423032</v>
          </cell>
          <cell r="S39">
            <v>2452.2699999999895</v>
          </cell>
          <cell r="T39">
            <v>10360.521799423032</v>
          </cell>
          <cell r="U39">
            <v>27510.440000000017</v>
          </cell>
          <cell r="V39">
            <v>10360.521799423032</v>
          </cell>
          <cell r="W39">
            <v>2672.3299999999872</v>
          </cell>
          <cell r="AA39">
            <v>93244.696194807286</v>
          </cell>
          <cell r="AB39">
            <v>106086.5</v>
          </cell>
        </row>
        <row r="40">
          <cell r="B40" t="str">
            <v>6081-3507</v>
          </cell>
          <cell r="C40" t="str">
            <v>Painting</v>
          </cell>
          <cell r="D40">
            <v>23247.480599996565</v>
          </cell>
          <cell r="E40">
            <v>1937.2900499997138</v>
          </cell>
          <cell r="F40">
            <v>1937.2900499997138</v>
          </cell>
          <cell r="G40">
            <v>3075.26</v>
          </cell>
          <cell r="H40">
            <v>1937.2900499997138</v>
          </cell>
          <cell r="I40">
            <v>4273.5999999999995</v>
          </cell>
          <cell r="J40">
            <v>1937.2900499997138</v>
          </cell>
          <cell r="K40">
            <v>0</v>
          </cell>
          <cell r="L40">
            <v>1937.2900499997138</v>
          </cell>
          <cell r="M40">
            <v>2788.9900000000007</v>
          </cell>
          <cell r="N40">
            <v>1937.2900499997138</v>
          </cell>
          <cell r="O40">
            <v>0</v>
          </cell>
          <cell r="P40">
            <v>1937.2900499997138</v>
          </cell>
          <cell r="Q40">
            <v>0</v>
          </cell>
          <cell r="R40">
            <v>1937.2900499997138</v>
          </cell>
          <cell r="S40">
            <v>650</v>
          </cell>
          <cell r="T40">
            <v>1937.2900499997138</v>
          </cell>
          <cell r="U40">
            <v>1391.5699999999997</v>
          </cell>
          <cell r="V40">
            <v>1937.2900499997138</v>
          </cell>
          <cell r="W40">
            <v>9471.94</v>
          </cell>
          <cell r="AA40">
            <v>17435.610449997424</v>
          </cell>
          <cell r="AB40">
            <v>21651.360000000001</v>
          </cell>
        </row>
        <row r="41">
          <cell r="B41" t="str">
            <v>6081-3508</v>
          </cell>
          <cell r="C41" t="str">
            <v>Valve Repairs</v>
          </cell>
          <cell r="D41">
            <v>46909.948476825761</v>
          </cell>
          <cell r="E41">
            <v>3909.1623730688134</v>
          </cell>
          <cell r="F41">
            <v>3909.1623730688134</v>
          </cell>
          <cell r="G41">
            <v>1364.05</v>
          </cell>
          <cell r="H41">
            <v>3909.1623730688134</v>
          </cell>
          <cell r="I41">
            <v>472</v>
          </cell>
          <cell r="J41">
            <v>3909.1623730688134</v>
          </cell>
          <cell r="K41">
            <v>1519.55</v>
          </cell>
          <cell r="L41">
            <v>3909.1623730688134</v>
          </cell>
          <cell r="M41">
            <v>6150.5499999999993</v>
          </cell>
          <cell r="N41">
            <v>3909.1623730688134</v>
          </cell>
          <cell r="O41">
            <v>0</v>
          </cell>
          <cell r="P41">
            <v>3909.1623730688134</v>
          </cell>
          <cell r="Q41">
            <v>12564.430000000002</v>
          </cell>
          <cell r="R41">
            <v>3909.1623730688134</v>
          </cell>
          <cell r="S41">
            <v>5207.1099999999969</v>
          </cell>
          <cell r="T41">
            <v>3909.1623730688134</v>
          </cell>
          <cell r="U41">
            <v>8038.0000000000036</v>
          </cell>
          <cell r="V41">
            <v>3909.1623730688134</v>
          </cell>
          <cell r="W41">
            <v>1156</v>
          </cell>
          <cell r="AA41">
            <v>35182.46135761933</v>
          </cell>
          <cell r="AB41">
            <v>36471.69</v>
          </cell>
        </row>
        <row r="42">
          <cell r="B42" t="str">
            <v>6081-3509</v>
          </cell>
          <cell r="C42" t="str">
            <v>Static Equipment</v>
          </cell>
          <cell r="D42">
            <v>48214.113317635311</v>
          </cell>
          <cell r="E42">
            <v>4017.8427764696094</v>
          </cell>
          <cell r="F42">
            <v>4017.8427764696094</v>
          </cell>
          <cell r="G42">
            <v>422.59</v>
          </cell>
          <cell r="H42">
            <v>4017.8427764696094</v>
          </cell>
          <cell r="I42">
            <v>2422.5</v>
          </cell>
          <cell r="J42">
            <v>4017.8427764696094</v>
          </cell>
          <cell r="K42">
            <v>8974.49</v>
          </cell>
          <cell r="L42">
            <v>4017.8427764696094</v>
          </cell>
          <cell r="M42">
            <v>716.70000000000073</v>
          </cell>
          <cell r="N42">
            <v>4017.8427764696094</v>
          </cell>
          <cell r="O42">
            <v>9972.56</v>
          </cell>
          <cell r="P42">
            <v>4017.8427764696094</v>
          </cell>
          <cell r="Q42">
            <v>3481.0499999999993</v>
          </cell>
          <cell r="R42">
            <v>4017.8427764696094</v>
          </cell>
          <cell r="S42">
            <v>1428</v>
          </cell>
          <cell r="T42">
            <v>4017.8427764696094</v>
          </cell>
          <cell r="U42">
            <v>6878.4100000000035</v>
          </cell>
          <cell r="V42">
            <v>4017.8427764696094</v>
          </cell>
          <cell r="W42">
            <v>2694.5699999999997</v>
          </cell>
          <cell r="AA42">
            <v>36160.584988226481</v>
          </cell>
          <cell r="AB42">
            <v>36990.870000000003</v>
          </cell>
        </row>
        <row r="43">
          <cell r="B43" t="str">
            <v>6081-3510</v>
          </cell>
          <cell r="C43" t="str">
            <v>Electrical maintenance</v>
          </cell>
          <cell r="D43">
            <v>14560.028776835845</v>
          </cell>
          <cell r="E43">
            <v>1213.335731402987</v>
          </cell>
          <cell r="F43">
            <v>1213.335731402987</v>
          </cell>
          <cell r="G43">
            <v>0</v>
          </cell>
          <cell r="H43">
            <v>1213.335731402987</v>
          </cell>
          <cell r="I43">
            <v>0</v>
          </cell>
          <cell r="J43">
            <v>1213.335731402987</v>
          </cell>
          <cell r="K43">
            <v>0</v>
          </cell>
          <cell r="L43">
            <v>1213.335731402987</v>
          </cell>
          <cell r="M43">
            <v>4373.1899999999996</v>
          </cell>
          <cell r="N43">
            <v>1213.335731402987</v>
          </cell>
          <cell r="O43">
            <v>0</v>
          </cell>
          <cell r="P43">
            <v>1213.335731402987</v>
          </cell>
          <cell r="Q43">
            <v>913.43000000000029</v>
          </cell>
          <cell r="R43">
            <v>1213.335731402987</v>
          </cell>
          <cell r="S43">
            <v>58.840000000000146</v>
          </cell>
          <cell r="T43">
            <v>1213.335731402987</v>
          </cell>
          <cell r="U43">
            <v>958.81999999999971</v>
          </cell>
          <cell r="V43">
            <v>1213.335731402987</v>
          </cell>
          <cell r="W43">
            <v>306</v>
          </cell>
          <cell r="AA43">
            <v>10920.021582626883</v>
          </cell>
          <cell r="AB43">
            <v>6610.28</v>
          </cell>
        </row>
        <row r="44">
          <cell r="B44" t="str">
            <v>6081-3511</v>
          </cell>
          <cell r="C44" t="str">
            <v>Instrumentation,PLC,DCS maintenance</v>
          </cell>
          <cell r="D44">
            <v>63180.225936164366</v>
          </cell>
          <cell r="E44">
            <v>5265.0188280136972</v>
          </cell>
          <cell r="F44">
            <v>5265.0188280136972</v>
          </cell>
          <cell r="G44">
            <v>1366.2</v>
          </cell>
          <cell r="H44">
            <v>5265.0188280136972</v>
          </cell>
          <cell r="I44">
            <v>0</v>
          </cell>
          <cell r="J44">
            <v>5265.0188280136972</v>
          </cell>
          <cell r="K44">
            <v>0</v>
          </cell>
          <cell r="L44">
            <v>5265.0188280136972</v>
          </cell>
          <cell r="M44">
            <v>1570.49</v>
          </cell>
          <cell r="N44">
            <v>5265.0188280136972</v>
          </cell>
          <cell r="O44">
            <v>0</v>
          </cell>
          <cell r="P44">
            <v>5265.0188280136972</v>
          </cell>
          <cell r="Q44">
            <v>2691.9999999999995</v>
          </cell>
          <cell r="R44">
            <v>5265.0188280136972</v>
          </cell>
          <cell r="S44">
            <v>6.2000000000007276</v>
          </cell>
          <cell r="T44">
            <v>5265.0188280136972</v>
          </cell>
          <cell r="U44">
            <v>307.99999999999909</v>
          </cell>
          <cell r="V44">
            <v>5265.0188280136972</v>
          </cell>
          <cell r="W44">
            <v>2825</v>
          </cell>
          <cell r="AA44">
            <v>47385.169452123271</v>
          </cell>
          <cell r="AB44">
            <v>8767.89</v>
          </cell>
        </row>
        <row r="45">
          <cell r="B45" t="str">
            <v>6081-3512</v>
          </cell>
          <cell r="C45" t="str">
            <v>Analyser maintenance</v>
          </cell>
          <cell r="D45">
            <v>2384.1594692892213</v>
          </cell>
          <cell r="E45">
            <v>198.67995577410178</v>
          </cell>
          <cell r="F45">
            <v>198.67995577410178</v>
          </cell>
          <cell r="G45">
            <v>1264.55</v>
          </cell>
          <cell r="H45">
            <v>198.67995577410178</v>
          </cell>
          <cell r="I45">
            <v>0</v>
          </cell>
          <cell r="J45">
            <v>198.67995577410178</v>
          </cell>
          <cell r="K45">
            <v>0</v>
          </cell>
          <cell r="L45">
            <v>198.67995577410178</v>
          </cell>
          <cell r="M45">
            <v>0</v>
          </cell>
          <cell r="N45">
            <v>198.67995577410178</v>
          </cell>
          <cell r="O45">
            <v>0</v>
          </cell>
          <cell r="P45">
            <v>198.67995577410178</v>
          </cell>
          <cell r="Q45">
            <v>0</v>
          </cell>
          <cell r="R45">
            <v>198.67995577410178</v>
          </cell>
          <cell r="S45">
            <v>0</v>
          </cell>
          <cell r="T45">
            <v>198.67995577410178</v>
          </cell>
          <cell r="U45">
            <v>1254.0000000000002</v>
          </cell>
          <cell r="V45">
            <v>198.67995577410178</v>
          </cell>
          <cell r="W45">
            <v>0</v>
          </cell>
          <cell r="AA45">
            <v>1788.1196019669158</v>
          </cell>
          <cell r="AB45">
            <v>2518.5500000000002</v>
          </cell>
        </row>
        <row r="46">
          <cell r="B46" t="str">
            <v>6081-3513</v>
          </cell>
          <cell r="C46" t="str">
            <v>Cranes &amp; Shovels</v>
          </cell>
          <cell r="D46">
            <v>21329.918911266424</v>
          </cell>
          <cell r="E46">
            <v>1777.4932426055354</v>
          </cell>
          <cell r="F46">
            <v>1777.4932426055354</v>
          </cell>
          <cell r="G46">
            <v>0</v>
          </cell>
          <cell r="H46">
            <v>1777.4932426055354</v>
          </cell>
          <cell r="I46">
            <v>2452.4699999999998</v>
          </cell>
          <cell r="J46">
            <v>1777.4932426055354</v>
          </cell>
          <cell r="K46">
            <v>0</v>
          </cell>
          <cell r="L46">
            <v>1777.4932426055354</v>
          </cell>
          <cell r="M46">
            <v>0</v>
          </cell>
          <cell r="N46">
            <v>1777.4932426055354</v>
          </cell>
          <cell r="O46">
            <v>0</v>
          </cell>
          <cell r="P46">
            <v>1777.4932426055354</v>
          </cell>
          <cell r="Q46">
            <v>250.88000000000011</v>
          </cell>
          <cell r="R46">
            <v>1777.4932426055354</v>
          </cell>
          <cell r="S46">
            <v>0</v>
          </cell>
          <cell r="T46">
            <v>1777.4932426055354</v>
          </cell>
          <cell r="U46">
            <v>200.69999999999982</v>
          </cell>
          <cell r="V46">
            <v>1777.4932426055354</v>
          </cell>
          <cell r="W46">
            <v>0</v>
          </cell>
          <cell r="AA46">
            <v>15997.439183449816</v>
          </cell>
          <cell r="AB46">
            <v>2904.0499999999997</v>
          </cell>
        </row>
        <row r="47">
          <cell r="B47" t="str">
            <v>6081-3514</v>
          </cell>
          <cell r="C47" t="str">
            <v>Inspection services</v>
          </cell>
          <cell r="D47">
            <v>15142.634467107217</v>
          </cell>
          <cell r="E47">
            <v>1261.886205592268</v>
          </cell>
          <cell r="F47">
            <v>1261.886205592268</v>
          </cell>
          <cell r="G47">
            <v>0</v>
          </cell>
          <cell r="H47">
            <v>1261.886205592268</v>
          </cell>
          <cell r="I47">
            <v>0</v>
          </cell>
          <cell r="J47">
            <v>1261.886205592268</v>
          </cell>
          <cell r="K47">
            <v>0</v>
          </cell>
          <cell r="L47">
            <v>1261.886205592268</v>
          </cell>
          <cell r="M47">
            <v>0</v>
          </cell>
          <cell r="N47">
            <v>1261.886205592268</v>
          </cell>
          <cell r="O47">
            <v>0</v>
          </cell>
          <cell r="P47">
            <v>1261.886205592268</v>
          </cell>
          <cell r="Q47">
            <v>0</v>
          </cell>
          <cell r="R47">
            <v>1261.886205592268</v>
          </cell>
          <cell r="S47">
            <v>0</v>
          </cell>
          <cell r="T47">
            <v>1261.886205592268</v>
          </cell>
          <cell r="U47">
            <v>0</v>
          </cell>
          <cell r="V47">
            <v>1261.886205592268</v>
          </cell>
          <cell r="W47">
            <v>0</v>
          </cell>
          <cell r="AA47">
            <v>11356.975850330411</v>
          </cell>
          <cell r="AB47">
            <v>0</v>
          </cell>
        </row>
        <row r="48">
          <cell r="B48" t="str">
            <v>6081-3515</v>
          </cell>
          <cell r="C48" t="str">
            <v>Lighting and Tracing</v>
          </cell>
          <cell r="D48">
            <v>33829.289766941649</v>
          </cell>
          <cell r="E48">
            <v>2819.1074805784706</v>
          </cell>
          <cell r="F48">
            <v>2819.1074805784706</v>
          </cell>
          <cell r="G48">
            <v>0</v>
          </cell>
          <cell r="H48">
            <v>2819.1074805784706</v>
          </cell>
          <cell r="I48">
            <v>2028.51</v>
          </cell>
          <cell r="J48">
            <v>2819.1074805784706</v>
          </cell>
          <cell r="K48">
            <v>6287.3399999999983</v>
          </cell>
          <cell r="L48">
            <v>2819.1074805784706</v>
          </cell>
          <cell r="M48">
            <v>2141.7400000000016</v>
          </cell>
          <cell r="N48">
            <v>2819.1074805784706</v>
          </cell>
          <cell r="O48">
            <v>3961.5599999999995</v>
          </cell>
          <cell r="P48">
            <v>2819.1074805784706</v>
          </cell>
          <cell r="Q48">
            <v>1369.3500000000004</v>
          </cell>
          <cell r="R48">
            <v>2819.1074805784706</v>
          </cell>
          <cell r="S48">
            <v>2080.09</v>
          </cell>
          <cell r="T48">
            <v>2819.1074805784706</v>
          </cell>
          <cell r="U48">
            <v>0</v>
          </cell>
          <cell r="V48">
            <v>2819.1074805784706</v>
          </cell>
          <cell r="W48">
            <v>873.86000000000058</v>
          </cell>
          <cell r="AA48">
            <v>25371.967325206235</v>
          </cell>
          <cell r="AB48">
            <v>18742.45</v>
          </cell>
        </row>
        <row r="49">
          <cell r="B49" t="str">
            <v>6081-3516</v>
          </cell>
          <cell r="C49" t="str">
            <v>Housekeeping</v>
          </cell>
          <cell r="D49">
            <v>11276.429922313886</v>
          </cell>
          <cell r="E49">
            <v>939.70249352615713</v>
          </cell>
          <cell r="F49">
            <v>939.70249352615713</v>
          </cell>
          <cell r="G49">
            <v>0</v>
          </cell>
          <cell r="H49">
            <v>939.70249352615713</v>
          </cell>
          <cell r="I49">
            <v>0</v>
          </cell>
          <cell r="J49">
            <v>939.70249352615713</v>
          </cell>
          <cell r="K49">
            <v>0</v>
          </cell>
          <cell r="L49">
            <v>939.70249352615713</v>
          </cell>
          <cell r="M49">
            <v>0</v>
          </cell>
          <cell r="N49">
            <v>939.70249352615713</v>
          </cell>
          <cell r="O49">
            <v>0</v>
          </cell>
          <cell r="P49">
            <v>939.70249352615713</v>
          </cell>
          <cell r="Q49">
            <v>0</v>
          </cell>
          <cell r="R49">
            <v>939.70249352615713</v>
          </cell>
          <cell r="S49">
            <v>0</v>
          </cell>
          <cell r="T49">
            <v>939.70249352615713</v>
          </cell>
          <cell r="U49">
            <v>0</v>
          </cell>
          <cell r="V49">
            <v>939.70249352615713</v>
          </cell>
          <cell r="W49">
            <v>0</v>
          </cell>
          <cell r="AA49">
            <v>8457.322441735414</v>
          </cell>
          <cell r="AB49">
            <v>0</v>
          </cell>
        </row>
        <row r="50">
          <cell r="B50" t="str">
            <v>6081-3517</v>
          </cell>
          <cell r="C50" t="str">
            <v>Welding for maintenance</v>
          </cell>
          <cell r="D50">
            <v>38383.53492016848</v>
          </cell>
          <cell r="E50">
            <v>3198.62791001404</v>
          </cell>
          <cell r="F50">
            <v>3198.62791001404</v>
          </cell>
          <cell r="G50">
            <v>2191.1999999999998</v>
          </cell>
          <cell r="H50">
            <v>3198.62791001404</v>
          </cell>
          <cell r="I50">
            <v>-1145.7799999999997</v>
          </cell>
          <cell r="J50">
            <v>3198.62791001404</v>
          </cell>
          <cell r="K50">
            <v>0</v>
          </cell>
          <cell r="L50">
            <v>3198.62791001404</v>
          </cell>
          <cell r="M50">
            <v>0</v>
          </cell>
          <cell r="N50">
            <v>3198.62791001404</v>
          </cell>
          <cell r="O50">
            <v>1195.6400000000003</v>
          </cell>
          <cell r="P50">
            <v>3198.62791001404</v>
          </cell>
          <cell r="Q50">
            <v>2828.5899999999992</v>
          </cell>
          <cell r="R50">
            <v>3198.62791001404</v>
          </cell>
          <cell r="S50">
            <v>811.5</v>
          </cell>
          <cell r="T50">
            <v>3198.62791001404</v>
          </cell>
          <cell r="U50">
            <v>5018.8700000000008</v>
          </cell>
          <cell r="V50">
            <v>3198.62791001404</v>
          </cell>
          <cell r="W50">
            <v>3431.6499999999996</v>
          </cell>
          <cell r="AA50">
            <v>28787.651190126358</v>
          </cell>
          <cell r="AB50">
            <v>14331.67</v>
          </cell>
        </row>
        <row r="51">
          <cell r="B51" t="str">
            <v>6081-3900</v>
          </cell>
          <cell r="C51" t="str">
            <v>Plant changes with materials &lt; 5000 euro</v>
          </cell>
          <cell r="D51">
            <v>45184.495862843556</v>
          </cell>
          <cell r="E51">
            <v>3765.374655236963</v>
          </cell>
          <cell r="F51">
            <v>3765.374655236963</v>
          </cell>
          <cell r="G51">
            <v>3035.45</v>
          </cell>
          <cell r="H51">
            <v>3765.374655236963</v>
          </cell>
          <cell r="I51">
            <v>5161.170000000001</v>
          </cell>
          <cell r="J51">
            <v>3765.374655236963</v>
          </cell>
          <cell r="K51">
            <v>9970.2699999999986</v>
          </cell>
          <cell r="L51">
            <v>3765.374655236963</v>
          </cell>
          <cell r="M51">
            <v>8119.77</v>
          </cell>
          <cell r="N51">
            <v>3765.374655236963</v>
          </cell>
          <cell r="O51">
            <v>22869.8</v>
          </cell>
          <cell r="P51">
            <v>3765.374655236963</v>
          </cell>
          <cell r="Q51">
            <v>10737.020000000004</v>
          </cell>
          <cell r="R51">
            <v>3765.374655236963</v>
          </cell>
          <cell r="S51">
            <v>5910.9000000000087</v>
          </cell>
          <cell r="T51">
            <v>3765.374655236963</v>
          </cell>
          <cell r="U51">
            <v>4803.3899999999849</v>
          </cell>
          <cell r="V51">
            <v>3765.374655236963</v>
          </cell>
          <cell r="W51">
            <v>-2475.6399999999994</v>
          </cell>
          <cell r="AA51">
            <v>33888.371897132667</v>
          </cell>
          <cell r="AB51">
            <v>68132.13</v>
          </cell>
        </row>
        <row r="52">
          <cell r="B52" t="str">
            <v>6081-5000</v>
          </cell>
          <cell r="C52" t="str">
            <v>Maintenance tools &amp; Bikes</v>
          </cell>
          <cell r="D52">
            <v>23639.870914886542</v>
          </cell>
          <cell r="E52">
            <v>1969.9892429072117</v>
          </cell>
          <cell r="F52">
            <v>1969.9892429072117</v>
          </cell>
          <cell r="G52">
            <v>414.3</v>
          </cell>
          <cell r="H52">
            <v>1969.9892429072117</v>
          </cell>
          <cell r="I52">
            <v>-414.3</v>
          </cell>
          <cell r="J52">
            <v>1969.9892429072117</v>
          </cell>
          <cell r="K52">
            <v>609.29999999999995</v>
          </cell>
          <cell r="L52">
            <v>1969.9892429072117</v>
          </cell>
          <cell r="M52">
            <v>0</v>
          </cell>
          <cell r="N52">
            <v>1969.9892429072117</v>
          </cell>
          <cell r="O52">
            <v>0</v>
          </cell>
          <cell r="P52">
            <v>1969.9892429072117</v>
          </cell>
          <cell r="Q52">
            <v>0</v>
          </cell>
          <cell r="R52">
            <v>1969.9892429072117</v>
          </cell>
          <cell r="S52">
            <v>0</v>
          </cell>
          <cell r="T52">
            <v>1969.9892429072117</v>
          </cell>
          <cell r="U52">
            <v>579.87000000000012</v>
          </cell>
          <cell r="V52">
            <v>1969.9892429072117</v>
          </cell>
          <cell r="W52">
            <v>95.649999999999864</v>
          </cell>
          <cell r="AA52">
            <v>17729.903186164905</v>
          </cell>
          <cell r="AB52">
            <v>1284.82</v>
          </cell>
        </row>
        <row r="53">
          <cell r="B53" t="str">
            <v>6081-9010</v>
          </cell>
          <cell r="C53" t="str">
            <v>Purchased materials for maintenance</v>
          </cell>
          <cell r="D53">
            <v>6703.4447199960432</v>
          </cell>
          <cell r="E53">
            <v>558.62039333300356</v>
          </cell>
          <cell r="F53">
            <v>558.62039333300356</v>
          </cell>
          <cell r="G53">
            <v>2528</v>
          </cell>
          <cell r="H53">
            <v>558.62039333300356</v>
          </cell>
          <cell r="I53">
            <v>-2528</v>
          </cell>
          <cell r="J53">
            <v>558.62039333300356</v>
          </cell>
          <cell r="K53">
            <v>0</v>
          </cell>
          <cell r="L53">
            <v>558.62039333300356</v>
          </cell>
          <cell r="M53">
            <v>0</v>
          </cell>
          <cell r="N53">
            <v>558.62039333300356</v>
          </cell>
          <cell r="O53">
            <v>0</v>
          </cell>
          <cell r="P53">
            <v>558.62039333300356</v>
          </cell>
          <cell r="Q53">
            <v>0</v>
          </cell>
          <cell r="R53">
            <v>558.62039333300356</v>
          </cell>
          <cell r="S53">
            <v>0</v>
          </cell>
          <cell r="T53">
            <v>558.62039333300356</v>
          </cell>
          <cell r="U53">
            <v>2528</v>
          </cell>
          <cell r="V53">
            <v>558.62039333300356</v>
          </cell>
          <cell r="W53">
            <v>0</v>
          </cell>
          <cell r="AA53">
            <v>5027.5835399970319</v>
          </cell>
          <cell r="AB53">
            <v>2528</v>
          </cell>
        </row>
        <row r="54">
          <cell r="B54" t="str">
            <v>6235-1600</v>
          </cell>
          <cell r="C54" t="str">
            <v>Usage Gen Opr-VC16</v>
          </cell>
          <cell r="D54">
            <v>244600.8875861475</v>
          </cell>
          <cell r="E54">
            <v>20383.407298845625</v>
          </cell>
          <cell r="F54">
            <v>20383.407298845625</v>
          </cell>
          <cell r="G54">
            <v>33835.230000000003</v>
          </cell>
          <cell r="H54">
            <v>20383.407298845625</v>
          </cell>
          <cell r="I54">
            <v>14991.260000000002</v>
          </cell>
          <cell r="J54">
            <v>20383.407298845625</v>
          </cell>
          <cell r="K54">
            <v>44369.31</v>
          </cell>
          <cell r="L54">
            <v>20383.407298845625</v>
          </cell>
          <cell r="M54">
            <v>13896.509999999995</v>
          </cell>
          <cell r="N54">
            <v>20383.407298845625</v>
          </cell>
          <cell r="O54">
            <v>29624.959999999992</v>
          </cell>
          <cell r="P54">
            <v>20383.407298845625</v>
          </cell>
          <cell r="Q54">
            <v>26539.370000000024</v>
          </cell>
          <cell r="R54">
            <v>20383.407298845625</v>
          </cell>
          <cell r="S54">
            <v>30346.160000000003</v>
          </cell>
          <cell r="T54">
            <v>20383.407298845625</v>
          </cell>
          <cell r="U54">
            <v>11863.099999999977</v>
          </cell>
          <cell r="V54">
            <v>20383.407298845625</v>
          </cell>
          <cell r="W54">
            <v>25931.460000000021</v>
          </cell>
          <cell r="AA54">
            <v>183450.66568961059</v>
          </cell>
          <cell r="AB54">
            <v>231397.36000000002</v>
          </cell>
        </row>
        <row r="55">
          <cell r="B55" t="str">
            <v>Maintenance</v>
          </cell>
          <cell r="D55">
            <v>1298104.4488693171</v>
          </cell>
          <cell r="E55">
            <v>108175.37073910976</v>
          </cell>
          <cell r="F55">
            <v>108175.37073910976</v>
          </cell>
          <cell r="G55">
            <v>80955.739999999991</v>
          </cell>
          <cell r="H55">
            <v>108175.37073910976</v>
          </cell>
          <cell r="I55">
            <v>106207.98000000001</v>
          </cell>
          <cell r="J55">
            <v>108175.37073910976</v>
          </cell>
          <cell r="K55">
            <v>85303.729999999981</v>
          </cell>
          <cell r="L55">
            <v>108175.37073910976</v>
          </cell>
          <cell r="M55">
            <v>92630.080000000016</v>
          </cell>
          <cell r="N55">
            <v>108175.37073910976</v>
          </cell>
          <cell r="O55">
            <v>102601.26999999999</v>
          </cell>
          <cell r="P55">
            <v>108175.37073910976</v>
          </cell>
          <cell r="Q55">
            <v>125605.50000000004</v>
          </cell>
          <cell r="R55">
            <v>108175.37073910976</v>
          </cell>
          <cell r="S55">
            <v>81631.7</v>
          </cell>
          <cell r="T55">
            <v>108175.37073910976</v>
          </cell>
          <cell r="U55">
            <v>85726.119999999981</v>
          </cell>
          <cell r="V55">
            <v>108175.37073910976</v>
          </cell>
          <cell r="W55">
            <v>102189.58000000002</v>
          </cell>
          <cell r="X55">
            <v>0</v>
          </cell>
          <cell r="Y55">
            <v>0</v>
          </cell>
          <cell r="Z55">
            <v>0</v>
          </cell>
          <cell r="AA55">
            <v>973578.33665198786</v>
          </cell>
          <cell r="AB55">
            <v>862851.7</v>
          </cell>
        </row>
        <row r="56">
          <cell r="B56" t="str">
            <v>6230-7000</v>
          </cell>
          <cell r="C56" t="str">
            <v>Oxygen Supply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</row>
        <row r="57">
          <cell r="B57" t="str">
            <v>6700-1000</v>
          </cell>
          <cell r="C57" t="str">
            <v>Pur Elec-Plt Site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</row>
        <row r="58">
          <cell r="B58" t="str">
            <v>6700-1500</v>
          </cell>
          <cell r="C58" t="str">
            <v>Electricity Export to Grid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</row>
        <row r="59">
          <cell r="B59" t="str">
            <v>6700-3000</v>
          </cell>
          <cell r="C59" t="str">
            <v>Nitrogen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</row>
        <row r="60">
          <cell r="B60" t="str">
            <v>6700-3100</v>
          </cell>
          <cell r="C60" t="str">
            <v>Natural gas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</row>
        <row r="61">
          <cell r="B61" t="str">
            <v>6700-4000</v>
          </cell>
          <cell r="C61" t="str">
            <v>Pur Water-Plant Site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</row>
        <row r="62">
          <cell r="B62" t="str">
            <v>6700-6050</v>
          </cell>
          <cell r="C62" t="str">
            <v>Utility Cost Charges PET</v>
          </cell>
          <cell r="D62">
            <v>4543941.7537245275</v>
          </cell>
          <cell r="E62">
            <v>378661.81281037728</v>
          </cell>
          <cell r="F62">
            <v>385256.83556599775</v>
          </cell>
          <cell r="G62">
            <v>318472.0667764197</v>
          </cell>
          <cell r="H62">
            <v>373816.91955070093</v>
          </cell>
          <cell r="I62">
            <v>330959.11691765097</v>
          </cell>
          <cell r="J62">
            <v>397397.8383678128</v>
          </cell>
          <cell r="K62">
            <v>341846.63067465741</v>
          </cell>
          <cell r="L62">
            <v>370122.04521380423</v>
          </cell>
          <cell r="M62">
            <v>314779.50012391107</v>
          </cell>
          <cell r="N62">
            <v>394718.53672215168</v>
          </cell>
          <cell r="O62">
            <v>291477.89720992837</v>
          </cell>
          <cell r="P62">
            <v>385713.28452955629</v>
          </cell>
          <cell r="Q62">
            <v>295260.92785064131</v>
          </cell>
          <cell r="R62">
            <v>376640.12784098613</v>
          </cell>
          <cell r="S62">
            <v>340121.69094876107</v>
          </cell>
          <cell r="T62">
            <v>376640.12784098613</v>
          </cell>
          <cell r="U62">
            <v>321754.49832319794</v>
          </cell>
          <cell r="V62">
            <v>365930.23450965987</v>
          </cell>
          <cell r="W62">
            <v>317881.31375824613</v>
          </cell>
          <cell r="AA62">
            <v>3426235.9501416553</v>
          </cell>
          <cell r="AB62">
            <v>2872553.642583414</v>
          </cell>
        </row>
        <row r="63">
          <cell r="B63" t="str">
            <v>Utility</v>
          </cell>
          <cell r="D63">
            <v>4543941.7537245275</v>
          </cell>
          <cell r="E63">
            <v>378661.81281037728</v>
          </cell>
          <cell r="F63">
            <v>385256.83556599775</v>
          </cell>
          <cell r="G63">
            <v>318472.0667764197</v>
          </cell>
          <cell r="H63">
            <v>373816.91955070093</v>
          </cell>
          <cell r="I63">
            <v>330959.11691765097</v>
          </cell>
          <cell r="J63">
            <v>397397.8383678128</v>
          </cell>
          <cell r="K63">
            <v>341846.63067465741</v>
          </cell>
          <cell r="L63">
            <v>370122.04521380423</v>
          </cell>
          <cell r="M63">
            <v>314779.50012391107</v>
          </cell>
          <cell r="N63">
            <v>394718.53672215168</v>
          </cell>
          <cell r="O63">
            <v>291477.89720992837</v>
          </cell>
          <cell r="P63">
            <v>385713.28452955629</v>
          </cell>
          <cell r="Q63">
            <v>295260.92785064131</v>
          </cell>
          <cell r="R63">
            <v>376640.12784098613</v>
          </cell>
          <cell r="S63">
            <v>340121.69094876107</v>
          </cell>
          <cell r="T63">
            <v>376640.12784098613</v>
          </cell>
          <cell r="U63">
            <v>321754.49832319794</v>
          </cell>
          <cell r="V63">
            <v>365930.23450965987</v>
          </cell>
          <cell r="W63">
            <v>317881.31375824613</v>
          </cell>
          <cell r="X63">
            <v>0</v>
          </cell>
          <cell r="Y63">
            <v>0</v>
          </cell>
          <cell r="Z63">
            <v>0</v>
          </cell>
          <cell r="AA63">
            <v>3426235.9501416553</v>
          </cell>
          <cell r="AB63">
            <v>2872553.642583414</v>
          </cell>
        </row>
        <row r="64">
          <cell r="B64" t="str">
            <v>6300-1000</v>
          </cell>
          <cell r="C64" t="str">
            <v xml:space="preserve">Depreciation - PTA Plant &amp; Machinery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</row>
        <row r="65">
          <cell r="B65" t="str">
            <v>6300-1500</v>
          </cell>
          <cell r="C65" t="str">
            <v>Depreciation - PTA Buildings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</row>
        <row r="66">
          <cell r="B66" t="str">
            <v>6300-1600</v>
          </cell>
          <cell r="C66" t="str">
            <v>Depreciation - PTA Office, Furniture, Fixture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</row>
        <row r="67">
          <cell r="B67" t="str">
            <v>6300-1700</v>
          </cell>
          <cell r="C67" t="str">
            <v>Depreciation - PTA Transport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</row>
        <row r="68">
          <cell r="B68" t="str">
            <v>6300-2000</v>
          </cell>
          <cell r="C68" t="str">
            <v>Amortisation of Intangibles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</row>
        <row r="69">
          <cell r="B69" t="str">
            <v>6300-2100</v>
          </cell>
          <cell r="C69" t="str">
            <v>Depreciation - PET 1 Plant &amp; Machinery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</row>
        <row r="70">
          <cell r="B70" t="str">
            <v>6300-2125</v>
          </cell>
          <cell r="C70" t="str">
            <v>Depreciation - PET 1 Office, Furniture, Fixture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</row>
        <row r="71">
          <cell r="B71" t="str">
            <v>6300-2200</v>
          </cell>
          <cell r="C71" t="str">
            <v>Depreciation - PET 1 Buildings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</row>
        <row r="72">
          <cell r="B72" t="str">
            <v>6300-2500</v>
          </cell>
          <cell r="C72" t="str">
            <v>Depreciation - Utility Islands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</row>
        <row r="73">
          <cell r="B73" t="str">
            <v>6300-2550</v>
          </cell>
          <cell r="C73" t="str">
            <v>Depreciation - PET 2 Plant &amp; Machinery</v>
          </cell>
          <cell r="D73">
            <v>4428280.1141647352</v>
          </cell>
          <cell r="E73">
            <v>369023.34284706129</v>
          </cell>
          <cell r="F73">
            <v>369023.34284706123</v>
          </cell>
          <cell r="G73">
            <v>311020.28000000003</v>
          </cell>
          <cell r="H73">
            <v>369023.34284706123</v>
          </cell>
          <cell r="I73">
            <v>304328.70999999996</v>
          </cell>
          <cell r="J73">
            <v>369023.34284706123</v>
          </cell>
          <cell r="K73">
            <v>318351.94999999995</v>
          </cell>
          <cell r="L73">
            <v>369023.34284706123</v>
          </cell>
          <cell r="M73">
            <v>308096.14000000013</v>
          </cell>
          <cell r="N73">
            <v>369023.34284706123</v>
          </cell>
          <cell r="O73">
            <v>318366</v>
          </cell>
          <cell r="P73">
            <v>369023.34284706123</v>
          </cell>
          <cell r="Q73">
            <v>308118.99</v>
          </cell>
          <cell r="R73">
            <v>369023.34284706123</v>
          </cell>
          <cell r="S73">
            <v>318390.42000000016</v>
          </cell>
          <cell r="T73">
            <v>369023.34284706123</v>
          </cell>
          <cell r="U73">
            <v>318390.4299999997</v>
          </cell>
          <cell r="V73">
            <v>369023.34284706123</v>
          </cell>
          <cell r="W73">
            <v>308772.39999999991</v>
          </cell>
          <cell r="AA73">
            <v>3321210.0856235516</v>
          </cell>
          <cell r="AB73">
            <v>2813835.32</v>
          </cell>
        </row>
        <row r="74">
          <cell r="B74" t="str">
            <v>6300-3050</v>
          </cell>
          <cell r="C74" t="str">
            <v>Depreciation - PET 2 Building</v>
          </cell>
          <cell r="D74">
            <v>0</v>
          </cell>
          <cell r="E74">
            <v>0</v>
          </cell>
          <cell r="F74">
            <v>0</v>
          </cell>
          <cell r="G74">
            <v>56336.44</v>
          </cell>
          <cell r="H74">
            <v>0</v>
          </cell>
          <cell r="I74">
            <v>54703.929999999993</v>
          </cell>
          <cell r="J74">
            <v>0</v>
          </cell>
          <cell r="K74">
            <v>57370.860000000015</v>
          </cell>
          <cell r="L74">
            <v>0</v>
          </cell>
          <cell r="M74">
            <v>55520.169999999984</v>
          </cell>
          <cell r="N74">
            <v>0</v>
          </cell>
          <cell r="O74">
            <v>57370.860000000015</v>
          </cell>
          <cell r="P74">
            <v>0</v>
          </cell>
          <cell r="Q74">
            <v>55520.169999999984</v>
          </cell>
          <cell r="R74">
            <v>0</v>
          </cell>
          <cell r="S74">
            <v>57370.859999999986</v>
          </cell>
          <cell r="T74">
            <v>0</v>
          </cell>
          <cell r="U74">
            <v>57370.860000000044</v>
          </cell>
          <cell r="V74">
            <v>0</v>
          </cell>
          <cell r="W74">
            <v>55520.169999999984</v>
          </cell>
          <cell r="AA74">
            <v>0</v>
          </cell>
          <cell r="AB74">
            <v>507084.32</v>
          </cell>
        </row>
        <row r="75">
          <cell r="B75" t="str">
            <v>6300-3500</v>
          </cell>
          <cell r="C75" t="str">
            <v>Amotisation of Intangible Utility Island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</row>
        <row r="76">
          <cell r="B76" t="str">
            <v>Depreciation</v>
          </cell>
          <cell r="D76">
            <v>4428280.1141647352</v>
          </cell>
          <cell r="E76">
            <v>369023.34284706129</v>
          </cell>
          <cell r="F76">
            <v>369023.34284706123</v>
          </cell>
          <cell r="G76">
            <v>367356.72000000003</v>
          </cell>
          <cell r="H76">
            <v>369023.34284706123</v>
          </cell>
          <cell r="I76">
            <v>359032.63999999996</v>
          </cell>
          <cell r="J76">
            <v>369023.34284706123</v>
          </cell>
          <cell r="K76">
            <v>375722.80999999994</v>
          </cell>
          <cell r="L76">
            <v>369023.34284706123</v>
          </cell>
          <cell r="M76">
            <v>363616.31000000011</v>
          </cell>
          <cell r="N76">
            <v>369023.34284706123</v>
          </cell>
          <cell r="O76">
            <v>375736.86</v>
          </cell>
          <cell r="P76">
            <v>369023.34284706123</v>
          </cell>
          <cell r="Q76">
            <v>363639.16</v>
          </cell>
          <cell r="R76">
            <v>369023.34284706123</v>
          </cell>
          <cell r="S76">
            <v>375761.28000000014</v>
          </cell>
          <cell r="T76">
            <v>369023.34284706123</v>
          </cell>
          <cell r="U76">
            <v>375761.28999999975</v>
          </cell>
          <cell r="V76">
            <v>369023.34284706123</v>
          </cell>
          <cell r="W76">
            <v>364292.56999999989</v>
          </cell>
          <cell r="X76">
            <v>0</v>
          </cell>
          <cell r="Y76">
            <v>0</v>
          </cell>
          <cell r="Z76">
            <v>0</v>
          </cell>
          <cell r="AA76">
            <v>3321210.0856235516</v>
          </cell>
          <cell r="AB76">
            <v>3320919.6399999997</v>
          </cell>
        </row>
        <row r="77">
          <cell r="B77" t="str">
            <v>6080-1020</v>
          </cell>
          <cell r="C77" t="str">
            <v>Janitor Services</v>
          </cell>
          <cell r="D77">
            <v>9000</v>
          </cell>
          <cell r="E77">
            <v>750</v>
          </cell>
          <cell r="F77">
            <v>750</v>
          </cell>
          <cell r="G77">
            <v>742.2890000000001</v>
          </cell>
          <cell r="H77">
            <v>750</v>
          </cell>
          <cell r="I77">
            <v>931.31599999999992</v>
          </cell>
          <cell r="J77">
            <v>750</v>
          </cell>
          <cell r="K77">
            <v>742.86700000000019</v>
          </cell>
          <cell r="L77">
            <v>750</v>
          </cell>
          <cell r="M77">
            <v>709.59899999999971</v>
          </cell>
          <cell r="N77">
            <v>750</v>
          </cell>
          <cell r="O77">
            <v>818.88500000000022</v>
          </cell>
          <cell r="P77">
            <v>750</v>
          </cell>
          <cell r="Q77">
            <v>747.22800000000007</v>
          </cell>
          <cell r="R77">
            <v>750</v>
          </cell>
          <cell r="S77">
            <v>706.9369999999999</v>
          </cell>
          <cell r="T77">
            <v>750</v>
          </cell>
          <cell r="U77">
            <v>744.28099999999995</v>
          </cell>
          <cell r="V77">
            <v>750</v>
          </cell>
          <cell r="W77">
            <v>750.93199999999979</v>
          </cell>
          <cell r="AA77">
            <v>6750</v>
          </cell>
          <cell r="AB77">
            <v>6894.3339999999998</v>
          </cell>
        </row>
        <row r="78">
          <cell r="B78" t="str">
            <v>6080-6000</v>
          </cell>
          <cell r="C78" t="str">
            <v>Contract Security Se</v>
          </cell>
          <cell r="D78">
            <v>21850</v>
          </cell>
          <cell r="E78">
            <v>1820.8333333333333</v>
          </cell>
          <cell r="F78">
            <v>1820.8333333333333</v>
          </cell>
          <cell r="G78">
            <v>1947.973</v>
          </cell>
          <cell r="H78">
            <v>1820.8333333333333</v>
          </cell>
          <cell r="I78">
            <v>1840.9380000000001</v>
          </cell>
          <cell r="J78">
            <v>1820.8333333333333</v>
          </cell>
          <cell r="K78">
            <v>1698.5730000000003</v>
          </cell>
          <cell r="L78">
            <v>1820.8333333333333</v>
          </cell>
          <cell r="M78">
            <v>1818.2309999999998</v>
          </cell>
          <cell r="N78">
            <v>1820.8333333333333</v>
          </cell>
          <cell r="O78">
            <v>1876.1906249999993</v>
          </cell>
          <cell r="P78">
            <v>1820.8333333333333</v>
          </cell>
          <cell r="Q78">
            <v>1812.6223750000008</v>
          </cell>
          <cell r="R78">
            <v>1820.8333333333333</v>
          </cell>
          <cell r="S78">
            <v>1880.7850000000017</v>
          </cell>
          <cell r="T78">
            <v>1820.8333333333333</v>
          </cell>
          <cell r="U78">
            <v>1885.2359999999971</v>
          </cell>
          <cell r="V78">
            <v>1820.8333333333333</v>
          </cell>
          <cell r="W78">
            <v>1882.6230000000032</v>
          </cell>
          <cell r="AA78">
            <v>16387.5</v>
          </cell>
          <cell r="AB78">
            <v>16643.172000000002</v>
          </cell>
        </row>
        <row r="79">
          <cell r="B79" t="str">
            <v>6080-7000</v>
          </cell>
          <cell r="C79" t="str">
            <v>Contract Fire Protection</v>
          </cell>
          <cell r="D79">
            <v>2350</v>
          </cell>
          <cell r="E79">
            <v>195.83333333333334</v>
          </cell>
          <cell r="F79">
            <v>195.83333333333334</v>
          </cell>
          <cell r="G79">
            <v>191.81900000000002</v>
          </cell>
          <cell r="H79">
            <v>195.83333333333334</v>
          </cell>
          <cell r="I79">
            <v>191.81900000000002</v>
          </cell>
          <cell r="J79">
            <v>195.83333333333334</v>
          </cell>
          <cell r="K79">
            <v>191.81899999999996</v>
          </cell>
          <cell r="L79">
            <v>195.83333333333334</v>
          </cell>
          <cell r="M79">
            <v>191.81900000000007</v>
          </cell>
          <cell r="N79">
            <v>195.83333333333334</v>
          </cell>
          <cell r="O79">
            <v>191.81900000000007</v>
          </cell>
          <cell r="P79">
            <v>195.83333333333334</v>
          </cell>
          <cell r="Q79">
            <v>191.81999999999971</v>
          </cell>
          <cell r="R79">
            <v>195.83333333333334</v>
          </cell>
          <cell r="S79">
            <v>191.81900000000019</v>
          </cell>
          <cell r="T79">
            <v>195.83333333333334</v>
          </cell>
          <cell r="U79">
            <v>191.81900000000019</v>
          </cell>
          <cell r="V79">
            <v>195.83333333333334</v>
          </cell>
          <cell r="W79">
            <v>191.81900000000019</v>
          </cell>
          <cell r="AA79">
            <v>1762.4999999999998</v>
          </cell>
          <cell r="AB79">
            <v>1726.3720000000003</v>
          </cell>
        </row>
        <row r="80">
          <cell r="B80" t="str">
            <v>6080-7010</v>
          </cell>
          <cell r="C80" t="str">
            <v>Fire Protection Defence System</v>
          </cell>
          <cell r="D80">
            <v>7600</v>
          </cell>
          <cell r="E80">
            <v>633.33333333333337</v>
          </cell>
          <cell r="F80">
            <v>633.33333333333337</v>
          </cell>
          <cell r="G80">
            <v>574.99200000000008</v>
          </cell>
          <cell r="H80">
            <v>633.33333333333337</v>
          </cell>
          <cell r="I80">
            <v>615.84199999999998</v>
          </cell>
          <cell r="J80">
            <v>633.33333333333337</v>
          </cell>
          <cell r="K80">
            <v>574.79199999999992</v>
          </cell>
          <cell r="L80">
            <v>633.33333333333337</v>
          </cell>
          <cell r="M80">
            <v>653.70000000000005</v>
          </cell>
          <cell r="N80">
            <v>633.33333333333337</v>
          </cell>
          <cell r="O80">
            <v>812.58699999999999</v>
          </cell>
          <cell r="P80">
            <v>633.33333333333337</v>
          </cell>
          <cell r="Q80">
            <v>680.38999999999942</v>
          </cell>
          <cell r="R80">
            <v>633.33333333333337</v>
          </cell>
          <cell r="S80">
            <v>835.07299999999941</v>
          </cell>
          <cell r="T80">
            <v>633.33333333333337</v>
          </cell>
          <cell r="U80">
            <v>671.38500000000113</v>
          </cell>
          <cell r="V80">
            <v>633.33333333333337</v>
          </cell>
          <cell r="W80">
            <v>687.73800000000119</v>
          </cell>
          <cell r="AA80">
            <v>5700</v>
          </cell>
          <cell r="AB80">
            <v>6106.4990000000007</v>
          </cell>
        </row>
        <row r="81">
          <cell r="B81" t="str">
            <v>6230-5000</v>
          </cell>
          <cell r="C81" t="str">
            <v>Laboratory Supplies</v>
          </cell>
          <cell r="D81">
            <v>12500</v>
          </cell>
          <cell r="E81">
            <v>1041.6666666666667</v>
          </cell>
          <cell r="F81">
            <v>1041.6666666666667</v>
          </cell>
          <cell r="G81">
            <v>1002.6380000000001</v>
          </cell>
          <cell r="H81">
            <v>1041.6666666666667</v>
          </cell>
          <cell r="I81">
            <v>1039.855</v>
          </cell>
          <cell r="J81">
            <v>1041.6666666666667</v>
          </cell>
          <cell r="K81">
            <v>891.58000000000015</v>
          </cell>
          <cell r="L81">
            <v>1041.6666666666667</v>
          </cell>
          <cell r="M81">
            <v>980.24699999999939</v>
          </cell>
          <cell r="N81">
            <v>1041.6666666666667</v>
          </cell>
          <cell r="O81">
            <v>865.49000000000069</v>
          </cell>
          <cell r="P81">
            <v>1041.6666666666667</v>
          </cell>
          <cell r="Q81">
            <v>898.40499999999975</v>
          </cell>
          <cell r="R81">
            <v>1041.6666666666667</v>
          </cell>
          <cell r="S81">
            <v>1022.7690000000002</v>
          </cell>
          <cell r="T81">
            <v>1041.6666666666667</v>
          </cell>
          <cell r="U81">
            <v>1050.4670000000006</v>
          </cell>
          <cell r="V81">
            <v>1041.6666666666667</v>
          </cell>
          <cell r="W81">
            <v>983.44000000000142</v>
          </cell>
          <cell r="AA81">
            <v>9375</v>
          </cell>
          <cell r="AB81">
            <v>8734.8910000000014</v>
          </cell>
        </row>
        <row r="82">
          <cell r="B82" t="str">
            <v>6230-6000</v>
          </cell>
          <cell r="C82" t="str">
            <v>Production Consumables</v>
          </cell>
          <cell r="D82">
            <v>1500</v>
          </cell>
          <cell r="E82">
            <v>125</v>
          </cell>
          <cell r="F82">
            <v>125</v>
          </cell>
          <cell r="G82">
            <v>122.15300000000001</v>
          </cell>
          <cell r="H82">
            <v>125</v>
          </cell>
          <cell r="I82">
            <v>87.668999999999997</v>
          </cell>
          <cell r="J82">
            <v>125</v>
          </cell>
          <cell r="K82">
            <v>118.85000000000002</v>
          </cell>
          <cell r="L82">
            <v>125</v>
          </cell>
          <cell r="M82">
            <v>104.36899999999997</v>
          </cell>
          <cell r="N82">
            <v>125</v>
          </cell>
          <cell r="O82">
            <v>536.74800000000005</v>
          </cell>
          <cell r="P82">
            <v>125</v>
          </cell>
          <cell r="Q82">
            <v>117.25099999999998</v>
          </cell>
          <cell r="R82">
            <v>125</v>
          </cell>
          <cell r="S82">
            <v>116.34500000000003</v>
          </cell>
          <cell r="T82">
            <v>125</v>
          </cell>
          <cell r="U82">
            <v>48.00200000000018</v>
          </cell>
          <cell r="V82">
            <v>125</v>
          </cell>
          <cell r="W82">
            <v>91.350999999999885</v>
          </cell>
          <cell r="AA82">
            <v>1125</v>
          </cell>
          <cell r="AB82">
            <v>1342.7380000000001</v>
          </cell>
        </row>
        <row r="83">
          <cell r="B83" t="str">
            <v>6300-3000</v>
          </cell>
          <cell r="C83" t="str">
            <v xml:space="preserve">Loss on Discard of Assets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</row>
        <row r="84">
          <cell r="B84" t="str">
            <v>6310-1000</v>
          </cell>
          <cell r="C84" t="str">
            <v>Property Taxes</v>
          </cell>
          <cell r="D84">
            <v>195540.81725028451</v>
          </cell>
          <cell r="E84">
            <v>16295.068104190375</v>
          </cell>
          <cell r="F84">
            <v>16295.068104190375</v>
          </cell>
          <cell r="G84">
            <v>16431.689999999999</v>
          </cell>
          <cell r="H84">
            <v>16295.068104190375</v>
          </cell>
          <cell r="I84">
            <v>17174.979300000003</v>
          </cell>
          <cell r="J84">
            <v>16295.068104190375</v>
          </cell>
          <cell r="K84">
            <v>16431.690000000002</v>
          </cell>
          <cell r="L84">
            <v>16295.068104190375</v>
          </cell>
          <cell r="M84">
            <v>16431.689999999995</v>
          </cell>
          <cell r="N84">
            <v>16295.068104190375</v>
          </cell>
          <cell r="O84">
            <v>16431.689999999988</v>
          </cell>
          <cell r="P84">
            <v>16295.068104190375</v>
          </cell>
          <cell r="Q84">
            <v>16431.696060000002</v>
          </cell>
          <cell r="R84">
            <v>16295.068104190375</v>
          </cell>
          <cell r="S84">
            <v>16431.690000000002</v>
          </cell>
          <cell r="T84">
            <v>16295.068104190375</v>
          </cell>
          <cell r="U84">
            <v>16431.690000000002</v>
          </cell>
          <cell r="V84">
            <v>16295.068104190375</v>
          </cell>
          <cell r="W84">
            <v>16431.689999999973</v>
          </cell>
          <cell r="AA84">
            <v>146655.61293771339</v>
          </cell>
          <cell r="AB84">
            <v>148628.50535999998</v>
          </cell>
        </row>
        <row r="85">
          <cell r="B85" t="str">
            <v>6310-5000</v>
          </cell>
          <cell r="C85" t="str">
            <v>Other Taxes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</row>
        <row r="86">
          <cell r="B86" t="str">
            <v>6320-1000</v>
          </cell>
          <cell r="C86" t="str">
            <v>Property Insurance</v>
          </cell>
          <cell r="D86">
            <v>209370.65890878951</v>
          </cell>
          <cell r="E86">
            <v>17447.554909065791</v>
          </cell>
          <cell r="F86">
            <v>17447.554909065791</v>
          </cell>
          <cell r="G86">
            <v>17913.89934</v>
          </cell>
          <cell r="H86">
            <v>17447.554909065791</v>
          </cell>
          <cell r="I86">
            <v>17913.89934</v>
          </cell>
          <cell r="J86">
            <v>17447.554909065791</v>
          </cell>
          <cell r="K86">
            <v>17913.905399999996</v>
          </cell>
          <cell r="L86">
            <v>17447.554909065791</v>
          </cell>
          <cell r="M86">
            <v>17447.55204000001</v>
          </cell>
          <cell r="N86">
            <v>17447.554909065791</v>
          </cell>
          <cell r="O86">
            <v>18420.206279999984</v>
          </cell>
          <cell r="P86">
            <v>17447.554909065791</v>
          </cell>
          <cell r="Q86">
            <v>17933.879160000011</v>
          </cell>
          <cell r="R86">
            <v>17447.554909065791</v>
          </cell>
          <cell r="S86">
            <v>17933.879159999997</v>
          </cell>
          <cell r="T86">
            <v>17447.554909065791</v>
          </cell>
          <cell r="U86">
            <v>17933.879159999982</v>
          </cell>
          <cell r="V86">
            <v>17447.554909065791</v>
          </cell>
          <cell r="W86">
            <v>17933.879160000011</v>
          </cell>
          <cell r="AA86">
            <v>157027.99418159213</v>
          </cell>
          <cell r="AB86">
            <v>161344.97904000001</v>
          </cell>
        </row>
        <row r="87">
          <cell r="B87" t="str">
            <v>6320-1100</v>
          </cell>
          <cell r="C87" t="str">
            <v>Credit Insurance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</row>
        <row r="88">
          <cell r="B88" t="str">
            <v>6320-1150</v>
          </cell>
          <cell r="C88" t="str">
            <v>Other Insurance</v>
          </cell>
          <cell r="D88">
            <v>24506.695545959999</v>
          </cell>
          <cell r="E88">
            <v>2042.22462883</v>
          </cell>
          <cell r="F88">
            <v>2042.2246288299998</v>
          </cell>
          <cell r="G88">
            <v>751.44605999999999</v>
          </cell>
          <cell r="H88">
            <v>2042.2246288299998</v>
          </cell>
          <cell r="I88">
            <v>766.6233299999999</v>
          </cell>
          <cell r="J88">
            <v>2042.2246288299998</v>
          </cell>
          <cell r="K88">
            <v>776.57385000000045</v>
          </cell>
          <cell r="L88">
            <v>2042.2246288299998</v>
          </cell>
          <cell r="M88">
            <v>2042.2246288299993</v>
          </cell>
          <cell r="N88">
            <v>2042.2246288299998</v>
          </cell>
          <cell r="O88">
            <v>-498.17298883000012</v>
          </cell>
          <cell r="P88">
            <v>2042.2246288299998</v>
          </cell>
          <cell r="Q88">
            <v>2159.2143600000009</v>
          </cell>
          <cell r="R88">
            <v>2042.2246288299998</v>
          </cell>
          <cell r="S88">
            <v>1721.2399800000003</v>
          </cell>
          <cell r="T88">
            <v>2042.2246288299998</v>
          </cell>
          <cell r="U88">
            <v>1099.5142799999994</v>
          </cell>
          <cell r="V88">
            <v>2042.2246288299998</v>
          </cell>
          <cell r="W88">
            <v>1099.5082199999997</v>
          </cell>
          <cell r="AA88">
            <v>18380.021659469996</v>
          </cell>
          <cell r="AB88">
            <v>9918.1717200000003</v>
          </cell>
        </row>
        <row r="89">
          <cell r="B89" t="str">
            <v>6320-1200</v>
          </cell>
          <cell r="C89" t="str">
            <v>Insurance - Utility Assets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</row>
        <row r="90">
          <cell r="B90" t="str">
            <v>6320-1300</v>
          </cell>
          <cell r="C90" t="str">
            <v>Product Liability Insurance</v>
          </cell>
          <cell r="D90">
            <v>15850.74650016001</v>
          </cell>
          <cell r="E90">
            <v>1320.8955416800009</v>
          </cell>
          <cell r="F90">
            <v>1320.8955416800009</v>
          </cell>
          <cell r="G90">
            <v>1086.9034199999999</v>
          </cell>
          <cell r="H90">
            <v>1320.8955416800009</v>
          </cell>
          <cell r="I90">
            <v>1086.9034199999999</v>
          </cell>
          <cell r="J90">
            <v>1320.8955416800009</v>
          </cell>
          <cell r="K90">
            <v>1086.9094800000003</v>
          </cell>
          <cell r="L90">
            <v>1320.8955416800009</v>
          </cell>
          <cell r="M90">
            <v>1320.8955416799995</v>
          </cell>
          <cell r="N90">
            <v>1320.8955416800009</v>
          </cell>
          <cell r="O90">
            <v>748.88533832000121</v>
          </cell>
          <cell r="P90">
            <v>1320.8955416800009</v>
          </cell>
          <cell r="Q90">
            <v>1034.8904399999992</v>
          </cell>
          <cell r="R90">
            <v>1320.8955416800009</v>
          </cell>
          <cell r="S90">
            <v>1034.8904400000001</v>
          </cell>
          <cell r="T90">
            <v>1320.8955416800009</v>
          </cell>
          <cell r="U90">
            <v>1034.8904399999992</v>
          </cell>
          <cell r="V90">
            <v>1320.8955416800009</v>
          </cell>
          <cell r="W90">
            <v>1034.890440000001</v>
          </cell>
          <cell r="AA90">
            <v>11888.059875120009</v>
          </cell>
          <cell r="AB90">
            <v>9470.0589600000003</v>
          </cell>
        </row>
        <row r="91">
          <cell r="B91" t="str">
            <v>6700-8000</v>
          </cell>
          <cell r="C91" t="str">
            <v>Waste Disposal</v>
          </cell>
          <cell r="D91">
            <v>9500</v>
          </cell>
          <cell r="E91">
            <v>791.66666666666663</v>
          </cell>
          <cell r="F91">
            <v>791.66666666666674</v>
          </cell>
          <cell r="G91">
            <v>803.99600000000009</v>
          </cell>
          <cell r="H91">
            <v>791.66666666666674</v>
          </cell>
          <cell r="I91">
            <v>755.7650000000001</v>
          </cell>
          <cell r="J91">
            <v>791.66666666666674</v>
          </cell>
          <cell r="K91">
            <v>757.47099999999978</v>
          </cell>
          <cell r="L91">
            <v>791.66666666666674</v>
          </cell>
          <cell r="M91">
            <v>786.14600000000019</v>
          </cell>
          <cell r="N91">
            <v>791.66666666666674</v>
          </cell>
          <cell r="O91">
            <v>899.64899999999989</v>
          </cell>
          <cell r="P91">
            <v>791.66666666666674</v>
          </cell>
          <cell r="Q91">
            <v>642.22199999999975</v>
          </cell>
          <cell r="R91">
            <v>791.66666666666674</v>
          </cell>
          <cell r="S91">
            <v>776.12800000000061</v>
          </cell>
          <cell r="T91">
            <v>791.66666666666674</v>
          </cell>
          <cell r="U91">
            <v>771.8130000000001</v>
          </cell>
          <cell r="V91">
            <v>791.66666666666674</v>
          </cell>
          <cell r="W91">
            <v>892.28200000000015</v>
          </cell>
          <cell r="AA91">
            <v>7125.0000000000018</v>
          </cell>
          <cell r="AB91">
            <v>7085.4720000000007</v>
          </cell>
        </row>
        <row r="92">
          <cell r="B92" t="str">
            <v>6740-2312</v>
          </cell>
          <cell r="C92" t="str">
            <v>Outbound Holding Charges</v>
          </cell>
          <cell r="D92">
            <v>48484.369666067301</v>
          </cell>
          <cell r="E92">
            <v>4040.3641388389419</v>
          </cell>
          <cell r="F92">
            <v>4040.3641388389419</v>
          </cell>
          <cell r="G92">
            <v>3946.7072388248016</v>
          </cell>
          <cell r="H92">
            <v>4040.3641388389419</v>
          </cell>
          <cell r="I92">
            <v>3707.2281257840455</v>
          </cell>
          <cell r="J92">
            <v>4040.3641388389419</v>
          </cell>
          <cell r="K92">
            <v>3691.4473431584943</v>
          </cell>
          <cell r="L92">
            <v>4040.3641388389419</v>
          </cell>
          <cell r="M92">
            <v>3491.1626513729898</v>
          </cell>
          <cell r="N92">
            <v>4040.3641388389419</v>
          </cell>
          <cell r="O92">
            <v>4087.6951969850306</v>
          </cell>
          <cell r="P92">
            <v>4040.3641388389419</v>
          </cell>
          <cell r="Q92">
            <v>5882.6572467342157</v>
          </cell>
          <cell r="R92">
            <v>4040.3641388389419</v>
          </cell>
          <cell r="S92">
            <v>4557.299150408071</v>
          </cell>
          <cell r="T92">
            <v>4040.3641388389419</v>
          </cell>
          <cell r="U92">
            <v>4025.9005661467345</v>
          </cell>
          <cell r="V92">
            <v>4040.3641388389419</v>
          </cell>
          <cell r="W92">
            <v>2548.4370009276608</v>
          </cell>
          <cell r="AA92">
            <v>36363.277249550476</v>
          </cell>
          <cell r="AB92">
            <v>35938.534520342044</v>
          </cell>
        </row>
        <row r="93">
          <cell r="B93" t="str">
            <v>6740-2800</v>
          </cell>
          <cell r="C93" t="str">
            <v>Onsite Container Terminal Expen</v>
          </cell>
          <cell r="O93">
            <v>0</v>
          </cell>
          <cell r="Q93">
            <v>0</v>
          </cell>
          <cell r="S93">
            <v>0</v>
          </cell>
          <cell r="U93">
            <v>0</v>
          </cell>
          <cell r="W93">
            <v>0</v>
          </cell>
          <cell r="AA93">
            <v>0</v>
          </cell>
          <cell r="AB93">
            <v>0</v>
          </cell>
        </row>
        <row r="94">
          <cell r="B94" t="str">
            <v>6740-2910</v>
          </cell>
          <cell r="C94" t="str">
            <v>Transportation costs on Indirect Materials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</row>
        <row r="95">
          <cell r="B95" t="str">
            <v>6745-1000</v>
          </cell>
          <cell r="C95" t="str">
            <v>Inbound Holding Charges</v>
          </cell>
          <cell r="D95">
            <v>29788.139501530535</v>
          </cell>
          <cell r="E95">
            <v>2482.3449584608779</v>
          </cell>
          <cell r="F95">
            <v>2287.7800800784253</v>
          </cell>
          <cell r="G95">
            <v>3056.0856623298</v>
          </cell>
          <cell r="H95">
            <v>2457.4069095190134</v>
          </cell>
          <cell r="I95">
            <v>2578.2963469029582</v>
          </cell>
          <cell r="J95">
            <v>2461.4680997785817</v>
          </cell>
          <cell r="K95">
            <v>2452.7172249837881</v>
          </cell>
          <cell r="L95">
            <v>2458.1711176666258</v>
          </cell>
          <cell r="M95">
            <v>3335.6954259779523</v>
          </cell>
          <cell r="N95">
            <v>2758.8261056353949</v>
          </cell>
          <cell r="O95">
            <v>2838.5044680745723</v>
          </cell>
          <cell r="P95">
            <v>2720.8192305254306</v>
          </cell>
          <cell r="Q95">
            <v>2467.6746991557593</v>
          </cell>
          <cell r="R95">
            <v>2449.6693555885468</v>
          </cell>
          <cell r="S95">
            <v>3723.4429458769155</v>
          </cell>
          <cell r="T95">
            <v>2449.6693555885468</v>
          </cell>
          <cell r="U95">
            <v>2573.6057099359823</v>
          </cell>
          <cell r="V95">
            <v>2454.4975801175751</v>
          </cell>
          <cell r="W95">
            <v>2569.2714267890078</v>
          </cell>
          <cell r="AA95">
            <v>22498.30783449814</v>
          </cell>
          <cell r="AB95">
            <v>25595.293910026732</v>
          </cell>
        </row>
        <row r="96">
          <cell r="B96" t="str">
            <v>6770-1020</v>
          </cell>
          <cell r="C96" t="str">
            <v>Travel Expenses - Others</v>
          </cell>
          <cell r="D96">
            <v>5000</v>
          </cell>
          <cell r="E96">
            <v>416.66666666666669</v>
          </cell>
          <cell r="F96">
            <v>416.66666666666674</v>
          </cell>
          <cell r="G96">
            <v>395.27300000000002</v>
          </cell>
          <cell r="H96">
            <v>416.66666666666674</v>
          </cell>
          <cell r="I96">
            <v>406.54000000000008</v>
          </cell>
          <cell r="J96">
            <v>416.66666666666674</v>
          </cell>
          <cell r="K96">
            <v>412.7829999999999</v>
          </cell>
          <cell r="L96">
            <v>416.66666666666674</v>
          </cell>
          <cell r="M96">
            <v>413.82600000000002</v>
          </cell>
          <cell r="N96">
            <v>416.66666666666674</v>
          </cell>
          <cell r="O96">
            <v>430.1239999999998</v>
          </cell>
          <cell r="P96">
            <v>416.66666666666674</v>
          </cell>
          <cell r="Q96">
            <v>463.60700000000043</v>
          </cell>
          <cell r="R96">
            <v>416.66666666666674</v>
          </cell>
          <cell r="S96">
            <v>408.2199999999998</v>
          </cell>
          <cell r="T96">
            <v>416.66666666666674</v>
          </cell>
          <cell r="U96">
            <v>445.06500000000005</v>
          </cell>
          <cell r="V96">
            <v>416.66666666666674</v>
          </cell>
          <cell r="W96">
            <v>405.63899999999967</v>
          </cell>
          <cell r="AA96">
            <v>3750.0000000000018</v>
          </cell>
          <cell r="AB96">
            <v>3781.0769999999998</v>
          </cell>
        </row>
        <row r="97">
          <cell r="B97" t="str">
            <v>6770-1200</v>
          </cell>
          <cell r="C97" t="str">
            <v>Leased Car Expenses</v>
          </cell>
          <cell r="D97">
            <v>8210.8680000000004</v>
          </cell>
          <cell r="E97">
            <v>684.23900000000003</v>
          </cell>
          <cell r="F97">
            <v>684.23900000000003</v>
          </cell>
          <cell r="G97">
            <v>691.65700000000004</v>
          </cell>
          <cell r="H97">
            <v>684.23900000000003</v>
          </cell>
          <cell r="I97">
            <v>682.58100000000002</v>
          </cell>
          <cell r="J97">
            <v>684.23900000000003</v>
          </cell>
          <cell r="K97">
            <v>694.91399999999999</v>
          </cell>
          <cell r="L97">
            <v>684.23900000000003</v>
          </cell>
          <cell r="M97">
            <v>668.1260000000002</v>
          </cell>
          <cell r="N97">
            <v>684.23900000000003</v>
          </cell>
          <cell r="O97">
            <v>559.05500000000029</v>
          </cell>
          <cell r="P97">
            <v>684.23900000000003</v>
          </cell>
          <cell r="Q97">
            <v>710.84199999999964</v>
          </cell>
          <cell r="R97">
            <v>684.23900000000003</v>
          </cell>
          <cell r="S97">
            <v>670.25699999999961</v>
          </cell>
          <cell r="T97">
            <v>684.23900000000003</v>
          </cell>
          <cell r="U97">
            <v>640.56500000000051</v>
          </cell>
          <cell r="V97">
            <v>684.23900000000003</v>
          </cell>
          <cell r="W97">
            <v>699.65400000000045</v>
          </cell>
          <cell r="AA97">
            <v>6158.1509999999998</v>
          </cell>
          <cell r="AB97">
            <v>6017.6510000000007</v>
          </cell>
        </row>
        <row r="98">
          <cell r="B98" t="str">
            <v>6770-1300</v>
          </cell>
          <cell r="C98" t="str">
            <v>Vehicle Expense - Travel</v>
          </cell>
          <cell r="D98">
            <v>500</v>
          </cell>
          <cell r="E98">
            <v>41.666666666666664</v>
          </cell>
          <cell r="F98">
            <v>41.666666666666671</v>
          </cell>
          <cell r="G98">
            <v>40</v>
          </cell>
          <cell r="H98">
            <v>41.666666666666671</v>
          </cell>
          <cell r="I98">
            <v>0</v>
          </cell>
          <cell r="J98">
            <v>41.666666666666671</v>
          </cell>
          <cell r="K98">
            <v>40</v>
          </cell>
          <cell r="L98">
            <v>41.666666666666671</v>
          </cell>
          <cell r="M98">
            <v>0</v>
          </cell>
          <cell r="N98">
            <v>41.666666666666671</v>
          </cell>
          <cell r="O98">
            <v>0</v>
          </cell>
          <cell r="P98">
            <v>41.666666666666671</v>
          </cell>
          <cell r="Q98">
            <v>2.5930000000000035</v>
          </cell>
          <cell r="R98">
            <v>41.666666666666671</v>
          </cell>
          <cell r="S98">
            <v>0</v>
          </cell>
          <cell r="T98">
            <v>41.666666666666671</v>
          </cell>
          <cell r="U98">
            <v>39.999999999999986</v>
          </cell>
          <cell r="V98">
            <v>41.666666666666671</v>
          </cell>
          <cell r="W98">
            <v>41.000000000000028</v>
          </cell>
          <cell r="AA98">
            <v>375.00000000000011</v>
          </cell>
          <cell r="AB98">
            <v>163.59300000000002</v>
          </cell>
        </row>
        <row r="99">
          <cell r="B99" t="str">
            <v>6810-1025</v>
          </cell>
          <cell r="C99" t="str">
            <v>Meeting and Quality Expenses</v>
          </cell>
          <cell r="D99">
            <v>1500</v>
          </cell>
          <cell r="E99">
            <v>125</v>
          </cell>
          <cell r="F99">
            <v>125</v>
          </cell>
          <cell r="G99">
            <v>117.935</v>
          </cell>
          <cell r="H99">
            <v>125</v>
          </cell>
          <cell r="I99">
            <v>110.73300000000003</v>
          </cell>
          <cell r="J99">
            <v>125</v>
          </cell>
          <cell r="K99">
            <v>121.16</v>
          </cell>
          <cell r="L99">
            <v>125</v>
          </cell>
          <cell r="M99">
            <v>84.52800000000002</v>
          </cell>
          <cell r="N99">
            <v>125</v>
          </cell>
          <cell r="O99">
            <v>124.86399999999998</v>
          </cell>
          <cell r="P99">
            <v>125</v>
          </cell>
          <cell r="Q99">
            <v>111.7940000000001</v>
          </cell>
          <cell r="R99">
            <v>125</v>
          </cell>
          <cell r="S99">
            <v>104.4609999999999</v>
          </cell>
          <cell r="T99">
            <v>125</v>
          </cell>
          <cell r="U99">
            <v>122.49999999999989</v>
          </cell>
          <cell r="V99">
            <v>125</v>
          </cell>
          <cell r="W99">
            <v>35.783000000000129</v>
          </cell>
          <cell r="AA99">
            <v>1125</v>
          </cell>
          <cell r="AB99">
            <v>933.75800000000004</v>
          </cell>
        </row>
        <row r="100">
          <cell r="B100" t="str">
            <v>6810-2000</v>
          </cell>
          <cell r="C100" t="str">
            <v>Medical Expense</v>
          </cell>
          <cell r="D100">
            <v>3650</v>
          </cell>
          <cell r="E100">
            <v>304.16666666666669</v>
          </cell>
          <cell r="F100">
            <v>304.16666666666669</v>
          </cell>
          <cell r="G100">
            <v>307.83600000000001</v>
          </cell>
          <cell r="H100">
            <v>304.16666666666669</v>
          </cell>
          <cell r="I100">
            <v>254.36800000000005</v>
          </cell>
          <cell r="J100">
            <v>304.16666666666669</v>
          </cell>
          <cell r="K100">
            <v>351.73399999999992</v>
          </cell>
          <cell r="L100">
            <v>304.16666666666669</v>
          </cell>
          <cell r="M100">
            <v>283.31900000000007</v>
          </cell>
          <cell r="N100">
            <v>304.16666666666669</v>
          </cell>
          <cell r="O100">
            <v>470.84099999999989</v>
          </cell>
          <cell r="P100">
            <v>304.16666666666669</v>
          </cell>
          <cell r="Q100">
            <v>265.96700000000033</v>
          </cell>
          <cell r="R100">
            <v>304.16666666666669</v>
          </cell>
          <cell r="S100">
            <v>301.84799999999973</v>
          </cell>
          <cell r="T100">
            <v>304.16666666666669</v>
          </cell>
          <cell r="U100">
            <v>303.76800000000094</v>
          </cell>
          <cell r="V100">
            <v>304.16666666666669</v>
          </cell>
          <cell r="W100">
            <v>280.92299999999977</v>
          </cell>
          <cell r="AA100">
            <v>2737.5</v>
          </cell>
          <cell r="AB100">
            <v>2820.6040000000003</v>
          </cell>
        </row>
        <row r="101">
          <cell r="B101" t="str">
            <v>6810-2500</v>
          </cell>
          <cell r="C101" t="str">
            <v>Purchased Training</v>
          </cell>
          <cell r="D101">
            <v>7500</v>
          </cell>
          <cell r="E101">
            <v>625</v>
          </cell>
          <cell r="F101">
            <v>625</v>
          </cell>
          <cell r="G101">
            <v>599.20299999999997</v>
          </cell>
          <cell r="H101">
            <v>625</v>
          </cell>
          <cell r="I101">
            <v>606.80400000000009</v>
          </cell>
          <cell r="J101">
            <v>625</v>
          </cell>
          <cell r="K101">
            <v>613.99700000000007</v>
          </cell>
          <cell r="L101">
            <v>625</v>
          </cell>
          <cell r="M101">
            <v>591.03700000000003</v>
          </cell>
          <cell r="N101">
            <v>625</v>
          </cell>
          <cell r="O101">
            <v>513.60699999999997</v>
          </cell>
          <cell r="P101">
            <v>625</v>
          </cell>
          <cell r="Q101">
            <v>609.24699999999984</v>
          </cell>
          <cell r="R101">
            <v>625</v>
          </cell>
          <cell r="S101">
            <v>611.18600000000015</v>
          </cell>
          <cell r="T101">
            <v>625</v>
          </cell>
          <cell r="U101">
            <v>612.76900000000023</v>
          </cell>
          <cell r="V101">
            <v>625</v>
          </cell>
          <cell r="W101">
            <v>599.41600000000017</v>
          </cell>
          <cell r="AA101">
            <v>5625</v>
          </cell>
          <cell r="AB101">
            <v>5357.2660000000005</v>
          </cell>
        </row>
        <row r="102">
          <cell r="B102" t="str">
            <v>6810-3000</v>
          </cell>
          <cell r="C102" t="str">
            <v>Clothing &amp; Laundry</v>
          </cell>
          <cell r="D102">
            <v>5250</v>
          </cell>
          <cell r="E102">
            <v>437.5</v>
          </cell>
          <cell r="F102">
            <v>437.5</v>
          </cell>
          <cell r="G102">
            <v>417.70100000000002</v>
          </cell>
          <cell r="H102">
            <v>437.5</v>
          </cell>
          <cell r="I102">
            <v>425.77800000000013</v>
          </cell>
          <cell r="J102">
            <v>437.5</v>
          </cell>
          <cell r="K102">
            <v>451.79000000000008</v>
          </cell>
          <cell r="L102">
            <v>437.5</v>
          </cell>
          <cell r="M102">
            <v>403.19499999999971</v>
          </cell>
          <cell r="N102">
            <v>437.5</v>
          </cell>
          <cell r="O102">
            <v>463.13200000000006</v>
          </cell>
          <cell r="P102">
            <v>437.5</v>
          </cell>
          <cell r="Q102">
            <v>397.84500000000025</v>
          </cell>
          <cell r="R102">
            <v>437.5</v>
          </cell>
          <cell r="S102">
            <v>444.279</v>
          </cell>
          <cell r="T102">
            <v>437.5</v>
          </cell>
          <cell r="U102">
            <v>387.74099999999999</v>
          </cell>
          <cell r="V102">
            <v>437.5</v>
          </cell>
          <cell r="W102">
            <v>402.05199999999968</v>
          </cell>
          <cell r="AA102">
            <v>3937.5</v>
          </cell>
          <cell r="AB102">
            <v>3793.5129999999999</v>
          </cell>
        </row>
        <row r="103">
          <cell r="B103" t="str">
            <v>6810-4600</v>
          </cell>
          <cell r="C103" t="str">
            <v>Expatriates</v>
          </cell>
          <cell r="D103">
            <v>28473</v>
          </cell>
          <cell r="E103">
            <v>2372.75</v>
          </cell>
          <cell r="F103">
            <v>2372.75</v>
          </cell>
          <cell r="G103">
            <v>454.03800000000001</v>
          </cell>
          <cell r="H103">
            <v>2372.75</v>
          </cell>
          <cell r="I103">
            <v>447.05599999999993</v>
          </cell>
          <cell r="J103">
            <v>2372.75</v>
          </cell>
          <cell r="K103">
            <v>469.678</v>
          </cell>
          <cell r="L103">
            <v>2372.75</v>
          </cell>
          <cell r="M103">
            <v>470.41700000000014</v>
          </cell>
          <cell r="N103">
            <v>2372.75</v>
          </cell>
          <cell r="O103">
            <v>255.41500000000019</v>
          </cell>
          <cell r="P103">
            <v>2372.75</v>
          </cell>
          <cell r="Q103">
            <v>422.71299999999974</v>
          </cell>
          <cell r="R103">
            <v>2372.75</v>
          </cell>
          <cell r="S103">
            <v>471.83600000000024</v>
          </cell>
          <cell r="T103">
            <v>2372.75</v>
          </cell>
          <cell r="U103">
            <v>473.38999999999987</v>
          </cell>
          <cell r="V103">
            <v>2372.75</v>
          </cell>
          <cell r="W103">
            <v>456.2199999999998</v>
          </cell>
          <cell r="AA103">
            <v>21354.75</v>
          </cell>
          <cell r="AB103">
            <v>3920.7629999999999</v>
          </cell>
        </row>
        <row r="104">
          <cell r="B104" t="str">
            <v>6810-5000</v>
          </cell>
          <cell r="C104" t="str">
            <v>Cafeteria Operations</v>
          </cell>
          <cell r="D104">
            <v>10000</v>
          </cell>
          <cell r="E104">
            <v>833.33333333333337</v>
          </cell>
          <cell r="F104">
            <v>833.33333333333348</v>
          </cell>
          <cell r="G104">
            <v>808.84700000000009</v>
          </cell>
          <cell r="H104">
            <v>833.33333333333348</v>
          </cell>
          <cell r="I104">
            <v>853.21899999999994</v>
          </cell>
          <cell r="J104">
            <v>833.33333333333348</v>
          </cell>
          <cell r="K104">
            <v>889.84900000000039</v>
          </cell>
          <cell r="L104">
            <v>833.33333333333348</v>
          </cell>
          <cell r="M104">
            <v>862.9989999999998</v>
          </cell>
          <cell r="N104">
            <v>833.33333333333348</v>
          </cell>
          <cell r="O104">
            <v>817.25800000000027</v>
          </cell>
          <cell r="P104">
            <v>833.33333333333348</v>
          </cell>
          <cell r="Q104">
            <v>927.57200000000012</v>
          </cell>
          <cell r="R104">
            <v>833.33333333333348</v>
          </cell>
          <cell r="S104">
            <v>833.40499999999975</v>
          </cell>
          <cell r="T104">
            <v>833.33333333333348</v>
          </cell>
          <cell r="U104">
            <v>843.65000000000055</v>
          </cell>
          <cell r="V104">
            <v>833.33333333333348</v>
          </cell>
          <cell r="W104">
            <v>843.38300000000072</v>
          </cell>
          <cell r="AA104">
            <v>7500.0000000000036</v>
          </cell>
          <cell r="AB104">
            <v>7680.1820000000007</v>
          </cell>
        </row>
        <row r="105">
          <cell r="B105" t="str">
            <v>6810-6030</v>
          </cell>
          <cell r="C105" t="str">
            <v>Employee Relations</v>
          </cell>
          <cell r="D105">
            <v>2250</v>
          </cell>
          <cell r="E105">
            <v>187.5</v>
          </cell>
          <cell r="F105">
            <v>187.5</v>
          </cell>
          <cell r="G105">
            <v>163.69600000000003</v>
          </cell>
          <cell r="H105">
            <v>187.5</v>
          </cell>
          <cell r="I105">
            <v>187.22899999999998</v>
          </cell>
          <cell r="J105">
            <v>187.5</v>
          </cell>
          <cell r="K105">
            <v>182.62500000000006</v>
          </cell>
          <cell r="L105">
            <v>187.5</v>
          </cell>
          <cell r="M105">
            <v>186.45899999999995</v>
          </cell>
          <cell r="N105">
            <v>187.5</v>
          </cell>
          <cell r="O105">
            <v>20.55600000000004</v>
          </cell>
          <cell r="P105">
            <v>187.5</v>
          </cell>
          <cell r="Q105">
            <v>183.12800000000004</v>
          </cell>
          <cell r="R105">
            <v>187.5</v>
          </cell>
          <cell r="S105">
            <v>186.24499999999978</v>
          </cell>
          <cell r="T105">
            <v>187.5</v>
          </cell>
          <cell r="U105">
            <v>182.79999999999995</v>
          </cell>
          <cell r="V105">
            <v>187.5</v>
          </cell>
          <cell r="W105">
            <v>270.55300000000034</v>
          </cell>
          <cell r="AA105">
            <v>1687.5</v>
          </cell>
          <cell r="AB105">
            <v>1563.2910000000002</v>
          </cell>
        </row>
        <row r="106">
          <cell r="B106" t="str">
            <v>6810-9000</v>
          </cell>
          <cell r="C106" t="str">
            <v>Recruiting Expenses</v>
          </cell>
          <cell r="D106">
            <v>500</v>
          </cell>
          <cell r="E106">
            <v>41.666666666666664</v>
          </cell>
          <cell r="F106">
            <v>41.666666666666671</v>
          </cell>
          <cell r="G106">
            <v>40</v>
          </cell>
          <cell r="H106">
            <v>41.666666666666671</v>
          </cell>
          <cell r="I106">
            <v>0</v>
          </cell>
          <cell r="J106">
            <v>41.666666666666671</v>
          </cell>
          <cell r="K106">
            <v>30</v>
          </cell>
          <cell r="L106">
            <v>41.666666666666671</v>
          </cell>
          <cell r="M106">
            <v>25</v>
          </cell>
          <cell r="N106">
            <v>41.666666666666671</v>
          </cell>
          <cell r="O106">
            <v>0</v>
          </cell>
          <cell r="P106">
            <v>41.666666666666671</v>
          </cell>
          <cell r="Q106">
            <v>11.25</v>
          </cell>
          <cell r="R106">
            <v>41.666666666666671</v>
          </cell>
          <cell r="S106">
            <v>30</v>
          </cell>
          <cell r="T106">
            <v>41.666666666666671</v>
          </cell>
          <cell r="U106">
            <v>40</v>
          </cell>
          <cell r="V106">
            <v>41.666666666666671</v>
          </cell>
          <cell r="W106">
            <v>40</v>
          </cell>
          <cell r="AA106">
            <v>375.00000000000011</v>
          </cell>
          <cell r="AB106">
            <v>216.25</v>
          </cell>
        </row>
        <row r="107">
          <cell r="B107" t="str">
            <v>6830-3000</v>
          </cell>
          <cell r="C107" t="str">
            <v>Rental - Real Proper</v>
          </cell>
          <cell r="D107">
            <v>18308.400624512</v>
          </cell>
          <cell r="E107">
            <v>1525.7000520426666</v>
          </cell>
          <cell r="F107">
            <v>1525.7000520426666</v>
          </cell>
          <cell r="G107">
            <v>1532.9470000000001</v>
          </cell>
          <cell r="H107">
            <v>1525.7000520426666</v>
          </cell>
          <cell r="I107">
            <v>1543.2460000000001</v>
          </cell>
          <cell r="J107">
            <v>1525.7000520426666</v>
          </cell>
          <cell r="K107">
            <v>1543.2460000000001</v>
          </cell>
          <cell r="L107">
            <v>1525.7000520426666</v>
          </cell>
          <cell r="M107">
            <v>1541.0039999999999</v>
          </cell>
          <cell r="N107">
            <v>1525.7000520426666</v>
          </cell>
          <cell r="O107">
            <v>1541.0039999999999</v>
          </cell>
          <cell r="P107">
            <v>1525.7000520426666</v>
          </cell>
          <cell r="Q107">
            <v>1541.003999999999</v>
          </cell>
          <cell r="R107">
            <v>1525.7000520426666</v>
          </cell>
          <cell r="S107">
            <v>1541.0040000000026</v>
          </cell>
          <cell r="T107">
            <v>1525.7000520426666</v>
          </cell>
          <cell r="U107">
            <v>1541.003999999999</v>
          </cell>
          <cell r="V107">
            <v>1525.7000520426666</v>
          </cell>
          <cell r="W107">
            <v>1541.0040000000026</v>
          </cell>
          <cell r="AA107">
            <v>13731.300468383999</v>
          </cell>
          <cell r="AB107">
            <v>13865.463000000002</v>
          </cell>
        </row>
        <row r="108">
          <cell r="B108" t="str">
            <v>6830-3010</v>
          </cell>
          <cell r="C108" t="str">
            <v>Rental-Manufacturing</v>
          </cell>
          <cell r="D108">
            <v>5000</v>
          </cell>
          <cell r="E108">
            <v>416.66666666666669</v>
          </cell>
          <cell r="F108">
            <v>416.66666666666674</v>
          </cell>
          <cell r="G108">
            <v>350</v>
          </cell>
          <cell r="H108">
            <v>416.66666666666674</v>
          </cell>
          <cell r="I108">
            <v>407</v>
          </cell>
          <cell r="J108">
            <v>416.66666666666674</v>
          </cell>
          <cell r="K108">
            <v>296.97000000000003</v>
          </cell>
          <cell r="L108">
            <v>416.66666666666674</v>
          </cell>
          <cell r="M108">
            <v>415.00000000000023</v>
          </cell>
          <cell r="N108">
            <v>416.66666666666674</v>
          </cell>
          <cell r="O108">
            <v>484.34999999999991</v>
          </cell>
          <cell r="P108">
            <v>416.66666666666674</v>
          </cell>
          <cell r="Q108">
            <v>391.25</v>
          </cell>
          <cell r="R108">
            <v>416.66666666666674</v>
          </cell>
          <cell r="S108">
            <v>408.6869999999999</v>
          </cell>
          <cell r="T108">
            <v>416.66666666666674</v>
          </cell>
          <cell r="U108">
            <v>400</v>
          </cell>
          <cell r="V108">
            <v>416.66666666666674</v>
          </cell>
          <cell r="W108">
            <v>399.99999999999955</v>
          </cell>
          <cell r="AA108">
            <v>3750.0000000000018</v>
          </cell>
          <cell r="AB108">
            <v>3553.2570000000001</v>
          </cell>
        </row>
        <row r="109">
          <cell r="B109" t="str">
            <v>6830-3015</v>
          </cell>
          <cell r="C109" t="str">
            <v>Rental-Furniture &amp; Fixture</v>
          </cell>
          <cell r="D109">
            <v>1500</v>
          </cell>
          <cell r="E109">
            <v>125</v>
          </cell>
          <cell r="F109">
            <v>125</v>
          </cell>
          <cell r="G109">
            <v>125</v>
          </cell>
          <cell r="H109">
            <v>125</v>
          </cell>
          <cell r="I109">
            <v>122.45100000000002</v>
          </cell>
          <cell r="J109">
            <v>125</v>
          </cell>
          <cell r="K109">
            <v>126.58199999999999</v>
          </cell>
          <cell r="L109">
            <v>125</v>
          </cell>
          <cell r="M109">
            <v>124.35699999999997</v>
          </cell>
          <cell r="N109">
            <v>125</v>
          </cell>
          <cell r="O109">
            <v>0</v>
          </cell>
          <cell r="P109">
            <v>125</v>
          </cell>
          <cell r="Q109">
            <v>151.70600000000002</v>
          </cell>
          <cell r="R109">
            <v>125</v>
          </cell>
          <cell r="S109">
            <v>121.63800000000003</v>
          </cell>
          <cell r="T109">
            <v>125</v>
          </cell>
          <cell r="U109">
            <v>122.7700000000001</v>
          </cell>
          <cell r="V109">
            <v>125</v>
          </cell>
          <cell r="W109">
            <v>144.54999999999995</v>
          </cell>
          <cell r="AA109">
            <v>1125</v>
          </cell>
          <cell r="AB109">
            <v>1039.0540000000001</v>
          </cell>
        </row>
        <row r="110">
          <cell r="B110" t="str">
            <v>6830-3030</v>
          </cell>
          <cell r="C110" t="str">
            <v>Rental-informat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</row>
        <row r="111">
          <cell r="B111" t="str">
            <v>6840-1010</v>
          </cell>
          <cell r="C111" t="str">
            <v>Sundry Info Technolo</v>
          </cell>
          <cell r="D111">
            <v>7850</v>
          </cell>
          <cell r="E111">
            <v>654.16666666666663</v>
          </cell>
          <cell r="F111">
            <v>654.16666666666674</v>
          </cell>
          <cell r="G111">
            <v>646.51300000000003</v>
          </cell>
          <cell r="H111">
            <v>654.16666666666674</v>
          </cell>
          <cell r="I111">
            <v>664.76600000000019</v>
          </cell>
          <cell r="J111">
            <v>654.16666666666674</v>
          </cell>
          <cell r="K111">
            <v>640.50900000000001</v>
          </cell>
          <cell r="L111">
            <v>654.16666666666674</v>
          </cell>
          <cell r="M111">
            <v>650.6700000000003</v>
          </cell>
          <cell r="N111">
            <v>654.16666666666674</v>
          </cell>
          <cell r="O111">
            <v>228.84499999999935</v>
          </cell>
          <cell r="P111">
            <v>654.16666666666674</v>
          </cell>
          <cell r="Q111">
            <v>651.30200000000059</v>
          </cell>
          <cell r="R111">
            <v>654.16666666666674</v>
          </cell>
          <cell r="S111">
            <v>632.64899999999943</v>
          </cell>
          <cell r="T111">
            <v>654.16666666666674</v>
          </cell>
          <cell r="U111">
            <v>652.26599999999962</v>
          </cell>
          <cell r="V111">
            <v>654.16666666666674</v>
          </cell>
          <cell r="W111">
            <v>649.86800000000039</v>
          </cell>
          <cell r="AA111">
            <v>5887.5000000000018</v>
          </cell>
          <cell r="AB111">
            <v>5417.3879999999999</v>
          </cell>
        </row>
        <row r="112">
          <cell r="B112" t="str">
            <v>6840-3000</v>
          </cell>
          <cell r="C112" t="str">
            <v>Sundry safety equipment</v>
          </cell>
          <cell r="D112">
            <v>7000</v>
          </cell>
          <cell r="E112">
            <v>583.33333333333337</v>
          </cell>
          <cell r="F112">
            <v>583.33333333333337</v>
          </cell>
          <cell r="G112">
            <v>716.26200000000006</v>
          </cell>
          <cell r="H112">
            <v>583.33333333333337</v>
          </cell>
          <cell r="I112">
            <v>603.09200000000021</v>
          </cell>
          <cell r="J112">
            <v>583.33333333333337</v>
          </cell>
          <cell r="K112">
            <v>582.13199999999983</v>
          </cell>
          <cell r="L112">
            <v>583.33333333333337</v>
          </cell>
          <cell r="M112">
            <v>967.33200000000011</v>
          </cell>
          <cell r="N112">
            <v>583.33333333333337</v>
          </cell>
          <cell r="O112">
            <v>766.471</v>
          </cell>
          <cell r="P112">
            <v>583.33333333333337</v>
          </cell>
          <cell r="Q112">
            <v>575.73199999999906</v>
          </cell>
          <cell r="R112">
            <v>583.33333333333337</v>
          </cell>
          <cell r="S112">
            <v>585.00700000000052</v>
          </cell>
          <cell r="T112">
            <v>583.33333333333337</v>
          </cell>
          <cell r="U112">
            <v>634.00600000000031</v>
          </cell>
          <cell r="V112">
            <v>583.33333333333337</v>
          </cell>
          <cell r="W112">
            <v>562.21100000000024</v>
          </cell>
          <cell r="AA112">
            <v>5250</v>
          </cell>
          <cell r="AB112">
            <v>5992.2449999999999</v>
          </cell>
        </row>
        <row r="113">
          <cell r="B113" t="str">
            <v>6860-1000</v>
          </cell>
          <cell r="C113" t="str">
            <v>Office Supplies</v>
          </cell>
          <cell r="D113">
            <v>1750</v>
          </cell>
          <cell r="E113">
            <v>145.83333333333334</v>
          </cell>
          <cell r="F113">
            <v>145.83333333333334</v>
          </cell>
          <cell r="G113">
            <v>188.577</v>
          </cell>
          <cell r="H113">
            <v>145.83333333333334</v>
          </cell>
          <cell r="I113">
            <v>106.88000000000005</v>
          </cell>
          <cell r="J113">
            <v>145.83333333333334</v>
          </cell>
          <cell r="K113">
            <v>169.28399999999993</v>
          </cell>
          <cell r="L113">
            <v>145.83333333333334</v>
          </cell>
          <cell r="M113">
            <v>121.45200000000011</v>
          </cell>
          <cell r="N113">
            <v>145.83333333333334</v>
          </cell>
          <cell r="O113">
            <v>63.388999999999896</v>
          </cell>
          <cell r="P113">
            <v>145.83333333333334</v>
          </cell>
          <cell r="Q113">
            <v>105.20500000000004</v>
          </cell>
          <cell r="R113">
            <v>145.83333333333334</v>
          </cell>
          <cell r="S113">
            <v>126.91700000000014</v>
          </cell>
          <cell r="T113">
            <v>145.83333333333334</v>
          </cell>
          <cell r="U113">
            <v>110.31099999999981</v>
          </cell>
          <cell r="V113">
            <v>145.83333333333334</v>
          </cell>
          <cell r="W113">
            <v>108.10599999999977</v>
          </cell>
          <cell r="AA113">
            <v>1312.5</v>
          </cell>
          <cell r="AB113">
            <v>1100.1209999999999</v>
          </cell>
        </row>
        <row r="114">
          <cell r="B114" t="str">
            <v>6870-2000</v>
          </cell>
          <cell r="C114" t="str">
            <v>Stamps &amp; Postage</v>
          </cell>
          <cell r="D114">
            <v>2500</v>
          </cell>
          <cell r="E114">
            <v>208.33333333333334</v>
          </cell>
          <cell r="F114">
            <v>208.33333333333337</v>
          </cell>
          <cell r="G114">
            <v>175.47300000000001</v>
          </cell>
          <cell r="H114">
            <v>208.33333333333337</v>
          </cell>
          <cell r="I114">
            <v>167.66199999999998</v>
          </cell>
          <cell r="J114">
            <v>208.33333333333337</v>
          </cell>
          <cell r="K114">
            <v>225.65600000000006</v>
          </cell>
          <cell r="L114">
            <v>208.33333333333337</v>
          </cell>
          <cell r="M114">
            <v>221.072</v>
          </cell>
          <cell r="N114">
            <v>208.33333333333337</v>
          </cell>
          <cell r="O114">
            <v>186.06799999999998</v>
          </cell>
          <cell r="P114">
            <v>208.33333333333337</v>
          </cell>
          <cell r="Q114">
            <v>198.10699999999997</v>
          </cell>
          <cell r="R114">
            <v>208.33333333333337</v>
          </cell>
          <cell r="S114">
            <v>206.93000000000006</v>
          </cell>
          <cell r="T114">
            <v>208.33333333333337</v>
          </cell>
          <cell r="U114">
            <v>167.48400000000015</v>
          </cell>
          <cell r="V114">
            <v>208.33333333333337</v>
          </cell>
          <cell r="W114">
            <v>138.6759999999997</v>
          </cell>
          <cell r="AA114">
            <v>1875.0000000000009</v>
          </cell>
          <cell r="AB114">
            <v>1687.1279999999999</v>
          </cell>
        </row>
        <row r="115">
          <cell r="B115" t="str">
            <v>6870-4000</v>
          </cell>
          <cell r="C115" t="str">
            <v>Local data telecomms</v>
          </cell>
          <cell r="D115">
            <v>4250</v>
          </cell>
          <cell r="E115">
            <v>354.16666666666669</v>
          </cell>
          <cell r="F115">
            <v>354.16666666666669</v>
          </cell>
          <cell r="G115">
            <v>343.81700000000001</v>
          </cell>
          <cell r="H115">
            <v>354.16666666666669</v>
          </cell>
          <cell r="I115">
            <v>345.7170000000001</v>
          </cell>
          <cell r="J115">
            <v>354.16666666666669</v>
          </cell>
          <cell r="K115">
            <v>345.71699999999987</v>
          </cell>
          <cell r="L115">
            <v>354.16666666666669</v>
          </cell>
          <cell r="M115">
            <v>345.71500000000015</v>
          </cell>
          <cell r="N115">
            <v>354.16666666666669</v>
          </cell>
          <cell r="O115">
            <v>292.21599999999989</v>
          </cell>
          <cell r="P115">
            <v>354.16666666666669</v>
          </cell>
          <cell r="Q115">
            <v>352.46600000000012</v>
          </cell>
          <cell r="R115">
            <v>354.16666666666669</v>
          </cell>
          <cell r="S115">
            <v>352.46599999999989</v>
          </cell>
          <cell r="T115">
            <v>354.16666666666669</v>
          </cell>
          <cell r="U115">
            <v>290.96599999999989</v>
          </cell>
          <cell r="V115">
            <v>354.16666666666669</v>
          </cell>
          <cell r="W115">
            <v>293.96600000000035</v>
          </cell>
          <cell r="AA115">
            <v>3187.4999999999995</v>
          </cell>
          <cell r="AB115">
            <v>2963.0460000000003</v>
          </cell>
        </row>
        <row r="116">
          <cell r="B116" t="str">
            <v>6870-5000</v>
          </cell>
          <cell r="C116" t="str">
            <v>Local Voice Telecomm</v>
          </cell>
          <cell r="D116">
            <v>7200</v>
          </cell>
          <cell r="E116">
            <v>600</v>
          </cell>
          <cell r="F116">
            <v>600</v>
          </cell>
          <cell r="G116">
            <v>587.18700000000001</v>
          </cell>
          <cell r="H116">
            <v>600</v>
          </cell>
          <cell r="I116">
            <v>503.88300000000015</v>
          </cell>
          <cell r="J116">
            <v>600</v>
          </cell>
          <cell r="K116">
            <v>595.12400000000025</v>
          </cell>
          <cell r="L116">
            <v>600</v>
          </cell>
          <cell r="M116">
            <v>580.60500000000002</v>
          </cell>
          <cell r="N116">
            <v>600</v>
          </cell>
          <cell r="O116">
            <v>470.48999999999978</v>
          </cell>
          <cell r="P116">
            <v>600</v>
          </cell>
          <cell r="Q116">
            <v>599.2800000000002</v>
          </cell>
          <cell r="R116">
            <v>600</v>
          </cell>
          <cell r="S116">
            <v>565.19300000000021</v>
          </cell>
          <cell r="T116">
            <v>600</v>
          </cell>
          <cell r="U116">
            <v>513.38199999999961</v>
          </cell>
          <cell r="V116">
            <v>600</v>
          </cell>
          <cell r="W116">
            <v>505.36700000000019</v>
          </cell>
          <cell r="AA116">
            <v>5400</v>
          </cell>
          <cell r="AB116">
            <v>4920.5110000000004</v>
          </cell>
        </row>
        <row r="117">
          <cell r="B117" t="str">
            <v>6880-0001</v>
          </cell>
          <cell r="C117" t="str">
            <v>Info Technology</v>
          </cell>
          <cell r="D117">
            <v>11200</v>
          </cell>
          <cell r="E117">
            <v>933.33333333333337</v>
          </cell>
          <cell r="F117">
            <v>933.33333333333348</v>
          </cell>
          <cell r="G117">
            <v>1093.3860000000002</v>
          </cell>
          <cell r="H117">
            <v>933.33333333333348</v>
          </cell>
          <cell r="I117">
            <v>1082.961</v>
          </cell>
          <cell r="J117">
            <v>933.33333333333348</v>
          </cell>
          <cell r="K117">
            <v>972.52200000000039</v>
          </cell>
          <cell r="L117">
            <v>933.33333333333348</v>
          </cell>
          <cell r="M117">
            <v>1098.9909999999991</v>
          </cell>
          <cell r="N117">
            <v>933.33333333333348</v>
          </cell>
          <cell r="O117">
            <v>1054.5240000000003</v>
          </cell>
          <cell r="P117">
            <v>933.33333333333348</v>
          </cell>
          <cell r="Q117">
            <v>1022.9040000000005</v>
          </cell>
          <cell r="R117">
            <v>933.33333333333348</v>
          </cell>
          <cell r="S117">
            <v>929.33300000000054</v>
          </cell>
          <cell r="T117">
            <v>933.33333333333348</v>
          </cell>
          <cell r="U117">
            <v>976.17399999999816</v>
          </cell>
          <cell r="V117">
            <v>933.33333333333348</v>
          </cell>
          <cell r="W117">
            <v>1015.5810000000019</v>
          </cell>
          <cell r="AA117">
            <v>8400.0000000000036</v>
          </cell>
          <cell r="AB117">
            <v>9246.3760000000002</v>
          </cell>
        </row>
        <row r="118">
          <cell r="B118" t="str">
            <v>6880-3030</v>
          </cell>
          <cell r="C118" t="str">
            <v>Desktop - Rental</v>
          </cell>
          <cell r="D118">
            <v>2900</v>
          </cell>
          <cell r="E118">
            <v>241.66666666666666</v>
          </cell>
          <cell r="F118">
            <v>241.66666666666666</v>
          </cell>
          <cell r="G118">
            <v>100</v>
          </cell>
          <cell r="H118">
            <v>241.66666666666666</v>
          </cell>
          <cell r="I118">
            <v>222.47150000000005</v>
          </cell>
          <cell r="J118">
            <v>241.66666666666666</v>
          </cell>
          <cell r="K118">
            <v>253.70999999999998</v>
          </cell>
          <cell r="L118">
            <v>241.66666666666666</v>
          </cell>
          <cell r="M118">
            <v>364.52650000000006</v>
          </cell>
          <cell r="N118">
            <v>241.66666666666666</v>
          </cell>
          <cell r="O118">
            <v>103.38999999999987</v>
          </cell>
          <cell r="P118">
            <v>241.66666666666666</v>
          </cell>
          <cell r="Q118">
            <v>235.38600000000019</v>
          </cell>
          <cell r="R118">
            <v>241.66666666666666</v>
          </cell>
          <cell r="S118">
            <v>237.65499999999997</v>
          </cell>
          <cell r="T118">
            <v>241.66666666666666</v>
          </cell>
          <cell r="U118">
            <v>126.85499999999979</v>
          </cell>
          <cell r="V118">
            <v>241.66666666666666</v>
          </cell>
          <cell r="W118">
            <v>226.85500000000002</v>
          </cell>
          <cell r="AA118">
            <v>2175</v>
          </cell>
          <cell r="AB118">
            <v>1870.8490000000002</v>
          </cell>
        </row>
        <row r="119">
          <cell r="B119" t="str">
            <v>6920-2000</v>
          </cell>
          <cell r="C119" t="str">
            <v>Public Relations/Comms</v>
          </cell>
          <cell r="D119">
            <v>1250</v>
          </cell>
          <cell r="E119">
            <v>104.16666666666667</v>
          </cell>
          <cell r="F119">
            <v>104.16666666666669</v>
          </cell>
          <cell r="G119">
            <v>44.334000000000003</v>
          </cell>
          <cell r="H119">
            <v>104.16666666666669</v>
          </cell>
          <cell r="I119">
            <v>44.332999999999998</v>
          </cell>
          <cell r="J119">
            <v>104.16666666666669</v>
          </cell>
          <cell r="K119">
            <v>100.06899999999999</v>
          </cell>
          <cell r="L119">
            <v>104.16666666666669</v>
          </cell>
          <cell r="M119">
            <v>102.988</v>
          </cell>
          <cell r="N119">
            <v>104.16666666666669</v>
          </cell>
          <cell r="O119">
            <v>0</v>
          </cell>
          <cell r="P119">
            <v>104.16666666666669</v>
          </cell>
          <cell r="Q119">
            <v>92.909000000000049</v>
          </cell>
          <cell r="R119">
            <v>104.16666666666669</v>
          </cell>
          <cell r="S119">
            <v>92.329999999999984</v>
          </cell>
          <cell r="T119">
            <v>104.16666666666669</v>
          </cell>
          <cell r="U119">
            <v>100.00000000000006</v>
          </cell>
          <cell r="V119">
            <v>104.16666666666669</v>
          </cell>
          <cell r="W119">
            <v>121.05000000000007</v>
          </cell>
          <cell r="AA119">
            <v>937.50000000000045</v>
          </cell>
          <cell r="AB119">
            <v>698.01300000000003</v>
          </cell>
        </row>
        <row r="120">
          <cell r="B120" t="str">
            <v>6940-2069</v>
          </cell>
          <cell r="C120" t="str">
            <v>Professional/Outsourced</v>
          </cell>
          <cell r="D120">
            <v>7500</v>
          </cell>
          <cell r="E120">
            <v>625</v>
          </cell>
          <cell r="F120">
            <v>625</v>
          </cell>
          <cell r="G120">
            <v>520.74249999999995</v>
          </cell>
          <cell r="H120">
            <v>625</v>
          </cell>
          <cell r="I120">
            <v>571.54200000000026</v>
          </cell>
          <cell r="J120">
            <v>625</v>
          </cell>
          <cell r="K120">
            <v>590.90049999999974</v>
          </cell>
          <cell r="L120">
            <v>625</v>
          </cell>
          <cell r="M120">
            <v>370.09999999999991</v>
          </cell>
          <cell r="N120">
            <v>625</v>
          </cell>
          <cell r="O120">
            <v>545.59500000000025</v>
          </cell>
          <cell r="P120">
            <v>625</v>
          </cell>
          <cell r="Q120">
            <v>490.31100000000015</v>
          </cell>
          <cell r="R120">
            <v>625</v>
          </cell>
          <cell r="S120">
            <v>217.73799999999983</v>
          </cell>
          <cell r="T120">
            <v>625</v>
          </cell>
          <cell r="U120">
            <v>555.02500000000009</v>
          </cell>
          <cell r="V120">
            <v>625</v>
          </cell>
          <cell r="W120">
            <v>647.07699999999977</v>
          </cell>
          <cell r="AA120">
            <v>5625</v>
          </cell>
          <cell r="AB120">
            <v>4509.0309999999999</v>
          </cell>
        </row>
        <row r="121">
          <cell r="B121" t="str">
            <v>6940-2075</v>
          </cell>
          <cell r="C121" t="str">
            <v>Research &amp; Development</v>
          </cell>
          <cell r="D121">
            <v>-1000</v>
          </cell>
          <cell r="E121">
            <v>-83.333333333333329</v>
          </cell>
          <cell r="F121">
            <v>-83.333333333333343</v>
          </cell>
          <cell r="G121">
            <v>0</v>
          </cell>
          <cell r="H121">
            <v>-83.333333333333343</v>
          </cell>
          <cell r="I121">
            <v>0</v>
          </cell>
          <cell r="J121">
            <v>-83.333333333333343</v>
          </cell>
          <cell r="K121">
            <v>125</v>
          </cell>
          <cell r="L121">
            <v>-83.333333333333343</v>
          </cell>
          <cell r="M121">
            <v>0</v>
          </cell>
          <cell r="N121">
            <v>-83.333333333333343</v>
          </cell>
          <cell r="O121">
            <v>-147.08199999999999</v>
          </cell>
          <cell r="P121">
            <v>-83.333333333333343</v>
          </cell>
          <cell r="Q121">
            <v>0</v>
          </cell>
          <cell r="R121">
            <v>-83.333333333333343</v>
          </cell>
          <cell r="S121">
            <v>-741.9</v>
          </cell>
          <cell r="T121">
            <v>-83.333333333333343</v>
          </cell>
          <cell r="U121">
            <v>-1.00000000009004E-3</v>
          </cell>
          <cell r="V121">
            <v>-83.333333333333343</v>
          </cell>
          <cell r="W121">
            <v>4.9999999998817657E-4</v>
          </cell>
          <cell r="AA121">
            <v>-750.00000000000023</v>
          </cell>
          <cell r="AB121">
            <v>-763.98250000000007</v>
          </cell>
        </row>
        <row r="122">
          <cell r="B122" t="str">
            <v>6970-1000</v>
          </cell>
          <cell r="C122" t="str">
            <v>Miscellaneous Exps</v>
          </cell>
          <cell r="D122">
            <v>2580</v>
          </cell>
          <cell r="E122">
            <v>215</v>
          </cell>
          <cell r="F122">
            <v>215</v>
          </cell>
          <cell r="G122">
            <v>227.75</v>
          </cell>
          <cell r="H122">
            <v>215</v>
          </cell>
          <cell r="I122">
            <v>221.25</v>
          </cell>
          <cell r="J122">
            <v>215</v>
          </cell>
          <cell r="K122">
            <v>221.25</v>
          </cell>
          <cell r="L122">
            <v>215</v>
          </cell>
          <cell r="M122">
            <v>221.25</v>
          </cell>
          <cell r="N122">
            <v>215</v>
          </cell>
          <cell r="O122">
            <v>221.25</v>
          </cell>
          <cell r="P122">
            <v>215</v>
          </cell>
          <cell r="Q122">
            <v>221.25</v>
          </cell>
          <cell r="R122">
            <v>215</v>
          </cell>
          <cell r="S122">
            <v>183.75</v>
          </cell>
          <cell r="T122">
            <v>215</v>
          </cell>
          <cell r="U122">
            <v>242.59400000000005</v>
          </cell>
          <cell r="V122">
            <v>215</v>
          </cell>
          <cell r="W122">
            <v>361.10699999999997</v>
          </cell>
          <cell r="AA122">
            <v>1935</v>
          </cell>
          <cell r="AB122">
            <v>2121.451</v>
          </cell>
        </row>
        <row r="123">
          <cell r="B123" t="str">
            <v>6970-2000</v>
          </cell>
          <cell r="C123" t="str">
            <v>Dues - Deductible</v>
          </cell>
          <cell r="D123">
            <v>5500</v>
          </cell>
          <cell r="E123">
            <v>458.33333333333331</v>
          </cell>
          <cell r="F123">
            <v>458.33333333333331</v>
          </cell>
          <cell r="G123">
            <v>451.52500000000003</v>
          </cell>
          <cell r="H123">
            <v>458.33333333333331</v>
          </cell>
          <cell r="I123">
            <v>454.68300000000005</v>
          </cell>
          <cell r="J123">
            <v>458.33333333333331</v>
          </cell>
          <cell r="K123">
            <v>453.10400000000004</v>
          </cell>
          <cell r="L123">
            <v>458.33333333333331</v>
          </cell>
          <cell r="M123">
            <v>455.60300000000007</v>
          </cell>
          <cell r="N123">
            <v>458.33333333333331</v>
          </cell>
          <cell r="O123">
            <v>213.10399999999981</v>
          </cell>
          <cell r="P123">
            <v>458.33333333333331</v>
          </cell>
          <cell r="Q123">
            <v>438.10300000000029</v>
          </cell>
          <cell r="R123">
            <v>458.33333333333331</v>
          </cell>
          <cell r="S123">
            <v>438.10399999999981</v>
          </cell>
          <cell r="T123">
            <v>458.33333333333331</v>
          </cell>
          <cell r="U123">
            <v>453.10300000000007</v>
          </cell>
          <cell r="V123">
            <v>458.33333333333331</v>
          </cell>
          <cell r="W123">
            <v>334.94000000000005</v>
          </cell>
          <cell r="AA123">
            <v>4125</v>
          </cell>
          <cell r="AB123">
            <v>3692.2690000000002</v>
          </cell>
        </row>
        <row r="124">
          <cell r="B124" t="str">
            <v>6970-6000</v>
          </cell>
          <cell r="C124" t="str">
            <v>Subscriptions</v>
          </cell>
          <cell r="D124">
            <v>1500</v>
          </cell>
          <cell r="E124">
            <v>125</v>
          </cell>
          <cell r="F124">
            <v>125</v>
          </cell>
          <cell r="G124">
            <v>119.62100000000001</v>
          </cell>
          <cell r="H124">
            <v>125</v>
          </cell>
          <cell r="I124">
            <v>148.494</v>
          </cell>
          <cell r="J124">
            <v>125</v>
          </cell>
          <cell r="K124">
            <v>121.83300000000003</v>
          </cell>
          <cell r="L124">
            <v>125</v>
          </cell>
          <cell r="M124">
            <v>135.37499999999994</v>
          </cell>
          <cell r="N124">
            <v>125</v>
          </cell>
          <cell r="O124">
            <v>135.83300000000008</v>
          </cell>
          <cell r="P124">
            <v>125</v>
          </cell>
          <cell r="Q124">
            <v>128.03399999999999</v>
          </cell>
          <cell r="R124">
            <v>125</v>
          </cell>
          <cell r="S124">
            <v>132.41300000000001</v>
          </cell>
          <cell r="T124">
            <v>125</v>
          </cell>
          <cell r="U124">
            <v>164.66999999999985</v>
          </cell>
          <cell r="V124">
            <v>125</v>
          </cell>
          <cell r="W124">
            <v>136.3090000000002</v>
          </cell>
          <cell r="AA124">
            <v>1125</v>
          </cell>
          <cell r="AB124">
            <v>1222.5820000000001</v>
          </cell>
        </row>
        <row r="125">
          <cell r="B125" t="str">
            <v>7030-0100</v>
          </cell>
          <cell r="C125" t="str">
            <v>Usage of RM</v>
          </cell>
          <cell r="D125">
            <v>4000</v>
          </cell>
          <cell r="E125">
            <v>333.33333333333331</v>
          </cell>
          <cell r="F125">
            <v>333.33333333333337</v>
          </cell>
          <cell r="G125">
            <v>113.99250000000002</v>
          </cell>
          <cell r="H125">
            <v>333.33333333333337</v>
          </cell>
          <cell r="I125">
            <v>145.06549999999999</v>
          </cell>
          <cell r="J125">
            <v>333.33333333333337</v>
          </cell>
          <cell r="K125">
            <v>150.21700000000004</v>
          </cell>
          <cell r="L125">
            <v>333.33333333333337</v>
          </cell>
          <cell r="M125">
            <v>138.392</v>
          </cell>
          <cell r="N125">
            <v>333.33333333333337</v>
          </cell>
          <cell r="O125">
            <v>116.39200000000005</v>
          </cell>
          <cell r="P125">
            <v>333.33333333333337</v>
          </cell>
          <cell r="Q125">
            <v>326.69199999999989</v>
          </cell>
          <cell r="R125">
            <v>333.33333333333337</v>
          </cell>
          <cell r="S125">
            <v>255.89199999999994</v>
          </cell>
          <cell r="T125">
            <v>333.33333333333337</v>
          </cell>
          <cell r="U125">
            <v>163.01700000000005</v>
          </cell>
          <cell r="V125">
            <v>333.33333333333337</v>
          </cell>
          <cell r="W125">
            <v>283.49199999999996</v>
          </cell>
          <cell r="AA125">
            <v>3000.0000000000009</v>
          </cell>
          <cell r="AB125">
            <v>1693.152</v>
          </cell>
        </row>
        <row r="126">
          <cell r="B126" t="str">
            <v>7030-0400</v>
          </cell>
          <cell r="C126" t="str">
            <v>Usage of RM</v>
          </cell>
          <cell r="O126">
            <v>0</v>
          </cell>
          <cell r="Q126">
            <v>0</v>
          </cell>
          <cell r="S126">
            <v>0</v>
          </cell>
          <cell r="U126">
            <v>0</v>
          </cell>
          <cell r="W126">
            <v>0</v>
          </cell>
          <cell r="AA126">
            <v>0</v>
          </cell>
          <cell r="AB126">
            <v>0</v>
          </cell>
        </row>
        <row r="127">
          <cell r="B127" t="str">
            <v>Factory Overhead</v>
          </cell>
          <cell r="D127">
            <v>1039479.784622775</v>
          </cell>
          <cell r="E127">
            <v>62621.97466644198</v>
          </cell>
          <cell r="F127">
            <v>62427.409788059529</v>
          </cell>
          <cell r="G127">
            <v>59945.904721154613</v>
          </cell>
          <cell r="H127">
            <v>62597.036617500118</v>
          </cell>
          <cell r="I127">
            <v>60020.938862686991</v>
          </cell>
          <cell r="J127">
            <v>62601.097807759688</v>
          </cell>
          <cell r="K127">
            <v>59101.550798142285</v>
          </cell>
          <cell r="L127">
            <v>62597.800825647733</v>
          </cell>
          <cell r="M127">
            <v>61156.669787860948</v>
          </cell>
          <cell r="N127">
            <v>62898.4558136165</v>
          </cell>
          <cell r="O127">
            <v>57960.867919549557</v>
          </cell>
          <cell r="P127">
            <v>62860.448938506532</v>
          </cell>
          <cell r="Q127">
            <v>62628.149340889999</v>
          </cell>
          <cell r="R127">
            <v>62589.299063569655</v>
          </cell>
          <cell r="S127">
            <v>61279.840676284985</v>
          </cell>
          <cell r="T127">
            <v>62589.299063569655</v>
          </cell>
          <cell r="U127">
            <v>59768.357156082719</v>
          </cell>
          <cell r="V127">
            <v>62594.12728809868</v>
          </cell>
          <cell r="W127">
            <v>58642.643747716684</v>
          </cell>
          <cell r="X127">
            <v>0</v>
          </cell>
          <cell r="Y127">
            <v>0</v>
          </cell>
          <cell r="Z127">
            <v>0</v>
          </cell>
          <cell r="AA127">
            <v>563754.97520632809</v>
          </cell>
          <cell r="AB127">
            <v>540504.92301036872</v>
          </cell>
        </row>
        <row r="128">
          <cell r="B128" t="str">
            <v>Total Conversion Costs</v>
          </cell>
          <cell r="D128">
            <v>13449030.076628108</v>
          </cell>
          <cell r="E128">
            <v>1120752.5063856756</v>
          </cell>
          <cell r="F128">
            <v>1123581.6294372824</v>
          </cell>
          <cell r="G128">
            <v>1017898.6786644196</v>
          </cell>
          <cell r="H128">
            <v>1112311.3402514262</v>
          </cell>
          <cell r="I128">
            <v>1062675.68084035</v>
          </cell>
          <cell r="J128">
            <v>1135660.4857074684</v>
          </cell>
          <cell r="K128">
            <v>1055399.6969200843</v>
          </cell>
          <cell r="L128">
            <v>1112261.6375483691</v>
          </cell>
          <cell r="M128">
            <v>1024847.17680872</v>
          </cell>
          <cell r="N128">
            <v>1137158.7840446853</v>
          </cell>
          <cell r="O128">
            <v>1029898.1596041166</v>
          </cell>
          <cell r="P128">
            <v>1128115.5249769799</v>
          </cell>
          <cell r="Q128">
            <v>1042712.6227410126</v>
          </cell>
          <cell r="R128">
            <v>1118771.2184134729</v>
          </cell>
          <cell r="S128">
            <v>1055595.112918451</v>
          </cell>
          <cell r="T128">
            <v>1118771.2184134729</v>
          </cell>
          <cell r="U128">
            <v>1034469.8032181516</v>
          </cell>
          <cell r="V128">
            <v>1110580.2410757621</v>
          </cell>
          <cell r="W128">
            <v>1034627.5039395003</v>
          </cell>
          <cell r="X128">
            <v>0</v>
          </cell>
          <cell r="Y128">
            <v>0</v>
          </cell>
          <cell r="Z128">
            <v>0</v>
          </cell>
          <cell r="AA128">
            <v>10097447.914420247</v>
          </cell>
          <cell r="AB128">
            <v>9358124.4330517668</v>
          </cell>
        </row>
        <row r="129">
          <cell r="B129" t="str">
            <v>3015-1000</v>
          </cell>
          <cell r="C129" t="str">
            <v>Other Income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</row>
        <row r="130">
          <cell r="B130" t="str">
            <v>3015-1001</v>
          </cell>
          <cell r="C130" t="str">
            <v>MTM Gain/Loss on Forwards Sold Power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</row>
        <row r="131">
          <cell r="B131" t="str">
            <v>3015-1002</v>
          </cell>
          <cell r="C131" t="str">
            <v>MTM Gain/Loss on Forwards Sold NG</v>
          </cell>
          <cell r="O131">
            <v>0</v>
          </cell>
          <cell r="S131">
            <v>0</v>
          </cell>
          <cell r="U131">
            <v>0</v>
          </cell>
          <cell r="W131">
            <v>0</v>
          </cell>
        </row>
        <row r="132">
          <cell r="B132" t="str">
            <v>3020-1000</v>
          </cell>
          <cell r="C132" t="str">
            <v>Interest Income - Intercompany Loans</v>
          </cell>
          <cell r="O132">
            <v>0</v>
          </cell>
          <cell r="Q132">
            <v>0</v>
          </cell>
          <cell r="S132">
            <v>0</v>
          </cell>
          <cell r="U132">
            <v>0</v>
          </cell>
          <cell r="W132">
            <v>0</v>
          </cell>
          <cell r="AA132">
            <v>0</v>
          </cell>
          <cell r="AB132">
            <v>0</v>
          </cell>
        </row>
        <row r="133">
          <cell r="B133" t="str">
            <v>3040-1000</v>
          </cell>
          <cell r="C133" t="str">
            <v>Miscellaneous Income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</row>
        <row r="134">
          <cell r="B134" t="str">
            <v>Miscellaneous Income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B135" t="str">
            <v>3710-1002</v>
          </cell>
          <cell r="C135" t="str">
            <v>Finance Charges</v>
          </cell>
          <cell r="D135">
            <v>15000</v>
          </cell>
          <cell r="E135">
            <v>1250</v>
          </cell>
          <cell r="F135">
            <v>1250</v>
          </cell>
          <cell r="G135">
            <v>1351.2349999999999</v>
          </cell>
          <cell r="H135">
            <v>1250</v>
          </cell>
          <cell r="I135">
            <v>1351.2349999999999</v>
          </cell>
          <cell r="J135">
            <v>1250</v>
          </cell>
          <cell r="K135">
            <v>1351.2350000000001</v>
          </cell>
          <cell r="L135">
            <v>1250</v>
          </cell>
          <cell r="M135">
            <v>1351.2349999999997</v>
          </cell>
          <cell r="N135">
            <v>1250</v>
          </cell>
          <cell r="O135">
            <v>1351.2350000000006</v>
          </cell>
          <cell r="P135">
            <v>1250</v>
          </cell>
          <cell r="Q135">
            <v>1351.2349999999997</v>
          </cell>
          <cell r="R135">
            <v>1250</v>
          </cell>
          <cell r="S135">
            <v>1351.2350000000006</v>
          </cell>
          <cell r="T135">
            <v>1250</v>
          </cell>
          <cell r="U135">
            <v>1351.2549999999992</v>
          </cell>
          <cell r="V135">
            <v>1250</v>
          </cell>
          <cell r="W135">
            <v>0</v>
          </cell>
          <cell r="AA135">
            <v>11250</v>
          </cell>
          <cell r="AB135">
            <v>10809.9</v>
          </cell>
        </row>
        <row r="136">
          <cell r="B136" t="str">
            <v>Finance charges</v>
          </cell>
          <cell r="D136">
            <v>15000</v>
          </cell>
          <cell r="E136">
            <v>1250</v>
          </cell>
          <cell r="F136">
            <v>1250</v>
          </cell>
          <cell r="G136">
            <v>1351.2349999999999</v>
          </cell>
          <cell r="H136">
            <v>1250</v>
          </cell>
          <cell r="I136">
            <v>1351.2349999999999</v>
          </cell>
          <cell r="J136">
            <v>1250</v>
          </cell>
          <cell r="K136">
            <v>1351.2350000000001</v>
          </cell>
          <cell r="L136">
            <v>1250</v>
          </cell>
          <cell r="M136">
            <v>1351.2349999999997</v>
          </cell>
          <cell r="N136">
            <v>1250</v>
          </cell>
          <cell r="O136">
            <v>1351.2350000000006</v>
          </cell>
          <cell r="P136">
            <v>1250</v>
          </cell>
          <cell r="Q136">
            <v>1351.2349999999997</v>
          </cell>
          <cell r="R136">
            <v>1250</v>
          </cell>
          <cell r="S136">
            <v>1351.2350000000006</v>
          </cell>
          <cell r="T136">
            <v>1250</v>
          </cell>
          <cell r="U136">
            <v>1351.2549999999992</v>
          </cell>
          <cell r="V136">
            <v>1250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11250</v>
          </cell>
          <cell r="AB136">
            <v>10809.9</v>
          </cell>
        </row>
        <row r="137">
          <cell r="B137" t="str">
            <v>3141-2200</v>
          </cell>
          <cell r="C137" t="str">
            <v>Amortisation of financing cost</v>
          </cell>
          <cell r="D137">
            <v>49806.399574468087</v>
          </cell>
          <cell r="E137">
            <v>4150.5332978723409</v>
          </cell>
          <cell r="F137">
            <v>4150.5332978723409</v>
          </cell>
          <cell r="G137">
            <v>4150.5349999999999</v>
          </cell>
          <cell r="H137">
            <v>4150.5332978723409</v>
          </cell>
          <cell r="I137">
            <v>4150.5349999999999</v>
          </cell>
          <cell r="J137">
            <v>4150.5332978723409</v>
          </cell>
          <cell r="K137">
            <v>4150.5349999999999</v>
          </cell>
          <cell r="L137">
            <v>4150.5332978723409</v>
          </cell>
          <cell r="M137">
            <v>4150.5349999999999</v>
          </cell>
          <cell r="N137">
            <v>4150.5332978723409</v>
          </cell>
          <cell r="O137">
            <v>4150.5349999999999</v>
          </cell>
          <cell r="P137">
            <v>4150.5332978723409</v>
          </cell>
          <cell r="Q137">
            <v>4150.5349999999999</v>
          </cell>
          <cell r="R137">
            <v>4150.5332978723409</v>
          </cell>
          <cell r="S137">
            <v>4150.5349999999999</v>
          </cell>
          <cell r="T137">
            <v>4150.5332978723409</v>
          </cell>
          <cell r="U137">
            <v>4150.5349999999999</v>
          </cell>
          <cell r="V137">
            <v>4150.5332978723409</v>
          </cell>
          <cell r="W137">
            <v>4150.5350000000035</v>
          </cell>
          <cell r="AA137">
            <v>37354.799680851065</v>
          </cell>
          <cell r="AB137">
            <v>37354.815000000002</v>
          </cell>
        </row>
        <row r="138">
          <cell r="B138" t="str">
            <v>3710-1004</v>
          </cell>
          <cell r="C138" t="str">
            <v>Interest Expenses</v>
          </cell>
          <cell r="D138">
            <v>280669.240234375</v>
          </cell>
          <cell r="E138">
            <v>23389.103352864582</v>
          </cell>
          <cell r="F138">
            <v>29410.973906250001</v>
          </cell>
          <cell r="G138">
            <v>29410.974999999999</v>
          </cell>
          <cell r="H138">
            <v>26564.750625000001</v>
          </cell>
          <cell r="I138">
            <v>27513.489999999998</v>
          </cell>
          <cell r="J138">
            <v>24509.144921874999</v>
          </cell>
          <cell r="K138">
            <v>29410.975000000006</v>
          </cell>
          <cell r="L138">
            <v>23718.52734375</v>
          </cell>
          <cell r="M138">
            <v>28462.235000000001</v>
          </cell>
          <cell r="N138">
            <v>24509.144921874999</v>
          </cell>
          <cell r="O138">
            <v>29410.974999999991</v>
          </cell>
          <cell r="P138">
            <v>23718.52734375</v>
          </cell>
          <cell r="Q138">
            <v>28462.235000000015</v>
          </cell>
          <cell r="R138">
            <v>24509.144921874999</v>
          </cell>
          <cell r="S138">
            <v>29410.974999999977</v>
          </cell>
          <cell r="T138">
            <v>24509.144921874999</v>
          </cell>
          <cell r="U138">
            <v>29410.975000000006</v>
          </cell>
          <cell r="V138">
            <v>21030.427578125003</v>
          </cell>
          <cell r="W138">
            <v>28462.235000000015</v>
          </cell>
          <cell r="AA138">
            <v>222479.78648437501</v>
          </cell>
          <cell r="AB138">
            <v>259955.07</v>
          </cell>
        </row>
        <row r="139">
          <cell r="B139" t="str">
            <v>3710-1005</v>
          </cell>
          <cell r="C139" t="str">
            <v>Interest on IRS differential</v>
          </cell>
          <cell r="D139">
            <v>0</v>
          </cell>
          <cell r="E139">
            <v>0</v>
          </cell>
          <cell r="F139">
            <v>0</v>
          </cell>
          <cell r="G139">
            <v>6821.1</v>
          </cell>
          <cell r="H139">
            <v>0</v>
          </cell>
          <cell r="I139">
            <v>7892.5299999999988</v>
          </cell>
          <cell r="J139">
            <v>0</v>
          </cell>
          <cell r="K139">
            <v>6896.8900000000012</v>
          </cell>
          <cell r="L139">
            <v>0</v>
          </cell>
          <cell r="M139">
            <v>6658.4399999999987</v>
          </cell>
          <cell r="N139">
            <v>0</v>
          </cell>
          <cell r="O139">
            <v>7060.625</v>
          </cell>
          <cell r="P139">
            <v>0</v>
          </cell>
          <cell r="Q139">
            <v>7388.3349999999991</v>
          </cell>
          <cell r="R139">
            <v>0</v>
          </cell>
          <cell r="S139">
            <v>7158.9400000000023</v>
          </cell>
          <cell r="T139">
            <v>0</v>
          </cell>
          <cell r="U139">
            <v>8032.135000000002</v>
          </cell>
          <cell r="V139">
            <v>0</v>
          </cell>
          <cell r="W139">
            <v>7075.82</v>
          </cell>
          <cell r="AA139">
            <v>0</v>
          </cell>
          <cell r="AB139">
            <v>64984.815000000002</v>
          </cell>
        </row>
        <row r="140">
          <cell r="B140" t="str">
            <v>3710-1006</v>
          </cell>
          <cell r="C140" t="str">
            <v>Interest Expenses -Intercompany loan LT</v>
          </cell>
          <cell r="D140">
            <v>845000</v>
          </cell>
          <cell r="E140">
            <v>70416.666666666672</v>
          </cell>
          <cell r="F140">
            <v>71767.123287671231</v>
          </cell>
          <cell r="G140">
            <v>71571.039999999994</v>
          </cell>
          <cell r="H140">
            <v>64821.917808219179</v>
          </cell>
          <cell r="I140">
            <v>80125.7</v>
          </cell>
          <cell r="J140">
            <v>71767.123287671231</v>
          </cell>
          <cell r="K140">
            <v>115627.06</v>
          </cell>
          <cell r="L140">
            <v>69452.054794520547</v>
          </cell>
          <cell r="M140">
            <v>168077.21000000002</v>
          </cell>
          <cell r="N140">
            <v>71767.123287671231</v>
          </cell>
          <cell r="O140">
            <v>85260.684212378808</v>
          </cell>
          <cell r="P140">
            <v>69452.054794520547</v>
          </cell>
          <cell r="Q140">
            <v>130341.11578762124</v>
          </cell>
          <cell r="R140">
            <v>71767.123287671231</v>
          </cell>
          <cell r="S140">
            <v>117492.83999999997</v>
          </cell>
          <cell r="T140">
            <v>71767.123287671231</v>
          </cell>
          <cell r="U140">
            <v>153911.65000000002</v>
          </cell>
          <cell r="V140">
            <v>69452.054794520547</v>
          </cell>
          <cell r="W140">
            <v>142256.94999999995</v>
          </cell>
          <cell r="AA140">
            <v>632013.6986301369</v>
          </cell>
          <cell r="AB140">
            <v>1064664.25</v>
          </cell>
        </row>
        <row r="141">
          <cell r="B141" t="str">
            <v>3710-1007</v>
          </cell>
          <cell r="C141" t="str">
            <v>Interest Expenses -Intercompany loan ST</v>
          </cell>
          <cell r="D141">
            <v>671879.94392969878</v>
          </cell>
          <cell r="E141">
            <v>55989.995327474899</v>
          </cell>
          <cell r="F141">
            <v>72044.41639293154</v>
          </cell>
          <cell r="G141">
            <v>49773.89</v>
          </cell>
          <cell r="H141">
            <v>31689.713980712331</v>
          </cell>
          <cell r="I141">
            <v>21240.440000000002</v>
          </cell>
          <cell r="J141">
            <v>56860.654977406404</v>
          </cell>
          <cell r="K141">
            <v>-133.18000000000757</v>
          </cell>
          <cell r="L141">
            <v>45057.74618246578</v>
          </cell>
          <cell r="M141">
            <v>0</v>
          </cell>
          <cell r="N141">
            <v>54672.298813022848</v>
          </cell>
          <cell r="O141">
            <v>0</v>
          </cell>
          <cell r="P141">
            <v>42335.143442739733</v>
          </cell>
          <cell r="Q141">
            <v>0</v>
          </cell>
          <cell r="R141">
            <v>52483.942648639262</v>
          </cell>
          <cell r="S141">
            <v>0</v>
          </cell>
          <cell r="T141">
            <v>52483.942648639262</v>
          </cell>
          <cell r="U141">
            <v>0</v>
          </cell>
          <cell r="V141">
            <v>35490.822666484048</v>
          </cell>
          <cell r="W141">
            <v>0</v>
          </cell>
          <cell r="AA141">
            <v>443118.68175304122</v>
          </cell>
          <cell r="AB141">
            <v>70881.149999999994</v>
          </cell>
        </row>
        <row r="142">
          <cell r="B142" t="str">
            <v>3810-1001</v>
          </cell>
          <cell r="C142" t="str">
            <v>Foreign Exchange Gain Loss</v>
          </cell>
          <cell r="D142">
            <v>1000</v>
          </cell>
          <cell r="E142">
            <v>83.333333333333329</v>
          </cell>
          <cell r="F142">
            <v>83.333333333333329</v>
          </cell>
          <cell r="G142">
            <v>0</v>
          </cell>
          <cell r="H142">
            <v>83.333333333333329</v>
          </cell>
          <cell r="I142">
            <v>0</v>
          </cell>
          <cell r="J142">
            <v>83.333333333333329</v>
          </cell>
          <cell r="K142">
            <v>0</v>
          </cell>
          <cell r="L142">
            <v>83.333333333333329</v>
          </cell>
          <cell r="M142">
            <v>0</v>
          </cell>
          <cell r="N142">
            <v>83.333333333333329</v>
          </cell>
          <cell r="O142">
            <v>0</v>
          </cell>
          <cell r="P142">
            <v>83.333333333333329</v>
          </cell>
          <cell r="Q142">
            <v>0</v>
          </cell>
          <cell r="R142">
            <v>83.333333333333329</v>
          </cell>
          <cell r="S142">
            <v>0</v>
          </cell>
          <cell r="T142">
            <v>83.333333333333329</v>
          </cell>
          <cell r="U142">
            <v>0</v>
          </cell>
          <cell r="V142">
            <v>83.333333333333329</v>
          </cell>
          <cell r="W142">
            <v>0</v>
          </cell>
          <cell r="AA142">
            <v>750</v>
          </cell>
          <cell r="AB142">
            <v>0</v>
          </cell>
        </row>
        <row r="143">
          <cell r="B143" t="str">
            <v>3810-1002</v>
          </cell>
          <cell r="C143" t="str">
            <v>Gain/loss on Foreign Currency B</v>
          </cell>
          <cell r="D143">
            <v>0</v>
          </cell>
          <cell r="E143">
            <v>0</v>
          </cell>
          <cell r="F143">
            <v>0</v>
          </cell>
          <cell r="G143">
            <v>56.4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AA143">
            <v>0</v>
          </cell>
          <cell r="AB143">
            <v>56.4</v>
          </cell>
        </row>
        <row r="144">
          <cell r="B144" t="str">
            <v>3810-1004</v>
          </cell>
          <cell r="C144" t="str">
            <v>Realised EX Gain/Loss on Payable</v>
          </cell>
          <cell r="D144">
            <v>0</v>
          </cell>
          <cell r="E144">
            <v>0</v>
          </cell>
          <cell r="F144">
            <v>0</v>
          </cell>
          <cell r="G144">
            <v>-15.06</v>
          </cell>
          <cell r="H144">
            <v>0</v>
          </cell>
          <cell r="I144">
            <v>-1575</v>
          </cell>
          <cell r="J144">
            <v>0</v>
          </cell>
          <cell r="K144">
            <v>274.7349999999999</v>
          </cell>
          <cell r="L144">
            <v>0</v>
          </cell>
          <cell r="M144">
            <v>20.174999999999955</v>
          </cell>
          <cell r="N144">
            <v>0</v>
          </cell>
          <cell r="O144">
            <v>1625.8100000000002</v>
          </cell>
          <cell r="P144">
            <v>0</v>
          </cell>
          <cell r="Q144">
            <v>5.2399999999999523</v>
          </cell>
          <cell r="R144">
            <v>0</v>
          </cell>
          <cell r="S144">
            <v>404.14499999999998</v>
          </cell>
          <cell r="T144">
            <v>0</v>
          </cell>
          <cell r="U144">
            <v>-0.6499999999996362</v>
          </cell>
          <cell r="V144">
            <v>0</v>
          </cell>
          <cell r="W144">
            <v>29.909999999999968</v>
          </cell>
          <cell r="AA144">
            <v>0</v>
          </cell>
          <cell r="AB144">
            <v>769.30499999999995</v>
          </cell>
        </row>
        <row r="145">
          <cell r="B145" t="str">
            <v>6970-7000</v>
          </cell>
          <cell r="C145" t="str">
            <v>Bank Charges</v>
          </cell>
          <cell r="D145">
            <v>2500</v>
          </cell>
          <cell r="E145">
            <v>208.33333333333334</v>
          </cell>
          <cell r="F145">
            <v>208.33333333333334</v>
          </cell>
          <cell r="G145">
            <v>202.19499999999999</v>
          </cell>
          <cell r="H145">
            <v>208.33333333333334</v>
          </cell>
          <cell r="I145">
            <v>7.625</v>
          </cell>
          <cell r="J145">
            <v>208.33333333333334</v>
          </cell>
          <cell r="K145">
            <v>79.730000000000018</v>
          </cell>
          <cell r="L145">
            <v>208.33333333333334</v>
          </cell>
          <cell r="M145">
            <v>206.57999999999998</v>
          </cell>
          <cell r="N145">
            <v>208.33333333333334</v>
          </cell>
          <cell r="O145">
            <v>581.04000000000008</v>
          </cell>
          <cell r="P145">
            <v>208.33333333333334</v>
          </cell>
          <cell r="Q145">
            <v>3.2249999999999091</v>
          </cell>
          <cell r="R145">
            <v>208.33333333333334</v>
          </cell>
          <cell r="S145">
            <v>214.48500000000013</v>
          </cell>
          <cell r="T145">
            <v>208.33333333333334</v>
          </cell>
          <cell r="U145">
            <v>3.3599999999999</v>
          </cell>
          <cell r="V145">
            <v>208.33333333333334</v>
          </cell>
          <cell r="W145">
            <v>6</v>
          </cell>
          <cell r="AA145">
            <v>1874.9999999999998</v>
          </cell>
          <cell r="AB145">
            <v>1304.24</v>
          </cell>
        </row>
        <row r="146">
          <cell r="B146" t="str">
            <v>3010-6051</v>
          </cell>
          <cell r="C146" t="str">
            <v>AP Discount Account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</row>
        <row r="147">
          <cell r="B147" t="str">
            <v>Financial cost</v>
          </cell>
          <cell r="D147">
            <v>1850855.5837385419</v>
          </cell>
          <cell r="E147">
            <v>154237.96531154518</v>
          </cell>
          <cell r="F147">
            <v>177664.71355139179</v>
          </cell>
          <cell r="G147">
            <v>161971.07499999998</v>
          </cell>
          <cell r="H147">
            <v>127518.58237847051</v>
          </cell>
          <cell r="I147">
            <v>139355.32</v>
          </cell>
          <cell r="J147">
            <v>157579.12315149166</v>
          </cell>
          <cell r="K147">
            <v>156306.74500000002</v>
          </cell>
          <cell r="L147">
            <v>142670.52828527536</v>
          </cell>
          <cell r="M147">
            <v>207575.17499999999</v>
          </cell>
          <cell r="N147">
            <v>155390.7669871081</v>
          </cell>
          <cell r="O147">
            <v>128089.66921237879</v>
          </cell>
          <cell r="P147">
            <v>139947.92554554931</v>
          </cell>
          <cell r="Q147">
            <v>170350.68578762125</v>
          </cell>
          <cell r="R147">
            <v>153202.41082272452</v>
          </cell>
          <cell r="S147">
            <v>158831.91999999993</v>
          </cell>
          <cell r="T147">
            <v>153202.41082272452</v>
          </cell>
          <cell r="U147">
            <v>195508.00500000003</v>
          </cell>
          <cell r="V147">
            <v>130415.5050036686</v>
          </cell>
          <cell r="W147">
            <v>181981.44999999998</v>
          </cell>
          <cell r="X147">
            <v>0</v>
          </cell>
          <cell r="Y147">
            <v>0</v>
          </cell>
          <cell r="Z147">
            <v>0</v>
          </cell>
          <cell r="AA147">
            <v>1337591.9665484042</v>
          </cell>
          <cell r="AB147">
            <v>1499970.0449999997</v>
          </cell>
        </row>
        <row r="148">
          <cell r="B148" t="str">
            <v>6940-2081</v>
          </cell>
          <cell r="C148" t="str">
            <v>Audit fee - Main auditor</v>
          </cell>
          <cell r="D148">
            <v>62500</v>
          </cell>
          <cell r="E148">
            <v>5208.333333333333</v>
          </cell>
          <cell r="F148">
            <v>5208.333333333333</v>
          </cell>
          <cell r="G148">
            <v>5208.33</v>
          </cell>
          <cell r="H148">
            <v>5208.333333333333</v>
          </cell>
          <cell r="I148">
            <v>5208.33</v>
          </cell>
          <cell r="J148">
            <v>5208.333333333333</v>
          </cell>
          <cell r="K148">
            <v>5208.33</v>
          </cell>
          <cell r="L148">
            <v>5208.333333333333</v>
          </cell>
          <cell r="M148">
            <v>5208.33</v>
          </cell>
          <cell r="N148">
            <v>5208.333333333333</v>
          </cell>
          <cell r="O148">
            <v>5208.3300000000017</v>
          </cell>
          <cell r="P148">
            <v>5208.333333333333</v>
          </cell>
          <cell r="Q148">
            <v>5208.3299999999981</v>
          </cell>
          <cell r="R148">
            <v>5208.333333333333</v>
          </cell>
          <cell r="S148">
            <v>5208.3299999999981</v>
          </cell>
          <cell r="T148">
            <v>5208.333333333333</v>
          </cell>
          <cell r="U148">
            <v>5208.3299999999945</v>
          </cell>
          <cell r="V148">
            <v>5208.333333333333</v>
          </cell>
          <cell r="W148">
            <v>5208.3300000000017</v>
          </cell>
          <cell r="AA148">
            <v>46875</v>
          </cell>
          <cell r="AB148">
            <v>46874.97</v>
          </cell>
        </row>
        <row r="149">
          <cell r="B149" t="str">
            <v>Audit Costs</v>
          </cell>
          <cell r="D149">
            <v>62500</v>
          </cell>
          <cell r="E149">
            <v>5208.333333333333</v>
          </cell>
          <cell r="F149">
            <v>5208.333333333333</v>
          </cell>
          <cell r="G149">
            <v>5208.33</v>
          </cell>
          <cell r="H149">
            <v>5208.333333333333</v>
          </cell>
          <cell r="I149">
            <v>5208.33</v>
          </cell>
          <cell r="J149">
            <v>5208.333333333333</v>
          </cell>
          <cell r="K149">
            <v>5208.33</v>
          </cell>
          <cell r="L149">
            <v>5208.333333333333</v>
          </cell>
          <cell r="M149">
            <v>5208.33</v>
          </cell>
          <cell r="N149">
            <v>5208.333333333333</v>
          </cell>
          <cell r="O149">
            <v>5208.3300000000017</v>
          </cell>
          <cell r="P149">
            <v>5208.333333333333</v>
          </cell>
          <cell r="Q149">
            <v>5208.3299999999981</v>
          </cell>
          <cell r="R149">
            <v>5208.333333333333</v>
          </cell>
          <cell r="S149">
            <v>5208.3299999999981</v>
          </cell>
          <cell r="T149">
            <v>5208.333333333333</v>
          </cell>
          <cell r="U149">
            <v>5208.3299999999945</v>
          </cell>
          <cell r="V149">
            <v>5208.333333333333</v>
          </cell>
          <cell r="W149">
            <v>5208.3300000000017</v>
          </cell>
          <cell r="X149">
            <v>0</v>
          </cell>
          <cell r="Y149">
            <v>0</v>
          </cell>
          <cell r="Z149">
            <v>0</v>
          </cell>
          <cell r="AA149">
            <v>46875</v>
          </cell>
          <cell r="AB149">
            <v>46874.97</v>
          </cell>
        </row>
        <row r="150">
          <cell r="B150" t="str">
            <v xml:space="preserve">Total Non Conversion Cost </v>
          </cell>
          <cell r="D150">
            <v>1928355.5837385419</v>
          </cell>
          <cell r="E150">
            <v>160696.29864487852</v>
          </cell>
          <cell r="F150">
            <v>184123.04688472513</v>
          </cell>
          <cell r="G150">
            <v>168530.63999999996</v>
          </cell>
          <cell r="H150">
            <v>133976.91571180386</v>
          </cell>
          <cell r="I150">
            <v>145914.88499999998</v>
          </cell>
          <cell r="J150">
            <v>164037.456484825</v>
          </cell>
          <cell r="K150">
            <v>162866.31</v>
          </cell>
          <cell r="L150">
            <v>149128.8616186087</v>
          </cell>
          <cell r="M150">
            <v>214134.73999999996</v>
          </cell>
          <cell r="N150">
            <v>161849.10032044144</v>
          </cell>
          <cell r="O150">
            <v>134649.2342123788</v>
          </cell>
          <cell r="P150">
            <v>146406.25887888265</v>
          </cell>
          <cell r="Q150">
            <v>176910.25078762122</v>
          </cell>
          <cell r="R150">
            <v>159660.74415605786</v>
          </cell>
          <cell r="S150">
            <v>165391.48499999993</v>
          </cell>
          <cell r="T150">
            <v>159660.74415605786</v>
          </cell>
          <cell r="U150">
            <v>202067.59000000003</v>
          </cell>
          <cell r="V150">
            <v>136873.83833700194</v>
          </cell>
          <cell r="W150">
            <v>187189.77999999997</v>
          </cell>
          <cell r="X150">
            <v>0</v>
          </cell>
          <cell r="Y150">
            <v>0</v>
          </cell>
          <cell r="Z150">
            <v>0</v>
          </cell>
          <cell r="AA150">
            <v>1395716.9665484042</v>
          </cell>
          <cell r="AB150">
            <v>1557654.9149999996</v>
          </cell>
        </row>
        <row r="151">
          <cell r="B151" t="str">
            <v>6800-1000</v>
          </cell>
          <cell r="C151" t="str">
            <v>Provision for Income Tax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</row>
        <row r="152">
          <cell r="B152" t="str">
            <v>6800-1010</v>
          </cell>
          <cell r="C152" t="str">
            <v>Deferred Taxation</v>
          </cell>
          <cell r="D152">
            <v>-147481.47500000001</v>
          </cell>
          <cell r="E152">
            <v>-12290.122916666667</v>
          </cell>
          <cell r="F152">
            <v>-12290.122916666667</v>
          </cell>
          <cell r="G152">
            <v>0</v>
          </cell>
          <cell r="H152">
            <v>-12290.122916666667</v>
          </cell>
          <cell r="I152">
            <v>0</v>
          </cell>
          <cell r="J152">
            <v>-12290.122916666667</v>
          </cell>
          <cell r="K152">
            <v>0</v>
          </cell>
          <cell r="L152">
            <v>-12290.122916666667</v>
          </cell>
          <cell r="M152">
            <v>-36870.370000000003</v>
          </cell>
          <cell r="N152">
            <v>-12290.122916666667</v>
          </cell>
          <cell r="O152">
            <v>0</v>
          </cell>
          <cell r="P152">
            <v>-12290.122916666667</v>
          </cell>
          <cell r="Q152">
            <v>-36870.370000000003</v>
          </cell>
          <cell r="R152">
            <v>-12290.122916666667</v>
          </cell>
          <cell r="S152">
            <v>0</v>
          </cell>
          <cell r="T152">
            <v>-12290.122916666667</v>
          </cell>
          <cell r="U152">
            <v>0</v>
          </cell>
          <cell r="V152">
            <v>-12290.122916666667</v>
          </cell>
          <cell r="W152">
            <v>0</v>
          </cell>
          <cell r="AA152">
            <v>-110611.10625000001</v>
          </cell>
          <cell r="AB152">
            <v>-73740.740000000005</v>
          </cell>
        </row>
        <row r="153">
          <cell r="B153" t="str">
            <v>Tax provision</v>
          </cell>
          <cell r="D153">
            <v>-147481.47500000001</v>
          </cell>
          <cell r="E153">
            <v>-12290.122916666667</v>
          </cell>
          <cell r="F153">
            <v>-12290.122916666667</v>
          </cell>
          <cell r="G153">
            <v>0</v>
          </cell>
          <cell r="H153">
            <v>-12290.122916666667</v>
          </cell>
          <cell r="I153">
            <v>0</v>
          </cell>
          <cell r="J153">
            <v>-12290.122916666667</v>
          </cell>
          <cell r="K153">
            <v>0</v>
          </cell>
          <cell r="L153">
            <v>-12290.122916666667</v>
          </cell>
          <cell r="M153">
            <v>-36870.370000000003</v>
          </cell>
          <cell r="N153">
            <v>-12290.122916666667</v>
          </cell>
          <cell r="O153">
            <v>0</v>
          </cell>
          <cell r="P153">
            <v>-12290.122916666667</v>
          </cell>
          <cell r="Q153">
            <v>-36870.370000000003</v>
          </cell>
          <cell r="R153">
            <v>-12290.122916666667</v>
          </cell>
          <cell r="S153">
            <v>0</v>
          </cell>
          <cell r="T153">
            <v>-12290.122916666667</v>
          </cell>
          <cell r="U153">
            <v>0</v>
          </cell>
          <cell r="V153">
            <v>-12290.122916666667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-110611.10625000001</v>
          </cell>
          <cell r="AB153">
            <v>-73740.740000000005</v>
          </cell>
        </row>
        <row r="154">
          <cell r="B154" t="str">
            <v>Total Costs</v>
          </cell>
          <cell r="D154">
            <v>15229904.185366649</v>
          </cell>
          <cell r="E154">
            <v>1269158.6821138875</v>
          </cell>
          <cell r="F154">
            <v>1295414.553405341</v>
          </cell>
          <cell r="G154">
            <v>1186429.3186644195</v>
          </cell>
          <cell r="H154">
            <v>1233998.1330465635</v>
          </cell>
          <cell r="I154">
            <v>1208590.56584035</v>
          </cell>
          <cell r="J154">
            <v>1287407.8192756267</v>
          </cell>
          <cell r="K154">
            <v>1218266.0069200844</v>
          </cell>
          <cell r="L154">
            <v>1249100.3762503113</v>
          </cell>
          <cell r="M154">
            <v>1202111.5468087199</v>
          </cell>
          <cell r="N154">
            <v>1286717.7614484602</v>
          </cell>
          <cell r="O154">
            <v>1164547.3938164953</v>
          </cell>
          <cell r="P154">
            <v>1262231.6609391959</v>
          </cell>
          <cell r="Q154">
            <v>1182752.5035286339</v>
          </cell>
          <cell r="R154">
            <v>1266141.839652864</v>
          </cell>
          <cell r="S154">
            <v>1220986.5979184508</v>
          </cell>
          <cell r="T154">
            <v>1266141.839652864</v>
          </cell>
          <cell r="U154">
            <v>1236537.3932181515</v>
          </cell>
          <cell r="V154">
            <v>1235163.9564960974</v>
          </cell>
          <cell r="W154">
            <v>1221817.2839395003</v>
          </cell>
          <cell r="X154">
            <v>0</v>
          </cell>
          <cell r="Y154">
            <v>0</v>
          </cell>
          <cell r="Z154">
            <v>0</v>
          </cell>
          <cell r="AA154">
            <v>11382553.774718652</v>
          </cell>
          <cell r="AB154">
            <v>10842038.608051766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. E."/>
      <sheetName val="FACT.PTAS"/>
      <sheetName val="ResultConj e."/>
      <sheetName val="ResultConj"/>
      <sheetName val="P.G.N."/>
      <sheetName val="SERVAN"/>
      <sheetName val="Hoja1 (2)"/>
      <sheetName val="B.fact."/>
      <sheetName val="Incump.G."/>
      <sheetName val="VARIABLES"/>
      <sheetName val="Fact.mes G.N."/>
      <sheetName val="C.Variables e."/>
      <sheetName val="cuadre cambio"/>
      <sheetName val="C. Variables"/>
      <sheetName val="Evol-Resultado"/>
      <sheetName val="Resultado Ext."/>
      <sheetName val="R.E.EUROS"/>
      <sheetName val="Gráfico1"/>
      <sheetName val="Cambio$"/>
      <sheetName val="Hoja2"/>
      <sheetName val="Rtdo Fro"/>
      <sheetName val="E.PRECIOS"/>
      <sheetName val="Grafico 1"/>
      <sheetName val="GráficoP.M.M"/>
      <sheetName val="GRAF.PºVENTA "/>
      <sheetName val="Grafico 2"/>
      <sheetName val="Desviaciones 2000"/>
      <sheetName val="Hoja1"/>
      <sheetName val="Fact. Mes"/>
      <sheetName val="fra.PPto"/>
      <sheetName val="RtdoPpto"/>
      <sheetName val="P CVarmensualPpto"/>
      <sheetName val="BASE FACT."/>
      <sheetName val="ValuationSummary"/>
      <sheetName val="PRM"/>
    </sheetNames>
    <sheetDataSet>
      <sheetData sheetId="0" refreshError="1"/>
      <sheetData sheetId="1" refreshError="1"/>
      <sheetData sheetId="2" refreshError="1"/>
      <sheetData sheetId="3" refreshError="1">
        <row r="63">
          <cell r="Z63" t="str">
            <v xml:space="preserve"> GEMASA</v>
          </cell>
        </row>
        <row r="64">
          <cell r="AD64" t="str">
            <v>Período:</v>
          </cell>
          <cell r="AE64" t="str">
            <v>DICIEMBRE-02</v>
          </cell>
        </row>
        <row r="65">
          <cell r="AD65" t="str">
            <v>Unidad:</v>
          </cell>
          <cell r="AE65" t="str">
            <v xml:space="preserve">Miles Ptas </v>
          </cell>
        </row>
        <row r="67">
          <cell r="Z67" t="str">
            <v xml:space="preserve"> R E S U L T A D O          A N A L Í T I C O</v>
          </cell>
        </row>
        <row r="69">
          <cell r="AA69" t="str">
            <v>MES DE LA FECHA</v>
          </cell>
        </row>
        <row r="70">
          <cell r="Z70" t="str">
            <v>CONCEPTOS</v>
          </cell>
          <cell r="AA70" t="str">
            <v>Real</v>
          </cell>
          <cell r="AB70" t="str">
            <v>%</v>
          </cell>
          <cell r="AC70" t="str">
            <v>Presupuesto</v>
          </cell>
          <cell r="AD70" t="str">
            <v>%</v>
          </cell>
          <cell r="AE70" t="str">
            <v>Desviación</v>
          </cell>
          <cell r="AF70" t="str">
            <v>R/P</v>
          </cell>
        </row>
        <row r="72">
          <cell r="Z72" t="str">
            <v xml:space="preserve">  Venta Energía Eléctrica</v>
          </cell>
          <cell r="AA72">
            <v>929.64959191278126</v>
          </cell>
          <cell r="AB72">
            <v>70.549401686300982</v>
          </cell>
          <cell r="AC72">
            <v>146810.43541145185</v>
          </cell>
          <cell r="AD72">
            <v>74.876309379529161</v>
          </cell>
          <cell r="AE72">
            <v>-145880.78581953907</v>
          </cell>
          <cell r="AF72">
            <v>6.3323127494809171E-3</v>
          </cell>
        </row>
        <row r="73">
          <cell r="Z73" t="str">
            <v xml:space="preserve">  Ventas de vapor</v>
          </cell>
          <cell r="AA73">
            <v>388.07893546223846</v>
          </cell>
          <cell r="AB73">
            <v>29.450598313699018</v>
          </cell>
          <cell r="AC73">
            <v>49260.17307341181</v>
          </cell>
          <cell r="AD73">
            <v>25.12369062047085</v>
          </cell>
          <cell r="AE73">
            <v>-48872.094137949571</v>
          </cell>
          <cell r="AF73">
            <v>7.8781480301315498E-3</v>
          </cell>
        </row>
        <row r="75">
          <cell r="Z75" t="str">
            <v xml:space="preserve">    INGRESOS POR VENTAS</v>
          </cell>
          <cell r="AA75">
            <v>1317.7285273750197</v>
          </cell>
          <cell r="AB75">
            <v>100</v>
          </cell>
          <cell r="AC75">
            <v>196070.60848486365</v>
          </cell>
          <cell r="AD75">
            <v>100</v>
          </cell>
          <cell r="AE75">
            <v>-194752.87995748862</v>
          </cell>
          <cell r="AF75">
            <v>6.7206836228936697E-3</v>
          </cell>
        </row>
        <row r="77">
          <cell r="Z77" t="str">
            <v xml:space="preserve">  Gastos combustibles</v>
          </cell>
          <cell r="AA77">
            <v>-821.46547786472422</v>
          </cell>
          <cell r="AB77">
            <v>-62.339507781707063</v>
          </cell>
          <cell r="AC77">
            <v>-126889.95082680001</v>
          </cell>
          <cell r="AD77">
            <v>-64.716456896493852</v>
          </cell>
          <cell r="AE77">
            <v>126068.48534893528</v>
          </cell>
          <cell r="AF77">
            <v>6.4738418804022833E-3</v>
          </cell>
        </row>
        <row r="78">
          <cell r="Z78" t="str">
            <v xml:space="preserve">  Compra agua a calderas</v>
          </cell>
          <cell r="AA78">
            <v>-25.076699373745392</v>
          </cell>
          <cell r="AB78">
            <v>-1.903024701430682</v>
          </cell>
          <cell r="AC78">
            <v>-3804.197006255632</v>
          </cell>
          <cell r="AD78">
            <v>-1.9402178815338913</v>
          </cell>
          <cell r="AE78">
            <v>3779.1203068818868</v>
          </cell>
          <cell r="AF78">
            <v>6.5918508774674917E-3</v>
          </cell>
        </row>
        <row r="80">
          <cell r="Z80" t="str">
            <v xml:space="preserve">           TOTAL COSTES VARIABLES</v>
          </cell>
          <cell r="AA80">
            <v>-846.54217723846966</v>
          </cell>
          <cell r="AB80">
            <v>-64.242532483137751</v>
          </cell>
          <cell r="AC80">
            <v>-130694.14783305564</v>
          </cell>
          <cell r="AD80">
            <v>-66.65667477802775</v>
          </cell>
          <cell r="AE80">
            <v>129847.60565581717</v>
          </cell>
          <cell r="AF80">
            <v>6.4772768427230152E-3</v>
          </cell>
        </row>
        <row r="82">
          <cell r="Z82" t="str">
            <v xml:space="preserve">    MARGEN A VARIABLES</v>
          </cell>
          <cell r="AA82">
            <v>471.18635013655</v>
          </cell>
          <cell r="AB82">
            <v>35.757467516862256</v>
          </cell>
          <cell r="AC82">
            <v>65376.460651808011</v>
          </cell>
          <cell r="AD82">
            <v>33.34332522197225</v>
          </cell>
          <cell r="AE82">
            <v>-64905.274301671452</v>
          </cell>
          <cell r="AF82">
            <v>7.2072783604188451E-3</v>
          </cell>
        </row>
        <row r="84">
          <cell r="Z84" t="str">
            <v xml:space="preserve">  Gastos operación</v>
          </cell>
          <cell r="AA84">
            <v>-54.685299999999998</v>
          </cell>
          <cell r="AB84">
            <v>-4.1499670731828067</v>
          </cell>
          <cell r="AC84">
            <v>-7615.0939440000002</v>
          </cell>
          <cell r="AD84">
            <v>-3.8838528644582002</v>
          </cell>
          <cell r="AE84">
            <v>7560.4086440000001</v>
          </cell>
          <cell r="AF84">
            <v>7.1811720777374029E-3</v>
          </cell>
        </row>
        <row r="85">
          <cell r="Z85" t="str">
            <v xml:space="preserve">  Gastos mantenimiento turbina</v>
          </cell>
          <cell r="AA85">
            <v>-54.491339992947999</v>
          </cell>
          <cell r="AB85">
            <v>-4.1352478041510903</v>
          </cell>
          <cell r="AC85">
            <v>-8378.7296024776115</v>
          </cell>
          <cell r="AD85">
            <v>-4.2733225888491262</v>
          </cell>
          <cell r="AE85">
            <v>8324.2382624846632</v>
          </cell>
          <cell r="AF85">
            <v>6.5035324659283395E-3</v>
          </cell>
        </row>
        <row r="86">
          <cell r="Z86" t="str">
            <v xml:space="preserve">  Gastos mantenimiento resto instalaciones</v>
          </cell>
          <cell r="AA86">
            <v>-21.897069999999999</v>
          </cell>
          <cell r="AB86">
            <v>-1.6617284626614288</v>
          </cell>
          <cell r="AC86">
            <v>-3807.5464560000005</v>
          </cell>
          <cell r="AD86">
            <v>-1.9419261690586009</v>
          </cell>
          <cell r="AE86">
            <v>3785.6493860000005</v>
          </cell>
          <cell r="AF86">
            <v>5.7509659443535357E-3</v>
          </cell>
        </row>
        <row r="87">
          <cell r="Z87" t="str">
            <v xml:space="preserve">  Gastos por otros servicios de apoyo</v>
          </cell>
          <cell r="AA87">
            <v>-17.51765</v>
          </cell>
          <cell r="AB87">
            <v>-1.3293823148001527</v>
          </cell>
          <cell r="AC87">
            <v>-3046.0377840000001</v>
          </cell>
          <cell r="AD87">
            <v>-1.5535412510514801</v>
          </cell>
          <cell r="AE87">
            <v>3028.5201340000003</v>
          </cell>
          <cell r="AF87">
            <v>5.7509628055224414E-3</v>
          </cell>
        </row>
        <row r="88">
          <cell r="Z88" t="str">
            <v xml:space="preserve">  Otros Gastos mantenimiento parada</v>
          </cell>
          <cell r="AA88">
            <v>-70.239270000000005</v>
          </cell>
          <cell r="AB88">
            <v>-5.3303293160025991</v>
          </cell>
          <cell r="AC88">
            <v>0</v>
          </cell>
          <cell r="AD88">
            <v>0</v>
          </cell>
          <cell r="AE88">
            <v>-70.239270000000005</v>
          </cell>
          <cell r="AF88">
            <v>0</v>
          </cell>
        </row>
        <row r="89">
          <cell r="Z89" t="str">
            <v xml:space="preserve">  Alquiler de la planta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Z90" t="str">
            <v xml:space="preserve">  Alquiler de terrenos</v>
          </cell>
          <cell r="AA90">
            <v>-2.4634200000000002</v>
          </cell>
          <cell r="AB90">
            <v>-0.18694442359134886</v>
          </cell>
          <cell r="AC90">
            <v>-428.34914400000002</v>
          </cell>
          <cell r="AD90">
            <v>-0.21846677954950494</v>
          </cell>
          <cell r="AE90">
            <v>425.88572400000004</v>
          </cell>
          <cell r="AF90">
            <v>5.7509628173787125E-3</v>
          </cell>
        </row>
        <row r="91">
          <cell r="Z91" t="str">
            <v xml:space="preserve">  Compra agua refrigeración y otros servicios</v>
          </cell>
          <cell r="AA91">
            <v>-5.4742699999999997</v>
          </cell>
          <cell r="AB91">
            <v>-0.41543230538576986</v>
          </cell>
          <cell r="AC91">
            <v>-951.88687200000004</v>
          </cell>
          <cell r="AD91">
            <v>-0.48548167384989993</v>
          </cell>
          <cell r="AE91">
            <v>946.41260199999999</v>
          </cell>
          <cell r="AF91">
            <v>5.7509670119707248E-3</v>
          </cell>
        </row>
        <row r="92">
          <cell r="Z92" t="str">
            <v xml:space="preserve">  Gastos gestión Sociedad</v>
          </cell>
          <cell r="AA92">
            <v>-0.432389999999994</v>
          </cell>
          <cell r="AB92">
            <v>-3.2813283693670668E-2</v>
          </cell>
          <cell r="AC92">
            <v>-1708.6694338461534</v>
          </cell>
          <cell r="AD92">
            <v>-0.87145617951099497</v>
          </cell>
          <cell r="AE92">
            <v>1708.2370438461535</v>
          </cell>
          <cell r="AF92">
            <v>2.5305655467055421E-4</v>
          </cell>
        </row>
        <row r="93">
          <cell r="Z93" t="str">
            <v xml:space="preserve">  Póliza Seguros</v>
          </cell>
          <cell r="AA93">
            <v>-6.0553333333333503</v>
          </cell>
          <cell r="AB93">
            <v>-0.45952813554062416</v>
          </cell>
          <cell r="AC93">
            <v>-3242.0833333333335</v>
          </cell>
          <cell r="AD93">
            <v>-1.6535284703742923</v>
          </cell>
          <cell r="AE93">
            <v>3236.0280000000002</v>
          </cell>
          <cell r="AF93">
            <v>1.8677290836653438E-3</v>
          </cell>
        </row>
        <row r="94">
          <cell r="Z94" t="str">
            <v xml:space="preserve">  Tributos</v>
          </cell>
          <cell r="AA94">
            <v>-1.6993833333333326</v>
          </cell>
          <cell r="AB94">
            <v>-0.12896308291348813</v>
          </cell>
          <cell r="AC94">
            <v>-287.00909000000001</v>
          </cell>
          <cell r="AD94">
            <v>-0.14638047600191778</v>
          </cell>
          <cell r="AE94">
            <v>285.30970666666667</v>
          </cell>
          <cell r="AF94">
            <v>5.9210087503964856E-3</v>
          </cell>
        </row>
        <row r="95">
          <cell r="Z95" t="str">
            <v xml:space="preserve">  Energía Eléctrica</v>
          </cell>
          <cell r="AA95">
            <v>-2.1527846009880696</v>
          </cell>
          <cell r="AB95">
            <v>-0.16337087315522592</v>
          </cell>
          <cell r="AC95">
            <v>-95.975999999999999</v>
          </cell>
          <cell r="AD95">
            <v>-4.8949712933343194E-2</v>
          </cell>
          <cell r="AE95">
            <v>93.823215399011929</v>
          </cell>
          <cell r="AF95">
            <v>2.2430447205427081E-2</v>
          </cell>
        </row>
        <row r="96">
          <cell r="AB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Z97" t="str">
            <v xml:space="preserve">           TOTAL COSTES FIJOS</v>
          </cell>
          <cell r="AA97">
            <v>-237.10821126060279</v>
          </cell>
          <cell r="AB97">
            <v>-17.993707075078209</v>
          </cell>
          <cell r="AC97">
            <v>-29561.381659657094</v>
          </cell>
          <cell r="AD97">
            <v>-15.076906165637357</v>
          </cell>
          <cell r="AE97">
            <v>29324.273448396496</v>
          </cell>
          <cell r="AF97">
            <v>8.0208771697632894E-3</v>
          </cell>
        </row>
        <row r="99">
          <cell r="Z99" t="str">
            <v>TOTAL GASTOS OPERATIVOS</v>
          </cell>
          <cell r="AA99">
            <v>-1083.6503884990725</v>
          </cell>
          <cell r="AB99">
            <v>-82.236239558215956</v>
          </cell>
          <cell r="AC99">
            <v>-160255.52949271273</v>
          </cell>
          <cell r="AD99">
            <v>-81.733580943665089</v>
          </cell>
          <cell r="AE99">
            <v>159171.87910421364</v>
          </cell>
          <cell r="AF99">
            <v>6.7620155880384093E-3</v>
          </cell>
        </row>
        <row r="101">
          <cell r="Z101" t="str">
            <v xml:space="preserve">RESULTADO ECONOMICO BRUTO DE EXPLOTACIÓN   </v>
          </cell>
          <cell r="AA101">
            <v>234.07813887594716</v>
          </cell>
          <cell r="AB101">
            <v>17.763760441784044</v>
          </cell>
          <cell r="AC101">
            <v>35815.078992150928</v>
          </cell>
          <cell r="AD101">
            <v>18.2664190563349</v>
          </cell>
          <cell r="AE101">
            <v>-35581.000853274978</v>
          </cell>
          <cell r="AF101">
            <v>6.5357426386591713E-3</v>
          </cell>
        </row>
        <row r="103">
          <cell r="Z103" t="str">
            <v xml:space="preserve">  Amortización Inmovilizado Material</v>
          </cell>
          <cell r="AA103">
            <v>-126.15919000000001</v>
          </cell>
          <cell r="AB103">
            <v>-9.5739894355414279</v>
          </cell>
          <cell r="AC103">
            <v>-20991.118333333336</v>
          </cell>
          <cell r="AD103">
            <v>-10.705897480271155</v>
          </cell>
          <cell r="AE103">
            <v>20864.959143333337</v>
          </cell>
          <cell r="AF103">
            <v>6.0101223763606047E-3</v>
          </cell>
        </row>
        <row r="104">
          <cell r="Z104" t="str">
            <v xml:space="preserve">  Amortización Gastos de Constitución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Z105" t="str">
            <v xml:space="preserve">  Amortización Gastos financieros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Z106" t="str">
            <v xml:space="preserve">  Amortización Gastos Puesta en marcha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Z108" t="str">
            <v>TOTAL AMORTIZACIONES</v>
          </cell>
          <cell r="AA108">
            <v>-126.15919000000001</v>
          </cell>
          <cell r="AB108">
            <v>-9.5739894355414279</v>
          </cell>
          <cell r="AC108">
            <v>-20991.118333333336</v>
          </cell>
          <cell r="AD108">
            <v>-10.705897480271155</v>
          </cell>
          <cell r="AE108">
            <v>20864.959143333337</v>
          </cell>
          <cell r="AF108">
            <v>6.0101223763606047E-3</v>
          </cell>
        </row>
        <row r="110">
          <cell r="Z110" t="str">
            <v>RESULTADO OPERATIVO</v>
          </cell>
          <cell r="AA110">
            <v>107.91894887594715</v>
          </cell>
          <cell r="AB110">
            <v>8.1897710062426157</v>
          </cell>
          <cell r="AC110">
            <v>14823.960658817592</v>
          </cell>
          <cell r="AD110">
            <v>7.5605215760637474</v>
          </cell>
          <cell r="AE110">
            <v>-14716.041709941645</v>
          </cell>
          <cell r="AF110">
            <v>7.280034759924621E-3</v>
          </cell>
        </row>
        <row r="112">
          <cell r="Z112" t="str">
            <v xml:space="preserve">  Gastos financieros</v>
          </cell>
          <cell r="AA112">
            <v>-25.304269999999992</v>
          </cell>
          <cell r="AB112">
            <v>-1.9202946186804764</v>
          </cell>
          <cell r="AC112">
            <v>-4437.4131944444443</v>
          </cell>
          <cell r="AD112">
            <v>-2.2631710222835393</v>
          </cell>
          <cell r="AE112">
            <v>4412.1089244444447</v>
          </cell>
          <cell r="AF112">
            <v>5.7024822551301844E-3</v>
          </cell>
        </row>
        <row r="113">
          <cell r="Z113" t="str">
            <v xml:space="preserve">  Ingresos financieros</v>
          </cell>
          <cell r="AA113">
            <v>8.5399399999999943</v>
          </cell>
          <cell r="AB113">
            <v>0.6480803763892079</v>
          </cell>
          <cell r="AC113">
            <v>124.70367551017686</v>
          </cell>
          <cell r="AD113">
            <v>6.3601411998373936E-2</v>
          </cell>
          <cell r="AE113">
            <v>-116.16373551017688</v>
          </cell>
          <cell r="AF113">
            <v>6.8481862824508841E-2</v>
          </cell>
        </row>
        <row r="115">
          <cell r="Z115" t="str">
            <v>RESULTADO FINANCIERO NETO</v>
          </cell>
          <cell r="AA115">
            <v>-16.764329999999998</v>
          </cell>
          <cell r="AB115">
            <v>-1.2722142422912686</v>
          </cell>
          <cell r="AC115">
            <v>-4312.7095189342672</v>
          </cell>
          <cell r="AD115">
            <v>-2.199569610285165</v>
          </cell>
          <cell r="AE115">
            <v>4295.9451889342672</v>
          </cell>
          <cell r="AF115">
            <v>7.418434507963903E-2</v>
          </cell>
        </row>
        <row r="117">
          <cell r="Z117" t="str">
            <v>RESULTADO DE EXPLOTACIÓN</v>
          </cell>
          <cell r="AA117">
            <v>91.154618875947151</v>
          </cell>
          <cell r="AB117">
            <v>6.9175567639513478</v>
          </cell>
          <cell r="AC117">
            <v>10511.251139883325</v>
          </cell>
          <cell r="AD117">
            <v>5.3609519657785825</v>
          </cell>
          <cell r="AE117">
            <v>-10420.096521007377</v>
          </cell>
          <cell r="AF117">
            <v>8.6720997969570897E-3</v>
          </cell>
        </row>
        <row r="119">
          <cell r="Z119" t="str">
            <v>Variación Prov.Grandes Reparaciones</v>
          </cell>
          <cell r="AA119">
            <v>-28.868869925690898</v>
          </cell>
          <cell r="AB119">
            <v>-2.1908055662420174</v>
          </cell>
          <cell r="AC119">
            <v>-4803.375</v>
          </cell>
          <cell r="AD119">
            <v>-2.4498189897599123</v>
          </cell>
          <cell r="AE119">
            <v>4774.5061300743091</v>
          </cell>
          <cell r="AF119">
            <v>6.0101220341303562E-3</v>
          </cell>
        </row>
        <row r="120">
          <cell r="Z120" t="str">
            <v>RESULTADOS EXTRAORDINARIOS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Z122" t="str">
            <v>RESULTADO ANTES DE IMPUESTOS</v>
          </cell>
          <cell r="AA122">
            <v>62.285748950256249</v>
          </cell>
          <cell r="AB122">
            <v>4.7267511977093291</v>
          </cell>
          <cell r="AC122">
            <v>5707.8761398833249</v>
          </cell>
          <cell r="AD122">
            <v>2.9111329760186693</v>
          </cell>
          <cell r="AE122">
            <v>-10420.096521007377</v>
          </cell>
          <cell r="AF122">
            <v>1.0912246065579383E-2</v>
          </cell>
        </row>
        <row r="124">
          <cell r="Z124" t="str">
            <v xml:space="preserve">  Impuesto sobre Beneficios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6">
          <cell r="Z126" t="str">
            <v>RESULTADO NETO DEL PERÍODO</v>
          </cell>
          <cell r="AA126">
            <v>62.285748950256249</v>
          </cell>
          <cell r="AB126">
            <v>4.7267511977093291</v>
          </cell>
          <cell r="AC126">
            <v>5707.8761398833249</v>
          </cell>
          <cell r="AD126">
            <v>2.9111329760186693</v>
          </cell>
          <cell r="AE126">
            <v>-5645.5903909330682</v>
          </cell>
          <cell r="AF126">
            <v>1.0912246065579383E-2</v>
          </cell>
        </row>
        <row r="128">
          <cell r="Z128" t="str">
            <v>Página  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X"/>
      <sheetName val="GA"/>
      <sheetName val="TAKE IN"/>
      <sheetName val="TAKE OUT"/>
      <sheetName val="PRMT-03"/>
      <sheetName val="PRMT-07"/>
      <sheetName val="ValuationSummary"/>
      <sheetName val="ResultConj"/>
      <sheetName val="RIEP_INC_98"/>
      <sheetName val="Roll-up"/>
      <sheetName val="Revenue Assumptions"/>
      <sheetName val="Main Assumptions"/>
      <sheetName val="PRM"/>
      <sheetName val="Sheet1"/>
      <sheetName val="Exch. Ra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"/>
      <sheetName val="Sheet1"/>
      <sheetName val="3600_9394"/>
      <sheetName val="3610&amp;20_9394"/>
      <sheetName val="3630&amp;40_9394"/>
      <sheetName val="3670_9394"/>
      <sheetName val="3600_9596"/>
      <sheetName val="3610&amp;20_9596"/>
      <sheetName val="3630&amp;3640_9596"/>
      <sheetName val="3670_9596"/>
      <sheetName val="SUMMARY"/>
      <sheetName val="ISP I - V"/>
      <sheetName val="ISP II"/>
      <sheetName val="ISP III "/>
      <sheetName val="isp4"/>
      <sheetName val="isp5"/>
      <sheetName val="acquisition"/>
      <sheetName val="total"/>
      <sheetName val="AccDepr "/>
      <sheetName val="Depr"/>
      <sheetName val="allocation"/>
      <sheetName val="ISP_I_-_V"/>
      <sheetName val="ISP_II"/>
      <sheetName val="ISP_III_"/>
      <sheetName val="AccDepr_"/>
      <sheetName val="P&amp;L"/>
      <sheetName val="ENGG_BUD"/>
      <sheetName val="MA"/>
      <sheetName val="GA"/>
      <sheetName val="Item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"/>
      <sheetName val="Points Corrected"/>
      <sheetName val="Index"/>
      <sheetName val="Assumptions"/>
      <sheetName val="BUDGET-MIS  MAIN TAB"/>
      <sheetName val="BUDGET-MIS_Commodity"/>
      <sheetName val="BUDGET-MIS_Speciality"/>
      <sheetName val="BUDGET-MIS_Recycle"/>
      <sheetName val="PMT"/>
      <sheetName val="USD"/>
      <sheetName val="DCF"/>
      <sheetName val="PTA"/>
      <sheetName val="MEG"/>
      <sheetName val="IPA"/>
      <sheetName val="DEG"/>
      <sheetName val="Costing"/>
      <sheetName val="Depr"/>
      <sheetName val="Sales"/>
      <sheetName val="Material"/>
      <sheetName val="Sales Plan"/>
      <sheetName val="Production"/>
      <sheetName val="PET Sales Master Table"/>
      <sheetName val="Melt Cost"/>
      <sheetName val="S Exp"/>
      <sheetName val="Logistic cost"/>
      <sheetName val="MP Budget"/>
      <sheetName val="WC"/>
      <sheetName val="Loan Movement"/>
      <sheetName val="Capex"/>
      <sheetName val="Shutdown"/>
      <sheetName val="Inter-Co Transactions"/>
      <sheetName val="Bank Chg &amp; Factoring"/>
      <sheetName val="Acum Depr"/>
      <sheetName val="Summary"/>
      <sheetName val="Additions"/>
      <sheetName val="IT Budget"/>
      <sheetName val="Capex (2)"/>
      <sheetName val="Inter-Co Fin"/>
      <sheetName val="Utilities"/>
      <sheetName val="Selling Exp"/>
      <sheetName val="Packing Cost"/>
      <sheetName val="Chemical &amp; Add"/>
      <sheetName val="Repairs and maintenence"/>
      <sheetName val="Manpower"/>
      <sheetName val="F_Oheads"/>
      <sheetName val="Selling &amp; Admin"/>
      <sheetName val="Int Orgnl curncy"/>
      <sheetName val="FX BS Exposure"/>
      <sheetName val="Extruder"/>
      <sheetName val="Plant Insurance"/>
      <sheetName val="budget-hrd-2013 "/>
      <sheetName val="Budget IT-2013"/>
      <sheetName val="Other Inc Exp"/>
      <sheetName val="selling budget"/>
      <sheetName val="Deferred TAX"/>
      <sheetName val="Covenant Compliance"/>
      <sheetName val="Current TAX"/>
      <sheetName val="Fx &amp; Int Rates"/>
      <sheetName val="IVL Rated Capaciti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9">
          <cell r="C9">
            <v>4.09</v>
          </cell>
        </row>
        <row r="13">
          <cell r="D13">
            <v>9800</v>
          </cell>
        </row>
      </sheetData>
      <sheetData sheetId="58" refreshError="1"/>
      <sheetData sheetId="59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"/>
      <sheetName val="Depr"/>
      <sheetName val="Grad"/>
      <sheetName val="Prod"/>
      <sheetName val="TFO"/>
      <sheetName val="Sect.Warp"/>
      <sheetName val="Pdtinput"/>
      <sheetName val="Yarnspec"/>
      <sheetName val="RM"/>
      <sheetName val="Sheet2"/>
      <sheetName val="Size"/>
      <sheetName val="Contri"/>
      <sheetName val="Sales"/>
      <sheetName val="Comm"/>
      <sheetName val="Summ"/>
      <sheetName val="SO"/>
      <sheetName val="Util"/>
      <sheetName val="power"/>
      <sheetName val="TOC"/>
      <sheetName val="back-up"/>
      <sheetName val="MonthIndi"/>
      <sheetName val="Busplan"/>
      <sheetName val="S&amp;S"/>
      <sheetName val="MP"/>
      <sheetName val="R&amp;M"/>
      <sheetName val="OH"/>
      <sheetName val="Insr"/>
      <sheetName val="Int"/>
      <sheetName val="SE"/>
      <sheetName val="Capex"/>
      <sheetName val="CF"/>
      <sheetName val="Table"/>
      <sheetName val="LIA-JUN04"/>
      <sheetName val="OCT-2001"/>
      <sheetName val="MD&amp;A"/>
      <sheetName val="Celsa"/>
      <sheetName val="Delta"/>
      <sheetName val="Manpower"/>
      <sheetName val="Summary"/>
      <sheetName val="Dbase"/>
      <sheetName val="TGT012001-Rev1"/>
      <sheetName val="PRMT-03"/>
      <sheetName val="???????????"/>
      <sheetName val="EB_ASIA"/>
      <sheetName val="VALIDATION"/>
      <sheetName val="Sect_Warp"/>
      <sheetName val="PRMT-00"/>
      <sheetName val="P&amp;L"/>
      <sheetName val="New Co Sum"/>
      <sheetName val="Data2008"/>
      <sheetName val="Power _MIS Format_Dec"/>
      <sheetName val="1-O"/>
      <sheetName val="Database"/>
      <sheetName val="Purchase Order"/>
      <sheetName val="DB PPC PSF"/>
      <sheetName val="PRM"/>
      <sheetName val="LAPOR"/>
      <sheetName val="PRMT-04"/>
      <sheetName val="Sales by Merge - 2011"/>
      <sheetName val="Currencies"/>
      <sheetName val="Equities"/>
      <sheetName val="Tabelas"/>
      <sheetName val="___________"/>
      <sheetName val="Balance"/>
      <sheetName val="94"/>
      <sheetName val="요인분석"/>
      <sheetName val="Valuation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_ Detail _2_"/>
      <sheetName val="Cont_ Detail"/>
      <sheetName val="P&amp;L"/>
      <sheetName val="Fx &amp; Int Rates"/>
      <sheetName val="BASIS"/>
      <sheetName val="PRMT-07"/>
      <sheetName val="94"/>
      <sheetName val="Cont__Detail__2_"/>
      <sheetName val="Cont__Detail"/>
      <sheetName val="PRMT-04"/>
      <sheetName val="P_L"/>
      <sheetName val="LC"/>
      <sheetName val="PRMT-10"/>
      <sheetName val="PPC_DTY"/>
      <sheetName val="Master"/>
      <sheetName val="PRMT-13"/>
      <sheetName val="PRM"/>
      <sheetName val="Sheet1"/>
      <sheetName val="TAKE IN"/>
      <sheetName val="TAKE OUT"/>
      <sheetName val="Database"/>
      <sheetName val="ROH summary"/>
      <sheetName val="Data2006"/>
      <sheetName val="Data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X"/>
      <sheetName val="Lists"/>
      <sheetName val="GA"/>
      <sheetName val="TAKE IN"/>
      <sheetName val="TAKE OUT"/>
      <sheetName val="PRMT-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Graph @ 2010 Plan Prices"/>
      <sheetName val="GFO Variable Cost Submissions"/>
      <sheetName val="NDC"/>
      <sheetName val="#4 VC LE"/>
      <sheetName val="#5 VC LE"/>
      <sheetName val="Total VC GFO"/>
      <sheetName val="#3 &amp; #4 VC LE"/>
      <sheetName val="Variable Cost Categories"/>
      <sheetName val="Pricing-Updated by J. Simpson"/>
      <sheetName val="Production Forecast"/>
      <sheetName val="Fixed Cost"/>
      <sheetName val="Direct Cash Fixed Cost"/>
      <sheetName val="Fixed Cost GFO"/>
      <sheetName val="CFC Waterfall"/>
      <sheetName val="VC Waterfall"/>
      <sheetName val="GFO Conversion Cost @ 10 Prices"/>
      <sheetName val="GFO Variance Analysis"/>
      <sheetName val="10 GFO vs 10 Plan Analysis"/>
      <sheetName val="Monthly PTA Yield Calculation"/>
      <sheetName val="Conversion Cost-10 Prices"/>
      <sheetName val="Conversion Cost-10 Prices-#3"/>
      <sheetName val="Conversion Cost-10 Prices-#4"/>
      <sheetName val="Conversion Cost-10 Prices-#5"/>
      <sheetName val="Conversion Cost-10 Prices-3&amp;4"/>
      <sheetName val="WWT GFO"/>
      <sheetName val="Total VC GFO YTD"/>
      <sheetName val="VC GFO-Qtrly"/>
      <sheetName val="Cash Fixed Cost LE-Graph"/>
      <sheetName val="Variance Analysis-10 GFO vs GFO"/>
      <sheetName val="10 Plan vs 09 GFO Analysis"/>
      <sheetName val="GFO to GFO Variance Analysis"/>
      <sheetName val="Current GFO vs Previous GFO-YR"/>
      <sheetName val="Curr GFO vs Prev GFO-Month"/>
      <sheetName val="BASE TAR SPE"/>
      <sheetName val="Energy"/>
      <sheetName val="GFO Explanations"/>
      <sheetName val="2009 Bonus Calc"/>
      <sheetName val="2009 Bonu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_ Detail _2_"/>
      <sheetName val="Cont_ Detail"/>
      <sheetName val="Bal to sell Detail"/>
      <sheetName val="amorphousthailand"/>
      <sheetName val="Actual report"/>
      <sheetName val="textilegrade plan"/>
      <sheetName val="Sheet1 (2)"/>
      <sheetName val="Shipping"/>
      <sheetName val="Pay details"/>
      <sheetName val="Sheet1"/>
      <sheetName val="Exp sch_"/>
      <sheetName val="Bal_ to sell"/>
      <sheetName val="Prod Plan"/>
      <sheetName val="Expsch"/>
      <sheetName val="Dom Sch"/>
      <sheetName val="Off Grade"/>
      <sheetName val="Haze Material"/>
      <sheetName val="Film Grade"/>
      <sheetName val="TEPA Material"/>
      <sheetName val="Reco"/>
      <sheetName val="Claim"/>
      <sheetName val="Premium"/>
      <sheetName val="Sheet4"/>
      <sheetName val="Film-summary"/>
      <sheetName val="Film"/>
      <sheetName val="stock"/>
      <sheetName val="Sheet2"/>
      <sheetName val="Cont__Detail__2_"/>
      <sheetName val="Cont__Detail"/>
      <sheetName val="Bal_to_sell_Detail"/>
      <sheetName val="Actual_report"/>
      <sheetName val="textilegrade_plan"/>
      <sheetName val="Sheet1_(2)"/>
      <sheetName val="Pay_details"/>
      <sheetName val="Exp_sch_"/>
      <sheetName val="Bal__to_sell"/>
      <sheetName val="Prod_Plan"/>
      <sheetName val="Dom_Sch"/>
      <sheetName val="Off_Grade"/>
      <sheetName val="Haze_Material"/>
      <sheetName val="Film_Grade"/>
      <sheetName val="TEPA_Material"/>
      <sheetName val="PRMT-07"/>
      <sheetName val="DTYCP3"/>
      <sheetName val="94"/>
      <sheetName val="PRMT_06"/>
      <sheetName val="PRMT_05"/>
      <sheetName val="PRMT-04"/>
      <sheetName val="SUM"/>
      <sheetName val="GROUPING"/>
      <sheetName val="Detail_Apr"/>
      <sheetName val="INDEX"/>
      <sheetName val="PRMT-10"/>
      <sheetName val="PRM"/>
      <sheetName val="KELUARANYTD"/>
      <sheetName val="MASUKANYTD"/>
      <sheetName val="EXPORTYTD"/>
      <sheetName val="P&amp;L"/>
      <sheetName val="Data2006"/>
      <sheetName val="Data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Film-summary"/>
      <sheetName val="Film"/>
      <sheetName val="stock"/>
      <sheetName val="Shipping"/>
      <sheetName val="Cont_ Detail"/>
      <sheetName val="Sheet2"/>
      <sheetName val="Prod Plan"/>
      <sheetName val="Bal_ to sell"/>
      <sheetName val="Expsch"/>
      <sheetName val="Dom Sch"/>
      <sheetName val="Off Grade"/>
      <sheetName val="Haze Material"/>
      <sheetName val="Film Grade"/>
      <sheetName val="TEPA Material"/>
      <sheetName val="Premium"/>
      <sheetName val="Cont_ Detail _2_"/>
      <sheetName val="Bal to sell Detail"/>
      <sheetName val="amorphousthailand"/>
      <sheetName val="Actual report"/>
      <sheetName val="textilegrade plan"/>
      <sheetName val="Sheet1 (2)"/>
      <sheetName val="Pay details"/>
      <sheetName val="Sheet1"/>
      <sheetName val="Exp sch_"/>
      <sheetName val="Reco"/>
      <sheetName val="Cla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Packing PSF"/>
      <sheetName val="S&amp;S BGT"/>
      <sheetName val="Mr.Kella"/>
      <sheetName val="Qty"/>
      <sheetName val="Process"/>
      <sheetName val="Graph MTD"/>
      <sheetName val="Graph YTD"/>
      <sheetName val="Value"/>
      <sheetName val="Sheet2"/>
      <sheetName val="S_S BGT"/>
      <sheetName val="Index sheet"/>
      <sheetName val="Reconciliation"/>
      <sheetName val="Annex"/>
      <sheetName val="MIS Co"/>
      <sheetName val="Variance"/>
      <sheetName val="Issues"/>
      <sheetName val="CAPEX "/>
      <sheetName val="BS"/>
      <sheetName val="Income Stt"/>
      <sheetName val="Regions P&amp;L"/>
      <sheetName val="Schedules to IS"/>
      <sheetName val="Cash Flow"/>
      <sheetName val="Schedules to BS"/>
      <sheetName val=" RM Stock Mvmnt"/>
      <sheetName val="RM Procurement "/>
      <sheetName val="RM norms-Actual"/>
      <sheetName val="Sales Delta "/>
      <sheetName val="sales delta pivot"/>
      <sheetName val="Regions stock stt"/>
      <sheetName val="Utility"/>
      <sheetName val="WIP"/>
      <sheetName val="FG Stock Mvmnt"/>
      <sheetName val="AR Ageing "/>
      <sheetName val="Customer rebates"/>
      <sheetName val="Fin Covenants "/>
      <sheetName val="sales Return"/>
      <sheetName val="Break up of RMcost"/>
      <sheetName val="PRM"/>
      <sheetName val="NBCA_2001_Completed"/>
      <sheetName val="SCB 1 - Current"/>
      <sheetName val="SCB 2 - Current"/>
      <sheetName val="TAKE IN"/>
      <sheetName val="TAKE OUT"/>
      <sheetName val="Contract"/>
      <sheetName val="EXPSCHE"/>
      <sheetName val="Cont_ Detail"/>
      <sheetName val="PRMT-03"/>
      <sheetName val="PROD06"/>
      <sheetName val="Backpage"/>
      <sheetName val="BASIS"/>
      <sheetName val="Sheet8"/>
      <sheetName val="DatabaseNew"/>
      <sheetName val="Dashboard"/>
      <sheetName val="Selling &amp; Admin"/>
      <sheetName val="SAR other2015"/>
      <sheetName val="Table"/>
      <sheetName val="FY2015vs2016"/>
      <sheetName val="Months2016ActBud"/>
      <sheetName val="Summary"/>
      <sheetName val="PRMT-06"/>
      <sheetName val="2013 Result"/>
      <sheetName val="2014 Budget"/>
      <sheetName val="PLANDT"/>
      <sheetName val="합계"/>
      <sheetName val="AllData"/>
      <sheetName val="GROUPING"/>
      <sheetName val="Data"/>
      <sheetName val="Packing_PSF"/>
      <sheetName val="S&amp;S_BGT"/>
      <sheetName val="Mr_Kella"/>
      <sheetName val="Graph_MTD"/>
      <sheetName val="Graph_YTD"/>
      <sheetName val="S_S_BGT"/>
      <sheetName val="Index_sheet"/>
      <sheetName val="MIS_Co"/>
      <sheetName val="CAPEX_"/>
      <sheetName val="Income_Stt"/>
      <sheetName val="Regions_P&amp;L"/>
      <sheetName val="Schedules_to_IS"/>
      <sheetName val="Cash_Flow"/>
      <sheetName val="Schedules_to_BS"/>
      <sheetName val="_RM_Stock_Mvmnt"/>
      <sheetName val="RM_Procurement_"/>
      <sheetName val="RM_norms-Actual"/>
      <sheetName val="Sales_Delta_"/>
      <sheetName val="sales_delta_pivot"/>
      <sheetName val="Regions_stock_stt"/>
      <sheetName val="FG_Stock_Mvmnt"/>
      <sheetName val="AR_Ageing_"/>
      <sheetName val="Customer_rebates"/>
      <sheetName val="Fin_Covenants_"/>
      <sheetName val="sales_Return"/>
      <sheetName val="Cont__Detail"/>
      <sheetName val="ACCODE"/>
      <sheetName val="Cont_ Detail _2_"/>
      <sheetName val="ADJ - RATE"/>
      <sheetName val="Detail"/>
      <sheetName val="EBITDA Summary"/>
      <sheetName val="Summary of Mfg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PRMT-00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ont_ Detail"/>
      <sheetName val="Cont_ Detail _2_"/>
      <sheetName val="Item01"/>
      <sheetName val="เงินกู้ธนชาติ"/>
      <sheetName val="เงินกู้ MG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Tank #"/>
      <sheetName val="By Material Number"/>
      <sheetName val="Recovered_Sheet1 (2)"/>
      <sheetName val="Advisor.Brand.code.order"/>
      <sheetName val="P&amp;L"/>
      <sheetName val="เงินกู้ธนชาติ"/>
      <sheetName val="เงินกู้ MGC"/>
      <sheetName val="Cont_ Detail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10322</v>
          </cell>
          <cell r="B2">
            <v>153779</v>
          </cell>
          <cell r="C2" t="str">
            <v>Domestic</v>
          </cell>
          <cell r="D2" t="str">
            <v>MP MAIN PASS</v>
          </cell>
        </row>
        <row r="3">
          <cell r="A3">
            <v>10342</v>
          </cell>
          <cell r="B3">
            <v>153780</v>
          </cell>
          <cell r="C3" t="str">
            <v>Domestic</v>
          </cell>
          <cell r="D3" t="str">
            <v>C WTS M/S</v>
          </cell>
        </row>
        <row r="4">
          <cell r="A4">
            <v>10343</v>
          </cell>
          <cell r="B4">
            <v>340069</v>
          </cell>
          <cell r="C4" t="str">
            <v>Domestic</v>
          </cell>
          <cell r="D4" t="str">
            <v>SOUTH TEXAS SOUR</v>
          </cell>
        </row>
        <row r="5">
          <cell r="A5">
            <v>10813</v>
          </cell>
          <cell r="B5">
            <v>313483</v>
          </cell>
          <cell r="C5" t="str">
            <v>Domestic</v>
          </cell>
          <cell r="D5" t="str">
            <v>HOOPS</v>
          </cell>
        </row>
        <row r="6">
          <cell r="A6">
            <v>11001</v>
          </cell>
          <cell r="B6">
            <v>374858</v>
          </cell>
          <cell r="C6" t="str">
            <v>Domestic</v>
          </cell>
          <cell r="D6" t="str">
            <v>THUNDER HORSE</v>
          </cell>
        </row>
        <row r="7">
          <cell r="A7">
            <v>11002</v>
          </cell>
          <cell r="B7">
            <v>400154</v>
          </cell>
          <cell r="C7" t="str">
            <v>Domestic</v>
          </cell>
          <cell r="D7" t="str">
            <v>MISSISSIPPI CANYON 252</v>
          </cell>
        </row>
        <row r="8">
          <cell r="A8">
            <v>11003</v>
          </cell>
          <cell r="B8">
            <v>405306</v>
          </cell>
          <cell r="C8" t="str">
            <v>Domestic</v>
          </cell>
          <cell r="D8" t="str">
            <v>EAGLE FORD SHALE</v>
          </cell>
        </row>
        <row r="9">
          <cell r="A9">
            <v>11005</v>
          </cell>
          <cell r="B9">
            <v>428164</v>
          </cell>
          <cell r="C9" t="str">
            <v>Domestic</v>
          </cell>
          <cell r="D9" t="str">
            <v>GCL - MORGAN'S POINT</v>
          </cell>
        </row>
        <row r="10">
          <cell r="A10">
            <v>11006</v>
          </cell>
          <cell r="B10">
            <v>428173</v>
          </cell>
          <cell r="C10" t="str">
            <v>Domestic</v>
          </cell>
          <cell r="D10" t="str">
            <v>NEDERLAND SWT-CHEV</v>
          </cell>
        </row>
        <row r="11">
          <cell r="A11">
            <v>11007</v>
          </cell>
          <cell r="B11">
            <v>428790</v>
          </cell>
          <cell r="C11" t="str">
            <v>Domestic</v>
          </cell>
          <cell r="D11" t="str">
            <v>GULF COAST SWEET-GALVESTON</v>
          </cell>
        </row>
        <row r="12">
          <cell r="A12">
            <v>11056</v>
          </cell>
          <cell r="B12">
            <v>153821</v>
          </cell>
          <cell r="C12" t="str">
            <v>Domestic</v>
          </cell>
          <cell r="D12" t="str">
            <v>OCS CALIFORNIA</v>
          </cell>
        </row>
        <row r="13">
          <cell r="A13">
            <v>11117</v>
          </cell>
          <cell r="B13">
            <v>153827</v>
          </cell>
          <cell r="C13" t="str">
            <v>Domestic</v>
          </cell>
          <cell r="D13" t="str">
            <v>EI EUGENE ISLAND M/S</v>
          </cell>
        </row>
        <row r="14">
          <cell r="A14">
            <v>11306</v>
          </cell>
          <cell r="B14">
            <v>153847</v>
          </cell>
          <cell r="C14" t="str">
            <v>Domestic</v>
          </cell>
          <cell r="D14" t="str">
            <v>HLS EMPIRE</v>
          </cell>
        </row>
        <row r="15">
          <cell r="A15">
            <v>11307</v>
          </cell>
          <cell r="B15">
            <v>153849</v>
          </cell>
          <cell r="C15" t="str">
            <v>Domestic</v>
          </cell>
          <cell r="D15" t="str">
            <v>LLS FORKED ISLAND</v>
          </cell>
        </row>
        <row r="16">
          <cell r="A16">
            <v>11311</v>
          </cell>
          <cell r="B16">
            <v>153856</v>
          </cell>
          <cell r="C16" t="str">
            <v>Domestic</v>
          </cell>
          <cell r="D16" t="str">
            <v>LLS NEDERLAND</v>
          </cell>
        </row>
        <row r="17">
          <cell r="A17">
            <v>11312</v>
          </cell>
          <cell r="B17">
            <v>153858</v>
          </cell>
          <cell r="C17" t="str">
            <v>Domestic</v>
          </cell>
          <cell r="D17" t="str">
            <v>LLS PECAN ISLAND</v>
          </cell>
        </row>
        <row r="18">
          <cell r="A18">
            <v>11315</v>
          </cell>
          <cell r="B18">
            <v>153864</v>
          </cell>
          <cell r="C18" t="str">
            <v>Domestic</v>
          </cell>
          <cell r="D18" t="str">
            <v>LLS CORPUS CHRISTI</v>
          </cell>
        </row>
        <row r="19">
          <cell r="A19">
            <v>11316</v>
          </cell>
          <cell r="B19">
            <v>153866</v>
          </cell>
          <cell r="C19" t="str">
            <v>Domestic</v>
          </cell>
          <cell r="D19" t="str">
            <v>LLS JOHNSON BAYOU</v>
          </cell>
        </row>
        <row r="20">
          <cell r="A20">
            <v>11317</v>
          </cell>
          <cell r="B20">
            <v>153868</v>
          </cell>
          <cell r="C20" t="str">
            <v>Domestic</v>
          </cell>
          <cell r="D20" t="str">
            <v>LLS LOUISIANA LIGHT L/S</v>
          </cell>
        </row>
        <row r="21">
          <cell r="A21">
            <v>11320</v>
          </cell>
          <cell r="B21">
            <v>318577</v>
          </cell>
          <cell r="C21" t="str">
            <v>Domestic</v>
          </cell>
          <cell r="D21" t="str">
            <v>WEST HACKBERRY SPR SWEET</v>
          </cell>
        </row>
        <row r="22">
          <cell r="A22">
            <v>11322</v>
          </cell>
          <cell r="B22">
            <v>348961</v>
          </cell>
          <cell r="C22" t="str">
            <v>Domestic</v>
          </cell>
          <cell r="D22" t="str">
            <v>SLS SOUTHERN LOUISIANA SWEET</v>
          </cell>
        </row>
        <row r="23">
          <cell r="A23">
            <v>11325</v>
          </cell>
          <cell r="B23">
            <v>366902</v>
          </cell>
          <cell r="C23" t="str">
            <v>Domestic</v>
          </cell>
          <cell r="D23" t="str">
            <v>SABINE PASS</v>
          </cell>
        </row>
        <row r="24">
          <cell r="A24">
            <v>11326</v>
          </cell>
          <cell r="B24">
            <v>368007</v>
          </cell>
          <cell r="C24" t="str">
            <v>Domestic</v>
          </cell>
          <cell r="D24" t="str">
            <v>South Louisiana Intermediate</v>
          </cell>
        </row>
        <row r="25">
          <cell r="A25">
            <v>11327</v>
          </cell>
          <cell r="B25">
            <v>369375</v>
          </cell>
          <cell r="C25" t="str">
            <v>Domestic</v>
          </cell>
          <cell r="D25" t="str">
            <v>TERRA NOVA</v>
          </cell>
        </row>
        <row r="26">
          <cell r="A26">
            <v>11328</v>
          </cell>
          <cell r="B26">
            <v>377758</v>
          </cell>
          <cell r="C26" t="str">
            <v>Domestic</v>
          </cell>
          <cell r="D26" t="str">
            <v>INGLESIDE SWEET</v>
          </cell>
        </row>
        <row r="27">
          <cell r="A27">
            <v>11329</v>
          </cell>
          <cell r="B27">
            <v>378800</v>
          </cell>
          <cell r="C27" t="str">
            <v>Domestic</v>
          </cell>
          <cell r="D27" t="str">
            <v>NEDERLAND SWEET (PLAINS TERMINAL)</v>
          </cell>
        </row>
        <row r="28">
          <cell r="A28">
            <v>11374</v>
          </cell>
          <cell r="B28">
            <v>153875</v>
          </cell>
          <cell r="C28" t="str">
            <v>Domestic</v>
          </cell>
          <cell r="D28" t="str">
            <v>LLS HACKBERRY</v>
          </cell>
        </row>
        <row r="29">
          <cell r="A29">
            <v>11378</v>
          </cell>
          <cell r="B29">
            <v>153878</v>
          </cell>
          <cell r="C29" t="str">
            <v>Domestic</v>
          </cell>
          <cell r="D29" t="str">
            <v>LLS PORT HUDSON</v>
          </cell>
        </row>
        <row r="30">
          <cell r="A30">
            <v>11394</v>
          </cell>
          <cell r="B30">
            <v>153880</v>
          </cell>
          <cell r="C30" t="str">
            <v>Domestic</v>
          </cell>
          <cell r="D30" t="str">
            <v>HI HIGH ISLAND</v>
          </cell>
        </row>
        <row r="31">
          <cell r="A31">
            <v>11494</v>
          </cell>
          <cell r="B31">
            <v>153886</v>
          </cell>
          <cell r="C31" t="str">
            <v>Domestic</v>
          </cell>
          <cell r="D31" t="str">
            <v>GCL GULF COAST L/S</v>
          </cell>
        </row>
        <row r="32">
          <cell r="A32">
            <v>11495</v>
          </cell>
          <cell r="B32">
            <v>153889</v>
          </cell>
          <cell r="C32" t="str">
            <v>Domestic</v>
          </cell>
          <cell r="D32" t="str">
            <v>GCL GULF COAST A</v>
          </cell>
        </row>
        <row r="33">
          <cell r="A33">
            <v>11900</v>
          </cell>
          <cell r="B33">
            <v>377766</v>
          </cell>
          <cell r="C33" t="str">
            <v>Domestic</v>
          </cell>
          <cell r="D33" t="str">
            <v>INGLESIDE SOUR</v>
          </cell>
        </row>
        <row r="34">
          <cell r="A34">
            <v>11917</v>
          </cell>
          <cell r="B34">
            <v>153904</v>
          </cell>
          <cell r="C34" t="str">
            <v>Domestic</v>
          </cell>
          <cell r="D34" t="str">
            <v>MARS M/S</v>
          </cell>
        </row>
        <row r="35">
          <cell r="A35">
            <v>11918</v>
          </cell>
          <cell r="B35">
            <v>153906</v>
          </cell>
          <cell r="C35" t="str">
            <v>Domestic</v>
          </cell>
          <cell r="D35" t="str">
            <v>POSEIDON M/S</v>
          </cell>
        </row>
        <row r="36">
          <cell r="A36">
            <v>11919</v>
          </cell>
          <cell r="B36">
            <v>339013</v>
          </cell>
          <cell r="C36" t="str">
            <v>Domestic</v>
          </cell>
          <cell r="D36" t="str">
            <v>HAWKINS CRUDE</v>
          </cell>
        </row>
        <row r="37">
          <cell r="A37">
            <v>11925</v>
          </cell>
          <cell r="B37">
            <v>347800</v>
          </cell>
          <cell r="C37" t="str">
            <v>Domestic</v>
          </cell>
          <cell r="D37" t="str">
            <v>SOUTHERN GREEN CANYON</v>
          </cell>
        </row>
        <row r="38">
          <cell r="A38">
            <v>13008</v>
          </cell>
          <cell r="B38">
            <v>347999</v>
          </cell>
          <cell r="C38" t="str">
            <v>Foreign</v>
          </cell>
          <cell r="D38" t="str">
            <v>CPC BLEND</v>
          </cell>
        </row>
        <row r="39">
          <cell r="A39">
            <v>13009</v>
          </cell>
          <cell r="B39">
            <v>348167</v>
          </cell>
          <cell r="C39" t="str">
            <v>Foreign</v>
          </cell>
          <cell r="D39" t="str">
            <v>YOHO</v>
          </cell>
        </row>
        <row r="40">
          <cell r="A40">
            <v>13010</v>
          </cell>
          <cell r="B40">
            <v>348178</v>
          </cell>
          <cell r="C40" t="str">
            <v>Foreign</v>
          </cell>
          <cell r="D40" t="str">
            <v>CALYPSO</v>
          </cell>
        </row>
        <row r="41">
          <cell r="A41">
            <v>13011</v>
          </cell>
          <cell r="B41">
            <v>348456</v>
          </cell>
          <cell r="C41" t="str">
            <v>Foreign</v>
          </cell>
          <cell r="D41" t="str">
            <v>HAMACA</v>
          </cell>
        </row>
        <row r="42">
          <cell r="A42">
            <v>13012</v>
          </cell>
          <cell r="B42">
            <v>348518</v>
          </cell>
          <cell r="C42" t="str">
            <v>Foreign</v>
          </cell>
          <cell r="D42" t="str">
            <v>MARLIM</v>
          </cell>
        </row>
        <row r="43">
          <cell r="A43">
            <v>13013</v>
          </cell>
          <cell r="B43">
            <v>348522</v>
          </cell>
          <cell r="C43" t="str">
            <v>Foreign</v>
          </cell>
          <cell r="D43" t="str">
            <v>OKONO</v>
          </cell>
        </row>
        <row r="44">
          <cell r="A44">
            <v>13014</v>
          </cell>
          <cell r="B44">
            <v>348524</v>
          </cell>
          <cell r="C44" t="str">
            <v>Foreign</v>
          </cell>
          <cell r="D44" t="str">
            <v>CEIBA CRUDE</v>
          </cell>
        </row>
        <row r="45">
          <cell r="A45">
            <v>13015</v>
          </cell>
          <cell r="B45">
            <v>350704</v>
          </cell>
          <cell r="C45" t="str">
            <v>Foreign</v>
          </cell>
          <cell r="D45" t="str">
            <v>KOCH ALBERTA SOUR CRUDE</v>
          </cell>
        </row>
        <row r="46">
          <cell r="A46">
            <v>13016</v>
          </cell>
          <cell r="B46">
            <v>350801</v>
          </cell>
          <cell r="C46" t="str">
            <v>Foreign</v>
          </cell>
          <cell r="D46" t="str">
            <v>ABO</v>
          </cell>
        </row>
        <row r="47">
          <cell r="A47">
            <v>13020</v>
          </cell>
          <cell r="B47">
            <v>366827</v>
          </cell>
          <cell r="C47" t="str">
            <v>Foreign</v>
          </cell>
          <cell r="D47" t="str">
            <v>CASTILLA</v>
          </cell>
        </row>
        <row r="48">
          <cell r="A48">
            <v>13021</v>
          </cell>
          <cell r="B48">
            <v>366839</v>
          </cell>
          <cell r="C48" t="str">
            <v>Foreign</v>
          </cell>
          <cell r="D48" t="str">
            <v>DALIA</v>
          </cell>
        </row>
        <row r="49">
          <cell r="A49">
            <v>13022</v>
          </cell>
          <cell r="B49">
            <v>367795</v>
          </cell>
          <cell r="C49" t="str">
            <v>Foreign</v>
          </cell>
          <cell r="D49" t="str">
            <v>ERHA</v>
          </cell>
        </row>
        <row r="50">
          <cell r="A50">
            <v>13024</v>
          </cell>
          <cell r="B50">
            <v>368035</v>
          </cell>
          <cell r="C50" t="str">
            <v>Foreign</v>
          </cell>
          <cell r="D50" t="str">
            <v>NAPO</v>
          </cell>
        </row>
        <row r="51">
          <cell r="A51">
            <v>13026</v>
          </cell>
          <cell r="B51">
            <v>369962</v>
          </cell>
          <cell r="C51" t="str">
            <v>Foreign</v>
          </cell>
          <cell r="D51" t="str">
            <v>TUAPSE</v>
          </cell>
        </row>
        <row r="52">
          <cell r="A52">
            <v>13027</v>
          </cell>
          <cell r="B52">
            <v>372344</v>
          </cell>
          <cell r="C52" t="str">
            <v>Foreign</v>
          </cell>
          <cell r="D52" t="str">
            <v>PLUTONIO</v>
          </cell>
        </row>
        <row r="53">
          <cell r="A53">
            <v>13029</v>
          </cell>
          <cell r="B53">
            <v>374745</v>
          </cell>
          <cell r="C53" t="str">
            <v>Foreign</v>
          </cell>
          <cell r="D53" t="str">
            <v>OKWORI</v>
          </cell>
        </row>
        <row r="54">
          <cell r="A54">
            <v>13031</v>
          </cell>
          <cell r="B54">
            <v>375094</v>
          </cell>
          <cell r="C54" t="str">
            <v>Foreign</v>
          </cell>
          <cell r="D54" t="str">
            <v>HARDING</v>
          </cell>
        </row>
        <row r="55">
          <cell r="A55">
            <v>13033</v>
          </cell>
          <cell r="B55">
            <v>375801</v>
          </cell>
          <cell r="C55" t="str">
            <v>Foreign</v>
          </cell>
          <cell r="D55" t="str">
            <v>Topped Isthmus</v>
          </cell>
        </row>
        <row r="56">
          <cell r="A56">
            <v>13034</v>
          </cell>
          <cell r="B56">
            <v>375813</v>
          </cell>
          <cell r="C56" t="str">
            <v>Foreign</v>
          </cell>
          <cell r="D56" t="str">
            <v>RONCADOR LIGHT</v>
          </cell>
        </row>
        <row r="57">
          <cell r="A57">
            <v>13038</v>
          </cell>
          <cell r="B57">
            <v>377408</v>
          </cell>
          <cell r="C57" t="str">
            <v>Foreign</v>
          </cell>
          <cell r="D57" t="str">
            <v>OKORO</v>
          </cell>
        </row>
        <row r="58">
          <cell r="A58">
            <v>13039</v>
          </cell>
          <cell r="B58">
            <v>377389</v>
          </cell>
          <cell r="C58" t="str">
            <v>Foreign</v>
          </cell>
          <cell r="D58" t="str">
            <v>ANTAN</v>
          </cell>
        </row>
        <row r="59">
          <cell r="A59">
            <v>13042</v>
          </cell>
          <cell r="B59">
            <v>380232</v>
          </cell>
          <cell r="C59" t="str">
            <v>Foreign</v>
          </cell>
          <cell r="D59" t="str">
            <v>ESPOIR</v>
          </cell>
        </row>
        <row r="60">
          <cell r="A60">
            <v>13043</v>
          </cell>
          <cell r="B60">
            <v>397975</v>
          </cell>
          <cell r="C60" t="str">
            <v>Foreign</v>
          </cell>
          <cell r="D60" t="str">
            <v>GIMBOA</v>
          </cell>
        </row>
        <row r="61">
          <cell r="A61">
            <v>13044</v>
          </cell>
          <cell r="B61">
            <v>397870</v>
          </cell>
          <cell r="C61" t="str">
            <v>Foreign</v>
          </cell>
          <cell r="D61" t="str">
            <v>VAN GOGH</v>
          </cell>
        </row>
        <row r="62">
          <cell r="A62">
            <v>13045</v>
          </cell>
          <cell r="B62">
            <v>397954</v>
          </cell>
          <cell r="C62" t="str">
            <v>Foreign</v>
          </cell>
          <cell r="D62" t="str">
            <v>STAG</v>
          </cell>
        </row>
        <row r="63">
          <cell r="A63">
            <v>13104</v>
          </cell>
          <cell r="B63">
            <v>429054</v>
          </cell>
          <cell r="C63" t="str">
            <v>Foreign</v>
          </cell>
          <cell r="D63" t="str">
            <v>BURGOS HEAVY NAPHTHA</v>
          </cell>
        </row>
        <row r="64">
          <cell r="A64">
            <v>13105</v>
          </cell>
          <cell r="B64">
            <v>429091</v>
          </cell>
          <cell r="C64" t="str">
            <v>Foreign</v>
          </cell>
          <cell r="D64" t="str">
            <v>SHELL MONTREAL INVENTORY</v>
          </cell>
        </row>
        <row r="65">
          <cell r="A65">
            <v>13106</v>
          </cell>
          <cell r="B65">
            <v>429802</v>
          </cell>
          <cell r="C65" t="str">
            <v>Foreign</v>
          </cell>
          <cell r="D65" t="str">
            <v>RUBIALES</v>
          </cell>
        </row>
        <row r="66">
          <cell r="A66">
            <v>13302</v>
          </cell>
          <cell r="B66">
            <v>359627</v>
          </cell>
          <cell r="C66" t="str">
            <v>Foreign</v>
          </cell>
          <cell r="D66" t="str">
            <v>BONGA</v>
          </cell>
        </row>
        <row r="67">
          <cell r="A67">
            <v>13590</v>
          </cell>
          <cell r="B67">
            <v>338260</v>
          </cell>
          <cell r="C67" t="str">
            <v>Foreign</v>
          </cell>
          <cell r="D67" t="str">
            <v>EA</v>
          </cell>
        </row>
        <row r="68">
          <cell r="A68">
            <v>13591</v>
          </cell>
          <cell r="B68">
            <v>338261</v>
          </cell>
          <cell r="C68" t="str">
            <v>Foreign</v>
          </cell>
          <cell r="D68" t="str">
            <v>EBOME</v>
          </cell>
        </row>
        <row r="69">
          <cell r="A69">
            <v>13592</v>
          </cell>
          <cell r="B69">
            <v>346054</v>
          </cell>
          <cell r="C69" t="str">
            <v>Foreign</v>
          </cell>
          <cell r="D69" t="str">
            <v>SEAL HEAVY</v>
          </cell>
        </row>
        <row r="70">
          <cell r="A70">
            <v>13599</v>
          </cell>
          <cell r="B70">
            <v>338880</v>
          </cell>
          <cell r="C70" t="str">
            <v>Foreign</v>
          </cell>
          <cell r="D70" t="str">
            <v>ZUATA SWEET</v>
          </cell>
        </row>
        <row r="71">
          <cell r="A71">
            <v>13618</v>
          </cell>
          <cell r="B71">
            <v>153922</v>
          </cell>
          <cell r="C71" t="str">
            <v>Foreign</v>
          </cell>
          <cell r="D71" t="str">
            <v>BASRAH LIGHT CRUDE</v>
          </cell>
        </row>
        <row r="72">
          <cell r="A72">
            <v>13620</v>
          </cell>
          <cell r="B72">
            <v>153924</v>
          </cell>
          <cell r="C72" t="str">
            <v>Foreign</v>
          </cell>
          <cell r="D72" t="str">
            <v>KIRKUK</v>
          </cell>
        </row>
        <row r="73">
          <cell r="A73">
            <v>13622</v>
          </cell>
          <cell r="B73">
            <v>153926</v>
          </cell>
          <cell r="C73" t="str">
            <v>Foreign</v>
          </cell>
          <cell r="D73" t="str">
            <v>KUWAIT</v>
          </cell>
        </row>
        <row r="74">
          <cell r="A74">
            <v>13628</v>
          </cell>
          <cell r="B74">
            <v>153932</v>
          </cell>
          <cell r="C74" t="str">
            <v>Foreign</v>
          </cell>
          <cell r="D74" t="str">
            <v>BRASS RIVER</v>
          </cell>
        </row>
        <row r="75">
          <cell r="A75">
            <v>13629</v>
          </cell>
          <cell r="B75">
            <v>153933</v>
          </cell>
          <cell r="C75" t="str">
            <v>Foreign</v>
          </cell>
          <cell r="D75" t="str">
            <v>BONNY</v>
          </cell>
        </row>
        <row r="76">
          <cell r="A76">
            <v>13630</v>
          </cell>
          <cell r="B76">
            <v>153934</v>
          </cell>
          <cell r="C76" t="str">
            <v>Foreign</v>
          </cell>
          <cell r="D76" t="str">
            <v>ESCRAVOS</v>
          </cell>
        </row>
        <row r="77">
          <cell r="A77">
            <v>13631</v>
          </cell>
          <cell r="B77">
            <v>153935</v>
          </cell>
          <cell r="C77" t="str">
            <v>Foreign</v>
          </cell>
          <cell r="D77" t="str">
            <v>FORCADOS</v>
          </cell>
        </row>
        <row r="78">
          <cell r="A78">
            <v>13632</v>
          </cell>
          <cell r="B78">
            <v>153936</v>
          </cell>
          <cell r="C78" t="str">
            <v>Foreign</v>
          </cell>
          <cell r="D78" t="str">
            <v>BONNY MEDIUM</v>
          </cell>
        </row>
        <row r="79">
          <cell r="A79">
            <v>13634</v>
          </cell>
          <cell r="B79">
            <v>153938</v>
          </cell>
          <cell r="C79" t="str">
            <v>Foreign</v>
          </cell>
          <cell r="D79" t="str">
            <v>QUA IBOE</v>
          </cell>
        </row>
        <row r="80">
          <cell r="A80">
            <v>13636</v>
          </cell>
          <cell r="B80">
            <v>153940</v>
          </cell>
          <cell r="C80" t="str">
            <v>Foreign</v>
          </cell>
          <cell r="D80" t="str">
            <v>FLOTTA MIX</v>
          </cell>
        </row>
        <row r="81">
          <cell r="A81">
            <v>13642</v>
          </cell>
          <cell r="B81">
            <v>153944</v>
          </cell>
          <cell r="C81" t="str">
            <v>Foreign</v>
          </cell>
          <cell r="D81" t="str">
            <v>ARABIAN HEAVY</v>
          </cell>
        </row>
        <row r="82">
          <cell r="A82">
            <v>13643</v>
          </cell>
          <cell r="B82">
            <v>153945</v>
          </cell>
          <cell r="C82" t="str">
            <v>Foreign</v>
          </cell>
          <cell r="D82" t="str">
            <v>ARABIAN LIGHT</v>
          </cell>
        </row>
        <row r="83">
          <cell r="A83">
            <v>13644</v>
          </cell>
          <cell r="B83">
            <v>153946</v>
          </cell>
          <cell r="C83" t="str">
            <v>Foreign</v>
          </cell>
          <cell r="D83" t="str">
            <v>ARABIAN MEDIUM</v>
          </cell>
        </row>
        <row r="84">
          <cell r="A84">
            <v>13646</v>
          </cell>
          <cell r="B84">
            <v>153947</v>
          </cell>
          <cell r="C84" t="str">
            <v>Foreign</v>
          </cell>
          <cell r="D84" t="str">
            <v>GALEOTA MIX (TRINIDAD)</v>
          </cell>
        </row>
        <row r="85">
          <cell r="A85">
            <v>13648</v>
          </cell>
          <cell r="B85">
            <v>153948</v>
          </cell>
          <cell r="C85" t="str">
            <v>Foreign</v>
          </cell>
          <cell r="D85" t="str">
            <v>URAL EXPORT BLEND</v>
          </cell>
        </row>
        <row r="86">
          <cell r="A86">
            <v>13667</v>
          </cell>
          <cell r="B86">
            <v>153958</v>
          </cell>
          <cell r="C86" t="str">
            <v>Foreign</v>
          </cell>
          <cell r="D86" t="str">
            <v>BRENT</v>
          </cell>
        </row>
        <row r="87">
          <cell r="A87">
            <v>13707</v>
          </cell>
          <cell r="B87">
            <v>153975</v>
          </cell>
          <cell r="C87" t="str">
            <v>Foreign</v>
          </cell>
          <cell r="D87" t="str">
            <v>RHAS GHARIB</v>
          </cell>
        </row>
        <row r="88">
          <cell r="A88">
            <v>13733</v>
          </cell>
          <cell r="B88">
            <v>153982</v>
          </cell>
          <cell r="C88" t="str">
            <v>Foreign</v>
          </cell>
          <cell r="D88" t="str">
            <v>MAYA</v>
          </cell>
        </row>
        <row r="89">
          <cell r="A89">
            <v>13736</v>
          </cell>
          <cell r="B89">
            <v>153983</v>
          </cell>
          <cell r="C89" t="str">
            <v>Foreign</v>
          </cell>
          <cell r="D89" t="str">
            <v>SYRIAN BLEND (SOUEDIE)</v>
          </cell>
        </row>
        <row r="90">
          <cell r="A90">
            <v>13752</v>
          </cell>
          <cell r="B90">
            <v>153992</v>
          </cell>
          <cell r="C90" t="str">
            <v>Foreign</v>
          </cell>
          <cell r="D90" t="str">
            <v>COLD LAKE</v>
          </cell>
        </row>
        <row r="91">
          <cell r="A91">
            <v>13757</v>
          </cell>
          <cell r="B91">
            <v>153997</v>
          </cell>
          <cell r="C91" t="str">
            <v>Foreign</v>
          </cell>
          <cell r="D91" t="str">
            <v>Syncrude (Canadian)</v>
          </cell>
        </row>
        <row r="92">
          <cell r="A92">
            <v>13760</v>
          </cell>
          <cell r="B92">
            <v>154000</v>
          </cell>
          <cell r="C92" t="str">
            <v>Foreign</v>
          </cell>
          <cell r="D92" t="str">
            <v>OGUENDJO</v>
          </cell>
        </row>
        <row r="93">
          <cell r="A93">
            <v>13775</v>
          </cell>
          <cell r="B93">
            <v>154012</v>
          </cell>
          <cell r="C93" t="str">
            <v>Foreign</v>
          </cell>
          <cell r="D93" t="str">
            <v>COBAN CRUDE OIL</v>
          </cell>
        </row>
        <row r="94">
          <cell r="A94">
            <v>13776</v>
          </cell>
          <cell r="B94">
            <v>154013</v>
          </cell>
          <cell r="C94" t="str">
            <v>Foreign</v>
          </cell>
          <cell r="D94" t="str">
            <v>PALANCA</v>
          </cell>
        </row>
        <row r="95">
          <cell r="A95">
            <v>13779</v>
          </cell>
          <cell r="B95">
            <v>154016</v>
          </cell>
          <cell r="C95" t="str">
            <v>Foreign</v>
          </cell>
          <cell r="D95" t="str">
            <v>SAUDI STRAIGHT RUN RESID</v>
          </cell>
        </row>
        <row r="96">
          <cell r="A96">
            <v>13783</v>
          </cell>
          <cell r="B96">
            <v>154019</v>
          </cell>
          <cell r="C96" t="str">
            <v>Foreign</v>
          </cell>
          <cell r="D96" t="str">
            <v>OLMECA</v>
          </cell>
        </row>
        <row r="97">
          <cell r="A97">
            <v>13784</v>
          </cell>
          <cell r="B97">
            <v>154020</v>
          </cell>
          <cell r="C97" t="str">
            <v>Foreign</v>
          </cell>
          <cell r="D97" t="str">
            <v>GULLFAKS</v>
          </cell>
        </row>
        <row r="98">
          <cell r="A98">
            <v>13789</v>
          </cell>
          <cell r="B98">
            <v>154025</v>
          </cell>
          <cell r="C98" t="str">
            <v>Foreign</v>
          </cell>
          <cell r="D98" t="str">
            <v>LOKELE</v>
          </cell>
        </row>
        <row r="99">
          <cell r="A99">
            <v>13794</v>
          </cell>
          <cell r="B99">
            <v>303387</v>
          </cell>
          <cell r="C99" t="str">
            <v>Foreign</v>
          </cell>
          <cell r="D99" t="str">
            <v>MESA 30 MIX</v>
          </cell>
        </row>
        <row r="100">
          <cell r="A100">
            <v>13800</v>
          </cell>
          <cell r="B100">
            <v>154034</v>
          </cell>
          <cell r="C100" t="str">
            <v>Foreign</v>
          </cell>
          <cell r="D100" t="str">
            <v>VASCONIA</v>
          </cell>
        </row>
        <row r="101">
          <cell r="A101">
            <v>13806</v>
          </cell>
          <cell r="B101">
            <v>154038</v>
          </cell>
          <cell r="C101" t="str">
            <v>Foreign</v>
          </cell>
          <cell r="D101" t="str">
            <v>ODUDU CRUDE</v>
          </cell>
        </row>
        <row r="102">
          <cell r="A102">
            <v>13813</v>
          </cell>
          <cell r="B102">
            <v>154045</v>
          </cell>
          <cell r="C102" t="str">
            <v>Foreign</v>
          </cell>
          <cell r="D102" t="str">
            <v>CANO LIMON CRUDE  (SULF=.51)</v>
          </cell>
        </row>
        <row r="103">
          <cell r="A103">
            <v>13820</v>
          </cell>
          <cell r="B103">
            <v>154052</v>
          </cell>
          <cell r="C103" t="str">
            <v>Foreign</v>
          </cell>
          <cell r="D103" t="str">
            <v>DRAUGEN</v>
          </cell>
        </row>
        <row r="104">
          <cell r="A104">
            <v>13821</v>
          </cell>
          <cell r="B104">
            <v>154053</v>
          </cell>
          <cell r="C104" t="str">
            <v>Foreign</v>
          </cell>
          <cell r="D104" t="str">
            <v>CUSIANA</v>
          </cell>
        </row>
        <row r="105">
          <cell r="A105">
            <v>13822</v>
          </cell>
          <cell r="B105">
            <v>154054</v>
          </cell>
          <cell r="C105" t="str">
            <v>Foreign</v>
          </cell>
          <cell r="D105" t="str">
            <v>NEMBA</v>
          </cell>
        </row>
        <row r="106">
          <cell r="A106">
            <v>13824</v>
          </cell>
          <cell r="B106">
            <v>154056</v>
          </cell>
          <cell r="C106" t="str">
            <v>Foreign</v>
          </cell>
          <cell r="D106" t="str">
            <v>HEIDRUN</v>
          </cell>
        </row>
        <row r="107">
          <cell r="A107">
            <v>13829</v>
          </cell>
          <cell r="B107">
            <v>154060</v>
          </cell>
          <cell r="C107" t="str">
            <v>Foreign</v>
          </cell>
          <cell r="D107" t="str">
            <v>RATAWI</v>
          </cell>
        </row>
        <row r="108">
          <cell r="A108">
            <v>13833</v>
          </cell>
          <cell r="B108">
            <v>154064</v>
          </cell>
          <cell r="C108" t="str">
            <v>Foreign</v>
          </cell>
          <cell r="D108" t="str">
            <v>E4 BALTIC LONG RESID</v>
          </cell>
        </row>
        <row r="109">
          <cell r="A109">
            <v>13838</v>
          </cell>
          <cell r="B109">
            <v>154068</v>
          </cell>
          <cell r="C109" t="str">
            <v>Foreign</v>
          </cell>
          <cell r="D109" t="str">
            <v>WABASCA</v>
          </cell>
        </row>
        <row r="110">
          <cell r="A110">
            <v>13840</v>
          </cell>
          <cell r="B110">
            <v>154070</v>
          </cell>
          <cell r="C110" t="str">
            <v>Foreign</v>
          </cell>
          <cell r="D110" t="str">
            <v>EOCENE</v>
          </cell>
        </row>
        <row r="111">
          <cell r="A111">
            <v>13841</v>
          </cell>
          <cell r="B111">
            <v>154071</v>
          </cell>
          <cell r="C111" t="str">
            <v>Foreign</v>
          </cell>
          <cell r="D111" t="str">
            <v>M-100 LONG RESID</v>
          </cell>
        </row>
        <row r="112">
          <cell r="A112">
            <v>13853</v>
          </cell>
          <cell r="B112">
            <v>154083</v>
          </cell>
          <cell r="C112" t="str">
            <v>Foreign</v>
          </cell>
          <cell r="D112" t="str">
            <v>SANTA BARBARA</v>
          </cell>
        </row>
        <row r="113">
          <cell r="A113">
            <v>13862</v>
          </cell>
          <cell r="B113">
            <v>187929</v>
          </cell>
          <cell r="C113" t="str">
            <v>Foreign</v>
          </cell>
          <cell r="D113" t="str">
            <v>BRUNEI LIGHT</v>
          </cell>
        </row>
        <row r="114">
          <cell r="A114">
            <v>13863</v>
          </cell>
          <cell r="B114">
            <v>188167</v>
          </cell>
          <cell r="C114" t="str">
            <v>Foreign</v>
          </cell>
          <cell r="D114" t="str">
            <v>CHAMPION</v>
          </cell>
        </row>
        <row r="115">
          <cell r="A115">
            <v>13864</v>
          </cell>
          <cell r="B115">
            <v>197858</v>
          </cell>
          <cell r="C115" t="str">
            <v>Foreign</v>
          </cell>
          <cell r="D115" t="str">
            <v>HIBERNIA</v>
          </cell>
        </row>
        <row r="116">
          <cell r="A116">
            <v>13865</v>
          </cell>
          <cell r="B116">
            <v>198239</v>
          </cell>
          <cell r="C116" t="str">
            <v>Foreign</v>
          </cell>
          <cell r="D116" t="str">
            <v>ALTAMIRA</v>
          </cell>
        </row>
        <row r="117">
          <cell r="A117">
            <v>13870</v>
          </cell>
          <cell r="B117">
            <v>305824</v>
          </cell>
          <cell r="C117" t="str">
            <v>Foreign</v>
          </cell>
          <cell r="D117" t="str">
            <v>Nerefco Atres(Atmospheric Res</v>
          </cell>
        </row>
        <row r="118">
          <cell r="A118">
            <v>13880</v>
          </cell>
          <cell r="B118">
            <v>306553</v>
          </cell>
          <cell r="C118" t="str">
            <v>Foreign</v>
          </cell>
          <cell r="D118" t="str">
            <v>TROLL</v>
          </cell>
        </row>
        <row r="119">
          <cell r="A119">
            <v>13883</v>
          </cell>
          <cell r="B119">
            <v>312866</v>
          </cell>
          <cell r="C119" t="str">
            <v>Foreign</v>
          </cell>
          <cell r="D119" t="str">
            <v>MARLIM</v>
          </cell>
        </row>
        <row r="120">
          <cell r="A120">
            <v>13899</v>
          </cell>
          <cell r="B120">
            <v>337951</v>
          </cell>
          <cell r="C120" t="str">
            <v>Foreign</v>
          </cell>
          <cell r="D120" t="str">
            <v>GIRASSOL Crude</v>
          </cell>
        </row>
        <row r="121">
          <cell r="A121">
            <v>13904</v>
          </cell>
          <cell r="B121">
            <v>339121</v>
          </cell>
          <cell r="C121" t="str">
            <v>Foreign</v>
          </cell>
          <cell r="D121" t="str">
            <v>Suncor  Crude</v>
          </cell>
        </row>
        <row r="122">
          <cell r="A122">
            <v>13913</v>
          </cell>
          <cell r="B122">
            <v>340002</v>
          </cell>
          <cell r="C122" t="str">
            <v>Foreign</v>
          </cell>
          <cell r="D122" t="str">
            <v>SSX</v>
          </cell>
        </row>
        <row r="123">
          <cell r="A123">
            <v>13915</v>
          </cell>
          <cell r="B123">
            <v>340207</v>
          </cell>
          <cell r="C123" t="str">
            <v>Foreign</v>
          </cell>
          <cell r="D123" t="str">
            <v>AMENAM</v>
          </cell>
        </row>
        <row r="124">
          <cell r="A124">
            <v>13918</v>
          </cell>
          <cell r="B124">
            <v>341502</v>
          </cell>
          <cell r="C124" t="str">
            <v>Foreign</v>
          </cell>
          <cell r="D124" t="str">
            <v>CAPTAIN</v>
          </cell>
        </row>
        <row r="125">
          <cell r="A125">
            <v>13921</v>
          </cell>
          <cell r="B125">
            <v>346131</v>
          </cell>
          <cell r="C125" t="str">
            <v>Foreign</v>
          </cell>
          <cell r="D125" t="str">
            <v>HUNGO</v>
          </cell>
        </row>
        <row r="126">
          <cell r="A126">
            <v>13925</v>
          </cell>
          <cell r="B126">
            <v>350669</v>
          </cell>
          <cell r="C126" t="str">
            <v>Foreign</v>
          </cell>
          <cell r="D126" t="str">
            <v>KISSANJE</v>
          </cell>
        </row>
        <row r="127">
          <cell r="A127">
            <v>13928</v>
          </cell>
          <cell r="B127">
            <v>375281</v>
          </cell>
          <cell r="C127" t="str">
            <v>Foreign</v>
          </cell>
          <cell r="D127" t="str">
            <v>RONCADOR HEAVY</v>
          </cell>
        </row>
        <row r="128">
          <cell r="A128">
            <v>13929</v>
          </cell>
          <cell r="B128">
            <v>375368</v>
          </cell>
          <cell r="C128" t="str">
            <v>Foreign</v>
          </cell>
          <cell r="D128" t="str">
            <v>MARLIM LIGHT</v>
          </cell>
        </row>
        <row r="129">
          <cell r="A129">
            <v>13931</v>
          </cell>
          <cell r="B129">
            <v>375094</v>
          </cell>
          <cell r="C129" t="str">
            <v>Foreign</v>
          </cell>
          <cell r="D129" t="str">
            <v>HARDING</v>
          </cell>
        </row>
        <row r="130">
          <cell r="A130">
            <v>13932</v>
          </cell>
          <cell r="B130">
            <v>375686</v>
          </cell>
          <cell r="C130" t="str">
            <v>Foreign</v>
          </cell>
          <cell r="D130" t="str">
            <v>CHINGUETTI</v>
          </cell>
        </row>
        <row r="131">
          <cell r="A131">
            <v>13933</v>
          </cell>
          <cell r="B131">
            <v>377388</v>
          </cell>
          <cell r="C131" t="str">
            <v>Foreign</v>
          </cell>
          <cell r="D131" t="str">
            <v>GRANE</v>
          </cell>
        </row>
        <row r="132">
          <cell r="A132">
            <v>13934</v>
          </cell>
          <cell r="B132">
            <v>377765</v>
          </cell>
          <cell r="C132" t="str">
            <v>Foreign</v>
          </cell>
          <cell r="D132" t="str">
            <v>ROTTERDAM HS STRAIGHT RUN</v>
          </cell>
        </row>
        <row r="133">
          <cell r="A133">
            <v>13935</v>
          </cell>
          <cell r="B133">
            <v>377696</v>
          </cell>
          <cell r="C133" t="str">
            <v>Foreign</v>
          </cell>
          <cell r="D133" t="str">
            <v>CLAIR</v>
          </cell>
        </row>
        <row r="134">
          <cell r="A134">
            <v>13937</v>
          </cell>
          <cell r="B134">
            <v>429493</v>
          </cell>
          <cell r="C134" t="str">
            <v>Foreign</v>
          </cell>
          <cell r="D134" t="str">
            <v>YK BLEND</v>
          </cell>
        </row>
        <row r="135">
          <cell r="A135">
            <v>14007</v>
          </cell>
          <cell r="B135">
            <v>318246</v>
          </cell>
          <cell r="C135" t="str">
            <v>Foreign</v>
          </cell>
          <cell r="D135" t="str">
            <v>OSO CONDENSATE</v>
          </cell>
        </row>
        <row r="136">
          <cell r="A136">
            <v>14018</v>
          </cell>
          <cell r="B136">
            <v>396961</v>
          </cell>
          <cell r="C136" t="str">
            <v>Foreign</v>
          </cell>
          <cell r="D136" t="str">
            <v>PUROVSKY CONDENSATE</v>
          </cell>
        </row>
        <row r="137">
          <cell r="A137">
            <v>14021</v>
          </cell>
          <cell r="B137">
            <v>405661</v>
          </cell>
          <cell r="C137" t="str">
            <v>Foreign</v>
          </cell>
          <cell r="D137" t="str">
            <v>SLEIPNER CONDENSATE</v>
          </cell>
        </row>
        <row r="138">
          <cell r="A138">
            <v>15025</v>
          </cell>
          <cell r="B138">
            <v>337536</v>
          </cell>
          <cell r="C138" t="str">
            <v>Finished Gasoline</v>
          </cell>
          <cell r="D138" t="str">
            <v>87 R9+ REGULAR LS</v>
          </cell>
        </row>
        <row r="139">
          <cell r="A139">
            <v>15026</v>
          </cell>
          <cell r="B139">
            <v>337537</v>
          </cell>
          <cell r="C139" t="str">
            <v>Finished Gasoline</v>
          </cell>
          <cell r="D139" t="str">
            <v>87 R&lt;7.4 REGULAR LS</v>
          </cell>
        </row>
        <row r="140">
          <cell r="A140">
            <v>15081</v>
          </cell>
          <cell r="B140">
            <v>351781</v>
          </cell>
          <cell r="C140" t="str">
            <v>Gaso Blend Stock</v>
          </cell>
          <cell r="D140" t="str">
            <v>HIGH SULFUR HEAVY CAT NAPHTHA</v>
          </cell>
        </row>
        <row r="141">
          <cell r="A141">
            <v>15087</v>
          </cell>
          <cell r="B141">
            <v>353941</v>
          </cell>
          <cell r="C141" t="str">
            <v>Gaso Blend Stock</v>
          </cell>
          <cell r="D141" t="str">
            <v>MID CAT GASOLINE</v>
          </cell>
        </row>
        <row r="142">
          <cell r="A142">
            <v>15105</v>
          </cell>
          <cell r="B142">
            <v>358513</v>
          </cell>
          <cell r="C142" t="str">
            <v>Gaso Blend Stock</v>
          </cell>
          <cell r="D142" t="str">
            <v>GAS TREATED AS BLENDSTOCK</v>
          </cell>
        </row>
        <row r="143">
          <cell r="A143">
            <v>15107</v>
          </cell>
          <cell r="B143">
            <v>154093</v>
          </cell>
          <cell r="C143" t="str">
            <v>Finished Gasoline</v>
          </cell>
          <cell r="D143" t="str">
            <v>*ULTIMATE* UL NORTH 93</v>
          </cell>
        </row>
        <row r="144">
          <cell r="A144">
            <v>15109</v>
          </cell>
          <cell r="B144">
            <v>153783</v>
          </cell>
          <cell r="C144" t="str">
            <v>Gaso Blend Stock</v>
          </cell>
          <cell r="D144" t="str">
            <v>ALKYLATE</v>
          </cell>
        </row>
        <row r="145">
          <cell r="A145">
            <v>15131</v>
          </cell>
          <cell r="B145">
            <v>153800</v>
          </cell>
          <cell r="C145" t="str">
            <v>Gaso Blend Stock</v>
          </cell>
          <cell r="D145" t="str">
            <v>BENZENE-NITRATION GRADE</v>
          </cell>
        </row>
        <row r="146">
          <cell r="A146">
            <v>15133</v>
          </cell>
          <cell r="B146">
            <v>153809</v>
          </cell>
          <cell r="C146" t="str">
            <v>Gaso Blend Stock</v>
          </cell>
          <cell r="D146" t="str">
            <v>CRUDE BENZENE        GA 6</v>
          </cell>
        </row>
        <row r="147">
          <cell r="A147">
            <v>15137</v>
          </cell>
          <cell r="B147">
            <v>153814</v>
          </cell>
          <cell r="C147" t="str">
            <v>Finished Gasoline</v>
          </cell>
          <cell r="D147" t="str">
            <v>*AMOCO ULT* CNV NO 93</v>
          </cell>
        </row>
        <row r="148">
          <cell r="A148">
            <v>15158</v>
          </cell>
          <cell r="B148">
            <v>306969</v>
          </cell>
          <cell r="C148" t="str">
            <v>Finished Gasoline</v>
          </cell>
          <cell r="D148" t="str">
            <v>*ULTIMATE* UL LS (93 NO)</v>
          </cell>
        </row>
        <row r="149">
          <cell r="A149">
            <v>15159</v>
          </cell>
          <cell r="B149">
            <v>153822</v>
          </cell>
          <cell r="C149" t="str">
            <v>Petrochemicals</v>
          </cell>
          <cell r="D149" t="str">
            <v>*PANALENE SN* REGULAR</v>
          </cell>
        </row>
        <row r="150">
          <cell r="A150">
            <v>15162</v>
          </cell>
          <cell r="B150">
            <v>153831</v>
          </cell>
          <cell r="C150" t="str">
            <v>Gaso Blend Stock</v>
          </cell>
          <cell r="D150" t="str">
            <v>HEAVY AROMATIC SOLVENT</v>
          </cell>
        </row>
        <row r="151">
          <cell r="A151">
            <v>15178</v>
          </cell>
          <cell r="B151">
            <v>153850</v>
          </cell>
          <cell r="C151" t="str">
            <v>Gaso Blend Stock</v>
          </cell>
          <cell r="D151" t="str">
            <v>AROMATIC GASLN BLNDG STK</v>
          </cell>
        </row>
        <row r="152">
          <cell r="A152">
            <v>15180</v>
          </cell>
          <cell r="B152">
            <v>153853</v>
          </cell>
          <cell r="C152" t="str">
            <v>Gaso Blend Stock</v>
          </cell>
          <cell r="D152" t="str">
            <v>PX RERUN TOWER DISTILLATE</v>
          </cell>
        </row>
        <row r="153">
          <cell r="A153">
            <v>15263</v>
          </cell>
          <cell r="B153">
            <v>341639</v>
          </cell>
          <cell r="C153" t="str">
            <v>Gaso Blend Stock</v>
          </cell>
          <cell r="D153" t="str">
            <v>ISO-OCTANE</v>
          </cell>
        </row>
        <row r="154">
          <cell r="A154">
            <v>15298</v>
          </cell>
          <cell r="B154">
            <v>153872</v>
          </cell>
          <cell r="C154" t="str">
            <v>Gaso Blend Stock</v>
          </cell>
          <cell r="D154" t="str">
            <v>TOLUENE</v>
          </cell>
        </row>
        <row r="155">
          <cell r="A155">
            <v>15299</v>
          </cell>
          <cell r="B155">
            <v>364362</v>
          </cell>
          <cell r="C155" t="str">
            <v>Gaso Blend Stock</v>
          </cell>
          <cell r="D155" t="str">
            <v>TOLUENE NITRATION GRADE</v>
          </cell>
        </row>
        <row r="156">
          <cell r="A156">
            <v>15316</v>
          </cell>
          <cell r="B156">
            <v>371560</v>
          </cell>
          <cell r="C156" t="str">
            <v>Finished Gasoline</v>
          </cell>
          <cell r="D156" t="str">
            <v>R7.8 CBOB PREMIUM FOR 10%ETOH</v>
          </cell>
        </row>
        <row r="157">
          <cell r="A157">
            <v>15317</v>
          </cell>
          <cell r="B157">
            <v>371284</v>
          </cell>
          <cell r="C157" t="str">
            <v>Finished Gasoline</v>
          </cell>
          <cell r="D157" t="str">
            <v>R9+ CBOB REGULAR FOR 10%ETOH</v>
          </cell>
        </row>
        <row r="158">
          <cell r="A158">
            <v>15318</v>
          </cell>
          <cell r="B158">
            <v>371282</v>
          </cell>
          <cell r="C158" t="str">
            <v>Finished Gasoline</v>
          </cell>
          <cell r="D158" t="str">
            <v>R9+ CBOB PREMIUM FOR 10%ETOH</v>
          </cell>
        </row>
        <row r="159">
          <cell r="A159">
            <v>15319</v>
          </cell>
          <cell r="B159">
            <v>371283</v>
          </cell>
          <cell r="C159" t="str">
            <v>Finished Gasoline</v>
          </cell>
          <cell r="D159" t="str">
            <v>R7.8 CBOB REGULAR FOR 10%ETOH</v>
          </cell>
        </row>
        <row r="160">
          <cell r="A160">
            <v>15325</v>
          </cell>
          <cell r="B160">
            <v>372397</v>
          </cell>
          <cell r="C160" t="str">
            <v>Finished Gasoline</v>
          </cell>
          <cell r="D160" t="str">
            <v>R&lt;7.4 CBOB REG LS FOR 10% ETOH</v>
          </cell>
        </row>
        <row r="161">
          <cell r="A161">
            <v>15326</v>
          </cell>
          <cell r="B161">
            <v>372406</v>
          </cell>
          <cell r="C161" t="str">
            <v>Finished Gasoline</v>
          </cell>
          <cell r="D161" t="str">
            <v>R&lt;7.4 CBOB PREM LS FOR 10% ETOH</v>
          </cell>
        </row>
        <row r="162">
          <cell r="A162">
            <v>15327</v>
          </cell>
          <cell r="B162">
            <v>374378</v>
          </cell>
          <cell r="C162" t="str">
            <v>Finished Gasoline</v>
          </cell>
          <cell r="D162" t="str">
            <v>R9+ CBOB REG LS FOR 10% ETOH</v>
          </cell>
        </row>
        <row r="163">
          <cell r="A163">
            <v>15328</v>
          </cell>
          <cell r="B163">
            <v>374379</v>
          </cell>
          <cell r="C163" t="str">
            <v>Finished Gasoline</v>
          </cell>
          <cell r="D163" t="str">
            <v>R9+ CBOB PREM LS FOR 10% ETOH</v>
          </cell>
        </row>
        <row r="164">
          <cell r="A164">
            <v>15364</v>
          </cell>
          <cell r="B164">
            <v>153879</v>
          </cell>
          <cell r="C164" t="str">
            <v>Gaso Blend Stock</v>
          </cell>
          <cell r="D164" t="str">
            <v>HEAVY RAFFINATES    GA 6</v>
          </cell>
        </row>
        <row r="165">
          <cell r="A165">
            <v>15448</v>
          </cell>
          <cell r="B165">
            <v>153907</v>
          </cell>
          <cell r="C165" t="str">
            <v>Finished Gasoline</v>
          </cell>
          <cell r="D165" t="str">
            <v>ULR CNV NO</v>
          </cell>
        </row>
        <row r="166">
          <cell r="A166">
            <v>15454</v>
          </cell>
          <cell r="B166">
            <v>153804</v>
          </cell>
          <cell r="C166" t="str">
            <v>Gaso Blend Stock</v>
          </cell>
          <cell r="D166" t="str">
            <v>ALKYLATION FEED</v>
          </cell>
        </row>
        <row r="167">
          <cell r="A167">
            <v>15455</v>
          </cell>
          <cell r="B167">
            <v>153807</v>
          </cell>
          <cell r="C167" t="str">
            <v>Gaso Blend Stock</v>
          </cell>
          <cell r="D167" t="str">
            <v>ALKYLATION FEED-SPENT</v>
          </cell>
        </row>
        <row r="168">
          <cell r="A168">
            <v>15458</v>
          </cell>
          <cell r="B168">
            <v>153815</v>
          </cell>
          <cell r="C168" t="str">
            <v>Gaso Blend Stock</v>
          </cell>
          <cell r="D168" t="str">
            <v>HVN ULTRAFORMER FEED</v>
          </cell>
        </row>
        <row r="169">
          <cell r="A169">
            <v>15462</v>
          </cell>
          <cell r="B169">
            <v>153825</v>
          </cell>
          <cell r="C169" t="str">
            <v>Gaso Blend Stock</v>
          </cell>
          <cell r="D169" t="str">
            <v>HEAVY CAT GASOLINE</v>
          </cell>
        </row>
        <row r="170">
          <cell r="A170">
            <v>15463</v>
          </cell>
          <cell r="B170">
            <v>153828</v>
          </cell>
          <cell r="C170" t="str">
            <v>Gaso Blend Stock</v>
          </cell>
          <cell r="D170" t="str">
            <v>HEAVY ULTRAFORMATE</v>
          </cell>
        </row>
        <row r="171">
          <cell r="A171">
            <v>15464</v>
          </cell>
          <cell r="B171">
            <v>153829</v>
          </cell>
          <cell r="C171" t="str">
            <v>Gaso Blend Stock</v>
          </cell>
          <cell r="D171" t="str">
            <v>LIGHT CAT GASOLINE</v>
          </cell>
        </row>
        <row r="172">
          <cell r="A172">
            <v>15465</v>
          </cell>
          <cell r="B172">
            <v>153832</v>
          </cell>
          <cell r="C172" t="str">
            <v>Gaso Blend Stock</v>
          </cell>
          <cell r="D172" t="str">
            <v>LIGHT ULTRAFORMATE</v>
          </cell>
        </row>
        <row r="173">
          <cell r="A173">
            <v>15466</v>
          </cell>
          <cell r="B173">
            <v>153835</v>
          </cell>
          <cell r="C173" t="str">
            <v>Gaso Blend Stock</v>
          </cell>
          <cell r="D173" t="str">
            <v>LGHT STRAIGHT RUN NAPHTH</v>
          </cell>
        </row>
        <row r="174">
          <cell r="A174">
            <v>15467</v>
          </cell>
          <cell r="B174">
            <v>153836</v>
          </cell>
          <cell r="C174" t="str">
            <v>Gaso Blend Stock</v>
          </cell>
          <cell r="D174" t="str">
            <v>LIGHT DEBUTANIZED NAPHTHA</v>
          </cell>
        </row>
        <row r="175">
          <cell r="A175">
            <v>15475</v>
          </cell>
          <cell r="B175">
            <v>154096</v>
          </cell>
          <cell r="C175" t="str">
            <v>Gaso Blend Stock</v>
          </cell>
          <cell r="D175" t="str">
            <v>TOTAL CAT GASOLINE</v>
          </cell>
        </row>
        <row r="176">
          <cell r="A176">
            <v>15476</v>
          </cell>
          <cell r="B176">
            <v>154097</v>
          </cell>
          <cell r="C176" t="str">
            <v>Gaso Blend Stock</v>
          </cell>
          <cell r="D176" t="str">
            <v>INTERMED VIRGIN NAPTHA</v>
          </cell>
        </row>
        <row r="177">
          <cell r="A177">
            <v>15477</v>
          </cell>
          <cell r="B177">
            <v>154099</v>
          </cell>
          <cell r="C177" t="str">
            <v>Gaso Blend Stock</v>
          </cell>
          <cell r="D177" t="str">
            <v>TOTAL ARU RAFFINATE</v>
          </cell>
        </row>
        <row r="178">
          <cell r="A178">
            <v>15479</v>
          </cell>
          <cell r="B178">
            <v>154103</v>
          </cell>
          <cell r="C178" t="str">
            <v>Gaso Blend Stock</v>
          </cell>
          <cell r="D178" t="str">
            <v>ISOMERATE</v>
          </cell>
        </row>
        <row r="179">
          <cell r="A179">
            <v>15480</v>
          </cell>
          <cell r="B179">
            <v>154106</v>
          </cell>
          <cell r="C179" t="str">
            <v>Petrochemicals</v>
          </cell>
          <cell r="D179" t="str">
            <v>RGP REF GRD PROPYLENE</v>
          </cell>
        </row>
        <row r="180">
          <cell r="A180">
            <v>15485</v>
          </cell>
          <cell r="B180">
            <v>154123</v>
          </cell>
          <cell r="C180" t="str">
            <v>Gaso Blend Stock</v>
          </cell>
          <cell r="D180" t="str">
            <v>MIXED XYLENE        GA 6</v>
          </cell>
        </row>
        <row r="181">
          <cell r="A181">
            <v>15488</v>
          </cell>
          <cell r="B181">
            <v>154133</v>
          </cell>
          <cell r="C181" t="str">
            <v>Gaso Blend Stock</v>
          </cell>
          <cell r="D181" t="str">
            <v>PARA-RICH XYLENE</v>
          </cell>
        </row>
        <row r="182">
          <cell r="A182">
            <v>15491</v>
          </cell>
          <cell r="B182">
            <v>154144</v>
          </cell>
          <cell r="C182" t="str">
            <v>Gaso Blend Stock</v>
          </cell>
          <cell r="D182" t="str">
            <v>ISOPENTANE</v>
          </cell>
        </row>
        <row r="183">
          <cell r="A183">
            <v>15494</v>
          </cell>
          <cell r="B183">
            <v>154156</v>
          </cell>
          <cell r="C183" t="str">
            <v>Gaso Blend Stock</v>
          </cell>
          <cell r="D183" t="str">
            <v>PYROLYSIS GAS</v>
          </cell>
        </row>
        <row r="184">
          <cell r="A184">
            <v>15495</v>
          </cell>
          <cell r="B184">
            <v>154159</v>
          </cell>
          <cell r="C184" t="str">
            <v>Gaso Blend Stock</v>
          </cell>
          <cell r="D184" t="str">
            <v>ULTRAFORMATE</v>
          </cell>
        </row>
        <row r="185">
          <cell r="A185">
            <v>15496</v>
          </cell>
          <cell r="B185">
            <v>307379</v>
          </cell>
          <cell r="C185" t="str">
            <v>Additive</v>
          </cell>
          <cell r="D185" t="str">
            <v>additive, sulfix 9272 H2S scavenger</v>
          </cell>
        </row>
        <row r="186">
          <cell r="A186">
            <v>15499</v>
          </cell>
          <cell r="B186">
            <v>154163</v>
          </cell>
          <cell r="C186" t="str">
            <v>Gaso Blend Stock</v>
          </cell>
          <cell r="D186" t="str">
            <v>TOLUENE-XYLENE MIX</v>
          </cell>
        </row>
        <row r="187">
          <cell r="A187">
            <v>15503</v>
          </cell>
          <cell r="B187">
            <v>154098</v>
          </cell>
          <cell r="C187" t="str">
            <v>Additive</v>
          </cell>
          <cell r="D187" t="str">
            <v>METHL TERTRY BUTL ETHER</v>
          </cell>
        </row>
        <row r="188">
          <cell r="A188">
            <v>15512</v>
          </cell>
          <cell r="B188">
            <v>154114</v>
          </cell>
          <cell r="C188" t="str">
            <v>Additive</v>
          </cell>
          <cell r="D188" t="str">
            <v>BLACK DYE FOR SILVER GASOLINE</v>
          </cell>
        </row>
        <row r="189">
          <cell r="A189">
            <v>15515</v>
          </cell>
          <cell r="B189">
            <v>154118</v>
          </cell>
          <cell r="C189" t="str">
            <v>Additive</v>
          </cell>
          <cell r="D189" t="str">
            <v>FULL DEPOSIT CNTL DTRGNT</v>
          </cell>
        </row>
        <row r="190">
          <cell r="A190">
            <v>15517</v>
          </cell>
          <cell r="B190">
            <v>154122</v>
          </cell>
          <cell r="C190" t="str">
            <v>Additive</v>
          </cell>
          <cell r="D190" t="str">
            <v>*AMOCO* COCKTAIL</v>
          </cell>
        </row>
        <row r="191">
          <cell r="A191">
            <v>15518</v>
          </cell>
          <cell r="B191">
            <v>198648</v>
          </cell>
          <cell r="C191" t="str">
            <v>Additive</v>
          </cell>
          <cell r="D191" t="str">
            <v>DUPONT AO-22</v>
          </cell>
        </row>
        <row r="192">
          <cell r="A192">
            <v>15527</v>
          </cell>
          <cell r="B192">
            <v>154146</v>
          </cell>
          <cell r="C192" t="str">
            <v>Additive</v>
          </cell>
          <cell r="D192" t="str">
            <v>SILVER COCKTAIL</v>
          </cell>
        </row>
        <row r="193">
          <cell r="A193">
            <v>15528</v>
          </cell>
          <cell r="B193">
            <v>154149</v>
          </cell>
          <cell r="C193" t="str">
            <v>Gaso Blend Stock</v>
          </cell>
          <cell r="D193" t="str">
            <v>OTHER GASOLINE-UNFINISHED</v>
          </cell>
        </row>
        <row r="194">
          <cell r="A194">
            <v>15542</v>
          </cell>
          <cell r="B194">
            <v>154183</v>
          </cell>
          <cell r="C194" t="str">
            <v>Additive</v>
          </cell>
          <cell r="D194" t="str">
            <v>GASOLINE ADDITIVES</v>
          </cell>
        </row>
        <row r="195">
          <cell r="A195">
            <v>15544</v>
          </cell>
          <cell r="B195">
            <v>154185</v>
          </cell>
          <cell r="C195" t="str">
            <v>Gaso Blend Stock</v>
          </cell>
          <cell r="D195" t="str">
            <v>TOTAL STRAIGHT RUN GASLNE</v>
          </cell>
        </row>
        <row r="196">
          <cell r="A196">
            <v>15549</v>
          </cell>
          <cell r="B196">
            <v>154191</v>
          </cell>
          <cell r="C196" t="str">
            <v>Gaso Blend Stock</v>
          </cell>
          <cell r="D196" t="str">
            <v>PX LIGHT AROMATICS</v>
          </cell>
        </row>
        <row r="197">
          <cell r="A197">
            <v>15552</v>
          </cell>
          <cell r="B197">
            <v>154193</v>
          </cell>
          <cell r="C197" t="str">
            <v>Gaso Blend Stock</v>
          </cell>
          <cell r="D197" t="str">
            <v>ARU CHARGE-LUF</v>
          </cell>
        </row>
        <row r="198">
          <cell r="A198">
            <v>15600</v>
          </cell>
          <cell r="B198">
            <v>154205</v>
          </cell>
          <cell r="C198" t="str">
            <v>Finished Gasoline</v>
          </cell>
          <cell r="D198" t="str">
            <v>*AMOCO* ULR CNV SO</v>
          </cell>
        </row>
        <row r="199">
          <cell r="A199">
            <v>15608</v>
          </cell>
          <cell r="B199">
            <v>154207</v>
          </cell>
          <cell r="C199" t="str">
            <v>Finished Gasoline</v>
          </cell>
          <cell r="D199" t="str">
            <v>ULR CNV SO</v>
          </cell>
        </row>
        <row r="200">
          <cell r="A200">
            <v>15609</v>
          </cell>
          <cell r="B200">
            <v>154208</v>
          </cell>
          <cell r="C200" t="str">
            <v>Finished Gasoline</v>
          </cell>
          <cell r="D200" t="str">
            <v>UL REGULAR SOUTH LOW RVP</v>
          </cell>
        </row>
        <row r="201">
          <cell r="A201">
            <v>15620</v>
          </cell>
          <cell r="B201">
            <v>313696</v>
          </cell>
          <cell r="C201" t="str">
            <v>Additive</v>
          </cell>
          <cell r="D201" t="str">
            <v>Petrolite Yellow M Dye</v>
          </cell>
        </row>
        <row r="202">
          <cell r="A202">
            <v>15713</v>
          </cell>
          <cell r="B202">
            <v>154221</v>
          </cell>
          <cell r="C202" t="str">
            <v>Finished Gasoline</v>
          </cell>
          <cell r="D202" t="str">
            <v>MID-GRADE UL (SOUTH)</v>
          </cell>
        </row>
        <row r="203">
          <cell r="A203">
            <v>15715</v>
          </cell>
          <cell r="B203">
            <v>154104</v>
          </cell>
          <cell r="C203" t="str">
            <v>Finished Gasoline</v>
          </cell>
          <cell r="D203" t="str">
            <v>*AMOCO SILVER* UL (SOUTH)</v>
          </cell>
        </row>
        <row r="204">
          <cell r="A204">
            <v>15724</v>
          </cell>
          <cell r="B204">
            <v>337836</v>
          </cell>
          <cell r="C204" t="str">
            <v>Finished Gasoline</v>
          </cell>
          <cell r="D204" t="str">
            <v>93 R7.8 PREMIUM (MEX)</v>
          </cell>
        </row>
        <row r="205">
          <cell r="A205">
            <v>15725</v>
          </cell>
          <cell r="B205">
            <v>337837</v>
          </cell>
          <cell r="C205" t="str">
            <v>Finished Gasoline</v>
          </cell>
          <cell r="D205" t="str">
            <v>93 R9 PREMIUM (MEX)</v>
          </cell>
        </row>
        <row r="206">
          <cell r="A206">
            <v>15726</v>
          </cell>
          <cell r="B206">
            <v>337859</v>
          </cell>
          <cell r="C206" t="str">
            <v>Finished Gasoline</v>
          </cell>
          <cell r="D206" t="str">
            <v>93 R9+ PREMIUM (MEX)</v>
          </cell>
        </row>
        <row r="207">
          <cell r="A207">
            <v>15727</v>
          </cell>
          <cell r="B207">
            <v>306971</v>
          </cell>
          <cell r="C207" t="str">
            <v>Finished Gasoline</v>
          </cell>
          <cell r="D207" t="str">
            <v>RBOB ULTIMATE LS NO SPC W/10% ETOH</v>
          </cell>
        </row>
        <row r="208">
          <cell r="A208">
            <v>15798</v>
          </cell>
          <cell r="B208">
            <v>154158</v>
          </cell>
          <cell r="C208" t="str">
            <v>Finished Gasoline</v>
          </cell>
          <cell r="D208" t="str">
            <v>*AM ULT* RFC NO 93 ETR2.1</v>
          </cell>
        </row>
        <row r="209">
          <cell r="A209">
            <v>15799</v>
          </cell>
          <cell r="B209">
            <v>154162</v>
          </cell>
          <cell r="C209" t="str">
            <v>Finished Gasoline</v>
          </cell>
          <cell r="D209" t="str">
            <v>*AM ULT* RFC SO 93 ETR2.1</v>
          </cell>
        </row>
        <row r="210">
          <cell r="A210">
            <v>15800</v>
          </cell>
          <cell r="B210">
            <v>154165</v>
          </cell>
          <cell r="C210" t="str">
            <v>Finished Gasoline</v>
          </cell>
          <cell r="D210" t="str">
            <v>RFG CPLX PREM UL W/ETR93S</v>
          </cell>
        </row>
        <row r="211">
          <cell r="A211">
            <v>15803</v>
          </cell>
          <cell r="B211">
            <v>154176</v>
          </cell>
          <cell r="C211" t="str">
            <v>Finished Gasoline</v>
          </cell>
          <cell r="D211" t="str">
            <v>RFG COMPLEX PREMIUM UL W/ETR (93 NO)</v>
          </cell>
        </row>
        <row r="212">
          <cell r="A212">
            <v>15806</v>
          </cell>
          <cell r="B212">
            <v>158168</v>
          </cell>
          <cell r="C212" t="str">
            <v>Finished Gasoline</v>
          </cell>
          <cell r="D212" t="str">
            <v>*AMOCO* ULR RFC NO ETR2.1</v>
          </cell>
        </row>
        <row r="213">
          <cell r="A213">
            <v>15808</v>
          </cell>
          <cell r="B213">
            <v>154186</v>
          </cell>
          <cell r="C213" t="str">
            <v>Finished Gasoline</v>
          </cell>
          <cell r="D213" t="str">
            <v>RFG COMPLES REGULAR UL W/ETHER (NO)</v>
          </cell>
        </row>
        <row r="214">
          <cell r="A214">
            <v>15809</v>
          </cell>
          <cell r="B214">
            <v>154188</v>
          </cell>
          <cell r="C214" t="str">
            <v>Finished Gasoline</v>
          </cell>
          <cell r="D214" t="str">
            <v>RFG COMPLES REGULAR UL W/ETHER (SO)</v>
          </cell>
        </row>
        <row r="215">
          <cell r="A215">
            <v>15821</v>
          </cell>
          <cell r="B215">
            <v>154245</v>
          </cell>
          <cell r="C215" t="str">
            <v>Finished Gasoline</v>
          </cell>
          <cell r="D215" t="str">
            <v>*AMOCO ULT* CNV SO 93</v>
          </cell>
        </row>
        <row r="216">
          <cell r="A216">
            <v>15822</v>
          </cell>
          <cell r="B216">
            <v>154247</v>
          </cell>
          <cell r="C216" t="str">
            <v>Finished Gasoline</v>
          </cell>
          <cell r="D216" t="str">
            <v>PREMIUM UNLEADED CONV NO (93)</v>
          </cell>
        </row>
        <row r="217">
          <cell r="A217">
            <v>15825</v>
          </cell>
          <cell r="B217">
            <v>154257</v>
          </cell>
          <cell r="C217" t="str">
            <v>Finished Gasoline</v>
          </cell>
          <cell r="D217" t="str">
            <v>ULP CNV SO 93</v>
          </cell>
        </row>
        <row r="218">
          <cell r="A218">
            <v>15842</v>
          </cell>
          <cell r="B218">
            <v>154300</v>
          </cell>
          <cell r="C218" t="str">
            <v>Finished Gasoline</v>
          </cell>
          <cell r="D218" t="str">
            <v>*AMOCO ULT* CNV SL 93</v>
          </cell>
        </row>
        <row r="219">
          <cell r="A219">
            <v>15880</v>
          </cell>
          <cell r="B219">
            <v>154381</v>
          </cell>
          <cell r="C219" t="str">
            <v>Finished Gasoline</v>
          </cell>
          <cell r="D219" t="str">
            <v>*ULTIMATE* UL ( 93 SOUTH)</v>
          </cell>
        </row>
        <row r="220">
          <cell r="A220">
            <v>15889</v>
          </cell>
          <cell r="B220">
            <v>154392</v>
          </cell>
          <cell r="C220" t="str">
            <v>Finished Gasoline</v>
          </cell>
          <cell r="D220" t="str">
            <v>*ULTIMATE* UL ( 93 SO LOW RVP)</v>
          </cell>
        </row>
        <row r="221">
          <cell r="A221">
            <v>15907</v>
          </cell>
          <cell r="B221">
            <v>154409</v>
          </cell>
          <cell r="C221" t="str">
            <v>Finished Gasoline</v>
          </cell>
          <cell r="D221" t="str">
            <v>*AM ULT* RXC NO 93 ETR2.7</v>
          </cell>
        </row>
        <row r="222">
          <cell r="A222">
            <v>15908</v>
          </cell>
          <cell r="B222">
            <v>154411</v>
          </cell>
          <cell r="C222" t="str">
            <v>Finished Gasoline</v>
          </cell>
          <cell r="D222" t="str">
            <v>*AM ULT* RXC SO 93 ETR2.7</v>
          </cell>
        </row>
        <row r="223">
          <cell r="A223">
            <v>15913</v>
          </cell>
          <cell r="B223">
            <v>154421</v>
          </cell>
          <cell r="C223" t="str">
            <v>Finished Gasoline</v>
          </cell>
          <cell r="D223" t="str">
            <v>*AMOCO* ULR RXC NO ETR2.7</v>
          </cell>
        </row>
        <row r="224">
          <cell r="A224">
            <v>15914</v>
          </cell>
          <cell r="B224">
            <v>154422</v>
          </cell>
          <cell r="C224" t="str">
            <v>Finished Gasoline</v>
          </cell>
          <cell r="D224" t="str">
            <v>*AMOCO* ULR RXC SO ETR2.7</v>
          </cell>
        </row>
        <row r="225">
          <cell r="A225">
            <v>15915</v>
          </cell>
          <cell r="B225">
            <v>154425</v>
          </cell>
          <cell r="C225" t="str">
            <v>Finished Gasoline</v>
          </cell>
          <cell r="D225" t="str">
            <v>RFG OXY CPLX REGULAR UL W/ETHER (NO)</v>
          </cell>
        </row>
        <row r="226">
          <cell r="A226">
            <v>15916</v>
          </cell>
          <cell r="B226">
            <v>154426</v>
          </cell>
          <cell r="C226" t="str">
            <v>Finished Gasoline</v>
          </cell>
          <cell r="D226" t="str">
            <v>RFG OXY CPLX REGULAR UL W/ETHER (SO)</v>
          </cell>
        </row>
        <row r="227">
          <cell r="A227">
            <v>15925</v>
          </cell>
          <cell r="B227">
            <v>186322</v>
          </cell>
          <cell r="C227" t="str">
            <v>Finished Gasoline</v>
          </cell>
          <cell r="D227" t="str">
            <v>RBOB ULTIMATE NO SPC W/10% ETOH</v>
          </cell>
        </row>
        <row r="228">
          <cell r="A228">
            <v>15935</v>
          </cell>
          <cell r="B228">
            <v>154438</v>
          </cell>
          <cell r="C228" t="str">
            <v>Finished Gasoline</v>
          </cell>
          <cell r="D228" t="str">
            <v>*ULTIMATE* UL RFG CPLX W/ETHER ( 93 NO)</v>
          </cell>
        </row>
        <row r="229">
          <cell r="A229">
            <v>15936</v>
          </cell>
          <cell r="B229">
            <v>154440</v>
          </cell>
          <cell r="C229" t="str">
            <v>Finished Gasoline</v>
          </cell>
          <cell r="D229" t="str">
            <v>*ULTIMATE* UL RFG CPLX W/ETHER ( 93 SO)</v>
          </cell>
        </row>
        <row r="230">
          <cell r="A230">
            <v>15937</v>
          </cell>
          <cell r="B230">
            <v>154442</v>
          </cell>
          <cell r="C230" t="str">
            <v>Finished Gasoline</v>
          </cell>
          <cell r="D230" t="str">
            <v>*ULTIMATE* UL RFG OXY CPLX ETHER ( 93 NO)</v>
          </cell>
        </row>
        <row r="231">
          <cell r="A231">
            <v>15938</v>
          </cell>
          <cell r="B231">
            <v>154444</v>
          </cell>
          <cell r="C231" t="str">
            <v>Finished Gasoline</v>
          </cell>
          <cell r="D231" t="str">
            <v>*ULTIMATE* UL RFG OXY CPLX ETHER ( 93 SO)</v>
          </cell>
        </row>
        <row r="232">
          <cell r="A232">
            <v>15944</v>
          </cell>
          <cell r="B232">
            <v>305889</v>
          </cell>
          <cell r="C232" t="str">
            <v>Finished Gasoline</v>
          </cell>
          <cell r="D232" t="str">
            <v>*ULT* UL LS (93 SO )</v>
          </cell>
        </row>
        <row r="233">
          <cell r="A233">
            <v>15945</v>
          </cell>
          <cell r="B233">
            <v>305890</v>
          </cell>
          <cell r="C233" t="str">
            <v>Finished Gasoline</v>
          </cell>
          <cell r="D233" t="str">
            <v>*ULT* UL LS (93 SO LOW RVP)</v>
          </cell>
        </row>
        <row r="234">
          <cell r="A234">
            <v>15947</v>
          </cell>
          <cell r="B234">
            <v>318160</v>
          </cell>
          <cell r="C234" t="str">
            <v>Finished Gasoline</v>
          </cell>
          <cell r="D234" t="str">
            <v>*ULTIMATE* UL LS RFG CPLX W/ETH (93 SO)</v>
          </cell>
        </row>
        <row r="235">
          <cell r="A235">
            <v>16027</v>
          </cell>
          <cell r="B235">
            <v>334990</v>
          </cell>
          <cell r="C235" t="str">
            <v>Distillates</v>
          </cell>
          <cell r="D235" t="str">
            <v>ULS#1 MOTOR VEHICLE</v>
          </cell>
        </row>
        <row r="236">
          <cell r="A236">
            <v>16035</v>
          </cell>
          <cell r="B236">
            <v>339571</v>
          </cell>
          <cell r="C236" t="str">
            <v>Finished Gasoline</v>
          </cell>
          <cell r="D236" t="str">
            <v>RBOB ULTIMATE LS SO SPC W/10% ETOH</v>
          </cell>
        </row>
        <row r="237">
          <cell r="A237">
            <v>16119</v>
          </cell>
          <cell r="B237">
            <v>374584</v>
          </cell>
          <cell r="C237" t="str">
            <v>Distillates</v>
          </cell>
          <cell r="D237" t="str">
            <v>Ultra Low K1 Kero</v>
          </cell>
        </row>
        <row r="238">
          <cell r="A238">
            <v>16252</v>
          </cell>
          <cell r="B238">
            <v>427668</v>
          </cell>
          <cell r="C238" t="str">
            <v>Gaso Blend Stock</v>
          </cell>
          <cell r="D238" t="str">
            <v>NAPHTHA LT HS</v>
          </cell>
        </row>
        <row r="239">
          <cell r="A239">
            <v>18008</v>
          </cell>
          <cell r="B239">
            <v>154475</v>
          </cell>
          <cell r="C239" t="str">
            <v>Jet Fuels</v>
          </cell>
          <cell r="D239" t="str">
            <v>JET FUEL TYPE A</v>
          </cell>
        </row>
        <row r="240">
          <cell r="A240">
            <v>18009</v>
          </cell>
          <cell r="B240">
            <v>154476</v>
          </cell>
          <cell r="C240" t="str">
            <v>Jet Fuels</v>
          </cell>
          <cell r="D240" t="str">
            <v>*AMOCO* JET FUEL TYPE A</v>
          </cell>
        </row>
        <row r="241">
          <cell r="A241">
            <v>18039</v>
          </cell>
          <cell r="B241">
            <v>154244</v>
          </cell>
          <cell r="C241" t="str">
            <v>Jet Fuels</v>
          </cell>
          <cell r="D241" t="str">
            <v>TYPE A JET FUEL BASE</v>
          </cell>
        </row>
        <row r="242">
          <cell r="A242">
            <v>18090</v>
          </cell>
          <cell r="B242">
            <v>154255</v>
          </cell>
          <cell r="C242" t="str">
            <v>Jet Fuels</v>
          </cell>
          <cell r="D242" t="str">
            <v>JP-8 JET FUEL</v>
          </cell>
        </row>
        <row r="243">
          <cell r="A243">
            <v>20133</v>
          </cell>
          <cell r="B243">
            <v>154258</v>
          </cell>
          <cell r="C243" t="str">
            <v>Distillates</v>
          </cell>
          <cell r="D243" t="str">
            <v>*AMOCO* 2-K KERO HS OF-RD</v>
          </cell>
        </row>
        <row r="244">
          <cell r="A244">
            <v>20135</v>
          </cell>
          <cell r="B244">
            <v>154260</v>
          </cell>
          <cell r="C244" t="str">
            <v>Distillates</v>
          </cell>
          <cell r="D244" t="str">
            <v xml:space="preserve"> 2-K KERO HS OF-RD</v>
          </cell>
        </row>
        <row r="245">
          <cell r="A245">
            <v>20139</v>
          </cell>
          <cell r="B245">
            <v>154267</v>
          </cell>
          <cell r="C245" t="str">
            <v>Distillates</v>
          </cell>
          <cell r="D245" t="str">
            <v>1-K KEROSENE LS</v>
          </cell>
        </row>
        <row r="246">
          <cell r="A246">
            <v>20237</v>
          </cell>
          <cell r="B246">
            <v>154275</v>
          </cell>
          <cell r="C246" t="str">
            <v>Distillates</v>
          </cell>
          <cell r="D246" t="str">
            <v>NO1  LS  DIESEL</v>
          </cell>
        </row>
        <row r="247">
          <cell r="A247">
            <v>20335</v>
          </cell>
          <cell r="B247">
            <v>154281</v>
          </cell>
          <cell r="C247" t="str">
            <v>Distillates</v>
          </cell>
          <cell r="D247" t="str">
            <v>P/L INTERFACE</v>
          </cell>
        </row>
        <row r="248">
          <cell r="A248">
            <v>20383</v>
          </cell>
          <cell r="B248">
            <v>154283</v>
          </cell>
          <cell r="C248" t="str">
            <v>Distillates</v>
          </cell>
          <cell r="D248" t="str">
            <v>DIST BLEND STOCK HS UNFINISHED UNDYED</v>
          </cell>
        </row>
        <row r="249">
          <cell r="A249">
            <v>23021</v>
          </cell>
          <cell r="B249">
            <v>348251</v>
          </cell>
          <cell r="C249" t="str">
            <v>Additive</v>
          </cell>
          <cell r="D249" t="str">
            <v>SILVER CORR INHIBITOR (T9719)</v>
          </cell>
        </row>
        <row r="250">
          <cell r="A250">
            <v>23053</v>
          </cell>
          <cell r="B250">
            <v>350971</v>
          </cell>
          <cell r="C250" t="str">
            <v>Additive</v>
          </cell>
          <cell r="D250" t="str">
            <v>TOLAD 9715  SILVER CORROSION INHIBITOR</v>
          </cell>
        </row>
        <row r="251">
          <cell r="A251">
            <v>23062</v>
          </cell>
          <cell r="B251">
            <v>353865</v>
          </cell>
          <cell r="C251" t="str">
            <v>Distillates</v>
          </cell>
          <cell r="D251" t="str">
            <v>ULS#2 MOTOR VEHICLE</v>
          </cell>
        </row>
        <row r="252">
          <cell r="A252">
            <v>23064</v>
          </cell>
          <cell r="B252">
            <v>353899</v>
          </cell>
          <cell r="C252" t="str">
            <v>Distillates</v>
          </cell>
          <cell r="D252" t="str">
            <v>NO2 LS NRLM Diesel</v>
          </cell>
        </row>
        <row r="253">
          <cell r="A253">
            <v>23067</v>
          </cell>
          <cell r="B253">
            <v>353960</v>
          </cell>
          <cell r="C253" t="str">
            <v>Additive</v>
          </cell>
          <cell r="D253" t="str">
            <v>TOLAD 3514</v>
          </cell>
        </row>
        <row r="254">
          <cell r="A254">
            <v>23099</v>
          </cell>
          <cell r="B254">
            <v>354104</v>
          </cell>
          <cell r="C254" t="str">
            <v>Additive</v>
          </cell>
          <cell r="D254" t="str">
            <v>TOLAD 9022 FUEL STABILITY ADDITIVE</v>
          </cell>
        </row>
        <row r="255">
          <cell r="A255">
            <v>23107</v>
          </cell>
          <cell r="B255">
            <v>186356</v>
          </cell>
          <cell r="C255" t="str">
            <v>Gas Oil</v>
          </cell>
          <cell r="D255" t="str">
            <v>GAS OIL-HVY VACUUM</v>
          </cell>
        </row>
        <row r="256">
          <cell r="A256">
            <v>23109</v>
          </cell>
          <cell r="B256">
            <v>154291</v>
          </cell>
          <cell r="C256" t="str">
            <v>Distillates</v>
          </cell>
          <cell r="D256" t="str">
            <v>NO 2 FUEL OIL HS OFF-ROAD</v>
          </cell>
        </row>
        <row r="257">
          <cell r="A257">
            <v>23121</v>
          </cell>
          <cell r="B257">
            <v>359112</v>
          </cell>
          <cell r="C257" t="str">
            <v>Additive</v>
          </cell>
          <cell r="D257" t="str">
            <v>Virgin Agri-Biodiesel</v>
          </cell>
        </row>
        <row r="258">
          <cell r="A258">
            <v>23128</v>
          </cell>
          <cell r="B258">
            <v>154305</v>
          </cell>
          <cell r="C258" t="str">
            <v>Gas Oil</v>
          </cell>
          <cell r="D258" t="str">
            <v>FCU FEED-MIX</v>
          </cell>
        </row>
        <row r="259">
          <cell r="A259">
            <v>23129</v>
          </cell>
          <cell r="B259">
            <v>154308</v>
          </cell>
          <cell r="C259" t="str">
            <v>Distillates</v>
          </cell>
          <cell r="D259" t="str">
            <v>DSL OIL BLND STK BS OF-RD</v>
          </cell>
        </row>
        <row r="260">
          <cell r="A260">
            <v>23131</v>
          </cell>
          <cell r="B260">
            <v>154311</v>
          </cell>
          <cell r="C260" t="str">
            <v>Distillates</v>
          </cell>
          <cell r="D260" t="str">
            <v>BLENDING KERO HS OFF-RD</v>
          </cell>
        </row>
        <row r="261">
          <cell r="A261">
            <v>23133</v>
          </cell>
          <cell r="B261">
            <v>154315</v>
          </cell>
          <cell r="C261" t="str">
            <v>Distillates</v>
          </cell>
          <cell r="D261" t="str">
            <v>FOB-CRACKED</v>
          </cell>
        </row>
        <row r="262">
          <cell r="A262">
            <v>23140</v>
          </cell>
          <cell r="B262">
            <v>154326</v>
          </cell>
          <cell r="C262" t="str">
            <v>Distillates</v>
          </cell>
          <cell r="D262" t="str">
            <v>*AMOCO* NO 2 FO HS OFF-RD</v>
          </cell>
        </row>
        <row r="263">
          <cell r="A263">
            <v>23144</v>
          </cell>
          <cell r="B263">
            <v>154333</v>
          </cell>
          <cell r="C263" t="str">
            <v>Distillates</v>
          </cell>
          <cell r="D263" t="str">
            <v>NO2 HS 0.50% 77/X5</v>
          </cell>
        </row>
        <row r="264">
          <cell r="A264">
            <v>23147</v>
          </cell>
          <cell r="B264">
            <v>154340</v>
          </cell>
          <cell r="C264" t="str">
            <v>Gas Oil</v>
          </cell>
          <cell r="D264" t="str">
            <v>FCU FEED LOW SULFUR</v>
          </cell>
        </row>
        <row r="265">
          <cell r="A265">
            <v>23148</v>
          </cell>
          <cell r="B265">
            <v>154343</v>
          </cell>
          <cell r="C265" t="str">
            <v>Distillates</v>
          </cell>
          <cell r="D265" t="str">
            <v>NO2 HS 0.20% CPL/PPL 76</v>
          </cell>
        </row>
        <row r="266">
          <cell r="A266">
            <v>23150</v>
          </cell>
          <cell r="B266">
            <v>154347</v>
          </cell>
          <cell r="C266" t="str">
            <v>Gas Oil</v>
          </cell>
          <cell r="D266" t="str">
            <v>VIRGIN GAS OIL-MEDIUM</v>
          </cell>
        </row>
        <row r="267">
          <cell r="A267">
            <v>23203</v>
          </cell>
          <cell r="B267">
            <v>154372</v>
          </cell>
          <cell r="C267" t="str">
            <v>Gaso Blend Stock</v>
          </cell>
          <cell r="D267" t="str">
            <v>LIGHT SLOP OIL</v>
          </cell>
        </row>
        <row r="268">
          <cell r="A268">
            <v>23205</v>
          </cell>
          <cell r="B268">
            <v>154376</v>
          </cell>
          <cell r="C268" t="str">
            <v>Gas Oil</v>
          </cell>
          <cell r="D268" t="str">
            <v>FCU FEED HIGH SULFUR</v>
          </cell>
        </row>
        <row r="269">
          <cell r="A269">
            <v>23209</v>
          </cell>
          <cell r="B269">
            <v>154378</v>
          </cell>
          <cell r="C269" t="str">
            <v>Gas Oil</v>
          </cell>
          <cell r="D269" t="str">
            <v>ULTRACRACKER-DGO</v>
          </cell>
        </row>
        <row r="270">
          <cell r="A270">
            <v>23211</v>
          </cell>
          <cell r="B270">
            <v>154380</v>
          </cell>
          <cell r="C270" t="str">
            <v>Gas Oil</v>
          </cell>
          <cell r="D270" t="str">
            <v>ULTRACRACKER CHARGE-LCCO</v>
          </cell>
        </row>
        <row r="271">
          <cell r="A271">
            <v>23321</v>
          </cell>
          <cell r="B271">
            <v>154320</v>
          </cell>
          <cell r="C271" t="str">
            <v>Distillates</v>
          </cell>
          <cell r="D271" t="str">
            <v>NO 2 DF 45 CI MIN HS OFRD</v>
          </cell>
        </row>
        <row r="272">
          <cell r="A272">
            <v>23337</v>
          </cell>
          <cell r="B272">
            <v>154334</v>
          </cell>
          <cell r="C272" t="str">
            <v>Gas Oil</v>
          </cell>
          <cell r="D272" t="str">
            <v>HEAVY SLOP OILS     GA 6</v>
          </cell>
        </row>
        <row r="273">
          <cell r="A273">
            <v>23365</v>
          </cell>
          <cell r="B273">
            <v>154357</v>
          </cell>
          <cell r="C273" t="str">
            <v>Distillates</v>
          </cell>
          <cell r="D273" t="str">
            <v>AMOCO LS NO 2 DIESEL FUEL</v>
          </cell>
        </row>
        <row r="274">
          <cell r="A274">
            <v>23366</v>
          </cell>
          <cell r="B274">
            <v>154361</v>
          </cell>
          <cell r="C274" t="str">
            <v>Distillates</v>
          </cell>
          <cell r="D274" t="str">
            <v>LS NO 2 DIESEL FUEL</v>
          </cell>
        </row>
        <row r="275">
          <cell r="A275">
            <v>23386</v>
          </cell>
          <cell r="B275">
            <v>186243</v>
          </cell>
          <cell r="C275" t="str">
            <v>Additive</v>
          </cell>
          <cell r="D275" t="str">
            <v>CETANE IMPROVER, UNDYED</v>
          </cell>
        </row>
        <row r="276">
          <cell r="A276">
            <v>23394</v>
          </cell>
          <cell r="B276">
            <v>186242</v>
          </cell>
          <cell r="C276" t="str">
            <v>Additive</v>
          </cell>
          <cell r="D276" t="str">
            <v>RED B LIQUID DYE</v>
          </cell>
        </row>
        <row r="277">
          <cell r="A277">
            <v>23397</v>
          </cell>
          <cell r="B277">
            <v>185833</v>
          </cell>
          <cell r="C277" t="str">
            <v>Additive</v>
          </cell>
          <cell r="D277" t="str">
            <v>CORROSION INHIBITOR</v>
          </cell>
        </row>
        <row r="278">
          <cell r="A278">
            <v>23398</v>
          </cell>
          <cell r="B278">
            <v>154402</v>
          </cell>
          <cell r="C278" t="str">
            <v>Additive</v>
          </cell>
          <cell r="D278" t="str">
            <v>DIST CONDUCTIVITY IMPRVER</v>
          </cell>
        </row>
        <row r="279">
          <cell r="A279">
            <v>23409</v>
          </cell>
          <cell r="B279">
            <v>154408</v>
          </cell>
          <cell r="C279" t="str">
            <v>Additive</v>
          </cell>
          <cell r="D279" t="str">
            <v>DUPONT STADIS 450 (100%)</v>
          </cell>
        </row>
        <row r="280">
          <cell r="A280">
            <v>23418</v>
          </cell>
          <cell r="B280">
            <v>154418</v>
          </cell>
          <cell r="C280" t="str">
            <v>Additive</v>
          </cell>
          <cell r="D280" t="str">
            <v>*AMOCO* 6869, RED D-GUARD</v>
          </cell>
        </row>
        <row r="281">
          <cell r="A281">
            <v>23421</v>
          </cell>
          <cell r="B281">
            <v>154424</v>
          </cell>
          <cell r="C281" t="str">
            <v>Additive</v>
          </cell>
          <cell r="D281" t="str">
            <v>NALCO 5403 (50%)</v>
          </cell>
        </row>
        <row r="282">
          <cell r="A282">
            <v>23423</v>
          </cell>
          <cell r="B282">
            <v>154427</v>
          </cell>
          <cell r="C282" t="str">
            <v>Additive</v>
          </cell>
          <cell r="D282" t="str">
            <v>NALCO 5300</v>
          </cell>
        </row>
        <row r="283">
          <cell r="A283">
            <v>23429</v>
          </cell>
          <cell r="B283">
            <v>154435</v>
          </cell>
          <cell r="C283" t="str">
            <v>Additive</v>
          </cell>
          <cell r="D283" t="str">
            <v>PETROLITE *TOLAD* T-361</v>
          </cell>
        </row>
        <row r="284">
          <cell r="A284">
            <v>23444</v>
          </cell>
          <cell r="B284">
            <v>154441</v>
          </cell>
          <cell r="C284" t="str">
            <v>Additive</v>
          </cell>
          <cell r="D284" t="str">
            <v>NO 2 LS SUBGRADE</v>
          </cell>
        </row>
        <row r="285">
          <cell r="A285">
            <v>23453</v>
          </cell>
          <cell r="B285">
            <v>154479</v>
          </cell>
          <cell r="C285" t="str">
            <v>Additive</v>
          </cell>
          <cell r="D285" t="str">
            <v>BETZ 8Q403</v>
          </cell>
        </row>
        <row r="286">
          <cell r="A286">
            <v>23454</v>
          </cell>
          <cell r="B286">
            <v>154480</v>
          </cell>
          <cell r="C286" t="str">
            <v>Additive</v>
          </cell>
          <cell r="D286" t="str">
            <v>RED B D-50 DYE</v>
          </cell>
        </row>
        <row r="287">
          <cell r="A287">
            <v>23494</v>
          </cell>
          <cell r="B287">
            <v>282693</v>
          </cell>
          <cell r="C287" t="str">
            <v>Additive</v>
          </cell>
          <cell r="D287" t="str">
            <v>TOLAD 4410 additive, Corrosion Inhibitor</v>
          </cell>
        </row>
        <row r="288">
          <cell r="A288">
            <v>23495</v>
          </cell>
          <cell r="B288">
            <v>282694</v>
          </cell>
          <cell r="C288" t="str">
            <v>Additive</v>
          </cell>
          <cell r="D288" t="str">
            <v>TOLAD 4410 additive, Corrosion Inhibitor</v>
          </cell>
        </row>
        <row r="289">
          <cell r="A289">
            <v>23496</v>
          </cell>
          <cell r="B289">
            <v>300708</v>
          </cell>
          <cell r="C289" t="str">
            <v>Additive</v>
          </cell>
          <cell r="D289" t="str">
            <v>TOLAD 3005</v>
          </cell>
        </row>
        <row r="290">
          <cell r="A290">
            <v>23497</v>
          </cell>
          <cell r="B290">
            <v>300264</v>
          </cell>
          <cell r="C290" t="str">
            <v>Additive</v>
          </cell>
          <cell r="D290" t="str">
            <v>Tolad 3920 additive antioxidnt Petrolite</v>
          </cell>
        </row>
        <row r="291">
          <cell r="A291">
            <v>23500</v>
          </cell>
          <cell r="B291">
            <v>338911</v>
          </cell>
          <cell r="C291" t="str">
            <v>Additive</v>
          </cell>
          <cell r="D291" t="str">
            <v>TOLAD 4695 Antioxidant</v>
          </cell>
        </row>
        <row r="292">
          <cell r="A292">
            <v>24118</v>
          </cell>
          <cell r="B292">
            <v>345782</v>
          </cell>
          <cell r="C292" t="str">
            <v>Distillates</v>
          </cell>
          <cell r="D292" t="str">
            <v>HS LIGHT CATALYTIC CYCLE OIL</v>
          </cell>
        </row>
        <row r="293">
          <cell r="A293">
            <v>24119</v>
          </cell>
          <cell r="B293">
            <v>154559</v>
          </cell>
          <cell r="C293" t="str">
            <v>Distillates</v>
          </cell>
          <cell r="D293" t="str">
            <v>LITE CATALYTIC CYCLE OIL</v>
          </cell>
        </row>
        <row r="294">
          <cell r="A294">
            <v>25408</v>
          </cell>
          <cell r="B294">
            <v>154565</v>
          </cell>
          <cell r="C294" t="str">
            <v>Residual Fuels</v>
          </cell>
          <cell r="D294" t="str">
            <v>CUTTER STOCK</v>
          </cell>
        </row>
        <row r="295">
          <cell r="A295">
            <v>25468</v>
          </cell>
          <cell r="B295">
            <v>154584</v>
          </cell>
          <cell r="C295" t="str">
            <v>Residual Fuels</v>
          </cell>
          <cell r="D295" t="str">
            <v>DECANTED OIL (1 TO 2% S)</v>
          </cell>
        </row>
        <row r="296">
          <cell r="A296">
            <v>25495</v>
          </cell>
          <cell r="B296">
            <v>154613</v>
          </cell>
          <cell r="C296" t="str">
            <v>Residual Fuels</v>
          </cell>
          <cell r="D296" t="str">
            <v>RESID HYDRO CHARGE STOCK</v>
          </cell>
        </row>
        <row r="297">
          <cell r="A297">
            <v>25621</v>
          </cell>
          <cell r="B297">
            <v>154628</v>
          </cell>
          <cell r="C297" t="str">
            <v>Residual Fuels</v>
          </cell>
          <cell r="D297" t="str">
            <v>NO 6 FUEL OIL LLS</v>
          </cell>
        </row>
        <row r="298">
          <cell r="A298">
            <v>25632</v>
          </cell>
          <cell r="B298">
            <v>154641</v>
          </cell>
          <cell r="C298" t="str">
            <v>Residual Fuels</v>
          </cell>
          <cell r="D298" t="str">
            <v>NO 6 FUEL OIL</v>
          </cell>
        </row>
        <row r="299">
          <cell r="A299">
            <v>25634</v>
          </cell>
          <cell r="B299">
            <v>154643</v>
          </cell>
          <cell r="C299" t="str">
            <v>Residual Fuels</v>
          </cell>
          <cell r="D299" t="str">
            <v>NO 6 FUEL OIL MS</v>
          </cell>
        </row>
        <row r="300">
          <cell r="A300">
            <v>25804</v>
          </cell>
          <cell r="B300">
            <v>154653</v>
          </cell>
          <cell r="C300" t="str">
            <v>Residual Fuels</v>
          </cell>
          <cell r="D300" t="str">
            <v>DECANTED OIL (2 TO 3% S)</v>
          </cell>
        </row>
        <row r="301">
          <cell r="A301">
            <v>25810</v>
          </cell>
          <cell r="B301">
            <v>154657</v>
          </cell>
          <cell r="C301" t="str">
            <v>Residual Fuels</v>
          </cell>
          <cell r="D301" t="str">
            <v>DECANTED OIL (.5 TO 1% S)</v>
          </cell>
        </row>
        <row r="302">
          <cell r="A302">
            <v>25908</v>
          </cell>
          <cell r="B302">
            <v>154659</v>
          </cell>
          <cell r="C302" t="str">
            <v>Residual Fuels</v>
          </cell>
          <cell r="D302" t="str">
            <v>COKER FEED STOCK</v>
          </cell>
        </row>
        <row r="303">
          <cell r="A303">
            <v>75115</v>
          </cell>
          <cell r="B303">
            <v>155198</v>
          </cell>
          <cell r="C303" t="str">
            <v>Non-Liquid Recovery</v>
          </cell>
          <cell r="D303" t="str">
            <v>CATALYTIC COKE</v>
          </cell>
        </row>
        <row r="304">
          <cell r="A304">
            <v>75162</v>
          </cell>
          <cell r="B304">
            <v>155221</v>
          </cell>
          <cell r="C304" t="str">
            <v>Non-Liquid Recovery</v>
          </cell>
          <cell r="D304" t="str">
            <v>COKE-HIGH SULFUR FUEL</v>
          </cell>
        </row>
        <row r="305">
          <cell r="A305">
            <v>75166</v>
          </cell>
          <cell r="B305">
            <v>155226</v>
          </cell>
          <cell r="C305" t="str">
            <v>Non-Liquid Recovery</v>
          </cell>
          <cell r="D305" t="str">
            <v>COKE-LOW SULFUR ANODE</v>
          </cell>
        </row>
        <row r="306">
          <cell r="A306">
            <v>80051</v>
          </cell>
          <cell r="B306">
            <v>155484</v>
          </cell>
          <cell r="C306" t="str">
            <v>Gaso Blend Stock</v>
          </cell>
          <cell r="D306" t="str">
            <v>ETHANE RAW MIX</v>
          </cell>
        </row>
        <row r="307">
          <cell r="A307">
            <v>80053</v>
          </cell>
          <cell r="B307">
            <v>155488</v>
          </cell>
          <cell r="C307" t="str">
            <v>Gaso Blend Stock</v>
          </cell>
          <cell r="D307" t="str">
            <v>ETHANE P-RICH</v>
          </cell>
        </row>
        <row r="308">
          <cell r="A308">
            <v>80054</v>
          </cell>
          <cell r="B308">
            <v>348519</v>
          </cell>
          <cell r="C308" t="str">
            <v>Gaso Blend Stock</v>
          </cell>
          <cell r="D308" t="str">
            <v>ISOBUTANE - P-RICH</v>
          </cell>
        </row>
        <row r="309">
          <cell r="A309">
            <v>80060</v>
          </cell>
          <cell r="B309">
            <v>155490</v>
          </cell>
          <cell r="C309" t="str">
            <v>Gaso Blend Stock</v>
          </cell>
          <cell r="D309" t="str">
            <v>PROPANE WITHOUT ODORANT</v>
          </cell>
        </row>
        <row r="310">
          <cell r="A310">
            <v>80062</v>
          </cell>
          <cell r="B310">
            <v>155494</v>
          </cell>
          <cell r="C310" t="str">
            <v>Gaso Blend Stock</v>
          </cell>
          <cell r="D310" t="str">
            <v>PROPANE RAW MIX</v>
          </cell>
        </row>
        <row r="311">
          <cell r="A311">
            <v>80064</v>
          </cell>
          <cell r="B311">
            <v>155498</v>
          </cell>
          <cell r="C311" t="str">
            <v>Gaso Blend Stock</v>
          </cell>
          <cell r="D311" t="str">
            <v>PROPANE P-RICH</v>
          </cell>
        </row>
        <row r="312">
          <cell r="A312">
            <v>80070</v>
          </cell>
          <cell r="B312">
            <v>155500</v>
          </cell>
          <cell r="C312" t="str">
            <v>Refinery Gas</v>
          </cell>
          <cell r="D312" t="str">
            <v>FIELD BUTANE</v>
          </cell>
        </row>
        <row r="313">
          <cell r="A313">
            <v>80071</v>
          </cell>
          <cell r="B313">
            <v>155502</v>
          </cell>
          <cell r="C313" t="str">
            <v>Refinery Gas</v>
          </cell>
          <cell r="D313" t="str">
            <v>MIXED BUTANE</v>
          </cell>
        </row>
        <row r="314">
          <cell r="A314">
            <v>80072</v>
          </cell>
          <cell r="B314">
            <v>155504</v>
          </cell>
          <cell r="C314" t="str">
            <v>Gaso Blend Stock</v>
          </cell>
          <cell r="D314" t="str">
            <v>B-B MIX</v>
          </cell>
        </row>
        <row r="315">
          <cell r="A315">
            <v>80075</v>
          </cell>
          <cell r="B315">
            <v>155506</v>
          </cell>
          <cell r="C315" t="str">
            <v>Gaso Blend Stock</v>
          </cell>
          <cell r="D315" t="str">
            <v>ISOBUTANE PURITY</v>
          </cell>
        </row>
        <row r="316">
          <cell r="A316">
            <v>80076</v>
          </cell>
          <cell r="B316">
            <v>155508</v>
          </cell>
          <cell r="C316" t="str">
            <v>Gaso Blend Stock</v>
          </cell>
          <cell r="D316" t="str">
            <v>ISOBUTANE RAW MIX</v>
          </cell>
        </row>
        <row r="317">
          <cell r="A317">
            <v>80080</v>
          </cell>
          <cell r="B317">
            <v>155510</v>
          </cell>
          <cell r="C317" t="str">
            <v>Gaso Blend Stock</v>
          </cell>
          <cell r="D317" t="str">
            <v>NORMAL BUTANE PURITY</v>
          </cell>
        </row>
        <row r="318">
          <cell r="A318">
            <v>80081</v>
          </cell>
          <cell r="B318">
            <v>155512</v>
          </cell>
          <cell r="C318" t="str">
            <v>Gaso Blend Stock</v>
          </cell>
          <cell r="D318" t="str">
            <v>NORMAL BUTANE RAW MIX</v>
          </cell>
        </row>
        <row r="319">
          <cell r="A319">
            <v>80083</v>
          </cell>
          <cell r="B319">
            <v>155517</v>
          </cell>
          <cell r="C319" t="str">
            <v>Gaso Blend Stock</v>
          </cell>
          <cell r="D319" t="str">
            <v>REFINERY GRADE BUTANE</v>
          </cell>
        </row>
        <row r="320">
          <cell r="A320">
            <v>80084</v>
          </cell>
          <cell r="B320">
            <v>155519</v>
          </cell>
          <cell r="C320" t="str">
            <v>Gaso Blend Stock</v>
          </cell>
          <cell r="D320" t="str">
            <v>NORMAL BUTANE P RICH</v>
          </cell>
        </row>
        <row r="321">
          <cell r="A321">
            <v>80085</v>
          </cell>
          <cell r="B321">
            <v>155520</v>
          </cell>
          <cell r="C321" t="str">
            <v>Gaso Blend Stock</v>
          </cell>
          <cell r="D321" t="str">
            <v>NATL GASOLINE PURITY</v>
          </cell>
        </row>
        <row r="322">
          <cell r="A322">
            <v>80086</v>
          </cell>
          <cell r="B322">
            <v>155523</v>
          </cell>
          <cell r="C322" t="str">
            <v>Gaso Blend Stock</v>
          </cell>
          <cell r="D322" t="str">
            <v>NATURAL GASOLINE RAW MIX</v>
          </cell>
        </row>
        <row r="323">
          <cell r="A323">
            <v>80105</v>
          </cell>
          <cell r="B323">
            <v>155527</v>
          </cell>
          <cell r="C323" t="str">
            <v>Refinery Gas</v>
          </cell>
          <cell r="D323" t="str">
            <v>ABSORBER GAS</v>
          </cell>
        </row>
        <row r="324">
          <cell r="A324">
            <v>80107</v>
          </cell>
          <cell r="B324">
            <v>155528</v>
          </cell>
          <cell r="C324" t="str">
            <v>Refinery Gas</v>
          </cell>
          <cell r="D324" t="str">
            <v>CARBON DIOXIDE</v>
          </cell>
        </row>
        <row r="325">
          <cell r="A325">
            <v>80115</v>
          </cell>
          <cell r="B325">
            <v>155533</v>
          </cell>
          <cell r="C325" t="str">
            <v>Refinery Gas</v>
          </cell>
          <cell r="D325" t="str">
            <v>PURCHASED PROCESS GAS</v>
          </cell>
        </row>
        <row r="326">
          <cell r="A326">
            <v>80120</v>
          </cell>
          <cell r="B326">
            <v>155537</v>
          </cell>
          <cell r="C326" t="str">
            <v>Refinery Gas</v>
          </cell>
          <cell r="D326" t="str">
            <v>STILL GAS</v>
          </cell>
        </row>
        <row r="327">
          <cell r="A327">
            <v>80122</v>
          </cell>
          <cell r="B327">
            <v>155541</v>
          </cell>
          <cell r="C327" t="str">
            <v>Refinery Gas</v>
          </cell>
          <cell r="D327" t="str">
            <v>ROD GAS</v>
          </cell>
        </row>
        <row r="328">
          <cell r="A328">
            <v>80148</v>
          </cell>
          <cell r="B328">
            <v>155547</v>
          </cell>
          <cell r="C328" t="str">
            <v>Refinery Gas</v>
          </cell>
          <cell r="D328" t="str">
            <v>HYDROGEN</v>
          </cell>
        </row>
        <row r="329">
          <cell r="A329">
            <v>97232</v>
          </cell>
          <cell r="B329">
            <v>155563</v>
          </cell>
          <cell r="C329" t="str">
            <v>Non-Liquid Recovery</v>
          </cell>
          <cell r="D329" t="str">
            <v>SULFUR-MOLTEN</v>
          </cell>
        </row>
        <row r="330">
          <cell r="A330">
            <v>97235</v>
          </cell>
          <cell r="B330">
            <v>187779</v>
          </cell>
          <cell r="C330" t="str">
            <v>Non-Liquid Recovery</v>
          </cell>
          <cell r="D330" t="str">
            <v>SULFURIC ACID</v>
          </cell>
        </row>
        <row r="331">
          <cell r="A331">
            <v>97238</v>
          </cell>
          <cell r="B331">
            <v>187803</v>
          </cell>
          <cell r="C331" t="str">
            <v>Non-Liquid Recovery</v>
          </cell>
          <cell r="D331" t="str">
            <v>SULFURIC ACID-SPENT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01"/>
      <sheetName val="Cont_ Detail"/>
      <sheetName val="Advisor.Brand.code.order"/>
      <sheetName val="P&amp;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01"/>
      <sheetName val="analysisold"/>
      <sheetName val="?????????????"/>
      <sheetName val="??????? MGC"/>
      <sheetName val="Cont_ Detail _2_"/>
      <sheetName val="Cont_ Detail"/>
      <sheetName val="Advisor.Brand.code.order"/>
      <sheetName val="P&amp;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01"/>
      <sheetName val="Cont_ Detail"/>
      <sheetName val="?????????????"/>
      <sheetName val="??????? MGC"/>
      <sheetName val="Cont__Detail"/>
      <sheetName val="Value"/>
      <sheetName val="UTL_Poly_20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&amp;A"/>
      <sheetName val="ALP Role Charter"/>
      <sheetName val="AUR Role Charter"/>
      <sheetName val="IVPM Role Charter "/>
      <sheetName val="STP Role Charter"/>
      <sheetName val="REFLECT ➜"/>
      <sheetName val="NA Performance tracker"/>
      <sheetName val="Conv. Cost Variance Analysis"/>
      <sheetName val="RCA Summary"/>
      <sheetName val="Action Tracker Summary"/>
      <sheetName val="PRJ Tracker Summary"/>
      <sheetName val="ALP PRFM tracker"/>
      <sheetName val="AUR PRFM tracker"/>
      <sheetName val="IVPM PRFM tracker"/>
      <sheetName val="STP PRFM tracker"/>
      <sheetName val="Executive Summary"/>
      <sheetName val="Trends"/>
      <sheetName val="ALP RCA"/>
      <sheetName val="AUR RCA"/>
      <sheetName val="IVPM RCA"/>
      <sheetName val="STP RCA"/>
      <sheetName val="ALP Action tracker"/>
      <sheetName val="AUR Action tracker"/>
      <sheetName val="IVPM Action tracker"/>
      <sheetName val="STP Action tracker"/>
      <sheetName val="AUR PRJ Tracker"/>
      <sheetName val="AUR PRJ Matrix"/>
      <sheetName val="IVPM PRJ tracker"/>
      <sheetName val="STP PRJ Tracker"/>
      <sheetName val="EXPLORE ➜"/>
      <sheetName val="NA OPP-1"/>
      <sheetName val="NA Opp"/>
      <sheetName val="ALP OPP"/>
      <sheetName val="AUR OPP"/>
      <sheetName val="STP OPP"/>
      <sheetName val="IVPM OPP"/>
      <sheetName val="ALP Threats"/>
      <sheetName val="AUR Threats"/>
      <sheetName val="IVPM threats"/>
      <sheetName val="STP Threats"/>
      <sheetName val="PRIORITIZE"/>
      <sheetName val="ENGAGE ➜"/>
      <sheetName val="ALP ENG"/>
      <sheetName val="AUR PRIOR, ENG, ACT"/>
      <sheetName val="IVPM ENG"/>
      <sheetName val="STP ENG"/>
      <sheetName val="CONV COST ➜"/>
      <sheetName val="ALP Conv cost bridge"/>
      <sheetName val="IVPM Conv cost bridge"/>
      <sheetName val="STP Conv cost bridge"/>
      <sheetName val="ACT ➜"/>
      <sheetName val="Item01"/>
    </sheetNames>
    <sheetDataSet>
      <sheetData sheetId="0">
        <row r="6">
          <cell r="H6" t="str">
            <v>Q3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ALP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2000 Plan (Estimate)"/>
    </sheetNames>
    <sheetDataSet>
      <sheetData sheetId="0"/>
      <sheetData sheetId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NOV06"/>
      <sheetName val="PTA-MEG"/>
      <sheetName val="RATES"/>
      <sheetName val="MELTCOST"/>
      <sheetName val="FIXCOST"/>
      <sheetName val="BASIS"/>
      <sheetName val="CHIPS-PSF"/>
      <sheetName val="FDY"/>
      <sheetName val="POY"/>
      <sheetName val="DTY"/>
      <sheetName val="DT"/>
      <sheetName val="BSY"/>
      <sheetName val="Summ_Cost"/>
      <sheetName val="MIP"/>
      <sheetName val="BUFFER"/>
      <sheetName val="FG-NOV06"/>
      <sheetName val="Summary"/>
      <sheetName val="Comparison"/>
      <sheetName val="Cont_ Detail"/>
      <sheetName val="S&amp;S BGT"/>
      <sheetName val="Value"/>
      <sheetName val="P&amp;L"/>
    </sheetNames>
    <sheetDataSet>
      <sheetData sheetId="0">
        <row r="1">
          <cell r="M1" t="str">
            <v>LUP Name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M1" t="str">
            <v>LUP Name</v>
          </cell>
          <cell r="N1" t="str">
            <v>-CHIPS FOR DOPE-</v>
          </cell>
          <cell r="O1" t="str">
            <v>-CHIPS FOR CATIONIC POY-</v>
          </cell>
          <cell r="P1" t="str">
            <v>-CHIPS FOR BRIGHT POY-</v>
          </cell>
          <cell r="Q1" t="str">
            <v>-CHIPS SD-</v>
          </cell>
          <cell r="R1" t="str">
            <v>-PSF 1.2-</v>
          </cell>
          <cell r="S1" t="str">
            <v>DTY-75 NI-</v>
          </cell>
          <cell r="T1" t="str">
            <v>DTY-75 SIM-</v>
          </cell>
          <cell r="U1" t="str">
            <v>DTY-100 NI-</v>
          </cell>
          <cell r="V1" t="str">
            <v>DTY-100 SIM-</v>
          </cell>
          <cell r="W1" t="str">
            <v>DTY-150 NI-</v>
          </cell>
          <cell r="X1" t="str">
            <v>DTY-150 IM-</v>
          </cell>
          <cell r="Y1" t="str">
            <v>DTY-200 NI-</v>
          </cell>
          <cell r="Z1" t="str">
            <v>DTY-200 IM-</v>
          </cell>
          <cell r="AA1" t="str">
            <v>DTY-300 NI-</v>
          </cell>
          <cell r="AB1" t="str">
            <v>DTY-300 IM-</v>
          </cell>
          <cell r="AC1" t="str">
            <v>DTY-075 IM-MICRO</v>
          </cell>
          <cell r="AD1" t="str">
            <v>DTY-075 NI-MICRO</v>
          </cell>
          <cell r="AE1" t="str">
            <v>DTY-100 SIM-MICRO</v>
          </cell>
          <cell r="AF1" t="str">
            <v>DTY-150 NI-MICRO</v>
          </cell>
          <cell r="AG1" t="str">
            <v>DTY-150 IM-MICRO</v>
          </cell>
          <cell r="AH1" t="str">
            <v>DTY-170 AMMY-IM</v>
          </cell>
          <cell r="AI1" t="str">
            <v>DTY-225 AMMY-IM</v>
          </cell>
          <cell r="AJ1" t="str">
            <v>DTY-75 IM CD-(CAT)</v>
          </cell>
          <cell r="AK1" t="str">
            <v>DTY-150 NI CD-(CAT)</v>
          </cell>
          <cell r="AL1" t="str">
            <v>DTY-75 IM -(BRT)</v>
          </cell>
          <cell r="AM1" t="str">
            <v>DTY-150 NI-(BRT)</v>
          </cell>
          <cell r="AN1" t="str">
            <v>DTY-150 IM -(BRT)</v>
          </cell>
          <cell r="AO1" t="str">
            <v>DTY-75 IM DD-(DOPE)</v>
          </cell>
          <cell r="AP1" t="str">
            <v>DTY-150 NI DYED-(DOPE)</v>
          </cell>
          <cell r="AQ1" t="str">
            <v>DTY-150 IM DD-(DOPE)</v>
          </cell>
          <cell r="AR1" t="str">
            <v>DTY-300 NI DD-(DOPE)</v>
          </cell>
          <cell r="AS1" t="str">
            <v>DTY-300 IM DD-(DOPE)</v>
          </cell>
          <cell r="AT1" t="str">
            <v>DTY-100 IM -FILIGREE</v>
          </cell>
          <cell r="AU1" t="str">
            <v>POY-125 NI-</v>
          </cell>
          <cell r="AV1" t="str">
            <v>POY-166 NI-</v>
          </cell>
          <cell r="AW1" t="str">
            <v>POY-250 NI-</v>
          </cell>
          <cell r="AX1" t="str">
            <v>POY-125 NI-CAT</v>
          </cell>
          <cell r="AY1" t="str">
            <v>POY-125 NI-BRT</v>
          </cell>
          <cell r="AZ1" t="str">
            <v>POY-125 NI-DOPE</v>
          </cell>
          <cell r="BA1" t="str">
            <v>POY-250 NI-CAT</v>
          </cell>
          <cell r="BB1" t="str">
            <v>POY-250 NI-BRT</v>
          </cell>
          <cell r="BC1" t="str">
            <v>POY-250/192 NI-BRT</v>
          </cell>
          <cell r="BD1" t="str">
            <v>POY-250 NI-DOPE</v>
          </cell>
          <cell r="BE1" t="str">
            <v>DT- 75 NI-</v>
          </cell>
          <cell r="BF1" t="str">
            <v>DT- 75 IM-</v>
          </cell>
          <cell r="BG1" t="str">
            <v>DT- 150 NI-</v>
          </cell>
          <cell r="BH1" t="str">
            <v>DT- 150 IM-</v>
          </cell>
          <cell r="BI1" t="str">
            <v>DT- 150 IM BRT-</v>
          </cell>
          <cell r="BJ1" t="str">
            <v>DT-300 DOPE-</v>
          </cell>
          <cell r="BK1" t="str">
            <v>DT- 75 IM BRT-</v>
          </cell>
          <cell r="BL1" t="str">
            <v>DT-75 IM DOPE-</v>
          </cell>
          <cell r="BM1" t="str">
            <v>BSY-200 IM-125/72 POY+75/72 FDY</v>
          </cell>
          <cell r="BN1" t="str">
            <v>BSY-130 IM-80/72 POY+50/36 DT</v>
          </cell>
          <cell r="BO1" t="str">
            <v>BSY-300/144 AMMY IM-POY SD 250/96+POY CAT 250/48</v>
          </cell>
          <cell r="BP1" t="str">
            <v>BSY-250/84 AMMY IM-POY SD 245/48+POY CAT 125/36</v>
          </cell>
          <cell r="BQ1" t="str">
            <v>FDY-75 IM-</v>
          </cell>
          <cell r="BR1" t="str">
            <v>FDY-100 IM-</v>
          </cell>
          <cell r="BS1" t="str">
            <v>FDY-150 IM-</v>
          </cell>
          <cell r="BT1" t="str">
            <v>FDY-150 NI-</v>
          </cell>
          <cell r="BU1" t="str">
            <v>FDY-200 IM-</v>
          </cell>
          <cell r="BV1" t="str">
            <v>FDY-200/96 IM-</v>
          </cell>
          <cell r="BW1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VNA04"/>
      <sheetName val="LVNA04 CODED"/>
      <sheetName val="Upload vs Master Chart "/>
      <sheetName val="RATES"/>
      <sheetName val="Template"/>
      <sheetName val="Store Inventory"/>
      <sheetName val="Item01"/>
      <sheetName val="table"/>
      <sheetName val="MD&amp;A"/>
    </sheetNames>
    <sheetDataSet>
      <sheetData sheetId="0">
        <row r="1">
          <cell r="A1" t="str">
            <v>Acct No/WRC</v>
          </cell>
        </row>
      </sheetData>
      <sheetData sheetId="1">
        <row r="1">
          <cell r="A1" t="str">
            <v>Acct No/WRC</v>
          </cell>
        </row>
      </sheetData>
      <sheetData sheetId="2">
        <row r="1">
          <cell r="A1" t="str">
            <v>Acct No/WRC</v>
          </cell>
          <cell r="B1" t="str">
            <v>OBJ</v>
          </cell>
          <cell r="C1" t="str">
            <v>SUB</v>
          </cell>
          <cell r="D1" t="str">
            <v>Description</v>
          </cell>
          <cell r="E1" t="str">
            <v>P</v>
          </cell>
          <cell r="F1" t="str">
            <v>Lod</v>
          </cell>
          <cell r="G1" t="str">
            <v>Acct No/WRC</v>
          </cell>
          <cell r="H1" t="str">
            <v>TRC</v>
          </cell>
          <cell r="I1" t="str">
            <v>TCC</v>
          </cell>
        </row>
        <row r="2">
          <cell r="A2" t="str">
            <v>.2920.010</v>
          </cell>
          <cell r="B2" t="str">
            <v>2920</v>
          </cell>
          <cell r="C2" t="str">
            <v>010</v>
          </cell>
          <cell r="D2" t="str">
            <v>Cash Deposit (Mat&lt; 3mth)</v>
          </cell>
          <cell r="F2">
            <v>7</v>
          </cell>
          <cell r="G2" t="str">
            <v>.2920.010</v>
          </cell>
          <cell r="H2">
            <v>100</v>
          </cell>
          <cell r="I2" t="str">
            <v>001</v>
          </cell>
        </row>
        <row r="3">
          <cell r="A3" t="str">
            <v>.2941.010</v>
          </cell>
          <cell r="B3" t="str">
            <v>2941</v>
          </cell>
          <cell r="C3" t="str">
            <v>010</v>
          </cell>
          <cell r="D3" t="str">
            <v>A/R C.C. Amex</v>
          </cell>
          <cell r="F3">
            <v>8</v>
          </cell>
          <cell r="G3" t="str">
            <v>.2941.010</v>
          </cell>
          <cell r="H3">
            <v>100</v>
          </cell>
          <cell r="I3" t="str">
            <v>001</v>
          </cell>
        </row>
        <row r="4">
          <cell r="A4" t="str">
            <v>.2941.020</v>
          </cell>
          <cell r="B4" t="str">
            <v>2941</v>
          </cell>
          <cell r="C4" t="str">
            <v>020</v>
          </cell>
          <cell r="D4" t="str">
            <v>A/R C.C. Diners</v>
          </cell>
          <cell r="F4">
            <v>8</v>
          </cell>
          <cell r="G4" t="str">
            <v>.2941.020</v>
          </cell>
          <cell r="H4">
            <v>100</v>
          </cell>
          <cell r="I4" t="str">
            <v>001</v>
          </cell>
        </row>
        <row r="5">
          <cell r="A5" t="str">
            <v>.2941.030</v>
          </cell>
          <cell r="B5" t="str">
            <v>2941</v>
          </cell>
          <cell r="C5" t="str">
            <v>030</v>
          </cell>
          <cell r="D5" t="str">
            <v>A/R C.C. Discover Card</v>
          </cell>
          <cell r="F5">
            <v>8</v>
          </cell>
          <cell r="G5" t="str">
            <v>.2941.030</v>
          </cell>
          <cell r="H5">
            <v>100</v>
          </cell>
          <cell r="I5" t="str">
            <v>001</v>
          </cell>
        </row>
        <row r="6">
          <cell r="A6" t="str">
            <v>.2941.040</v>
          </cell>
          <cell r="B6" t="str">
            <v>2941</v>
          </cell>
          <cell r="C6" t="str">
            <v>040</v>
          </cell>
          <cell r="D6" t="str">
            <v>A/R C.C. Jcb</v>
          </cell>
          <cell r="F6">
            <v>8</v>
          </cell>
          <cell r="G6" t="str">
            <v>.2941.040</v>
          </cell>
          <cell r="H6">
            <v>100</v>
          </cell>
          <cell r="I6" t="str">
            <v>001</v>
          </cell>
        </row>
        <row r="7">
          <cell r="A7" t="str">
            <v>.2941.050</v>
          </cell>
          <cell r="B7" t="str">
            <v>2941</v>
          </cell>
          <cell r="C7" t="str">
            <v>050</v>
          </cell>
          <cell r="D7" t="str">
            <v>A/R C.C. Mc</v>
          </cell>
          <cell r="F7">
            <v>8</v>
          </cell>
          <cell r="G7" t="str">
            <v>.2941.050</v>
          </cell>
          <cell r="H7">
            <v>100</v>
          </cell>
          <cell r="I7" t="str">
            <v>001</v>
          </cell>
        </row>
        <row r="8">
          <cell r="A8" t="str">
            <v>.2941.060</v>
          </cell>
          <cell r="B8" t="str">
            <v>2941</v>
          </cell>
          <cell r="C8" t="str">
            <v>060</v>
          </cell>
          <cell r="D8" t="str">
            <v>A/R C.C. Visa</v>
          </cell>
          <cell r="F8">
            <v>8</v>
          </cell>
          <cell r="G8" t="str">
            <v>.2941.060</v>
          </cell>
          <cell r="H8">
            <v>100</v>
          </cell>
          <cell r="I8" t="str">
            <v>001</v>
          </cell>
        </row>
        <row r="9">
          <cell r="A9" t="str">
            <v>.2941.070</v>
          </cell>
          <cell r="B9" t="str">
            <v>2941</v>
          </cell>
          <cell r="C9" t="str">
            <v>070</v>
          </cell>
          <cell r="D9" t="str">
            <v>A/R C.C. Chargeback</v>
          </cell>
          <cell r="F9">
            <v>8</v>
          </cell>
          <cell r="G9" t="str">
            <v>.2941.070</v>
          </cell>
          <cell r="H9">
            <v>100</v>
          </cell>
          <cell r="I9" t="str">
            <v>001</v>
          </cell>
        </row>
        <row r="10">
          <cell r="A10" t="str">
            <v>.2941.071</v>
          </cell>
          <cell r="B10" t="str">
            <v>2941</v>
          </cell>
          <cell r="C10" t="str">
            <v>071</v>
          </cell>
          <cell r="D10" t="str">
            <v>A/R Chrgbk Discover</v>
          </cell>
          <cell r="F10">
            <v>8</v>
          </cell>
          <cell r="G10" t="str">
            <v>.2941.071</v>
          </cell>
          <cell r="H10">
            <v>100</v>
          </cell>
          <cell r="I10" t="str">
            <v>001</v>
          </cell>
        </row>
        <row r="11">
          <cell r="A11" t="str">
            <v>.2941.072</v>
          </cell>
          <cell r="B11" t="str">
            <v>2941</v>
          </cell>
          <cell r="C11" t="str">
            <v>072</v>
          </cell>
          <cell r="D11" t="str">
            <v>A/R Chrgbk Amex</v>
          </cell>
          <cell r="F11">
            <v>8</v>
          </cell>
          <cell r="G11" t="str">
            <v>.2941.072</v>
          </cell>
          <cell r="H11">
            <v>100</v>
          </cell>
          <cell r="I11" t="str">
            <v>001</v>
          </cell>
        </row>
        <row r="12">
          <cell r="A12" t="str">
            <v>.2941.080</v>
          </cell>
          <cell r="B12" t="str">
            <v>2941</v>
          </cell>
          <cell r="C12" t="str">
            <v>080</v>
          </cell>
          <cell r="D12" t="str">
            <v>A/R Check Guarantee</v>
          </cell>
          <cell r="F12">
            <v>8</v>
          </cell>
          <cell r="G12" t="str">
            <v>.2941.080</v>
          </cell>
          <cell r="H12">
            <v>100</v>
          </cell>
          <cell r="I12" t="str">
            <v>001</v>
          </cell>
        </row>
        <row r="13">
          <cell r="A13" t="str">
            <v>.2941.100</v>
          </cell>
          <cell r="B13" t="str">
            <v>2941</v>
          </cell>
          <cell r="C13" t="str">
            <v>100</v>
          </cell>
          <cell r="D13" t="str">
            <v>A/R C.C. Debit Card</v>
          </cell>
          <cell r="F13">
            <v>8</v>
          </cell>
          <cell r="G13" t="str">
            <v>.2941.100</v>
          </cell>
          <cell r="H13">
            <v>100</v>
          </cell>
          <cell r="I13" t="str">
            <v>001</v>
          </cell>
        </row>
        <row r="14">
          <cell r="A14" t="str">
            <v>.2941.900</v>
          </cell>
          <cell r="B14" t="str">
            <v>2941</v>
          </cell>
          <cell r="C14" t="str">
            <v>900</v>
          </cell>
          <cell r="D14" t="str">
            <v>Allowance for Credit Ca</v>
          </cell>
          <cell r="F14">
            <v>8</v>
          </cell>
          <cell r="G14" t="str">
            <v>.2941.900</v>
          </cell>
          <cell r="H14">
            <v>100</v>
          </cell>
          <cell r="I14" t="str">
            <v>001</v>
          </cell>
        </row>
        <row r="15">
          <cell r="A15" t="str">
            <v>.2941.997</v>
          </cell>
          <cell r="B15" t="str">
            <v>2941</v>
          </cell>
          <cell r="C15" t="str">
            <v>997</v>
          </cell>
          <cell r="D15" t="str">
            <v>A/R Check Return</v>
          </cell>
          <cell r="F15">
            <v>8</v>
          </cell>
          <cell r="G15" t="str">
            <v>.2941.997</v>
          </cell>
          <cell r="H15">
            <v>100</v>
          </cell>
          <cell r="I15" t="str">
            <v>001</v>
          </cell>
        </row>
        <row r="16">
          <cell r="A16" t="str">
            <v>.2941.998</v>
          </cell>
          <cell r="B16" t="str">
            <v>2941</v>
          </cell>
          <cell r="C16" t="str">
            <v>998</v>
          </cell>
          <cell r="D16" t="str">
            <v>A/R C.C. Suspense</v>
          </cell>
          <cell r="F16">
            <v>8</v>
          </cell>
          <cell r="G16" t="str">
            <v>.2941.998</v>
          </cell>
          <cell r="H16">
            <v>100</v>
          </cell>
          <cell r="I16" t="str">
            <v>001</v>
          </cell>
        </row>
        <row r="17">
          <cell r="A17" t="str">
            <v>.2941.999</v>
          </cell>
          <cell r="B17" t="str">
            <v>2941</v>
          </cell>
          <cell r="C17" t="str">
            <v>999</v>
          </cell>
          <cell r="D17" t="str">
            <v>A/R C.C. Misc.</v>
          </cell>
          <cell r="F17">
            <v>8</v>
          </cell>
          <cell r="G17" t="str">
            <v>.2941.999</v>
          </cell>
          <cell r="H17">
            <v>100</v>
          </cell>
          <cell r="I17" t="str">
            <v>001</v>
          </cell>
        </row>
        <row r="18">
          <cell r="A18" t="str">
            <v>.2942.010</v>
          </cell>
          <cell r="B18" t="str">
            <v>2942</v>
          </cell>
          <cell r="C18" t="str">
            <v>010</v>
          </cell>
          <cell r="D18" t="str">
            <v>Local Bank</v>
          </cell>
          <cell r="F18">
            <v>8</v>
          </cell>
          <cell r="G18" t="str">
            <v>.2942.010</v>
          </cell>
          <cell r="H18">
            <v>100</v>
          </cell>
          <cell r="I18" t="str">
            <v>001</v>
          </cell>
        </row>
        <row r="19">
          <cell r="A19" t="str">
            <v>.2943.010</v>
          </cell>
          <cell r="B19" t="str">
            <v>2943</v>
          </cell>
          <cell r="C19" t="str">
            <v>010</v>
          </cell>
          <cell r="D19" t="str">
            <v>Concentration Bank Acct</v>
          </cell>
          <cell r="F19">
            <v>8</v>
          </cell>
          <cell r="G19" t="str">
            <v>.2943.010</v>
          </cell>
          <cell r="H19">
            <v>100</v>
          </cell>
          <cell r="I19" t="str">
            <v>001</v>
          </cell>
        </row>
        <row r="20">
          <cell r="A20" t="str">
            <v>.2943.020</v>
          </cell>
          <cell r="B20" t="str">
            <v>2943</v>
          </cell>
          <cell r="C20" t="str">
            <v>020</v>
          </cell>
          <cell r="D20" t="str">
            <v>Payroll Bank Account</v>
          </cell>
          <cell r="F20">
            <v>8</v>
          </cell>
          <cell r="G20" t="str">
            <v>.2943.020</v>
          </cell>
          <cell r="H20">
            <v>100</v>
          </cell>
          <cell r="I20" t="str">
            <v>001</v>
          </cell>
        </row>
        <row r="21">
          <cell r="A21" t="str">
            <v>.2943.030</v>
          </cell>
          <cell r="B21" t="str">
            <v>2943</v>
          </cell>
          <cell r="C21" t="str">
            <v>030</v>
          </cell>
          <cell r="D21" t="str">
            <v>Cash Investments Acct</v>
          </cell>
          <cell r="F21">
            <v>8</v>
          </cell>
          <cell r="G21" t="str">
            <v>.2943.030</v>
          </cell>
          <cell r="H21">
            <v>100</v>
          </cell>
          <cell r="I21" t="str">
            <v>001</v>
          </cell>
        </row>
        <row r="22">
          <cell r="A22" t="str">
            <v>.2943.040</v>
          </cell>
          <cell r="B22" t="str">
            <v>2943</v>
          </cell>
          <cell r="C22" t="str">
            <v>040</v>
          </cell>
          <cell r="D22" t="str">
            <v>FA Disposal Cash/Cleari</v>
          </cell>
          <cell r="F22">
            <v>8</v>
          </cell>
          <cell r="G22" t="str">
            <v>.2943.040</v>
          </cell>
          <cell r="H22">
            <v>100</v>
          </cell>
          <cell r="I22" t="str">
            <v>001</v>
          </cell>
        </row>
        <row r="23">
          <cell r="A23" t="str">
            <v>.2943.100</v>
          </cell>
          <cell r="B23" t="str">
            <v>2943</v>
          </cell>
          <cell r="C23" t="str">
            <v>100</v>
          </cell>
          <cell r="D23" t="str">
            <v>Bank Of Montreal</v>
          </cell>
          <cell r="F23">
            <v>8</v>
          </cell>
          <cell r="G23" t="str">
            <v>.2943.100</v>
          </cell>
          <cell r="H23">
            <v>100</v>
          </cell>
          <cell r="I23" t="str">
            <v>001</v>
          </cell>
        </row>
        <row r="24">
          <cell r="A24" t="str">
            <v>.2943.110</v>
          </cell>
          <cell r="B24" t="str">
            <v>2943</v>
          </cell>
          <cell r="C24" t="str">
            <v>110</v>
          </cell>
          <cell r="D24" t="str">
            <v>Fleet Bank</v>
          </cell>
          <cell r="F24">
            <v>8</v>
          </cell>
          <cell r="G24" t="str">
            <v>.2943.110</v>
          </cell>
          <cell r="H24">
            <v>100</v>
          </cell>
          <cell r="I24" t="str">
            <v>001</v>
          </cell>
        </row>
        <row r="25">
          <cell r="A25" t="str">
            <v>.2943.120</v>
          </cell>
          <cell r="B25" t="str">
            <v>2943</v>
          </cell>
          <cell r="C25" t="str">
            <v>120</v>
          </cell>
          <cell r="D25" t="str">
            <v>Citibank (Non-USD)</v>
          </cell>
          <cell r="F25">
            <v>8</v>
          </cell>
          <cell r="G25" t="str">
            <v>.2943.120</v>
          </cell>
          <cell r="H25">
            <v>100</v>
          </cell>
          <cell r="I25" t="str">
            <v>001</v>
          </cell>
        </row>
        <row r="26">
          <cell r="A26" t="str">
            <v>.2943.130</v>
          </cell>
          <cell r="B26" t="str">
            <v>2943</v>
          </cell>
          <cell r="C26" t="str">
            <v>130</v>
          </cell>
          <cell r="D26" t="str">
            <v>Citibank (USD-1)</v>
          </cell>
          <cell r="F26">
            <v>8</v>
          </cell>
          <cell r="G26" t="str">
            <v>.2943.130</v>
          </cell>
          <cell r="H26">
            <v>100</v>
          </cell>
          <cell r="I26" t="str">
            <v>001</v>
          </cell>
        </row>
        <row r="27">
          <cell r="A27" t="str">
            <v>.2943.140</v>
          </cell>
          <cell r="B27" t="str">
            <v>2943</v>
          </cell>
          <cell r="C27" t="str">
            <v>140</v>
          </cell>
          <cell r="D27" t="str">
            <v>Citibank (USD-2)</v>
          </cell>
          <cell r="F27">
            <v>8</v>
          </cell>
          <cell r="G27" t="str">
            <v>.2943.140</v>
          </cell>
          <cell r="H27">
            <v>100</v>
          </cell>
          <cell r="I27" t="str">
            <v>001</v>
          </cell>
        </row>
        <row r="28">
          <cell r="A28" t="str">
            <v>.2943.150</v>
          </cell>
          <cell r="B28" t="str">
            <v>2943</v>
          </cell>
          <cell r="C28" t="str">
            <v>150</v>
          </cell>
          <cell r="D28" t="str">
            <v>Eab</v>
          </cell>
          <cell r="F28">
            <v>8</v>
          </cell>
          <cell r="G28" t="str">
            <v>.2943.150</v>
          </cell>
          <cell r="H28">
            <v>100</v>
          </cell>
          <cell r="I28" t="str">
            <v>001</v>
          </cell>
        </row>
        <row r="29">
          <cell r="A29" t="str">
            <v>.2943.160</v>
          </cell>
          <cell r="B29" t="str">
            <v>2943</v>
          </cell>
          <cell r="C29" t="str">
            <v>160</v>
          </cell>
          <cell r="D29" t="str">
            <v>Corp. Banca (Venez.)</v>
          </cell>
          <cell r="F29">
            <v>8</v>
          </cell>
          <cell r="G29" t="str">
            <v>.2943.160</v>
          </cell>
          <cell r="H29">
            <v>100</v>
          </cell>
          <cell r="I29" t="str">
            <v>001</v>
          </cell>
        </row>
        <row r="30">
          <cell r="A30" t="str">
            <v>.2943.170</v>
          </cell>
          <cell r="B30" t="str">
            <v>2943</v>
          </cell>
          <cell r="C30" t="str">
            <v>170</v>
          </cell>
          <cell r="D30" t="str">
            <v>Banesco (Venez.)</v>
          </cell>
          <cell r="F30">
            <v>8</v>
          </cell>
          <cell r="G30" t="str">
            <v>.2943.170</v>
          </cell>
          <cell r="H30">
            <v>100</v>
          </cell>
          <cell r="I30" t="str">
            <v>001</v>
          </cell>
        </row>
        <row r="31">
          <cell r="A31" t="str">
            <v>.2943.180</v>
          </cell>
          <cell r="B31" t="str">
            <v>2943</v>
          </cell>
          <cell r="C31" t="str">
            <v>180</v>
          </cell>
          <cell r="D31" t="str">
            <v>Bank Of West</v>
          </cell>
          <cell r="F31">
            <v>8</v>
          </cell>
          <cell r="G31" t="str">
            <v>.2943.180</v>
          </cell>
          <cell r="H31">
            <v>100</v>
          </cell>
          <cell r="I31" t="str">
            <v>001</v>
          </cell>
        </row>
        <row r="32">
          <cell r="A32" t="str">
            <v>.2943.190</v>
          </cell>
          <cell r="B32" t="str">
            <v>2943</v>
          </cell>
          <cell r="C32" t="str">
            <v>190</v>
          </cell>
          <cell r="D32" t="str">
            <v>National Westiminster</v>
          </cell>
          <cell r="F32">
            <v>8</v>
          </cell>
          <cell r="G32" t="str">
            <v>.2943.190</v>
          </cell>
          <cell r="H32">
            <v>100</v>
          </cell>
          <cell r="I32" t="str">
            <v>001</v>
          </cell>
        </row>
        <row r="33">
          <cell r="A33" t="str">
            <v>.2943.200</v>
          </cell>
          <cell r="B33" t="str">
            <v>2943</v>
          </cell>
          <cell r="C33" t="str">
            <v>200</v>
          </cell>
          <cell r="D33" t="str">
            <v>Societe Gen USD</v>
          </cell>
          <cell r="F33">
            <v>8</v>
          </cell>
          <cell r="G33" t="str">
            <v>.2943.200</v>
          </cell>
          <cell r="H33">
            <v>100</v>
          </cell>
          <cell r="I33" t="str">
            <v>001</v>
          </cell>
        </row>
        <row r="34">
          <cell r="A34" t="str">
            <v>.2943.210</v>
          </cell>
          <cell r="B34" t="str">
            <v>2943</v>
          </cell>
          <cell r="C34" t="str">
            <v>210</v>
          </cell>
          <cell r="D34" t="str">
            <v>Societe Gen FRF</v>
          </cell>
          <cell r="F34">
            <v>8</v>
          </cell>
          <cell r="G34" t="str">
            <v>.2943.210</v>
          </cell>
          <cell r="H34">
            <v>100</v>
          </cell>
          <cell r="I34" t="str">
            <v>001</v>
          </cell>
        </row>
        <row r="35">
          <cell r="A35" t="str">
            <v>.2943.220</v>
          </cell>
          <cell r="B35" t="str">
            <v>2943</v>
          </cell>
          <cell r="C35" t="str">
            <v>220</v>
          </cell>
          <cell r="D35" t="str">
            <v>Sun Trust</v>
          </cell>
          <cell r="F35">
            <v>8</v>
          </cell>
          <cell r="G35" t="str">
            <v>.2943.220</v>
          </cell>
          <cell r="H35">
            <v>100</v>
          </cell>
          <cell r="I35" t="str">
            <v>001</v>
          </cell>
        </row>
        <row r="36">
          <cell r="A36" t="str">
            <v>.2943.230</v>
          </cell>
          <cell r="B36" t="str">
            <v>2943</v>
          </cell>
          <cell r="C36" t="str">
            <v>230</v>
          </cell>
          <cell r="D36" t="str">
            <v>Abn Amro - (Non USD)</v>
          </cell>
          <cell r="F36">
            <v>8</v>
          </cell>
          <cell r="G36" t="str">
            <v>.2943.230</v>
          </cell>
          <cell r="H36">
            <v>100</v>
          </cell>
          <cell r="I36" t="str">
            <v>001</v>
          </cell>
        </row>
        <row r="37">
          <cell r="A37" t="str">
            <v>.2943.240</v>
          </cell>
          <cell r="B37" t="str">
            <v>2943</v>
          </cell>
          <cell r="C37" t="str">
            <v>240</v>
          </cell>
          <cell r="D37" t="str">
            <v>Abn Amro - (USD-1) USD</v>
          </cell>
          <cell r="F37">
            <v>8</v>
          </cell>
          <cell r="G37" t="str">
            <v>.2943.240</v>
          </cell>
          <cell r="H37">
            <v>100</v>
          </cell>
          <cell r="I37" t="str">
            <v>001</v>
          </cell>
        </row>
        <row r="38">
          <cell r="A38" t="str">
            <v>.2943.250</v>
          </cell>
          <cell r="B38" t="str">
            <v>2943</v>
          </cell>
          <cell r="C38" t="str">
            <v>250</v>
          </cell>
          <cell r="D38" t="str">
            <v>Bankers Trust</v>
          </cell>
          <cell r="F38">
            <v>8</v>
          </cell>
          <cell r="G38" t="str">
            <v>.2943.250</v>
          </cell>
          <cell r="H38">
            <v>100</v>
          </cell>
          <cell r="I38" t="str">
            <v>001</v>
          </cell>
        </row>
        <row r="39">
          <cell r="A39" t="str">
            <v>.2943.260</v>
          </cell>
          <cell r="B39" t="str">
            <v>2943</v>
          </cell>
          <cell r="C39" t="str">
            <v>260</v>
          </cell>
          <cell r="D39" t="str">
            <v>Wells Fargo</v>
          </cell>
          <cell r="F39">
            <v>8</v>
          </cell>
          <cell r="G39" t="str">
            <v>.2943.260</v>
          </cell>
          <cell r="H39">
            <v>100</v>
          </cell>
          <cell r="I39" t="str">
            <v>001</v>
          </cell>
        </row>
        <row r="40">
          <cell r="A40" t="str">
            <v>.2943.270</v>
          </cell>
          <cell r="B40" t="str">
            <v>2943</v>
          </cell>
          <cell r="C40" t="str">
            <v>270</v>
          </cell>
          <cell r="D40" t="str">
            <v>LaSalle</v>
          </cell>
          <cell r="F40">
            <v>8</v>
          </cell>
          <cell r="G40" t="str">
            <v>.2943.270</v>
          </cell>
          <cell r="H40">
            <v>100</v>
          </cell>
          <cell r="I40" t="str">
            <v>001</v>
          </cell>
        </row>
        <row r="41">
          <cell r="A41" t="str">
            <v>.2944.010</v>
          </cell>
          <cell r="B41" t="str">
            <v>2944</v>
          </cell>
          <cell r="C41" t="str">
            <v>010</v>
          </cell>
          <cell r="D41" t="str">
            <v>Petty Cash</v>
          </cell>
          <cell r="F41">
            <v>8</v>
          </cell>
          <cell r="G41" t="str">
            <v>.2944.010</v>
          </cell>
          <cell r="H41">
            <v>100</v>
          </cell>
          <cell r="I41" t="str">
            <v>001</v>
          </cell>
        </row>
        <row r="42">
          <cell r="A42" t="str">
            <v>.2945.010</v>
          </cell>
          <cell r="B42" t="str">
            <v>2945</v>
          </cell>
          <cell r="C42" t="str">
            <v>010</v>
          </cell>
          <cell r="D42" t="str">
            <v>Daily Draw</v>
          </cell>
          <cell r="F42">
            <v>8</v>
          </cell>
          <cell r="G42" t="str">
            <v>.2945.010</v>
          </cell>
          <cell r="H42">
            <v>100</v>
          </cell>
          <cell r="I42" t="str">
            <v>001</v>
          </cell>
        </row>
        <row r="43">
          <cell r="A43" t="str">
            <v>.2949.010</v>
          </cell>
          <cell r="B43" t="str">
            <v>2949</v>
          </cell>
          <cell r="C43" t="str">
            <v>010</v>
          </cell>
          <cell r="D43" t="str">
            <v>Sales Interface Clear</v>
          </cell>
          <cell r="F43">
            <v>8</v>
          </cell>
          <cell r="G43" t="str">
            <v>.2949.010</v>
          </cell>
          <cell r="H43">
            <v>100</v>
          </cell>
          <cell r="I43" t="str">
            <v>001</v>
          </cell>
        </row>
        <row r="44">
          <cell r="A44" t="str">
            <v>.2949.999</v>
          </cell>
          <cell r="B44" t="str">
            <v>2949</v>
          </cell>
          <cell r="C44" t="str">
            <v>999</v>
          </cell>
          <cell r="D44" t="str">
            <v>Other Cash Misc.</v>
          </cell>
          <cell r="F44">
            <v>8</v>
          </cell>
          <cell r="G44" t="str">
            <v>.2949.999</v>
          </cell>
          <cell r="H44">
            <v>100</v>
          </cell>
          <cell r="I44" t="str">
            <v>001</v>
          </cell>
        </row>
        <row r="45">
          <cell r="A45" t="str">
            <v>.2210.010</v>
          </cell>
          <cell r="B45" t="str">
            <v>2210</v>
          </cell>
          <cell r="C45" t="str">
            <v>010</v>
          </cell>
          <cell r="D45" t="str">
            <v>A/R Trade Wholesales</v>
          </cell>
          <cell r="E45" t="str">
            <v>M</v>
          </cell>
          <cell r="F45">
            <v>7</v>
          </cell>
          <cell r="G45" t="str">
            <v>.2210.010</v>
          </cell>
          <cell r="H45">
            <v>102</v>
          </cell>
          <cell r="I45" t="str">
            <v>001</v>
          </cell>
        </row>
        <row r="46">
          <cell r="A46" t="str">
            <v>.2210.020</v>
          </cell>
          <cell r="B46" t="str">
            <v>2210</v>
          </cell>
          <cell r="C46" t="str">
            <v>020</v>
          </cell>
          <cell r="D46" t="str">
            <v>A/R Trade Leased Dept</v>
          </cell>
          <cell r="F46">
            <v>7</v>
          </cell>
          <cell r="G46" t="str">
            <v>.2210.020</v>
          </cell>
          <cell r="H46">
            <v>102</v>
          </cell>
          <cell r="I46" t="str">
            <v>001</v>
          </cell>
        </row>
        <row r="47">
          <cell r="A47" t="str">
            <v>.2210.030</v>
          </cell>
          <cell r="B47" t="str">
            <v>2210</v>
          </cell>
          <cell r="C47" t="str">
            <v>030</v>
          </cell>
          <cell r="D47" t="str">
            <v>A/R Trade LDS Fees-Susp</v>
          </cell>
          <cell r="F47">
            <v>7</v>
          </cell>
          <cell r="G47" t="str">
            <v>.2210.030</v>
          </cell>
          <cell r="H47">
            <v>102</v>
          </cell>
          <cell r="I47" t="str">
            <v>001</v>
          </cell>
        </row>
        <row r="48">
          <cell r="A48" t="str">
            <v>.2210.999</v>
          </cell>
          <cell r="B48" t="str">
            <v>2210</v>
          </cell>
          <cell r="C48" t="str">
            <v>999</v>
          </cell>
          <cell r="D48" t="str">
            <v>A/R Trade Other Non Int</v>
          </cell>
          <cell r="F48">
            <v>7</v>
          </cell>
          <cell r="G48" t="str">
            <v>.2210.999</v>
          </cell>
          <cell r="H48">
            <v>102</v>
          </cell>
          <cell r="I48" t="str">
            <v>001</v>
          </cell>
        </row>
        <row r="49">
          <cell r="A49" t="str">
            <v>.2214.991</v>
          </cell>
          <cell r="B49" t="str">
            <v>2214</v>
          </cell>
          <cell r="C49" t="str">
            <v>991</v>
          </cell>
          <cell r="D49" t="str">
            <v>Other/R Royalties Vc</v>
          </cell>
          <cell r="F49">
            <v>7</v>
          </cell>
          <cell r="G49" t="str">
            <v>.2214.991</v>
          </cell>
          <cell r="H49">
            <v>102</v>
          </cell>
          <cell r="I49" t="str">
            <v>001</v>
          </cell>
        </row>
        <row r="50">
          <cell r="A50" t="str">
            <v>.2214.992</v>
          </cell>
          <cell r="B50" t="str">
            <v>2214</v>
          </cell>
          <cell r="C50" t="str">
            <v>992</v>
          </cell>
          <cell r="D50" t="str">
            <v>Other/R Royalties-Min</v>
          </cell>
          <cell r="F50">
            <v>7</v>
          </cell>
          <cell r="G50" t="str">
            <v>.2214.992</v>
          </cell>
          <cell r="H50">
            <v>102</v>
          </cell>
          <cell r="I50" t="str">
            <v>001</v>
          </cell>
        </row>
        <row r="51">
          <cell r="A51" t="str">
            <v>.2214.999</v>
          </cell>
          <cell r="B51" t="str">
            <v>2214</v>
          </cell>
          <cell r="C51" t="str">
            <v>999</v>
          </cell>
          <cell r="D51" t="str">
            <v>Other/R Misc.</v>
          </cell>
          <cell r="F51">
            <v>7</v>
          </cell>
          <cell r="G51" t="str">
            <v>.2214.999</v>
          </cell>
          <cell r="H51">
            <v>102</v>
          </cell>
          <cell r="I51" t="str">
            <v>001</v>
          </cell>
        </row>
        <row r="52">
          <cell r="A52" t="str">
            <v>.2230.000</v>
          </cell>
          <cell r="B52" t="str">
            <v>2230</v>
          </cell>
          <cell r="C52" t="str">
            <v>000</v>
          </cell>
          <cell r="D52" t="str">
            <v>A/R Trade Branch Interco Bal</v>
          </cell>
          <cell r="G52" t="str">
            <v>.2230.000</v>
          </cell>
          <cell r="H52">
            <v>102</v>
          </cell>
          <cell r="I52" t="str">
            <v>001</v>
          </cell>
        </row>
        <row r="53">
          <cell r="A53" t="str">
            <v>.2230.00001</v>
          </cell>
          <cell r="B53" t="str">
            <v>2230</v>
          </cell>
          <cell r="C53" t="str">
            <v>00001</v>
          </cell>
          <cell r="D53" t="str">
            <v>A/R Trade Branch</v>
          </cell>
          <cell r="E53" t="str">
            <v>M</v>
          </cell>
          <cell r="F53">
            <v>7</v>
          </cell>
          <cell r="G53" t="str">
            <v>.2230.00001</v>
          </cell>
          <cell r="H53">
            <v>102</v>
          </cell>
          <cell r="I53" t="str">
            <v>001</v>
          </cell>
        </row>
        <row r="54">
          <cell r="A54" t="str">
            <v>.2230.001</v>
          </cell>
          <cell r="B54" t="str">
            <v>2230</v>
          </cell>
          <cell r="C54" t="str">
            <v>001</v>
          </cell>
          <cell r="D54" t="str">
            <v>A/R Trade Branch</v>
          </cell>
          <cell r="E54" t="str">
            <v>M</v>
          </cell>
          <cell r="F54">
            <v>6</v>
          </cell>
          <cell r="G54" t="str">
            <v>.2230.001</v>
          </cell>
          <cell r="H54">
            <v>102</v>
          </cell>
          <cell r="I54" t="str">
            <v>001</v>
          </cell>
        </row>
        <row r="55">
          <cell r="A55" t="str">
            <v>.2230.999</v>
          </cell>
          <cell r="B55" t="str">
            <v>2230</v>
          </cell>
          <cell r="C55" t="str">
            <v>999</v>
          </cell>
          <cell r="D55" t="str">
            <v>A/R Trade Branch</v>
          </cell>
          <cell r="F55">
            <v>7</v>
          </cell>
          <cell r="G55" t="str">
            <v>.2230.999</v>
          </cell>
          <cell r="H55">
            <v>102</v>
          </cell>
          <cell r="I55" t="str">
            <v>001</v>
          </cell>
        </row>
        <row r="56">
          <cell r="A56" t="str">
            <v>.2230.010</v>
          </cell>
          <cell r="B56" t="str">
            <v>2230</v>
          </cell>
          <cell r="C56" t="str">
            <v>010</v>
          </cell>
          <cell r="D56" t="str">
            <v>Other/R eLuxury</v>
          </cell>
          <cell r="F56">
            <v>7</v>
          </cell>
          <cell r="G56" t="str">
            <v>.2230.010</v>
          </cell>
          <cell r="H56">
            <v>102</v>
          </cell>
          <cell r="I56" t="str">
            <v>001</v>
          </cell>
        </row>
        <row r="57">
          <cell r="A57" t="str">
            <v>.2230.014</v>
          </cell>
          <cell r="B57" t="str">
            <v>2230</v>
          </cell>
          <cell r="C57" t="str">
            <v>014</v>
          </cell>
          <cell r="D57" t="str">
            <v>Other/R LVMH Fashion Gr</v>
          </cell>
          <cell r="F57">
            <v>7</v>
          </cell>
          <cell r="G57" t="str">
            <v>.2230.014</v>
          </cell>
          <cell r="H57">
            <v>102</v>
          </cell>
          <cell r="I57" t="str">
            <v>001</v>
          </cell>
        </row>
        <row r="58">
          <cell r="A58" t="str">
            <v>.2230.028</v>
          </cell>
          <cell r="B58" t="str">
            <v>2230</v>
          </cell>
          <cell r="C58" t="str">
            <v>028</v>
          </cell>
          <cell r="D58" t="str">
            <v>Other/R LVMH FGA</v>
          </cell>
          <cell r="F58">
            <v>7</v>
          </cell>
          <cell r="G58" t="str">
            <v>.2230.028</v>
          </cell>
          <cell r="H58">
            <v>102</v>
          </cell>
          <cell r="I58" t="str">
            <v>001</v>
          </cell>
        </row>
        <row r="59">
          <cell r="A59" t="str">
            <v>.2230.042</v>
          </cell>
          <cell r="B59" t="str">
            <v>2230</v>
          </cell>
          <cell r="C59" t="str">
            <v>042</v>
          </cell>
          <cell r="D59" t="str">
            <v>Other/R Studio 7</v>
          </cell>
          <cell r="F59">
            <v>7</v>
          </cell>
          <cell r="G59" t="str">
            <v>.2230.042</v>
          </cell>
          <cell r="H59">
            <v>102</v>
          </cell>
          <cell r="I59" t="str">
            <v>001</v>
          </cell>
        </row>
        <row r="60">
          <cell r="A60" t="str">
            <v>.2230.068</v>
          </cell>
          <cell r="B60" t="str">
            <v>2230</v>
          </cell>
          <cell r="C60" t="str">
            <v>068</v>
          </cell>
          <cell r="D60" t="str">
            <v>Other/R LVMH FGPL</v>
          </cell>
          <cell r="F60">
            <v>7</v>
          </cell>
          <cell r="G60" t="str">
            <v>.2230.068</v>
          </cell>
          <cell r="H60">
            <v>102</v>
          </cell>
          <cell r="I60" t="str">
            <v>001</v>
          </cell>
        </row>
        <row r="61">
          <cell r="A61" t="str">
            <v>.2230.102</v>
          </cell>
          <cell r="B61" t="str">
            <v>2230</v>
          </cell>
          <cell r="C61" t="str">
            <v>102</v>
          </cell>
          <cell r="D61" t="str">
            <v>Other/R LVM</v>
          </cell>
          <cell r="F61">
            <v>7</v>
          </cell>
          <cell r="G61" t="str">
            <v>.2230.102</v>
          </cell>
          <cell r="H61">
            <v>102</v>
          </cell>
          <cell r="I61" t="str">
            <v>001</v>
          </cell>
        </row>
        <row r="62">
          <cell r="A62" t="str">
            <v>.2230.1021</v>
          </cell>
          <cell r="B62" t="str">
            <v>2230</v>
          </cell>
          <cell r="C62" t="str">
            <v>1021</v>
          </cell>
          <cell r="D62" t="str">
            <v>Other/R LVM OBS</v>
          </cell>
          <cell r="F62">
            <v>7</v>
          </cell>
          <cell r="G62" t="str">
            <v>.2230.1021</v>
          </cell>
          <cell r="H62">
            <v>102</v>
          </cell>
          <cell r="I62" t="str">
            <v>001</v>
          </cell>
        </row>
        <row r="63">
          <cell r="A63" t="str">
            <v>.2230.107</v>
          </cell>
          <cell r="B63" t="str">
            <v>2230</v>
          </cell>
          <cell r="C63" t="str">
            <v>107</v>
          </cell>
          <cell r="D63" t="str">
            <v>Other/R LV Canada</v>
          </cell>
          <cell r="F63">
            <v>7</v>
          </cell>
          <cell r="G63" t="str">
            <v>.2230.107</v>
          </cell>
          <cell r="H63">
            <v>102</v>
          </cell>
          <cell r="I63" t="str">
            <v>001</v>
          </cell>
        </row>
        <row r="64">
          <cell r="A64" t="str">
            <v>.2230.108</v>
          </cell>
          <cell r="B64" t="str">
            <v>2230</v>
          </cell>
          <cell r="C64" t="str">
            <v>108</v>
          </cell>
          <cell r="D64" t="str">
            <v>Other/R LVNA</v>
          </cell>
          <cell r="F64">
            <v>7</v>
          </cell>
          <cell r="G64" t="str">
            <v>.2230.108</v>
          </cell>
          <cell r="H64">
            <v>102</v>
          </cell>
          <cell r="I64" t="str">
            <v>001</v>
          </cell>
        </row>
        <row r="65">
          <cell r="A65" t="str">
            <v>.2230.144</v>
          </cell>
          <cell r="B65" t="str">
            <v>2230</v>
          </cell>
          <cell r="C65" t="str">
            <v>144</v>
          </cell>
          <cell r="D65" t="str">
            <v>Other/R LV USM</v>
          </cell>
          <cell r="F65">
            <v>7</v>
          </cell>
          <cell r="G65" t="str">
            <v>.2230.144</v>
          </cell>
          <cell r="H65">
            <v>102</v>
          </cell>
          <cell r="I65" t="str">
            <v>001</v>
          </cell>
        </row>
        <row r="66">
          <cell r="A66" t="str">
            <v>.2230.151</v>
          </cell>
          <cell r="B66" t="str">
            <v>2230</v>
          </cell>
          <cell r="C66" t="str">
            <v>151</v>
          </cell>
          <cell r="D66" t="str">
            <v>Other/R Atlantic Lugg.</v>
          </cell>
          <cell r="F66">
            <v>7</v>
          </cell>
          <cell r="G66" t="str">
            <v>.2230.151</v>
          </cell>
          <cell r="H66">
            <v>102</v>
          </cell>
          <cell r="I66" t="str">
            <v>001</v>
          </cell>
        </row>
        <row r="67">
          <cell r="A67" t="str">
            <v>.2230.156</v>
          </cell>
          <cell r="B67" t="str">
            <v>2230</v>
          </cell>
          <cell r="C67" t="str">
            <v>156</v>
          </cell>
          <cell r="D67" t="str">
            <v>Other/R SDL</v>
          </cell>
          <cell r="F67">
            <v>7</v>
          </cell>
          <cell r="G67" t="str">
            <v>.2230.156</v>
          </cell>
          <cell r="H67">
            <v>102</v>
          </cell>
          <cell r="I67" t="str">
            <v>001</v>
          </cell>
        </row>
        <row r="68">
          <cell r="A68" t="str">
            <v>.2230.162</v>
          </cell>
          <cell r="B68" t="str">
            <v>2230</v>
          </cell>
          <cell r="C68" t="str">
            <v>162</v>
          </cell>
          <cell r="D68" t="str">
            <v>Other/R LV Brazil</v>
          </cell>
          <cell r="F68">
            <v>7</v>
          </cell>
          <cell r="G68" t="str">
            <v>.2230.162</v>
          </cell>
          <cell r="H68">
            <v>102</v>
          </cell>
          <cell r="I68" t="str">
            <v>001</v>
          </cell>
        </row>
        <row r="69">
          <cell r="A69" t="str">
            <v>.2230.164</v>
          </cell>
          <cell r="B69" t="str">
            <v>2230</v>
          </cell>
          <cell r="C69" t="str">
            <v>164</v>
          </cell>
          <cell r="D69" t="str">
            <v>Other/R LV Mexico</v>
          </cell>
          <cell r="F69">
            <v>7</v>
          </cell>
          <cell r="G69" t="str">
            <v>.2230.164</v>
          </cell>
          <cell r="H69">
            <v>102</v>
          </cell>
          <cell r="I69" t="str">
            <v>001</v>
          </cell>
        </row>
        <row r="70">
          <cell r="A70" t="str">
            <v>.2230.166</v>
          </cell>
          <cell r="B70" t="str">
            <v>2230</v>
          </cell>
          <cell r="C70" t="str">
            <v>166</v>
          </cell>
          <cell r="D70" t="str">
            <v>Other/R LV Chile</v>
          </cell>
          <cell r="F70">
            <v>7</v>
          </cell>
          <cell r="G70" t="str">
            <v>.2230.166</v>
          </cell>
          <cell r="H70">
            <v>102</v>
          </cell>
          <cell r="I70" t="str">
            <v>001</v>
          </cell>
        </row>
        <row r="71">
          <cell r="A71" t="str">
            <v>.2230.190</v>
          </cell>
          <cell r="B71" t="str">
            <v>2230</v>
          </cell>
          <cell r="C71" t="str">
            <v>190</v>
          </cell>
          <cell r="D71" t="str">
            <v>Other/R LV Argentina</v>
          </cell>
          <cell r="F71">
            <v>7</v>
          </cell>
          <cell r="G71" t="str">
            <v>.2230.190</v>
          </cell>
          <cell r="H71">
            <v>102</v>
          </cell>
          <cell r="I71" t="str">
            <v>001</v>
          </cell>
        </row>
        <row r="72">
          <cell r="A72" t="str">
            <v>.2230.192</v>
          </cell>
          <cell r="B72" t="str">
            <v>2230</v>
          </cell>
          <cell r="C72" t="str">
            <v>192</v>
          </cell>
          <cell r="D72" t="str">
            <v>Other/R LV Colombia</v>
          </cell>
          <cell r="F72">
            <v>7</v>
          </cell>
          <cell r="G72" t="str">
            <v>.2230.192</v>
          </cell>
          <cell r="H72">
            <v>102</v>
          </cell>
          <cell r="I72" t="str">
            <v>001</v>
          </cell>
        </row>
        <row r="73">
          <cell r="A73" t="str">
            <v>.2230.194</v>
          </cell>
          <cell r="B73" t="str">
            <v>2230</v>
          </cell>
          <cell r="C73" t="str">
            <v>194</v>
          </cell>
          <cell r="D73" t="str">
            <v>Other/R LV Venezuela</v>
          </cell>
          <cell r="F73">
            <v>7</v>
          </cell>
          <cell r="G73" t="str">
            <v>.2230.194</v>
          </cell>
          <cell r="H73">
            <v>102</v>
          </cell>
          <cell r="I73" t="str">
            <v>001</v>
          </cell>
        </row>
        <row r="74">
          <cell r="A74" t="str">
            <v>.2230.196</v>
          </cell>
          <cell r="B74" t="str">
            <v>2230</v>
          </cell>
          <cell r="C74" t="str">
            <v>196</v>
          </cell>
          <cell r="D74" t="str">
            <v>Other/R LV Multimedia</v>
          </cell>
          <cell r="F74">
            <v>7</v>
          </cell>
          <cell r="G74" t="str">
            <v>.2230.196</v>
          </cell>
          <cell r="H74">
            <v>102</v>
          </cell>
          <cell r="I74" t="str">
            <v>001</v>
          </cell>
        </row>
        <row r="75">
          <cell r="A75" t="str">
            <v>.2230.198</v>
          </cell>
          <cell r="B75" t="str">
            <v>2230</v>
          </cell>
          <cell r="C75" t="str">
            <v>198</v>
          </cell>
          <cell r="D75" t="str">
            <v>Other/R LV Peru</v>
          </cell>
          <cell r="F75">
            <v>7</v>
          </cell>
          <cell r="G75" t="str">
            <v>.2230.198</v>
          </cell>
          <cell r="H75">
            <v>102</v>
          </cell>
          <cell r="I75" t="str">
            <v>001</v>
          </cell>
        </row>
        <row r="76">
          <cell r="A76" t="str">
            <v>.2230.201</v>
          </cell>
          <cell r="B76" t="str">
            <v>2230</v>
          </cell>
          <cell r="C76" t="str">
            <v>201</v>
          </cell>
          <cell r="D76" t="str">
            <v>Other/R Celine Paris</v>
          </cell>
          <cell r="F76">
            <v>7</v>
          </cell>
          <cell r="G76" t="str">
            <v>.2230.201</v>
          </cell>
          <cell r="H76">
            <v>102</v>
          </cell>
          <cell r="I76" t="str">
            <v>001</v>
          </cell>
        </row>
        <row r="77">
          <cell r="A77" t="str">
            <v>.2230.228</v>
          </cell>
          <cell r="B77" t="str">
            <v>2230</v>
          </cell>
          <cell r="C77" t="str">
            <v>228</v>
          </cell>
          <cell r="D77" t="str">
            <v>Other/R Celine Inc</v>
          </cell>
          <cell r="F77">
            <v>7</v>
          </cell>
          <cell r="G77" t="str">
            <v>.2230.228</v>
          </cell>
          <cell r="H77">
            <v>102</v>
          </cell>
          <cell r="I77" t="str">
            <v>001</v>
          </cell>
        </row>
        <row r="78">
          <cell r="A78" t="str">
            <v>.2230.233</v>
          </cell>
          <cell r="B78" t="str">
            <v>2230</v>
          </cell>
          <cell r="C78" t="str">
            <v>233</v>
          </cell>
          <cell r="D78" t="str">
            <v>Other/R Celine Guam</v>
          </cell>
          <cell r="F78">
            <v>7</v>
          </cell>
          <cell r="G78" t="str">
            <v>.2230.233</v>
          </cell>
          <cell r="H78">
            <v>102</v>
          </cell>
          <cell r="I78" t="str">
            <v>001</v>
          </cell>
        </row>
        <row r="79">
          <cell r="A79" t="str">
            <v>.2230.238</v>
          </cell>
          <cell r="B79" t="str">
            <v>2230</v>
          </cell>
          <cell r="C79" t="str">
            <v>238</v>
          </cell>
          <cell r="D79" t="str">
            <v>Other/R Celine Hawaii</v>
          </cell>
          <cell r="F79">
            <v>7</v>
          </cell>
          <cell r="G79" t="str">
            <v>.2230.238</v>
          </cell>
          <cell r="H79">
            <v>102</v>
          </cell>
          <cell r="I79" t="str">
            <v>001</v>
          </cell>
        </row>
        <row r="80">
          <cell r="A80" t="str">
            <v>.2230.310</v>
          </cell>
          <cell r="B80" t="str">
            <v>2230</v>
          </cell>
          <cell r="C80" t="str">
            <v>310</v>
          </cell>
          <cell r="D80" t="str">
            <v>Other/R Loewe Int'l</v>
          </cell>
          <cell r="F80">
            <v>7</v>
          </cell>
          <cell r="G80" t="str">
            <v>.2230.310</v>
          </cell>
          <cell r="H80">
            <v>102</v>
          </cell>
          <cell r="I80" t="str">
            <v>001</v>
          </cell>
        </row>
        <row r="81">
          <cell r="A81" t="str">
            <v>.2230.342</v>
          </cell>
          <cell r="B81" t="str">
            <v>2230</v>
          </cell>
          <cell r="C81" t="str">
            <v>342</v>
          </cell>
          <cell r="D81" t="str">
            <v>Other/R Serrano</v>
          </cell>
          <cell r="F81">
            <v>7</v>
          </cell>
          <cell r="G81" t="str">
            <v>.2230.342</v>
          </cell>
          <cell r="H81">
            <v>102</v>
          </cell>
          <cell r="I81" t="str">
            <v>001</v>
          </cell>
        </row>
        <row r="82">
          <cell r="A82" t="str">
            <v>.2230.410</v>
          </cell>
          <cell r="B82" t="str">
            <v>2230</v>
          </cell>
          <cell r="C82" t="str">
            <v>410</v>
          </cell>
          <cell r="D82" t="str">
            <v>Other/R Kenzo SA</v>
          </cell>
          <cell r="F82">
            <v>7</v>
          </cell>
          <cell r="G82" t="str">
            <v>.2230.410</v>
          </cell>
          <cell r="H82">
            <v>102</v>
          </cell>
          <cell r="I82" t="str">
            <v>001</v>
          </cell>
        </row>
        <row r="83">
          <cell r="A83" t="str">
            <v>.2230.452</v>
          </cell>
          <cell r="B83" t="str">
            <v>2230</v>
          </cell>
          <cell r="C83" t="str">
            <v>452</v>
          </cell>
          <cell r="D83" t="str">
            <v>Other/R Kenzo NA</v>
          </cell>
          <cell r="F83">
            <v>7</v>
          </cell>
          <cell r="G83" t="str">
            <v>.2230.452</v>
          </cell>
          <cell r="H83">
            <v>102</v>
          </cell>
          <cell r="I83" t="str">
            <v>001</v>
          </cell>
        </row>
        <row r="84">
          <cell r="A84" t="str">
            <v>.2230.470</v>
          </cell>
          <cell r="B84" t="str">
            <v>2230</v>
          </cell>
          <cell r="C84" t="str">
            <v>470</v>
          </cell>
          <cell r="D84" t="str">
            <v>Other/R Clacroix SA</v>
          </cell>
          <cell r="F84">
            <v>7</v>
          </cell>
          <cell r="G84" t="str">
            <v>.2230.470</v>
          </cell>
          <cell r="H84">
            <v>102</v>
          </cell>
          <cell r="I84" t="str">
            <v>001</v>
          </cell>
        </row>
        <row r="85">
          <cell r="A85" t="str">
            <v>.2230.471</v>
          </cell>
          <cell r="B85" t="str">
            <v>2230</v>
          </cell>
          <cell r="C85" t="str">
            <v>471</v>
          </cell>
          <cell r="D85" t="str">
            <v>Other/R C.Lacroix NA</v>
          </cell>
          <cell r="F85">
            <v>7</v>
          </cell>
          <cell r="G85" t="str">
            <v>.2230.471</v>
          </cell>
          <cell r="H85">
            <v>102</v>
          </cell>
          <cell r="I85" t="str">
            <v>001</v>
          </cell>
        </row>
        <row r="86">
          <cell r="A86" t="str">
            <v>.2230.514</v>
          </cell>
          <cell r="B86" t="str">
            <v>2230</v>
          </cell>
          <cell r="C86" t="str">
            <v>514</v>
          </cell>
          <cell r="D86" t="str">
            <v>Other/R Givenchy Coutur</v>
          </cell>
          <cell r="F86">
            <v>7</v>
          </cell>
          <cell r="G86" t="str">
            <v>.2230.514</v>
          </cell>
          <cell r="H86">
            <v>102</v>
          </cell>
          <cell r="I86" t="str">
            <v>001</v>
          </cell>
        </row>
        <row r="87">
          <cell r="A87" t="str">
            <v>.2230.650</v>
          </cell>
          <cell r="B87" t="str">
            <v>2230</v>
          </cell>
          <cell r="C87" t="str">
            <v>650</v>
          </cell>
          <cell r="D87" t="str">
            <v>Other/R E Pucci SRL</v>
          </cell>
          <cell r="F87">
            <v>7</v>
          </cell>
          <cell r="G87" t="str">
            <v>.2230.650</v>
          </cell>
          <cell r="H87">
            <v>102</v>
          </cell>
          <cell r="I87" t="str">
            <v>001</v>
          </cell>
        </row>
        <row r="88">
          <cell r="A88" t="str">
            <v>.2230.653</v>
          </cell>
          <cell r="B88" t="str">
            <v>2230</v>
          </cell>
          <cell r="C88" t="str">
            <v>653</v>
          </cell>
          <cell r="D88" t="str">
            <v>Other/R E Pucci LTD</v>
          </cell>
          <cell r="F88">
            <v>7</v>
          </cell>
          <cell r="G88" t="str">
            <v>.2230.653</v>
          </cell>
          <cell r="H88">
            <v>102</v>
          </cell>
          <cell r="I88" t="str">
            <v>001</v>
          </cell>
        </row>
        <row r="89">
          <cell r="A89" t="str">
            <v>.2230.716</v>
          </cell>
          <cell r="B89" t="str">
            <v>2230</v>
          </cell>
          <cell r="C89" t="str">
            <v>716</v>
          </cell>
          <cell r="D89" t="str">
            <v>Other/R Thomas Pink Inc.</v>
          </cell>
          <cell r="F89">
            <v>7</v>
          </cell>
          <cell r="G89" t="str">
            <v>.2230.716</v>
          </cell>
          <cell r="H89">
            <v>102</v>
          </cell>
          <cell r="I89" t="str">
            <v>001</v>
          </cell>
        </row>
        <row r="90">
          <cell r="A90" t="str">
            <v>.2230.750</v>
          </cell>
          <cell r="B90" t="str">
            <v>2230</v>
          </cell>
          <cell r="C90" t="str">
            <v>750</v>
          </cell>
          <cell r="D90" t="str">
            <v>Other/R MJ Int'l</v>
          </cell>
          <cell r="F90">
            <v>7</v>
          </cell>
          <cell r="G90" t="str">
            <v>.2230.750</v>
          </cell>
          <cell r="H90">
            <v>102</v>
          </cell>
          <cell r="I90" t="str">
            <v>001</v>
          </cell>
        </row>
        <row r="91">
          <cell r="A91" t="str">
            <v>.2230.751</v>
          </cell>
          <cell r="B91" t="str">
            <v>2230</v>
          </cell>
          <cell r="C91" t="str">
            <v>751</v>
          </cell>
          <cell r="D91" t="str">
            <v>Other/R MJ Inc.</v>
          </cell>
          <cell r="F91">
            <v>7</v>
          </cell>
          <cell r="G91" t="str">
            <v>.2230.751</v>
          </cell>
          <cell r="H91">
            <v>102</v>
          </cell>
          <cell r="I91" t="str">
            <v>001</v>
          </cell>
        </row>
        <row r="92">
          <cell r="A92" t="str">
            <v>.2230.752</v>
          </cell>
          <cell r="B92" t="str">
            <v>2230</v>
          </cell>
          <cell r="C92" t="str">
            <v>752</v>
          </cell>
          <cell r="D92" t="str">
            <v>Other/R MJ Trademark</v>
          </cell>
          <cell r="F92">
            <v>7</v>
          </cell>
          <cell r="G92" t="str">
            <v>.2230.752</v>
          </cell>
          <cell r="H92">
            <v>102</v>
          </cell>
          <cell r="I92" t="str">
            <v>001</v>
          </cell>
        </row>
        <row r="93">
          <cell r="A93" t="str">
            <v>.2230.810</v>
          </cell>
          <cell r="B93" t="str">
            <v>2230</v>
          </cell>
          <cell r="C93" t="str">
            <v>810</v>
          </cell>
          <cell r="D93" t="str">
            <v>Other/R Gabrielle Studio</v>
          </cell>
          <cell r="F93">
            <v>7</v>
          </cell>
          <cell r="G93" t="str">
            <v>.2230.810</v>
          </cell>
          <cell r="H93">
            <v>102</v>
          </cell>
          <cell r="I93" t="str">
            <v>001</v>
          </cell>
        </row>
        <row r="94">
          <cell r="A94" t="str">
            <v>.2230.918</v>
          </cell>
          <cell r="B94" t="str">
            <v>2230</v>
          </cell>
          <cell r="C94" t="str">
            <v>918</v>
          </cell>
          <cell r="D94" t="str">
            <v>Other/R Fendi SRL</v>
          </cell>
          <cell r="F94">
            <v>7</v>
          </cell>
          <cell r="G94" t="str">
            <v>.2230.918</v>
          </cell>
          <cell r="H94">
            <v>102</v>
          </cell>
          <cell r="I94" t="str">
            <v>001</v>
          </cell>
        </row>
        <row r="95">
          <cell r="A95" t="str">
            <v>.2230.920</v>
          </cell>
          <cell r="B95" t="str">
            <v>2230</v>
          </cell>
          <cell r="C95" t="str">
            <v>920</v>
          </cell>
          <cell r="D95" t="str">
            <v>Other/R Fendi Fendissime</v>
          </cell>
          <cell r="F95">
            <v>7</v>
          </cell>
          <cell r="G95" t="str">
            <v>.2230.920</v>
          </cell>
          <cell r="H95">
            <v>102</v>
          </cell>
          <cell r="I95" t="str">
            <v>001</v>
          </cell>
        </row>
        <row r="96">
          <cell r="A96" t="str">
            <v>.2230.924</v>
          </cell>
          <cell r="B96" t="str">
            <v>2230</v>
          </cell>
          <cell r="C96" t="str">
            <v>924</v>
          </cell>
          <cell r="D96" t="str">
            <v>Other/R Fendi Adele</v>
          </cell>
          <cell r="F96">
            <v>7</v>
          </cell>
          <cell r="G96" t="str">
            <v>.2230.924</v>
          </cell>
          <cell r="H96">
            <v>102</v>
          </cell>
          <cell r="I96" t="str">
            <v>001</v>
          </cell>
        </row>
        <row r="97">
          <cell r="A97" t="str">
            <v>.2230.9345</v>
          </cell>
          <cell r="B97" t="str">
            <v>2230</v>
          </cell>
          <cell r="C97" t="str">
            <v>9345</v>
          </cell>
          <cell r="D97" t="str">
            <v>Other/R 1896</v>
          </cell>
          <cell r="F97">
            <v>7</v>
          </cell>
          <cell r="G97" t="str">
            <v>.2230.9345</v>
          </cell>
          <cell r="H97">
            <v>102</v>
          </cell>
          <cell r="I97" t="str">
            <v>001</v>
          </cell>
        </row>
        <row r="98">
          <cell r="A98" t="str">
            <v>.2230.9349</v>
          </cell>
          <cell r="B98" t="str">
            <v>2230</v>
          </cell>
          <cell r="C98" t="str">
            <v>9349</v>
          </cell>
          <cell r="D98" t="str">
            <v>Other/R LVNA Finance</v>
          </cell>
          <cell r="F98">
            <v>7</v>
          </cell>
          <cell r="G98" t="str">
            <v>.2230.9349</v>
          </cell>
          <cell r="H98">
            <v>102</v>
          </cell>
          <cell r="I98" t="str">
            <v>001</v>
          </cell>
        </row>
        <row r="99">
          <cell r="A99" t="str">
            <v>.2230.942</v>
          </cell>
          <cell r="B99" t="str">
            <v>2230</v>
          </cell>
          <cell r="C99" t="str">
            <v>942</v>
          </cell>
          <cell r="D99" t="str">
            <v>Other/R Fendi NA</v>
          </cell>
          <cell r="F99">
            <v>7</v>
          </cell>
          <cell r="G99" t="str">
            <v>.2230.942</v>
          </cell>
          <cell r="H99">
            <v>102</v>
          </cell>
          <cell r="I99" t="str">
            <v>001</v>
          </cell>
        </row>
        <row r="100">
          <cell r="A100" t="str">
            <v>.2230.960</v>
          </cell>
          <cell r="B100" t="str">
            <v>2230</v>
          </cell>
          <cell r="C100" t="str">
            <v>960</v>
          </cell>
          <cell r="D100" t="str">
            <v>Other/R Prestige</v>
          </cell>
          <cell r="F100">
            <v>7</v>
          </cell>
          <cell r="G100" t="str">
            <v>.2230.960</v>
          </cell>
          <cell r="H100">
            <v>102</v>
          </cell>
          <cell r="I100" t="str">
            <v>001</v>
          </cell>
        </row>
        <row r="101">
          <cell r="A101" t="str">
            <v>.2250.001</v>
          </cell>
          <cell r="B101" t="str">
            <v>2250</v>
          </cell>
          <cell r="C101" t="str">
            <v>00001</v>
          </cell>
          <cell r="D101" t="str">
            <v>A/R Trade Group</v>
          </cell>
          <cell r="E101" t="str">
            <v>M</v>
          </cell>
          <cell r="F101">
            <v>7</v>
          </cell>
          <cell r="G101" t="str">
            <v>.2250.00001</v>
          </cell>
          <cell r="H101">
            <v>102</v>
          </cell>
          <cell r="I101" t="str">
            <v>001</v>
          </cell>
        </row>
        <row r="102">
          <cell r="A102" t="str">
            <v>.2250.9075</v>
          </cell>
          <cell r="B102" t="str">
            <v>2250</v>
          </cell>
          <cell r="C102" t="str">
            <v>9075</v>
          </cell>
          <cell r="D102" t="str">
            <v>Other/R Starre</v>
          </cell>
          <cell r="F102">
            <v>7</v>
          </cell>
          <cell r="G102" t="str">
            <v>.2250.9075</v>
          </cell>
          <cell r="H102">
            <v>102</v>
          </cell>
          <cell r="I102" t="str">
            <v>001</v>
          </cell>
        </row>
        <row r="103">
          <cell r="A103" t="str">
            <v>.2250.9610</v>
          </cell>
          <cell r="B103" t="str">
            <v>2250</v>
          </cell>
          <cell r="C103" t="str">
            <v>9610</v>
          </cell>
          <cell r="D103" t="str">
            <v>Other/R Art &amp; Auction</v>
          </cell>
          <cell r="F103">
            <v>7</v>
          </cell>
          <cell r="G103" t="str">
            <v>.2250.9610</v>
          </cell>
          <cell r="H103">
            <v>102</v>
          </cell>
          <cell r="I103" t="str">
            <v>001</v>
          </cell>
        </row>
        <row r="104">
          <cell r="A104" t="str">
            <v>.2250.9620</v>
          </cell>
          <cell r="B104" t="str">
            <v>2250</v>
          </cell>
          <cell r="C104" t="str">
            <v>9620</v>
          </cell>
          <cell r="D104" t="str">
            <v>Other/R Moet Hennessy</v>
          </cell>
          <cell r="F104">
            <v>7</v>
          </cell>
          <cell r="G104" t="str">
            <v>.2250.9620</v>
          </cell>
          <cell r="H104">
            <v>102</v>
          </cell>
          <cell r="I104" t="str">
            <v>001</v>
          </cell>
        </row>
        <row r="105">
          <cell r="A105" t="str">
            <v>.2250.9668</v>
          </cell>
          <cell r="B105" t="str">
            <v>2250</v>
          </cell>
          <cell r="C105" t="str">
            <v>9668</v>
          </cell>
          <cell r="D105" t="str">
            <v>Other/R LVMH Inc</v>
          </cell>
          <cell r="F105">
            <v>7</v>
          </cell>
          <cell r="G105" t="str">
            <v>.2250.9668</v>
          </cell>
          <cell r="H105">
            <v>102</v>
          </cell>
          <cell r="I105" t="str">
            <v>001</v>
          </cell>
        </row>
        <row r="106">
          <cell r="A106" t="str">
            <v>.2250.9810</v>
          </cell>
          <cell r="B106" t="str">
            <v>2250</v>
          </cell>
          <cell r="C106" t="str">
            <v>9810</v>
          </cell>
          <cell r="D106" t="str">
            <v>Other/R E-Luxury</v>
          </cell>
          <cell r="F106">
            <v>7</v>
          </cell>
          <cell r="G106" t="str">
            <v>.2250.9810</v>
          </cell>
          <cell r="H106">
            <v>102</v>
          </cell>
          <cell r="I106" t="str">
            <v>001</v>
          </cell>
        </row>
        <row r="107">
          <cell r="A107" t="str">
            <v>.2250.9930</v>
          </cell>
          <cell r="B107" t="str">
            <v>2250</v>
          </cell>
          <cell r="C107" t="str">
            <v>9930</v>
          </cell>
          <cell r="D107" t="str">
            <v>Other/R Watches &amp; Jewel</v>
          </cell>
          <cell r="F107">
            <v>7</v>
          </cell>
          <cell r="G107" t="str">
            <v>.2250.9930</v>
          </cell>
          <cell r="H107">
            <v>102</v>
          </cell>
          <cell r="I107" t="str">
            <v>001</v>
          </cell>
        </row>
        <row r="108">
          <cell r="A108" t="str">
            <v>.2250.999</v>
          </cell>
          <cell r="B108" t="str">
            <v>2250</v>
          </cell>
          <cell r="C108" t="str">
            <v>999</v>
          </cell>
          <cell r="D108" t="str">
            <v>Other/R Sephora.com</v>
          </cell>
          <cell r="F108">
            <v>7</v>
          </cell>
          <cell r="G108" t="str">
            <v>.2250.999</v>
          </cell>
          <cell r="H108">
            <v>102</v>
          </cell>
          <cell r="I108" t="str">
            <v>001</v>
          </cell>
        </row>
        <row r="109">
          <cell r="A109" t="str">
            <v>.2250.9991</v>
          </cell>
          <cell r="B109" t="str">
            <v>2250</v>
          </cell>
          <cell r="C109" t="str">
            <v>9991</v>
          </cell>
          <cell r="D109" t="str">
            <v>Other/R Philips Auction</v>
          </cell>
          <cell r="F109">
            <v>7</v>
          </cell>
          <cell r="G109" t="str">
            <v>.2250.9991</v>
          </cell>
          <cell r="H109">
            <v>102</v>
          </cell>
          <cell r="I109" t="str">
            <v>001</v>
          </cell>
        </row>
        <row r="110">
          <cell r="A110" t="str">
            <v>.2250.9992</v>
          </cell>
          <cell r="B110" t="str">
            <v>2250</v>
          </cell>
          <cell r="C110" t="str">
            <v>9992</v>
          </cell>
          <cell r="D110" t="str">
            <v>Other/R Group Arnault</v>
          </cell>
          <cell r="F110">
            <v>7</v>
          </cell>
          <cell r="G110" t="str">
            <v>.2250.9992</v>
          </cell>
          <cell r="H110">
            <v>102</v>
          </cell>
          <cell r="I110" t="str">
            <v>001</v>
          </cell>
        </row>
        <row r="111">
          <cell r="A111" t="str">
            <v>.2250.9993</v>
          </cell>
          <cell r="B111" t="str">
            <v>2250</v>
          </cell>
          <cell r="C111" t="str">
            <v>9993</v>
          </cell>
          <cell r="D111" t="str">
            <v>Other/R Amer Des Frag</v>
          </cell>
          <cell r="F111">
            <v>7</v>
          </cell>
          <cell r="G111" t="str">
            <v>.2250.9993</v>
          </cell>
          <cell r="H111">
            <v>102</v>
          </cell>
          <cell r="I111" t="str">
            <v>001</v>
          </cell>
        </row>
        <row r="112">
          <cell r="A112" t="str">
            <v>.2250.9994</v>
          </cell>
          <cell r="B112" t="str">
            <v>2250</v>
          </cell>
          <cell r="C112" t="str">
            <v>9994</v>
          </cell>
          <cell r="D112" t="str">
            <v>Other/R 1 E 57th LLC</v>
          </cell>
          <cell r="F112">
            <v>7</v>
          </cell>
          <cell r="G112" t="str">
            <v>.2250.9994</v>
          </cell>
          <cell r="H112">
            <v>102</v>
          </cell>
          <cell r="I112" t="str">
            <v>001</v>
          </cell>
        </row>
        <row r="113">
          <cell r="A113" t="str">
            <v>.2250.9996</v>
          </cell>
          <cell r="B113" t="str">
            <v>2250</v>
          </cell>
          <cell r="C113" t="str">
            <v>9996</v>
          </cell>
          <cell r="D113" t="str">
            <v>Other/R Sephora.com</v>
          </cell>
          <cell r="F113">
            <v>7</v>
          </cell>
          <cell r="G113" t="str">
            <v>.2250.9996</v>
          </cell>
          <cell r="H113">
            <v>102</v>
          </cell>
          <cell r="I113" t="str">
            <v>001</v>
          </cell>
        </row>
        <row r="114">
          <cell r="A114" t="str">
            <v>.2250.9999</v>
          </cell>
          <cell r="B114" t="str">
            <v>2250</v>
          </cell>
          <cell r="C114" t="str">
            <v>9999</v>
          </cell>
          <cell r="D114" t="str">
            <v>Other/R Latin America</v>
          </cell>
          <cell r="F114">
            <v>7</v>
          </cell>
          <cell r="G114" t="str">
            <v>.2250.9999</v>
          </cell>
          <cell r="H114">
            <v>102</v>
          </cell>
          <cell r="I114" t="str">
            <v>001</v>
          </cell>
        </row>
        <row r="115">
          <cell r="A115" t="str">
            <v>.2320.020</v>
          </cell>
          <cell r="B115" t="str">
            <v>2320</v>
          </cell>
          <cell r="C115" t="str">
            <v>020</v>
          </cell>
          <cell r="D115" t="str">
            <v>Travel Advances</v>
          </cell>
          <cell r="F115">
            <v>7</v>
          </cell>
          <cell r="G115" t="str">
            <v>.2320.020</v>
          </cell>
          <cell r="H115">
            <v>102</v>
          </cell>
          <cell r="I115" t="str">
            <v>001</v>
          </cell>
        </row>
        <row r="116">
          <cell r="A116" t="str">
            <v>.2320.030</v>
          </cell>
          <cell r="B116" t="str">
            <v>2320</v>
          </cell>
          <cell r="C116" t="str">
            <v>030</v>
          </cell>
          <cell r="D116" t="str">
            <v>A/R Employee Loan</v>
          </cell>
          <cell r="F116">
            <v>7</v>
          </cell>
          <cell r="G116" t="str">
            <v>.2320.030</v>
          </cell>
          <cell r="H116">
            <v>102</v>
          </cell>
          <cell r="I116" t="str">
            <v>001</v>
          </cell>
        </row>
        <row r="117">
          <cell r="A117" t="str">
            <v>.2320.040</v>
          </cell>
          <cell r="B117" t="str">
            <v>2320</v>
          </cell>
          <cell r="C117" t="str">
            <v>040</v>
          </cell>
          <cell r="D117" t="str">
            <v>A/R Loan R King</v>
          </cell>
          <cell r="F117">
            <v>7</v>
          </cell>
          <cell r="G117" t="str">
            <v>.2320.040</v>
          </cell>
          <cell r="H117">
            <v>102</v>
          </cell>
          <cell r="I117" t="str">
            <v>001</v>
          </cell>
        </row>
        <row r="118">
          <cell r="A118" t="str">
            <v>.2320.050</v>
          </cell>
          <cell r="B118" t="str">
            <v>2320</v>
          </cell>
          <cell r="C118" t="str">
            <v>050</v>
          </cell>
          <cell r="D118" t="str">
            <v>Due from Employee-Gelco</v>
          </cell>
          <cell r="F118">
            <v>7</v>
          </cell>
          <cell r="G118" t="str">
            <v>.2320.050</v>
          </cell>
          <cell r="H118">
            <v>102</v>
          </cell>
          <cell r="I118" t="str">
            <v>001</v>
          </cell>
        </row>
        <row r="119">
          <cell r="A119" t="str">
            <v>.2330.010</v>
          </cell>
          <cell r="B119" t="str">
            <v>2330</v>
          </cell>
          <cell r="C119" t="str">
            <v>010</v>
          </cell>
          <cell r="D119" t="str">
            <v>VAT Receivable</v>
          </cell>
          <cell r="F119">
            <v>7</v>
          </cell>
          <cell r="G119" t="str">
            <v>.2330.010</v>
          </cell>
          <cell r="H119">
            <v>102</v>
          </cell>
          <cell r="I119" t="str">
            <v>001</v>
          </cell>
        </row>
        <row r="120">
          <cell r="A120" t="str">
            <v>.2330.020</v>
          </cell>
          <cell r="B120" t="str">
            <v>2330</v>
          </cell>
          <cell r="C120" t="str">
            <v>020</v>
          </cell>
          <cell r="D120" t="str">
            <v>Iva Receivable-Imports</v>
          </cell>
          <cell r="F120">
            <v>7</v>
          </cell>
          <cell r="G120" t="str">
            <v>.2330.020</v>
          </cell>
          <cell r="H120">
            <v>102</v>
          </cell>
          <cell r="I120" t="str">
            <v>001</v>
          </cell>
        </row>
        <row r="121">
          <cell r="A121" t="str">
            <v>.2330.030</v>
          </cell>
          <cell r="B121" t="str">
            <v>2330</v>
          </cell>
          <cell r="C121" t="str">
            <v>030</v>
          </cell>
          <cell r="D121" t="str">
            <v>Iva Receivable-Vendors</v>
          </cell>
          <cell r="F121">
            <v>7</v>
          </cell>
          <cell r="G121" t="str">
            <v>.2330.030</v>
          </cell>
          <cell r="H121">
            <v>102</v>
          </cell>
          <cell r="I121" t="str">
            <v>001</v>
          </cell>
        </row>
        <row r="122">
          <cell r="A122" t="str">
            <v>.2330.040</v>
          </cell>
          <cell r="B122" t="str">
            <v>2330</v>
          </cell>
          <cell r="C122" t="str">
            <v>040</v>
          </cell>
          <cell r="D122" t="str">
            <v>Iva Receivable-2% Sar</v>
          </cell>
          <cell r="F122">
            <v>7</v>
          </cell>
          <cell r="G122" t="str">
            <v>.2330.040</v>
          </cell>
          <cell r="H122">
            <v>102</v>
          </cell>
          <cell r="I122" t="str">
            <v>001</v>
          </cell>
        </row>
        <row r="123">
          <cell r="A123" t="str">
            <v>.2340.010</v>
          </cell>
          <cell r="B123" t="str">
            <v>2340</v>
          </cell>
          <cell r="C123" t="str">
            <v>010</v>
          </cell>
          <cell r="D123" t="str">
            <v>Royalties</v>
          </cell>
          <cell r="F123">
            <v>7</v>
          </cell>
          <cell r="G123" t="str">
            <v>.2340.010</v>
          </cell>
          <cell r="H123">
            <v>102</v>
          </cell>
          <cell r="I123" t="str">
            <v>001</v>
          </cell>
        </row>
        <row r="124">
          <cell r="A124" t="str">
            <v>.2370.010</v>
          </cell>
          <cell r="B124" t="str">
            <v>2370</v>
          </cell>
          <cell r="C124" t="str">
            <v>010</v>
          </cell>
          <cell r="D124" t="str">
            <v>Sales Settlement</v>
          </cell>
          <cell r="F124">
            <v>7</v>
          </cell>
          <cell r="G124" t="str">
            <v>.2370.010</v>
          </cell>
          <cell r="H124">
            <v>102</v>
          </cell>
          <cell r="I124" t="str">
            <v>001</v>
          </cell>
        </row>
        <row r="125">
          <cell r="A125" t="str">
            <v>.2370.020</v>
          </cell>
          <cell r="B125" t="str">
            <v>2370</v>
          </cell>
          <cell r="C125" t="str">
            <v>020</v>
          </cell>
          <cell r="D125" t="str">
            <v>Temporary Suspense</v>
          </cell>
          <cell r="F125">
            <v>7</v>
          </cell>
          <cell r="G125" t="str">
            <v>.2370.020</v>
          </cell>
          <cell r="H125">
            <v>102</v>
          </cell>
          <cell r="I125" t="str">
            <v>001</v>
          </cell>
        </row>
        <row r="126">
          <cell r="A126" t="str">
            <v>.2371.010</v>
          </cell>
          <cell r="B126" t="str">
            <v>2371</v>
          </cell>
          <cell r="C126" t="str">
            <v>010</v>
          </cell>
          <cell r="D126" t="str">
            <v>Lease Deposits Current</v>
          </cell>
          <cell r="F126">
            <v>7</v>
          </cell>
          <cell r="G126" t="str">
            <v>.2371.010</v>
          </cell>
          <cell r="H126">
            <v>102</v>
          </cell>
          <cell r="I126" t="str">
            <v>001</v>
          </cell>
        </row>
        <row r="127">
          <cell r="A127" t="str">
            <v>.2372.010</v>
          </cell>
          <cell r="B127" t="str">
            <v>2372</v>
          </cell>
          <cell r="C127" t="str">
            <v>010</v>
          </cell>
          <cell r="D127" t="str">
            <v>ST PPD/Stagrd Exp</v>
          </cell>
          <cell r="F127">
            <v>7</v>
          </cell>
          <cell r="G127" t="str">
            <v>.2371.010</v>
          </cell>
          <cell r="H127">
            <v>102</v>
          </cell>
          <cell r="I127" t="str">
            <v>001</v>
          </cell>
        </row>
        <row r="128">
          <cell r="A128" t="str">
            <v>.2373.010</v>
          </cell>
          <cell r="B128" t="str">
            <v>2373</v>
          </cell>
          <cell r="C128" t="str">
            <v>010</v>
          </cell>
          <cell r="D128" t="str">
            <v>Advance To Suppliers</v>
          </cell>
          <cell r="F128">
            <v>7</v>
          </cell>
          <cell r="G128" t="str">
            <v>.2373.010</v>
          </cell>
          <cell r="H128">
            <v>102</v>
          </cell>
          <cell r="I128" t="str">
            <v>001</v>
          </cell>
        </row>
        <row r="129">
          <cell r="A129" t="str">
            <v>.2375.010</v>
          </cell>
          <cell r="B129" t="str">
            <v>2375</v>
          </cell>
          <cell r="C129" t="str">
            <v>010</v>
          </cell>
          <cell r="D129" t="str">
            <v>Insurance Claims In Prog</v>
          </cell>
          <cell r="F129">
            <v>7</v>
          </cell>
          <cell r="G129" t="str">
            <v>.2375.010</v>
          </cell>
          <cell r="H129">
            <v>102</v>
          </cell>
          <cell r="I129" t="str">
            <v>001</v>
          </cell>
        </row>
        <row r="130">
          <cell r="A130" t="str">
            <v>.2377.010</v>
          </cell>
          <cell r="B130" t="str">
            <v>2377</v>
          </cell>
          <cell r="C130" t="str">
            <v>010</v>
          </cell>
          <cell r="D130" t="str">
            <v>A/R House Fendi</v>
          </cell>
          <cell r="F130">
            <v>7</v>
          </cell>
          <cell r="G130" t="str">
            <v>.2377.010</v>
          </cell>
          <cell r="H130">
            <v>102</v>
          </cell>
          <cell r="I130" t="str">
            <v>001</v>
          </cell>
        </row>
        <row r="131">
          <cell r="A131" t="str">
            <v>.2377.040</v>
          </cell>
          <cell r="B131" t="str">
            <v>2377</v>
          </cell>
          <cell r="C131" t="str">
            <v>040</v>
          </cell>
          <cell r="D131" t="str">
            <v>Due From Condotti Store</v>
          </cell>
          <cell r="F131">
            <v>7</v>
          </cell>
          <cell r="G131" t="str">
            <v>.2377.040</v>
          </cell>
          <cell r="H131">
            <v>102</v>
          </cell>
          <cell r="I131" t="str">
            <v>001</v>
          </cell>
        </row>
        <row r="132">
          <cell r="A132" t="str">
            <v>.2377.050</v>
          </cell>
          <cell r="B132" t="str">
            <v>2377</v>
          </cell>
          <cell r="C132" t="str">
            <v>050</v>
          </cell>
          <cell r="D132" t="str">
            <v>Due From Stamford</v>
          </cell>
          <cell r="F132">
            <v>7</v>
          </cell>
          <cell r="G132" t="str">
            <v>.2377.050</v>
          </cell>
          <cell r="H132">
            <v>102</v>
          </cell>
          <cell r="I132" t="str">
            <v>001</v>
          </cell>
        </row>
        <row r="133">
          <cell r="A133" t="str">
            <v>.2377.060</v>
          </cell>
          <cell r="B133" t="str">
            <v>2377</v>
          </cell>
          <cell r="C133" t="str">
            <v>060</v>
          </cell>
          <cell r="D133" t="str">
            <v>Due From Dakota Realty</v>
          </cell>
          <cell r="F133">
            <v>7</v>
          </cell>
          <cell r="G133" t="str">
            <v>.2377.060</v>
          </cell>
          <cell r="H133">
            <v>102</v>
          </cell>
          <cell r="I133" t="str">
            <v>001</v>
          </cell>
        </row>
        <row r="134">
          <cell r="A134" t="str">
            <v>.2213.010</v>
          </cell>
          <cell r="B134" t="str">
            <v>2213</v>
          </cell>
          <cell r="C134" t="str">
            <v>010</v>
          </cell>
          <cell r="D134" t="str">
            <v>Trade Rec - Bad Debt</v>
          </cell>
          <cell r="F134">
            <v>7</v>
          </cell>
          <cell r="G134" t="str">
            <v>.2213.010</v>
          </cell>
          <cell r="H134">
            <v>104</v>
          </cell>
          <cell r="I134" t="str">
            <v>001</v>
          </cell>
        </row>
        <row r="135">
          <cell r="A135" t="str">
            <v>.2220.010</v>
          </cell>
          <cell r="B135" t="str">
            <v>2220</v>
          </cell>
          <cell r="C135" t="str">
            <v>010</v>
          </cell>
          <cell r="D135" t="str">
            <v>Provision For Bad Debt</v>
          </cell>
          <cell r="F135">
            <v>7</v>
          </cell>
          <cell r="G135" t="str">
            <v>.2220.010</v>
          </cell>
          <cell r="H135">
            <v>104</v>
          </cell>
          <cell r="I135" t="str">
            <v>001</v>
          </cell>
        </row>
        <row r="136">
          <cell r="A136" t="str">
            <v>.2110.010</v>
          </cell>
          <cell r="B136" t="str">
            <v>2110</v>
          </cell>
          <cell r="C136" t="str">
            <v>010</v>
          </cell>
          <cell r="D136" t="str">
            <v>Inventory Grp - gross</v>
          </cell>
          <cell r="F136">
            <v>7</v>
          </cell>
          <cell r="G136" t="str">
            <v>.2110.010</v>
          </cell>
          <cell r="H136">
            <v>106</v>
          </cell>
          <cell r="I136" t="str">
            <v>001</v>
          </cell>
        </row>
        <row r="137">
          <cell r="A137" t="str">
            <v>.2110.020</v>
          </cell>
          <cell r="B137" t="str">
            <v>2110</v>
          </cell>
          <cell r="C137" t="str">
            <v>020</v>
          </cell>
          <cell r="D137" t="str">
            <v>Inv Add on Costs</v>
          </cell>
          <cell r="F137">
            <v>7</v>
          </cell>
          <cell r="G137" t="str">
            <v>.2110.020</v>
          </cell>
          <cell r="H137">
            <v>106</v>
          </cell>
          <cell r="I137" t="str">
            <v>001</v>
          </cell>
        </row>
        <row r="138">
          <cell r="A138" t="str">
            <v>.2110.030</v>
          </cell>
          <cell r="B138" t="str">
            <v>2110</v>
          </cell>
          <cell r="C138" t="str">
            <v>030</v>
          </cell>
          <cell r="D138" t="str">
            <v>Consignment Merchandise</v>
          </cell>
          <cell r="F138">
            <v>7</v>
          </cell>
          <cell r="G138" t="str">
            <v>.2110.030</v>
          </cell>
          <cell r="H138">
            <v>106</v>
          </cell>
          <cell r="I138" t="str">
            <v>001</v>
          </cell>
        </row>
        <row r="139">
          <cell r="A139" t="str">
            <v>.2120.010</v>
          </cell>
          <cell r="B139" t="str">
            <v>2120</v>
          </cell>
          <cell r="C139" t="str">
            <v>010</v>
          </cell>
          <cell r="D139" t="str">
            <v>Inventory Grp Shrinkage</v>
          </cell>
          <cell r="F139">
            <v>7</v>
          </cell>
          <cell r="G139" t="str">
            <v>.2120.010</v>
          </cell>
          <cell r="H139">
            <v>106</v>
          </cell>
          <cell r="I139" t="str">
            <v>001</v>
          </cell>
        </row>
        <row r="140">
          <cell r="A140" t="str">
            <v>.2120.020</v>
          </cell>
          <cell r="B140" t="str">
            <v>2120</v>
          </cell>
          <cell r="C140" t="str">
            <v>020</v>
          </cell>
          <cell r="D140" t="str">
            <v>Inventory Grp Obsolete</v>
          </cell>
          <cell r="F140">
            <v>7</v>
          </cell>
          <cell r="G140" t="str">
            <v>.2120.020</v>
          </cell>
          <cell r="H140">
            <v>106</v>
          </cell>
          <cell r="I140" t="str">
            <v>001</v>
          </cell>
        </row>
        <row r="141">
          <cell r="A141" t="str">
            <v>.2120.030</v>
          </cell>
          <cell r="B141" t="str">
            <v>2120</v>
          </cell>
          <cell r="C141" t="str">
            <v>030</v>
          </cell>
          <cell r="D141" t="str">
            <v>Inventory Markdown Res</v>
          </cell>
          <cell r="F141">
            <v>7</v>
          </cell>
          <cell r="G141" t="str">
            <v>.2120.030</v>
          </cell>
          <cell r="H141">
            <v>106</v>
          </cell>
          <cell r="I141" t="str">
            <v>001</v>
          </cell>
        </row>
        <row r="142">
          <cell r="A142" t="str">
            <v>.2120.500</v>
          </cell>
          <cell r="B142" t="str">
            <v>2120</v>
          </cell>
          <cell r="C142" t="str">
            <v>500</v>
          </cell>
          <cell r="D142" t="str">
            <v>Price Var Po To Stnd</v>
          </cell>
          <cell r="F142">
            <v>7</v>
          </cell>
          <cell r="G142" t="str">
            <v>.2120.500</v>
          </cell>
          <cell r="H142">
            <v>106</v>
          </cell>
          <cell r="I142" t="str">
            <v>001</v>
          </cell>
        </row>
        <row r="143">
          <cell r="A143" t="str">
            <v>.2120.510</v>
          </cell>
          <cell r="B143" t="str">
            <v>2120</v>
          </cell>
          <cell r="C143" t="str">
            <v>510</v>
          </cell>
          <cell r="D143" t="str">
            <v>Price Var Inv To Po</v>
          </cell>
          <cell r="F143">
            <v>7</v>
          </cell>
          <cell r="G143" t="str">
            <v>.2120.510</v>
          </cell>
          <cell r="H143">
            <v>106</v>
          </cell>
          <cell r="I143" t="str">
            <v>001</v>
          </cell>
        </row>
        <row r="144">
          <cell r="A144" t="str">
            <v>.2120.990</v>
          </cell>
          <cell r="B144" t="str">
            <v>2120</v>
          </cell>
          <cell r="C144" t="str">
            <v>990</v>
          </cell>
          <cell r="D144" t="str">
            <v>Inv - Inflation Adj.</v>
          </cell>
          <cell r="F144">
            <v>7</v>
          </cell>
          <cell r="G144" t="str">
            <v>.2120.990</v>
          </cell>
          <cell r="H144">
            <v>106</v>
          </cell>
          <cell r="I144" t="str">
            <v>001</v>
          </cell>
        </row>
        <row r="145">
          <cell r="A145" t="str">
            <v>.2130.010</v>
          </cell>
          <cell r="B145" t="str">
            <v>2130</v>
          </cell>
          <cell r="C145" t="str">
            <v>010</v>
          </cell>
          <cell r="D145" t="str">
            <v>Inventory Non Grp-gross</v>
          </cell>
          <cell r="F145">
            <v>7</v>
          </cell>
          <cell r="G145" t="str">
            <v>.2130.010</v>
          </cell>
          <cell r="H145">
            <v>106</v>
          </cell>
          <cell r="I145" t="str">
            <v>001</v>
          </cell>
        </row>
        <row r="146">
          <cell r="A146" t="str">
            <v>.2130.020</v>
          </cell>
          <cell r="B146" t="str">
            <v>2130</v>
          </cell>
          <cell r="C146" t="str">
            <v>020</v>
          </cell>
          <cell r="D146" t="str">
            <v>Merch Held By 3rd Party</v>
          </cell>
          <cell r="F146">
            <v>7</v>
          </cell>
          <cell r="G146" t="str">
            <v>.2130.020</v>
          </cell>
          <cell r="H146">
            <v>106</v>
          </cell>
          <cell r="I146" t="str">
            <v>001</v>
          </cell>
        </row>
        <row r="147">
          <cell r="A147" t="str">
            <v>.2140.010</v>
          </cell>
          <cell r="B147" t="str">
            <v>2140</v>
          </cell>
          <cell r="C147" t="str">
            <v>010</v>
          </cell>
          <cell r="D147" t="str">
            <v>Inventory NonGrp-Shrink</v>
          </cell>
          <cell r="F147">
            <v>7</v>
          </cell>
          <cell r="G147" t="str">
            <v>.2140.010</v>
          </cell>
          <cell r="H147">
            <v>106</v>
          </cell>
          <cell r="I147" t="str">
            <v>001</v>
          </cell>
        </row>
        <row r="148">
          <cell r="A148" t="str">
            <v>.2140.020</v>
          </cell>
          <cell r="B148" t="str">
            <v>2140</v>
          </cell>
          <cell r="C148" t="str">
            <v>020</v>
          </cell>
          <cell r="D148" t="str">
            <v>Inventory Non Grp Obs</v>
          </cell>
          <cell r="F148">
            <v>7</v>
          </cell>
          <cell r="G148" t="str">
            <v>.2140.020</v>
          </cell>
          <cell r="H148">
            <v>106</v>
          </cell>
          <cell r="I148" t="str">
            <v>001</v>
          </cell>
        </row>
        <row r="149">
          <cell r="A149" t="str">
            <v>.2150.010</v>
          </cell>
          <cell r="B149" t="str">
            <v>2150</v>
          </cell>
          <cell r="C149" t="str">
            <v>010</v>
          </cell>
          <cell r="D149" t="str">
            <v>Raw Material -General</v>
          </cell>
          <cell r="F149">
            <v>7</v>
          </cell>
          <cell r="G149" t="str">
            <v>.2150.010</v>
          </cell>
          <cell r="H149">
            <v>106</v>
          </cell>
          <cell r="I149" t="str">
            <v>001</v>
          </cell>
        </row>
        <row r="150">
          <cell r="A150" t="str">
            <v>.2150.020</v>
          </cell>
          <cell r="B150" t="str">
            <v>2150</v>
          </cell>
          <cell r="C150" t="str">
            <v>020</v>
          </cell>
          <cell r="D150" t="str">
            <v>Raw Mat  -Leather</v>
          </cell>
          <cell r="F150">
            <v>7</v>
          </cell>
          <cell r="G150" t="str">
            <v>.2150.020</v>
          </cell>
          <cell r="H150">
            <v>106</v>
          </cell>
          <cell r="I150" t="str">
            <v>001</v>
          </cell>
        </row>
        <row r="151">
          <cell r="A151" t="str">
            <v>.2150.030</v>
          </cell>
          <cell r="B151" t="str">
            <v>2150</v>
          </cell>
          <cell r="C151" t="str">
            <v>030</v>
          </cell>
          <cell r="D151" t="str">
            <v>Raw Mat  -Canvas</v>
          </cell>
          <cell r="F151">
            <v>7</v>
          </cell>
          <cell r="G151" t="str">
            <v>.2150.030</v>
          </cell>
          <cell r="H151">
            <v>106</v>
          </cell>
          <cell r="I151" t="str">
            <v>001</v>
          </cell>
        </row>
        <row r="152">
          <cell r="A152" t="str">
            <v>.2150.040</v>
          </cell>
          <cell r="B152" t="str">
            <v>2150</v>
          </cell>
          <cell r="C152" t="str">
            <v>040</v>
          </cell>
          <cell r="D152" t="str">
            <v>Raw Mat  -Hardware</v>
          </cell>
          <cell r="F152">
            <v>7</v>
          </cell>
          <cell r="G152" t="str">
            <v>.2150.040</v>
          </cell>
          <cell r="H152">
            <v>106</v>
          </cell>
          <cell r="I152" t="str">
            <v>001</v>
          </cell>
        </row>
        <row r="153">
          <cell r="A153" t="str">
            <v>.2150.050</v>
          </cell>
          <cell r="B153" t="str">
            <v>2150</v>
          </cell>
          <cell r="C153" t="str">
            <v>050</v>
          </cell>
          <cell r="D153" t="str">
            <v>Raw Mat  -Lining</v>
          </cell>
          <cell r="F153">
            <v>7</v>
          </cell>
          <cell r="G153" t="str">
            <v>.2150.050</v>
          </cell>
          <cell r="H153">
            <v>106</v>
          </cell>
          <cell r="I153" t="str">
            <v>001</v>
          </cell>
        </row>
        <row r="154">
          <cell r="A154" t="str">
            <v>.2150.060</v>
          </cell>
          <cell r="B154" t="str">
            <v>2150</v>
          </cell>
          <cell r="C154" t="str">
            <v>060</v>
          </cell>
          <cell r="D154" t="str">
            <v>Raw Mat  -Supplies</v>
          </cell>
          <cell r="F154">
            <v>7</v>
          </cell>
          <cell r="G154" t="str">
            <v>.2150.060</v>
          </cell>
          <cell r="H154">
            <v>106</v>
          </cell>
          <cell r="I154" t="str">
            <v>001</v>
          </cell>
        </row>
        <row r="155">
          <cell r="A155" t="str">
            <v>.2150.300</v>
          </cell>
          <cell r="B155" t="str">
            <v>2150</v>
          </cell>
          <cell r="C155" t="str">
            <v>300</v>
          </cell>
          <cell r="D155" t="str">
            <v>WIP -Materials</v>
          </cell>
          <cell r="F155">
            <v>7</v>
          </cell>
          <cell r="G155" t="str">
            <v>.2150.300</v>
          </cell>
          <cell r="H155">
            <v>106</v>
          </cell>
          <cell r="I155" t="str">
            <v>001</v>
          </cell>
        </row>
        <row r="156">
          <cell r="A156" t="str">
            <v>.2150.310</v>
          </cell>
          <cell r="B156" t="str">
            <v>2150</v>
          </cell>
          <cell r="C156" t="str">
            <v>310</v>
          </cell>
          <cell r="D156" t="str">
            <v>WIP -Labor</v>
          </cell>
          <cell r="F156">
            <v>7</v>
          </cell>
          <cell r="G156" t="str">
            <v>.2150.310</v>
          </cell>
          <cell r="H156">
            <v>106</v>
          </cell>
          <cell r="I156" t="str">
            <v>001</v>
          </cell>
        </row>
        <row r="157">
          <cell r="A157" t="str">
            <v>.2150.320</v>
          </cell>
          <cell r="B157" t="str">
            <v>2150</v>
          </cell>
          <cell r="C157" t="str">
            <v>320</v>
          </cell>
          <cell r="D157" t="str">
            <v>WIP -Overhead</v>
          </cell>
          <cell r="F157">
            <v>7</v>
          </cell>
          <cell r="G157" t="str">
            <v>.2150.320</v>
          </cell>
          <cell r="H157">
            <v>106</v>
          </cell>
          <cell r="I157" t="str">
            <v>001</v>
          </cell>
        </row>
        <row r="158">
          <cell r="A158" t="str">
            <v>.2160.010</v>
          </cell>
          <cell r="B158" t="str">
            <v>2160</v>
          </cell>
          <cell r="C158" t="str">
            <v>010</v>
          </cell>
          <cell r="D158" t="str">
            <v>Raw Material -allow</v>
          </cell>
          <cell r="F158">
            <v>7</v>
          </cell>
          <cell r="G158" t="str">
            <v>.2160.010</v>
          </cell>
          <cell r="H158">
            <v>106</v>
          </cell>
          <cell r="I158" t="str">
            <v>001</v>
          </cell>
        </row>
        <row r="159">
          <cell r="A159" t="str">
            <v>.2170.010</v>
          </cell>
          <cell r="B159" t="str">
            <v>2170</v>
          </cell>
          <cell r="C159" t="str">
            <v>010</v>
          </cell>
          <cell r="D159" t="str">
            <v>Inventory in transit</v>
          </cell>
          <cell r="F159">
            <v>7</v>
          </cell>
          <cell r="G159" t="str">
            <v>.2170.010</v>
          </cell>
          <cell r="H159">
            <v>106</v>
          </cell>
          <cell r="I159" t="str">
            <v>001</v>
          </cell>
        </row>
        <row r="160">
          <cell r="A160" t="str">
            <v>.2170.020</v>
          </cell>
          <cell r="B160" t="str">
            <v>2170</v>
          </cell>
          <cell r="C160" t="str">
            <v>020</v>
          </cell>
          <cell r="D160" t="str">
            <v>Transfers (Inventory)</v>
          </cell>
          <cell r="F160">
            <v>7</v>
          </cell>
          <cell r="G160" t="str">
            <v>.2170.020</v>
          </cell>
          <cell r="H160">
            <v>106</v>
          </cell>
          <cell r="I160" t="str">
            <v>001</v>
          </cell>
        </row>
        <row r="161">
          <cell r="A161" t="str">
            <v>.1610.020</v>
          </cell>
          <cell r="B161" t="str">
            <v>1610</v>
          </cell>
          <cell r="C161" t="str">
            <v>020</v>
          </cell>
          <cell r="D161" t="str">
            <v>Lt Prepaid Expense</v>
          </cell>
          <cell r="F161">
            <v>7</v>
          </cell>
          <cell r="G161" t="str">
            <v>.1610.020</v>
          </cell>
          <cell r="H161">
            <v>112</v>
          </cell>
          <cell r="I161" t="str">
            <v>001</v>
          </cell>
        </row>
        <row r="162">
          <cell r="A162" t="str">
            <v>.2420.010</v>
          </cell>
          <cell r="B162" t="str">
            <v>2420</v>
          </cell>
          <cell r="C162" t="str">
            <v>010</v>
          </cell>
          <cell r="D162" t="str">
            <v>Prepaid Uniform</v>
          </cell>
          <cell r="F162">
            <v>7</v>
          </cell>
          <cell r="G162" t="str">
            <v>.2420.010</v>
          </cell>
          <cell r="H162">
            <v>112</v>
          </cell>
          <cell r="I162" t="str">
            <v>001</v>
          </cell>
        </row>
        <row r="163">
          <cell r="A163" t="str">
            <v>.2420.020</v>
          </cell>
          <cell r="B163" t="str">
            <v>2420</v>
          </cell>
          <cell r="C163" t="str">
            <v>020</v>
          </cell>
          <cell r="D163" t="str">
            <v>Prepaid Rent</v>
          </cell>
          <cell r="F163">
            <v>7</v>
          </cell>
          <cell r="G163" t="str">
            <v>.2420.020</v>
          </cell>
          <cell r="H163">
            <v>112</v>
          </cell>
          <cell r="I163" t="str">
            <v>001</v>
          </cell>
        </row>
        <row r="164">
          <cell r="A164" t="str">
            <v>.2420.030</v>
          </cell>
          <cell r="B164" t="str">
            <v>2420</v>
          </cell>
          <cell r="C164" t="str">
            <v>030</v>
          </cell>
          <cell r="D164" t="str">
            <v>Prepaid Medical Insur.</v>
          </cell>
          <cell r="F164">
            <v>7</v>
          </cell>
          <cell r="G164" t="str">
            <v>.2420.030</v>
          </cell>
          <cell r="H164">
            <v>112</v>
          </cell>
          <cell r="I164" t="str">
            <v>001</v>
          </cell>
        </row>
        <row r="165">
          <cell r="A165" t="str">
            <v>.2420.040</v>
          </cell>
          <cell r="B165" t="str">
            <v>2420</v>
          </cell>
          <cell r="C165" t="str">
            <v>040</v>
          </cell>
          <cell r="D165" t="str">
            <v>Prepaid Liability Ins.</v>
          </cell>
          <cell r="F165">
            <v>7</v>
          </cell>
          <cell r="G165" t="str">
            <v>.2420.040</v>
          </cell>
          <cell r="H165">
            <v>112</v>
          </cell>
          <cell r="I165" t="str">
            <v>001</v>
          </cell>
        </row>
        <row r="166">
          <cell r="A166" t="str">
            <v>.2420.050</v>
          </cell>
          <cell r="B166" t="str">
            <v>2420</v>
          </cell>
          <cell r="C166" t="str">
            <v>050</v>
          </cell>
          <cell r="D166" t="str">
            <v>Prepaid Transit Checks</v>
          </cell>
          <cell r="F166">
            <v>7</v>
          </cell>
          <cell r="G166" t="str">
            <v>.2420.050</v>
          </cell>
          <cell r="H166">
            <v>112</v>
          </cell>
          <cell r="I166" t="str">
            <v>001</v>
          </cell>
        </row>
        <row r="167">
          <cell r="A167" t="str">
            <v>.2420.060</v>
          </cell>
          <cell r="B167" t="str">
            <v>2420</v>
          </cell>
          <cell r="C167" t="str">
            <v>060</v>
          </cell>
          <cell r="D167" t="str">
            <v>Prepaid Taxes &amp; License</v>
          </cell>
          <cell r="F167">
            <v>7</v>
          </cell>
          <cell r="G167" t="str">
            <v>.2420.060</v>
          </cell>
          <cell r="H167">
            <v>112</v>
          </cell>
          <cell r="I167" t="str">
            <v>001</v>
          </cell>
        </row>
        <row r="168">
          <cell r="A168" t="str">
            <v>.2420.070</v>
          </cell>
          <cell r="B168" t="str">
            <v>2420</v>
          </cell>
          <cell r="C168" t="str">
            <v>070</v>
          </cell>
          <cell r="D168" t="str">
            <v>Prepaid P/S Fees</v>
          </cell>
          <cell r="F168">
            <v>7</v>
          </cell>
          <cell r="G168" t="str">
            <v>.2420.070</v>
          </cell>
          <cell r="H168">
            <v>112</v>
          </cell>
          <cell r="I168" t="str">
            <v>001</v>
          </cell>
        </row>
        <row r="169">
          <cell r="A169" t="str">
            <v>.2420.080</v>
          </cell>
          <cell r="B169" t="str">
            <v>2420</v>
          </cell>
          <cell r="C169" t="str">
            <v>080</v>
          </cell>
          <cell r="D169" t="str">
            <v>Prepaid Add on Costs</v>
          </cell>
          <cell r="F169">
            <v>7</v>
          </cell>
          <cell r="G169" t="str">
            <v>.2420.080</v>
          </cell>
          <cell r="H169">
            <v>112</v>
          </cell>
          <cell r="I169" t="str">
            <v>001</v>
          </cell>
        </row>
        <row r="170">
          <cell r="A170" t="str">
            <v>.2420.090</v>
          </cell>
          <cell r="B170" t="str">
            <v>2420</v>
          </cell>
          <cell r="C170" t="str">
            <v>090</v>
          </cell>
          <cell r="D170" t="str">
            <v>Prepaid Packaging</v>
          </cell>
          <cell r="F170">
            <v>7</v>
          </cell>
          <cell r="G170" t="str">
            <v>.2420.090</v>
          </cell>
          <cell r="H170">
            <v>112</v>
          </cell>
          <cell r="I170" t="str">
            <v>001</v>
          </cell>
        </row>
        <row r="171">
          <cell r="A171" t="str">
            <v>.2430.010</v>
          </cell>
          <cell r="B171" t="str">
            <v>2430</v>
          </cell>
          <cell r="C171" t="str">
            <v>010</v>
          </cell>
          <cell r="D171" t="str">
            <v>Prepaid Maintenance</v>
          </cell>
          <cell r="F171">
            <v>7</v>
          </cell>
          <cell r="G171" t="str">
            <v>.2430.010</v>
          </cell>
          <cell r="H171">
            <v>112</v>
          </cell>
          <cell r="I171" t="str">
            <v>001</v>
          </cell>
        </row>
        <row r="172">
          <cell r="A172" t="str">
            <v>.2430.999</v>
          </cell>
          <cell r="B172" t="str">
            <v>2430</v>
          </cell>
          <cell r="C172" t="str">
            <v>999</v>
          </cell>
          <cell r="D172" t="str">
            <v>Prepaid Other</v>
          </cell>
          <cell r="F172">
            <v>7</v>
          </cell>
          <cell r="G172" t="str">
            <v>.2430.999</v>
          </cell>
          <cell r="H172">
            <v>112</v>
          </cell>
          <cell r="I172" t="str">
            <v>001</v>
          </cell>
        </row>
        <row r="173">
          <cell r="A173" t="str">
            <v>.2840.010</v>
          </cell>
          <cell r="B173" t="str">
            <v>2840</v>
          </cell>
          <cell r="C173" t="str">
            <v>010</v>
          </cell>
          <cell r="D173" t="str">
            <v>ST Deffered Tax Federal</v>
          </cell>
          <cell r="F173">
            <v>7</v>
          </cell>
          <cell r="G173" t="str">
            <v>.2840.010</v>
          </cell>
          <cell r="H173">
            <v>112</v>
          </cell>
          <cell r="I173" t="str">
            <v>008</v>
          </cell>
        </row>
        <row r="174">
          <cell r="A174" t="str">
            <v>.2840.020</v>
          </cell>
          <cell r="B174" t="str">
            <v>2840</v>
          </cell>
          <cell r="C174" t="str">
            <v>020</v>
          </cell>
          <cell r="D174" t="str">
            <v>ST Deffered Tax State</v>
          </cell>
          <cell r="F174">
            <v>7</v>
          </cell>
          <cell r="G174" t="str">
            <v>.2840.020</v>
          </cell>
          <cell r="H174">
            <v>112</v>
          </cell>
          <cell r="I174" t="str">
            <v>008</v>
          </cell>
        </row>
        <row r="175">
          <cell r="A175" t="str">
            <v>.2850.010</v>
          </cell>
          <cell r="B175" t="str">
            <v>2850</v>
          </cell>
          <cell r="C175" t="str">
            <v>010</v>
          </cell>
          <cell r="D175" t="str">
            <v>ST Def Tax Fed Reserve</v>
          </cell>
          <cell r="F175">
            <v>7</v>
          </cell>
          <cell r="G175" t="str">
            <v>.2850.010</v>
          </cell>
          <cell r="H175">
            <v>112</v>
          </cell>
          <cell r="I175" t="str">
            <v>008</v>
          </cell>
        </row>
        <row r="176">
          <cell r="A176" t="str">
            <v>.2850.020</v>
          </cell>
          <cell r="B176" t="str">
            <v>2850</v>
          </cell>
          <cell r="C176" t="str">
            <v>020</v>
          </cell>
          <cell r="D176" t="str">
            <v>ST Def Tax St Reserve</v>
          </cell>
          <cell r="F176">
            <v>7</v>
          </cell>
          <cell r="G176" t="str">
            <v>.2850.020</v>
          </cell>
          <cell r="H176">
            <v>112</v>
          </cell>
          <cell r="I176" t="str">
            <v>008</v>
          </cell>
        </row>
        <row r="177">
          <cell r="A177" t="str">
            <v>.2520.010</v>
          </cell>
          <cell r="B177" t="str">
            <v>2520</v>
          </cell>
          <cell r="C177" t="str">
            <v>010</v>
          </cell>
          <cell r="D177" t="str">
            <v>Interco Liaison eLuxury</v>
          </cell>
          <cell r="F177">
            <v>7</v>
          </cell>
          <cell r="G177" t="str">
            <v>.2520.010</v>
          </cell>
          <cell r="H177">
            <v>112</v>
          </cell>
          <cell r="I177" t="str">
            <v>010</v>
          </cell>
        </row>
        <row r="178">
          <cell r="A178" t="str">
            <v>.2520.028</v>
          </cell>
          <cell r="B178" t="str">
            <v>2520</v>
          </cell>
          <cell r="C178" t="str">
            <v>028</v>
          </cell>
          <cell r="D178" t="str">
            <v>Interco Liaison LVMHFGA</v>
          </cell>
          <cell r="F178">
            <v>7</v>
          </cell>
          <cell r="G178" t="str">
            <v>.2520.028</v>
          </cell>
          <cell r="H178">
            <v>112</v>
          </cell>
          <cell r="I178" t="str">
            <v>010</v>
          </cell>
        </row>
        <row r="179">
          <cell r="A179" t="str">
            <v>.2520.108</v>
          </cell>
          <cell r="B179" t="str">
            <v>2520</v>
          </cell>
          <cell r="C179" t="str">
            <v>108</v>
          </cell>
          <cell r="D179" t="str">
            <v>Interco Liaison LVNA</v>
          </cell>
          <cell r="F179">
            <v>7</v>
          </cell>
          <cell r="G179" t="str">
            <v>.2520.108</v>
          </cell>
          <cell r="H179">
            <v>112</v>
          </cell>
          <cell r="I179" t="str">
            <v>010</v>
          </cell>
        </row>
        <row r="180">
          <cell r="A180" t="str">
            <v>.2610.164</v>
          </cell>
          <cell r="B180" t="str">
            <v>2610</v>
          </cell>
          <cell r="C180" t="str">
            <v>164</v>
          </cell>
          <cell r="D180" t="str">
            <v>ST Loan/Adv Mexico</v>
          </cell>
          <cell r="F180">
            <v>7</v>
          </cell>
          <cell r="G180" t="str">
            <v>.2610.164</v>
          </cell>
          <cell r="H180">
            <v>112</v>
          </cell>
          <cell r="I180" t="str">
            <v>010</v>
          </cell>
        </row>
        <row r="181">
          <cell r="A181" t="str">
            <v>.2610.198</v>
          </cell>
          <cell r="B181" t="str">
            <v>2610</v>
          </cell>
          <cell r="C181" t="str">
            <v>198</v>
          </cell>
          <cell r="D181" t="str">
            <v>ST Loan/Adv Peru</v>
          </cell>
          <cell r="F181">
            <v>7</v>
          </cell>
          <cell r="G181" t="str">
            <v>.2610.198</v>
          </cell>
          <cell r="H181">
            <v>112</v>
          </cell>
          <cell r="I181" t="str">
            <v>010</v>
          </cell>
        </row>
        <row r="182">
          <cell r="A182" t="str">
            <v>.2610.342</v>
          </cell>
          <cell r="B182" t="str">
            <v>2610</v>
          </cell>
          <cell r="C182" t="str">
            <v>342</v>
          </cell>
          <cell r="D182" t="str">
            <v>ST Loan/Adv Serrano Inc</v>
          </cell>
          <cell r="F182">
            <v>7</v>
          </cell>
          <cell r="G182" t="str">
            <v>.2610.342</v>
          </cell>
          <cell r="H182">
            <v>112</v>
          </cell>
          <cell r="I182" t="str">
            <v>010</v>
          </cell>
        </row>
        <row r="183">
          <cell r="A183" t="str">
            <v>.2610.750</v>
          </cell>
          <cell r="B183" t="str">
            <v>2610</v>
          </cell>
          <cell r="C183" t="str">
            <v>750</v>
          </cell>
          <cell r="D183" t="str">
            <v>ST Loan/Adv MJ Int'l</v>
          </cell>
          <cell r="F183">
            <v>7</v>
          </cell>
          <cell r="G183" t="str">
            <v>.2610.750</v>
          </cell>
          <cell r="H183">
            <v>112</v>
          </cell>
          <cell r="I183" t="str">
            <v>010</v>
          </cell>
        </row>
        <row r="184">
          <cell r="A184" t="str">
            <v>.2610.751</v>
          </cell>
          <cell r="B184" t="str">
            <v>2610</v>
          </cell>
          <cell r="C184" t="str">
            <v>751</v>
          </cell>
          <cell r="D184" t="str">
            <v>ST Loan/Adv MJ Inc.</v>
          </cell>
          <cell r="F184">
            <v>7</v>
          </cell>
          <cell r="G184" t="str">
            <v>.2610.751</v>
          </cell>
          <cell r="H184">
            <v>112</v>
          </cell>
          <cell r="I184" t="str">
            <v>010</v>
          </cell>
        </row>
        <row r="185">
          <cell r="A185" t="str">
            <v>.2610.752</v>
          </cell>
          <cell r="B185" t="str">
            <v>2610</v>
          </cell>
          <cell r="C185" t="str">
            <v>752</v>
          </cell>
          <cell r="D185" t="str">
            <v>ST Loan/Adv MJ Trade</v>
          </cell>
          <cell r="F185">
            <v>7</v>
          </cell>
          <cell r="G185" t="str">
            <v>.2610.752</v>
          </cell>
          <cell r="H185">
            <v>112</v>
          </cell>
          <cell r="I185" t="str">
            <v>010</v>
          </cell>
        </row>
        <row r="186">
          <cell r="A186" t="str">
            <v>.2610.9075</v>
          </cell>
          <cell r="B186" t="str">
            <v>2610</v>
          </cell>
          <cell r="C186" t="str">
            <v>9075</v>
          </cell>
          <cell r="D186" t="str">
            <v>ST Loan/Adv Starre</v>
          </cell>
          <cell r="F186">
            <v>7</v>
          </cell>
          <cell r="G186" t="str">
            <v>.2610.9075</v>
          </cell>
          <cell r="H186">
            <v>112</v>
          </cell>
          <cell r="I186" t="str">
            <v>010</v>
          </cell>
        </row>
        <row r="187">
          <cell r="A187" t="str">
            <v>.2610.9345</v>
          </cell>
          <cell r="B187" t="str">
            <v>2610</v>
          </cell>
          <cell r="C187" t="str">
            <v>9345</v>
          </cell>
          <cell r="D187" t="str">
            <v>ST Loan/Adv 1886</v>
          </cell>
          <cell r="F187">
            <v>7</v>
          </cell>
          <cell r="G187" t="str">
            <v>.2610.9345</v>
          </cell>
          <cell r="H187">
            <v>112</v>
          </cell>
          <cell r="I187" t="str">
            <v>010</v>
          </cell>
        </row>
        <row r="188">
          <cell r="A188" t="str">
            <v>.2610.999</v>
          </cell>
          <cell r="B188" t="str">
            <v>2610</v>
          </cell>
          <cell r="C188" t="str">
            <v>999</v>
          </cell>
          <cell r="D188" t="str">
            <v>ST Loan/Adv Other</v>
          </cell>
          <cell r="F188">
            <v>7</v>
          </cell>
          <cell r="G188" t="str">
            <v>.2610.999</v>
          </cell>
          <cell r="H188">
            <v>112</v>
          </cell>
          <cell r="I188" t="str">
            <v>010</v>
          </cell>
        </row>
        <row r="189">
          <cell r="A189" t="str">
            <v>.2661.750</v>
          </cell>
          <cell r="B189" t="str">
            <v>2661</v>
          </cell>
          <cell r="C189" t="str">
            <v>750</v>
          </cell>
          <cell r="D189" t="str">
            <v>Interest/R MJ Int'l</v>
          </cell>
          <cell r="F189">
            <v>7</v>
          </cell>
          <cell r="G189" t="str">
            <v>.2661.750</v>
          </cell>
          <cell r="H189">
            <v>112</v>
          </cell>
          <cell r="I189" t="str">
            <v>010</v>
          </cell>
        </row>
        <row r="190">
          <cell r="A190" t="str">
            <v>.2661.752</v>
          </cell>
          <cell r="B190" t="str">
            <v>2661</v>
          </cell>
          <cell r="C190" t="str">
            <v>752</v>
          </cell>
          <cell r="D190" t="str">
            <v>Interest/R MJ Trade</v>
          </cell>
          <cell r="F190">
            <v>7</v>
          </cell>
          <cell r="G190" t="str">
            <v>.2661.752</v>
          </cell>
          <cell r="H190">
            <v>112</v>
          </cell>
          <cell r="I190" t="str">
            <v>010</v>
          </cell>
        </row>
        <row r="191">
          <cell r="A191" t="str">
            <v>.2662.010</v>
          </cell>
          <cell r="B191" t="str">
            <v>2662</v>
          </cell>
          <cell r="C191" t="str">
            <v>010</v>
          </cell>
          <cell r="D191" t="str">
            <v>Other Accrued Int</v>
          </cell>
          <cell r="F191">
            <v>7</v>
          </cell>
          <cell r="G191" t="str">
            <v>.2662.010</v>
          </cell>
          <cell r="H191">
            <v>112</v>
          </cell>
          <cell r="I191" t="str">
            <v>010</v>
          </cell>
        </row>
        <row r="192">
          <cell r="A192" t="str">
            <v>.2662.9668</v>
          </cell>
          <cell r="B192" t="str">
            <v>2662</v>
          </cell>
          <cell r="C192" t="str">
            <v>9668</v>
          </cell>
          <cell r="D192" t="str">
            <v>Interest/R LVMH Inc</v>
          </cell>
          <cell r="F192">
            <v>7</v>
          </cell>
          <cell r="G192" t="str">
            <v>.2662.9668</v>
          </cell>
          <cell r="H192">
            <v>112</v>
          </cell>
          <cell r="I192" t="str">
            <v>010</v>
          </cell>
        </row>
        <row r="193">
          <cell r="A193" t="str">
            <v>.2662.966</v>
          </cell>
          <cell r="B193" t="str">
            <v>2662</v>
          </cell>
          <cell r="C193" t="str">
            <v>966</v>
          </cell>
          <cell r="D193" t="str">
            <v>Interest/R LVMH Inc</v>
          </cell>
          <cell r="F193">
            <v>7</v>
          </cell>
          <cell r="G193" t="str">
            <v>.2662.966</v>
          </cell>
          <cell r="H193">
            <v>112</v>
          </cell>
          <cell r="I193" t="str">
            <v>010</v>
          </cell>
        </row>
        <row r="194">
          <cell r="A194" t="str">
            <v>.2210.900</v>
          </cell>
          <cell r="B194" t="str">
            <v>2210</v>
          </cell>
          <cell r="C194" t="str">
            <v>900</v>
          </cell>
          <cell r="D194" t="str">
            <v>A/R Reserve C/B &amp; Disc</v>
          </cell>
          <cell r="F194">
            <v>7</v>
          </cell>
          <cell r="G194" t="str">
            <v>.2210.900</v>
          </cell>
          <cell r="H194">
            <v>112</v>
          </cell>
          <cell r="I194" t="str">
            <v>011</v>
          </cell>
        </row>
        <row r="195">
          <cell r="A195" t="str">
            <v>.2214.010</v>
          </cell>
          <cell r="B195" t="str">
            <v>2214</v>
          </cell>
          <cell r="C195" t="str">
            <v>010</v>
          </cell>
          <cell r="D195" t="str">
            <v>Other/R Wholesales</v>
          </cell>
          <cell r="F195">
            <v>7</v>
          </cell>
          <cell r="G195" t="str">
            <v>.2214.010</v>
          </cell>
          <cell r="H195">
            <v>112</v>
          </cell>
          <cell r="I195" t="str">
            <v>011</v>
          </cell>
        </row>
        <row r="196">
          <cell r="A196" t="str">
            <v>.2214.020</v>
          </cell>
          <cell r="B196" t="str">
            <v>2214</v>
          </cell>
          <cell r="C196" t="str">
            <v>020</v>
          </cell>
          <cell r="D196" t="str">
            <v>Other/R Leased Dept.</v>
          </cell>
          <cell r="F196">
            <v>7</v>
          </cell>
          <cell r="G196" t="str">
            <v>.2214.020</v>
          </cell>
          <cell r="H196">
            <v>112</v>
          </cell>
          <cell r="I196" t="str">
            <v>011</v>
          </cell>
        </row>
        <row r="197">
          <cell r="A197" t="str">
            <v>.2214.993</v>
          </cell>
          <cell r="B197" t="str">
            <v>2214</v>
          </cell>
          <cell r="C197" t="str">
            <v>993</v>
          </cell>
          <cell r="D197" t="str">
            <v>Other/R Royalties-Over</v>
          </cell>
          <cell r="F197">
            <v>7</v>
          </cell>
          <cell r="G197" t="str">
            <v>.2214.993</v>
          </cell>
          <cell r="H197">
            <v>112</v>
          </cell>
          <cell r="I197" t="str">
            <v>011</v>
          </cell>
        </row>
        <row r="198">
          <cell r="A198" t="str">
            <v>.2320.010</v>
          </cell>
          <cell r="B198" t="str">
            <v>2320</v>
          </cell>
          <cell r="C198" t="str">
            <v>010</v>
          </cell>
          <cell r="D198" t="str">
            <v>Advance To Employee</v>
          </cell>
          <cell r="F198">
            <v>7</v>
          </cell>
          <cell r="G198" t="str">
            <v>.2320.010</v>
          </cell>
          <cell r="H198">
            <v>112</v>
          </cell>
          <cell r="I198" t="str">
            <v>011</v>
          </cell>
        </row>
        <row r="199">
          <cell r="A199" t="str">
            <v>.2371.999</v>
          </cell>
          <cell r="B199" t="str">
            <v>2371</v>
          </cell>
          <cell r="C199" t="str">
            <v>999</v>
          </cell>
          <cell r="D199" t="str">
            <v>Deposits Other</v>
          </cell>
          <cell r="F199">
            <v>7</v>
          </cell>
          <cell r="G199" t="str">
            <v>.2371.999</v>
          </cell>
          <cell r="H199">
            <v>112</v>
          </cell>
          <cell r="I199" t="str">
            <v>011</v>
          </cell>
        </row>
        <row r="200">
          <cell r="A200" t="str">
            <v>.2690.010</v>
          </cell>
          <cell r="B200" t="str">
            <v>2690</v>
          </cell>
          <cell r="C200" t="str">
            <v>010</v>
          </cell>
          <cell r="D200" t="str">
            <v>A/R Minority Int. MJ Int</v>
          </cell>
          <cell r="F200">
            <v>7</v>
          </cell>
          <cell r="G200" t="str">
            <v>.2690.010</v>
          </cell>
          <cell r="H200">
            <v>112</v>
          </cell>
          <cell r="I200" t="str">
            <v>011</v>
          </cell>
        </row>
        <row r="201">
          <cell r="A201" t="str">
            <v>.2377.999</v>
          </cell>
          <cell r="B201" t="str">
            <v>2377</v>
          </cell>
          <cell r="C201" t="str">
            <v>999</v>
          </cell>
          <cell r="D201" t="str">
            <v>Other Misc. Receivable</v>
          </cell>
          <cell r="F201">
            <v>7</v>
          </cell>
          <cell r="G201" t="str">
            <v>.2377.999</v>
          </cell>
          <cell r="H201">
            <v>112</v>
          </cell>
          <cell r="I201" t="str">
            <v>012</v>
          </cell>
        </row>
        <row r="202">
          <cell r="A202" t="str">
            <v>.1520.144</v>
          </cell>
          <cell r="B202" t="str">
            <v>1520</v>
          </cell>
          <cell r="C202" t="str">
            <v>144</v>
          </cell>
          <cell r="D202" t="str">
            <v>Inv. In LV USM</v>
          </cell>
          <cell r="F202">
            <v>7</v>
          </cell>
          <cell r="G202" t="str">
            <v>.1520.144</v>
          </cell>
          <cell r="H202">
            <v>118</v>
          </cell>
          <cell r="I202">
            <v>151</v>
          </cell>
        </row>
        <row r="203">
          <cell r="A203" t="str">
            <v>.1520.151</v>
          </cell>
          <cell r="B203" t="str">
            <v>1520</v>
          </cell>
          <cell r="C203" t="str">
            <v>151</v>
          </cell>
          <cell r="D203" t="str">
            <v>Inv. In Atlantic Lugg</v>
          </cell>
          <cell r="F203">
            <v>7</v>
          </cell>
          <cell r="G203" t="str">
            <v>.1520.151</v>
          </cell>
          <cell r="H203">
            <v>118</v>
          </cell>
          <cell r="I203">
            <v>152</v>
          </cell>
        </row>
        <row r="204">
          <cell r="A204" t="str">
            <v>.1520.156</v>
          </cell>
          <cell r="B204" t="str">
            <v>1520</v>
          </cell>
          <cell r="C204" t="str">
            <v>156</v>
          </cell>
          <cell r="D204" t="str">
            <v>Inv. In LV SDL</v>
          </cell>
          <cell r="F204">
            <v>7</v>
          </cell>
          <cell r="G204" t="str">
            <v>.1520.156</v>
          </cell>
          <cell r="H204">
            <v>118</v>
          </cell>
          <cell r="I204">
            <v>153</v>
          </cell>
        </row>
        <row r="205">
          <cell r="A205" t="str">
            <v>.1520.162</v>
          </cell>
          <cell r="B205" t="str">
            <v>1520</v>
          </cell>
          <cell r="C205" t="str">
            <v>162</v>
          </cell>
          <cell r="D205" t="str">
            <v>Inv. In LV Brazil</v>
          </cell>
          <cell r="F205">
            <v>7</v>
          </cell>
          <cell r="G205" t="str">
            <v>.1520.162</v>
          </cell>
          <cell r="H205">
            <v>118</v>
          </cell>
          <cell r="I205">
            <v>154</v>
          </cell>
        </row>
        <row r="206">
          <cell r="A206" t="str">
            <v>.1520.164</v>
          </cell>
          <cell r="B206" t="str">
            <v>1520</v>
          </cell>
          <cell r="C206" t="str">
            <v>164</v>
          </cell>
          <cell r="D206" t="str">
            <v>Inv. In LV Mexico</v>
          </cell>
          <cell r="F206">
            <v>7</v>
          </cell>
          <cell r="G206" t="str">
            <v>.1520.164</v>
          </cell>
          <cell r="H206">
            <v>118</v>
          </cell>
          <cell r="I206">
            <v>155</v>
          </cell>
        </row>
        <row r="207">
          <cell r="A207" t="str">
            <v>.1520.166</v>
          </cell>
          <cell r="B207" t="str">
            <v>1520</v>
          </cell>
          <cell r="C207" t="str">
            <v>166</v>
          </cell>
          <cell r="D207" t="str">
            <v>Inv. In LV Chile</v>
          </cell>
          <cell r="F207">
            <v>7</v>
          </cell>
          <cell r="G207" t="str">
            <v>.1520.166</v>
          </cell>
          <cell r="H207">
            <v>118</v>
          </cell>
          <cell r="I207">
            <v>156</v>
          </cell>
        </row>
        <row r="208">
          <cell r="A208" t="str">
            <v>.1520.190</v>
          </cell>
          <cell r="B208" t="str">
            <v>1520</v>
          </cell>
          <cell r="C208" t="str">
            <v>190</v>
          </cell>
          <cell r="D208" t="str">
            <v>Inv. In LV Argentina</v>
          </cell>
          <cell r="F208">
            <v>7</v>
          </cell>
          <cell r="G208" t="str">
            <v>.1520.190</v>
          </cell>
          <cell r="H208">
            <v>118</v>
          </cell>
          <cell r="I208">
            <v>157</v>
          </cell>
        </row>
        <row r="209">
          <cell r="A209" t="str">
            <v>.1520.192</v>
          </cell>
          <cell r="B209" t="str">
            <v>1520</v>
          </cell>
          <cell r="C209" t="str">
            <v>192</v>
          </cell>
          <cell r="D209" t="str">
            <v>Inv. In LV Columbia</v>
          </cell>
          <cell r="F209">
            <v>7</v>
          </cell>
          <cell r="G209" t="str">
            <v>.1520.192</v>
          </cell>
          <cell r="H209">
            <v>118</v>
          </cell>
          <cell r="I209">
            <v>158</v>
          </cell>
        </row>
        <row r="210">
          <cell r="A210" t="str">
            <v>.1520.194</v>
          </cell>
          <cell r="B210" t="str">
            <v>1520</v>
          </cell>
          <cell r="C210" t="str">
            <v>194</v>
          </cell>
          <cell r="D210" t="str">
            <v>Inv. In LV Venezuela</v>
          </cell>
          <cell r="F210">
            <v>7</v>
          </cell>
          <cell r="G210" t="str">
            <v>.1520.194</v>
          </cell>
          <cell r="H210">
            <v>118</v>
          </cell>
          <cell r="I210">
            <v>159</v>
          </cell>
        </row>
        <row r="211">
          <cell r="A211" t="str">
            <v>.1520.198</v>
          </cell>
          <cell r="B211" t="str">
            <v>1520</v>
          </cell>
          <cell r="C211" t="str">
            <v>198</v>
          </cell>
          <cell r="D211" t="str">
            <v>Inv. In LV Peru</v>
          </cell>
          <cell r="F211">
            <v>7</v>
          </cell>
          <cell r="G211" t="str">
            <v>.1520.198</v>
          </cell>
          <cell r="H211">
            <v>118</v>
          </cell>
          <cell r="I211">
            <v>160</v>
          </cell>
        </row>
        <row r="212">
          <cell r="A212" t="str">
            <v>.1520.233</v>
          </cell>
          <cell r="B212" t="str">
            <v>1520</v>
          </cell>
          <cell r="C212" t="str">
            <v>233</v>
          </cell>
          <cell r="D212" t="str">
            <v>Inv. In Celine Guam</v>
          </cell>
          <cell r="F212">
            <v>7</v>
          </cell>
          <cell r="G212" t="str">
            <v>.1520.233</v>
          </cell>
          <cell r="H212">
            <v>118</v>
          </cell>
          <cell r="I212">
            <v>161</v>
          </cell>
        </row>
        <row r="213">
          <cell r="A213" t="str">
            <v>.1520.238</v>
          </cell>
          <cell r="B213" t="str">
            <v>1520</v>
          </cell>
          <cell r="C213" t="str">
            <v>238</v>
          </cell>
          <cell r="D213" t="str">
            <v>Inv. In Celine Hawaii</v>
          </cell>
          <cell r="F213">
            <v>7</v>
          </cell>
          <cell r="G213" t="str">
            <v>.1520.238</v>
          </cell>
          <cell r="H213">
            <v>118</v>
          </cell>
          <cell r="I213">
            <v>162</v>
          </cell>
        </row>
        <row r="214">
          <cell r="A214" t="str">
            <v>.1520.342</v>
          </cell>
          <cell r="B214" t="str">
            <v>1520</v>
          </cell>
          <cell r="C214" t="str">
            <v>342</v>
          </cell>
          <cell r="D214" t="str">
            <v>Inv. In Serrano Inc</v>
          </cell>
          <cell r="F214">
            <v>7</v>
          </cell>
          <cell r="G214" t="str">
            <v>.1520.342</v>
          </cell>
          <cell r="H214">
            <v>118</v>
          </cell>
          <cell r="I214">
            <v>163</v>
          </cell>
        </row>
        <row r="215">
          <cell r="A215" t="str">
            <v>.1520.750</v>
          </cell>
          <cell r="B215" t="str">
            <v>1520</v>
          </cell>
          <cell r="C215" t="str">
            <v>750</v>
          </cell>
          <cell r="D215" t="str">
            <v>Inv. In MJ Int'l</v>
          </cell>
          <cell r="F215">
            <v>7</v>
          </cell>
          <cell r="G215" t="str">
            <v>.1520.750</v>
          </cell>
          <cell r="H215">
            <v>118</v>
          </cell>
          <cell r="I215">
            <v>164</v>
          </cell>
        </row>
        <row r="216">
          <cell r="A216" t="str">
            <v>.1520.751</v>
          </cell>
          <cell r="B216" t="str">
            <v>1520</v>
          </cell>
          <cell r="C216" t="str">
            <v>751</v>
          </cell>
          <cell r="D216" t="str">
            <v>Inv. In MJ Inc.</v>
          </cell>
          <cell r="F216">
            <v>7</v>
          </cell>
          <cell r="G216" t="str">
            <v>.1520.751</v>
          </cell>
          <cell r="H216">
            <v>118</v>
          </cell>
          <cell r="I216">
            <v>165</v>
          </cell>
        </row>
        <row r="217">
          <cell r="A217" t="str">
            <v>.1520.752</v>
          </cell>
          <cell r="B217" t="str">
            <v>1520</v>
          </cell>
          <cell r="C217" t="str">
            <v>752</v>
          </cell>
          <cell r="D217" t="str">
            <v>Inv. In MJ Trademark</v>
          </cell>
          <cell r="F217">
            <v>7</v>
          </cell>
          <cell r="G217" t="str">
            <v>.1520.752</v>
          </cell>
          <cell r="H217">
            <v>118</v>
          </cell>
          <cell r="I217">
            <v>166</v>
          </cell>
        </row>
        <row r="218">
          <cell r="A218" t="str">
            <v>.1520.9075</v>
          </cell>
          <cell r="B218" t="str">
            <v>1520</v>
          </cell>
          <cell r="C218" t="str">
            <v>9075</v>
          </cell>
          <cell r="D218" t="str">
            <v>Inv. In Starre</v>
          </cell>
          <cell r="F218">
            <v>7</v>
          </cell>
          <cell r="G218" t="str">
            <v>.1520.9075</v>
          </cell>
          <cell r="H218">
            <v>118</v>
          </cell>
          <cell r="I218">
            <v>167</v>
          </cell>
        </row>
        <row r="219">
          <cell r="A219" t="str">
            <v>.1520.9345</v>
          </cell>
          <cell r="B219" t="str">
            <v>1520</v>
          </cell>
          <cell r="C219" t="str">
            <v>9345</v>
          </cell>
          <cell r="D219" t="str">
            <v>Inv. In LV 1886</v>
          </cell>
          <cell r="F219">
            <v>7</v>
          </cell>
          <cell r="G219" t="str">
            <v>.1520.9345</v>
          </cell>
          <cell r="H219">
            <v>118</v>
          </cell>
          <cell r="I219">
            <v>168</v>
          </cell>
        </row>
        <row r="220">
          <cell r="A220" t="str">
            <v>.1520.9349</v>
          </cell>
          <cell r="B220" t="str">
            <v>1520</v>
          </cell>
          <cell r="C220" t="str">
            <v>9349</v>
          </cell>
          <cell r="D220" t="str">
            <v>Inv. In LV Finance</v>
          </cell>
          <cell r="F220">
            <v>7</v>
          </cell>
          <cell r="G220" t="str">
            <v>.1520.9349</v>
          </cell>
          <cell r="H220">
            <v>118</v>
          </cell>
          <cell r="I220">
            <v>169</v>
          </cell>
        </row>
        <row r="221">
          <cell r="A221" t="str">
            <v>.1520.958</v>
          </cell>
          <cell r="B221" t="str">
            <v>1520</v>
          </cell>
          <cell r="C221" t="str">
            <v>958</v>
          </cell>
          <cell r="D221" t="str">
            <v>Inv. In Leading Group</v>
          </cell>
          <cell r="F221">
            <v>7</v>
          </cell>
          <cell r="G221" t="str">
            <v>.1520.958</v>
          </cell>
          <cell r="H221">
            <v>118</v>
          </cell>
          <cell r="I221">
            <v>170</v>
          </cell>
        </row>
        <row r="222">
          <cell r="A222" t="str">
            <v>.1520.960</v>
          </cell>
          <cell r="B222" t="str">
            <v>1520</v>
          </cell>
          <cell r="C222" t="str">
            <v>960</v>
          </cell>
          <cell r="D222" t="str">
            <v>Inv. In Prestige</v>
          </cell>
          <cell r="F222">
            <v>7</v>
          </cell>
          <cell r="G222" t="str">
            <v>.1520.960</v>
          </cell>
          <cell r="H222">
            <v>118</v>
          </cell>
          <cell r="I222">
            <v>171</v>
          </cell>
        </row>
        <row r="223">
          <cell r="A223" t="str">
            <v>.1520.9600</v>
          </cell>
          <cell r="B223" t="str">
            <v>1520</v>
          </cell>
          <cell r="C223" t="str">
            <v>9600</v>
          </cell>
          <cell r="D223" t="str">
            <v>Inv. In Prestige Merch</v>
          </cell>
          <cell r="F223">
            <v>7</v>
          </cell>
          <cell r="G223" t="str">
            <v>.1520.9600</v>
          </cell>
          <cell r="H223">
            <v>118</v>
          </cell>
          <cell r="I223">
            <v>172</v>
          </cell>
        </row>
        <row r="224">
          <cell r="A224" t="str">
            <v>.1525.750</v>
          </cell>
          <cell r="B224" t="str">
            <v>1525</v>
          </cell>
          <cell r="C224" t="str">
            <v>750</v>
          </cell>
          <cell r="D224" t="str">
            <v>Asst Imprmnt Allow-MJ</v>
          </cell>
          <cell r="F224">
            <v>7</v>
          </cell>
          <cell r="G224" t="str">
            <v>.1525.750</v>
          </cell>
          <cell r="H224">
            <v>118</v>
          </cell>
          <cell r="I224">
            <v>173</v>
          </cell>
        </row>
        <row r="225">
          <cell r="A225" t="str">
            <v>.2710.010</v>
          </cell>
          <cell r="B225" t="str">
            <v>2710</v>
          </cell>
          <cell r="C225" t="str">
            <v>010</v>
          </cell>
          <cell r="D225" t="str">
            <v>Marketable Securities</v>
          </cell>
          <cell r="F225">
            <v>7</v>
          </cell>
          <cell r="G225" t="str">
            <v>.2710.010</v>
          </cell>
          <cell r="H225">
            <v>118</v>
          </cell>
          <cell r="I225">
            <v>174</v>
          </cell>
        </row>
        <row r="226">
          <cell r="A226" t="str">
            <v>.1510.010</v>
          </cell>
          <cell r="B226" t="str">
            <v>1510</v>
          </cell>
          <cell r="C226" t="str">
            <v>010</v>
          </cell>
          <cell r="D226" t="str">
            <v>Equity Method Investment</v>
          </cell>
          <cell r="F226">
            <v>7</v>
          </cell>
          <cell r="G226" t="str">
            <v>.1510.010</v>
          </cell>
          <cell r="H226">
            <v>118</v>
          </cell>
          <cell r="I226" t="str">
            <v>002</v>
          </cell>
        </row>
        <row r="227">
          <cell r="A227" t="str">
            <v>.1315.010</v>
          </cell>
          <cell r="B227" t="str">
            <v>1315</v>
          </cell>
          <cell r="C227" t="str">
            <v>010</v>
          </cell>
          <cell r="D227" t="str">
            <v>Building - gross</v>
          </cell>
          <cell r="F227">
            <v>7</v>
          </cell>
          <cell r="G227" t="str">
            <v>.1315.010</v>
          </cell>
          <cell r="H227">
            <v>120</v>
          </cell>
          <cell r="I227" t="str">
            <v>001</v>
          </cell>
        </row>
        <row r="228">
          <cell r="A228" t="str">
            <v>.1320.010</v>
          </cell>
          <cell r="B228" t="str">
            <v>1320</v>
          </cell>
          <cell r="C228" t="str">
            <v>010</v>
          </cell>
          <cell r="D228" t="str">
            <v>Cap Lease - Building</v>
          </cell>
          <cell r="F228">
            <v>7</v>
          </cell>
          <cell r="G228" t="str">
            <v>.1320.010</v>
          </cell>
          <cell r="H228">
            <v>120</v>
          </cell>
          <cell r="I228" t="str">
            <v>001</v>
          </cell>
        </row>
        <row r="229">
          <cell r="A229" t="str">
            <v>.1325.010</v>
          </cell>
          <cell r="B229" t="str">
            <v>1325</v>
          </cell>
          <cell r="C229" t="str">
            <v>010</v>
          </cell>
          <cell r="D229" t="str">
            <v>Plant Equipment - gross</v>
          </cell>
          <cell r="F229">
            <v>7</v>
          </cell>
          <cell r="G229" t="str">
            <v>.1325.010</v>
          </cell>
          <cell r="H229">
            <v>120</v>
          </cell>
          <cell r="I229" t="str">
            <v>001</v>
          </cell>
        </row>
        <row r="230">
          <cell r="A230" t="str">
            <v>.1325.020</v>
          </cell>
          <cell r="B230" t="str">
            <v>1325</v>
          </cell>
          <cell r="C230" t="str">
            <v>020</v>
          </cell>
          <cell r="D230" t="str">
            <v>Tools &amp; Dies - gross</v>
          </cell>
          <cell r="F230">
            <v>7</v>
          </cell>
          <cell r="G230" t="str">
            <v>.1325.020</v>
          </cell>
          <cell r="H230">
            <v>120</v>
          </cell>
          <cell r="I230" t="str">
            <v>001</v>
          </cell>
        </row>
        <row r="231">
          <cell r="A231" t="str">
            <v>.1325.030</v>
          </cell>
          <cell r="B231" t="str">
            <v>1325</v>
          </cell>
          <cell r="C231" t="str">
            <v>030</v>
          </cell>
          <cell r="D231" t="str">
            <v>Prod Equip-Mach -gross</v>
          </cell>
          <cell r="F231">
            <v>7</v>
          </cell>
          <cell r="G231" t="str">
            <v>.1325.030</v>
          </cell>
          <cell r="H231">
            <v>120</v>
          </cell>
          <cell r="I231" t="str">
            <v>001</v>
          </cell>
        </row>
        <row r="232">
          <cell r="A232" t="str">
            <v>.1325.900</v>
          </cell>
          <cell r="B232" t="str">
            <v>1325</v>
          </cell>
          <cell r="C232" t="str">
            <v>900</v>
          </cell>
          <cell r="D232" t="str">
            <v>Prod Equip-Other -gross</v>
          </cell>
          <cell r="F232">
            <v>7</v>
          </cell>
          <cell r="G232" t="str">
            <v>.1325.900</v>
          </cell>
          <cell r="H232">
            <v>120</v>
          </cell>
          <cell r="I232" t="str">
            <v>001</v>
          </cell>
        </row>
        <row r="233">
          <cell r="A233" t="str">
            <v>.1325.999</v>
          </cell>
          <cell r="B233" t="str">
            <v>1325</v>
          </cell>
          <cell r="C233" t="str">
            <v>999</v>
          </cell>
          <cell r="D233" t="str">
            <v>Other Equipment  -gross</v>
          </cell>
          <cell r="F233">
            <v>7</v>
          </cell>
          <cell r="G233" t="str">
            <v>.1325.999</v>
          </cell>
          <cell r="H233">
            <v>120</v>
          </cell>
          <cell r="I233" t="str">
            <v>001</v>
          </cell>
        </row>
        <row r="234">
          <cell r="A234" t="str">
            <v>.1341.010</v>
          </cell>
          <cell r="B234" t="str">
            <v>1341</v>
          </cell>
          <cell r="C234" t="str">
            <v>010</v>
          </cell>
          <cell r="D234" t="str">
            <v>Leasehold Improv.-gross</v>
          </cell>
          <cell r="F234">
            <v>7</v>
          </cell>
          <cell r="G234" t="str">
            <v>.1341.010</v>
          </cell>
          <cell r="H234">
            <v>120</v>
          </cell>
          <cell r="I234" t="str">
            <v>001</v>
          </cell>
        </row>
        <row r="235">
          <cell r="A235" t="str">
            <v>.1342.010</v>
          </cell>
          <cell r="B235" t="str">
            <v>1342</v>
          </cell>
          <cell r="C235" t="str">
            <v>010</v>
          </cell>
          <cell r="D235" t="str">
            <v>Transport Equip- gross</v>
          </cell>
          <cell r="F235">
            <v>7</v>
          </cell>
          <cell r="G235" t="str">
            <v>.1342.010</v>
          </cell>
          <cell r="H235">
            <v>120</v>
          </cell>
          <cell r="I235" t="str">
            <v>001</v>
          </cell>
        </row>
        <row r="236">
          <cell r="A236" t="str">
            <v>.1343.010</v>
          </cell>
          <cell r="B236" t="str">
            <v>1343</v>
          </cell>
          <cell r="C236" t="str">
            <v>010</v>
          </cell>
          <cell r="D236" t="str">
            <v>Office Equipment -gross</v>
          </cell>
          <cell r="F236">
            <v>7</v>
          </cell>
          <cell r="G236" t="str">
            <v>.1343.010</v>
          </cell>
          <cell r="H236">
            <v>120</v>
          </cell>
          <cell r="I236" t="str">
            <v>001</v>
          </cell>
        </row>
        <row r="237">
          <cell r="A237" t="str">
            <v>.1343.020</v>
          </cell>
          <cell r="B237" t="str">
            <v>1343</v>
          </cell>
          <cell r="C237" t="str">
            <v>020</v>
          </cell>
          <cell r="D237" t="str">
            <v>Telecommunications-gross</v>
          </cell>
          <cell r="F237">
            <v>7</v>
          </cell>
          <cell r="G237" t="str">
            <v>.1343.020</v>
          </cell>
          <cell r="H237">
            <v>120</v>
          </cell>
          <cell r="I237" t="str">
            <v>001</v>
          </cell>
        </row>
        <row r="238">
          <cell r="A238" t="str">
            <v>.1344.010</v>
          </cell>
          <cell r="B238" t="str">
            <v>1344</v>
          </cell>
          <cell r="C238" t="str">
            <v>010</v>
          </cell>
          <cell r="D238" t="str">
            <v>EDP Equipment - gross</v>
          </cell>
          <cell r="F238">
            <v>7</v>
          </cell>
          <cell r="G238" t="str">
            <v>.1344.010</v>
          </cell>
          <cell r="H238">
            <v>120</v>
          </cell>
          <cell r="I238" t="str">
            <v>001</v>
          </cell>
        </row>
        <row r="239">
          <cell r="A239" t="str">
            <v>.1344.020</v>
          </cell>
          <cell r="B239" t="str">
            <v>1344</v>
          </cell>
          <cell r="C239" t="str">
            <v>020</v>
          </cell>
          <cell r="D239" t="str">
            <v>POS Equipment - gross</v>
          </cell>
          <cell r="F239">
            <v>7</v>
          </cell>
          <cell r="G239" t="str">
            <v>.1344.020</v>
          </cell>
          <cell r="H239">
            <v>120</v>
          </cell>
          <cell r="I239" t="str">
            <v>001</v>
          </cell>
        </row>
        <row r="240">
          <cell r="A240" t="str">
            <v>.1344.030</v>
          </cell>
          <cell r="B240" t="str">
            <v>1344</v>
          </cell>
          <cell r="C240" t="str">
            <v>030</v>
          </cell>
          <cell r="D240" t="str">
            <v>EDP Equip - Servers</v>
          </cell>
          <cell r="F240">
            <v>7</v>
          </cell>
          <cell r="G240" t="str">
            <v>.1344.030</v>
          </cell>
          <cell r="H240">
            <v>120</v>
          </cell>
          <cell r="I240" t="str">
            <v>001</v>
          </cell>
        </row>
        <row r="241">
          <cell r="A241" t="str">
            <v>.1344.040</v>
          </cell>
          <cell r="B241" t="str">
            <v>1344</v>
          </cell>
          <cell r="C241" t="str">
            <v>040</v>
          </cell>
          <cell r="D241" t="str">
            <v>EDP Equip - Peripherals</v>
          </cell>
          <cell r="F241">
            <v>7</v>
          </cell>
          <cell r="G241" t="str">
            <v>.1344.040</v>
          </cell>
          <cell r="H241">
            <v>120</v>
          </cell>
          <cell r="I241" t="str">
            <v>001</v>
          </cell>
        </row>
        <row r="242">
          <cell r="A242" t="str">
            <v>.1344.050</v>
          </cell>
          <cell r="B242" t="str">
            <v>1344</v>
          </cell>
          <cell r="C242" t="str">
            <v>050</v>
          </cell>
          <cell r="D242" t="str">
            <v>EDP - Network Hardware</v>
          </cell>
          <cell r="F242">
            <v>7</v>
          </cell>
          <cell r="G242" t="str">
            <v>.1344.050</v>
          </cell>
          <cell r="H242">
            <v>120</v>
          </cell>
          <cell r="I242" t="str">
            <v>001</v>
          </cell>
        </row>
        <row r="243">
          <cell r="A243" t="str">
            <v>.1345.010</v>
          </cell>
          <cell r="B243" t="str">
            <v>1345</v>
          </cell>
          <cell r="C243" t="str">
            <v>010</v>
          </cell>
          <cell r="D243" t="str">
            <v>F &amp; F - gross</v>
          </cell>
          <cell r="F243">
            <v>7</v>
          </cell>
          <cell r="G243" t="str">
            <v>.1345.010</v>
          </cell>
          <cell r="H243">
            <v>120</v>
          </cell>
          <cell r="I243" t="str">
            <v>001</v>
          </cell>
        </row>
        <row r="244">
          <cell r="A244" t="str">
            <v>.1349.010</v>
          </cell>
          <cell r="B244" t="str">
            <v>1349</v>
          </cell>
          <cell r="C244" t="str">
            <v>010</v>
          </cell>
          <cell r="D244" t="str">
            <v>Telephone Right -gross</v>
          </cell>
          <cell r="F244">
            <v>7</v>
          </cell>
          <cell r="G244" t="str">
            <v>.1349.010</v>
          </cell>
          <cell r="H244">
            <v>120</v>
          </cell>
          <cell r="I244" t="str">
            <v>001</v>
          </cell>
        </row>
        <row r="245">
          <cell r="A245" t="str">
            <v>.1349.020</v>
          </cell>
          <cell r="B245" t="str">
            <v>1349</v>
          </cell>
          <cell r="C245" t="str">
            <v>020</v>
          </cell>
          <cell r="D245" t="str">
            <v>Security Equip -gross</v>
          </cell>
          <cell r="F245">
            <v>7</v>
          </cell>
          <cell r="G245" t="str">
            <v>.1349.020</v>
          </cell>
          <cell r="H245">
            <v>120</v>
          </cell>
          <cell r="I245" t="str">
            <v>001</v>
          </cell>
        </row>
        <row r="246">
          <cell r="A246" t="str">
            <v>.1349.030</v>
          </cell>
          <cell r="B246" t="str">
            <v>1349</v>
          </cell>
          <cell r="C246" t="str">
            <v>030</v>
          </cell>
          <cell r="D246" t="str">
            <v>Capitilized Interest</v>
          </cell>
          <cell r="F246">
            <v>7</v>
          </cell>
          <cell r="G246" t="str">
            <v>.1349.030</v>
          </cell>
          <cell r="H246">
            <v>120</v>
          </cell>
          <cell r="I246" t="str">
            <v>001</v>
          </cell>
        </row>
        <row r="247">
          <cell r="A247" t="str">
            <v>.1349.900</v>
          </cell>
          <cell r="B247" t="str">
            <v>1349</v>
          </cell>
          <cell r="C247" t="str">
            <v>900</v>
          </cell>
          <cell r="D247" t="str">
            <v>Asset impairment Allow</v>
          </cell>
          <cell r="F247">
            <v>7</v>
          </cell>
          <cell r="G247" t="str">
            <v>.1349.900</v>
          </cell>
          <cell r="H247">
            <v>120</v>
          </cell>
          <cell r="I247" t="str">
            <v>001</v>
          </cell>
        </row>
        <row r="248">
          <cell r="A248" t="str">
            <v>.1349.990</v>
          </cell>
          <cell r="B248" t="str">
            <v>1349</v>
          </cell>
          <cell r="C248" t="str">
            <v>990</v>
          </cell>
          <cell r="D248" t="str">
            <v>F/A Inflation Adj.</v>
          </cell>
          <cell r="F248">
            <v>7</v>
          </cell>
          <cell r="G248" t="str">
            <v>.1349.990</v>
          </cell>
          <cell r="H248">
            <v>120</v>
          </cell>
          <cell r="I248" t="str">
            <v>001</v>
          </cell>
        </row>
        <row r="249">
          <cell r="A249" t="str">
            <v>.1349.999</v>
          </cell>
          <cell r="B249" t="str">
            <v>1349</v>
          </cell>
          <cell r="C249" t="str">
            <v>999</v>
          </cell>
          <cell r="D249" t="str">
            <v>Other Tang Assets gross</v>
          </cell>
          <cell r="F249">
            <v>7</v>
          </cell>
          <cell r="G249" t="str">
            <v>.1349.999</v>
          </cell>
          <cell r="H249">
            <v>120</v>
          </cell>
          <cell r="I249" t="str">
            <v>001</v>
          </cell>
        </row>
        <row r="250">
          <cell r="A250" t="str">
            <v>.1415.010</v>
          </cell>
          <cell r="B250" t="str">
            <v>1415</v>
          </cell>
          <cell r="C250" t="str">
            <v>010</v>
          </cell>
          <cell r="D250" t="str">
            <v>A/D-Building</v>
          </cell>
          <cell r="F250">
            <v>7</v>
          </cell>
          <cell r="G250" t="str">
            <v>.1415.010</v>
          </cell>
          <cell r="H250">
            <v>122</v>
          </cell>
          <cell r="I250" t="str">
            <v>001</v>
          </cell>
        </row>
        <row r="251">
          <cell r="A251" t="str">
            <v>.1420.010</v>
          </cell>
          <cell r="B251" t="str">
            <v>1420</v>
          </cell>
          <cell r="C251" t="str">
            <v>010</v>
          </cell>
          <cell r="D251" t="str">
            <v>A/D Cap Lease - Bldg</v>
          </cell>
          <cell r="F251">
            <v>7</v>
          </cell>
          <cell r="G251" t="str">
            <v>.1420.010</v>
          </cell>
          <cell r="H251">
            <v>122</v>
          </cell>
          <cell r="I251" t="str">
            <v>001</v>
          </cell>
        </row>
        <row r="252">
          <cell r="A252" t="str">
            <v>.1425.010</v>
          </cell>
          <cell r="B252" t="str">
            <v>1425</v>
          </cell>
          <cell r="C252" t="str">
            <v>010</v>
          </cell>
          <cell r="D252" t="str">
            <v>A/D-Plant Equipment</v>
          </cell>
          <cell r="F252">
            <v>7</v>
          </cell>
          <cell r="G252" t="str">
            <v>.1425.010</v>
          </cell>
          <cell r="H252">
            <v>122</v>
          </cell>
          <cell r="I252" t="str">
            <v>001</v>
          </cell>
        </row>
        <row r="253">
          <cell r="A253" t="str">
            <v>.1425.020</v>
          </cell>
          <cell r="B253" t="str">
            <v>1425</v>
          </cell>
          <cell r="C253" t="str">
            <v>020</v>
          </cell>
          <cell r="D253" t="str">
            <v>A/D-Tools &amp; Dies</v>
          </cell>
          <cell r="F253">
            <v>7</v>
          </cell>
          <cell r="G253" t="str">
            <v>.1425.020</v>
          </cell>
          <cell r="H253">
            <v>122</v>
          </cell>
          <cell r="I253" t="str">
            <v>001</v>
          </cell>
        </row>
        <row r="254">
          <cell r="A254" t="str">
            <v>.1425.030</v>
          </cell>
          <cell r="B254" t="str">
            <v>1425</v>
          </cell>
          <cell r="C254" t="str">
            <v>030</v>
          </cell>
          <cell r="D254" t="str">
            <v>A/D-Prod Equip-Mach</v>
          </cell>
          <cell r="F254">
            <v>7</v>
          </cell>
          <cell r="G254" t="str">
            <v>.1425.030</v>
          </cell>
          <cell r="H254">
            <v>122</v>
          </cell>
          <cell r="I254" t="str">
            <v>001</v>
          </cell>
        </row>
        <row r="255">
          <cell r="A255" t="str">
            <v>.1425.900</v>
          </cell>
          <cell r="B255" t="str">
            <v>1425</v>
          </cell>
          <cell r="C255" t="str">
            <v>900</v>
          </cell>
          <cell r="D255" t="str">
            <v>A/D Prod Equip-Other</v>
          </cell>
          <cell r="F255">
            <v>7</v>
          </cell>
          <cell r="G255" t="str">
            <v>.1425.900</v>
          </cell>
          <cell r="H255">
            <v>122</v>
          </cell>
          <cell r="I255" t="str">
            <v>001</v>
          </cell>
        </row>
        <row r="256">
          <cell r="A256" t="str">
            <v>.1425.999</v>
          </cell>
          <cell r="B256" t="str">
            <v>1425</v>
          </cell>
          <cell r="C256" t="str">
            <v>999</v>
          </cell>
          <cell r="D256" t="str">
            <v>A/D-Other Equip</v>
          </cell>
          <cell r="F256">
            <v>7</v>
          </cell>
          <cell r="G256" t="str">
            <v>.1425.999</v>
          </cell>
          <cell r="H256">
            <v>122</v>
          </cell>
          <cell r="I256" t="str">
            <v>001</v>
          </cell>
        </row>
        <row r="257">
          <cell r="A257" t="str">
            <v>.1441.010</v>
          </cell>
          <cell r="B257" t="str">
            <v>1441</v>
          </cell>
          <cell r="C257" t="str">
            <v>010</v>
          </cell>
          <cell r="D257" t="str">
            <v>A/D-Leasehold Improv</v>
          </cell>
          <cell r="F257">
            <v>7</v>
          </cell>
          <cell r="G257" t="str">
            <v>.1441.010</v>
          </cell>
          <cell r="H257">
            <v>122</v>
          </cell>
          <cell r="I257" t="str">
            <v>001</v>
          </cell>
        </row>
        <row r="258">
          <cell r="A258" t="str">
            <v>.1442.010</v>
          </cell>
          <cell r="B258" t="str">
            <v>1442</v>
          </cell>
          <cell r="C258" t="str">
            <v>010</v>
          </cell>
          <cell r="D258" t="str">
            <v>A/D-Transport. Equip</v>
          </cell>
          <cell r="F258">
            <v>7</v>
          </cell>
          <cell r="G258" t="str">
            <v>.1442.010</v>
          </cell>
          <cell r="H258">
            <v>122</v>
          </cell>
          <cell r="I258" t="str">
            <v>001</v>
          </cell>
        </row>
        <row r="259">
          <cell r="A259" t="str">
            <v>.1443.010</v>
          </cell>
          <cell r="B259" t="str">
            <v>1443</v>
          </cell>
          <cell r="C259" t="str">
            <v>010</v>
          </cell>
          <cell r="D259" t="str">
            <v>A/D-Office Equip</v>
          </cell>
          <cell r="F259">
            <v>7</v>
          </cell>
          <cell r="G259" t="str">
            <v>.1443.010</v>
          </cell>
          <cell r="H259">
            <v>122</v>
          </cell>
          <cell r="I259" t="str">
            <v>001</v>
          </cell>
        </row>
        <row r="260">
          <cell r="A260" t="str">
            <v>.1443.020</v>
          </cell>
          <cell r="B260" t="str">
            <v>1443</v>
          </cell>
          <cell r="C260" t="str">
            <v>020</v>
          </cell>
          <cell r="D260" t="str">
            <v>A/D-Telecommunications</v>
          </cell>
          <cell r="F260">
            <v>7</v>
          </cell>
          <cell r="G260" t="str">
            <v>.1443.020</v>
          </cell>
          <cell r="H260">
            <v>122</v>
          </cell>
          <cell r="I260" t="str">
            <v>001</v>
          </cell>
        </row>
        <row r="261">
          <cell r="A261" t="str">
            <v>.1444.010</v>
          </cell>
          <cell r="B261" t="str">
            <v>1444</v>
          </cell>
          <cell r="C261" t="str">
            <v>010</v>
          </cell>
          <cell r="D261" t="str">
            <v>A/D-EDP Equip</v>
          </cell>
          <cell r="F261">
            <v>7</v>
          </cell>
          <cell r="G261" t="str">
            <v>.1444.010</v>
          </cell>
          <cell r="H261">
            <v>122</v>
          </cell>
          <cell r="I261" t="str">
            <v>001</v>
          </cell>
        </row>
        <row r="262">
          <cell r="A262" t="str">
            <v>.1444.020</v>
          </cell>
          <cell r="B262" t="str">
            <v>1444</v>
          </cell>
          <cell r="C262" t="str">
            <v>020</v>
          </cell>
          <cell r="D262" t="str">
            <v>A/D-POS Equip</v>
          </cell>
          <cell r="F262">
            <v>7</v>
          </cell>
          <cell r="G262" t="str">
            <v>.1444.020</v>
          </cell>
          <cell r="H262">
            <v>122</v>
          </cell>
          <cell r="I262" t="str">
            <v>001</v>
          </cell>
        </row>
        <row r="263">
          <cell r="A263" t="str">
            <v>.1444.030</v>
          </cell>
          <cell r="B263" t="str">
            <v>1444</v>
          </cell>
          <cell r="C263" t="str">
            <v>030</v>
          </cell>
          <cell r="D263" t="str">
            <v>A/D-EDP Servers</v>
          </cell>
          <cell r="F263">
            <v>7</v>
          </cell>
          <cell r="G263" t="str">
            <v>.1444.030</v>
          </cell>
          <cell r="H263">
            <v>122</v>
          </cell>
          <cell r="I263" t="str">
            <v>001</v>
          </cell>
        </row>
        <row r="264">
          <cell r="A264" t="str">
            <v>.1444.040</v>
          </cell>
          <cell r="B264" t="str">
            <v>1444</v>
          </cell>
          <cell r="C264" t="str">
            <v>040</v>
          </cell>
          <cell r="D264" t="str">
            <v>A/D-Peripherals</v>
          </cell>
          <cell r="F264">
            <v>7</v>
          </cell>
          <cell r="G264" t="str">
            <v>.1444.040</v>
          </cell>
          <cell r="H264">
            <v>122</v>
          </cell>
          <cell r="I264" t="str">
            <v>001</v>
          </cell>
        </row>
        <row r="265">
          <cell r="A265" t="str">
            <v>.1444.050</v>
          </cell>
          <cell r="B265" t="str">
            <v>1444</v>
          </cell>
          <cell r="C265" t="str">
            <v>050</v>
          </cell>
          <cell r="D265" t="str">
            <v>A/D-Network Hardware</v>
          </cell>
          <cell r="F265">
            <v>7</v>
          </cell>
          <cell r="G265" t="str">
            <v>.1444.050</v>
          </cell>
          <cell r="H265">
            <v>122</v>
          </cell>
          <cell r="I265" t="str">
            <v>001</v>
          </cell>
        </row>
        <row r="266">
          <cell r="A266" t="str">
            <v>.1445.010</v>
          </cell>
          <cell r="B266" t="str">
            <v>1445</v>
          </cell>
          <cell r="C266" t="str">
            <v>010</v>
          </cell>
          <cell r="D266" t="str">
            <v>A/D-F &amp; F</v>
          </cell>
          <cell r="F266">
            <v>7</v>
          </cell>
          <cell r="G266" t="str">
            <v>.1445.010</v>
          </cell>
          <cell r="H266">
            <v>122</v>
          </cell>
          <cell r="I266" t="str">
            <v>001</v>
          </cell>
        </row>
        <row r="267">
          <cell r="A267" t="str">
            <v>.1449.020</v>
          </cell>
          <cell r="B267" t="str">
            <v>1449</v>
          </cell>
          <cell r="C267" t="str">
            <v>020</v>
          </cell>
          <cell r="D267" t="str">
            <v>A/D-Security Equipment</v>
          </cell>
          <cell r="F267">
            <v>7</v>
          </cell>
          <cell r="G267" t="str">
            <v>.1449.020</v>
          </cell>
          <cell r="H267">
            <v>122</v>
          </cell>
          <cell r="I267" t="str">
            <v>001</v>
          </cell>
        </row>
        <row r="268">
          <cell r="A268" t="str">
            <v>.1449.910</v>
          </cell>
          <cell r="B268" t="str">
            <v>1449</v>
          </cell>
          <cell r="C268" t="str">
            <v>910</v>
          </cell>
          <cell r="D268" t="str">
            <v>A/D-Obsolete Inventory</v>
          </cell>
          <cell r="F268">
            <v>7</v>
          </cell>
          <cell r="G268" t="str">
            <v>.1449.910</v>
          </cell>
          <cell r="H268">
            <v>122</v>
          </cell>
          <cell r="I268" t="str">
            <v>001</v>
          </cell>
        </row>
        <row r="269">
          <cell r="A269" t="str">
            <v>.1449.999</v>
          </cell>
          <cell r="B269" t="str">
            <v>1449</v>
          </cell>
          <cell r="C269" t="str">
            <v>999</v>
          </cell>
          <cell r="D269" t="str">
            <v>A/D-Other Intangible</v>
          </cell>
          <cell r="F269">
            <v>7</v>
          </cell>
          <cell r="G269" t="str">
            <v>.1449.999</v>
          </cell>
          <cell r="H269">
            <v>122</v>
          </cell>
          <cell r="I269" t="str">
            <v>001</v>
          </cell>
        </row>
        <row r="270">
          <cell r="A270" t="str">
            <v>.1305.010</v>
          </cell>
          <cell r="B270" t="str">
            <v>1305</v>
          </cell>
          <cell r="C270" t="str">
            <v>010</v>
          </cell>
          <cell r="D270" t="str">
            <v>Land - gross</v>
          </cell>
          <cell r="F270">
            <v>7</v>
          </cell>
          <cell r="G270" t="str">
            <v>.1305.010</v>
          </cell>
          <cell r="H270">
            <v>128</v>
          </cell>
          <cell r="I270" t="str">
            <v>001</v>
          </cell>
        </row>
        <row r="271">
          <cell r="A271" t="str">
            <v>.1120.010</v>
          </cell>
          <cell r="B271" t="str">
            <v>1120</v>
          </cell>
          <cell r="C271" t="str">
            <v>010</v>
          </cell>
          <cell r="D271" t="str">
            <v>Leasehold Right - gross</v>
          </cell>
          <cell r="F271">
            <v>7</v>
          </cell>
          <cell r="G271" t="str">
            <v>.1120.010</v>
          </cell>
          <cell r="H271">
            <v>130</v>
          </cell>
          <cell r="I271" t="str">
            <v>001</v>
          </cell>
        </row>
        <row r="272">
          <cell r="A272" t="str">
            <v>.1125.010</v>
          </cell>
          <cell r="B272" t="str">
            <v>1125</v>
          </cell>
          <cell r="C272" t="str">
            <v>010</v>
          </cell>
          <cell r="D272" t="str">
            <v>Leasehold Rights-amort</v>
          </cell>
          <cell r="F272">
            <v>7</v>
          </cell>
          <cell r="G272" t="str">
            <v>.1125.010</v>
          </cell>
          <cell r="H272">
            <v>130</v>
          </cell>
          <cell r="I272" t="str">
            <v>001</v>
          </cell>
        </row>
        <row r="273">
          <cell r="A273" t="str">
            <v>.1130.010</v>
          </cell>
          <cell r="B273" t="str">
            <v>1130</v>
          </cell>
          <cell r="C273" t="str">
            <v>010</v>
          </cell>
          <cell r="D273" t="str">
            <v>Software - gross</v>
          </cell>
          <cell r="F273">
            <v>7</v>
          </cell>
          <cell r="G273" t="str">
            <v>.1130.010</v>
          </cell>
          <cell r="H273">
            <v>130</v>
          </cell>
          <cell r="I273" t="str">
            <v>001</v>
          </cell>
        </row>
        <row r="274">
          <cell r="A274" t="str">
            <v>.1150.010</v>
          </cell>
          <cell r="B274" t="str">
            <v>1150</v>
          </cell>
          <cell r="C274" t="str">
            <v>010</v>
          </cell>
          <cell r="D274" t="str">
            <v>Start Up Costs -gross</v>
          </cell>
          <cell r="F274">
            <v>7</v>
          </cell>
          <cell r="G274" t="str">
            <v>.1150.010</v>
          </cell>
          <cell r="H274">
            <v>130</v>
          </cell>
          <cell r="I274" t="str">
            <v>001</v>
          </cell>
        </row>
        <row r="275">
          <cell r="A275" t="str">
            <v>.1155.010</v>
          </cell>
          <cell r="B275" t="str">
            <v>1155</v>
          </cell>
          <cell r="C275" t="str">
            <v>010</v>
          </cell>
          <cell r="D275" t="str">
            <v>Start Up Costs -allow</v>
          </cell>
          <cell r="F275">
            <v>7</v>
          </cell>
          <cell r="G275" t="str">
            <v>.1155.010</v>
          </cell>
          <cell r="H275">
            <v>130</v>
          </cell>
          <cell r="I275" t="str">
            <v>001</v>
          </cell>
        </row>
        <row r="276">
          <cell r="A276" t="str">
            <v>.1210.010</v>
          </cell>
          <cell r="B276" t="str">
            <v>1210</v>
          </cell>
          <cell r="C276" t="str">
            <v>010</v>
          </cell>
          <cell r="D276" t="str">
            <v>Acquisition Fees-gross</v>
          </cell>
          <cell r="F276">
            <v>7</v>
          </cell>
          <cell r="G276" t="str">
            <v>.1210.010</v>
          </cell>
          <cell r="H276">
            <v>130</v>
          </cell>
          <cell r="I276" t="str">
            <v>001</v>
          </cell>
        </row>
        <row r="277">
          <cell r="A277" t="str">
            <v>.1215.010</v>
          </cell>
          <cell r="B277" t="str">
            <v>1215</v>
          </cell>
          <cell r="C277" t="str">
            <v>010</v>
          </cell>
          <cell r="D277" t="str">
            <v>Acquisition Fees-amort</v>
          </cell>
          <cell r="F277">
            <v>7</v>
          </cell>
          <cell r="G277" t="str">
            <v>.1215.010</v>
          </cell>
          <cell r="H277">
            <v>130</v>
          </cell>
          <cell r="I277" t="str">
            <v>001</v>
          </cell>
        </row>
        <row r="278">
          <cell r="A278" t="str">
            <v>.1220.010</v>
          </cell>
          <cell r="B278" t="str">
            <v>1220</v>
          </cell>
          <cell r="C278" t="str">
            <v>010</v>
          </cell>
          <cell r="D278" t="str">
            <v>Goodwill - gross</v>
          </cell>
          <cell r="F278">
            <v>7</v>
          </cell>
          <cell r="G278" t="str">
            <v>.1220.010</v>
          </cell>
          <cell r="H278">
            <v>130</v>
          </cell>
          <cell r="I278" t="str">
            <v>001</v>
          </cell>
        </row>
        <row r="279">
          <cell r="A279" t="str">
            <v>.1135.010</v>
          </cell>
          <cell r="B279" t="str">
            <v>1135</v>
          </cell>
          <cell r="C279" t="str">
            <v>010</v>
          </cell>
          <cell r="D279" t="str">
            <v>Software-amort</v>
          </cell>
          <cell r="F279">
            <v>7</v>
          </cell>
          <cell r="G279" t="str">
            <v>.1135.010</v>
          </cell>
          <cell r="H279">
            <v>132</v>
          </cell>
          <cell r="I279" t="str">
            <v>001</v>
          </cell>
        </row>
        <row r="280">
          <cell r="A280" t="str">
            <v>.1225.010</v>
          </cell>
          <cell r="B280" t="str">
            <v>1225</v>
          </cell>
          <cell r="C280" t="str">
            <v>010</v>
          </cell>
          <cell r="D280" t="str">
            <v>Goodwill-amort</v>
          </cell>
          <cell r="F280">
            <v>7</v>
          </cell>
          <cell r="G280" t="str">
            <v>.1225.010</v>
          </cell>
          <cell r="H280">
            <v>132</v>
          </cell>
          <cell r="I280" t="str">
            <v>001</v>
          </cell>
        </row>
        <row r="281">
          <cell r="A281" t="str">
            <v>.1610.010</v>
          </cell>
          <cell r="B281" t="str">
            <v>1610</v>
          </cell>
          <cell r="C281" t="str">
            <v>010</v>
          </cell>
          <cell r="D281" t="str">
            <v>LT  Deposit -gross</v>
          </cell>
          <cell r="F281">
            <v>7</v>
          </cell>
          <cell r="G281" t="str">
            <v>.1610.010</v>
          </cell>
          <cell r="H281">
            <v>134</v>
          </cell>
          <cell r="I281" t="str">
            <v>001</v>
          </cell>
        </row>
        <row r="282">
          <cell r="A282" t="str">
            <v>.1610.030</v>
          </cell>
          <cell r="B282" t="str">
            <v>1610</v>
          </cell>
          <cell r="C282" t="str">
            <v>030</v>
          </cell>
          <cell r="D282" t="str">
            <v>Non Curr.Dep.&amp; Advance</v>
          </cell>
          <cell r="F282">
            <v>7</v>
          </cell>
          <cell r="G282" t="str">
            <v>.1610.030</v>
          </cell>
          <cell r="H282">
            <v>134</v>
          </cell>
          <cell r="I282" t="str">
            <v>001</v>
          </cell>
        </row>
        <row r="283">
          <cell r="A283" t="str">
            <v>.1610.040</v>
          </cell>
          <cell r="B283" t="str">
            <v>1610</v>
          </cell>
          <cell r="C283" t="str">
            <v>040</v>
          </cell>
          <cell r="D283" t="str">
            <v>State Bond Deposit</v>
          </cell>
          <cell r="F283">
            <v>7</v>
          </cell>
          <cell r="G283" t="str">
            <v>.1610.040</v>
          </cell>
          <cell r="H283">
            <v>134</v>
          </cell>
          <cell r="I283" t="str">
            <v>001</v>
          </cell>
        </row>
        <row r="284">
          <cell r="A284" t="str">
            <v>.1610.050</v>
          </cell>
          <cell r="B284" t="str">
            <v>1610</v>
          </cell>
          <cell r="C284" t="str">
            <v>050</v>
          </cell>
          <cell r="D284" t="str">
            <v>Lt Other Deposits</v>
          </cell>
          <cell r="F284">
            <v>7</v>
          </cell>
          <cell r="G284" t="str">
            <v>.1610.050</v>
          </cell>
          <cell r="H284">
            <v>134</v>
          </cell>
          <cell r="I284" t="str">
            <v>001</v>
          </cell>
        </row>
        <row r="285">
          <cell r="A285" t="str">
            <v>.1610.060</v>
          </cell>
          <cell r="B285" t="str">
            <v>1610</v>
          </cell>
          <cell r="C285" t="str">
            <v>060</v>
          </cell>
          <cell r="D285" t="str">
            <v>Deposit -Mini Storage</v>
          </cell>
          <cell r="F285">
            <v>7</v>
          </cell>
          <cell r="G285" t="str">
            <v>.1610.060</v>
          </cell>
          <cell r="H285">
            <v>134</v>
          </cell>
          <cell r="I285" t="str">
            <v>001</v>
          </cell>
        </row>
        <row r="286">
          <cell r="A286" t="str">
            <v>.1610.070</v>
          </cell>
          <cell r="B286" t="str">
            <v>1610</v>
          </cell>
          <cell r="C286" t="str">
            <v>070</v>
          </cell>
          <cell r="D286" t="str">
            <v>Deposit -Utility</v>
          </cell>
          <cell r="F286">
            <v>7</v>
          </cell>
          <cell r="G286" t="str">
            <v>.1610.070</v>
          </cell>
          <cell r="H286">
            <v>134</v>
          </cell>
          <cell r="I286" t="str">
            <v>001</v>
          </cell>
        </row>
        <row r="287">
          <cell r="A287" t="str">
            <v>.1610.080</v>
          </cell>
          <cell r="B287" t="str">
            <v>1610</v>
          </cell>
          <cell r="C287" t="str">
            <v>080</v>
          </cell>
          <cell r="D287" t="str">
            <v>Deposit -Security</v>
          </cell>
          <cell r="F287">
            <v>7</v>
          </cell>
          <cell r="G287" t="str">
            <v>.1610.080</v>
          </cell>
          <cell r="H287">
            <v>134</v>
          </cell>
          <cell r="I287" t="str">
            <v>001</v>
          </cell>
        </row>
        <row r="288">
          <cell r="A288" t="str">
            <v>.1610.090</v>
          </cell>
          <cell r="B288" t="str">
            <v>1610</v>
          </cell>
          <cell r="C288" t="str">
            <v>090</v>
          </cell>
          <cell r="D288" t="str">
            <v>Deposit -Fur Storage</v>
          </cell>
          <cell r="F288">
            <v>7</v>
          </cell>
          <cell r="G288" t="str">
            <v>.1610.090</v>
          </cell>
          <cell r="H288">
            <v>134</v>
          </cell>
          <cell r="I288" t="str">
            <v>001</v>
          </cell>
        </row>
        <row r="289">
          <cell r="A289" t="str">
            <v>.1630.010</v>
          </cell>
          <cell r="B289">
            <v>1630</v>
          </cell>
          <cell r="C289" t="str">
            <v>010</v>
          </cell>
          <cell r="D289" t="str">
            <v>LT Pension Funds</v>
          </cell>
          <cell r="F289">
            <v>7</v>
          </cell>
          <cell r="G289" t="str">
            <v>.1630.010</v>
          </cell>
          <cell r="H289">
            <v>134</v>
          </cell>
          <cell r="I289" t="str">
            <v>001</v>
          </cell>
        </row>
        <row r="290">
          <cell r="A290" t="str">
            <v>.1641.010</v>
          </cell>
          <cell r="B290">
            <v>1641</v>
          </cell>
          <cell r="C290" t="str">
            <v>010</v>
          </cell>
          <cell r="D290" t="str">
            <v>LT Deferred/Stagrd Ex</v>
          </cell>
          <cell r="F290">
            <v>7</v>
          </cell>
          <cell r="G290" t="str">
            <v>.1641.010</v>
          </cell>
          <cell r="H290">
            <v>134</v>
          </cell>
          <cell r="I290" t="str">
            <v>001</v>
          </cell>
        </row>
        <row r="291">
          <cell r="A291" t="str">
            <v>.2810.010</v>
          </cell>
          <cell r="B291" t="str">
            <v>2810</v>
          </cell>
          <cell r="C291" t="str">
            <v>010</v>
          </cell>
          <cell r="D291" t="str">
            <v>Income Tax/R Federal</v>
          </cell>
          <cell r="F291">
            <v>7</v>
          </cell>
          <cell r="G291" t="str">
            <v>.2810.010</v>
          </cell>
          <cell r="H291">
            <v>134</v>
          </cell>
          <cell r="I291" t="str">
            <v>001</v>
          </cell>
        </row>
        <row r="292">
          <cell r="A292" t="str">
            <v>.2810.020</v>
          </cell>
          <cell r="B292" t="str">
            <v>2810</v>
          </cell>
          <cell r="C292" t="str">
            <v>020</v>
          </cell>
          <cell r="D292" t="str">
            <v>Income Tax/R State</v>
          </cell>
          <cell r="F292">
            <v>7</v>
          </cell>
          <cell r="G292" t="str">
            <v>.2810.020</v>
          </cell>
          <cell r="H292">
            <v>134</v>
          </cell>
          <cell r="I292" t="str">
            <v>001</v>
          </cell>
        </row>
        <row r="293">
          <cell r="A293" t="str">
            <v>.2810.030</v>
          </cell>
          <cell r="B293" t="str">
            <v>2810</v>
          </cell>
          <cell r="C293" t="str">
            <v>030</v>
          </cell>
          <cell r="D293" t="str">
            <v>Income Tax/R City</v>
          </cell>
          <cell r="F293">
            <v>7</v>
          </cell>
          <cell r="G293" t="str">
            <v>.2810.030</v>
          </cell>
          <cell r="H293">
            <v>134</v>
          </cell>
          <cell r="I293" t="str">
            <v>001</v>
          </cell>
        </row>
        <row r="294">
          <cell r="A294" t="str">
            <v>.2810.040</v>
          </cell>
          <cell r="B294" t="str">
            <v>2810</v>
          </cell>
          <cell r="C294" t="str">
            <v>040</v>
          </cell>
          <cell r="D294" t="str">
            <v>Income Tax/R Other</v>
          </cell>
          <cell r="F294">
            <v>7</v>
          </cell>
          <cell r="G294" t="str">
            <v>.2810.040</v>
          </cell>
          <cell r="H294">
            <v>134</v>
          </cell>
          <cell r="I294" t="str">
            <v>001</v>
          </cell>
        </row>
        <row r="295">
          <cell r="A295" t="str">
            <v>.1360.010</v>
          </cell>
          <cell r="B295" t="str">
            <v>1360</v>
          </cell>
          <cell r="C295" t="str">
            <v>010</v>
          </cell>
          <cell r="D295" t="str">
            <v>Construction in Prog</v>
          </cell>
          <cell r="F295">
            <v>7</v>
          </cell>
          <cell r="G295" t="str">
            <v>.1360.010</v>
          </cell>
          <cell r="H295">
            <v>134</v>
          </cell>
          <cell r="I295" t="str">
            <v>002</v>
          </cell>
        </row>
        <row r="296">
          <cell r="A296" t="str">
            <v>.1820.010</v>
          </cell>
          <cell r="B296" t="str">
            <v>1820</v>
          </cell>
          <cell r="C296" t="str">
            <v>010</v>
          </cell>
          <cell r="D296" t="str">
            <v>LT Deferred Taxes Fed.</v>
          </cell>
          <cell r="F296">
            <v>7</v>
          </cell>
          <cell r="G296" t="str">
            <v>.1820.010</v>
          </cell>
          <cell r="H296">
            <v>134</v>
          </cell>
          <cell r="I296" t="str">
            <v>003</v>
          </cell>
        </row>
        <row r="297">
          <cell r="A297" t="str">
            <v>.1650.164</v>
          </cell>
          <cell r="B297" t="str">
            <v>1650</v>
          </cell>
          <cell r="C297" t="str">
            <v>164</v>
          </cell>
          <cell r="D297" t="str">
            <v>LT Loan/R Mexico</v>
          </cell>
          <cell r="F297">
            <v>7</v>
          </cell>
          <cell r="G297" t="str">
            <v>.1650.164</v>
          </cell>
          <cell r="H297">
            <v>134</v>
          </cell>
          <cell r="I297" t="str">
            <v>005</v>
          </cell>
        </row>
        <row r="298">
          <cell r="A298" t="str">
            <v>.1650.342</v>
          </cell>
          <cell r="B298" t="str">
            <v>1650</v>
          </cell>
          <cell r="C298" t="str">
            <v>342</v>
          </cell>
          <cell r="D298" t="str">
            <v>LT Loan/R Serrano Inc</v>
          </cell>
          <cell r="F298">
            <v>7</v>
          </cell>
          <cell r="G298" t="str">
            <v>.1650.342</v>
          </cell>
          <cell r="H298">
            <v>134</v>
          </cell>
          <cell r="I298" t="str">
            <v>005</v>
          </cell>
        </row>
        <row r="299">
          <cell r="A299" t="str">
            <v>.1650.750</v>
          </cell>
          <cell r="B299" t="str">
            <v>1650</v>
          </cell>
          <cell r="C299" t="str">
            <v>750</v>
          </cell>
          <cell r="D299" t="str">
            <v>LT Loan/R MJ Int'l</v>
          </cell>
          <cell r="F299">
            <v>7</v>
          </cell>
          <cell r="G299" t="str">
            <v>.1650.750</v>
          </cell>
          <cell r="H299">
            <v>134</v>
          </cell>
          <cell r="I299" t="str">
            <v>005</v>
          </cell>
        </row>
        <row r="300">
          <cell r="A300" t="str">
            <v>.1650.751</v>
          </cell>
          <cell r="B300" t="str">
            <v>1650</v>
          </cell>
          <cell r="C300" t="str">
            <v>751</v>
          </cell>
          <cell r="D300" t="str">
            <v>LT Loan/R MJ Inc.</v>
          </cell>
          <cell r="F300">
            <v>7</v>
          </cell>
          <cell r="G300" t="str">
            <v>.1650.751</v>
          </cell>
          <cell r="H300">
            <v>134</v>
          </cell>
          <cell r="I300" t="str">
            <v>005</v>
          </cell>
        </row>
        <row r="301">
          <cell r="A301" t="str">
            <v>.1650.752</v>
          </cell>
          <cell r="B301" t="str">
            <v>1650</v>
          </cell>
          <cell r="C301" t="str">
            <v>752</v>
          </cell>
          <cell r="D301" t="str">
            <v>LT Loan/R MJ Trademark</v>
          </cell>
          <cell r="F301">
            <v>7</v>
          </cell>
          <cell r="G301" t="str">
            <v>.1650.752</v>
          </cell>
          <cell r="H301">
            <v>134</v>
          </cell>
          <cell r="I301" t="str">
            <v>005</v>
          </cell>
        </row>
        <row r="302">
          <cell r="A302" t="str">
            <v>.1650.9075</v>
          </cell>
          <cell r="B302" t="str">
            <v>1650</v>
          </cell>
          <cell r="C302" t="str">
            <v>9075</v>
          </cell>
          <cell r="D302" t="str">
            <v>LT Loan/R Starre</v>
          </cell>
          <cell r="F302">
            <v>7</v>
          </cell>
          <cell r="G302" t="str">
            <v>.1650.9075</v>
          </cell>
          <cell r="H302">
            <v>134</v>
          </cell>
          <cell r="I302" t="str">
            <v>005</v>
          </cell>
        </row>
        <row r="303">
          <cell r="A303" t="str">
            <v>.1650.9345</v>
          </cell>
          <cell r="B303" t="str">
            <v>1650</v>
          </cell>
          <cell r="C303" t="str">
            <v>9345</v>
          </cell>
          <cell r="D303" t="str">
            <v>LT Loan/R 1896 Corp.</v>
          </cell>
          <cell r="F303">
            <v>7</v>
          </cell>
          <cell r="G303" t="str">
            <v>.1650.9345</v>
          </cell>
          <cell r="H303">
            <v>134</v>
          </cell>
          <cell r="I303" t="str">
            <v>005</v>
          </cell>
        </row>
        <row r="304">
          <cell r="A304" t="str">
            <v>.1650.999</v>
          </cell>
          <cell r="B304" t="str">
            <v>1650</v>
          </cell>
          <cell r="C304" t="str">
            <v>999</v>
          </cell>
          <cell r="D304" t="str">
            <v>LT Loan/R Other</v>
          </cell>
          <cell r="F304">
            <v>7</v>
          </cell>
          <cell r="G304" t="str">
            <v>.1650.999</v>
          </cell>
          <cell r="H304">
            <v>134</v>
          </cell>
          <cell r="I304" t="str">
            <v>005</v>
          </cell>
        </row>
        <row r="305">
          <cell r="A305" t="str">
            <v>.1655.020</v>
          </cell>
          <cell r="B305" t="str">
            <v>1655</v>
          </cell>
          <cell r="C305" t="str">
            <v>020</v>
          </cell>
          <cell r="D305" t="str">
            <v>Invest A/C Short Hills</v>
          </cell>
          <cell r="E305" t="str">
            <v>I</v>
          </cell>
          <cell r="F305">
            <v>7</v>
          </cell>
          <cell r="G305" t="str">
            <v>.1655.020</v>
          </cell>
          <cell r="H305">
            <v>134</v>
          </cell>
          <cell r="I305" t="str">
            <v>005</v>
          </cell>
        </row>
        <row r="306">
          <cell r="A306" t="str">
            <v>.2610.966</v>
          </cell>
          <cell r="B306" t="str">
            <v>2610</v>
          </cell>
          <cell r="C306" t="str">
            <v>966</v>
          </cell>
          <cell r="D306" t="str">
            <v>ST Loan/Adv LVMH Inc</v>
          </cell>
          <cell r="F306">
            <v>7</v>
          </cell>
          <cell r="G306" t="str">
            <v>.2610.966</v>
          </cell>
          <cell r="H306">
            <v>134</v>
          </cell>
          <cell r="I306" t="str">
            <v>005</v>
          </cell>
        </row>
        <row r="307">
          <cell r="A307" t="str">
            <v>.2610.9668</v>
          </cell>
          <cell r="B307" t="str">
            <v>2610</v>
          </cell>
          <cell r="C307" t="str">
            <v>9668</v>
          </cell>
          <cell r="D307" t="str">
            <v>ST Loan/Adv LVMH Inc</v>
          </cell>
          <cell r="F307">
            <v>7</v>
          </cell>
          <cell r="G307" t="str">
            <v>.2610.9668</v>
          </cell>
          <cell r="H307">
            <v>134</v>
          </cell>
          <cell r="I307" t="str">
            <v>005</v>
          </cell>
        </row>
        <row r="308">
          <cell r="A308" t="str">
            <v>.1820.020</v>
          </cell>
          <cell r="B308" t="str">
            <v>1820</v>
          </cell>
          <cell r="C308" t="str">
            <v>020</v>
          </cell>
          <cell r="D308" t="str">
            <v>LT Deferred Taxes State</v>
          </cell>
          <cell r="F308">
            <v>7</v>
          </cell>
          <cell r="G308" t="str">
            <v>.1820.020</v>
          </cell>
          <cell r="H308">
            <v>134</v>
          </cell>
          <cell r="I308" t="str">
            <v>008</v>
          </cell>
        </row>
        <row r="309">
          <cell r="A309" t="str">
            <v>.1830.010</v>
          </cell>
          <cell r="B309" t="str">
            <v>1830</v>
          </cell>
          <cell r="C309" t="str">
            <v>010</v>
          </cell>
          <cell r="D309" t="str">
            <v>LT Taxes Reserve-Fed</v>
          </cell>
          <cell r="F309">
            <v>7</v>
          </cell>
          <cell r="G309" t="str">
            <v>.1830.010</v>
          </cell>
          <cell r="H309">
            <v>134</v>
          </cell>
          <cell r="I309" t="str">
            <v>008</v>
          </cell>
        </row>
        <row r="310">
          <cell r="A310" t="str">
            <v>.1830.020</v>
          </cell>
          <cell r="B310" t="str">
            <v>1830</v>
          </cell>
          <cell r="C310" t="str">
            <v>020</v>
          </cell>
          <cell r="D310" t="str">
            <v>LT Taxes Reserve-State</v>
          </cell>
          <cell r="F310">
            <v>7</v>
          </cell>
          <cell r="G310" t="str">
            <v>.1830.020</v>
          </cell>
          <cell r="H310">
            <v>134</v>
          </cell>
          <cell r="I310" t="str">
            <v>008</v>
          </cell>
        </row>
        <row r="311">
          <cell r="A311" t="str">
            <v>.4721.010</v>
          </cell>
          <cell r="B311" t="str">
            <v>4721</v>
          </cell>
          <cell r="C311" t="str">
            <v>010</v>
          </cell>
          <cell r="D311" t="str">
            <v>A/P Trade Non-Interco.</v>
          </cell>
          <cell r="E311" t="str">
            <v>M</v>
          </cell>
          <cell r="F311">
            <v>8</v>
          </cell>
          <cell r="G311" t="str">
            <v>.4721.010</v>
          </cell>
          <cell r="H311">
            <v>200</v>
          </cell>
          <cell r="I311" t="str">
            <v>001</v>
          </cell>
        </row>
        <row r="312">
          <cell r="A312" t="str">
            <v>.4721.900</v>
          </cell>
          <cell r="B312" t="str">
            <v>4721</v>
          </cell>
          <cell r="C312" t="str">
            <v>900</v>
          </cell>
          <cell r="D312" t="str">
            <v>Amex P-Card Clearing</v>
          </cell>
          <cell r="F312">
            <v>8</v>
          </cell>
          <cell r="G312" t="str">
            <v>.4721.900</v>
          </cell>
          <cell r="H312">
            <v>200</v>
          </cell>
          <cell r="I312" t="str">
            <v>001</v>
          </cell>
        </row>
        <row r="313">
          <cell r="A313" t="str">
            <v>.4721.910</v>
          </cell>
          <cell r="B313" t="str">
            <v>4721</v>
          </cell>
          <cell r="C313" t="str">
            <v>910</v>
          </cell>
          <cell r="D313" t="str">
            <v>Gelco Clearing Account</v>
          </cell>
          <cell r="F313">
            <v>8</v>
          </cell>
          <cell r="G313" t="str">
            <v>.4721.910</v>
          </cell>
          <cell r="H313">
            <v>200</v>
          </cell>
          <cell r="I313" t="str">
            <v>001</v>
          </cell>
        </row>
        <row r="314">
          <cell r="A314" t="str">
            <v>.4722.000</v>
          </cell>
          <cell r="B314" t="str">
            <v>4722</v>
          </cell>
          <cell r="C314" t="str">
            <v>000</v>
          </cell>
          <cell r="D314" t="str">
            <v>A/P Trade Branch</v>
          </cell>
          <cell r="E314" t="str">
            <v>M</v>
          </cell>
          <cell r="F314">
            <v>8</v>
          </cell>
          <cell r="G314" t="str">
            <v>.4722.000</v>
          </cell>
          <cell r="H314">
            <v>200</v>
          </cell>
          <cell r="I314" t="str">
            <v>001</v>
          </cell>
        </row>
        <row r="315">
          <cell r="A315" t="str">
            <v>.4722.001</v>
          </cell>
          <cell r="B315" t="str">
            <v>4722</v>
          </cell>
          <cell r="C315" t="str">
            <v>00001</v>
          </cell>
          <cell r="D315" t="str">
            <v>A/P Trade Branch</v>
          </cell>
          <cell r="E315" t="str">
            <v>M</v>
          </cell>
          <cell r="F315">
            <v>8</v>
          </cell>
          <cell r="G315" t="str">
            <v>.4722.00001</v>
          </cell>
          <cell r="H315">
            <v>200</v>
          </cell>
          <cell r="I315" t="str">
            <v>001</v>
          </cell>
        </row>
        <row r="316">
          <cell r="A316" t="str">
            <v>.4722.00001</v>
          </cell>
          <cell r="B316" t="str">
            <v>4722</v>
          </cell>
          <cell r="C316" t="str">
            <v>00001</v>
          </cell>
          <cell r="D316" t="str">
            <v>A/P Trade Branch</v>
          </cell>
          <cell r="E316" t="str">
            <v>M</v>
          </cell>
          <cell r="F316">
            <v>8</v>
          </cell>
          <cell r="G316" t="str">
            <v>.4722.00001</v>
          </cell>
          <cell r="H316">
            <v>200</v>
          </cell>
          <cell r="I316" t="str">
            <v>001</v>
          </cell>
        </row>
        <row r="317">
          <cell r="A317" t="str">
            <v>.4722.00156</v>
          </cell>
          <cell r="B317" t="str">
            <v>4722</v>
          </cell>
          <cell r="C317" t="str">
            <v>00156</v>
          </cell>
          <cell r="D317" t="str">
            <v>A/P Suspense SDL</v>
          </cell>
          <cell r="F317">
            <v>8</v>
          </cell>
          <cell r="G317" t="str">
            <v>.4722.00156</v>
          </cell>
          <cell r="H317">
            <v>200</v>
          </cell>
          <cell r="I317" t="str">
            <v>001</v>
          </cell>
        </row>
        <row r="318">
          <cell r="A318" t="str">
            <v>.4722.014</v>
          </cell>
          <cell r="B318" t="str">
            <v>4722</v>
          </cell>
          <cell r="C318" t="str">
            <v>014</v>
          </cell>
          <cell r="D318" t="str">
            <v>Other/R LVMH FG Serv.</v>
          </cell>
          <cell r="F318">
            <v>8</v>
          </cell>
          <cell r="G318" t="str">
            <v>.4722.014</v>
          </cell>
          <cell r="H318">
            <v>200</v>
          </cell>
          <cell r="I318" t="str">
            <v>001</v>
          </cell>
        </row>
        <row r="319">
          <cell r="A319" t="str">
            <v>.4722.028</v>
          </cell>
          <cell r="B319" t="str">
            <v>4722</v>
          </cell>
          <cell r="C319" t="str">
            <v>028</v>
          </cell>
          <cell r="D319" t="str">
            <v>Other/P LVMH FGA</v>
          </cell>
          <cell r="F319">
            <v>8</v>
          </cell>
          <cell r="G319" t="str">
            <v>.4722.028</v>
          </cell>
          <cell r="H319">
            <v>200</v>
          </cell>
          <cell r="I319" t="str">
            <v>001</v>
          </cell>
        </row>
        <row r="320">
          <cell r="A320" t="str">
            <v>.4722.042</v>
          </cell>
          <cell r="B320" t="str">
            <v>4722</v>
          </cell>
          <cell r="C320" t="str">
            <v>042</v>
          </cell>
          <cell r="D320" t="str">
            <v>Other/P Studio 7</v>
          </cell>
          <cell r="F320">
            <v>8</v>
          </cell>
          <cell r="G320" t="str">
            <v>.4722.042</v>
          </cell>
          <cell r="H320">
            <v>200</v>
          </cell>
          <cell r="I320" t="str">
            <v>001</v>
          </cell>
        </row>
        <row r="321">
          <cell r="A321" t="str">
            <v>.4722.102</v>
          </cell>
          <cell r="B321" t="str">
            <v>4722</v>
          </cell>
          <cell r="C321" t="str">
            <v>102</v>
          </cell>
          <cell r="D321" t="str">
            <v>Other/P LVM</v>
          </cell>
          <cell r="F321">
            <v>8</v>
          </cell>
          <cell r="G321" t="str">
            <v>.4722.102</v>
          </cell>
          <cell r="H321">
            <v>200</v>
          </cell>
          <cell r="I321" t="str">
            <v>001</v>
          </cell>
        </row>
        <row r="322">
          <cell r="A322" t="str">
            <v>.4722.107</v>
          </cell>
          <cell r="B322" t="str">
            <v>4722</v>
          </cell>
          <cell r="C322" t="str">
            <v>107</v>
          </cell>
          <cell r="D322" t="str">
            <v>Other/P LV Canada</v>
          </cell>
          <cell r="F322">
            <v>8</v>
          </cell>
          <cell r="G322" t="str">
            <v>.4722.107</v>
          </cell>
          <cell r="H322">
            <v>200</v>
          </cell>
          <cell r="I322" t="str">
            <v>001</v>
          </cell>
        </row>
        <row r="323">
          <cell r="A323" t="str">
            <v>.4722.108</v>
          </cell>
          <cell r="B323" t="str">
            <v>4722</v>
          </cell>
          <cell r="C323" t="str">
            <v>108</v>
          </cell>
          <cell r="D323" t="str">
            <v>Other/P LVNA</v>
          </cell>
          <cell r="F323">
            <v>8</v>
          </cell>
          <cell r="G323" t="str">
            <v>.4722.108</v>
          </cell>
          <cell r="H323">
            <v>200</v>
          </cell>
          <cell r="I323" t="str">
            <v>001</v>
          </cell>
        </row>
        <row r="324">
          <cell r="A324" t="str">
            <v>.4722.144</v>
          </cell>
          <cell r="B324" t="str">
            <v>4722</v>
          </cell>
          <cell r="C324" t="str">
            <v>144</v>
          </cell>
          <cell r="D324" t="str">
            <v>Other/P LV USM</v>
          </cell>
          <cell r="F324">
            <v>8</v>
          </cell>
          <cell r="G324" t="str">
            <v>.4722.144</v>
          </cell>
          <cell r="H324">
            <v>200</v>
          </cell>
          <cell r="I324" t="str">
            <v>001</v>
          </cell>
        </row>
        <row r="325">
          <cell r="A325" t="str">
            <v>.4722.151</v>
          </cell>
          <cell r="B325" t="str">
            <v>4722</v>
          </cell>
          <cell r="C325" t="str">
            <v>151</v>
          </cell>
          <cell r="D325" t="str">
            <v>Other/P Atlantic Lugg.</v>
          </cell>
          <cell r="F325">
            <v>8</v>
          </cell>
          <cell r="G325" t="str">
            <v>.4722.151</v>
          </cell>
          <cell r="H325">
            <v>200</v>
          </cell>
          <cell r="I325" t="str">
            <v>001</v>
          </cell>
        </row>
        <row r="326">
          <cell r="A326" t="str">
            <v>.4722.156</v>
          </cell>
          <cell r="B326" t="str">
            <v>4722</v>
          </cell>
          <cell r="C326" t="str">
            <v>156</v>
          </cell>
          <cell r="D326" t="str">
            <v>Other/P SDL</v>
          </cell>
          <cell r="F326">
            <v>8</v>
          </cell>
          <cell r="G326" t="str">
            <v>.4722.156</v>
          </cell>
          <cell r="H326">
            <v>200</v>
          </cell>
          <cell r="I326" t="str">
            <v>001</v>
          </cell>
        </row>
        <row r="327">
          <cell r="A327" t="str">
            <v>.4722.162</v>
          </cell>
          <cell r="B327" t="str">
            <v>4722</v>
          </cell>
          <cell r="C327" t="str">
            <v>162</v>
          </cell>
          <cell r="D327" t="str">
            <v>Other/P LV Brazil</v>
          </cell>
          <cell r="F327">
            <v>8</v>
          </cell>
          <cell r="G327" t="str">
            <v>.4722.162</v>
          </cell>
          <cell r="H327">
            <v>200</v>
          </cell>
          <cell r="I327" t="str">
            <v>001</v>
          </cell>
        </row>
        <row r="328">
          <cell r="A328" t="str">
            <v>.4722.164</v>
          </cell>
          <cell r="B328" t="str">
            <v>4722</v>
          </cell>
          <cell r="C328" t="str">
            <v>164</v>
          </cell>
          <cell r="D328" t="str">
            <v>Other/P LV Mexico</v>
          </cell>
          <cell r="F328">
            <v>8</v>
          </cell>
          <cell r="G328" t="str">
            <v>.4722.164</v>
          </cell>
          <cell r="H328">
            <v>200</v>
          </cell>
          <cell r="I328" t="str">
            <v>001</v>
          </cell>
        </row>
        <row r="329">
          <cell r="A329" t="str">
            <v>.4722.166</v>
          </cell>
          <cell r="B329" t="str">
            <v>4722</v>
          </cell>
          <cell r="C329" t="str">
            <v>166</v>
          </cell>
          <cell r="D329" t="str">
            <v>Other/P LV Chile</v>
          </cell>
          <cell r="F329">
            <v>8</v>
          </cell>
          <cell r="G329" t="str">
            <v>.4722.166</v>
          </cell>
          <cell r="H329">
            <v>200</v>
          </cell>
          <cell r="I329" t="str">
            <v>001</v>
          </cell>
        </row>
        <row r="330">
          <cell r="A330" t="str">
            <v>.4722.190</v>
          </cell>
          <cell r="B330" t="str">
            <v>4722</v>
          </cell>
          <cell r="C330" t="str">
            <v>190</v>
          </cell>
          <cell r="D330" t="str">
            <v>Other/P LV Argentina</v>
          </cell>
          <cell r="F330">
            <v>8</v>
          </cell>
          <cell r="G330" t="str">
            <v>.4722.190</v>
          </cell>
          <cell r="H330">
            <v>200</v>
          </cell>
          <cell r="I330" t="str">
            <v>001</v>
          </cell>
        </row>
        <row r="331">
          <cell r="A331" t="str">
            <v>.4722.192</v>
          </cell>
          <cell r="B331" t="str">
            <v>4722</v>
          </cell>
          <cell r="C331" t="str">
            <v>192</v>
          </cell>
          <cell r="D331" t="str">
            <v>Other/P LV Colombia</v>
          </cell>
          <cell r="F331">
            <v>8</v>
          </cell>
          <cell r="G331" t="str">
            <v>.4722.192</v>
          </cell>
          <cell r="H331">
            <v>200</v>
          </cell>
          <cell r="I331" t="str">
            <v>001</v>
          </cell>
        </row>
        <row r="332">
          <cell r="A332" t="str">
            <v>.4722.194</v>
          </cell>
          <cell r="B332" t="str">
            <v>4722</v>
          </cell>
          <cell r="C332" t="str">
            <v>194</v>
          </cell>
          <cell r="D332" t="str">
            <v>Other/P LV Venezuela</v>
          </cell>
          <cell r="F332">
            <v>8</v>
          </cell>
          <cell r="G332" t="str">
            <v>.4722.194</v>
          </cell>
          <cell r="H332">
            <v>200</v>
          </cell>
          <cell r="I332" t="str">
            <v>001</v>
          </cell>
        </row>
        <row r="333">
          <cell r="A333" t="str">
            <v>.4722.196</v>
          </cell>
          <cell r="B333" t="str">
            <v>4722</v>
          </cell>
          <cell r="C333" t="str">
            <v>196</v>
          </cell>
          <cell r="D333" t="str">
            <v>Other/P LV Multimedia</v>
          </cell>
          <cell r="F333">
            <v>8</v>
          </cell>
          <cell r="G333" t="str">
            <v>.4722.196</v>
          </cell>
          <cell r="H333">
            <v>200</v>
          </cell>
          <cell r="I333" t="str">
            <v>001</v>
          </cell>
        </row>
        <row r="334">
          <cell r="A334" t="str">
            <v>.4722.201</v>
          </cell>
          <cell r="B334" t="str">
            <v>4722</v>
          </cell>
          <cell r="C334" t="str">
            <v>201</v>
          </cell>
          <cell r="D334" t="str">
            <v>Other/P Celine Paris</v>
          </cell>
          <cell r="F334">
            <v>8</v>
          </cell>
          <cell r="G334" t="str">
            <v>.4722.201</v>
          </cell>
          <cell r="H334">
            <v>200</v>
          </cell>
          <cell r="I334" t="str">
            <v>001</v>
          </cell>
        </row>
        <row r="335">
          <cell r="A335" t="str">
            <v>.4722.228</v>
          </cell>
          <cell r="B335" t="str">
            <v>4722</v>
          </cell>
          <cell r="C335" t="str">
            <v>228</v>
          </cell>
          <cell r="D335" t="str">
            <v>Other/P Celine Inc.</v>
          </cell>
          <cell r="F335">
            <v>8</v>
          </cell>
          <cell r="G335" t="str">
            <v>.4722.228</v>
          </cell>
          <cell r="H335">
            <v>200</v>
          </cell>
          <cell r="I335" t="str">
            <v>001</v>
          </cell>
        </row>
        <row r="336">
          <cell r="A336" t="str">
            <v>.4722.310</v>
          </cell>
          <cell r="B336" t="str">
            <v>4722</v>
          </cell>
          <cell r="C336" t="str">
            <v>310</v>
          </cell>
          <cell r="D336" t="str">
            <v>Other/P Loewe Int'l</v>
          </cell>
          <cell r="F336">
            <v>8</v>
          </cell>
          <cell r="G336" t="str">
            <v>.4722.310</v>
          </cell>
          <cell r="H336">
            <v>200</v>
          </cell>
          <cell r="I336" t="str">
            <v>001</v>
          </cell>
        </row>
        <row r="337">
          <cell r="A337" t="str">
            <v>.4722.342</v>
          </cell>
          <cell r="B337" t="str">
            <v>4722</v>
          </cell>
          <cell r="C337" t="str">
            <v>342</v>
          </cell>
          <cell r="D337" t="str">
            <v>Other/P Serrano</v>
          </cell>
          <cell r="F337">
            <v>8</v>
          </cell>
          <cell r="G337" t="str">
            <v>.4722.342</v>
          </cell>
          <cell r="H337">
            <v>200</v>
          </cell>
          <cell r="I337" t="str">
            <v>001</v>
          </cell>
        </row>
        <row r="338">
          <cell r="A338" t="str">
            <v>.4722.452</v>
          </cell>
          <cell r="B338" t="str">
            <v>4722</v>
          </cell>
          <cell r="C338" t="str">
            <v>452</v>
          </cell>
          <cell r="D338" t="str">
            <v>Other/P Kenzo NA</v>
          </cell>
          <cell r="F338">
            <v>8</v>
          </cell>
          <cell r="G338" t="str">
            <v>.4722.452</v>
          </cell>
          <cell r="H338">
            <v>200</v>
          </cell>
          <cell r="I338" t="str">
            <v>001</v>
          </cell>
        </row>
        <row r="339">
          <cell r="A339" t="str">
            <v>.4722.470</v>
          </cell>
          <cell r="B339" t="str">
            <v>4722</v>
          </cell>
          <cell r="C339" t="str">
            <v>470</v>
          </cell>
          <cell r="D339" t="str">
            <v>Other/P C.Lacroix Paris</v>
          </cell>
          <cell r="F339">
            <v>8</v>
          </cell>
          <cell r="G339" t="str">
            <v>.4722.470</v>
          </cell>
          <cell r="H339">
            <v>200</v>
          </cell>
          <cell r="I339" t="str">
            <v>001</v>
          </cell>
        </row>
        <row r="340">
          <cell r="A340" t="str">
            <v>.4722.471</v>
          </cell>
          <cell r="B340" t="str">
            <v>4722</v>
          </cell>
          <cell r="C340" t="str">
            <v>471</v>
          </cell>
          <cell r="D340" t="str">
            <v>Other/P C.Lacroix NA</v>
          </cell>
          <cell r="F340">
            <v>8</v>
          </cell>
          <cell r="G340" t="str">
            <v>.4722.471</v>
          </cell>
          <cell r="H340">
            <v>200</v>
          </cell>
          <cell r="I340" t="str">
            <v>001</v>
          </cell>
        </row>
        <row r="341">
          <cell r="A341" t="str">
            <v>.4722.514</v>
          </cell>
          <cell r="B341" t="str">
            <v>4722</v>
          </cell>
          <cell r="C341" t="str">
            <v>514</v>
          </cell>
          <cell r="D341" t="str">
            <v>Other/P Givenchy Coutur</v>
          </cell>
          <cell r="F341">
            <v>8</v>
          </cell>
          <cell r="G341" t="str">
            <v>.4722.514</v>
          </cell>
          <cell r="H341">
            <v>200</v>
          </cell>
          <cell r="I341" t="str">
            <v>001</v>
          </cell>
        </row>
        <row r="342">
          <cell r="A342" t="str">
            <v>.4722.653</v>
          </cell>
          <cell r="B342" t="str">
            <v>4722</v>
          </cell>
          <cell r="C342" t="str">
            <v>653</v>
          </cell>
          <cell r="D342" t="str">
            <v>Other/P E Pucci LTD</v>
          </cell>
          <cell r="F342">
            <v>8</v>
          </cell>
          <cell r="G342" t="str">
            <v>.4722.653</v>
          </cell>
          <cell r="H342">
            <v>200</v>
          </cell>
          <cell r="I342" t="str">
            <v>001</v>
          </cell>
        </row>
        <row r="343">
          <cell r="A343" t="str">
            <v>.4722.750</v>
          </cell>
          <cell r="B343" t="str">
            <v>4722</v>
          </cell>
          <cell r="C343" t="str">
            <v>750</v>
          </cell>
          <cell r="D343" t="str">
            <v>Other/P MJ Int'l</v>
          </cell>
          <cell r="F343">
            <v>8</v>
          </cell>
          <cell r="G343" t="str">
            <v>.4722.750</v>
          </cell>
          <cell r="H343">
            <v>200</v>
          </cell>
          <cell r="I343" t="str">
            <v>001</v>
          </cell>
        </row>
        <row r="344">
          <cell r="A344" t="str">
            <v>.4722.751</v>
          </cell>
          <cell r="B344" t="str">
            <v>4722</v>
          </cell>
          <cell r="C344" t="str">
            <v>751</v>
          </cell>
          <cell r="D344" t="str">
            <v>Other/P MJ Inc.</v>
          </cell>
          <cell r="F344">
            <v>8</v>
          </cell>
          <cell r="G344" t="str">
            <v>.4722.751</v>
          </cell>
          <cell r="H344">
            <v>200</v>
          </cell>
          <cell r="I344" t="str">
            <v>001</v>
          </cell>
        </row>
        <row r="345">
          <cell r="A345" t="str">
            <v>.4722.752</v>
          </cell>
          <cell r="B345" t="str">
            <v>4722</v>
          </cell>
          <cell r="C345" t="str">
            <v>752</v>
          </cell>
          <cell r="D345" t="str">
            <v>Other/P MJ Trademark</v>
          </cell>
          <cell r="F345">
            <v>8</v>
          </cell>
          <cell r="G345" t="str">
            <v>.4722.752</v>
          </cell>
          <cell r="H345">
            <v>200</v>
          </cell>
          <cell r="I345" t="str">
            <v>001</v>
          </cell>
        </row>
        <row r="346">
          <cell r="A346" t="str">
            <v>.4722.916</v>
          </cell>
          <cell r="B346" t="str">
            <v>4722</v>
          </cell>
          <cell r="C346" t="str">
            <v>916</v>
          </cell>
          <cell r="D346" t="str">
            <v>Other/P Fendi SRL</v>
          </cell>
          <cell r="F346">
            <v>8</v>
          </cell>
          <cell r="G346" t="str">
            <v>.4722.916</v>
          </cell>
          <cell r="H346">
            <v>200</v>
          </cell>
          <cell r="I346" t="str">
            <v>001</v>
          </cell>
        </row>
        <row r="347">
          <cell r="A347" t="str">
            <v>.4722.918</v>
          </cell>
          <cell r="B347" t="str">
            <v>4722</v>
          </cell>
          <cell r="C347" t="str">
            <v>918</v>
          </cell>
          <cell r="D347" t="str">
            <v>Other/P Fendi SRL</v>
          </cell>
          <cell r="F347">
            <v>8</v>
          </cell>
          <cell r="G347" t="str">
            <v>.4722.918</v>
          </cell>
          <cell r="H347">
            <v>200</v>
          </cell>
          <cell r="I347" t="str">
            <v>001</v>
          </cell>
        </row>
        <row r="348">
          <cell r="A348" t="str">
            <v>.4722.9345</v>
          </cell>
          <cell r="B348" t="str">
            <v>4722</v>
          </cell>
          <cell r="C348" t="str">
            <v>9345</v>
          </cell>
          <cell r="D348" t="str">
            <v>Other/P 1896</v>
          </cell>
          <cell r="F348">
            <v>8</v>
          </cell>
          <cell r="G348" t="str">
            <v>.4722.9345</v>
          </cell>
          <cell r="H348">
            <v>200</v>
          </cell>
          <cell r="I348" t="str">
            <v>001</v>
          </cell>
        </row>
        <row r="349">
          <cell r="A349" t="str">
            <v>.4722.9349</v>
          </cell>
          <cell r="B349" t="str">
            <v>4722</v>
          </cell>
          <cell r="C349" t="str">
            <v>9349</v>
          </cell>
          <cell r="D349" t="str">
            <v>Other/P LV Finance</v>
          </cell>
          <cell r="F349">
            <v>8</v>
          </cell>
          <cell r="G349" t="str">
            <v>.4722.9349</v>
          </cell>
          <cell r="H349">
            <v>200</v>
          </cell>
          <cell r="I349" t="str">
            <v>001</v>
          </cell>
        </row>
        <row r="350">
          <cell r="A350" t="str">
            <v>.4723.000</v>
          </cell>
          <cell r="B350" t="str">
            <v>4723</v>
          </cell>
          <cell r="C350" t="str">
            <v>000</v>
          </cell>
          <cell r="D350" t="str">
            <v>A/P Trade Group</v>
          </cell>
          <cell r="F350">
            <v>8</v>
          </cell>
          <cell r="G350" t="str">
            <v>.4723.000</v>
          </cell>
          <cell r="H350">
            <v>200</v>
          </cell>
          <cell r="I350" t="str">
            <v>001</v>
          </cell>
        </row>
        <row r="351">
          <cell r="A351" t="str">
            <v>.4723.966</v>
          </cell>
          <cell r="B351" t="str">
            <v>4723</v>
          </cell>
          <cell r="C351" t="str">
            <v>966</v>
          </cell>
          <cell r="D351" t="str">
            <v>Other/P LVMH Inc.</v>
          </cell>
          <cell r="F351">
            <v>8</v>
          </cell>
          <cell r="G351" t="str">
            <v>.4723.966</v>
          </cell>
          <cell r="H351">
            <v>200</v>
          </cell>
          <cell r="I351" t="str">
            <v>001</v>
          </cell>
        </row>
        <row r="352">
          <cell r="A352" t="str">
            <v>.4723.999</v>
          </cell>
          <cell r="B352" t="str">
            <v>4723</v>
          </cell>
          <cell r="C352" t="str">
            <v>999</v>
          </cell>
          <cell r="D352" t="str">
            <v>Other/P Sephora.com</v>
          </cell>
          <cell r="F352">
            <v>8</v>
          </cell>
          <cell r="G352" t="str">
            <v>.4723.999</v>
          </cell>
          <cell r="H352">
            <v>200</v>
          </cell>
          <cell r="I352" t="str">
            <v>001</v>
          </cell>
        </row>
        <row r="353">
          <cell r="A353" t="str">
            <v>.4411.010</v>
          </cell>
          <cell r="B353" t="str">
            <v>4411</v>
          </cell>
          <cell r="C353" t="str">
            <v>010</v>
          </cell>
          <cell r="D353" t="str">
            <v>ST Convertible Bond/P</v>
          </cell>
          <cell r="F353">
            <v>8</v>
          </cell>
          <cell r="G353" t="str">
            <v>.4411.010</v>
          </cell>
          <cell r="H353">
            <v>202</v>
          </cell>
          <cell r="I353" t="str">
            <v>001</v>
          </cell>
        </row>
        <row r="354">
          <cell r="A354" t="str">
            <v>.4421.010</v>
          </cell>
          <cell r="B354" t="str">
            <v>4421</v>
          </cell>
          <cell r="C354" t="str">
            <v>010</v>
          </cell>
          <cell r="D354" t="str">
            <v>ST Capital Lease Oblig.</v>
          </cell>
          <cell r="F354">
            <v>8</v>
          </cell>
          <cell r="G354" t="str">
            <v>.4421.010</v>
          </cell>
          <cell r="H354">
            <v>202</v>
          </cell>
          <cell r="I354" t="str">
            <v>001</v>
          </cell>
        </row>
        <row r="355">
          <cell r="A355" t="str">
            <v>.4430.102</v>
          </cell>
          <cell r="B355" t="str">
            <v>4430</v>
          </cell>
          <cell r="C355" t="str">
            <v>102</v>
          </cell>
          <cell r="D355" t="str">
            <v>ST Loan/P LVM</v>
          </cell>
          <cell r="F355">
            <v>8</v>
          </cell>
          <cell r="G355" t="str">
            <v>.4430.102</v>
          </cell>
          <cell r="H355">
            <v>202</v>
          </cell>
          <cell r="I355" t="str">
            <v>001</v>
          </cell>
        </row>
        <row r="356">
          <cell r="A356" t="str">
            <v>.4430.107</v>
          </cell>
          <cell r="B356" t="str">
            <v>4430</v>
          </cell>
          <cell r="C356" t="str">
            <v>107</v>
          </cell>
          <cell r="D356" t="str">
            <v>ST Loan/P LV Canada</v>
          </cell>
          <cell r="F356">
            <v>8</v>
          </cell>
          <cell r="G356" t="str">
            <v>.4430.107</v>
          </cell>
          <cell r="H356">
            <v>202</v>
          </cell>
          <cell r="I356" t="str">
            <v>001</v>
          </cell>
        </row>
        <row r="357">
          <cell r="A357" t="str">
            <v>.4430.108</v>
          </cell>
          <cell r="B357" t="str">
            <v>4430</v>
          </cell>
          <cell r="C357" t="str">
            <v>108</v>
          </cell>
          <cell r="D357" t="str">
            <v>ST Loan/P LVNA Inc</v>
          </cell>
          <cell r="F357">
            <v>8</v>
          </cell>
          <cell r="G357" t="str">
            <v>.4430.108</v>
          </cell>
          <cell r="H357">
            <v>202</v>
          </cell>
          <cell r="I357" t="str">
            <v>001</v>
          </cell>
        </row>
        <row r="358">
          <cell r="A358" t="str">
            <v>.4430.144</v>
          </cell>
          <cell r="B358" t="str">
            <v>4430</v>
          </cell>
          <cell r="C358" t="str">
            <v>144</v>
          </cell>
          <cell r="D358" t="str">
            <v>ST Loan/P LV USM</v>
          </cell>
          <cell r="F358">
            <v>8</v>
          </cell>
          <cell r="G358" t="str">
            <v>.4430.144</v>
          </cell>
          <cell r="H358">
            <v>202</v>
          </cell>
          <cell r="I358" t="str">
            <v>001</v>
          </cell>
        </row>
        <row r="359">
          <cell r="A359" t="str">
            <v>.4430.151</v>
          </cell>
          <cell r="B359" t="str">
            <v>4430</v>
          </cell>
          <cell r="C359" t="str">
            <v>151</v>
          </cell>
          <cell r="D359" t="str">
            <v>ST Loan/P Atlantic Lugg</v>
          </cell>
          <cell r="F359">
            <v>8</v>
          </cell>
          <cell r="G359" t="str">
            <v>.4430.151</v>
          </cell>
          <cell r="H359">
            <v>202</v>
          </cell>
          <cell r="I359" t="str">
            <v>001</v>
          </cell>
        </row>
        <row r="360">
          <cell r="A360" t="str">
            <v>.4430.156</v>
          </cell>
          <cell r="B360" t="str">
            <v>4430</v>
          </cell>
          <cell r="C360" t="str">
            <v>156</v>
          </cell>
          <cell r="D360" t="str">
            <v>ST Loan/P SDL</v>
          </cell>
          <cell r="F360">
            <v>8</v>
          </cell>
          <cell r="G360" t="str">
            <v>.4430.156</v>
          </cell>
          <cell r="H360">
            <v>202</v>
          </cell>
          <cell r="I360" t="str">
            <v>001</v>
          </cell>
        </row>
        <row r="361">
          <cell r="A361" t="str">
            <v>.4430.162</v>
          </cell>
          <cell r="B361" t="str">
            <v>4430</v>
          </cell>
          <cell r="C361" t="str">
            <v>162</v>
          </cell>
          <cell r="D361" t="str">
            <v>ST Loan/P LV Brazil</v>
          </cell>
          <cell r="F361">
            <v>8</v>
          </cell>
          <cell r="G361" t="str">
            <v>.4430.162</v>
          </cell>
          <cell r="H361">
            <v>202</v>
          </cell>
          <cell r="I361" t="str">
            <v>001</v>
          </cell>
        </row>
        <row r="362">
          <cell r="A362" t="str">
            <v>.4430.164</v>
          </cell>
          <cell r="B362" t="str">
            <v>4430</v>
          </cell>
          <cell r="C362" t="str">
            <v>164</v>
          </cell>
          <cell r="D362" t="str">
            <v>ST Loan/P LV Mexico</v>
          </cell>
          <cell r="F362">
            <v>8</v>
          </cell>
          <cell r="G362" t="str">
            <v>.4430.164</v>
          </cell>
          <cell r="H362">
            <v>202</v>
          </cell>
          <cell r="I362" t="str">
            <v>001</v>
          </cell>
        </row>
        <row r="363">
          <cell r="A363" t="str">
            <v>.4430.166</v>
          </cell>
          <cell r="B363" t="str">
            <v>4430</v>
          </cell>
          <cell r="C363" t="str">
            <v>166</v>
          </cell>
          <cell r="D363" t="str">
            <v>ST Loan/P LV Chile</v>
          </cell>
          <cell r="F363">
            <v>8</v>
          </cell>
          <cell r="G363" t="str">
            <v>.4430.166</v>
          </cell>
          <cell r="H363">
            <v>202</v>
          </cell>
          <cell r="I363" t="str">
            <v>001</v>
          </cell>
        </row>
        <row r="364">
          <cell r="A364" t="str">
            <v>.4430.190</v>
          </cell>
          <cell r="B364" t="str">
            <v>4430</v>
          </cell>
          <cell r="C364" t="str">
            <v>190</v>
          </cell>
          <cell r="D364" t="str">
            <v>ST Loan/P LV Argentina</v>
          </cell>
          <cell r="F364">
            <v>8</v>
          </cell>
          <cell r="G364" t="str">
            <v>.4430.190</v>
          </cell>
          <cell r="H364">
            <v>202</v>
          </cell>
          <cell r="I364" t="str">
            <v>001</v>
          </cell>
        </row>
        <row r="365">
          <cell r="A365" t="str">
            <v>.4430.192</v>
          </cell>
          <cell r="B365" t="str">
            <v>4430</v>
          </cell>
          <cell r="C365" t="str">
            <v>192</v>
          </cell>
          <cell r="D365" t="str">
            <v>ST Loan/P LV Colombia</v>
          </cell>
          <cell r="F365">
            <v>8</v>
          </cell>
          <cell r="G365" t="str">
            <v>.4430.192</v>
          </cell>
          <cell r="H365">
            <v>202</v>
          </cell>
          <cell r="I365" t="str">
            <v>001</v>
          </cell>
        </row>
        <row r="366">
          <cell r="A366" t="str">
            <v>.4430.194</v>
          </cell>
          <cell r="B366" t="str">
            <v>4430</v>
          </cell>
          <cell r="C366" t="str">
            <v>194</v>
          </cell>
          <cell r="D366" t="str">
            <v>ST Loan/P LV Venezuela</v>
          </cell>
          <cell r="F366">
            <v>8</v>
          </cell>
          <cell r="G366" t="str">
            <v>.4430.194</v>
          </cell>
          <cell r="H366">
            <v>202</v>
          </cell>
          <cell r="I366" t="str">
            <v>001</v>
          </cell>
        </row>
        <row r="367">
          <cell r="A367" t="str">
            <v>.4430.342</v>
          </cell>
          <cell r="B367" t="str">
            <v>4430</v>
          </cell>
          <cell r="C367" t="str">
            <v>342</v>
          </cell>
          <cell r="D367" t="str">
            <v>ST Loan/P Serrano</v>
          </cell>
          <cell r="F367">
            <v>8</v>
          </cell>
          <cell r="G367" t="str">
            <v>.4430.342</v>
          </cell>
          <cell r="H367">
            <v>202</v>
          </cell>
          <cell r="I367" t="str">
            <v>001</v>
          </cell>
        </row>
        <row r="368">
          <cell r="A368" t="str">
            <v>.4430.712</v>
          </cell>
          <cell r="B368" t="str">
            <v>4430</v>
          </cell>
          <cell r="C368" t="str">
            <v>712</v>
          </cell>
          <cell r="D368" t="str">
            <v>ST Loan/P Pink Ltd.</v>
          </cell>
          <cell r="F368">
            <v>8</v>
          </cell>
          <cell r="G368" t="str">
            <v>.4430.712</v>
          </cell>
          <cell r="H368">
            <v>202</v>
          </cell>
          <cell r="I368" t="str">
            <v>001</v>
          </cell>
        </row>
        <row r="369">
          <cell r="A369" t="str">
            <v>.4430.750</v>
          </cell>
          <cell r="B369" t="str">
            <v>4430</v>
          </cell>
          <cell r="C369" t="str">
            <v>750</v>
          </cell>
          <cell r="D369" t="str">
            <v>ST Loan/P MJ Int'l</v>
          </cell>
          <cell r="F369">
            <v>8</v>
          </cell>
          <cell r="G369" t="str">
            <v>.4430.750</v>
          </cell>
          <cell r="H369">
            <v>202</v>
          </cell>
          <cell r="I369" t="str">
            <v>001</v>
          </cell>
        </row>
        <row r="370">
          <cell r="A370" t="str">
            <v>.4430.751</v>
          </cell>
          <cell r="B370" t="str">
            <v>4430</v>
          </cell>
          <cell r="C370" t="str">
            <v>751</v>
          </cell>
          <cell r="D370" t="str">
            <v>ST Loan/P MJ Inc.</v>
          </cell>
          <cell r="F370">
            <v>8</v>
          </cell>
          <cell r="G370" t="str">
            <v>.4430.751</v>
          </cell>
          <cell r="H370">
            <v>202</v>
          </cell>
          <cell r="I370" t="str">
            <v>001</v>
          </cell>
        </row>
        <row r="371">
          <cell r="A371" t="str">
            <v>.4430.752</v>
          </cell>
          <cell r="B371" t="str">
            <v>4430</v>
          </cell>
          <cell r="C371" t="str">
            <v>752</v>
          </cell>
          <cell r="D371" t="str">
            <v>ST Loan/P MJ Trademark</v>
          </cell>
          <cell r="F371">
            <v>8</v>
          </cell>
          <cell r="G371" t="str">
            <v>.4430.752</v>
          </cell>
          <cell r="H371">
            <v>202</v>
          </cell>
          <cell r="I371" t="str">
            <v>001</v>
          </cell>
        </row>
        <row r="372">
          <cell r="A372" t="str">
            <v>.4430.9075</v>
          </cell>
          <cell r="B372" t="str">
            <v>4430</v>
          </cell>
          <cell r="C372" t="str">
            <v>9075</v>
          </cell>
          <cell r="D372" t="str">
            <v>ST Loan/P Starre</v>
          </cell>
          <cell r="F372">
            <v>8</v>
          </cell>
          <cell r="G372" t="str">
            <v>.4430.9075</v>
          </cell>
          <cell r="H372">
            <v>202</v>
          </cell>
          <cell r="I372" t="str">
            <v>001</v>
          </cell>
        </row>
        <row r="373">
          <cell r="A373" t="str">
            <v>.4430.9345</v>
          </cell>
          <cell r="B373" t="str">
            <v>4430</v>
          </cell>
          <cell r="C373" t="str">
            <v>9345</v>
          </cell>
          <cell r="D373" t="str">
            <v>ST Loan/P 1896</v>
          </cell>
          <cell r="F373">
            <v>8</v>
          </cell>
          <cell r="G373" t="str">
            <v>.4430.9345</v>
          </cell>
          <cell r="H373">
            <v>202</v>
          </cell>
          <cell r="I373" t="str">
            <v>001</v>
          </cell>
        </row>
        <row r="374">
          <cell r="A374" t="str">
            <v>.4430.9349</v>
          </cell>
          <cell r="B374" t="str">
            <v>4430</v>
          </cell>
          <cell r="C374" t="str">
            <v>9349</v>
          </cell>
          <cell r="D374" t="str">
            <v>ST Loan/P LV Finance</v>
          </cell>
          <cell r="F374">
            <v>8</v>
          </cell>
          <cell r="G374" t="str">
            <v>.4430.9349</v>
          </cell>
          <cell r="H374">
            <v>202</v>
          </cell>
          <cell r="I374" t="str">
            <v>001</v>
          </cell>
        </row>
        <row r="375">
          <cell r="A375" t="str">
            <v>.4430.966</v>
          </cell>
          <cell r="B375" t="str">
            <v>4430</v>
          </cell>
          <cell r="C375" t="str">
            <v>966</v>
          </cell>
          <cell r="D375" t="str">
            <v>ST Loan/P LVMH</v>
          </cell>
          <cell r="F375">
            <v>8</v>
          </cell>
          <cell r="G375" t="str">
            <v>.4430.966</v>
          </cell>
          <cell r="H375">
            <v>202</v>
          </cell>
          <cell r="I375" t="str">
            <v>001</v>
          </cell>
        </row>
        <row r="376">
          <cell r="A376" t="str">
            <v>.4430.9668</v>
          </cell>
          <cell r="B376" t="str">
            <v>4430</v>
          </cell>
          <cell r="C376" t="str">
            <v>9668</v>
          </cell>
          <cell r="D376" t="str">
            <v>ST Loan/P LVMH</v>
          </cell>
          <cell r="F376">
            <v>8</v>
          </cell>
          <cell r="G376" t="str">
            <v>.4430.9668</v>
          </cell>
          <cell r="H376">
            <v>202</v>
          </cell>
          <cell r="I376" t="str">
            <v>001</v>
          </cell>
        </row>
        <row r="377">
          <cell r="A377" t="str">
            <v>.4430.999</v>
          </cell>
          <cell r="B377" t="str">
            <v>4430</v>
          </cell>
          <cell r="C377" t="str">
            <v>999</v>
          </cell>
          <cell r="D377" t="str">
            <v>ST Loan/P E@Web</v>
          </cell>
          <cell r="F377">
            <v>8</v>
          </cell>
          <cell r="G377" t="str">
            <v>.4430.999</v>
          </cell>
          <cell r="H377">
            <v>202</v>
          </cell>
          <cell r="I377" t="str">
            <v>001</v>
          </cell>
        </row>
        <row r="378">
          <cell r="A378" t="str">
            <v>.4430.9994</v>
          </cell>
          <cell r="B378" t="str">
            <v>4430</v>
          </cell>
          <cell r="C378" t="str">
            <v>9994</v>
          </cell>
          <cell r="D378" t="str">
            <v>ST Loan/P E@Web</v>
          </cell>
          <cell r="F378">
            <v>8</v>
          </cell>
          <cell r="G378" t="str">
            <v>.4430.9994</v>
          </cell>
          <cell r="H378">
            <v>202</v>
          </cell>
          <cell r="I378" t="str">
            <v>001</v>
          </cell>
        </row>
        <row r="379">
          <cell r="A379" t="str">
            <v>.4440.999</v>
          </cell>
          <cell r="B379" t="str">
            <v>4440</v>
          </cell>
          <cell r="C379" t="str">
            <v>999</v>
          </cell>
          <cell r="D379" t="str">
            <v>ST Debt/Loans Other</v>
          </cell>
          <cell r="F379">
            <v>8</v>
          </cell>
          <cell r="G379" t="str">
            <v>.4440.999</v>
          </cell>
          <cell r="H379">
            <v>202</v>
          </cell>
          <cell r="I379" t="str">
            <v>001</v>
          </cell>
        </row>
        <row r="380">
          <cell r="A380" t="str">
            <v>.4830.966</v>
          </cell>
          <cell r="B380" t="str">
            <v>4830</v>
          </cell>
          <cell r="C380" t="str">
            <v>966</v>
          </cell>
          <cell r="D380" t="str">
            <v>Interest/P LVMH Inc.</v>
          </cell>
          <cell r="F380">
            <v>7</v>
          </cell>
          <cell r="G380" t="str">
            <v>.4830.966</v>
          </cell>
          <cell r="H380">
            <v>202</v>
          </cell>
          <cell r="I380" t="str">
            <v>001</v>
          </cell>
        </row>
        <row r="381">
          <cell r="A381" t="str">
            <v>.4830.9349</v>
          </cell>
          <cell r="B381" t="str">
            <v>4830</v>
          </cell>
          <cell r="C381" t="str">
            <v>9349</v>
          </cell>
          <cell r="D381" t="str">
            <v>Interest/P LV Finance</v>
          </cell>
          <cell r="F381">
            <v>7</v>
          </cell>
          <cell r="G381" t="str">
            <v>.4830.9349</v>
          </cell>
          <cell r="H381">
            <v>202</v>
          </cell>
          <cell r="I381" t="str">
            <v>001</v>
          </cell>
        </row>
        <row r="382">
          <cell r="A382" t="str">
            <v>.4830.9668</v>
          </cell>
          <cell r="B382" t="str">
            <v>4830</v>
          </cell>
          <cell r="C382" t="str">
            <v>9668</v>
          </cell>
          <cell r="D382" t="str">
            <v>Interest/P LVMH Inc.</v>
          </cell>
          <cell r="F382">
            <v>7</v>
          </cell>
          <cell r="G382" t="str">
            <v>.4830.9668</v>
          </cell>
          <cell r="H382">
            <v>202</v>
          </cell>
          <cell r="I382" t="str">
            <v>001</v>
          </cell>
        </row>
        <row r="383">
          <cell r="A383" t="str">
            <v>.4880.750</v>
          </cell>
          <cell r="B383" t="str">
            <v>4880</v>
          </cell>
          <cell r="C383" t="str">
            <v>750</v>
          </cell>
          <cell r="D383" t="str">
            <v>Minority Int./P MJ Int'l</v>
          </cell>
          <cell r="F383">
            <v>7</v>
          </cell>
          <cell r="G383" t="str">
            <v>.4880.750</v>
          </cell>
          <cell r="H383">
            <v>202</v>
          </cell>
          <cell r="I383" t="str">
            <v>001</v>
          </cell>
        </row>
        <row r="384">
          <cell r="A384" t="str">
            <v>.4880.990</v>
          </cell>
          <cell r="B384" t="str">
            <v>4880</v>
          </cell>
          <cell r="C384" t="str">
            <v>990</v>
          </cell>
          <cell r="D384" t="str">
            <v>Guaranty Deposit</v>
          </cell>
          <cell r="F384">
            <v>7</v>
          </cell>
          <cell r="G384" t="str">
            <v>.4880.990</v>
          </cell>
          <cell r="H384">
            <v>202</v>
          </cell>
          <cell r="I384" t="str">
            <v>001</v>
          </cell>
        </row>
        <row r="385">
          <cell r="A385" t="str">
            <v>.4880.991</v>
          </cell>
          <cell r="B385" t="str">
            <v>4880</v>
          </cell>
          <cell r="C385" t="str">
            <v>991</v>
          </cell>
          <cell r="D385" t="str">
            <v>Minority Int./P-Other</v>
          </cell>
          <cell r="F385">
            <v>7</v>
          </cell>
          <cell r="G385" t="str">
            <v>.4880.991</v>
          </cell>
          <cell r="H385">
            <v>202</v>
          </cell>
          <cell r="I385" t="str">
            <v>001</v>
          </cell>
        </row>
        <row r="386">
          <cell r="A386" t="str">
            <v>.4770.070</v>
          </cell>
          <cell r="B386" t="str">
            <v>4770</v>
          </cell>
          <cell r="C386" t="str">
            <v>070</v>
          </cell>
          <cell r="D386" t="str">
            <v>Accrued Prof. Fees</v>
          </cell>
          <cell r="F386">
            <v>7</v>
          </cell>
          <cell r="G386" t="str">
            <v>.4770.070</v>
          </cell>
          <cell r="H386">
            <v>204</v>
          </cell>
          <cell r="I386" t="str">
            <v>001</v>
          </cell>
        </row>
        <row r="387">
          <cell r="A387" t="str">
            <v>.4770.071</v>
          </cell>
          <cell r="B387" t="str">
            <v>4770</v>
          </cell>
          <cell r="C387" t="str">
            <v>071</v>
          </cell>
          <cell r="D387" t="str">
            <v>Accrued Legal</v>
          </cell>
          <cell r="F387">
            <v>7</v>
          </cell>
          <cell r="G387" t="str">
            <v>.4770.071</v>
          </cell>
          <cell r="H387">
            <v>204</v>
          </cell>
          <cell r="I387" t="str">
            <v>001</v>
          </cell>
        </row>
        <row r="388">
          <cell r="A388" t="str">
            <v>.4770.072</v>
          </cell>
          <cell r="B388" t="str">
            <v>4770</v>
          </cell>
          <cell r="C388" t="str">
            <v>072</v>
          </cell>
          <cell r="D388" t="str">
            <v>Accrued Consulting</v>
          </cell>
          <cell r="F388">
            <v>7</v>
          </cell>
          <cell r="G388" t="str">
            <v>.4770.072</v>
          </cell>
          <cell r="H388">
            <v>204</v>
          </cell>
          <cell r="I388" t="str">
            <v>001</v>
          </cell>
        </row>
        <row r="389">
          <cell r="A389" t="str">
            <v>.4770.950</v>
          </cell>
          <cell r="B389" t="str">
            <v>4770</v>
          </cell>
          <cell r="C389" t="str">
            <v>950</v>
          </cell>
          <cell r="D389" t="str">
            <v>AP Offset</v>
          </cell>
          <cell r="F389">
            <v>7</v>
          </cell>
          <cell r="G389" t="str">
            <v>.4770.950</v>
          </cell>
          <cell r="H389">
            <v>204</v>
          </cell>
          <cell r="I389" t="str">
            <v>001</v>
          </cell>
        </row>
        <row r="390">
          <cell r="A390" t="str">
            <v>.4730.010</v>
          </cell>
          <cell r="B390" t="str">
            <v>4730</v>
          </cell>
          <cell r="C390" t="str">
            <v>010</v>
          </cell>
          <cell r="D390" t="str">
            <v>Sales Royalty Payable</v>
          </cell>
          <cell r="F390">
            <v>7</v>
          </cell>
          <cell r="G390" t="str">
            <v>.4730.010</v>
          </cell>
          <cell r="H390">
            <v>204</v>
          </cell>
          <cell r="I390" t="str">
            <v>002</v>
          </cell>
        </row>
        <row r="391">
          <cell r="A391" t="str">
            <v>.4730.020</v>
          </cell>
          <cell r="B391" t="str">
            <v>4730</v>
          </cell>
          <cell r="C391" t="str">
            <v>020</v>
          </cell>
          <cell r="D391" t="str">
            <v>License Royalty Payable</v>
          </cell>
          <cell r="F391">
            <v>7</v>
          </cell>
          <cell r="G391" t="str">
            <v>.4730.020</v>
          </cell>
          <cell r="H391">
            <v>204</v>
          </cell>
          <cell r="I391" t="str">
            <v>002</v>
          </cell>
        </row>
        <row r="392">
          <cell r="A392" t="str">
            <v>.4741.200</v>
          </cell>
          <cell r="B392" t="str">
            <v>4741</v>
          </cell>
          <cell r="C392" t="str">
            <v>200</v>
          </cell>
          <cell r="D392" t="str">
            <v>Accrued Health Ins</v>
          </cell>
          <cell r="F392">
            <v>7</v>
          </cell>
          <cell r="G392" t="str">
            <v>.4741.200</v>
          </cell>
          <cell r="H392">
            <v>204</v>
          </cell>
          <cell r="I392" t="str">
            <v>002</v>
          </cell>
        </row>
        <row r="393">
          <cell r="A393" t="str">
            <v>.4741.210</v>
          </cell>
          <cell r="B393" t="str">
            <v>4741</v>
          </cell>
          <cell r="C393" t="str">
            <v>210</v>
          </cell>
          <cell r="D393" t="str">
            <v>Accrued Woker's Comp</v>
          </cell>
          <cell r="F393">
            <v>7</v>
          </cell>
          <cell r="G393" t="str">
            <v>.4741.210</v>
          </cell>
          <cell r="H393">
            <v>204</v>
          </cell>
          <cell r="I393" t="str">
            <v>002</v>
          </cell>
        </row>
        <row r="394">
          <cell r="A394" t="str">
            <v>.4741.220</v>
          </cell>
          <cell r="B394" t="str">
            <v>4741</v>
          </cell>
          <cell r="C394" t="str">
            <v>220</v>
          </cell>
          <cell r="D394" t="str">
            <v>Accrued Fringe Banefits</v>
          </cell>
          <cell r="F394">
            <v>7</v>
          </cell>
          <cell r="G394" t="str">
            <v>.4741.220</v>
          </cell>
          <cell r="H394">
            <v>204</v>
          </cell>
          <cell r="I394" t="str">
            <v>002</v>
          </cell>
        </row>
        <row r="395">
          <cell r="A395" t="str">
            <v>.4741.230</v>
          </cell>
          <cell r="B395" t="str">
            <v>4741</v>
          </cell>
          <cell r="C395" t="str">
            <v>230</v>
          </cell>
          <cell r="D395" t="str">
            <v>Accrued Group Insurance</v>
          </cell>
          <cell r="F395">
            <v>7</v>
          </cell>
          <cell r="G395" t="str">
            <v>.4741.230</v>
          </cell>
          <cell r="H395">
            <v>204</v>
          </cell>
          <cell r="I395" t="str">
            <v>002</v>
          </cell>
        </row>
        <row r="396">
          <cell r="A396" t="str">
            <v>.4770.090</v>
          </cell>
          <cell r="B396" t="str">
            <v>4770</v>
          </cell>
          <cell r="C396" t="str">
            <v>090</v>
          </cell>
          <cell r="D396" t="str">
            <v>Gift Certificate</v>
          </cell>
          <cell r="F396">
            <v>7</v>
          </cell>
          <cell r="G396" t="str">
            <v>.4770.090</v>
          </cell>
          <cell r="H396">
            <v>204</v>
          </cell>
          <cell r="I396" t="str">
            <v>004</v>
          </cell>
        </row>
        <row r="397">
          <cell r="A397" t="str">
            <v>.4770.050</v>
          </cell>
          <cell r="B397" t="str">
            <v>4770</v>
          </cell>
          <cell r="C397" t="str">
            <v>050</v>
          </cell>
          <cell r="D397" t="str">
            <v>Accrued Rent</v>
          </cell>
          <cell r="F397">
            <v>7</v>
          </cell>
          <cell r="G397" t="str">
            <v>.4770.050</v>
          </cell>
          <cell r="H397">
            <v>204</v>
          </cell>
          <cell r="I397" t="str">
            <v>005</v>
          </cell>
        </row>
        <row r="398">
          <cell r="A398" t="str">
            <v>.4741.060</v>
          </cell>
          <cell r="B398" t="str">
            <v>4741</v>
          </cell>
          <cell r="C398" t="str">
            <v>060</v>
          </cell>
          <cell r="D398" t="str">
            <v>Accrued Bonus</v>
          </cell>
          <cell r="F398">
            <v>7</v>
          </cell>
          <cell r="G398" t="str">
            <v>.4741.060</v>
          </cell>
          <cell r="H398">
            <v>204</v>
          </cell>
          <cell r="I398" t="str">
            <v>008</v>
          </cell>
        </row>
        <row r="399">
          <cell r="A399" t="str">
            <v>.4741.061</v>
          </cell>
          <cell r="B399" t="str">
            <v>4741</v>
          </cell>
          <cell r="C399" t="str">
            <v>061</v>
          </cell>
          <cell r="D399" t="str">
            <v>Accrued KMIP Bonus</v>
          </cell>
          <cell r="F399">
            <v>7</v>
          </cell>
          <cell r="G399" t="str">
            <v>.4741.061</v>
          </cell>
          <cell r="H399">
            <v>204</v>
          </cell>
          <cell r="I399" t="str">
            <v>008</v>
          </cell>
        </row>
        <row r="400">
          <cell r="A400" t="str">
            <v>.4741.062</v>
          </cell>
          <cell r="B400" t="str">
            <v>4741</v>
          </cell>
          <cell r="C400" t="str">
            <v>062</v>
          </cell>
          <cell r="D400" t="str">
            <v>Accrued LTIP Bonus</v>
          </cell>
          <cell r="F400">
            <v>7</v>
          </cell>
          <cell r="G400" t="str">
            <v>.4741.062</v>
          </cell>
          <cell r="H400">
            <v>204</v>
          </cell>
          <cell r="I400" t="str">
            <v>008</v>
          </cell>
        </row>
        <row r="401">
          <cell r="A401" t="str">
            <v>.4741.063</v>
          </cell>
          <cell r="B401" t="str">
            <v>4741</v>
          </cell>
          <cell r="C401" t="str">
            <v>063</v>
          </cell>
          <cell r="D401" t="str">
            <v>Accrued SMIP Bonus</v>
          </cell>
          <cell r="F401">
            <v>7</v>
          </cell>
          <cell r="G401" t="str">
            <v>.4741.063</v>
          </cell>
          <cell r="H401">
            <v>204</v>
          </cell>
          <cell r="I401" t="str">
            <v>008</v>
          </cell>
        </row>
        <row r="402">
          <cell r="A402" t="str">
            <v>.4741.064</v>
          </cell>
          <cell r="B402" t="str">
            <v>4741</v>
          </cell>
          <cell r="C402" t="str">
            <v>064</v>
          </cell>
          <cell r="D402" t="str">
            <v>Accrued Other Bonus</v>
          </cell>
          <cell r="F402">
            <v>7</v>
          </cell>
          <cell r="G402" t="str">
            <v>.4741.064</v>
          </cell>
          <cell r="H402">
            <v>204</v>
          </cell>
          <cell r="I402" t="str">
            <v>008</v>
          </cell>
        </row>
        <row r="403">
          <cell r="A403" t="str">
            <v>.4741.100</v>
          </cell>
          <cell r="B403" t="str">
            <v>4741</v>
          </cell>
          <cell r="C403" t="str">
            <v>100</v>
          </cell>
          <cell r="D403" t="str">
            <v>Accrued SUTA</v>
          </cell>
          <cell r="F403">
            <v>7</v>
          </cell>
          <cell r="G403" t="str">
            <v>.4741.100</v>
          </cell>
          <cell r="H403">
            <v>204</v>
          </cell>
          <cell r="I403" t="str">
            <v>008</v>
          </cell>
        </row>
        <row r="404">
          <cell r="A404" t="str">
            <v>.4741.110</v>
          </cell>
          <cell r="B404" t="str">
            <v>4741</v>
          </cell>
          <cell r="C404" t="str">
            <v>110</v>
          </cell>
          <cell r="D404" t="str">
            <v>Accrued FUTA</v>
          </cell>
          <cell r="F404">
            <v>7</v>
          </cell>
          <cell r="G404" t="str">
            <v>.4741.110</v>
          </cell>
          <cell r="H404">
            <v>204</v>
          </cell>
          <cell r="I404" t="str">
            <v>008</v>
          </cell>
        </row>
        <row r="405">
          <cell r="A405" t="str">
            <v>.4715.010</v>
          </cell>
          <cell r="B405" t="str">
            <v>4715</v>
          </cell>
          <cell r="C405" t="str">
            <v>010</v>
          </cell>
          <cell r="D405" t="str">
            <v>401K Payable</v>
          </cell>
          <cell r="F405">
            <v>8</v>
          </cell>
          <cell r="G405" t="str">
            <v>.4715.010</v>
          </cell>
          <cell r="H405">
            <v>204</v>
          </cell>
          <cell r="I405" t="str">
            <v>009</v>
          </cell>
        </row>
        <row r="406">
          <cell r="A406" t="str">
            <v>.4715.020</v>
          </cell>
          <cell r="B406" t="str">
            <v>4715</v>
          </cell>
          <cell r="C406" t="str">
            <v>020</v>
          </cell>
          <cell r="D406" t="str">
            <v>401K Withholdings</v>
          </cell>
          <cell r="F406">
            <v>8</v>
          </cell>
          <cell r="G406" t="str">
            <v>.4715.020</v>
          </cell>
          <cell r="H406">
            <v>204</v>
          </cell>
          <cell r="I406" t="str">
            <v>009</v>
          </cell>
        </row>
        <row r="407">
          <cell r="A407" t="str">
            <v>.4715.030</v>
          </cell>
          <cell r="B407" t="str">
            <v>4715</v>
          </cell>
          <cell r="C407" t="str">
            <v>030</v>
          </cell>
          <cell r="D407" t="str">
            <v>401K Matching</v>
          </cell>
          <cell r="F407">
            <v>8</v>
          </cell>
          <cell r="G407" t="str">
            <v>.4715.030</v>
          </cell>
          <cell r="H407">
            <v>204</v>
          </cell>
          <cell r="I407" t="str">
            <v>009</v>
          </cell>
        </row>
        <row r="408">
          <cell r="A408" t="str">
            <v>.4715.040</v>
          </cell>
          <cell r="B408" t="str">
            <v>4715</v>
          </cell>
          <cell r="C408" t="str">
            <v>040</v>
          </cell>
          <cell r="D408" t="str">
            <v>Pension Plan Payable</v>
          </cell>
          <cell r="F408">
            <v>8</v>
          </cell>
          <cell r="G408" t="str">
            <v>.4715.040</v>
          </cell>
          <cell r="H408">
            <v>204</v>
          </cell>
          <cell r="I408" t="str">
            <v>009</v>
          </cell>
        </row>
        <row r="409">
          <cell r="A409" t="str">
            <v>.4741.240</v>
          </cell>
          <cell r="B409" t="str">
            <v>4741</v>
          </cell>
          <cell r="C409" t="str">
            <v>240</v>
          </cell>
          <cell r="D409" t="str">
            <v>Accrued Pension</v>
          </cell>
          <cell r="F409">
            <v>7</v>
          </cell>
          <cell r="G409" t="str">
            <v>.4741.240</v>
          </cell>
          <cell r="H409">
            <v>204</v>
          </cell>
          <cell r="I409" t="str">
            <v>009</v>
          </cell>
        </row>
        <row r="410">
          <cell r="A410" t="str">
            <v>.4741.250</v>
          </cell>
          <cell r="B410" t="str">
            <v>4741</v>
          </cell>
          <cell r="C410" t="str">
            <v>250</v>
          </cell>
          <cell r="D410" t="str">
            <v>Accrued Benefits</v>
          </cell>
          <cell r="F410">
            <v>7</v>
          </cell>
          <cell r="G410" t="str">
            <v>.4741.250</v>
          </cell>
          <cell r="H410">
            <v>204</v>
          </cell>
          <cell r="I410" t="str">
            <v>009</v>
          </cell>
        </row>
        <row r="411">
          <cell r="A411" t="str">
            <v>.4741.010</v>
          </cell>
          <cell r="B411" t="str">
            <v>4741</v>
          </cell>
          <cell r="C411" t="str">
            <v>010</v>
          </cell>
          <cell r="D411" t="str">
            <v>Accrued Salaries</v>
          </cell>
          <cell r="F411">
            <v>7</v>
          </cell>
          <cell r="G411" t="str">
            <v>.4741.010</v>
          </cell>
          <cell r="H411">
            <v>204</v>
          </cell>
          <cell r="I411" t="str">
            <v>011</v>
          </cell>
        </row>
        <row r="412">
          <cell r="A412" t="str">
            <v>.4741.020</v>
          </cell>
          <cell r="B412" t="str">
            <v>4741</v>
          </cell>
          <cell r="C412" t="str">
            <v>020</v>
          </cell>
          <cell r="D412" t="str">
            <v>Accrued Commissions Pay</v>
          </cell>
          <cell r="F412">
            <v>7</v>
          </cell>
          <cell r="G412" t="str">
            <v>.4741.020</v>
          </cell>
          <cell r="H412">
            <v>204</v>
          </cell>
          <cell r="I412" t="str">
            <v>011</v>
          </cell>
        </row>
        <row r="413">
          <cell r="A413" t="str">
            <v>.4741.030</v>
          </cell>
          <cell r="B413" t="str">
            <v>4741</v>
          </cell>
          <cell r="C413" t="str">
            <v>030</v>
          </cell>
          <cell r="D413" t="str">
            <v>Accrued Vacation</v>
          </cell>
          <cell r="F413">
            <v>7</v>
          </cell>
          <cell r="G413" t="str">
            <v>.4741.030</v>
          </cell>
          <cell r="H413">
            <v>204</v>
          </cell>
          <cell r="I413" t="str">
            <v>011</v>
          </cell>
        </row>
        <row r="414">
          <cell r="A414" t="str">
            <v>.4741.035</v>
          </cell>
          <cell r="B414" t="str">
            <v>4741</v>
          </cell>
          <cell r="C414" t="str">
            <v>035</v>
          </cell>
          <cell r="D414" t="str">
            <v>Accrued Holiday</v>
          </cell>
          <cell r="F414">
            <v>7</v>
          </cell>
          <cell r="G414" t="str">
            <v>.4741.035</v>
          </cell>
          <cell r="H414">
            <v>204</v>
          </cell>
          <cell r="I414" t="str">
            <v>011</v>
          </cell>
        </row>
        <row r="415">
          <cell r="A415" t="str">
            <v>.4741.040</v>
          </cell>
          <cell r="B415" t="str">
            <v>4741</v>
          </cell>
          <cell r="C415" t="str">
            <v>040</v>
          </cell>
          <cell r="D415" t="str">
            <v>Accrued Severance</v>
          </cell>
          <cell r="F415">
            <v>7</v>
          </cell>
          <cell r="G415" t="str">
            <v>.4741.040</v>
          </cell>
          <cell r="H415">
            <v>204</v>
          </cell>
          <cell r="I415" t="str">
            <v>011</v>
          </cell>
        </row>
        <row r="416">
          <cell r="A416" t="str">
            <v>.4741.050</v>
          </cell>
          <cell r="B416" t="str">
            <v>4741</v>
          </cell>
          <cell r="C416" t="str">
            <v>050</v>
          </cell>
          <cell r="D416" t="str">
            <v>Retention Payable</v>
          </cell>
          <cell r="F416">
            <v>7</v>
          </cell>
          <cell r="G416" t="str">
            <v>.4741.050</v>
          </cell>
          <cell r="H416">
            <v>204</v>
          </cell>
          <cell r="I416" t="str">
            <v>011</v>
          </cell>
        </row>
        <row r="417">
          <cell r="A417" t="str">
            <v>.4770.060</v>
          </cell>
          <cell r="B417" t="str">
            <v>4770</v>
          </cell>
          <cell r="C417" t="str">
            <v>060</v>
          </cell>
          <cell r="D417" t="str">
            <v>Accrued Communication</v>
          </cell>
          <cell r="F417">
            <v>7</v>
          </cell>
          <cell r="G417" t="str">
            <v>.4770.060</v>
          </cell>
          <cell r="H417">
            <v>204</v>
          </cell>
          <cell r="I417" t="str">
            <v>012</v>
          </cell>
        </row>
        <row r="418">
          <cell r="A418" t="str">
            <v>.4770.080</v>
          </cell>
          <cell r="B418" t="str">
            <v>4770</v>
          </cell>
          <cell r="C418" t="str">
            <v>080</v>
          </cell>
          <cell r="D418" t="str">
            <v>Accrued Add on Costs</v>
          </cell>
          <cell r="F418">
            <v>7</v>
          </cell>
          <cell r="G418" t="str">
            <v>.4770.080</v>
          </cell>
          <cell r="H418">
            <v>204</v>
          </cell>
          <cell r="I418" t="str">
            <v>012</v>
          </cell>
        </row>
        <row r="419">
          <cell r="A419" t="str">
            <v>.4770.100</v>
          </cell>
          <cell r="B419" t="str">
            <v>4770</v>
          </cell>
          <cell r="C419" t="str">
            <v>100</v>
          </cell>
          <cell r="D419" t="str">
            <v>Layaways</v>
          </cell>
          <cell r="F419">
            <v>7</v>
          </cell>
          <cell r="G419" t="str">
            <v>.4770.100</v>
          </cell>
          <cell r="H419">
            <v>204</v>
          </cell>
          <cell r="I419" t="str">
            <v>012</v>
          </cell>
        </row>
        <row r="420">
          <cell r="A420" t="str">
            <v>.4770.110</v>
          </cell>
          <cell r="B420" t="str">
            <v>4770</v>
          </cell>
          <cell r="C420" t="str">
            <v>110</v>
          </cell>
          <cell r="D420" t="str">
            <v>Customer Credits</v>
          </cell>
          <cell r="F420">
            <v>7</v>
          </cell>
          <cell r="G420" t="str">
            <v>.4770.110</v>
          </cell>
          <cell r="H420">
            <v>204</v>
          </cell>
          <cell r="I420" t="str">
            <v>012</v>
          </cell>
        </row>
        <row r="421">
          <cell r="A421" t="str">
            <v>.4770.120</v>
          </cell>
          <cell r="B421" t="str">
            <v>4770</v>
          </cell>
          <cell r="C421" t="str">
            <v>120</v>
          </cell>
          <cell r="D421" t="str">
            <v>Customer Deposits</v>
          </cell>
          <cell r="F421">
            <v>7</v>
          </cell>
          <cell r="G421" t="str">
            <v>.4770.120</v>
          </cell>
          <cell r="H421">
            <v>204</v>
          </cell>
          <cell r="I421" t="str">
            <v>012</v>
          </cell>
        </row>
        <row r="422">
          <cell r="A422" t="str">
            <v>.4770.130</v>
          </cell>
          <cell r="B422" t="str">
            <v>4770</v>
          </cell>
          <cell r="C422" t="str">
            <v>130</v>
          </cell>
          <cell r="D422" t="str">
            <v>Customer Check Refunds</v>
          </cell>
          <cell r="F422">
            <v>7</v>
          </cell>
          <cell r="G422" t="str">
            <v>.4770.130</v>
          </cell>
          <cell r="H422">
            <v>204</v>
          </cell>
          <cell r="I422" t="str">
            <v>012</v>
          </cell>
        </row>
        <row r="423">
          <cell r="A423" t="str">
            <v>.4770.140</v>
          </cell>
          <cell r="B423" t="str">
            <v>4770</v>
          </cell>
          <cell r="C423" t="str">
            <v>140</v>
          </cell>
          <cell r="D423" t="str">
            <v>Commercial Rent Tax/P</v>
          </cell>
          <cell r="F423">
            <v>7</v>
          </cell>
          <cell r="G423" t="str">
            <v>.4770.140</v>
          </cell>
          <cell r="H423">
            <v>204</v>
          </cell>
          <cell r="I423" t="str">
            <v>012</v>
          </cell>
        </row>
        <row r="424">
          <cell r="A424" t="str">
            <v>.4770.999</v>
          </cell>
          <cell r="B424" t="str">
            <v>4770</v>
          </cell>
          <cell r="C424" t="str">
            <v>999</v>
          </cell>
          <cell r="D424" t="str">
            <v>Accrued Other</v>
          </cell>
          <cell r="F424">
            <v>7</v>
          </cell>
          <cell r="G424" t="str">
            <v>.4770.999</v>
          </cell>
          <cell r="H424">
            <v>204</v>
          </cell>
          <cell r="I424" t="str">
            <v>012</v>
          </cell>
        </row>
        <row r="425">
          <cell r="A425" t="str">
            <v>.4890.020</v>
          </cell>
          <cell r="B425" t="str">
            <v>4890</v>
          </cell>
          <cell r="C425" t="str">
            <v>020</v>
          </cell>
          <cell r="D425" t="str">
            <v>ST Deffered Tax State</v>
          </cell>
          <cell r="F425">
            <v>7</v>
          </cell>
          <cell r="G425" t="str">
            <v>.4890.020</v>
          </cell>
          <cell r="H425">
            <v>204</v>
          </cell>
          <cell r="I425" t="str">
            <v>013</v>
          </cell>
        </row>
        <row r="426">
          <cell r="A426" t="str">
            <v>.4930.010</v>
          </cell>
          <cell r="B426" t="str">
            <v>4930</v>
          </cell>
          <cell r="C426" t="str">
            <v>010</v>
          </cell>
          <cell r="D426" t="str">
            <v>Income Tax/P Federal</v>
          </cell>
          <cell r="F426">
            <v>7</v>
          </cell>
          <cell r="G426" t="str">
            <v>.4930.010</v>
          </cell>
          <cell r="H426">
            <v>204</v>
          </cell>
          <cell r="I426" t="str">
            <v>013</v>
          </cell>
        </row>
        <row r="427">
          <cell r="A427" t="str">
            <v>.4745.001</v>
          </cell>
          <cell r="B427" t="str">
            <v>4745</v>
          </cell>
          <cell r="C427" t="str">
            <v>001</v>
          </cell>
          <cell r="D427" t="str">
            <v>Sales Tax -Alabama</v>
          </cell>
          <cell r="F427">
            <v>7</v>
          </cell>
          <cell r="G427" t="str">
            <v>.4745.001</v>
          </cell>
          <cell r="H427">
            <v>204</v>
          </cell>
          <cell r="I427" t="str">
            <v>014</v>
          </cell>
        </row>
        <row r="428">
          <cell r="A428" t="str">
            <v>.4745.002</v>
          </cell>
          <cell r="B428" t="str">
            <v>4745</v>
          </cell>
          <cell r="C428" t="str">
            <v>002</v>
          </cell>
          <cell r="D428" t="str">
            <v>Sales Tax -Alaska</v>
          </cell>
          <cell r="F428">
            <v>7</v>
          </cell>
          <cell r="G428" t="str">
            <v>.4745.002</v>
          </cell>
          <cell r="H428">
            <v>204</v>
          </cell>
          <cell r="I428" t="str">
            <v>014</v>
          </cell>
        </row>
        <row r="429">
          <cell r="A429" t="str">
            <v>.4745.003</v>
          </cell>
          <cell r="B429" t="str">
            <v>4745</v>
          </cell>
          <cell r="C429" t="str">
            <v>003</v>
          </cell>
          <cell r="D429" t="str">
            <v>Sales Tax -Arizona</v>
          </cell>
          <cell r="F429">
            <v>7</v>
          </cell>
          <cell r="G429" t="str">
            <v>.4745.003</v>
          </cell>
          <cell r="H429">
            <v>204</v>
          </cell>
          <cell r="I429" t="str">
            <v>014</v>
          </cell>
        </row>
        <row r="430">
          <cell r="A430" t="str">
            <v>.4745.004</v>
          </cell>
          <cell r="B430" t="str">
            <v>4745</v>
          </cell>
          <cell r="C430" t="str">
            <v>004</v>
          </cell>
          <cell r="D430" t="str">
            <v>Sales Tax -Arkansas</v>
          </cell>
          <cell r="F430">
            <v>7</v>
          </cell>
          <cell r="G430" t="str">
            <v>.4745.004</v>
          </cell>
          <cell r="H430">
            <v>204</v>
          </cell>
          <cell r="I430" t="str">
            <v>014</v>
          </cell>
        </row>
        <row r="431">
          <cell r="A431" t="str">
            <v>.4745.005</v>
          </cell>
          <cell r="B431" t="str">
            <v>4745</v>
          </cell>
          <cell r="C431" t="str">
            <v>005</v>
          </cell>
          <cell r="D431" t="str">
            <v>Sales Tax -California</v>
          </cell>
          <cell r="F431">
            <v>7</v>
          </cell>
          <cell r="G431" t="str">
            <v>.4745.005</v>
          </cell>
          <cell r="H431">
            <v>204</v>
          </cell>
          <cell r="I431" t="str">
            <v>014</v>
          </cell>
        </row>
        <row r="432">
          <cell r="A432" t="str">
            <v>.4745.006</v>
          </cell>
          <cell r="B432" t="str">
            <v>4745</v>
          </cell>
          <cell r="C432" t="str">
            <v>006</v>
          </cell>
          <cell r="D432" t="str">
            <v>Sales Tax -Colorado</v>
          </cell>
          <cell r="F432">
            <v>7</v>
          </cell>
          <cell r="G432" t="str">
            <v>.4745.006</v>
          </cell>
          <cell r="H432">
            <v>204</v>
          </cell>
          <cell r="I432" t="str">
            <v>014</v>
          </cell>
        </row>
        <row r="433">
          <cell r="A433" t="str">
            <v>.4745.007</v>
          </cell>
          <cell r="B433" t="str">
            <v>4745</v>
          </cell>
          <cell r="C433" t="str">
            <v>007</v>
          </cell>
          <cell r="D433" t="str">
            <v>Sales Tax -Connecticut</v>
          </cell>
          <cell r="F433">
            <v>7</v>
          </cell>
          <cell r="G433" t="str">
            <v>.4745.007</v>
          </cell>
          <cell r="H433">
            <v>204</v>
          </cell>
          <cell r="I433" t="str">
            <v>014</v>
          </cell>
        </row>
        <row r="434">
          <cell r="A434" t="str">
            <v>.4745.008</v>
          </cell>
          <cell r="B434" t="str">
            <v>4745</v>
          </cell>
          <cell r="C434" t="str">
            <v>008</v>
          </cell>
          <cell r="D434" t="str">
            <v>Sales Tax -Delaware</v>
          </cell>
          <cell r="F434">
            <v>7</v>
          </cell>
          <cell r="G434" t="str">
            <v>.4745.008</v>
          </cell>
          <cell r="H434">
            <v>204</v>
          </cell>
          <cell r="I434" t="str">
            <v>014</v>
          </cell>
        </row>
        <row r="435">
          <cell r="A435" t="str">
            <v>.4745.009</v>
          </cell>
          <cell r="B435" t="str">
            <v>4745</v>
          </cell>
          <cell r="C435" t="str">
            <v>009</v>
          </cell>
          <cell r="D435" t="str">
            <v>Sales Tax -Florida</v>
          </cell>
          <cell r="F435">
            <v>7</v>
          </cell>
          <cell r="G435" t="str">
            <v>.4745.009</v>
          </cell>
          <cell r="H435">
            <v>204</v>
          </cell>
          <cell r="I435" t="str">
            <v>014</v>
          </cell>
        </row>
        <row r="436">
          <cell r="A436" t="str">
            <v>.4745.010</v>
          </cell>
          <cell r="B436" t="str">
            <v>4745</v>
          </cell>
          <cell r="C436" t="str">
            <v>010</v>
          </cell>
          <cell r="D436" t="str">
            <v>Sales Tax -Georgia</v>
          </cell>
          <cell r="F436">
            <v>7</v>
          </cell>
          <cell r="G436" t="str">
            <v>.4745.010</v>
          </cell>
          <cell r="H436">
            <v>204</v>
          </cell>
          <cell r="I436" t="str">
            <v>014</v>
          </cell>
        </row>
        <row r="437">
          <cell r="A437" t="str">
            <v>.4745.011</v>
          </cell>
          <cell r="B437" t="str">
            <v>4745</v>
          </cell>
          <cell r="C437" t="str">
            <v>011</v>
          </cell>
          <cell r="D437" t="str">
            <v>Sales Tax -Hawaii</v>
          </cell>
          <cell r="F437">
            <v>7</v>
          </cell>
          <cell r="G437" t="str">
            <v>.4745.011</v>
          </cell>
          <cell r="H437">
            <v>204</v>
          </cell>
          <cell r="I437" t="str">
            <v>014</v>
          </cell>
        </row>
        <row r="438">
          <cell r="A438" t="str">
            <v>.4745.012</v>
          </cell>
          <cell r="B438" t="str">
            <v>4745</v>
          </cell>
          <cell r="C438" t="str">
            <v>012</v>
          </cell>
          <cell r="D438" t="str">
            <v>Sales Tax -Idaho</v>
          </cell>
          <cell r="F438">
            <v>7</v>
          </cell>
          <cell r="G438" t="str">
            <v>.4745.012</v>
          </cell>
          <cell r="H438">
            <v>204</v>
          </cell>
          <cell r="I438" t="str">
            <v>014</v>
          </cell>
        </row>
        <row r="439">
          <cell r="A439" t="str">
            <v>.4745.013</v>
          </cell>
          <cell r="B439" t="str">
            <v>4745</v>
          </cell>
          <cell r="C439" t="str">
            <v>013</v>
          </cell>
          <cell r="D439" t="str">
            <v>Sales Tax -Illinois</v>
          </cell>
          <cell r="F439">
            <v>7</v>
          </cell>
          <cell r="G439" t="str">
            <v>.4745.013</v>
          </cell>
          <cell r="H439">
            <v>204</v>
          </cell>
          <cell r="I439" t="str">
            <v>014</v>
          </cell>
        </row>
        <row r="440">
          <cell r="A440" t="str">
            <v>.4745.014</v>
          </cell>
          <cell r="B440" t="str">
            <v>4745</v>
          </cell>
          <cell r="C440" t="str">
            <v>014</v>
          </cell>
          <cell r="D440" t="str">
            <v>Sales Tax -Indiana</v>
          </cell>
          <cell r="F440">
            <v>7</v>
          </cell>
          <cell r="G440" t="str">
            <v>.4745.014</v>
          </cell>
          <cell r="H440">
            <v>204</v>
          </cell>
          <cell r="I440" t="str">
            <v>014</v>
          </cell>
        </row>
        <row r="441">
          <cell r="A441" t="str">
            <v>.4745.015</v>
          </cell>
          <cell r="B441" t="str">
            <v>4745</v>
          </cell>
          <cell r="C441" t="str">
            <v>015</v>
          </cell>
          <cell r="D441" t="str">
            <v>Sales Tax -Iowa</v>
          </cell>
          <cell r="F441">
            <v>7</v>
          </cell>
          <cell r="G441" t="str">
            <v>.4745.015</v>
          </cell>
          <cell r="H441">
            <v>204</v>
          </cell>
          <cell r="I441" t="str">
            <v>014</v>
          </cell>
        </row>
        <row r="442">
          <cell r="A442" t="str">
            <v>.4745.016</v>
          </cell>
          <cell r="B442" t="str">
            <v>4745</v>
          </cell>
          <cell r="C442" t="str">
            <v>016</v>
          </cell>
          <cell r="D442" t="str">
            <v>Sales Tax -Kansas</v>
          </cell>
          <cell r="F442">
            <v>7</v>
          </cell>
          <cell r="G442" t="str">
            <v>.4745.016</v>
          </cell>
          <cell r="H442">
            <v>204</v>
          </cell>
          <cell r="I442" t="str">
            <v>014</v>
          </cell>
        </row>
        <row r="443">
          <cell r="A443" t="str">
            <v>.4745.017</v>
          </cell>
          <cell r="B443" t="str">
            <v>4745</v>
          </cell>
          <cell r="C443" t="str">
            <v>017</v>
          </cell>
          <cell r="D443" t="str">
            <v>Sales Tax -Kentucky</v>
          </cell>
          <cell r="F443">
            <v>7</v>
          </cell>
          <cell r="G443" t="str">
            <v>.4745.017</v>
          </cell>
          <cell r="H443">
            <v>204</v>
          </cell>
          <cell r="I443" t="str">
            <v>014</v>
          </cell>
        </row>
        <row r="444">
          <cell r="A444" t="str">
            <v>.4745.018</v>
          </cell>
          <cell r="B444" t="str">
            <v>4745</v>
          </cell>
          <cell r="C444" t="str">
            <v>018</v>
          </cell>
          <cell r="D444" t="str">
            <v>Sales Tax -Louisiana</v>
          </cell>
          <cell r="F444">
            <v>7</v>
          </cell>
          <cell r="G444" t="str">
            <v>.4745.018</v>
          </cell>
          <cell r="H444">
            <v>204</v>
          </cell>
          <cell r="I444" t="str">
            <v>014</v>
          </cell>
        </row>
        <row r="445">
          <cell r="A445" t="str">
            <v>.4745.019</v>
          </cell>
          <cell r="B445" t="str">
            <v>4745</v>
          </cell>
          <cell r="C445" t="str">
            <v>019</v>
          </cell>
          <cell r="D445" t="str">
            <v>Sales Tax -Maine</v>
          </cell>
          <cell r="F445">
            <v>7</v>
          </cell>
          <cell r="G445" t="str">
            <v>.4745.019</v>
          </cell>
          <cell r="H445">
            <v>204</v>
          </cell>
          <cell r="I445" t="str">
            <v>014</v>
          </cell>
        </row>
        <row r="446">
          <cell r="A446" t="str">
            <v>.4745.020</v>
          </cell>
          <cell r="B446" t="str">
            <v>4745</v>
          </cell>
          <cell r="C446" t="str">
            <v>020</v>
          </cell>
          <cell r="D446" t="str">
            <v>Sales Tax -Maryland</v>
          </cell>
          <cell r="F446">
            <v>7</v>
          </cell>
          <cell r="G446" t="str">
            <v>.4745.020</v>
          </cell>
          <cell r="H446">
            <v>204</v>
          </cell>
          <cell r="I446" t="str">
            <v>014</v>
          </cell>
        </row>
        <row r="447">
          <cell r="A447" t="str">
            <v>.4745.021</v>
          </cell>
          <cell r="B447" t="str">
            <v>4745</v>
          </cell>
          <cell r="C447" t="str">
            <v>021</v>
          </cell>
          <cell r="D447" t="str">
            <v>Sales Tax Massachusetts</v>
          </cell>
          <cell r="F447">
            <v>7</v>
          </cell>
          <cell r="G447" t="str">
            <v>.4745.021</v>
          </cell>
          <cell r="H447">
            <v>204</v>
          </cell>
          <cell r="I447" t="str">
            <v>014</v>
          </cell>
        </row>
        <row r="448">
          <cell r="A448" t="str">
            <v>.4745.022</v>
          </cell>
          <cell r="B448" t="str">
            <v>4745</v>
          </cell>
          <cell r="C448" t="str">
            <v>022</v>
          </cell>
          <cell r="D448" t="str">
            <v>Sales Tax -Michigan</v>
          </cell>
          <cell r="F448">
            <v>7</v>
          </cell>
          <cell r="G448" t="str">
            <v>.4745.022</v>
          </cell>
          <cell r="H448">
            <v>204</v>
          </cell>
          <cell r="I448" t="str">
            <v>014</v>
          </cell>
        </row>
        <row r="449">
          <cell r="A449" t="str">
            <v>.4745.023</v>
          </cell>
          <cell r="B449" t="str">
            <v>4745</v>
          </cell>
          <cell r="C449" t="str">
            <v>023</v>
          </cell>
          <cell r="D449" t="str">
            <v>Sales Tax -Minnesota</v>
          </cell>
          <cell r="F449">
            <v>7</v>
          </cell>
          <cell r="G449" t="str">
            <v>.4745.023</v>
          </cell>
          <cell r="H449">
            <v>204</v>
          </cell>
          <cell r="I449" t="str">
            <v>014</v>
          </cell>
        </row>
        <row r="450">
          <cell r="A450" t="str">
            <v>.4745.024</v>
          </cell>
          <cell r="B450" t="str">
            <v>4745</v>
          </cell>
          <cell r="C450" t="str">
            <v>024</v>
          </cell>
          <cell r="D450" t="str">
            <v>Sales Tax -Mississippi</v>
          </cell>
          <cell r="F450">
            <v>7</v>
          </cell>
          <cell r="G450" t="str">
            <v>.4745.024</v>
          </cell>
          <cell r="H450">
            <v>204</v>
          </cell>
          <cell r="I450" t="str">
            <v>014</v>
          </cell>
        </row>
        <row r="451">
          <cell r="A451" t="str">
            <v>.4745.025</v>
          </cell>
          <cell r="B451" t="str">
            <v>4745</v>
          </cell>
          <cell r="C451" t="str">
            <v>025</v>
          </cell>
          <cell r="D451" t="str">
            <v>Sales Tax -Missouri</v>
          </cell>
          <cell r="F451">
            <v>7</v>
          </cell>
          <cell r="G451" t="str">
            <v>.4745.025</v>
          </cell>
          <cell r="H451">
            <v>204</v>
          </cell>
          <cell r="I451" t="str">
            <v>014</v>
          </cell>
        </row>
        <row r="452">
          <cell r="A452" t="str">
            <v>.4745.026</v>
          </cell>
          <cell r="B452" t="str">
            <v>4745</v>
          </cell>
          <cell r="C452" t="str">
            <v>026</v>
          </cell>
          <cell r="D452" t="str">
            <v>Sales Tax -Montana</v>
          </cell>
          <cell r="F452">
            <v>7</v>
          </cell>
          <cell r="G452" t="str">
            <v>.4745.026</v>
          </cell>
          <cell r="H452">
            <v>204</v>
          </cell>
          <cell r="I452" t="str">
            <v>014</v>
          </cell>
        </row>
        <row r="453">
          <cell r="A453" t="str">
            <v>.4745.027</v>
          </cell>
          <cell r="B453" t="str">
            <v>4745</v>
          </cell>
          <cell r="C453" t="str">
            <v>027</v>
          </cell>
          <cell r="D453" t="str">
            <v>Sales Tax -Nebraska</v>
          </cell>
          <cell r="F453">
            <v>7</v>
          </cell>
          <cell r="G453" t="str">
            <v>.4745.027</v>
          </cell>
          <cell r="H453">
            <v>204</v>
          </cell>
          <cell r="I453" t="str">
            <v>014</v>
          </cell>
        </row>
        <row r="454">
          <cell r="A454" t="str">
            <v>.4745.028</v>
          </cell>
          <cell r="B454" t="str">
            <v>4745</v>
          </cell>
          <cell r="C454" t="str">
            <v>028</v>
          </cell>
          <cell r="D454" t="str">
            <v>Sales Tax -Nevada</v>
          </cell>
          <cell r="F454">
            <v>7</v>
          </cell>
          <cell r="G454" t="str">
            <v>.4745.028</v>
          </cell>
          <cell r="H454">
            <v>204</v>
          </cell>
          <cell r="I454" t="str">
            <v>014</v>
          </cell>
        </row>
        <row r="455">
          <cell r="A455" t="str">
            <v>.4745.029</v>
          </cell>
          <cell r="B455" t="str">
            <v>4745</v>
          </cell>
          <cell r="C455" t="str">
            <v>029</v>
          </cell>
          <cell r="D455" t="str">
            <v>Sales Tax New Hampshire</v>
          </cell>
          <cell r="F455">
            <v>7</v>
          </cell>
          <cell r="G455" t="str">
            <v>.4745.029</v>
          </cell>
          <cell r="H455">
            <v>204</v>
          </cell>
          <cell r="I455" t="str">
            <v>014</v>
          </cell>
        </row>
        <row r="456">
          <cell r="A456" t="str">
            <v>.4745.030</v>
          </cell>
          <cell r="B456" t="str">
            <v>4745</v>
          </cell>
          <cell r="C456" t="str">
            <v>030</v>
          </cell>
          <cell r="D456" t="str">
            <v>Sales Tax -New Jersey</v>
          </cell>
          <cell r="F456">
            <v>7</v>
          </cell>
          <cell r="G456" t="str">
            <v>.4745.030</v>
          </cell>
          <cell r="H456">
            <v>204</v>
          </cell>
          <cell r="I456" t="str">
            <v>014</v>
          </cell>
        </row>
        <row r="457">
          <cell r="A457" t="str">
            <v>.4745.031</v>
          </cell>
          <cell r="B457" t="str">
            <v>4745</v>
          </cell>
          <cell r="C457" t="str">
            <v>031</v>
          </cell>
          <cell r="D457" t="str">
            <v>Sales Tax -New Mexico</v>
          </cell>
          <cell r="F457">
            <v>7</v>
          </cell>
          <cell r="G457" t="str">
            <v>.4745.031</v>
          </cell>
          <cell r="H457">
            <v>204</v>
          </cell>
          <cell r="I457" t="str">
            <v>014</v>
          </cell>
        </row>
        <row r="458">
          <cell r="A458" t="str">
            <v>.4745.032</v>
          </cell>
          <cell r="B458" t="str">
            <v>4745</v>
          </cell>
          <cell r="C458" t="str">
            <v>032</v>
          </cell>
          <cell r="D458" t="str">
            <v>Sales Tax -New York</v>
          </cell>
          <cell r="F458">
            <v>7</v>
          </cell>
          <cell r="G458" t="str">
            <v>.4745.032</v>
          </cell>
          <cell r="H458">
            <v>204</v>
          </cell>
          <cell r="I458" t="str">
            <v>014</v>
          </cell>
        </row>
        <row r="459">
          <cell r="A459" t="str">
            <v>.4745.033</v>
          </cell>
          <cell r="B459" t="str">
            <v>4745</v>
          </cell>
          <cell r="C459" t="str">
            <v>033</v>
          </cell>
          <cell r="D459" t="str">
            <v>Sales Tx North Carolina</v>
          </cell>
          <cell r="F459">
            <v>7</v>
          </cell>
          <cell r="G459" t="str">
            <v>.4745.033</v>
          </cell>
          <cell r="H459">
            <v>204</v>
          </cell>
          <cell r="I459" t="str">
            <v>014</v>
          </cell>
        </row>
        <row r="460">
          <cell r="A460" t="str">
            <v>.4745.034</v>
          </cell>
          <cell r="B460" t="str">
            <v>4745</v>
          </cell>
          <cell r="C460" t="str">
            <v>034</v>
          </cell>
          <cell r="D460" t="str">
            <v>Sales Tax -North Dakota</v>
          </cell>
          <cell r="F460">
            <v>7</v>
          </cell>
          <cell r="G460" t="str">
            <v>.4745.034</v>
          </cell>
          <cell r="H460">
            <v>204</v>
          </cell>
          <cell r="I460" t="str">
            <v>014</v>
          </cell>
        </row>
        <row r="461">
          <cell r="A461" t="str">
            <v>.4745.035</v>
          </cell>
          <cell r="B461" t="str">
            <v>4745</v>
          </cell>
          <cell r="C461" t="str">
            <v>035</v>
          </cell>
          <cell r="D461" t="str">
            <v>Sales Tax -Ohio</v>
          </cell>
          <cell r="F461">
            <v>7</v>
          </cell>
          <cell r="G461" t="str">
            <v>.4745.035</v>
          </cell>
          <cell r="H461">
            <v>204</v>
          </cell>
          <cell r="I461" t="str">
            <v>014</v>
          </cell>
        </row>
        <row r="462">
          <cell r="A462" t="str">
            <v>.4745.036</v>
          </cell>
          <cell r="B462" t="str">
            <v>4745</v>
          </cell>
          <cell r="C462" t="str">
            <v>036</v>
          </cell>
          <cell r="D462" t="str">
            <v>Sales Tax -Oklahoma</v>
          </cell>
          <cell r="F462">
            <v>7</v>
          </cell>
          <cell r="G462" t="str">
            <v>.4745.036</v>
          </cell>
          <cell r="H462">
            <v>204</v>
          </cell>
          <cell r="I462" t="str">
            <v>014</v>
          </cell>
        </row>
        <row r="463">
          <cell r="A463" t="str">
            <v>.4745.037</v>
          </cell>
          <cell r="B463" t="str">
            <v>4745</v>
          </cell>
          <cell r="C463" t="str">
            <v>037</v>
          </cell>
          <cell r="D463" t="str">
            <v>Sales Tax -Oregon</v>
          </cell>
          <cell r="F463">
            <v>7</v>
          </cell>
          <cell r="G463" t="str">
            <v>.4745.037</v>
          </cell>
          <cell r="H463">
            <v>204</v>
          </cell>
          <cell r="I463" t="str">
            <v>014</v>
          </cell>
        </row>
        <row r="464">
          <cell r="A464" t="str">
            <v>.4745.038</v>
          </cell>
          <cell r="B464" t="str">
            <v>4745</v>
          </cell>
          <cell r="C464" t="str">
            <v>038</v>
          </cell>
          <cell r="D464" t="str">
            <v>Sales Tax -Pennsylvania</v>
          </cell>
          <cell r="F464">
            <v>7</v>
          </cell>
          <cell r="G464" t="str">
            <v>.4745.038</v>
          </cell>
          <cell r="H464">
            <v>204</v>
          </cell>
          <cell r="I464" t="str">
            <v>014</v>
          </cell>
        </row>
        <row r="465">
          <cell r="A465" t="str">
            <v>.4745.039</v>
          </cell>
          <cell r="B465" t="str">
            <v>4745</v>
          </cell>
          <cell r="C465" t="str">
            <v>039</v>
          </cell>
          <cell r="D465" t="str">
            <v>Sales Tax -Rhode Island</v>
          </cell>
          <cell r="F465">
            <v>7</v>
          </cell>
          <cell r="G465" t="str">
            <v>.4745.039</v>
          </cell>
          <cell r="H465">
            <v>204</v>
          </cell>
          <cell r="I465" t="str">
            <v>014</v>
          </cell>
        </row>
        <row r="466">
          <cell r="A466" t="str">
            <v>.4745.040</v>
          </cell>
          <cell r="B466" t="str">
            <v>4745</v>
          </cell>
          <cell r="C466" t="str">
            <v>040</v>
          </cell>
          <cell r="D466" t="str">
            <v>Sales Tx South Carolina</v>
          </cell>
          <cell r="F466">
            <v>7</v>
          </cell>
          <cell r="G466" t="str">
            <v>.4745.040</v>
          </cell>
          <cell r="H466">
            <v>204</v>
          </cell>
          <cell r="I466" t="str">
            <v>014</v>
          </cell>
        </row>
        <row r="467">
          <cell r="A467" t="str">
            <v>.4745.041</v>
          </cell>
          <cell r="B467" t="str">
            <v>4745</v>
          </cell>
          <cell r="C467" t="str">
            <v>041</v>
          </cell>
          <cell r="D467" t="str">
            <v>Sales Tax -South Dakota</v>
          </cell>
          <cell r="F467">
            <v>7</v>
          </cell>
          <cell r="G467" t="str">
            <v>.4745.041</v>
          </cell>
          <cell r="H467">
            <v>204</v>
          </cell>
          <cell r="I467" t="str">
            <v>014</v>
          </cell>
        </row>
        <row r="468">
          <cell r="A468" t="str">
            <v>.4745.042</v>
          </cell>
          <cell r="B468" t="str">
            <v>4745</v>
          </cell>
          <cell r="C468" t="str">
            <v>042</v>
          </cell>
          <cell r="D468" t="str">
            <v>Sales Tax -Tennessee</v>
          </cell>
          <cell r="F468">
            <v>7</v>
          </cell>
          <cell r="G468" t="str">
            <v>.4745.042</v>
          </cell>
          <cell r="H468">
            <v>204</v>
          </cell>
          <cell r="I468" t="str">
            <v>014</v>
          </cell>
        </row>
        <row r="469">
          <cell r="A469" t="str">
            <v>.4745.043</v>
          </cell>
          <cell r="B469" t="str">
            <v>4745</v>
          </cell>
          <cell r="C469" t="str">
            <v>043</v>
          </cell>
          <cell r="D469" t="str">
            <v>Sales Tax -Texas</v>
          </cell>
          <cell r="F469">
            <v>7</v>
          </cell>
          <cell r="G469" t="str">
            <v>.4745.043</v>
          </cell>
          <cell r="H469">
            <v>204</v>
          </cell>
          <cell r="I469" t="str">
            <v>014</v>
          </cell>
        </row>
        <row r="470">
          <cell r="A470" t="str">
            <v>.4745.044</v>
          </cell>
          <cell r="B470" t="str">
            <v>4745</v>
          </cell>
          <cell r="C470" t="str">
            <v>044</v>
          </cell>
          <cell r="D470" t="str">
            <v>Sales Tax -Utah</v>
          </cell>
          <cell r="F470">
            <v>7</v>
          </cell>
          <cell r="G470" t="str">
            <v>.4745.044</v>
          </cell>
          <cell r="H470">
            <v>204</v>
          </cell>
          <cell r="I470" t="str">
            <v>014</v>
          </cell>
        </row>
        <row r="471">
          <cell r="A471" t="str">
            <v>.4745.045</v>
          </cell>
          <cell r="B471" t="str">
            <v>4745</v>
          </cell>
          <cell r="C471" t="str">
            <v>045</v>
          </cell>
          <cell r="D471" t="str">
            <v>Sales Tax -Vermont</v>
          </cell>
          <cell r="F471">
            <v>7</v>
          </cell>
          <cell r="G471" t="str">
            <v>.4745.045</v>
          </cell>
          <cell r="H471">
            <v>204</v>
          </cell>
          <cell r="I471" t="str">
            <v>014</v>
          </cell>
        </row>
        <row r="472">
          <cell r="A472" t="str">
            <v>.4745.046</v>
          </cell>
          <cell r="B472" t="str">
            <v>4745</v>
          </cell>
          <cell r="C472" t="str">
            <v>046</v>
          </cell>
          <cell r="D472" t="str">
            <v>Sales Tax -Virginia</v>
          </cell>
          <cell r="F472">
            <v>7</v>
          </cell>
          <cell r="G472" t="str">
            <v>.4745.046</v>
          </cell>
          <cell r="H472">
            <v>204</v>
          </cell>
          <cell r="I472" t="str">
            <v>014</v>
          </cell>
        </row>
        <row r="473">
          <cell r="A473" t="str">
            <v>.4745.047</v>
          </cell>
          <cell r="B473" t="str">
            <v>4745</v>
          </cell>
          <cell r="C473" t="str">
            <v>047</v>
          </cell>
          <cell r="D473" t="str">
            <v>Sales Tax -Washington</v>
          </cell>
          <cell r="F473">
            <v>7</v>
          </cell>
          <cell r="G473" t="str">
            <v>.4745.047</v>
          </cell>
          <cell r="H473">
            <v>204</v>
          </cell>
          <cell r="I473" t="str">
            <v>014</v>
          </cell>
        </row>
        <row r="474">
          <cell r="A474" t="str">
            <v>.4745.048</v>
          </cell>
          <cell r="B474" t="str">
            <v>4745</v>
          </cell>
          <cell r="C474" t="str">
            <v>048</v>
          </cell>
          <cell r="D474" t="str">
            <v>Sales Tax West Virginia</v>
          </cell>
          <cell r="F474">
            <v>7</v>
          </cell>
          <cell r="G474" t="str">
            <v>.4745.048</v>
          </cell>
          <cell r="H474">
            <v>204</v>
          </cell>
          <cell r="I474" t="str">
            <v>014</v>
          </cell>
        </row>
        <row r="475">
          <cell r="A475" t="str">
            <v>.4745.049</v>
          </cell>
          <cell r="B475" t="str">
            <v>4745</v>
          </cell>
          <cell r="C475" t="str">
            <v>049</v>
          </cell>
          <cell r="D475" t="str">
            <v>Sales Tax -Wisconsin</v>
          </cell>
          <cell r="F475">
            <v>7</v>
          </cell>
          <cell r="G475" t="str">
            <v>.4745.049</v>
          </cell>
          <cell r="H475">
            <v>204</v>
          </cell>
          <cell r="I475" t="str">
            <v>014</v>
          </cell>
        </row>
        <row r="476">
          <cell r="A476" t="str">
            <v>.4745.050</v>
          </cell>
          <cell r="B476" t="str">
            <v>4745</v>
          </cell>
          <cell r="C476" t="str">
            <v>050</v>
          </cell>
          <cell r="D476" t="str">
            <v>Sales Tax -Wyoming</v>
          </cell>
          <cell r="F476">
            <v>7</v>
          </cell>
          <cell r="G476" t="str">
            <v>.4745.050</v>
          </cell>
          <cell r="H476">
            <v>204</v>
          </cell>
          <cell r="I476" t="str">
            <v>014</v>
          </cell>
        </row>
        <row r="477">
          <cell r="A477" t="str">
            <v>.4745.051</v>
          </cell>
          <cell r="B477" t="str">
            <v>4745</v>
          </cell>
          <cell r="C477" t="str">
            <v>051</v>
          </cell>
          <cell r="D477" t="str">
            <v>Sales Tax -DC</v>
          </cell>
          <cell r="F477">
            <v>7</v>
          </cell>
          <cell r="G477" t="str">
            <v>.4745.051</v>
          </cell>
          <cell r="H477">
            <v>204</v>
          </cell>
          <cell r="I477" t="str">
            <v>014</v>
          </cell>
        </row>
        <row r="478">
          <cell r="A478" t="str">
            <v>.4745.100</v>
          </cell>
          <cell r="B478" t="str">
            <v>4745</v>
          </cell>
          <cell r="C478" t="str">
            <v>100</v>
          </cell>
          <cell r="D478" t="str">
            <v>Sales Tax -Bogota</v>
          </cell>
          <cell r="F478">
            <v>7</v>
          </cell>
          <cell r="G478" t="str">
            <v>.4745.100</v>
          </cell>
          <cell r="H478">
            <v>204</v>
          </cell>
          <cell r="I478" t="str">
            <v>014</v>
          </cell>
        </row>
        <row r="479">
          <cell r="A479" t="str">
            <v>.4745.110</v>
          </cell>
          <cell r="B479" t="str">
            <v>4745</v>
          </cell>
          <cell r="C479" t="str">
            <v>110</v>
          </cell>
          <cell r="D479" t="str">
            <v>Sales Tax  -Montreal</v>
          </cell>
          <cell r="F479">
            <v>7</v>
          </cell>
          <cell r="G479" t="str">
            <v>.4745.110</v>
          </cell>
          <cell r="H479">
            <v>204</v>
          </cell>
          <cell r="I479" t="str">
            <v>014</v>
          </cell>
        </row>
        <row r="480">
          <cell r="A480" t="str">
            <v>.4745.120</v>
          </cell>
          <cell r="B480" t="str">
            <v>4745</v>
          </cell>
          <cell r="C480" t="str">
            <v>120</v>
          </cell>
          <cell r="D480" t="str">
            <v>Sales Tax  -Toronto</v>
          </cell>
          <cell r="F480">
            <v>7</v>
          </cell>
          <cell r="G480" t="str">
            <v>.4745.120</v>
          </cell>
          <cell r="H480">
            <v>204</v>
          </cell>
          <cell r="I480" t="str">
            <v>014</v>
          </cell>
        </row>
        <row r="481">
          <cell r="A481" t="str">
            <v>.4745.130</v>
          </cell>
          <cell r="B481" t="str">
            <v>4745</v>
          </cell>
          <cell r="C481" t="str">
            <v>130</v>
          </cell>
          <cell r="D481" t="str">
            <v>Sales Tax  -Vancouver</v>
          </cell>
          <cell r="F481">
            <v>7</v>
          </cell>
          <cell r="G481" t="str">
            <v>.4745.130</v>
          </cell>
          <cell r="H481">
            <v>204</v>
          </cell>
          <cell r="I481" t="str">
            <v>014</v>
          </cell>
        </row>
        <row r="482">
          <cell r="A482" t="str">
            <v>.4745.140</v>
          </cell>
          <cell r="B482" t="str">
            <v>4745</v>
          </cell>
          <cell r="C482" t="str">
            <v>140</v>
          </cell>
          <cell r="D482" t="str">
            <v>Sales Tax -Banff</v>
          </cell>
          <cell r="F482">
            <v>7</v>
          </cell>
          <cell r="G482" t="str">
            <v>.4745.140</v>
          </cell>
          <cell r="H482">
            <v>204</v>
          </cell>
          <cell r="I482" t="str">
            <v>014</v>
          </cell>
        </row>
        <row r="483">
          <cell r="A483" t="str">
            <v>.4745.205</v>
          </cell>
          <cell r="B483" t="str">
            <v>4745</v>
          </cell>
          <cell r="C483" t="str">
            <v>205</v>
          </cell>
          <cell r="D483" t="str">
            <v>Use Tax -California</v>
          </cell>
          <cell r="F483">
            <v>7</v>
          </cell>
          <cell r="G483" t="str">
            <v>.4745.205</v>
          </cell>
          <cell r="H483">
            <v>204</v>
          </cell>
          <cell r="I483" t="str">
            <v>016</v>
          </cell>
        </row>
        <row r="484">
          <cell r="A484" t="str">
            <v>.4745.209</v>
          </cell>
          <cell r="B484" t="str">
            <v>4745</v>
          </cell>
          <cell r="C484" t="str">
            <v>209</v>
          </cell>
          <cell r="D484" t="str">
            <v>Use Tax -Florida</v>
          </cell>
          <cell r="F484">
            <v>7</v>
          </cell>
          <cell r="G484" t="str">
            <v>.4745.209</v>
          </cell>
          <cell r="H484">
            <v>204</v>
          </cell>
          <cell r="I484" t="str">
            <v>016</v>
          </cell>
        </row>
        <row r="485">
          <cell r="A485" t="str">
            <v>.4745.210</v>
          </cell>
          <cell r="B485" t="str">
            <v>4745</v>
          </cell>
          <cell r="C485" t="str">
            <v>210</v>
          </cell>
          <cell r="D485" t="str">
            <v>Use Tax -Georgia</v>
          </cell>
          <cell r="F485">
            <v>7</v>
          </cell>
          <cell r="G485" t="str">
            <v>.4745.210</v>
          </cell>
          <cell r="H485">
            <v>204</v>
          </cell>
          <cell r="I485" t="str">
            <v>016</v>
          </cell>
        </row>
        <row r="486">
          <cell r="A486" t="str">
            <v>.4745.213</v>
          </cell>
          <cell r="B486" t="str">
            <v>4745</v>
          </cell>
          <cell r="C486" t="str">
            <v>213</v>
          </cell>
          <cell r="D486" t="str">
            <v>Use Tax -Illinois</v>
          </cell>
          <cell r="F486">
            <v>7</v>
          </cell>
          <cell r="G486" t="str">
            <v>.4745.213</v>
          </cell>
          <cell r="H486">
            <v>204</v>
          </cell>
          <cell r="I486" t="str">
            <v>016</v>
          </cell>
        </row>
        <row r="487">
          <cell r="A487" t="str">
            <v>.4745.214</v>
          </cell>
          <cell r="B487" t="str">
            <v>4745</v>
          </cell>
          <cell r="C487" t="str">
            <v>214</v>
          </cell>
          <cell r="D487" t="str">
            <v>Use Tax -Indiana</v>
          </cell>
          <cell r="F487">
            <v>7</v>
          </cell>
          <cell r="G487" t="str">
            <v>.4745.214</v>
          </cell>
          <cell r="H487">
            <v>204</v>
          </cell>
          <cell r="I487" t="str">
            <v>016</v>
          </cell>
        </row>
        <row r="488">
          <cell r="A488" t="str">
            <v>.4745.218</v>
          </cell>
          <cell r="B488" t="str">
            <v>4745</v>
          </cell>
          <cell r="C488" t="str">
            <v>218</v>
          </cell>
          <cell r="D488" t="str">
            <v>Use Tax -Louisiana</v>
          </cell>
          <cell r="F488">
            <v>7</v>
          </cell>
          <cell r="G488" t="str">
            <v>.4745.218</v>
          </cell>
          <cell r="H488">
            <v>204</v>
          </cell>
          <cell r="I488" t="str">
            <v>016</v>
          </cell>
        </row>
        <row r="489">
          <cell r="A489" t="str">
            <v>.4745.221</v>
          </cell>
          <cell r="B489" t="str">
            <v>4745</v>
          </cell>
          <cell r="C489" t="str">
            <v>221</v>
          </cell>
          <cell r="D489" t="str">
            <v>Use Tax Massachusetts</v>
          </cell>
          <cell r="F489">
            <v>7</v>
          </cell>
          <cell r="G489" t="str">
            <v>.4745.221</v>
          </cell>
          <cell r="H489">
            <v>204</v>
          </cell>
          <cell r="I489" t="str">
            <v>016</v>
          </cell>
        </row>
        <row r="490">
          <cell r="A490" t="str">
            <v>.4745.222</v>
          </cell>
          <cell r="B490" t="str">
            <v>4745</v>
          </cell>
          <cell r="C490" t="str">
            <v>222</v>
          </cell>
          <cell r="D490" t="str">
            <v>Use Tax -Michigan</v>
          </cell>
          <cell r="F490">
            <v>7</v>
          </cell>
          <cell r="G490" t="str">
            <v>.4745.222</v>
          </cell>
          <cell r="H490">
            <v>204</v>
          </cell>
          <cell r="I490" t="str">
            <v>016</v>
          </cell>
        </row>
        <row r="491">
          <cell r="A491" t="str">
            <v>.4745.228</v>
          </cell>
          <cell r="B491" t="str">
            <v>4745</v>
          </cell>
          <cell r="C491" t="str">
            <v>228</v>
          </cell>
          <cell r="D491" t="str">
            <v>Use Tax -Nevada</v>
          </cell>
          <cell r="F491">
            <v>7</v>
          </cell>
          <cell r="G491" t="str">
            <v>.4745.228</v>
          </cell>
          <cell r="H491">
            <v>204</v>
          </cell>
          <cell r="I491" t="str">
            <v>016</v>
          </cell>
        </row>
        <row r="492">
          <cell r="A492" t="str">
            <v>.4745.230</v>
          </cell>
          <cell r="B492" t="str">
            <v>4745</v>
          </cell>
          <cell r="C492" t="str">
            <v>230</v>
          </cell>
          <cell r="D492" t="str">
            <v>Use Tax -New Jersey</v>
          </cell>
          <cell r="F492">
            <v>7</v>
          </cell>
          <cell r="G492" t="str">
            <v>.4745.230</v>
          </cell>
          <cell r="H492">
            <v>204</v>
          </cell>
          <cell r="I492" t="str">
            <v>016</v>
          </cell>
        </row>
        <row r="493">
          <cell r="A493" t="str">
            <v>.4745.232</v>
          </cell>
          <cell r="B493" t="str">
            <v>4745</v>
          </cell>
          <cell r="C493" t="str">
            <v>232</v>
          </cell>
          <cell r="D493" t="str">
            <v>Use Tax -New York</v>
          </cell>
          <cell r="F493">
            <v>7</v>
          </cell>
          <cell r="G493" t="str">
            <v>.4745.232</v>
          </cell>
          <cell r="H493">
            <v>204</v>
          </cell>
          <cell r="I493" t="str">
            <v>016</v>
          </cell>
        </row>
        <row r="494">
          <cell r="A494" t="str">
            <v>.4745.235</v>
          </cell>
          <cell r="B494" t="str">
            <v>4745</v>
          </cell>
          <cell r="C494" t="str">
            <v>235</v>
          </cell>
          <cell r="D494" t="str">
            <v>Use Tax -Ohio</v>
          </cell>
          <cell r="F494">
            <v>7</v>
          </cell>
          <cell r="G494" t="str">
            <v>.4745.235</v>
          </cell>
          <cell r="H494">
            <v>204</v>
          </cell>
          <cell r="I494" t="str">
            <v>016</v>
          </cell>
        </row>
        <row r="495">
          <cell r="A495" t="str">
            <v>.4745.238</v>
          </cell>
          <cell r="B495" t="str">
            <v>4745</v>
          </cell>
          <cell r="C495" t="str">
            <v>238</v>
          </cell>
          <cell r="D495" t="str">
            <v>Use Tax -Pennsylvania</v>
          </cell>
          <cell r="F495">
            <v>7</v>
          </cell>
          <cell r="G495" t="str">
            <v>.4745.238</v>
          </cell>
          <cell r="H495">
            <v>204</v>
          </cell>
          <cell r="I495" t="str">
            <v>016</v>
          </cell>
        </row>
        <row r="496">
          <cell r="A496" t="str">
            <v>.4745.243</v>
          </cell>
          <cell r="B496" t="str">
            <v>4745</v>
          </cell>
          <cell r="C496" t="str">
            <v>243</v>
          </cell>
          <cell r="D496" t="str">
            <v>Use Tax -Texas</v>
          </cell>
          <cell r="F496">
            <v>7</v>
          </cell>
          <cell r="G496" t="str">
            <v>.4745.243</v>
          </cell>
          <cell r="H496">
            <v>204</v>
          </cell>
          <cell r="I496" t="str">
            <v>016</v>
          </cell>
        </row>
        <row r="497">
          <cell r="A497" t="str">
            <v>.4745.246</v>
          </cell>
          <cell r="B497" t="str">
            <v>4745</v>
          </cell>
          <cell r="C497" t="str">
            <v>246</v>
          </cell>
          <cell r="D497" t="str">
            <v>Use Tax -Virginia</v>
          </cell>
          <cell r="F497">
            <v>7</v>
          </cell>
          <cell r="G497" t="str">
            <v>.4745.246</v>
          </cell>
          <cell r="H497">
            <v>204</v>
          </cell>
          <cell r="I497" t="str">
            <v>016</v>
          </cell>
        </row>
        <row r="498">
          <cell r="A498" t="str">
            <v>.4745.300</v>
          </cell>
          <cell r="B498" t="str">
            <v>4745</v>
          </cell>
          <cell r="C498" t="str">
            <v>300</v>
          </cell>
          <cell r="D498" t="str">
            <v>Vat Payable</v>
          </cell>
          <cell r="F498">
            <v>7</v>
          </cell>
          <cell r="G498" t="str">
            <v>.4745.300</v>
          </cell>
          <cell r="H498">
            <v>204</v>
          </cell>
          <cell r="I498" t="str">
            <v>014</v>
          </cell>
        </row>
        <row r="499">
          <cell r="A499" t="str">
            <v>.4745.310</v>
          </cell>
          <cell r="B499" t="str">
            <v>4745</v>
          </cell>
          <cell r="C499" t="str">
            <v>310</v>
          </cell>
          <cell r="D499" t="str">
            <v>Iva Withholding Payable</v>
          </cell>
          <cell r="F499">
            <v>7</v>
          </cell>
          <cell r="G499" t="str">
            <v>.4745.310</v>
          </cell>
          <cell r="H499">
            <v>204</v>
          </cell>
          <cell r="I499" t="str">
            <v>014</v>
          </cell>
        </row>
        <row r="500">
          <cell r="A500" t="str">
            <v>.4745.320</v>
          </cell>
          <cell r="B500" t="str">
            <v>4745</v>
          </cell>
          <cell r="C500" t="str">
            <v>320</v>
          </cell>
          <cell r="D500" t="str">
            <v>Iva Accrued Payable</v>
          </cell>
          <cell r="F500">
            <v>7</v>
          </cell>
          <cell r="G500" t="str">
            <v>.4745.320</v>
          </cell>
          <cell r="H500">
            <v>204</v>
          </cell>
          <cell r="I500" t="str">
            <v>014</v>
          </cell>
        </row>
        <row r="501">
          <cell r="A501" t="str">
            <v>.4920.020</v>
          </cell>
          <cell r="B501" t="str">
            <v>4920</v>
          </cell>
          <cell r="C501" t="str">
            <v>020</v>
          </cell>
          <cell r="D501" t="str">
            <v>ST Deferred Tax State</v>
          </cell>
          <cell r="F501">
            <v>7</v>
          </cell>
          <cell r="G501" t="str">
            <v>.4920.020</v>
          </cell>
          <cell r="H501">
            <v>204</v>
          </cell>
          <cell r="I501" t="str">
            <v>014</v>
          </cell>
        </row>
        <row r="502">
          <cell r="A502" t="str">
            <v>.4930.020</v>
          </cell>
          <cell r="B502" t="str">
            <v>4930</v>
          </cell>
          <cell r="C502" t="str">
            <v>020</v>
          </cell>
          <cell r="D502" t="str">
            <v>Income Tax/P State</v>
          </cell>
          <cell r="F502">
            <v>7</v>
          </cell>
          <cell r="G502" t="str">
            <v>.4930.020</v>
          </cell>
          <cell r="H502">
            <v>204</v>
          </cell>
          <cell r="I502" t="str">
            <v>014</v>
          </cell>
        </row>
        <row r="503">
          <cell r="A503" t="str">
            <v>.4743.010</v>
          </cell>
          <cell r="B503" t="str">
            <v>4743</v>
          </cell>
          <cell r="C503" t="str">
            <v>010</v>
          </cell>
          <cell r="D503" t="str">
            <v>Payroll Withholdings</v>
          </cell>
          <cell r="F503">
            <v>7</v>
          </cell>
          <cell r="G503" t="str">
            <v>.4743.010</v>
          </cell>
          <cell r="H503">
            <v>204</v>
          </cell>
          <cell r="I503" t="str">
            <v>015</v>
          </cell>
        </row>
        <row r="504">
          <cell r="A504" t="str">
            <v>.4743.020</v>
          </cell>
          <cell r="B504" t="str">
            <v>4743</v>
          </cell>
          <cell r="C504" t="str">
            <v>020</v>
          </cell>
          <cell r="D504" t="str">
            <v>Fica Tax Payable</v>
          </cell>
          <cell r="F504">
            <v>7</v>
          </cell>
          <cell r="G504" t="str">
            <v>.4743.020</v>
          </cell>
          <cell r="H504">
            <v>204</v>
          </cell>
          <cell r="I504" t="str">
            <v>015</v>
          </cell>
        </row>
        <row r="505">
          <cell r="A505" t="str">
            <v>.4743.030</v>
          </cell>
          <cell r="B505" t="str">
            <v>4743</v>
          </cell>
          <cell r="C505" t="str">
            <v>030</v>
          </cell>
          <cell r="D505" t="str">
            <v>Federal W/H Tax Payable</v>
          </cell>
          <cell r="F505">
            <v>7</v>
          </cell>
          <cell r="G505" t="str">
            <v>.4743.030</v>
          </cell>
          <cell r="H505">
            <v>204</v>
          </cell>
          <cell r="I505" t="str">
            <v>015</v>
          </cell>
        </row>
        <row r="506">
          <cell r="A506" t="str">
            <v>.4743.040</v>
          </cell>
          <cell r="B506" t="str">
            <v>4743</v>
          </cell>
          <cell r="C506" t="str">
            <v>040</v>
          </cell>
          <cell r="D506" t="str">
            <v>Futa Tax Payable</v>
          </cell>
          <cell r="F506">
            <v>7</v>
          </cell>
          <cell r="G506" t="str">
            <v>.4743.040</v>
          </cell>
          <cell r="H506">
            <v>204</v>
          </cell>
          <cell r="I506" t="str">
            <v>015</v>
          </cell>
        </row>
        <row r="507">
          <cell r="A507" t="str">
            <v>.4743.050</v>
          </cell>
          <cell r="B507" t="str">
            <v>4743</v>
          </cell>
          <cell r="C507" t="str">
            <v>050</v>
          </cell>
          <cell r="D507" t="str">
            <v>State W/H Tax Payable</v>
          </cell>
          <cell r="F507">
            <v>7</v>
          </cell>
          <cell r="G507" t="str">
            <v>.4743.050</v>
          </cell>
          <cell r="H507">
            <v>204</v>
          </cell>
          <cell r="I507" t="str">
            <v>015</v>
          </cell>
        </row>
        <row r="508">
          <cell r="A508" t="str">
            <v>.4743.060</v>
          </cell>
          <cell r="B508" t="str">
            <v>4743</v>
          </cell>
          <cell r="C508" t="str">
            <v>060</v>
          </cell>
          <cell r="D508" t="str">
            <v>Sui Tax Payable</v>
          </cell>
          <cell r="F508">
            <v>7</v>
          </cell>
          <cell r="G508" t="str">
            <v>.4743.060</v>
          </cell>
          <cell r="H508">
            <v>204</v>
          </cell>
          <cell r="I508" t="str">
            <v>015</v>
          </cell>
        </row>
        <row r="509">
          <cell r="A509" t="str">
            <v>.4743.070</v>
          </cell>
          <cell r="B509" t="str">
            <v>4743</v>
          </cell>
          <cell r="C509" t="str">
            <v>070</v>
          </cell>
          <cell r="D509" t="str">
            <v>Disability Payable</v>
          </cell>
          <cell r="F509">
            <v>7</v>
          </cell>
          <cell r="G509" t="str">
            <v>.4743.070</v>
          </cell>
          <cell r="H509">
            <v>204</v>
          </cell>
          <cell r="I509" t="str">
            <v>015</v>
          </cell>
        </row>
        <row r="510">
          <cell r="A510" t="str">
            <v>.4745.999</v>
          </cell>
          <cell r="B510" t="str">
            <v>4745</v>
          </cell>
          <cell r="C510" t="str">
            <v>999</v>
          </cell>
          <cell r="D510" t="str">
            <v>Other Sales Tax Payable</v>
          </cell>
          <cell r="F510">
            <v>7</v>
          </cell>
          <cell r="G510" t="str">
            <v>.4745.999</v>
          </cell>
          <cell r="H510">
            <v>204</v>
          </cell>
          <cell r="I510" t="str">
            <v>015</v>
          </cell>
        </row>
        <row r="511">
          <cell r="A511" t="str">
            <v>.4770.150</v>
          </cell>
          <cell r="B511" t="str">
            <v>4770</v>
          </cell>
          <cell r="C511" t="str">
            <v>150</v>
          </cell>
          <cell r="D511" t="str">
            <v>Franchise Tax Payable</v>
          </cell>
          <cell r="F511">
            <v>7</v>
          </cell>
          <cell r="G511" t="str">
            <v>.4770.150</v>
          </cell>
          <cell r="H511">
            <v>204</v>
          </cell>
          <cell r="I511" t="str">
            <v>015</v>
          </cell>
        </row>
        <row r="512">
          <cell r="A512" t="str">
            <v>.4930.030</v>
          </cell>
          <cell r="B512" t="str">
            <v>4930</v>
          </cell>
          <cell r="C512" t="str">
            <v>030</v>
          </cell>
          <cell r="D512" t="str">
            <v>Income Tax/P City</v>
          </cell>
          <cell r="F512">
            <v>7</v>
          </cell>
          <cell r="G512" t="str">
            <v>.4930.030</v>
          </cell>
          <cell r="H512">
            <v>204</v>
          </cell>
          <cell r="I512" t="str">
            <v>015</v>
          </cell>
        </row>
        <row r="513">
          <cell r="A513" t="str">
            <v>.4723.001</v>
          </cell>
          <cell r="B513" t="str">
            <v>4723</v>
          </cell>
          <cell r="C513" t="str">
            <v>00001</v>
          </cell>
          <cell r="D513" t="str">
            <v>A/P Trade Group</v>
          </cell>
          <cell r="E513" t="str">
            <v>M</v>
          </cell>
          <cell r="F513">
            <v>8</v>
          </cell>
          <cell r="G513" t="str">
            <v>.4723.00001</v>
          </cell>
          <cell r="H513">
            <v>204</v>
          </cell>
          <cell r="I513" t="str">
            <v>016</v>
          </cell>
        </row>
        <row r="514">
          <cell r="A514" t="str">
            <v>.4723.00001</v>
          </cell>
          <cell r="B514" t="str">
            <v>4723</v>
          </cell>
          <cell r="C514" t="str">
            <v>00001</v>
          </cell>
          <cell r="D514" t="str">
            <v>A/P Trade Group</v>
          </cell>
          <cell r="E514" t="str">
            <v>M</v>
          </cell>
          <cell r="F514">
            <v>8</v>
          </cell>
          <cell r="G514" t="str">
            <v>.4723.00001</v>
          </cell>
          <cell r="H514">
            <v>204</v>
          </cell>
          <cell r="I514" t="str">
            <v>016</v>
          </cell>
        </row>
        <row r="515">
          <cell r="A515" t="str">
            <v>.4723.9075</v>
          </cell>
          <cell r="B515" t="str">
            <v>4723</v>
          </cell>
          <cell r="C515" t="str">
            <v>9075</v>
          </cell>
          <cell r="D515" t="str">
            <v>Other/P Starre</v>
          </cell>
          <cell r="F515">
            <v>8</v>
          </cell>
          <cell r="G515" t="str">
            <v>.4723.9075</v>
          </cell>
          <cell r="H515">
            <v>204</v>
          </cell>
          <cell r="I515" t="str">
            <v>016</v>
          </cell>
        </row>
        <row r="516">
          <cell r="A516" t="str">
            <v>.4723.9668</v>
          </cell>
          <cell r="B516" t="str">
            <v>4723</v>
          </cell>
          <cell r="C516" t="str">
            <v>9668</v>
          </cell>
          <cell r="D516" t="str">
            <v>Other/P LVMH Inc.</v>
          </cell>
          <cell r="F516">
            <v>8</v>
          </cell>
          <cell r="G516" t="str">
            <v>.4723.9668</v>
          </cell>
          <cell r="H516">
            <v>204</v>
          </cell>
          <cell r="I516" t="str">
            <v>016</v>
          </cell>
        </row>
        <row r="517">
          <cell r="A517" t="str">
            <v>.4723.9810</v>
          </cell>
          <cell r="B517" t="str">
            <v>4723</v>
          </cell>
          <cell r="C517" t="str">
            <v>9810</v>
          </cell>
          <cell r="D517" t="str">
            <v>Other/P E-Luxury</v>
          </cell>
          <cell r="F517">
            <v>8</v>
          </cell>
          <cell r="G517" t="str">
            <v>.4723.9810</v>
          </cell>
          <cell r="H517">
            <v>204</v>
          </cell>
          <cell r="I517" t="str">
            <v>016</v>
          </cell>
        </row>
        <row r="518">
          <cell r="A518" t="str">
            <v>.4723.9995</v>
          </cell>
          <cell r="B518" t="str">
            <v>4723</v>
          </cell>
          <cell r="C518" t="str">
            <v>9995</v>
          </cell>
          <cell r="D518" t="str">
            <v>Other/P DFS</v>
          </cell>
          <cell r="F518">
            <v>8</v>
          </cell>
          <cell r="G518" t="str">
            <v>.4723.9995</v>
          </cell>
          <cell r="H518">
            <v>204</v>
          </cell>
          <cell r="I518" t="str">
            <v>016</v>
          </cell>
        </row>
        <row r="519">
          <cell r="A519" t="str">
            <v>.4723.9996</v>
          </cell>
          <cell r="B519" t="str">
            <v>4723</v>
          </cell>
          <cell r="C519" t="str">
            <v>9996</v>
          </cell>
          <cell r="D519" t="str">
            <v>Other/P Sephora.com</v>
          </cell>
          <cell r="F519">
            <v>8</v>
          </cell>
          <cell r="G519" t="str">
            <v>.4723.9996</v>
          </cell>
          <cell r="H519">
            <v>204</v>
          </cell>
          <cell r="I519" t="str">
            <v>016</v>
          </cell>
        </row>
        <row r="520">
          <cell r="A520" t="str">
            <v>.4723.9997</v>
          </cell>
          <cell r="B520" t="str">
            <v>4723</v>
          </cell>
          <cell r="C520" t="str">
            <v>9997</v>
          </cell>
          <cell r="D520" t="str">
            <v>Other/P SRC</v>
          </cell>
          <cell r="F520">
            <v>8</v>
          </cell>
          <cell r="G520" t="str">
            <v>.4723.9997</v>
          </cell>
          <cell r="H520">
            <v>204</v>
          </cell>
          <cell r="I520" t="str">
            <v>016</v>
          </cell>
        </row>
        <row r="521">
          <cell r="A521" t="str">
            <v>.4723.9998</v>
          </cell>
          <cell r="B521" t="str">
            <v>4723</v>
          </cell>
          <cell r="C521" t="str">
            <v>9998</v>
          </cell>
          <cell r="D521" t="str">
            <v>Other/P SDG HO</v>
          </cell>
          <cell r="F521">
            <v>8</v>
          </cell>
          <cell r="G521" t="str">
            <v>.4723.9998</v>
          </cell>
          <cell r="H521">
            <v>204</v>
          </cell>
          <cell r="I521" t="str">
            <v>016</v>
          </cell>
        </row>
        <row r="522">
          <cell r="A522" t="str">
            <v>.4721.020</v>
          </cell>
          <cell r="B522" t="str">
            <v>4721</v>
          </cell>
          <cell r="C522" t="str">
            <v>020</v>
          </cell>
          <cell r="D522" t="str">
            <v>A/P Trade Suspense Misc</v>
          </cell>
          <cell r="F522">
            <v>8</v>
          </cell>
          <cell r="G522" t="str">
            <v>.4721.020</v>
          </cell>
          <cell r="H522">
            <v>204</v>
          </cell>
          <cell r="I522" t="str">
            <v>017</v>
          </cell>
        </row>
        <row r="523">
          <cell r="A523" t="str">
            <v>.4721.030</v>
          </cell>
          <cell r="B523" t="str">
            <v>4721</v>
          </cell>
          <cell r="C523" t="str">
            <v>030</v>
          </cell>
          <cell r="D523" t="str">
            <v>P/O Clearing</v>
          </cell>
          <cell r="F523">
            <v>8</v>
          </cell>
          <cell r="G523" t="str">
            <v>.4721.030</v>
          </cell>
          <cell r="H523">
            <v>204</v>
          </cell>
          <cell r="I523" t="str">
            <v>017</v>
          </cell>
        </row>
        <row r="524">
          <cell r="A524" t="str">
            <v>.4770.061</v>
          </cell>
          <cell r="B524" t="str">
            <v>4770</v>
          </cell>
          <cell r="C524" t="str">
            <v>061</v>
          </cell>
          <cell r="D524" t="str">
            <v>Accrued Portals</v>
          </cell>
          <cell r="F524">
            <v>7</v>
          </cell>
          <cell r="G524" t="str">
            <v>.4770.061</v>
          </cell>
          <cell r="H524">
            <v>204</v>
          </cell>
          <cell r="I524" t="str">
            <v>017</v>
          </cell>
        </row>
        <row r="525">
          <cell r="A525" t="str">
            <v>.4770.160</v>
          </cell>
          <cell r="B525" t="str">
            <v>4770</v>
          </cell>
          <cell r="C525" t="str">
            <v>160</v>
          </cell>
          <cell r="D525" t="str">
            <v>Garnishments W/H</v>
          </cell>
          <cell r="F525">
            <v>7</v>
          </cell>
          <cell r="G525" t="str">
            <v>.4770.160</v>
          </cell>
          <cell r="H525">
            <v>204</v>
          </cell>
          <cell r="I525" t="str">
            <v>017</v>
          </cell>
        </row>
        <row r="526">
          <cell r="A526" t="str">
            <v>.4721.998</v>
          </cell>
          <cell r="B526" t="str">
            <v>4721</v>
          </cell>
          <cell r="C526" t="str">
            <v>998</v>
          </cell>
          <cell r="D526" t="str">
            <v>Other/P Misc.</v>
          </cell>
          <cell r="F526">
            <v>8</v>
          </cell>
          <cell r="G526" t="str">
            <v>.4721.998</v>
          </cell>
          <cell r="H526">
            <v>204</v>
          </cell>
          <cell r="I526" t="str">
            <v>019</v>
          </cell>
        </row>
        <row r="527">
          <cell r="A527" t="str">
            <v>.4721.999</v>
          </cell>
          <cell r="B527" t="str">
            <v>4721</v>
          </cell>
          <cell r="C527" t="str">
            <v>999</v>
          </cell>
          <cell r="D527" t="str">
            <v>Other/P Non-Interco.</v>
          </cell>
          <cell r="F527">
            <v>8</v>
          </cell>
          <cell r="G527" t="str">
            <v>.4721.999</v>
          </cell>
          <cell r="H527">
            <v>204</v>
          </cell>
          <cell r="I527" t="str">
            <v>019</v>
          </cell>
        </row>
        <row r="528">
          <cell r="A528" t="str">
            <v>.4770.900</v>
          </cell>
          <cell r="B528" t="str">
            <v>4770</v>
          </cell>
          <cell r="C528" t="str">
            <v>900</v>
          </cell>
          <cell r="D528" t="str">
            <v>A/P Fixed Assets</v>
          </cell>
          <cell r="F528">
            <v>7</v>
          </cell>
          <cell r="G528" t="str">
            <v>.4770.900</v>
          </cell>
          <cell r="H528">
            <v>204</v>
          </cell>
          <cell r="I528" t="str">
            <v>019</v>
          </cell>
        </row>
        <row r="529">
          <cell r="A529" t="str">
            <v>.4770.998</v>
          </cell>
          <cell r="B529" t="str">
            <v>4770</v>
          </cell>
          <cell r="C529" t="str">
            <v>998</v>
          </cell>
          <cell r="D529" t="str">
            <v>Balancing Item</v>
          </cell>
          <cell r="E529" t="str">
            <v>I</v>
          </cell>
          <cell r="F529">
            <v>7</v>
          </cell>
          <cell r="G529" t="str">
            <v>.4770.998</v>
          </cell>
          <cell r="H529">
            <v>204</v>
          </cell>
          <cell r="I529" t="str">
            <v>019</v>
          </cell>
        </row>
        <row r="530">
          <cell r="A530" t="str">
            <v>.4111.010</v>
          </cell>
          <cell r="B530" t="str">
            <v>4111</v>
          </cell>
          <cell r="C530" t="str">
            <v>010</v>
          </cell>
          <cell r="D530" t="str">
            <v>LT Convertible Bond/P</v>
          </cell>
          <cell r="F530">
            <v>7</v>
          </cell>
          <cell r="G530" t="str">
            <v>.4111.010</v>
          </cell>
          <cell r="H530">
            <v>212</v>
          </cell>
          <cell r="I530" t="str">
            <v>001</v>
          </cell>
        </row>
        <row r="531">
          <cell r="A531" t="str">
            <v>.4112.010</v>
          </cell>
          <cell r="B531" t="str">
            <v>4112</v>
          </cell>
          <cell r="C531" t="str">
            <v>010</v>
          </cell>
          <cell r="D531" t="str">
            <v>Other LT Bond Payable</v>
          </cell>
          <cell r="F531">
            <v>7</v>
          </cell>
          <cell r="G531" t="str">
            <v>.4112.010</v>
          </cell>
          <cell r="H531">
            <v>212</v>
          </cell>
          <cell r="I531" t="str">
            <v>001</v>
          </cell>
        </row>
        <row r="532">
          <cell r="A532" t="str">
            <v>.4121.010</v>
          </cell>
          <cell r="B532" t="str">
            <v>4121</v>
          </cell>
          <cell r="C532" t="str">
            <v>010</v>
          </cell>
          <cell r="D532" t="str">
            <v>LT Capital Lease Oblig.</v>
          </cell>
          <cell r="F532">
            <v>8</v>
          </cell>
          <cell r="G532" t="str">
            <v>.4121.010</v>
          </cell>
          <cell r="H532">
            <v>212</v>
          </cell>
          <cell r="I532" t="str">
            <v>001</v>
          </cell>
        </row>
        <row r="533">
          <cell r="A533" t="str">
            <v>.4130.102</v>
          </cell>
          <cell r="B533" t="str">
            <v>4130</v>
          </cell>
          <cell r="C533" t="str">
            <v>102</v>
          </cell>
          <cell r="D533" t="str">
            <v>LT Loan/P LVM</v>
          </cell>
          <cell r="F533">
            <v>7</v>
          </cell>
          <cell r="G533" t="str">
            <v>.4130.102</v>
          </cell>
          <cell r="H533">
            <v>212</v>
          </cell>
          <cell r="I533" t="str">
            <v>001</v>
          </cell>
        </row>
        <row r="534">
          <cell r="A534" t="str">
            <v>.4130.107</v>
          </cell>
          <cell r="B534" t="str">
            <v>4130</v>
          </cell>
          <cell r="C534" t="str">
            <v>107</v>
          </cell>
          <cell r="D534" t="str">
            <v>LT Loan/P LV Canada</v>
          </cell>
          <cell r="F534">
            <v>7</v>
          </cell>
          <cell r="G534" t="str">
            <v>.4130.107</v>
          </cell>
          <cell r="H534">
            <v>212</v>
          </cell>
          <cell r="I534" t="str">
            <v>001</v>
          </cell>
        </row>
        <row r="535">
          <cell r="A535" t="str">
            <v>.4130.108</v>
          </cell>
          <cell r="B535" t="str">
            <v>4130</v>
          </cell>
          <cell r="C535" t="str">
            <v>108</v>
          </cell>
          <cell r="D535" t="str">
            <v>LT Loan/P LVNA</v>
          </cell>
          <cell r="F535">
            <v>7</v>
          </cell>
          <cell r="G535" t="str">
            <v>.4130.108</v>
          </cell>
          <cell r="H535">
            <v>212</v>
          </cell>
          <cell r="I535" t="str">
            <v>001</v>
          </cell>
        </row>
        <row r="536">
          <cell r="A536" t="str">
            <v>.4130.144</v>
          </cell>
          <cell r="B536" t="str">
            <v>4130</v>
          </cell>
          <cell r="C536" t="str">
            <v>144</v>
          </cell>
          <cell r="D536" t="str">
            <v>LT Loan/P LV USM</v>
          </cell>
          <cell r="F536">
            <v>7</v>
          </cell>
          <cell r="G536" t="str">
            <v>.4130.144</v>
          </cell>
          <cell r="H536">
            <v>212</v>
          </cell>
          <cell r="I536" t="str">
            <v>001</v>
          </cell>
        </row>
        <row r="537">
          <cell r="A537" t="str">
            <v>.4130.151</v>
          </cell>
          <cell r="B537" t="str">
            <v>4130</v>
          </cell>
          <cell r="C537" t="str">
            <v>151</v>
          </cell>
          <cell r="D537" t="str">
            <v>LT Loan/P Atlantic Lugg</v>
          </cell>
          <cell r="F537">
            <v>7</v>
          </cell>
          <cell r="G537" t="str">
            <v>.4130.151</v>
          </cell>
          <cell r="H537">
            <v>212</v>
          </cell>
          <cell r="I537" t="str">
            <v>001</v>
          </cell>
        </row>
        <row r="538">
          <cell r="A538" t="str">
            <v>.4130.156</v>
          </cell>
          <cell r="B538" t="str">
            <v>4130</v>
          </cell>
          <cell r="C538" t="str">
            <v>156</v>
          </cell>
          <cell r="D538" t="str">
            <v>LT Loan/P SDL</v>
          </cell>
          <cell r="F538">
            <v>7</v>
          </cell>
          <cell r="G538" t="str">
            <v>.4130.156</v>
          </cell>
          <cell r="H538">
            <v>212</v>
          </cell>
          <cell r="I538" t="str">
            <v>001</v>
          </cell>
        </row>
        <row r="539">
          <cell r="A539" t="str">
            <v>.4130.162</v>
          </cell>
          <cell r="B539" t="str">
            <v>4130</v>
          </cell>
          <cell r="C539" t="str">
            <v>162</v>
          </cell>
          <cell r="D539" t="str">
            <v>LT Loan/P LV Brazil</v>
          </cell>
          <cell r="F539">
            <v>7</v>
          </cell>
          <cell r="G539" t="str">
            <v>.4130.162</v>
          </cell>
          <cell r="H539">
            <v>212</v>
          </cell>
          <cell r="I539" t="str">
            <v>001</v>
          </cell>
        </row>
        <row r="540">
          <cell r="A540" t="str">
            <v>.4130.164</v>
          </cell>
          <cell r="B540" t="str">
            <v>4130</v>
          </cell>
          <cell r="C540" t="str">
            <v>164</v>
          </cell>
          <cell r="D540" t="str">
            <v>LT Loan/P LV Mexico</v>
          </cell>
          <cell r="F540">
            <v>7</v>
          </cell>
          <cell r="G540" t="str">
            <v>.4130.164</v>
          </cell>
          <cell r="H540">
            <v>212</v>
          </cell>
          <cell r="I540" t="str">
            <v>001</v>
          </cell>
        </row>
        <row r="541">
          <cell r="A541" t="str">
            <v>.4130.166</v>
          </cell>
          <cell r="B541" t="str">
            <v>4130</v>
          </cell>
          <cell r="C541" t="str">
            <v>166</v>
          </cell>
          <cell r="D541" t="str">
            <v>LT Loan/P LV Chile</v>
          </cell>
          <cell r="F541">
            <v>7</v>
          </cell>
          <cell r="G541" t="str">
            <v>.4130.166</v>
          </cell>
          <cell r="H541">
            <v>212</v>
          </cell>
          <cell r="I541" t="str">
            <v>001</v>
          </cell>
        </row>
        <row r="542">
          <cell r="A542" t="str">
            <v>.4130.190</v>
          </cell>
          <cell r="B542" t="str">
            <v>4130</v>
          </cell>
          <cell r="C542" t="str">
            <v>190</v>
          </cell>
          <cell r="D542" t="str">
            <v>LT Loan/P LV Argentina</v>
          </cell>
          <cell r="F542">
            <v>7</v>
          </cell>
          <cell r="G542" t="str">
            <v>.4130.190</v>
          </cell>
          <cell r="H542">
            <v>212</v>
          </cell>
          <cell r="I542" t="str">
            <v>001</v>
          </cell>
        </row>
        <row r="543">
          <cell r="A543" t="str">
            <v>.4130.192</v>
          </cell>
          <cell r="B543" t="str">
            <v>4130</v>
          </cell>
          <cell r="C543" t="str">
            <v>192</v>
          </cell>
          <cell r="D543" t="str">
            <v>LT Loan/P LV Colombia</v>
          </cell>
          <cell r="F543">
            <v>7</v>
          </cell>
          <cell r="G543" t="str">
            <v>.4130.192</v>
          </cell>
          <cell r="H543">
            <v>212</v>
          </cell>
          <cell r="I543" t="str">
            <v>001</v>
          </cell>
        </row>
        <row r="544">
          <cell r="A544" t="str">
            <v>.4130.194</v>
          </cell>
          <cell r="B544" t="str">
            <v>4130</v>
          </cell>
          <cell r="C544" t="str">
            <v>194</v>
          </cell>
          <cell r="D544" t="str">
            <v>LT Loan/P LV Venezuela</v>
          </cell>
          <cell r="F544">
            <v>7</v>
          </cell>
          <cell r="G544" t="str">
            <v>.4130.194</v>
          </cell>
          <cell r="H544">
            <v>212</v>
          </cell>
          <cell r="I544" t="str">
            <v>001</v>
          </cell>
        </row>
        <row r="545">
          <cell r="A545" t="str">
            <v>.4130.342</v>
          </cell>
          <cell r="B545" t="str">
            <v>4130</v>
          </cell>
          <cell r="C545" t="str">
            <v>342</v>
          </cell>
          <cell r="D545" t="str">
            <v>LT Loan/P Serrano Inc.</v>
          </cell>
          <cell r="F545">
            <v>7</v>
          </cell>
          <cell r="G545" t="str">
            <v>.4130.342</v>
          </cell>
          <cell r="H545">
            <v>212</v>
          </cell>
          <cell r="I545" t="str">
            <v>001</v>
          </cell>
        </row>
        <row r="546">
          <cell r="A546" t="str">
            <v>.4130.750</v>
          </cell>
          <cell r="B546" t="str">
            <v>4130</v>
          </cell>
          <cell r="C546" t="str">
            <v>750</v>
          </cell>
          <cell r="D546" t="str">
            <v>LT Loan/P MJ Int'l</v>
          </cell>
          <cell r="F546">
            <v>7</v>
          </cell>
          <cell r="G546" t="str">
            <v>.4130.750</v>
          </cell>
          <cell r="H546">
            <v>212</v>
          </cell>
          <cell r="I546" t="str">
            <v>001</v>
          </cell>
        </row>
        <row r="547">
          <cell r="A547" t="str">
            <v>.4130.751</v>
          </cell>
          <cell r="B547" t="str">
            <v>4130</v>
          </cell>
          <cell r="C547" t="str">
            <v>751</v>
          </cell>
          <cell r="D547" t="str">
            <v>LT Loan/P MJ Inc.</v>
          </cell>
          <cell r="F547">
            <v>7</v>
          </cell>
          <cell r="G547" t="str">
            <v>.4130.751</v>
          </cell>
          <cell r="H547">
            <v>212</v>
          </cell>
          <cell r="I547" t="str">
            <v>001</v>
          </cell>
        </row>
        <row r="548">
          <cell r="A548" t="str">
            <v>.4130.752</v>
          </cell>
          <cell r="B548" t="str">
            <v>4130</v>
          </cell>
          <cell r="C548" t="str">
            <v>752</v>
          </cell>
          <cell r="D548" t="str">
            <v>LT Loan/P MJ Trademark</v>
          </cell>
          <cell r="F548">
            <v>7</v>
          </cell>
          <cell r="G548" t="str">
            <v>.4130.752</v>
          </cell>
          <cell r="H548">
            <v>212</v>
          </cell>
          <cell r="I548" t="str">
            <v>001</v>
          </cell>
        </row>
        <row r="549">
          <cell r="A549" t="str">
            <v>.4130.9075</v>
          </cell>
          <cell r="B549" t="str">
            <v>4130</v>
          </cell>
          <cell r="C549" t="str">
            <v>9075</v>
          </cell>
          <cell r="D549" t="str">
            <v>LT Loan/P Starre</v>
          </cell>
          <cell r="F549">
            <v>7</v>
          </cell>
          <cell r="G549" t="str">
            <v>.4130.9075</v>
          </cell>
          <cell r="H549">
            <v>212</v>
          </cell>
          <cell r="I549" t="str">
            <v>001</v>
          </cell>
        </row>
        <row r="550">
          <cell r="A550" t="str">
            <v>.4130.916</v>
          </cell>
          <cell r="B550" t="str">
            <v>4130</v>
          </cell>
          <cell r="C550" t="str">
            <v>916</v>
          </cell>
          <cell r="D550" t="str">
            <v>LT Loan/P Fendi SA</v>
          </cell>
          <cell r="F550">
            <v>7</v>
          </cell>
          <cell r="G550" t="str">
            <v>.4130.916</v>
          </cell>
          <cell r="H550">
            <v>212</v>
          </cell>
          <cell r="I550" t="str">
            <v>001</v>
          </cell>
        </row>
        <row r="551">
          <cell r="A551" t="str">
            <v>.4130.918</v>
          </cell>
          <cell r="B551" t="str">
            <v>4130</v>
          </cell>
          <cell r="C551" t="str">
            <v>918</v>
          </cell>
          <cell r="D551" t="str">
            <v>LT Loan/P Fendi SRL</v>
          </cell>
          <cell r="F551">
            <v>7</v>
          </cell>
          <cell r="G551" t="str">
            <v>.4130.918</v>
          </cell>
          <cell r="H551">
            <v>212</v>
          </cell>
          <cell r="I551" t="str">
            <v>001</v>
          </cell>
        </row>
        <row r="552">
          <cell r="A552" t="str">
            <v>.4130.9345</v>
          </cell>
          <cell r="B552" t="str">
            <v>4130</v>
          </cell>
          <cell r="C552" t="str">
            <v>9345</v>
          </cell>
          <cell r="D552" t="str">
            <v>LT Loan/P 1896</v>
          </cell>
          <cell r="F552">
            <v>7</v>
          </cell>
          <cell r="G552" t="str">
            <v>.4130.9345</v>
          </cell>
          <cell r="H552">
            <v>212</v>
          </cell>
          <cell r="I552" t="str">
            <v>001</v>
          </cell>
        </row>
        <row r="553">
          <cell r="A553" t="str">
            <v>.4130.9349</v>
          </cell>
          <cell r="B553" t="str">
            <v>4130</v>
          </cell>
          <cell r="C553" t="str">
            <v>9349</v>
          </cell>
          <cell r="D553" t="str">
            <v>LT Loan/P LV Finance</v>
          </cell>
          <cell r="F553">
            <v>7</v>
          </cell>
          <cell r="G553" t="str">
            <v>.4130.9349</v>
          </cell>
          <cell r="H553">
            <v>212</v>
          </cell>
          <cell r="I553" t="str">
            <v>001</v>
          </cell>
        </row>
        <row r="554">
          <cell r="A554" t="str">
            <v>.4130.9668</v>
          </cell>
          <cell r="B554" t="str">
            <v>4130</v>
          </cell>
          <cell r="C554" t="str">
            <v>9668</v>
          </cell>
          <cell r="D554" t="str">
            <v>LT Loan/P LVMH Inc.</v>
          </cell>
          <cell r="F554">
            <v>7</v>
          </cell>
          <cell r="G554" t="str">
            <v>.4130.9668</v>
          </cell>
          <cell r="H554">
            <v>212</v>
          </cell>
          <cell r="I554" t="str">
            <v>001</v>
          </cell>
        </row>
        <row r="555">
          <cell r="A555" t="str">
            <v>.4140.999</v>
          </cell>
          <cell r="B555" t="str">
            <v>4140</v>
          </cell>
          <cell r="C555" t="str">
            <v>999</v>
          </cell>
          <cell r="D555" t="str">
            <v>LT Loan/P Other</v>
          </cell>
          <cell r="F555">
            <v>7</v>
          </cell>
          <cell r="G555" t="str">
            <v>.4140.999</v>
          </cell>
          <cell r="H555">
            <v>212</v>
          </cell>
          <cell r="I555" t="str">
            <v>001</v>
          </cell>
        </row>
        <row r="556">
          <cell r="A556" t="str">
            <v>.4211.010</v>
          </cell>
          <cell r="B556" t="str">
            <v>4211</v>
          </cell>
          <cell r="C556" t="str">
            <v>010</v>
          </cell>
          <cell r="D556" t="str">
            <v>LT Prov for Litigation</v>
          </cell>
          <cell r="F556">
            <v>7</v>
          </cell>
          <cell r="G556" t="str">
            <v>.4211.010</v>
          </cell>
          <cell r="H556">
            <v>212</v>
          </cell>
          <cell r="I556" t="str">
            <v>001</v>
          </cell>
        </row>
        <row r="557">
          <cell r="A557" t="str">
            <v>.4215.010</v>
          </cell>
          <cell r="B557" t="str">
            <v>4215</v>
          </cell>
          <cell r="C557" t="str">
            <v>010</v>
          </cell>
          <cell r="D557" t="str">
            <v>LT &amp; Retirement Plan</v>
          </cell>
          <cell r="F557">
            <v>7</v>
          </cell>
          <cell r="G557" t="str">
            <v>.4215.010</v>
          </cell>
          <cell r="H557">
            <v>212</v>
          </cell>
          <cell r="I557" t="str">
            <v>001</v>
          </cell>
        </row>
        <row r="558">
          <cell r="A558" t="str">
            <v>.4830.010</v>
          </cell>
          <cell r="B558" t="str">
            <v>4830</v>
          </cell>
          <cell r="C558" t="str">
            <v>010</v>
          </cell>
          <cell r="D558" t="str">
            <v>Interest/P Other</v>
          </cell>
          <cell r="F558">
            <v>7</v>
          </cell>
          <cell r="G558" t="str">
            <v>.4830.010</v>
          </cell>
          <cell r="H558">
            <v>212</v>
          </cell>
          <cell r="I558" t="str">
            <v>001</v>
          </cell>
        </row>
        <row r="559">
          <cell r="A559" t="str">
            <v>.4910.010</v>
          </cell>
          <cell r="B559" t="str">
            <v>4910</v>
          </cell>
          <cell r="C559" t="str">
            <v>010</v>
          </cell>
          <cell r="D559" t="str">
            <v>LT Deferred Tax-Federal</v>
          </cell>
          <cell r="F559">
            <v>7</v>
          </cell>
          <cell r="G559" t="str">
            <v>.4910.010</v>
          </cell>
          <cell r="H559">
            <v>214</v>
          </cell>
          <cell r="I559" t="str">
            <v>002</v>
          </cell>
        </row>
        <row r="560">
          <cell r="A560" t="str">
            <v>.4910.020</v>
          </cell>
          <cell r="B560" t="str">
            <v>4910</v>
          </cell>
          <cell r="C560" t="str">
            <v>020</v>
          </cell>
          <cell r="D560" t="str">
            <v>LT Deferred Tax-State</v>
          </cell>
          <cell r="F560">
            <v>7</v>
          </cell>
          <cell r="G560" t="str">
            <v>.4910.020</v>
          </cell>
          <cell r="H560">
            <v>214</v>
          </cell>
          <cell r="I560" t="str">
            <v>002</v>
          </cell>
        </row>
        <row r="561">
          <cell r="A561" t="str">
            <v>.4216.010</v>
          </cell>
          <cell r="B561" t="str">
            <v>4216</v>
          </cell>
          <cell r="C561" t="str">
            <v>010</v>
          </cell>
          <cell r="D561" t="str">
            <v>LTIP Bonus</v>
          </cell>
          <cell r="F561">
            <v>7</v>
          </cell>
          <cell r="G561" t="str">
            <v>.4216.010</v>
          </cell>
          <cell r="H561">
            <v>214</v>
          </cell>
          <cell r="I561" t="str">
            <v>003</v>
          </cell>
        </row>
        <row r="562">
          <cell r="A562" t="str">
            <v>.4710.040</v>
          </cell>
          <cell r="B562" t="str">
            <v>4710</v>
          </cell>
          <cell r="C562" t="str">
            <v>040</v>
          </cell>
          <cell r="D562" t="str">
            <v>Customer Deposits</v>
          </cell>
          <cell r="F562">
            <v>7</v>
          </cell>
          <cell r="G562" t="str">
            <v>.4710.040</v>
          </cell>
          <cell r="H562">
            <v>214</v>
          </cell>
          <cell r="I562" t="str">
            <v>003</v>
          </cell>
        </row>
        <row r="563">
          <cell r="A563" t="str">
            <v>.4710.010</v>
          </cell>
          <cell r="B563" t="str">
            <v>4710</v>
          </cell>
          <cell r="C563" t="str">
            <v>010</v>
          </cell>
          <cell r="D563" t="str">
            <v>Deferred Rent</v>
          </cell>
          <cell r="F563">
            <v>7</v>
          </cell>
          <cell r="G563" t="str">
            <v>.4710.010</v>
          </cell>
          <cell r="H563">
            <v>214</v>
          </cell>
          <cell r="I563" t="str">
            <v>006</v>
          </cell>
        </row>
        <row r="564">
          <cell r="A564" t="str">
            <v>.4710.060</v>
          </cell>
          <cell r="B564" t="str">
            <v>4710</v>
          </cell>
          <cell r="C564" t="str">
            <v>060</v>
          </cell>
          <cell r="D564" t="str">
            <v>Deferred Lease Costs</v>
          </cell>
          <cell r="F564">
            <v>7</v>
          </cell>
          <cell r="G564" t="str">
            <v>.4710.060</v>
          </cell>
          <cell r="H564">
            <v>214</v>
          </cell>
          <cell r="I564" t="str">
            <v>006</v>
          </cell>
        </row>
        <row r="565">
          <cell r="A565" t="str">
            <v>.4710.020</v>
          </cell>
          <cell r="B565" t="str">
            <v>4710</v>
          </cell>
          <cell r="C565" t="str">
            <v>020</v>
          </cell>
          <cell r="D565" t="str">
            <v>Deferred Royalties-Min</v>
          </cell>
          <cell r="F565">
            <v>7</v>
          </cell>
          <cell r="G565" t="str">
            <v>.4710.020</v>
          </cell>
          <cell r="H565">
            <v>214</v>
          </cell>
          <cell r="I565" t="str">
            <v>008</v>
          </cell>
        </row>
        <row r="566">
          <cell r="A566" t="str">
            <v>.4710.030</v>
          </cell>
          <cell r="B566" t="str">
            <v>4710</v>
          </cell>
          <cell r="C566" t="str">
            <v>030</v>
          </cell>
          <cell r="D566" t="str">
            <v>Deferred Adv. Licensees</v>
          </cell>
          <cell r="F566">
            <v>7</v>
          </cell>
          <cell r="G566" t="str">
            <v>.4710.030</v>
          </cell>
          <cell r="H566">
            <v>214</v>
          </cell>
          <cell r="I566" t="str">
            <v>008</v>
          </cell>
        </row>
        <row r="567">
          <cell r="A567" t="str">
            <v>.4710.050</v>
          </cell>
          <cell r="B567" t="str">
            <v>4710</v>
          </cell>
          <cell r="C567" t="str">
            <v>050</v>
          </cell>
          <cell r="D567" t="str">
            <v>Deferred Legal Fees</v>
          </cell>
          <cell r="F567">
            <v>7</v>
          </cell>
          <cell r="G567" t="str">
            <v>.4710.050</v>
          </cell>
          <cell r="H567">
            <v>214</v>
          </cell>
          <cell r="I567" t="str">
            <v>008</v>
          </cell>
        </row>
        <row r="568">
          <cell r="A568" t="str">
            <v>.4920.010</v>
          </cell>
          <cell r="B568" t="str">
            <v>4920</v>
          </cell>
          <cell r="C568" t="str">
            <v>010</v>
          </cell>
          <cell r="D568" t="str">
            <v>ST Deferred Tax Federal</v>
          </cell>
          <cell r="F568">
            <v>7</v>
          </cell>
          <cell r="G568" t="str">
            <v>.4920.010</v>
          </cell>
          <cell r="H568">
            <v>214</v>
          </cell>
          <cell r="I568" t="str">
            <v>008</v>
          </cell>
        </row>
        <row r="569">
          <cell r="A569" t="str">
            <v>.3100.010</v>
          </cell>
          <cell r="B569" t="str">
            <v>3100</v>
          </cell>
          <cell r="C569" t="str">
            <v>010</v>
          </cell>
          <cell r="D569" t="str">
            <v>Capital Stock</v>
          </cell>
          <cell r="F569">
            <v>5</v>
          </cell>
          <cell r="G569" t="str">
            <v>.3100.010</v>
          </cell>
          <cell r="H569">
            <v>218</v>
          </cell>
          <cell r="I569" t="str">
            <v>001</v>
          </cell>
        </row>
        <row r="570">
          <cell r="A570" t="str">
            <v>.3200.010</v>
          </cell>
          <cell r="B570" t="str">
            <v>3200</v>
          </cell>
          <cell r="C570" t="str">
            <v>010</v>
          </cell>
          <cell r="D570" t="str">
            <v>Additional Paid-In Cap.</v>
          </cell>
          <cell r="F570">
            <v>5</v>
          </cell>
          <cell r="G570" t="str">
            <v>.3200.010</v>
          </cell>
          <cell r="H570">
            <v>220</v>
          </cell>
          <cell r="I570" t="str">
            <v>001</v>
          </cell>
        </row>
        <row r="571">
          <cell r="A571" t="str">
            <v>.3300.010</v>
          </cell>
          <cell r="B571" t="str">
            <v>3300</v>
          </cell>
          <cell r="C571" t="str">
            <v>010</v>
          </cell>
          <cell r="D571" t="str">
            <v>Retained Earnings</v>
          </cell>
          <cell r="F571">
            <v>5</v>
          </cell>
          <cell r="G571" t="str">
            <v>.3300.010</v>
          </cell>
          <cell r="H571">
            <v>224</v>
          </cell>
          <cell r="I571" t="str">
            <v>001</v>
          </cell>
        </row>
        <row r="572">
          <cell r="A572" t="str">
            <v>.3410.010</v>
          </cell>
          <cell r="B572" t="str">
            <v>3410</v>
          </cell>
          <cell r="C572" t="str">
            <v>010</v>
          </cell>
          <cell r="D572" t="str">
            <v>Legal Res-Inflation Adj</v>
          </cell>
          <cell r="F572">
            <v>6</v>
          </cell>
          <cell r="G572" t="str">
            <v>.3410.010</v>
          </cell>
          <cell r="H572">
            <v>226</v>
          </cell>
          <cell r="I572" t="str">
            <v>001</v>
          </cell>
        </row>
        <row r="573">
          <cell r="A573" t="str">
            <v>.3440.010</v>
          </cell>
          <cell r="B573" t="str">
            <v>3440</v>
          </cell>
          <cell r="C573" t="str">
            <v>010</v>
          </cell>
          <cell r="D573" t="str">
            <v>Monetary Asst-Inflation</v>
          </cell>
          <cell r="F573">
            <v>6</v>
          </cell>
          <cell r="G573" t="str">
            <v>.3440.010</v>
          </cell>
          <cell r="H573">
            <v>226</v>
          </cell>
          <cell r="I573" t="str">
            <v>001</v>
          </cell>
        </row>
        <row r="574">
          <cell r="A574" t="str">
            <v>.3500.010</v>
          </cell>
          <cell r="B574" t="str">
            <v>3500</v>
          </cell>
          <cell r="C574" t="str">
            <v>010</v>
          </cell>
          <cell r="D574" t="str">
            <v>Foreign Currency Transl</v>
          </cell>
          <cell r="F574">
            <v>5</v>
          </cell>
          <cell r="G574" t="str">
            <v>.3500.010</v>
          </cell>
          <cell r="H574">
            <v>226</v>
          </cell>
          <cell r="I574" t="str">
            <v>001</v>
          </cell>
        </row>
        <row r="575">
          <cell r="A575" t="str">
            <v>.3710.010</v>
          </cell>
          <cell r="B575" t="str">
            <v>3710</v>
          </cell>
          <cell r="C575" t="str">
            <v>010</v>
          </cell>
          <cell r="D575" t="str">
            <v>Revaluation difference</v>
          </cell>
          <cell r="F575">
            <v>6</v>
          </cell>
          <cell r="G575" t="str">
            <v>.3710.010</v>
          </cell>
          <cell r="H575">
            <v>226</v>
          </cell>
          <cell r="I575" t="str">
            <v>001</v>
          </cell>
        </row>
        <row r="576">
          <cell r="A576" t="str">
            <v>.3800.010</v>
          </cell>
          <cell r="B576" t="str">
            <v>3800</v>
          </cell>
          <cell r="C576" t="str">
            <v>010</v>
          </cell>
          <cell r="D576" t="str">
            <v>Minority Interest</v>
          </cell>
          <cell r="F576">
            <v>5</v>
          </cell>
          <cell r="G576" t="str">
            <v>.3800.010</v>
          </cell>
          <cell r="H576">
            <v>226</v>
          </cell>
          <cell r="I576" t="str">
            <v>001</v>
          </cell>
        </row>
        <row r="577">
          <cell r="A577" t="str">
            <v>.3810.010</v>
          </cell>
          <cell r="B577" t="str">
            <v>3810</v>
          </cell>
          <cell r="C577" t="str">
            <v>010</v>
          </cell>
          <cell r="D577" t="str">
            <v>Net Inc Minority Int</v>
          </cell>
          <cell r="F577">
            <v>6</v>
          </cell>
          <cell r="G577" t="str">
            <v>.3810.010</v>
          </cell>
          <cell r="H577">
            <v>226</v>
          </cell>
          <cell r="I577" t="str">
            <v>001</v>
          </cell>
        </row>
        <row r="578">
          <cell r="A578" t="str">
            <v>.3820.010</v>
          </cell>
          <cell r="B578" t="str">
            <v>3820</v>
          </cell>
          <cell r="C578" t="str">
            <v>010</v>
          </cell>
          <cell r="D578" t="str">
            <v>Stockholders Eq Min Int</v>
          </cell>
          <cell r="F578">
            <v>6</v>
          </cell>
          <cell r="G578" t="str">
            <v>.3820.010</v>
          </cell>
          <cell r="H578">
            <v>226</v>
          </cell>
          <cell r="I578" t="str">
            <v>001</v>
          </cell>
        </row>
        <row r="579">
          <cell r="A579" t="str">
            <v>.5112.010</v>
          </cell>
          <cell r="B579" t="str">
            <v>5112</v>
          </cell>
          <cell r="C579" t="str">
            <v>010</v>
          </cell>
          <cell r="D579" t="str">
            <v>Retail Sales</v>
          </cell>
          <cell r="F579">
            <v>8</v>
          </cell>
          <cell r="G579" t="str">
            <v>.5112.010</v>
          </cell>
          <cell r="H579">
            <v>300</v>
          </cell>
          <cell r="I579" t="str">
            <v>001</v>
          </cell>
        </row>
        <row r="580">
          <cell r="A580" t="str">
            <v>.5112.020</v>
          </cell>
          <cell r="B580" t="str">
            <v>5112</v>
          </cell>
          <cell r="C580" t="str">
            <v>020</v>
          </cell>
          <cell r="D580" t="str">
            <v>Wholesale Sales</v>
          </cell>
          <cell r="F580">
            <v>8</v>
          </cell>
          <cell r="G580" t="str">
            <v>.5112.020</v>
          </cell>
          <cell r="H580">
            <v>300</v>
          </cell>
          <cell r="I580" t="str">
            <v>001</v>
          </cell>
        </row>
        <row r="581">
          <cell r="A581" t="str">
            <v>.5112.030</v>
          </cell>
          <cell r="B581" t="str">
            <v>5112</v>
          </cell>
          <cell r="C581" t="str">
            <v>030</v>
          </cell>
          <cell r="D581" t="str">
            <v>Interco. Retail Sales</v>
          </cell>
          <cell r="F581">
            <v>8</v>
          </cell>
          <cell r="G581" t="str">
            <v>.5112.030</v>
          </cell>
          <cell r="H581">
            <v>300</v>
          </cell>
          <cell r="I581" t="str">
            <v>001</v>
          </cell>
        </row>
        <row r="582">
          <cell r="A582" t="str">
            <v>.5112.040</v>
          </cell>
          <cell r="B582" t="str">
            <v>5112</v>
          </cell>
          <cell r="C582" t="str">
            <v>040</v>
          </cell>
          <cell r="D582" t="str">
            <v>Interco Wholesale Sales</v>
          </cell>
          <cell r="F582">
            <v>8</v>
          </cell>
          <cell r="G582" t="str">
            <v>.5112.040</v>
          </cell>
          <cell r="H582">
            <v>300</v>
          </cell>
          <cell r="I582" t="str">
            <v>001</v>
          </cell>
        </row>
        <row r="583">
          <cell r="A583" t="str">
            <v>.5112.999</v>
          </cell>
          <cell r="B583" t="str">
            <v>5112</v>
          </cell>
          <cell r="C583" t="str">
            <v>999</v>
          </cell>
          <cell r="D583" t="str">
            <v>Miscellaneous Sales</v>
          </cell>
          <cell r="F583">
            <v>8</v>
          </cell>
          <cell r="G583" t="str">
            <v>.5112.999</v>
          </cell>
          <cell r="H583">
            <v>300</v>
          </cell>
          <cell r="I583" t="str">
            <v>001</v>
          </cell>
        </row>
        <row r="584">
          <cell r="A584" t="str">
            <v>.5122.010</v>
          </cell>
          <cell r="B584" t="str">
            <v>5122</v>
          </cell>
          <cell r="C584" t="str">
            <v>010</v>
          </cell>
          <cell r="D584" t="str">
            <v>Clearance Sales</v>
          </cell>
          <cell r="F584">
            <v>8</v>
          </cell>
          <cell r="G584" t="str">
            <v>.5122.010</v>
          </cell>
          <cell r="H584">
            <v>300</v>
          </cell>
          <cell r="I584" t="str">
            <v>001</v>
          </cell>
        </row>
        <row r="585">
          <cell r="A585" t="str">
            <v>.5130.010</v>
          </cell>
          <cell r="B585" t="str">
            <v>5130</v>
          </cell>
          <cell r="C585" t="str">
            <v>010</v>
          </cell>
          <cell r="D585" t="str">
            <v>Sales to Staff</v>
          </cell>
          <cell r="F585">
            <v>8</v>
          </cell>
          <cell r="G585" t="str">
            <v>.5130.010</v>
          </cell>
          <cell r="H585">
            <v>300</v>
          </cell>
          <cell r="I585" t="str">
            <v>001</v>
          </cell>
        </row>
        <row r="586">
          <cell r="A586" t="str">
            <v>.5210.010</v>
          </cell>
          <cell r="B586" t="str">
            <v>5210</v>
          </cell>
          <cell r="C586" t="str">
            <v>010</v>
          </cell>
          <cell r="D586" t="str">
            <v>Repair Sales - Leather</v>
          </cell>
          <cell r="F586">
            <v>7</v>
          </cell>
          <cell r="G586" t="str">
            <v>.5210.010</v>
          </cell>
          <cell r="H586">
            <v>300</v>
          </cell>
          <cell r="I586" t="str">
            <v>001</v>
          </cell>
        </row>
        <row r="587">
          <cell r="A587" t="str">
            <v>.5210.020</v>
          </cell>
          <cell r="B587" t="str">
            <v>5210</v>
          </cell>
          <cell r="C587" t="str">
            <v>020</v>
          </cell>
          <cell r="D587" t="str">
            <v>Repair Exp Rebill</v>
          </cell>
          <cell r="F587">
            <v>7</v>
          </cell>
          <cell r="G587" t="str">
            <v>.5210.020</v>
          </cell>
          <cell r="H587">
            <v>300</v>
          </cell>
          <cell r="I587" t="str">
            <v>001</v>
          </cell>
        </row>
        <row r="588">
          <cell r="A588" t="str">
            <v>.5210.030</v>
          </cell>
          <cell r="B588" t="str">
            <v>5210</v>
          </cell>
          <cell r="C588" t="str">
            <v>030</v>
          </cell>
          <cell r="D588" t="str">
            <v>Repairs</v>
          </cell>
          <cell r="F588">
            <v>7</v>
          </cell>
          <cell r="G588" t="str">
            <v>.5210.030</v>
          </cell>
          <cell r="H588">
            <v>300</v>
          </cell>
          <cell r="I588" t="str">
            <v>001</v>
          </cell>
        </row>
        <row r="589">
          <cell r="A589" t="str">
            <v>.5210.040</v>
          </cell>
          <cell r="B589" t="str">
            <v>5210</v>
          </cell>
          <cell r="C589" t="str">
            <v>040</v>
          </cell>
          <cell r="D589" t="str">
            <v>Warranty Repairs</v>
          </cell>
          <cell r="F589">
            <v>7</v>
          </cell>
          <cell r="G589" t="str">
            <v>.5210.040</v>
          </cell>
          <cell r="H589">
            <v>300</v>
          </cell>
          <cell r="I589" t="str">
            <v>001</v>
          </cell>
        </row>
        <row r="590">
          <cell r="A590" t="str">
            <v>.5312.010</v>
          </cell>
          <cell r="B590" t="str">
            <v>5312</v>
          </cell>
          <cell r="C590" t="str">
            <v>010</v>
          </cell>
          <cell r="D590" t="str">
            <v>Discounts Retail</v>
          </cell>
          <cell r="F590">
            <v>7</v>
          </cell>
          <cell r="G590" t="str">
            <v>.5312.010</v>
          </cell>
          <cell r="H590">
            <v>300</v>
          </cell>
          <cell r="I590" t="str">
            <v>001</v>
          </cell>
        </row>
        <row r="591">
          <cell r="A591" t="str">
            <v>.5312.020</v>
          </cell>
          <cell r="B591" t="str">
            <v>5312</v>
          </cell>
          <cell r="C591" t="str">
            <v>020</v>
          </cell>
          <cell r="D591" t="str">
            <v>Discounts Wholesale</v>
          </cell>
          <cell r="F591">
            <v>7</v>
          </cell>
          <cell r="G591" t="str">
            <v>.5312.020</v>
          </cell>
          <cell r="H591">
            <v>300</v>
          </cell>
          <cell r="I591" t="str">
            <v>001</v>
          </cell>
        </row>
        <row r="592">
          <cell r="A592" t="str">
            <v>.5312.021</v>
          </cell>
          <cell r="B592" t="str">
            <v>5312</v>
          </cell>
          <cell r="C592" t="str">
            <v>021</v>
          </cell>
          <cell r="D592" t="str">
            <v>Wholesale Chargebacks</v>
          </cell>
          <cell r="F592">
            <v>7</v>
          </cell>
          <cell r="G592" t="str">
            <v>.5312.021</v>
          </cell>
          <cell r="H592">
            <v>300</v>
          </cell>
          <cell r="I592" t="str">
            <v>001</v>
          </cell>
        </row>
        <row r="593">
          <cell r="A593" t="str">
            <v>.5330.010</v>
          </cell>
          <cell r="B593" t="str">
            <v>5330</v>
          </cell>
          <cell r="C593" t="str">
            <v>010</v>
          </cell>
          <cell r="D593" t="str">
            <v>Disc. Sales to Staff</v>
          </cell>
          <cell r="F593">
            <v>7</v>
          </cell>
          <cell r="G593" t="str">
            <v>.5330.010</v>
          </cell>
          <cell r="H593">
            <v>300</v>
          </cell>
          <cell r="I593" t="str">
            <v>001</v>
          </cell>
        </row>
        <row r="594">
          <cell r="A594" t="str">
            <v>.5340.010</v>
          </cell>
          <cell r="B594" t="str">
            <v>5340</v>
          </cell>
          <cell r="C594" t="str">
            <v>010</v>
          </cell>
          <cell r="D594" t="str">
            <v>Disc. Federated Empl.</v>
          </cell>
          <cell r="F594">
            <v>7</v>
          </cell>
          <cell r="G594" t="str">
            <v>.5340.010</v>
          </cell>
          <cell r="H594">
            <v>300</v>
          </cell>
          <cell r="I594" t="str">
            <v>001</v>
          </cell>
        </row>
        <row r="595">
          <cell r="A595" t="str">
            <v>.5210.020</v>
          </cell>
          <cell r="B595" t="str">
            <v>5210</v>
          </cell>
          <cell r="C595" t="str">
            <v>020</v>
          </cell>
          <cell r="D595" t="str">
            <v>Repair Exp Rebill</v>
          </cell>
          <cell r="F595">
            <v>7</v>
          </cell>
          <cell r="G595" t="str">
            <v>.5210.020</v>
          </cell>
          <cell r="H595">
            <v>300</v>
          </cell>
          <cell r="I595" t="str">
            <v>002</v>
          </cell>
        </row>
        <row r="596">
          <cell r="A596" t="str">
            <v>.5320.010</v>
          </cell>
          <cell r="B596" t="str">
            <v>5320</v>
          </cell>
          <cell r="C596" t="str">
            <v>010</v>
          </cell>
          <cell r="D596" t="str">
            <v>Disc Clearance Sales</v>
          </cell>
          <cell r="F596">
            <v>7</v>
          </cell>
          <cell r="G596" t="str">
            <v>.5320.010</v>
          </cell>
          <cell r="H596">
            <v>301</v>
          </cell>
          <cell r="I596" t="str">
            <v>002</v>
          </cell>
        </row>
        <row r="597">
          <cell r="A597" t="str">
            <v>.5141.010</v>
          </cell>
          <cell r="B597" t="str">
            <v>5141</v>
          </cell>
          <cell r="C597" t="str">
            <v>010</v>
          </cell>
          <cell r="D597" t="str">
            <v>Returns  Retail</v>
          </cell>
          <cell r="F597">
            <v>7</v>
          </cell>
          <cell r="G597" t="str">
            <v>.5141.010</v>
          </cell>
          <cell r="H597">
            <v>302</v>
          </cell>
          <cell r="I597" t="str">
            <v>001</v>
          </cell>
        </row>
        <row r="598">
          <cell r="A598" t="str">
            <v>.5141.020</v>
          </cell>
          <cell r="B598" t="str">
            <v>5141</v>
          </cell>
          <cell r="C598" t="str">
            <v>020</v>
          </cell>
          <cell r="D598" t="str">
            <v>Returns Wholesale</v>
          </cell>
          <cell r="F598">
            <v>7</v>
          </cell>
          <cell r="G598" t="str">
            <v>.5141.020</v>
          </cell>
          <cell r="H598">
            <v>302</v>
          </cell>
          <cell r="I598" t="str">
            <v>001</v>
          </cell>
        </row>
        <row r="599">
          <cell r="A599" t="str">
            <v>.5141.030</v>
          </cell>
          <cell r="B599" t="str">
            <v>5141</v>
          </cell>
          <cell r="C599" t="str">
            <v>030</v>
          </cell>
          <cell r="D599" t="str">
            <v>Returns Interco Retail</v>
          </cell>
          <cell r="F599">
            <v>7</v>
          </cell>
          <cell r="G599" t="str">
            <v>.5141.030</v>
          </cell>
          <cell r="H599">
            <v>302</v>
          </cell>
          <cell r="I599" t="str">
            <v>001</v>
          </cell>
        </row>
        <row r="600">
          <cell r="A600" t="str">
            <v>.5141.040</v>
          </cell>
          <cell r="B600" t="str">
            <v>5141</v>
          </cell>
          <cell r="C600" t="str">
            <v>040</v>
          </cell>
          <cell r="D600" t="str">
            <v>Returns Interco Whlse</v>
          </cell>
          <cell r="F600">
            <v>7</v>
          </cell>
          <cell r="G600" t="str">
            <v>.5141.040</v>
          </cell>
          <cell r="H600">
            <v>302</v>
          </cell>
          <cell r="I600" t="str">
            <v>001</v>
          </cell>
        </row>
        <row r="601">
          <cell r="A601" t="str">
            <v>.5142.010</v>
          </cell>
          <cell r="B601" t="str">
            <v>5142</v>
          </cell>
          <cell r="C601" t="str">
            <v>010</v>
          </cell>
          <cell r="D601" t="str">
            <v>Returns Clearance Sales</v>
          </cell>
          <cell r="F601">
            <v>7</v>
          </cell>
          <cell r="G601" t="str">
            <v>.5142.010</v>
          </cell>
          <cell r="H601">
            <v>302</v>
          </cell>
          <cell r="I601" t="str">
            <v>001</v>
          </cell>
        </row>
        <row r="602">
          <cell r="A602" t="str">
            <v>.5143.010</v>
          </cell>
          <cell r="B602" t="str">
            <v>5143</v>
          </cell>
          <cell r="C602" t="str">
            <v>010</v>
          </cell>
          <cell r="D602" t="str">
            <v>Returns Sales to Staff</v>
          </cell>
          <cell r="F602">
            <v>7</v>
          </cell>
          <cell r="G602" t="str">
            <v>.5143.010</v>
          </cell>
          <cell r="H602">
            <v>302</v>
          </cell>
          <cell r="I602" t="str">
            <v>001</v>
          </cell>
        </row>
        <row r="603">
          <cell r="A603" t="str">
            <v>.5220.010</v>
          </cell>
          <cell r="B603" t="str">
            <v>5220</v>
          </cell>
          <cell r="C603" t="str">
            <v>010</v>
          </cell>
          <cell r="D603" t="str">
            <v>Alterations - RTW</v>
          </cell>
          <cell r="F603">
            <v>7</v>
          </cell>
          <cell r="G603" t="str">
            <v>.5220.010</v>
          </cell>
          <cell r="H603">
            <v>302</v>
          </cell>
          <cell r="I603" t="str">
            <v>003</v>
          </cell>
        </row>
        <row r="604">
          <cell r="A604" t="str">
            <v>.5220.120</v>
          </cell>
          <cell r="B604" t="str">
            <v>5220</v>
          </cell>
          <cell r="C604" t="str">
            <v>120</v>
          </cell>
          <cell r="D604" t="str">
            <v>Sales Parts RTW</v>
          </cell>
          <cell r="F604">
            <v>7</v>
          </cell>
          <cell r="G604" t="str">
            <v>.5220.120</v>
          </cell>
          <cell r="H604">
            <v>302</v>
          </cell>
          <cell r="I604" t="str">
            <v>003</v>
          </cell>
        </row>
        <row r="605">
          <cell r="A605" t="str">
            <v>.5220.130</v>
          </cell>
          <cell r="B605" t="str">
            <v>5220</v>
          </cell>
          <cell r="C605" t="str">
            <v>130</v>
          </cell>
          <cell r="D605" t="str">
            <v>Sales Parts Shoes</v>
          </cell>
          <cell r="F605">
            <v>7</v>
          </cell>
          <cell r="G605" t="str">
            <v>.5220.130</v>
          </cell>
          <cell r="H605">
            <v>302</v>
          </cell>
          <cell r="I605" t="str">
            <v>003</v>
          </cell>
        </row>
        <row r="606">
          <cell r="A606" t="str">
            <v>.5220.140</v>
          </cell>
          <cell r="B606" t="str">
            <v>5220</v>
          </cell>
          <cell r="C606" t="str">
            <v>140</v>
          </cell>
          <cell r="D606" t="str">
            <v>Sales Parts Watch/Pen</v>
          </cell>
          <cell r="F606">
            <v>7</v>
          </cell>
          <cell r="G606" t="str">
            <v>.5220.140</v>
          </cell>
          <cell r="H606">
            <v>302</v>
          </cell>
          <cell r="I606" t="str">
            <v>003</v>
          </cell>
        </row>
        <row r="607">
          <cell r="A607" t="str">
            <v>.5322.010</v>
          </cell>
          <cell r="B607" t="str">
            <v>5322</v>
          </cell>
          <cell r="C607" t="str">
            <v>010</v>
          </cell>
          <cell r="D607" t="str">
            <v>Disc. Clearance Sales</v>
          </cell>
          <cell r="F607">
            <v>7</v>
          </cell>
          <cell r="G607" t="str">
            <v>.5322.010</v>
          </cell>
          <cell r="H607">
            <v>302</v>
          </cell>
          <cell r="I607" t="str">
            <v>003</v>
          </cell>
        </row>
        <row r="608">
          <cell r="A608" t="str">
            <v>.5322.030</v>
          </cell>
          <cell r="B608" t="str">
            <v>5322</v>
          </cell>
          <cell r="C608" t="str">
            <v>030</v>
          </cell>
          <cell r="D608" t="str">
            <v>Disc. Interco Retail</v>
          </cell>
          <cell r="F608">
            <v>7</v>
          </cell>
          <cell r="G608" t="str">
            <v>.5322.030</v>
          </cell>
          <cell r="H608">
            <v>303</v>
          </cell>
          <cell r="I608" t="str">
            <v>004</v>
          </cell>
        </row>
        <row r="609">
          <cell r="A609" t="str">
            <v>.5322.040</v>
          </cell>
          <cell r="B609" t="str">
            <v>5322</v>
          </cell>
          <cell r="C609" t="str">
            <v>040</v>
          </cell>
          <cell r="D609" t="str">
            <v>Disc. Interco Wholesale</v>
          </cell>
          <cell r="F609">
            <v>7</v>
          </cell>
          <cell r="G609" t="str">
            <v>.5322.040</v>
          </cell>
          <cell r="H609">
            <v>304</v>
          </cell>
          <cell r="I609" t="str">
            <v>005</v>
          </cell>
        </row>
        <row r="610">
          <cell r="A610" t="str">
            <v>.7510.010</v>
          </cell>
          <cell r="B610" t="str">
            <v>7510</v>
          </cell>
          <cell r="C610" t="str">
            <v>010</v>
          </cell>
          <cell r="D610" t="str">
            <v>Interest Income</v>
          </cell>
          <cell r="F610">
            <v>7</v>
          </cell>
          <cell r="G610" t="str">
            <v>.7510.010</v>
          </cell>
          <cell r="H610">
            <v>306</v>
          </cell>
          <cell r="I610" t="str">
            <v>001</v>
          </cell>
        </row>
        <row r="611">
          <cell r="A611" t="str">
            <v>.7520.966</v>
          </cell>
          <cell r="B611" t="str">
            <v>7520</v>
          </cell>
          <cell r="C611" t="str">
            <v>966</v>
          </cell>
          <cell r="D611" t="str">
            <v>Int Inc from LVMH Inc.</v>
          </cell>
          <cell r="F611">
            <v>7</v>
          </cell>
          <cell r="G611" t="str">
            <v>.7520.966</v>
          </cell>
          <cell r="H611">
            <v>306</v>
          </cell>
          <cell r="I611" t="str">
            <v>002</v>
          </cell>
        </row>
        <row r="612">
          <cell r="A612" t="str">
            <v>.7520.9668</v>
          </cell>
          <cell r="B612" t="str">
            <v>7520</v>
          </cell>
          <cell r="C612" t="str">
            <v>9668</v>
          </cell>
          <cell r="D612" t="str">
            <v>Int Inc from LVMH Inc.</v>
          </cell>
          <cell r="F612">
            <v>7</v>
          </cell>
          <cell r="G612" t="str">
            <v>.7520.9668</v>
          </cell>
          <cell r="H612">
            <v>306</v>
          </cell>
          <cell r="I612" t="str">
            <v>002</v>
          </cell>
        </row>
        <row r="613">
          <cell r="A613" t="str">
            <v>.7530.107</v>
          </cell>
          <cell r="B613">
            <v>7530</v>
          </cell>
          <cell r="C613" t="str">
            <v>107</v>
          </cell>
          <cell r="D613" t="str">
            <v>Int. Income From LV C</v>
          </cell>
          <cell r="F613">
            <v>7</v>
          </cell>
          <cell r="G613" t="str">
            <v>.7530.107</v>
          </cell>
          <cell r="H613">
            <v>306</v>
          </cell>
          <cell r="I613" t="str">
            <v>002</v>
          </cell>
        </row>
        <row r="614">
          <cell r="A614" t="str">
            <v>.7530.108</v>
          </cell>
          <cell r="B614">
            <v>7530</v>
          </cell>
          <cell r="C614" t="str">
            <v>108</v>
          </cell>
          <cell r="D614" t="str">
            <v xml:space="preserve">Int. Income From LVNA </v>
          </cell>
          <cell r="F614">
            <v>7</v>
          </cell>
          <cell r="G614" t="str">
            <v>.7530.108</v>
          </cell>
          <cell r="H614">
            <v>306</v>
          </cell>
          <cell r="I614" t="str">
            <v>002</v>
          </cell>
        </row>
        <row r="615">
          <cell r="A615" t="str">
            <v>.7530.907</v>
          </cell>
          <cell r="B615">
            <v>7530</v>
          </cell>
          <cell r="C615" t="str">
            <v>907</v>
          </cell>
          <cell r="D615" t="str">
            <v>Income/Loss-Starre</v>
          </cell>
          <cell r="F615">
            <v>7</v>
          </cell>
          <cell r="G615" t="str">
            <v>.7530.907</v>
          </cell>
          <cell r="H615">
            <v>306</v>
          </cell>
          <cell r="I615" t="str">
            <v>002</v>
          </cell>
        </row>
        <row r="616">
          <cell r="A616" t="str">
            <v>.7530.750</v>
          </cell>
          <cell r="B616" t="str">
            <v>7530</v>
          </cell>
          <cell r="C616" t="str">
            <v>750</v>
          </cell>
          <cell r="D616" t="str">
            <v>Int. Income From MJ Int'</v>
          </cell>
          <cell r="F616">
            <v>7</v>
          </cell>
          <cell r="G616" t="str">
            <v>.7530.750</v>
          </cell>
          <cell r="H616">
            <v>306</v>
          </cell>
          <cell r="I616" t="str">
            <v>002</v>
          </cell>
        </row>
        <row r="617">
          <cell r="A617" t="str">
            <v>.7530.752</v>
          </cell>
          <cell r="B617" t="str">
            <v>7530</v>
          </cell>
          <cell r="C617" t="str">
            <v>752</v>
          </cell>
          <cell r="D617" t="str">
            <v>Int. Income From MJ Trad</v>
          </cell>
          <cell r="F617">
            <v>7</v>
          </cell>
          <cell r="G617" t="str">
            <v>.7530.752</v>
          </cell>
          <cell r="H617">
            <v>306</v>
          </cell>
          <cell r="I617" t="str">
            <v>002</v>
          </cell>
        </row>
        <row r="618">
          <cell r="A618" t="str">
            <v>.5511.010</v>
          </cell>
          <cell r="B618" t="str">
            <v>5511</v>
          </cell>
          <cell r="C618" t="str">
            <v>010</v>
          </cell>
          <cell r="D618" t="str">
            <v>Licensing Royalty Inc.</v>
          </cell>
          <cell r="F618">
            <v>7</v>
          </cell>
          <cell r="G618" t="str">
            <v>.5511.010</v>
          </cell>
          <cell r="H618">
            <v>310</v>
          </cell>
          <cell r="I618" t="str">
            <v>001</v>
          </cell>
        </row>
        <row r="619">
          <cell r="A619" t="str">
            <v>.5511.020</v>
          </cell>
          <cell r="B619" t="str">
            <v>5511</v>
          </cell>
          <cell r="C619" t="str">
            <v>020</v>
          </cell>
          <cell r="D619" t="str">
            <v>Royalties Inc - Over RTW</v>
          </cell>
          <cell r="F619">
            <v>7</v>
          </cell>
          <cell r="G619" t="str">
            <v>.5511.020</v>
          </cell>
          <cell r="H619">
            <v>310</v>
          </cell>
          <cell r="I619" t="str">
            <v>001</v>
          </cell>
        </row>
        <row r="620">
          <cell r="A620" t="str">
            <v>.5511.030</v>
          </cell>
          <cell r="B620" t="str">
            <v>5511</v>
          </cell>
          <cell r="C620" t="str">
            <v>030</v>
          </cell>
          <cell r="D620" t="str">
            <v>Royalties Inc - Over ACC</v>
          </cell>
          <cell r="F620">
            <v>7</v>
          </cell>
          <cell r="G620" t="str">
            <v>.5511.030</v>
          </cell>
          <cell r="H620">
            <v>310</v>
          </cell>
          <cell r="I620" t="str">
            <v>001</v>
          </cell>
        </row>
        <row r="621">
          <cell r="A621" t="str">
            <v>.5511.040</v>
          </cell>
          <cell r="B621" t="str">
            <v>5511</v>
          </cell>
          <cell r="C621" t="str">
            <v>040</v>
          </cell>
          <cell r="D621" t="str">
            <v>Royalties Inc - Min RTW</v>
          </cell>
          <cell r="F621">
            <v>7</v>
          </cell>
          <cell r="G621" t="str">
            <v>.5511.040</v>
          </cell>
          <cell r="H621">
            <v>310</v>
          </cell>
          <cell r="I621" t="str">
            <v>001</v>
          </cell>
        </row>
        <row r="622">
          <cell r="A622" t="str">
            <v>.5511.050</v>
          </cell>
          <cell r="B622" t="str">
            <v>5511</v>
          </cell>
          <cell r="C622" t="str">
            <v>050</v>
          </cell>
          <cell r="D622" t="str">
            <v>Royalties Inc - Min ACC</v>
          </cell>
          <cell r="F622">
            <v>7</v>
          </cell>
          <cell r="G622" t="str">
            <v>.5511.050</v>
          </cell>
          <cell r="H622">
            <v>310</v>
          </cell>
          <cell r="I622" t="str">
            <v>001</v>
          </cell>
        </row>
        <row r="623">
          <cell r="A623" t="str">
            <v>.5420.010</v>
          </cell>
          <cell r="B623" t="str">
            <v>5420</v>
          </cell>
          <cell r="C623" t="str">
            <v>010</v>
          </cell>
          <cell r="D623" t="str">
            <v>Rent Income</v>
          </cell>
          <cell r="F623">
            <v>7</v>
          </cell>
          <cell r="G623" t="str">
            <v>.5420.010</v>
          </cell>
          <cell r="H623">
            <v>318</v>
          </cell>
          <cell r="I623" t="str">
            <v>009</v>
          </cell>
        </row>
        <row r="624">
          <cell r="A624" t="str">
            <v>.5511.100</v>
          </cell>
          <cell r="B624" t="str">
            <v>5511</v>
          </cell>
          <cell r="C624" t="str">
            <v>100</v>
          </cell>
          <cell r="D624" t="str">
            <v>Champagne &amp; Wine Comm</v>
          </cell>
          <cell r="F624">
            <v>7</v>
          </cell>
          <cell r="G624" t="str">
            <v>.5511.100</v>
          </cell>
          <cell r="H624">
            <v>318</v>
          </cell>
          <cell r="I624" t="str">
            <v>009</v>
          </cell>
        </row>
        <row r="625">
          <cell r="A625" t="str">
            <v>.6834.010</v>
          </cell>
          <cell r="B625" t="str">
            <v>6834</v>
          </cell>
          <cell r="C625" t="str">
            <v>010</v>
          </cell>
          <cell r="D625" t="str">
            <v>Insurance Recoveries</v>
          </cell>
          <cell r="F625">
            <v>7</v>
          </cell>
          <cell r="G625" t="str">
            <v>.6834.010</v>
          </cell>
          <cell r="H625">
            <v>318</v>
          </cell>
          <cell r="I625" t="str">
            <v>009</v>
          </cell>
        </row>
        <row r="626">
          <cell r="A626" t="str">
            <v>.6834.030</v>
          </cell>
          <cell r="B626" t="str">
            <v>6834</v>
          </cell>
          <cell r="C626" t="str">
            <v>030</v>
          </cell>
          <cell r="D626" t="str">
            <v>Lease Rental Income</v>
          </cell>
          <cell r="F626">
            <v>7</v>
          </cell>
          <cell r="G626" t="str">
            <v>.6834.030</v>
          </cell>
          <cell r="H626">
            <v>318</v>
          </cell>
          <cell r="I626" t="str">
            <v>009</v>
          </cell>
        </row>
        <row r="627">
          <cell r="A627" t="str">
            <v>.6834.999</v>
          </cell>
          <cell r="B627" t="str">
            <v>6834</v>
          </cell>
          <cell r="C627" t="str">
            <v>999</v>
          </cell>
          <cell r="D627" t="str">
            <v>Miscellaneous Income</v>
          </cell>
          <cell r="F627">
            <v>7</v>
          </cell>
          <cell r="G627" t="str">
            <v>.6834.999</v>
          </cell>
          <cell r="H627">
            <v>318</v>
          </cell>
          <cell r="I627" t="str">
            <v>009</v>
          </cell>
        </row>
        <row r="628">
          <cell r="A628" t="str">
            <v>.6840.010</v>
          </cell>
          <cell r="B628" t="str">
            <v>6840</v>
          </cell>
          <cell r="C628" t="str">
            <v>010</v>
          </cell>
          <cell r="D628" t="str">
            <v>Gain/Loss On F/A Dispsl</v>
          </cell>
          <cell r="F628">
            <v>7</v>
          </cell>
          <cell r="G628" t="str">
            <v>.6840.010</v>
          </cell>
          <cell r="H628">
            <v>318</v>
          </cell>
          <cell r="I628" t="str">
            <v>009</v>
          </cell>
        </row>
        <row r="629">
          <cell r="A629" t="str">
            <v>.7530.9075</v>
          </cell>
          <cell r="B629" t="str">
            <v>7530</v>
          </cell>
          <cell r="C629" t="str">
            <v>9075</v>
          </cell>
          <cell r="D629" t="str">
            <v>Income/Loss-Starre</v>
          </cell>
          <cell r="F629">
            <v>7</v>
          </cell>
          <cell r="G629" t="str">
            <v>.7530.9075</v>
          </cell>
          <cell r="H629">
            <v>318</v>
          </cell>
          <cell r="I629" t="str">
            <v>009</v>
          </cell>
        </row>
        <row r="630">
          <cell r="A630" t="str">
            <v>.7530.9349</v>
          </cell>
          <cell r="B630" t="str">
            <v>7530</v>
          </cell>
          <cell r="C630" t="str">
            <v>9349</v>
          </cell>
          <cell r="D630" t="str">
            <v>Income/Loss-1896 Corp</v>
          </cell>
          <cell r="F630">
            <v>7</v>
          </cell>
          <cell r="G630" t="str">
            <v>.7530.9349</v>
          </cell>
          <cell r="H630">
            <v>318</v>
          </cell>
          <cell r="I630" t="str">
            <v>009</v>
          </cell>
        </row>
        <row r="631">
          <cell r="A631" t="str">
            <v>.7550.010</v>
          </cell>
          <cell r="B631" t="str">
            <v>7550</v>
          </cell>
          <cell r="C631" t="str">
            <v>010</v>
          </cell>
          <cell r="D631" t="str">
            <v>Int Income- ST Investmen</v>
          </cell>
          <cell r="F631">
            <v>7</v>
          </cell>
          <cell r="G631" t="str">
            <v>.7550.010</v>
          </cell>
          <cell r="H631">
            <v>318</v>
          </cell>
          <cell r="I631" t="str">
            <v>009</v>
          </cell>
        </row>
        <row r="632">
          <cell r="A632" t="str">
            <v>.7580.010</v>
          </cell>
          <cell r="B632" t="str">
            <v>7580</v>
          </cell>
          <cell r="C632" t="str">
            <v>010</v>
          </cell>
          <cell r="D632" t="str">
            <v>Extraordinary Income</v>
          </cell>
          <cell r="F632">
            <v>7</v>
          </cell>
          <cell r="G632" t="str">
            <v>.7580.010</v>
          </cell>
          <cell r="H632">
            <v>318</v>
          </cell>
          <cell r="I632" t="str">
            <v>009</v>
          </cell>
        </row>
        <row r="633">
          <cell r="A633" t="str">
            <v>.7710.010</v>
          </cell>
          <cell r="B633" t="str">
            <v>7710</v>
          </cell>
          <cell r="C633" t="str">
            <v>010</v>
          </cell>
          <cell r="D633" t="str">
            <v>Fx Gain/Loss Realized</v>
          </cell>
          <cell r="F633">
            <v>7</v>
          </cell>
          <cell r="G633" t="str">
            <v>.7710.010</v>
          </cell>
          <cell r="H633">
            <v>318</v>
          </cell>
          <cell r="I633" t="str">
            <v>009</v>
          </cell>
        </row>
        <row r="634">
          <cell r="A634" t="str">
            <v>.7710.020</v>
          </cell>
          <cell r="B634" t="str">
            <v>7710</v>
          </cell>
          <cell r="C634" t="str">
            <v>020</v>
          </cell>
          <cell r="D634" t="str">
            <v>Fx Gain/Loss Unrealized</v>
          </cell>
          <cell r="F634">
            <v>7</v>
          </cell>
          <cell r="G634" t="str">
            <v>.7710.020</v>
          </cell>
          <cell r="H634">
            <v>318</v>
          </cell>
          <cell r="I634" t="str">
            <v>009</v>
          </cell>
        </row>
        <row r="635">
          <cell r="A635" t="str">
            <v>.8320.010</v>
          </cell>
          <cell r="B635" t="str">
            <v>8320</v>
          </cell>
          <cell r="C635" t="str">
            <v>010</v>
          </cell>
          <cell r="D635" t="str">
            <v>Minority Int. Income</v>
          </cell>
          <cell r="F635">
            <v>7</v>
          </cell>
          <cell r="G635" t="str">
            <v>.8320.010</v>
          </cell>
          <cell r="H635">
            <v>318</v>
          </cell>
          <cell r="I635" t="str">
            <v>009</v>
          </cell>
        </row>
        <row r="636">
          <cell r="A636" t="str">
            <v>.2640.144</v>
          </cell>
          <cell r="B636" t="str">
            <v>2640</v>
          </cell>
          <cell r="C636" t="str">
            <v>144</v>
          </cell>
          <cell r="D636" t="str">
            <v>Dividends/R LVUSM</v>
          </cell>
          <cell r="F636">
            <v>7</v>
          </cell>
          <cell r="G636" t="str">
            <v>.2640.144</v>
          </cell>
          <cell r="H636">
            <v>325</v>
          </cell>
          <cell r="I636" t="str">
            <v>001</v>
          </cell>
        </row>
        <row r="637">
          <cell r="A637" t="str">
            <v>.2640.156</v>
          </cell>
          <cell r="B637" t="str">
            <v>2640</v>
          </cell>
          <cell r="C637" t="str">
            <v>156</v>
          </cell>
          <cell r="D637" t="str">
            <v>Dividends/R SDL</v>
          </cell>
          <cell r="F637">
            <v>7</v>
          </cell>
          <cell r="G637" t="str">
            <v>.2640.156</v>
          </cell>
          <cell r="H637">
            <v>325</v>
          </cell>
          <cell r="I637" t="str">
            <v>001</v>
          </cell>
        </row>
        <row r="638">
          <cell r="A638" t="str">
            <v>.4840.108</v>
          </cell>
          <cell r="B638" t="str">
            <v>4840</v>
          </cell>
          <cell r="C638" t="str">
            <v>108</v>
          </cell>
          <cell r="D638" t="str">
            <v>Dividend/P LVNA</v>
          </cell>
          <cell r="F638">
            <v>7</v>
          </cell>
          <cell r="G638" t="str">
            <v>.4840.108</v>
          </cell>
          <cell r="H638">
            <v>325</v>
          </cell>
          <cell r="I638" t="str">
            <v>001</v>
          </cell>
        </row>
        <row r="639">
          <cell r="A639" t="str">
            <v>.7410.144</v>
          </cell>
          <cell r="B639" t="str">
            <v>7410</v>
          </cell>
          <cell r="C639" t="str">
            <v>144</v>
          </cell>
          <cell r="D639" t="str">
            <v>Dividend Income - USM</v>
          </cell>
          <cell r="F639">
            <v>7</v>
          </cell>
          <cell r="G639" t="str">
            <v>.7410.144</v>
          </cell>
          <cell r="H639">
            <v>330</v>
          </cell>
          <cell r="I639" t="str">
            <v>001</v>
          </cell>
        </row>
        <row r="640">
          <cell r="A640" t="str">
            <v>.7410.156</v>
          </cell>
          <cell r="B640" t="str">
            <v>7410</v>
          </cell>
          <cell r="C640" t="str">
            <v>156</v>
          </cell>
          <cell r="D640" t="str">
            <v>Dividend Income - SDL</v>
          </cell>
          <cell r="F640">
            <v>7</v>
          </cell>
          <cell r="G640" t="str">
            <v>.7410.156</v>
          </cell>
          <cell r="H640">
            <v>330</v>
          </cell>
          <cell r="I640" t="str">
            <v>001</v>
          </cell>
        </row>
        <row r="641">
          <cell r="A641" t="str">
            <v>.7410.752</v>
          </cell>
          <cell r="B641" t="str">
            <v>7410</v>
          </cell>
          <cell r="C641" t="str">
            <v>752</v>
          </cell>
          <cell r="D641" t="str">
            <v>Dividend Inc- MJ Trdmk</v>
          </cell>
          <cell r="F641">
            <v>7</v>
          </cell>
          <cell r="G641" t="str">
            <v>.7410.752</v>
          </cell>
          <cell r="H641">
            <v>330</v>
          </cell>
          <cell r="I641" t="str">
            <v>001</v>
          </cell>
        </row>
        <row r="642">
          <cell r="A642" t="str">
            <v>.7410.934</v>
          </cell>
          <cell r="B642" t="str">
            <v>7410</v>
          </cell>
          <cell r="C642" t="str">
            <v>934</v>
          </cell>
          <cell r="D642" t="str">
            <v>Dividend Inc-LV Finance</v>
          </cell>
          <cell r="F642">
            <v>7</v>
          </cell>
          <cell r="G642" t="str">
            <v>.7410.934</v>
          </cell>
          <cell r="H642">
            <v>330</v>
          </cell>
          <cell r="I642" t="str">
            <v>001</v>
          </cell>
        </row>
        <row r="643">
          <cell r="A643" t="str">
            <v>.7410.9349</v>
          </cell>
          <cell r="B643" t="str">
            <v>7410</v>
          </cell>
          <cell r="C643" t="str">
            <v>9349</v>
          </cell>
          <cell r="D643" t="str">
            <v>Dividend Inc-LV Finance</v>
          </cell>
          <cell r="F643">
            <v>7</v>
          </cell>
          <cell r="G643" t="str">
            <v>.7410.9349</v>
          </cell>
          <cell r="H643">
            <v>330</v>
          </cell>
          <cell r="I643" t="str">
            <v>001</v>
          </cell>
        </row>
        <row r="644">
          <cell r="A644" t="str">
            <v>.6111.010</v>
          </cell>
          <cell r="B644" t="str">
            <v>6111</v>
          </cell>
          <cell r="C644" t="str">
            <v>010</v>
          </cell>
          <cell r="D644" t="str">
            <v>Purchase of Leather</v>
          </cell>
          <cell r="F644">
            <v>8</v>
          </cell>
          <cell r="G644" t="str">
            <v>.6111.010</v>
          </cell>
          <cell r="H644">
            <v>404</v>
          </cell>
          <cell r="I644" t="str">
            <v>001</v>
          </cell>
        </row>
        <row r="645">
          <cell r="A645" t="str">
            <v>.6111.020</v>
          </cell>
          <cell r="B645" t="str">
            <v>6111</v>
          </cell>
          <cell r="C645" t="str">
            <v>020</v>
          </cell>
          <cell r="D645" t="str">
            <v>Purchase of Epi</v>
          </cell>
          <cell r="F645">
            <v>8</v>
          </cell>
          <cell r="G645" t="str">
            <v>.6111.020</v>
          </cell>
          <cell r="H645">
            <v>404</v>
          </cell>
          <cell r="I645" t="str">
            <v>001</v>
          </cell>
        </row>
        <row r="646">
          <cell r="A646" t="str">
            <v>.6111.030</v>
          </cell>
          <cell r="B646" t="str">
            <v>6111</v>
          </cell>
          <cell r="C646" t="str">
            <v>030</v>
          </cell>
          <cell r="D646" t="str">
            <v>Purchase of VVN</v>
          </cell>
          <cell r="F646">
            <v>8</v>
          </cell>
          <cell r="G646" t="str">
            <v>.6111.030</v>
          </cell>
          <cell r="H646">
            <v>404</v>
          </cell>
          <cell r="I646" t="str">
            <v>001</v>
          </cell>
        </row>
        <row r="647">
          <cell r="A647" t="str">
            <v>.6112.010</v>
          </cell>
          <cell r="B647" t="str">
            <v>6112</v>
          </cell>
          <cell r="C647" t="str">
            <v>010</v>
          </cell>
          <cell r="D647" t="str">
            <v>Purchase of Fabric</v>
          </cell>
          <cell r="F647">
            <v>8</v>
          </cell>
          <cell r="G647" t="str">
            <v>.6112.010</v>
          </cell>
          <cell r="H647">
            <v>404</v>
          </cell>
          <cell r="I647" t="str">
            <v>001</v>
          </cell>
        </row>
        <row r="648">
          <cell r="A648" t="str">
            <v>.6112.020</v>
          </cell>
          <cell r="B648" t="str">
            <v>6112</v>
          </cell>
          <cell r="C648" t="str">
            <v>020</v>
          </cell>
          <cell r="D648" t="str">
            <v>Purchase of Canvas</v>
          </cell>
          <cell r="F648">
            <v>8</v>
          </cell>
          <cell r="G648" t="str">
            <v>.6112.020</v>
          </cell>
          <cell r="H648">
            <v>404</v>
          </cell>
          <cell r="I648" t="str">
            <v>001</v>
          </cell>
        </row>
        <row r="649">
          <cell r="A649" t="str">
            <v>.6113.010</v>
          </cell>
          <cell r="B649" t="str">
            <v>6113</v>
          </cell>
          <cell r="C649" t="str">
            <v>010</v>
          </cell>
          <cell r="D649" t="str">
            <v>Purchase of Cloth</v>
          </cell>
          <cell r="F649">
            <v>8</v>
          </cell>
          <cell r="G649" t="str">
            <v>.6113.010</v>
          </cell>
          <cell r="H649">
            <v>404</v>
          </cell>
          <cell r="I649" t="str">
            <v>001</v>
          </cell>
        </row>
        <row r="650">
          <cell r="A650" t="str">
            <v>.6114.010</v>
          </cell>
          <cell r="B650" t="str">
            <v>6114</v>
          </cell>
          <cell r="C650" t="str">
            <v>010</v>
          </cell>
          <cell r="D650" t="str">
            <v>Purchase of Accessories</v>
          </cell>
          <cell r="F650">
            <v>8</v>
          </cell>
          <cell r="G650" t="str">
            <v>.6114.010</v>
          </cell>
          <cell r="H650">
            <v>404</v>
          </cell>
          <cell r="I650" t="str">
            <v>001</v>
          </cell>
        </row>
        <row r="651">
          <cell r="A651" t="str">
            <v>.6114.020</v>
          </cell>
          <cell r="B651" t="str">
            <v>6114</v>
          </cell>
          <cell r="C651" t="str">
            <v>020</v>
          </cell>
          <cell r="D651" t="str">
            <v>Purchase of Trim</v>
          </cell>
          <cell r="F651">
            <v>8</v>
          </cell>
          <cell r="G651" t="str">
            <v>.6114.020</v>
          </cell>
          <cell r="H651">
            <v>404</v>
          </cell>
          <cell r="I651" t="str">
            <v>001</v>
          </cell>
        </row>
        <row r="652">
          <cell r="A652" t="str">
            <v>.6114.030</v>
          </cell>
          <cell r="B652" t="str">
            <v>6114</v>
          </cell>
          <cell r="C652" t="str">
            <v>030</v>
          </cell>
          <cell r="D652" t="str">
            <v>Purchase of Hardware</v>
          </cell>
          <cell r="F652">
            <v>8</v>
          </cell>
          <cell r="G652" t="str">
            <v>.6114.030</v>
          </cell>
          <cell r="H652">
            <v>404</v>
          </cell>
          <cell r="I652" t="str">
            <v>001</v>
          </cell>
        </row>
        <row r="653">
          <cell r="A653" t="str">
            <v>.6114.040</v>
          </cell>
          <cell r="B653" t="str">
            <v>6114</v>
          </cell>
          <cell r="C653" t="str">
            <v>040</v>
          </cell>
          <cell r="D653" t="str">
            <v>Purchase of Kits</v>
          </cell>
          <cell r="F653">
            <v>8</v>
          </cell>
          <cell r="G653" t="str">
            <v>.6114.040</v>
          </cell>
          <cell r="H653">
            <v>404</v>
          </cell>
          <cell r="I653" t="str">
            <v>001</v>
          </cell>
        </row>
        <row r="654">
          <cell r="A654" t="str">
            <v>.6114.050</v>
          </cell>
          <cell r="B654" t="str">
            <v>6114</v>
          </cell>
          <cell r="C654" t="str">
            <v>050</v>
          </cell>
          <cell r="D654" t="str">
            <v>Purchase of Other Items</v>
          </cell>
          <cell r="F654">
            <v>8</v>
          </cell>
          <cell r="G654" t="str">
            <v>.6114.050</v>
          </cell>
          <cell r="H654">
            <v>404</v>
          </cell>
          <cell r="I654" t="str">
            <v>001</v>
          </cell>
        </row>
        <row r="655">
          <cell r="A655" t="str">
            <v>.6114.060</v>
          </cell>
          <cell r="B655" t="str">
            <v>6114</v>
          </cell>
          <cell r="C655" t="str">
            <v>060</v>
          </cell>
          <cell r="D655" t="str">
            <v>Purchase of Zippers</v>
          </cell>
          <cell r="F655">
            <v>8</v>
          </cell>
          <cell r="G655" t="str">
            <v>.6114.060</v>
          </cell>
          <cell r="H655">
            <v>404</v>
          </cell>
          <cell r="I655" t="str">
            <v>001</v>
          </cell>
        </row>
        <row r="656">
          <cell r="A656" t="str">
            <v>.6114.070</v>
          </cell>
          <cell r="B656" t="str">
            <v>6114</v>
          </cell>
          <cell r="C656" t="str">
            <v>070</v>
          </cell>
          <cell r="D656" t="str">
            <v>Purchase of Threads</v>
          </cell>
          <cell r="F656">
            <v>8</v>
          </cell>
          <cell r="G656" t="str">
            <v>.6114.070</v>
          </cell>
          <cell r="H656">
            <v>404</v>
          </cell>
          <cell r="I656" t="str">
            <v>001</v>
          </cell>
        </row>
        <row r="657">
          <cell r="A657" t="str">
            <v>.6114.080</v>
          </cell>
          <cell r="B657" t="str">
            <v>6114</v>
          </cell>
          <cell r="C657" t="str">
            <v>080</v>
          </cell>
          <cell r="D657" t="str">
            <v>Purchase of Tapes</v>
          </cell>
          <cell r="F657">
            <v>8</v>
          </cell>
          <cell r="G657" t="str">
            <v>.6114.080</v>
          </cell>
          <cell r="H657">
            <v>404</v>
          </cell>
          <cell r="I657" t="str">
            <v>001</v>
          </cell>
        </row>
        <row r="658">
          <cell r="A658" t="str">
            <v>.6114.090</v>
          </cell>
          <cell r="B658" t="str">
            <v>6114</v>
          </cell>
          <cell r="C658" t="str">
            <v>090</v>
          </cell>
          <cell r="D658" t="str">
            <v>Purchase of Repair Part</v>
          </cell>
          <cell r="F658">
            <v>8</v>
          </cell>
          <cell r="G658" t="str">
            <v>.6114.090</v>
          </cell>
          <cell r="H658">
            <v>404</v>
          </cell>
          <cell r="I658" t="str">
            <v>001</v>
          </cell>
        </row>
        <row r="659">
          <cell r="A659" t="str">
            <v>.6114.100</v>
          </cell>
          <cell r="B659" t="str">
            <v>6114</v>
          </cell>
          <cell r="C659" t="str">
            <v>100</v>
          </cell>
          <cell r="D659" t="str">
            <v>Purchase of Packaging</v>
          </cell>
          <cell r="F659">
            <v>8</v>
          </cell>
          <cell r="G659" t="str">
            <v>.6114.100</v>
          </cell>
          <cell r="H659">
            <v>404</v>
          </cell>
          <cell r="I659" t="str">
            <v>001</v>
          </cell>
        </row>
        <row r="660">
          <cell r="A660" t="str">
            <v>.6114.110</v>
          </cell>
          <cell r="B660" t="str">
            <v>6114</v>
          </cell>
          <cell r="C660" t="str">
            <v>110</v>
          </cell>
          <cell r="D660" t="str">
            <v>Parts Issued</v>
          </cell>
          <cell r="F660">
            <v>8</v>
          </cell>
          <cell r="G660" t="str">
            <v>.6114.110</v>
          </cell>
          <cell r="H660">
            <v>404</v>
          </cell>
          <cell r="I660" t="str">
            <v>001</v>
          </cell>
        </row>
        <row r="661">
          <cell r="A661" t="str">
            <v>.6114.120</v>
          </cell>
          <cell r="B661" t="str">
            <v>6114</v>
          </cell>
          <cell r="C661" t="str">
            <v>120</v>
          </cell>
          <cell r="D661" t="str">
            <v>Purch Parts RTW</v>
          </cell>
          <cell r="F661">
            <v>8</v>
          </cell>
          <cell r="G661" t="str">
            <v>.6114.120</v>
          </cell>
          <cell r="H661">
            <v>404</v>
          </cell>
          <cell r="I661" t="str">
            <v>001</v>
          </cell>
        </row>
        <row r="662">
          <cell r="A662" t="str">
            <v>.6114.130</v>
          </cell>
          <cell r="B662" t="str">
            <v>6114</v>
          </cell>
          <cell r="C662" t="str">
            <v>130</v>
          </cell>
          <cell r="D662" t="str">
            <v>Purch Parts Shoes</v>
          </cell>
          <cell r="F662">
            <v>8</v>
          </cell>
          <cell r="G662" t="str">
            <v>.6114.130</v>
          </cell>
          <cell r="H662">
            <v>404</v>
          </cell>
          <cell r="I662" t="str">
            <v>001</v>
          </cell>
        </row>
        <row r="663">
          <cell r="A663" t="str">
            <v>.6114.140</v>
          </cell>
          <cell r="B663" t="str">
            <v>6114</v>
          </cell>
          <cell r="C663" t="str">
            <v>140</v>
          </cell>
          <cell r="D663" t="str">
            <v>Purch Parts Watch/Pen</v>
          </cell>
          <cell r="F663">
            <v>8</v>
          </cell>
          <cell r="G663" t="str">
            <v>.6114.140</v>
          </cell>
          <cell r="H663">
            <v>404</v>
          </cell>
          <cell r="I663" t="str">
            <v>001</v>
          </cell>
        </row>
        <row r="664">
          <cell r="A664" t="str">
            <v>.6114.999</v>
          </cell>
          <cell r="B664" t="str">
            <v>6114</v>
          </cell>
          <cell r="C664" t="str">
            <v>999</v>
          </cell>
          <cell r="D664" t="str">
            <v>Purchase of RM Other</v>
          </cell>
          <cell r="F664">
            <v>8</v>
          </cell>
          <cell r="G664" t="str">
            <v>.6114.999</v>
          </cell>
          <cell r="H664">
            <v>404</v>
          </cell>
          <cell r="I664" t="str">
            <v>001</v>
          </cell>
        </row>
        <row r="665">
          <cell r="A665" t="str">
            <v>.6115.010</v>
          </cell>
          <cell r="B665" t="str">
            <v>6115</v>
          </cell>
          <cell r="C665" t="str">
            <v>010</v>
          </cell>
          <cell r="D665" t="str">
            <v>Purchases Rebates</v>
          </cell>
          <cell r="F665">
            <v>8</v>
          </cell>
          <cell r="G665" t="str">
            <v>.6115.010</v>
          </cell>
          <cell r="H665">
            <v>404</v>
          </cell>
          <cell r="I665" t="str">
            <v>001</v>
          </cell>
        </row>
        <row r="666">
          <cell r="A666" t="str">
            <v>.6116.010</v>
          </cell>
          <cell r="B666" t="str">
            <v>6116</v>
          </cell>
          <cell r="C666" t="str">
            <v>010</v>
          </cell>
          <cell r="D666" t="str">
            <v>Purchase Product Dev.</v>
          </cell>
          <cell r="F666">
            <v>8</v>
          </cell>
          <cell r="G666" t="str">
            <v>.6116.010</v>
          </cell>
          <cell r="H666">
            <v>404</v>
          </cell>
          <cell r="I666" t="str">
            <v>001</v>
          </cell>
        </row>
        <row r="667">
          <cell r="A667" t="str">
            <v>.6116.050</v>
          </cell>
          <cell r="B667" t="str">
            <v>6116</v>
          </cell>
          <cell r="C667" t="str">
            <v>050</v>
          </cell>
          <cell r="D667" t="str">
            <v>Purchase of Rentals</v>
          </cell>
          <cell r="F667">
            <v>8</v>
          </cell>
          <cell r="G667" t="str">
            <v>.6116.050</v>
          </cell>
          <cell r="H667">
            <v>404</v>
          </cell>
          <cell r="I667" t="str">
            <v>001</v>
          </cell>
        </row>
        <row r="668">
          <cell r="A668" t="str">
            <v>.6122.010</v>
          </cell>
          <cell r="B668" t="str">
            <v>6122</v>
          </cell>
          <cell r="C668" t="str">
            <v>010</v>
          </cell>
          <cell r="D668" t="str">
            <v>Subcontracted Consult</v>
          </cell>
          <cell r="F668">
            <v>8</v>
          </cell>
          <cell r="G668" t="str">
            <v>.6122.010</v>
          </cell>
          <cell r="H668">
            <v>404</v>
          </cell>
          <cell r="I668" t="str">
            <v>001</v>
          </cell>
        </row>
        <row r="669">
          <cell r="A669" t="str">
            <v>.6122.020</v>
          </cell>
          <cell r="B669" t="str">
            <v>6122</v>
          </cell>
          <cell r="C669" t="str">
            <v>020</v>
          </cell>
          <cell r="D669" t="str">
            <v>Subcontracted Repair</v>
          </cell>
          <cell r="F669">
            <v>8</v>
          </cell>
          <cell r="G669" t="str">
            <v>.6122.020</v>
          </cell>
          <cell r="H669">
            <v>404</v>
          </cell>
          <cell r="I669" t="str">
            <v>001</v>
          </cell>
        </row>
        <row r="670">
          <cell r="A670" t="str">
            <v>.6122.030</v>
          </cell>
          <cell r="B670" t="str">
            <v>6122</v>
          </cell>
          <cell r="C670" t="str">
            <v>030</v>
          </cell>
          <cell r="D670" t="str">
            <v>Subcont Marking/Grading</v>
          </cell>
          <cell r="F670">
            <v>8</v>
          </cell>
          <cell r="G670" t="str">
            <v>.6122.030</v>
          </cell>
          <cell r="H670">
            <v>404</v>
          </cell>
          <cell r="I670" t="str">
            <v>001</v>
          </cell>
        </row>
        <row r="671">
          <cell r="A671" t="str">
            <v>.6122.040</v>
          </cell>
          <cell r="B671" t="str">
            <v>6122</v>
          </cell>
          <cell r="C671" t="str">
            <v>040</v>
          </cell>
          <cell r="D671" t="str">
            <v>Subcont Cutting/Sewing</v>
          </cell>
          <cell r="F671">
            <v>8</v>
          </cell>
          <cell r="G671" t="str">
            <v>.6122.040</v>
          </cell>
          <cell r="H671">
            <v>404</v>
          </cell>
          <cell r="I671" t="str">
            <v>001</v>
          </cell>
        </row>
        <row r="672">
          <cell r="A672" t="str">
            <v>.6122.050</v>
          </cell>
          <cell r="B672" t="str">
            <v>6122</v>
          </cell>
          <cell r="C672" t="str">
            <v>050</v>
          </cell>
          <cell r="D672" t="str">
            <v>Subcont Agent/Comm Fees</v>
          </cell>
          <cell r="F672">
            <v>8</v>
          </cell>
          <cell r="G672" t="str">
            <v>.6122.050</v>
          </cell>
          <cell r="H672">
            <v>404</v>
          </cell>
          <cell r="I672" t="str">
            <v>001</v>
          </cell>
        </row>
        <row r="673">
          <cell r="A673" t="str">
            <v>.6131.010</v>
          </cell>
          <cell r="B673" t="str">
            <v>6131</v>
          </cell>
          <cell r="C673" t="str">
            <v>010</v>
          </cell>
          <cell r="D673" t="str">
            <v>Purchase Finished Goods</v>
          </cell>
          <cell r="F673">
            <v>8</v>
          </cell>
          <cell r="G673" t="str">
            <v>.6131.010</v>
          </cell>
          <cell r="H673">
            <v>404</v>
          </cell>
          <cell r="I673" t="str">
            <v>001</v>
          </cell>
        </row>
        <row r="674">
          <cell r="A674" t="str">
            <v>.6131.020</v>
          </cell>
          <cell r="B674" t="str">
            <v>6131</v>
          </cell>
          <cell r="C674" t="str">
            <v>020</v>
          </cell>
          <cell r="D674" t="str">
            <v>Purchase Price Variance</v>
          </cell>
          <cell r="F674">
            <v>8</v>
          </cell>
          <cell r="G674" t="str">
            <v>.6131.020</v>
          </cell>
          <cell r="H674">
            <v>404</v>
          </cell>
          <cell r="I674" t="str">
            <v>001</v>
          </cell>
        </row>
        <row r="675">
          <cell r="A675" t="str">
            <v>.6131.030</v>
          </cell>
          <cell r="B675" t="str">
            <v>6131</v>
          </cell>
          <cell r="C675" t="str">
            <v>030</v>
          </cell>
          <cell r="D675" t="str">
            <v>Purchases Cost Adj.</v>
          </cell>
          <cell r="F675">
            <v>8</v>
          </cell>
          <cell r="G675" t="str">
            <v>.6131.030</v>
          </cell>
          <cell r="H675">
            <v>404</v>
          </cell>
          <cell r="I675" t="str">
            <v>001</v>
          </cell>
        </row>
        <row r="676">
          <cell r="A676" t="str">
            <v>.6131.040</v>
          </cell>
          <cell r="B676" t="str">
            <v>6131</v>
          </cell>
          <cell r="C676" t="str">
            <v>040</v>
          </cell>
          <cell r="D676" t="str">
            <v>Price Var Po To Stnd</v>
          </cell>
          <cell r="F676">
            <v>8</v>
          </cell>
          <cell r="G676" t="str">
            <v>.6131.040</v>
          </cell>
          <cell r="H676">
            <v>404</v>
          </cell>
          <cell r="I676" t="str">
            <v>001</v>
          </cell>
        </row>
        <row r="677">
          <cell r="A677" t="str">
            <v>.6131.050</v>
          </cell>
          <cell r="B677" t="str">
            <v>6131</v>
          </cell>
          <cell r="C677" t="str">
            <v>050</v>
          </cell>
          <cell r="D677" t="str">
            <v>Price Var Inv To Po</v>
          </cell>
          <cell r="F677">
            <v>8</v>
          </cell>
          <cell r="G677" t="str">
            <v>.6131.050</v>
          </cell>
          <cell r="H677">
            <v>404</v>
          </cell>
          <cell r="I677" t="str">
            <v>001</v>
          </cell>
        </row>
        <row r="678">
          <cell r="A678" t="str">
            <v>.6142.010</v>
          </cell>
          <cell r="B678" t="str">
            <v>6142</v>
          </cell>
          <cell r="C678" t="str">
            <v>010</v>
          </cell>
          <cell r="D678" t="str">
            <v>Packaging for Shops</v>
          </cell>
          <cell r="F678">
            <v>8</v>
          </cell>
          <cell r="G678" t="str">
            <v>.6142.010</v>
          </cell>
          <cell r="H678">
            <v>404</v>
          </cell>
          <cell r="I678" t="str">
            <v>001</v>
          </cell>
        </row>
        <row r="679">
          <cell r="A679" t="str">
            <v>.6151.010</v>
          </cell>
          <cell r="B679" t="str">
            <v>6151</v>
          </cell>
          <cell r="C679" t="str">
            <v>010</v>
          </cell>
          <cell r="D679" t="str">
            <v>Freight &amp; Ins Ground</v>
          </cell>
          <cell r="F679">
            <v>8</v>
          </cell>
          <cell r="G679" t="str">
            <v>.6151.010</v>
          </cell>
          <cell r="H679">
            <v>404</v>
          </cell>
          <cell r="I679" t="str">
            <v>001</v>
          </cell>
        </row>
        <row r="680">
          <cell r="A680" t="str">
            <v>.6152.010</v>
          </cell>
          <cell r="B680" t="str">
            <v>6152</v>
          </cell>
          <cell r="C680" t="str">
            <v>010</v>
          </cell>
          <cell r="D680" t="str">
            <v>Freight &amp; Ins Plane</v>
          </cell>
          <cell r="F680">
            <v>8</v>
          </cell>
          <cell r="G680" t="str">
            <v>.6152.010</v>
          </cell>
          <cell r="H680">
            <v>404</v>
          </cell>
          <cell r="I680" t="str">
            <v>001</v>
          </cell>
        </row>
        <row r="681">
          <cell r="A681" t="str">
            <v>.6153.010</v>
          </cell>
          <cell r="B681" t="str">
            <v>6153</v>
          </cell>
          <cell r="C681" t="str">
            <v>010</v>
          </cell>
          <cell r="D681" t="str">
            <v>Freight &amp; Insurance</v>
          </cell>
          <cell r="F681">
            <v>8</v>
          </cell>
          <cell r="G681" t="str">
            <v>.6153.010</v>
          </cell>
          <cell r="H681">
            <v>404</v>
          </cell>
          <cell r="I681" t="str">
            <v>001</v>
          </cell>
        </row>
        <row r="682">
          <cell r="A682" t="str">
            <v>.6154.011</v>
          </cell>
          <cell r="B682" t="str">
            <v>6154</v>
          </cell>
          <cell r="C682" t="str">
            <v>011</v>
          </cell>
          <cell r="D682" t="str">
            <v>Freight-Lost Shipments</v>
          </cell>
          <cell r="F682">
            <v>8</v>
          </cell>
          <cell r="G682" t="str">
            <v>.6154.011</v>
          </cell>
          <cell r="H682">
            <v>404</v>
          </cell>
          <cell r="I682" t="str">
            <v>001</v>
          </cell>
        </row>
        <row r="683">
          <cell r="A683" t="str">
            <v>.6154.012</v>
          </cell>
          <cell r="B683" t="str">
            <v>6154</v>
          </cell>
          <cell r="C683" t="str">
            <v>012</v>
          </cell>
          <cell r="D683" t="str">
            <v>Freight-RTV Shipments</v>
          </cell>
          <cell r="F683">
            <v>8</v>
          </cell>
          <cell r="G683" t="str">
            <v>.6154.012</v>
          </cell>
          <cell r="H683">
            <v>404</v>
          </cell>
          <cell r="I683" t="str">
            <v>001</v>
          </cell>
        </row>
        <row r="684">
          <cell r="A684" t="str">
            <v>.6154.020</v>
          </cell>
          <cell r="B684" t="str">
            <v>6154</v>
          </cell>
          <cell r="C684" t="str">
            <v>020</v>
          </cell>
          <cell r="D684" t="str">
            <v>Outbnd Shipping Costs</v>
          </cell>
          <cell r="F684">
            <v>8</v>
          </cell>
          <cell r="G684" t="str">
            <v>.6154.020</v>
          </cell>
          <cell r="H684">
            <v>404</v>
          </cell>
          <cell r="I684" t="str">
            <v>001</v>
          </cell>
        </row>
        <row r="685">
          <cell r="A685" t="str">
            <v>.6154.030</v>
          </cell>
          <cell r="B685" t="str">
            <v>6154</v>
          </cell>
          <cell r="C685" t="str">
            <v>030</v>
          </cell>
          <cell r="D685" t="str">
            <v>Ship Dim Wgt Charge</v>
          </cell>
          <cell r="F685">
            <v>8</v>
          </cell>
          <cell r="G685" t="str">
            <v>.6154.030</v>
          </cell>
          <cell r="H685">
            <v>404</v>
          </cell>
          <cell r="I685" t="str">
            <v>001</v>
          </cell>
        </row>
        <row r="686">
          <cell r="A686" t="str">
            <v>.6154.040</v>
          </cell>
          <cell r="B686" t="str">
            <v>6154</v>
          </cell>
          <cell r="C686" t="str">
            <v>040</v>
          </cell>
          <cell r="D686" t="str">
            <v>Shipping Upgrade</v>
          </cell>
          <cell r="F686">
            <v>8</v>
          </cell>
          <cell r="G686" t="str">
            <v>.6154.040</v>
          </cell>
          <cell r="H686">
            <v>404</v>
          </cell>
          <cell r="I686" t="str">
            <v>001</v>
          </cell>
        </row>
        <row r="687">
          <cell r="A687" t="str">
            <v>.6160.010</v>
          </cell>
          <cell r="B687" t="str">
            <v>6160</v>
          </cell>
          <cell r="C687" t="str">
            <v>010</v>
          </cell>
          <cell r="D687" t="str">
            <v>Duties</v>
          </cell>
          <cell r="F687">
            <v>8</v>
          </cell>
          <cell r="G687" t="str">
            <v>.6160.010</v>
          </cell>
          <cell r="H687">
            <v>404</v>
          </cell>
          <cell r="I687" t="str">
            <v>001</v>
          </cell>
        </row>
        <row r="688">
          <cell r="A688" t="str">
            <v>.6171.010</v>
          </cell>
          <cell r="B688" t="str">
            <v>6171</v>
          </cell>
          <cell r="C688" t="str">
            <v>010</v>
          </cell>
          <cell r="D688" t="str">
            <v>Cost Variance</v>
          </cell>
          <cell r="F688">
            <v>8</v>
          </cell>
          <cell r="G688" t="str">
            <v>.6171.010</v>
          </cell>
          <cell r="H688">
            <v>404</v>
          </cell>
          <cell r="I688" t="str">
            <v>001</v>
          </cell>
        </row>
        <row r="689">
          <cell r="A689" t="str">
            <v>.6171.011</v>
          </cell>
          <cell r="B689" t="str">
            <v>6171</v>
          </cell>
          <cell r="C689" t="str">
            <v>011</v>
          </cell>
          <cell r="D689" t="str">
            <v>Lost Shipment FedEx/U</v>
          </cell>
          <cell r="F689">
            <v>8</v>
          </cell>
          <cell r="G689" t="str">
            <v>.6171.011</v>
          </cell>
          <cell r="H689">
            <v>404</v>
          </cell>
          <cell r="I689" t="str">
            <v>001</v>
          </cell>
        </row>
        <row r="690">
          <cell r="A690" t="str">
            <v>.6171.020</v>
          </cell>
          <cell r="B690" t="str">
            <v>6171</v>
          </cell>
          <cell r="C690" t="str">
            <v>020</v>
          </cell>
          <cell r="D690" t="str">
            <v>Distribution Expense</v>
          </cell>
          <cell r="F690">
            <v>8</v>
          </cell>
          <cell r="G690" t="str">
            <v>.6171.020</v>
          </cell>
          <cell r="H690">
            <v>404</v>
          </cell>
          <cell r="I690" t="str">
            <v>001</v>
          </cell>
        </row>
        <row r="691">
          <cell r="A691" t="str">
            <v>.6171.600</v>
          </cell>
          <cell r="B691" t="str">
            <v>6171</v>
          </cell>
          <cell r="C691" t="str">
            <v>600</v>
          </cell>
          <cell r="D691" t="str">
            <v>Prod. Gain/Loss Adj.</v>
          </cell>
          <cell r="F691">
            <v>8</v>
          </cell>
          <cell r="G691" t="str">
            <v>.6171.600</v>
          </cell>
          <cell r="H691">
            <v>404</v>
          </cell>
          <cell r="I691" t="str">
            <v>001</v>
          </cell>
        </row>
        <row r="692">
          <cell r="A692" t="str">
            <v>.6171.650</v>
          </cell>
          <cell r="B692" t="str">
            <v>6171</v>
          </cell>
          <cell r="C692" t="str">
            <v>650</v>
          </cell>
          <cell r="D692" t="str">
            <v>Defective/Obs Inventory</v>
          </cell>
          <cell r="F692">
            <v>8</v>
          </cell>
          <cell r="G692" t="str">
            <v>.6171.650</v>
          </cell>
          <cell r="H692">
            <v>404</v>
          </cell>
          <cell r="I692" t="str">
            <v>001</v>
          </cell>
        </row>
        <row r="693">
          <cell r="A693" t="str">
            <v>.6171.620</v>
          </cell>
          <cell r="B693" t="str">
            <v>6171</v>
          </cell>
          <cell r="C693" t="str">
            <v>620</v>
          </cell>
          <cell r="D693" t="str">
            <v>Locks/Refill Adj.</v>
          </cell>
          <cell r="F693">
            <v>8</v>
          </cell>
          <cell r="G693" t="str">
            <v>.6171.620</v>
          </cell>
          <cell r="H693">
            <v>404</v>
          </cell>
          <cell r="I693" t="str">
            <v>001</v>
          </cell>
        </row>
        <row r="694">
          <cell r="A694" t="str">
            <v>.6171.700</v>
          </cell>
          <cell r="B694" t="str">
            <v>6171</v>
          </cell>
          <cell r="C694" t="str">
            <v>700</v>
          </cell>
          <cell r="D694" t="str">
            <v>Product Alteration</v>
          </cell>
          <cell r="F694">
            <v>8</v>
          </cell>
          <cell r="G694" t="str">
            <v>.6171.700</v>
          </cell>
          <cell r="H694">
            <v>404</v>
          </cell>
          <cell r="I694" t="str">
            <v>001</v>
          </cell>
        </row>
        <row r="695">
          <cell r="A695" t="str">
            <v>.6181.010</v>
          </cell>
          <cell r="B695" t="str">
            <v>6181</v>
          </cell>
          <cell r="C695" t="str">
            <v>010</v>
          </cell>
          <cell r="D695" t="str">
            <v>Inventory Change WIP</v>
          </cell>
          <cell r="F695">
            <v>8</v>
          </cell>
          <cell r="G695" t="str">
            <v>.6181.010</v>
          </cell>
          <cell r="H695">
            <v>404</v>
          </cell>
          <cell r="I695" t="str">
            <v>001</v>
          </cell>
        </row>
        <row r="696">
          <cell r="A696" t="str">
            <v>.6181.020</v>
          </cell>
          <cell r="B696" t="str">
            <v>6181</v>
          </cell>
          <cell r="C696" t="str">
            <v>020</v>
          </cell>
          <cell r="D696" t="str">
            <v>Leather Inv Adj</v>
          </cell>
          <cell r="F696">
            <v>8</v>
          </cell>
          <cell r="G696" t="str">
            <v>.6181.020</v>
          </cell>
          <cell r="H696">
            <v>404</v>
          </cell>
          <cell r="I696" t="str">
            <v>001</v>
          </cell>
        </row>
        <row r="697">
          <cell r="A697" t="str">
            <v>.6181.030</v>
          </cell>
          <cell r="B697" t="str">
            <v>6181</v>
          </cell>
          <cell r="C697" t="str">
            <v>030</v>
          </cell>
          <cell r="D697" t="str">
            <v>Canvas Adj</v>
          </cell>
          <cell r="F697">
            <v>8</v>
          </cell>
          <cell r="G697" t="str">
            <v>.6181.030</v>
          </cell>
          <cell r="H697">
            <v>404</v>
          </cell>
          <cell r="I697" t="str">
            <v>001</v>
          </cell>
        </row>
        <row r="698">
          <cell r="A698" t="str">
            <v>.6181.040</v>
          </cell>
          <cell r="B698" t="str">
            <v>6181</v>
          </cell>
          <cell r="C698" t="str">
            <v>040</v>
          </cell>
          <cell r="D698" t="str">
            <v>Hardware Adj</v>
          </cell>
          <cell r="F698">
            <v>8</v>
          </cell>
          <cell r="G698" t="str">
            <v>.6181.040</v>
          </cell>
          <cell r="H698">
            <v>404</v>
          </cell>
          <cell r="I698" t="str">
            <v>001</v>
          </cell>
        </row>
        <row r="699">
          <cell r="A699" t="str">
            <v>.6181.050</v>
          </cell>
          <cell r="B699" t="str">
            <v>6181</v>
          </cell>
          <cell r="C699" t="str">
            <v>050</v>
          </cell>
          <cell r="D699" t="str">
            <v>Other Items Adj</v>
          </cell>
          <cell r="F699">
            <v>8</v>
          </cell>
          <cell r="G699" t="str">
            <v>.6181.050</v>
          </cell>
          <cell r="H699">
            <v>404</v>
          </cell>
          <cell r="I699" t="str">
            <v>001</v>
          </cell>
        </row>
        <row r="700">
          <cell r="A700" t="str">
            <v>.6181.060</v>
          </cell>
          <cell r="B700" t="str">
            <v>6181</v>
          </cell>
          <cell r="C700" t="str">
            <v>060</v>
          </cell>
          <cell r="D700" t="str">
            <v>WIP Adj on Dir Labor</v>
          </cell>
          <cell r="F700">
            <v>8</v>
          </cell>
          <cell r="G700" t="str">
            <v>.6181.060</v>
          </cell>
          <cell r="H700">
            <v>404</v>
          </cell>
          <cell r="I700" t="str">
            <v>001</v>
          </cell>
        </row>
        <row r="701">
          <cell r="A701" t="str">
            <v>.6181.070</v>
          </cell>
          <cell r="B701" t="str">
            <v>6181</v>
          </cell>
          <cell r="C701" t="str">
            <v>070</v>
          </cell>
          <cell r="D701" t="str">
            <v>WIP Adj on Indir Costs</v>
          </cell>
          <cell r="F701">
            <v>8</v>
          </cell>
          <cell r="G701" t="str">
            <v>.6181.070</v>
          </cell>
          <cell r="H701">
            <v>404</v>
          </cell>
          <cell r="I701" t="str">
            <v>001</v>
          </cell>
        </row>
        <row r="702">
          <cell r="A702" t="str">
            <v>.6181.080</v>
          </cell>
          <cell r="B702" t="str">
            <v>6181</v>
          </cell>
          <cell r="C702" t="str">
            <v>080</v>
          </cell>
          <cell r="D702" t="str">
            <v>Packaging Adj</v>
          </cell>
          <cell r="F702">
            <v>8</v>
          </cell>
          <cell r="G702" t="str">
            <v>.6181.080</v>
          </cell>
          <cell r="H702">
            <v>404</v>
          </cell>
          <cell r="I702" t="str">
            <v>001</v>
          </cell>
        </row>
        <row r="703">
          <cell r="A703" t="str">
            <v>.6182.010</v>
          </cell>
          <cell r="B703" t="str">
            <v>6182</v>
          </cell>
          <cell r="C703" t="str">
            <v>010</v>
          </cell>
          <cell r="D703" t="str">
            <v>Inventory Change FOB</v>
          </cell>
          <cell r="F703">
            <v>8</v>
          </cell>
          <cell r="G703" t="str">
            <v>.6182.010</v>
          </cell>
          <cell r="H703">
            <v>404</v>
          </cell>
          <cell r="I703" t="str">
            <v>001</v>
          </cell>
        </row>
        <row r="704">
          <cell r="A704" t="str">
            <v>.6183.010</v>
          </cell>
          <cell r="B704" t="str">
            <v>6183</v>
          </cell>
          <cell r="C704" t="str">
            <v>010</v>
          </cell>
          <cell r="D704" t="str">
            <v>Inventory Change Other</v>
          </cell>
          <cell r="F704">
            <v>8</v>
          </cell>
          <cell r="G704" t="str">
            <v>.6183.010</v>
          </cell>
          <cell r="H704">
            <v>404</v>
          </cell>
          <cell r="I704" t="str">
            <v>001</v>
          </cell>
        </row>
        <row r="705">
          <cell r="A705" t="str">
            <v>.6184.010</v>
          </cell>
          <cell r="B705" t="str">
            <v>6184</v>
          </cell>
          <cell r="C705" t="str">
            <v>010</v>
          </cell>
          <cell r="D705" t="str">
            <v>Prod.Gain/Loss Adj.</v>
          </cell>
          <cell r="F705">
            <v>8</v>
          </cell>
          <cell r="G705" t="str">
            <v>.6184.010</v>
          </cell>
          <cell r="H705">
            <v>404</v>
          </cell>
          <cell r="I705" t="str">
            <v>001</v>
          </cell>
        </row>
        <row r="706">
          <cell r="A706" t="str">
            <v>.6184.011</v>
          </cell>
          <cell r="B706" t="str">
            <v>6184</v>
          </cell>
          <cell r="C706" t="str">
            <v>011</v>
          </cell>
          <cell r="D706" t="str">
            <v>Inventory Theft</v>
          </cell>
          <cell r="F706">
            <v>8</v>
          </cell>
          <cell r="G706" t="str">
            <v>.6184.011</v>
          </cell>
          <cell r="H706">
            <v>404</v>
          </cell>
          <cell r="I706" t="str">
            <v>001</v>
          </cell>
        </row>
        <row r="707">
          <cell r="A707" t="str">
            <v>.6184.020</v>
          </cell>
          <cell r="B707" t="str">
            <v>6184</v>
          </cell>
          <cell r="C707" t="str">
            <v>020</v>
          </cell>
          <cell r="D707" t="str">
            <v>Shrinkage</v>
          </cell>
          <cell r="F707">
            <v>8</v>
          </cell>
          <cell r="G707" t="str">
            <v>.6184.020</v>
          </cell>
          <cell r="H707">
            <v>404</v>
          </cell>
          <cell r="I707" t="str">
            <v>001</v>
          </cell>
        </row>
        <row r="708">
          <cell r="A708" t="str">
            <v>.6184.030</v>
          </cell>
          <cell r="B708" t="str">
            <v>6184</v>
          </cell>
          <cell r="C708" t="str">
            <v>030</v>
          </cell>
          <cell r="D708" t="str">
            <v>Variation Of Stock</v>
          </cell>
          <cell r="F708">
            <v>8</v>
          </cell>
          <cell r="G708" t="str">
            <v>.6184.030</v>
          </cell>
          <cell r="H708">
            <v>404</v>
          </cell>
          <cell r="I708" t="str">
            <v>001</v>
          </cell>
        </row>
        <row r="709">
          <cell r="A709" t="str">
            <v>.6185.010</v>
          </cell>
          <cell r="B709" t="str">
            <v>6185</v>
          </cell>
          <cell r="C709" t="str">
            <v>010</v>
          </cell>
          <cell r="D709" t="str">
            <v>Inv. Change in Transit</v>
          </cell>
          <cell r="F709">
            <v>8</v>
          </cell>
          <cell r="G709" t="str">
            <v>.6185.010</v>
          </cell>
          <cell r="H709">
            <v>404</v>
          </cell>
          <cell r="I709" t="str">
            <v>001</v>
          </cell>
        </row>
        <row r="710">
          <cell r="A710" t="str">
            <v>.6141.010</v>
          </cell>
          <cell r="B710" t="str">
            <v>6141</v>
          </cell>
          <cell r="C710" t="str">
            <v>010</v>
          </cell>
          <cell r="D710" t="str">
            <v>Pkg for Storage &amp; Trans</v>
          </cell>
          <cell r="F710">
            <v>8</v>
          </cell>
          <cell r="G710" t="str">
            <v>.6141.010</v>
          </cell>
          <cell r="H710">
            <v>404</v>
          </cell>
          <cell r="I710" t="str">
            <v>003</v>
          </cell>
        </row>
        <row r="711">
          <cell r="A711" t="str">
            <v>.6171.030</v>
          </cell>
          <cell r="B711" t="str">
            <v>6171</v>
          </cell>
          <cell r="C711" t="str">
            <v>030</v>
          </cell>
          <cell r="D711" t="str">
            <v>Sales Return Reserve</v>
          </cell>
          <cell r="F711">
            <v>8</v>
          </cell>
          <cell r="G711" t="str">
            <v>.6171.030</v>
          </cell>
          <cell r="H711">
            <v>408</v>
          </cell>
          <cell r="I711" t="str">
            <v>151</v>
          </cell>
        </row>
        <row r="712">
          <cell r="A712" t="str">
            <v>.6171.999</v>
          </cell>
          <cell r="B712" t="str">
            <v>6171</v>
          </cell>
          <cell r="C712" t="str">
            <v>999</v>
          </cell>
          <cell r="D712" t="str">
            <v>Misc. Costs of Sales</v>
          </cell>
          <cell r="F712">
            <v>8</v>
          </cell>
          <cell r="G712" t="str">
            <v>.6171.999</v>
          </cell>
          <cell r="H712">
            <v>408</v>
          </cell>
          <cell r="I712" t="str">
            <v>152</v>
          </cell>
        </row>
        <row r="713">
          <cell r="A713" t="str">
            <v>.6291.010</v>
          </cell>
          <cell r="B713" t="str">
            <v>6291</v>
          </cell>
          <cell r="C713" t="str">
            <v>010</v>
          </cell>
          <cell r="D713" t="str">
            <v>Temporary Help</v>
          </cell>
          <cell r="F713">
            <v>8</v>
          </cell>
          <cell r="G713" t="str">
            <v>.6291.010</v>
          </cell>
          <cell r="H713">
            <v>416</v>
          </cell>
          <cell r="I713" t="str">
            <v>001</v>
          </cell>
        </row>
        <row r="714">
          <cell r="A714" t="str">
            <v>.6511.010</v>
          </cell>
          <cell r="B714" t="str">
            <v>6511</v>
          </cell>
          <cell r="C714" t="str">
            <v>010</v>
          </cell>
          <cell r="D714" t="str">
            <v>Salaries</v>
          </cell>
          <cell r="F714">
            <v>8</v>
          </cell>
          <cell r="G714" t="str">
            <v>.6511.010</v>
          </cell>
          <cell r="H714">
            <v>416</v>
          </cell>
          <cell r="I714" t="str">
            <v>001</v>
          </cell>
        </row>
        <row r="715">
          <cell r="A715" t="str">
            <v>.6511.020</v>
          </cell>
          <cell r="B715" t="str">
            <v>6511</v>
          </cell>
          <cell r="C715" t="str">
            <v>020</v>
          </cell>
          <cell r="D715" t="str">
            <v>Salaries - Management</v>
          </cell>
          <cell r="F715">
            <v>8</v>
          </cell>
          <cell r="G715" t="str">
            <v>.6511.020</v>
          </cell>
          <cell r="H715">
            <v>416</v>
          </cell>
          <cell r="I715" t="str">
            <v>001</v>
          </cell>
        </row>
        <row r="716">
          <cell r="A716" t="str">
            <v>.6511.030</v>
          </cell>
          <cell r="B716" t="str">
            <v>6511</v>
          </cell>
          <cell r="C716" t="str">
            <v>030</v>
          </cell>
          <cell r="D716" t="str">
            <v>Salaries - Other</v>
          </cell>
          <cell r="F716">
            <v>8</v>
          </cell>
          <cell r="G716" t="str">
            <v>.6511.030</v>
          </cell>
          <cell r="H716">
            <v>416</v>
          </cell>
          <cell r="I716" t="str">
            <v>001</v>
          </cell>
        </row>
        <row r="717">
          <cell r="A717" t="str">
            <v>.6511.040</v>
          </cell>
          <cell r="B717" t="str">
            <v>6511</v>
          </cell>
          <cell r="C717" t="str">
            <v>040</v>
          </cell>
          <cell r="D717" t="str">
            <v>Salaries - Base Admin</v>
          </cell>
          <cell r="F717">
            <v>8</v>
          </cell>
          <cell r="G717" t="str">
            <v>.6511.040</v>
          </cell>
          <cell r="H717">
            <v>416</v>
          </cell>
          <cell r="I717" t="str">
            <v>001</v>
          </cell>
        </row>
        <row r="718">
          <cell r="A718" t="str">
            <v>.6512.020</v>
          </cell>
          <cell r="B718" t="str">
            <v>6512</v>
          </cell>
          <cell r="C718" t="str">
            <v>020</v>
          </cell>
          <cell r="D718" t="str">
            <v>Bonus</v>
          </cell>
          <cell r="F718">
            <v>8</v>
          </cell>
          <cell r="G718" t="str">
            <v>.6512.020</v>
          </cell>
          <cell r="H718">
            <v>416</v>
          </cell>
          <cell r="I718" t="str">
            <v>001</v>
          </cell>
        </row>
        <row r="719">
          <cell r="A719" t="str">
            <v>.6512.022</v>
          </cell>
          <cell r="B719" t="str">
            <v>6512</v>
          </cell>
          <cell r="C719" t="str">
            <v>022</v>
          </cell>
          <cell r="D719" t="str">
            <v>Bonus - KMIP Admin</v>
          </cell>
          <cell r="F719">
            <v>8</v>
          </cell>
          <cell r="G719" t="str">
            <v>.6512.022</v>
          </cell>
          <cell r="H719">
            <v>416</v>
          </cell>
          <cell r="I719" t="str">
            <v>001</v>
          </cell>
        </row>
        <row r="720">
          <cell r="A720" t="str">
            <v>.6512.023</v>
          </cell>
          <cell r="B720" t="str">
            <v>6512</v>
          </cell>
          <cell r="C720" t="str">
            <v>023</v>
          </cell>
          <cell r="D720" t="str">
            <v>Bonus - KMIP Other</v>
          </cell>
          <cell r="F720">
            <v>8</v>
          </cell>
          <cell r="G720" t="str">
            <v>.6512.023</v>
          </cell>
          <cell r="H720">
            <v>416</v>
          </cell>
          <cell r="I720" t="str">
            <v>001</v>
          </cell>
        </row>
        <row r="721">
          <cell r="A721" t="str">
            <v>.6512.024</v>
          </cell>
          <cell r="B721" t="str">
            <v>6512</v>
          </cell>
          <cell r="C721" t="str">
            <v>024</v>
          </cell>
          <cell r="D721" t="str">
            <v>Bonus - LTIP</v>
          </cell>
          <cell r="F721">
            <v>8</v>
          </cell>
          <cell r="G721" t="str">
            <v>.6512.024</v>
          </cell>
          <cell r="H721">
            <v>416</v>
          </cell>
          <cell r="I721" t="str">
            <v>001</v>
          </cell>
        </row>
        <row r="722">
          <cell r="A722" t="str">
            <v>.6512.025</v>
          </cell>
          <cell r="B722" t="str">
            <v>6512</v>
          </cell>
          <cell r="C722" t="str">
            <v>025</v>
          </cell>
          <cell r="D722" t="str">
            <v>Bonus - SMIP</v>
          </cell>
          <cell r="F722">
            <v>8</v>
          </cell>
          <cell r="G722" t="str">
            <v>.6512.025</v>
          </cell>
          <cell r="H722">
            <v>416</v>
          </cell>
          <cell r="I722" t="str">
            <v>001</v>
          </cell>
        </row>
        <row r="723">
          <cell r="A723" t="str">
            <v>.6512.026</v>
          </cell>
          <cell r="B723" t="str">
            <v>6512</v>
          </cell>
          <cell r="C723" t="str">
            <v>026</v>
          </cell>
          <cell r="D723" t="str">
            <v>Bonus - SPIFF</v>
          </cell>
          <cell r="F723">
            <v>8</v>
          </cell>
          <cell r="G723" t="str">
            <v>.6512.026</v>
          </cell>
          <cell r="H723">
            <v>416</v>
          </cell>
          <cell r="I723" t="str">
            <v>001</v>
          </cell>
        </row>
        <row r="724">
          <cell r="A724" t="str">
            <v>.6512.027</v>
          </cell>
          <cell r="B724" t="str">
            <v>6512</v>
          </cell>
          <cell r="C724" t="str">
            <v>027</v>
          </cell>
          <cell r="D724" t="str">
            <v>Bonus - Discretionary</v>
          </cell>
          <cell r="F724">
            <v>8</v>
          </cell>
          <cell r="G724" t="str">
            <v>.6512.027</v>
          </cell>
          <cell r="H724">
            <v>416</v>
          </cell>
          <cell r="I724" t="str">
            <v>001</v>
          </cell>
        </row>
        <row r="725">
          <cell r="A725" t="str">
            <v>.6514.010</v>
          </cell>
          <cell r="B725" t="str">
            <v>6514</v>
          </cell>
          <cell r="C725" t="str">
            <v>010</v>
          </cell>
          <cell r="D725" t="str">
            <v>Overtime</v>
          </cell>
          <cell r="F725">
            <v>8</v>
          </cell>
          <cell r="G725" t="str">
            <v>.6514.010</v>
          </cell>
          <cell r="H725">
            <v>416</v>
          </cell>
          <cell r="I725" t="str">
            <v>001</v>
          </cell>
        </row>
        <row r="726">
          <cell r="A726" t="str">
            <v>.6514.040</v>
          </cell>
          <cell r="B726" t="str">
            <v>6514</v>
          </cell>
          <cell r="C726" t="str">
            <v>040</v>
          </cell>
          <cell r="D726" t="str">
            <v>Base Admin Overtime</v>
          </cell>
          <cell r="F726">
            <v>8</v>
          </cell>
          <cell r="G726" t="str">
            <v>.6514.040</v>
          </cell>
          <cell r="H726">
            <v>416</v>
          </cell>
          <cell r="I726" t="str">
            <v>001</v>
          </cell>
        </row>
        <row r="727">
          <cell r="A727" t="str">
            <v>.6517.010</v>
          </cell>
          <cell r="B727" t="str">
            <v>6517</v>
          </cell>
          <cell r="C727" t="str">
            <v>010</v>
          </cell>
          <cell r="D727" t="str">
            <v>Seasonal Employees</v>
          </cell>
          <cell r="F727">
            <v>8</v>
          </cell>
          <cell r="G727" t="str">
            <v>.6517.010</v>
          </cell>
          <cell r="H727">
            <v>416</v>
          </cell>
          <cell r="I727" t="str">
            <v>001</v>
          </cell>
        </row>
        <row r="728">
          <cell r="A728" t="str">
            <v>.6233.020</v>
          </cell>
          <cell r="B728" t="str">
            <v>6233</v>
          </cell>
          <cell r="C728" t="str">
            <v>020</v>
          </cell>
          <cell r="D728" t="str">
            <v>Common Area Maintenance</v>
          </cell>
          <cell r="F728">
            <v>8</v>
          </cell>
          <cell r="G728" t="str">
            <v>.6233.020</v>
          </cell>
          <cell r="H728">
            <v>418</v>
          </cell>
          <cell r="I728" t="str">
            <v>001</v>
          </cell>
        </row>
        <row r="729">
          <cell r="A729" t="str">
            <v>.6244.010</v>
          </cell>
          <cell r="B729" t="str">
            <v>6244</v>
          </cell>
          <cell r="C729" t="str">
            <v>010</v>
          </cell>
          <cell r="D729" t="str">
            <v>Maintenance/Repair</v>
          </cell>
          <cell r="F729">
            <v>8</v>
          </cell>
          <cell r="G729" t="str">
            <v>.6244.010</v>
          </cell>
          <cell r="H729">
            <v>418</v>
          </cell>
          <cell r="I729" t="str">
            <v>001</v>
          </cell>
        </row>
        <row r="730">
          <cell r="A730" t="str">
            <v>.6244.015</v>
          </cell>
          <cell r="B730" t="str">
            <v>6244</v>
          </cell>
          <cell r="C730" t="str">
            <v>015</v>
          </cell>
          <cell r="D730" t="str">
            <v>Maint/Repair Fixtures</v>
          </cell>
          <cell r="F730">
            <v>8</v>
          </cell>
          <cell r="G730" t="str">
            <v>.6244.015</v>
          </cell>
          <cell r="H730">
            <v>418</v>
          </cell>
          <cell r="I730" t="str">
            <v>001</v>
          </cell>
        </row>
        <row r="731">
          <cell r="A731" t="str">
            <v>.6244.020</v>
          </cell>
          <cell r="B731" t="str">
            <v>6244</v>
          </cell>
          <cell r="C731" t="str">
            <v>020</v>
          </cell>
          <cell r="D731" t="str">
            <v>Maint/Repair Machinery</v>
          </cell>
          <cell r="F731">
            <v>8</v>
          </cell>
          <cell r="G731" t="str">
            <v>.6244.020</v>
          </cell>
          <cell r="H731">
            <v>418</v>
          </cell>
          <cell r="I731" t="str">
            <v>001</v>
          </cell>
        </row>
        <row r="732">
          <cell r="A732" t="str">
            <v>.6244.030</v>
          </cell>
          <cell r="B732" t="str">
            <v>6244</v>
          </cell>
          <cell r="C732" t="str">
            <v>030</v>
          </cell>
          <cell r="D732" t="str">
            <v>Maint/Repair Vehicle</v>
          </cell>
          <cell r="F732">
            <v>8</v>
          </cell>
          <cell r="G732" t="str">
            <v>.6244.030</v>
          </cell>
          <cell r="H732">
            <v>418</v>
          </cell>
          <cell r="I732" t="str">
            <v>001</v>
          </cell>
        </row>
        <row r="733">
          <cell r="A733" t="str">
            <v>.6244.040</v>
          </cell>
          <cell r="B733" t="str">
            <v>6244</v>
          </cell>
          <cell r="C733" t="str">
            <v>040</v>
          </cell>
          <cell r="D733" t="str">
            <v>Maint/Repair Dies</v>
          </cell>
          <cell r="F733">
            <v>8</v>
          </cell>
          <cell r="G733" t="str">
            <v>.6244.040</v>
          </cell>
          <cell r="H733">
            <v>418</v>
          </cell>
          <cell r="I733" t="str">
            <v>001</v>
          </cell>
        </row>
        <row r="734">
          <cell r="A734" t="str">
            <v>.6245.020</v>
          </cell>
          <cell r="B734" t="str">
            <v>6245</v>
          </cell>
          <cell r="C734" t="str">
            <v>020</v>
          </cell>
          <cell r="D734" t="str">
            <v>Maint-Hardware</v>
          </cell>
          <cell r="F734">
            <v>8</v>
          </cell>
          <cell r="G734" t="str">
            <v>.6245.020</v>
          </cell>
          <cell r="H734">
            <v>418</v>
          </cell>
          <cell r="I734" t="str">
            <v>001</v>
          </cell>
        </row>
        <row r="735">
          <cell r="A735" t="str">
            <v>.6245.030</v>
          </cell>
          <cell r="B735" t="str">
            <v>6245</v>
          </cell>
          <cell r="C735" t="str">
            <v>030</v>
          </cell>
          <cell r="D735" t="str">
            <v>Maint-Software PC</v>
          </cell>
          <cell r="F735">
            <v>8</v>
          </cell>
          <cell r="G735" t="str">
            <v>.6245.030</v>
          </cell>
          <cell r="H735">
            <v>418</v>
          </cell>
          <cell r="I735" t="str">
            <v>001</v>
          </cell>
        </row>
        <row r="736">
          <cell r="A736" t="str">
            <v>.6245.035</v>
          </cell>
          <cell r="B736" t="str">
            <v>6245</v>
          </cell>
          <cell r="C736" t="str">
            <v>035</v>
          </cell>
          <cell r="D736" t="str">
            <v>Maint Software Srv</v>
          </cell>
          <cell r="F736">
            <v>8</v>
          </cell>
          <cell r="G736" t="str">
            <v>.6245.035</v>
          </cell>
          <cell r="H736">
            <v>418</v>
          </cell>
          <cell r="I736" t="str">
            <v>001</v>
          </cell>
        </row>
        <row r="737">
          <cell r="A737" t="str">
            <v>.6245.040</v>
          </cell>
          <cell r="B737" t="str">
            <v>6245</v>
          </cell>
          <cell r="C737" t="str">
            <v>040</v>
          </cell>
          <cell r="D737" t="str">
            <v>Hardware Repair</v>
          </cell>
          <cell r="F737">
            <v>8</v>
          </cell>
          <cell r="G737" t="str">
            <v>.6245.040</v>
          </cell>
          <cell r="H737">
            <v>418</v>
          </cell>
          <cell r="I737" t="str">
            <v>001</v>
          </cell>
        </row>
        <row r="738">
          <cell r="A738" t="str">
            <v>.6245.050</v>
          </cell>
          <cell r="B738" t="str">
            <v>6245</v>
          </cell>
          <cell r="C738" t="str">
            <v>050</v>
          </cell>
          <cell r="D738" t="str">
            <v>Hardware Other</v>
          </cell>
          <cell r="F738">
            <v>8</v>
          </cell>
          <cell r="G738" t="str">
            <v>.6245.050</v>
          </cell>
          <cell r="H738">
            <v>418</v>
          </cell>
          <cell r="I738" t="str">
            <v>001</v>
          </cell>
        </row>
        <row r="739">
          <cell r="A739" t="str">
            <v>.6611.010</v>
          </cell>
          <cell r="B739" t="str">
            <v>6611</v>
          </cell>
          <cell r="C739" t="str">
            <v>010</v>
          </cell>
          <cell r="D739" t="str">
            <v>Write-Off</v>
          </cell>
          <cell r="F739">
            <v>8</v>
          </cell>
          <cell r="G739" t="str">
            <v>.6611.010</v>
          </cell>
          <cell r="H739">
            <v>420</v>
          </cell>
          <cell r="I739" t="str">
            <v>001</v>
          </cell>
        </row>
        <row r="740">
          <cell r="A740" t="str">
            <v>.6612.010</v>
          </cell>
          <cell r="B740" t="str">
            <v>6612</v>
          </cell>
          <cell r="C740" t="str">
            <v>010</v>
          </cell>
          <cell r="D740" t="str">
            <v>Bad Debt</v>
          </cell>
          <cell r="F740">
            <v>8</v>
          </cell>
          <cell r="G740" t="str">
            <v>.6612.010</v>
          </cell>
          <cell r="H740">
            <v>420</v>
          </cell>
          <cell r="I740" t="str">
            <v>001</v>
          </cell>
        </row>
        <row r="741">
          <cell r="A741" t="str">
            <v>.6210.010</v>
          </cell>
          <cell r="B741" t="str">
            <v>6210</v>
          </cell>
          <cell r="C741" t="str">
            <v>010</v>
          </cell>
          <cell r="D741" t="str">
            <v>Lease Department Fees</v>
          </cell>
          <cell r="F741">
            <v>8</v>
          </cell>
          <cell r="G741" t="str">
            <v>.6210.010</v>
          </cell>
          <cell r="H741">
            <v>422</v>
          </cell>
          <cell r="I741" t="str">
            <v>001</v>
          </cell>
        </row>
        <row r="742">
          <cell r="A742" t="str">
            <v>.6231.010</v>
          </cell>
          <cell r="B742" t="str">
            <v>6231</v>
          </cell>
          <cell r="C742" t="str">
            <v>010</v>
          </cell>
          <cell r="D742" t="str">
            <v>Rent</v>
          </cell>
          <cell r="F742">
            <v>8</v>
          </cell>
          <cell r="G742" t="str">
            <v>.6231.010</v>
          </cell>
          <cell r="H742">
            <v>422</v>
          </cell>
          <cell r="I742" t="str">
            <v>001</v>
          </cell>
        </row>
        <row r="743">
          <cell r="A743" t="str">
            <v>.6231.011</v>
          </cell>
          <cell r="B743" t="str">
            <v>6231</v>
          </cell>
          <cell r="C743" t="str">
            <v>011</v>
          </cell>
          <cell r="D743" t="str">
            <v>Deferred Rent</v>
          </cell>
          <cell r="F743">
            <v>8</v>
          </cell>
          <cell r="G743" t="str">
            <v>.6231.011</v>
          </cell>
          <cell r="H743">
            <v>422</v>
          </cell>
          <cell r="I743" t="str">
            <v>001</v>
          </cell>
        </row>
        <row r="744">
          <cell r="A744" t="str">
            <v>.6232.010</v>
          </cell>
          <cell r="B744" t="str">
            <v>6232</v>
          </cell>
          <cell r="C744" t="str">
            <v>010</v>
          </cell>
          <cell r="D744" t="str">
            <v>Rent-% Of Sales</v>
          </cell>
          <cell r="F744">
            <v>8</v>
          </cell>
          <cell r="G744" t="str">
            <v>.6232.010</v>
          </cell>
          <cell r="H744">
            <v>422</v>
          </cell>
          <cell r="I744" t="str">
            <v>001</v>
          </cell>
        </row>
        <row r="745">
          <cell r="A745" t="str">
            <v>.6233.010</v>
          </cell>
          <cell r="B745" t="str">
            <v>6233</v>
          </cell>
          <cell r="C745" t="str">
            <v>010</v>
          </cell>
          <cell r="D745" t="str">
            <v>Rent - Warehouse</v>
          </cell>
          <cell r="F745">
            <v>8</v>
          </cell>
          <cell r="G745" t="str">
            <v>.6233.010</v>
          </cell>
          <cell r="H745">
            <v>422</v>
          </cell>
          <cell r="I745" t="str">
            <v>001</v>
          </cell>
        </row>
        <row r="746">
          <cell r="A746" t="str">
            <v>.6233.015</v>
          </cell>
          <cell r="B746" t="str">
            <v>6233</v>
          </cell>
          <cell r="C746" t="str">
            <v>015</v>
          </cell>
          <cell r="D746" t="str">
            <v>Fur Storage</v>
          </cell>
          <cell r="F746">
            <v>8</v>
          </cell>
          <cell r="G746" t="str">
            <v>.6233.015</v>
          </cell>
          <cell r="H746">
            <v>422</v>
          </cell>
          <cell r="I746" t="str">
            <v>001</v>
          </cell>
        </row>
        <row r="747">
          <cell r="A747" t="str">
            <v>.6233.040</v>
          </cell>
          <cell r="B747" t="str">
            <v>6233</v>
          </cell>
          <cell r="C747" t="str">
            <v>040</v>
          </cell>
          <cell r="D747" t="str">
            <v>Rent Recharge</v>
          </cell>
          <cell r="F747">
            <v>8</v>
          </cell>
          <cell r="G747" t="str">
            <v>.6233.040</v>
          </cell>
          <cell r="H747">
            <v>422</v>
          </cell>
          <cell r="I747" t="str">
            <v>001</v>
          </cell>
        </row>
        <row r="748">
          <cell r="A748" t="str">
            <v>.6233.050</v>
          </cell>
          <cell r="B748" t="str">
            <v>6233</v>
          </cell>
          <cell r="C748" t="str">
            <v>050</v>
          </cell>
          <cell r="D748" t="str">
            <v>Rent Sublease Income</v>
          </cell>
          <cell r="F748">
            <v>8</v>
          </cell>
          <cell r="G748" t="str">
            <v>.6233.050</v>
          </cell>
          <cell r="H748">
            <v>422</v>
          </cell>
          <cell r="I748" t="str">
            <v>001</v>
          </cell>
        </row>
        <row r="749">
          <cell r="A749" t="str">
            <v>.6235.010</v>
          </cell>
          <cell r="B749" t="str">
            <v>6235</v>
          </cell>
          <cell r="C749" t="str">
            <v>010</v>
          </cell>
          <cell r="D749" t="str">
            <v>Rent Equipment</v>
          </cell>
          <cell r="F749">
            <v>8</v>
          </cell>
          <cell r="G749" t="str">
            <v>.6235.010</v>
          </cell>
          <cell r="H749">
            <v>422</v>
          </cell>
          <cell r="I749" t="str">
            <v>001</v>
          </cell>
        </row>
        <row r="750">
          <cell r="A750" t="str">
            <v>.6236.010</v>
          </cell>
          <cell r="B750" t="str">
            <v>6236</v>
          </cell>
          <cell r="C750" t="str">
            <v>010</v>
          </cell>
          <cell r="D750" t="str">
            <v>Rent - Lease Equipment</v>
          </cell>
          <cell r="F750">
            <v>8</v>
          </cell>
          <cell r="G750" t="str">
            <v>.6236.010</v>
          </cell>
          <cell r="H750">
            <v>422</v>
          </cell>
          <cell r="I750" t="str">
            <v>001</v>
          </cell>
        </row>
        <row r="751">
          <cell r="A751" t="str">
            <v>.6236.020</v>
          </cell>
          <cell r="B751" t="str">
            <v>6236</v>
          </cell>
          <cell r="C751" t="str">
            <v>020</v>
          </cell>
          <cell r="D751" t="str">
            <v>Rent - Company Car</v>
          </cell>
          <cell r="F751">
            <v>8</v>
          </cell>
          <cell r="G751" t="str">
            <v>.6236.020</v>
          </cell>
          <cell r="H751">
            <v>422</v>
          </cell>
          <cell r="I751" t="str">
            <v>001</v>
          </cell>
        </row>
        <row r="752">
          <cell r="A752" t="str">
            <v>.6236.030</v>
          </cell>
          <cell r="B752" t="str">
            <v>6236</v>
          </cell>
          <cell r="C752" t="str">
            <v>030</v>
          </cell>
          <cell r="D752" t="str">
            <v>Lease - EDP PC's</v>
          </cell>
          <cell r="F752">
            <v>8</v>
          </cell>
          <cell r="G752" t="str">
            <v>.6236.030</v>
          </cell>
          <cell r="H752">
            <v>422</v>
          </cell>
          <cell r="I752" t="str">
            <v>001</v>
          </cell>
        </row>
        <row r="753">
          <cell r="A753" t="str">
            <v>.6236.040</v>
          </cell>
          <cell r="B753" t="str">
            <v>6236</v>
          </cell>
          <cell r="C753" t="str">
            <v>040</v>
          </cell>
          <cell r="D753" t="str">
            <v>Lease - EDP Server</v>
          </cell>
          <cell r="F753">
            <v>8</v>
          </cell>
          <cell r="G753" t="str">
            <v>.6236.040</v>
          </cell>
          <cell r="H753">
            <v>422</v>
          </cell>
          <cell r="I753" t="str">
            <v>001</v>
          </cell>
        </row>
        <row r="754">
          <cell r="A754" t="str">
            <v>.6236.060</v>
          </cell>
          <cell r="B754" t="str">
            <v>6236</v>
          </cell>
          <cell r="C754" t="str">
            <v>060</v>
          </cell>
          <cell r="D754" t="str">
            <v>Lease - EDP Peripheral</v>
          </cell>
          <cell r="F754">
            <v>8</v>
          </cell>
          <cell r="G754" t="str">
            <v>.6236.060</v>
          </cell>
          <cell r="H754">
            <v>422</v>
          </cell>
          <cell r="I754" t="str">
            <v>001</v>
          </cell>
        </row>
        <row r="755">
          <cell r="A755" t="str">
            <v>.6236.070</v>
          </cell>
          <cell r="B755" t="str">
            <v>6236</v>
          </cell>
          <cell r="C755" t="str">
            <v>070</v>
          </cell>
          <cell r="D755" t="str">
            <v>Lease - EDP Other</v>
          </cell>
          <cell r="F755">
            <v>8</v>
          </cell>
          <cell r="G755" t="str">
            <v>.6236.070</v>
          </cell>
          <cell r="H755">
            <v>422</v>
          </cell>
          <cell r="I755" t="str">
            <v>001</v>
          </cell>
        </row>
        <row r="756">
          <cell r="A756" t="str">
            <v>.6237.010</v>
          </cell>
          <cell r="B756" t="str">
            <v>6237</v>
          </cell>
          <cell r="C756" t="str">
            <v>010</v>
          </cell>
          <cell r="D756" t="str">
            <v>Rent - Garage</v>
          </cell>
          <cell r="F756">
            <v>8</v>
          </cell>
          <cell r="G756" t="str">
            <v>.6237.010</v>
          </cell>
          <cell r="H756">
            <v>422</v>
          </cell>
          <cell r="I756" t="str">
            <v>001</v>
          </cell>
        </row>
        <row r="757">
          <cell r="A757" t="str">
            <v>.8210.010</v>
          </cell>
          <cell r="B757" t="str">
            <v>8210</v>
          </cell>
          <cell r="C757" t="str">
            <v>010</v>
          </cell>
          <cell r="D757" t="str">
            <v>Federal Income Tax</v>
          </cell>
          <cell r="F757">
            <v>7</v>
          </cell>
          <cell r="G757" t="str">
            <v>.8210.010</v>
          </cell>
          <cell r="H757">
            <v>423</v>
          </cell>
          <cell r="I757" t="str">
            <v>001</v>
          </cell>
        </row>
        <row r="758">
          <cell r="A758" t="str">
            <v>.8210.100</v>
          </cell>
          <cell r="B758">
            <v>8210</v>
          </cell>
          <cell r="C758" t="str">
            <v>100</v>
          </cell>
          <cell r="D758" t="str">
            <v>Foreign Tax W/H</v>
          </cell>
          <cell r="F758">
            <v>7</v>
          </cell>
          <cell r="G758" t="str">
            <v>.8210.100</v>
          </cell>
          <cell r="H758">
            <v>423</v>
          </cell>
          <cell r="I758" t="str">
            <v>001</v>
          </cell>
        </row>
        <row r="759">
          <cell r="A759" t="str">
            <v>.8220.010</v>
          </cell>
          <cell r="B759" t="str">
            <v>8220</v>
          </cell>
          <cell r="C759" t="str">
            <v>010</v>
          </cell>
          <cell r="D759" t="str">
            <v>Non-Current Taxes Fed.</v>
          </cell>
          <cell r="F759">
            <v>7</v>
          </cell>
          <cell r="G759" t="str">
            <v>.8220.010</v>
          </cell>
          <cell r="H759">
            <v>423</v>
          </cell>
          <cell r="I759" t="str">
            <v>001</v>
          </cell>
        </row>
        <row r="760">
          <cell r="A760" t="str">
            <v>.6355.010</v>
          </cell>
          <cell r="B760" t="str">
            <v>6355</v>
          </cell>
          <cell r="C760" t="str">
            <v>010</v>
          </cell>
          <cell r="D760" t="str">
            <v>Permits</v>
          </cell>
          <cell r="F760">
            <v>8</v>
          </cell>
          <cell r="G760" t="str">
            <v>.6355.010</v>
          </cell>
          <cell r="H760">
            <v>424</v>
          </cell>
          <cell r="I760" t="str">
            <v>001</v>
          </cell>
        </row>
        <row r="761">
          <cell r="A761" t="str">
            <v>.6355.040</v>
          </cell>
          <cell r="B761" t="str">
            <v>6355</v>
          </cell>
          <cell r="C761" t="str">
            <v>040</v>
          </cell>
          <cell r="D761" t="str">
            <v>Tax Settlement</v>
          </cell>
          <cell r="F761">
            <v>8</v>
          </cell>
          <cell r="G761" t="str">
            <v>.6355.040</v>
          </cell>
          <cell r="H761">
            <v>424</v>
          </cell>
          <cell r="I761" t="str">
            <v>001</v>
          </cell>
        </row>
        <row r="762">
          <cell r="A762" t="str">
            <v>.6355.050</v>
          </cell>
          <cell r="B762" t="str">
            <v>6355</v>
          </cell>
          <cell r="C762" t="str">
            <v>050</v>
          </cell>
          <cell r="D762" t="str">
            <v>Tax Penalty</v>
          </cell>
          <cell r="F762">
            <v>8</v>
          </cell>
          <cell r="G762" t="str">
            <v>.6355.050</v>
          </cell>
          <cell r="H762">
            <v>424</v>
          </cell>
          <cell r="I762" t="str">
            <v>001</v>
          </cell>
        </row>
        <row r="763">
          <cell r="A763" t="str">
            <v>.6355.999</v>
          </cell>
          <cell r="B763" t="str">
            <v>6355</v>
          </cell>
          <cell r="C763" t="str">
            <v>999</v>
          </cell>
          <cell r="D763" t="str">
            <v>Other Taxes</v>
          </cell>
          <cell r="F763">
            <v>8</v>
          </cell>
          <cell r="G763" t="str">
            <v>.6355.999</v>
          </cell>
          <cell r="H763">
            <v>424</v>
          </cell>
          <cell r="I763" t="str">
            <v>001</v>
          </cell>
        </row>
        <row r="764">
          <cell r="A764" t="str">
            <v>.6355.020</v>
          </cell>
          <cell r="B764" t="str">
            <v>6355</v>
          </cell>
          <cell r="C764" t="str">
            <v>020</v>
          </cell>
          <cell r="D764" t="str">
            <v>Commercial Rent Tax</v>
          </cell>
          <cell r="F764">
            <v>8</v>
          </cell>
          <cell r="G764" t="str">
            <v>.6355.020</v>
          </cell>
          <cell r="H764">
            <v>424</v>
          </cell>
          <cell r="I764" t="str">
            <v>003</v>
          </cell>
        </row>
        <row r="765">
          <cell r="A765" t="str">
            <v>.6521.999</v>
          </cell>
          <cell r="B765" t="str">
            <v>6521</v>
          </cell>
          <cell r="C765" t="str">
            <v>999</v>
          </cell>
          <cell r="D765" t="str">
            <v>Other Payroll Taxes</v>
          </cell>
          <cell r="F765">
            <v>8</v>
          </cell>
          <cell r="G765" t="str">
            <v>.6521.999</v>
          </cell>
          <cell r="H765">
            <v>424</v>
          </cell>
          <cell r="I765" t="str">
            <v>003</v>
          </cell>
        </row>
        <row r="766">
          <cell r="A766" t="str">
            <v>.6233.030</v>
          </cell>
          <cell r="B766" t="str">
            <v>6233</v>
          </cell>
          <cell r="C766" t="str">
            <v>030</v>
          </cell>
          <cell r="D766" t="str">
            <v>Real Estate Tax</v>
          </cell>
          <cell r="F766">
            <v>8</v>
          </cell>
          <cell r="G766" t="str">
            <v>.6233.030</v>
          </cell>
          <cell r="H766">
            <v>424</v>
          </cell>
          <cell r="I766" t="str">
            <v>004</v>
          </cell>
        </row>
        <row r="767">
          <cell r="A767" t="str">
            <v>.6355.030</v>
          </cell>
          <cell r="B767" t="str">
            <v>6355</v>
          </cell>
          <cell r="C767" t="str">
            <v>030</v>
          </cell>
          <cell r="D767" t="str">
            <v>Personal Property Tax</v>
          </cell>
          <cell r="F767">
            <v>8</v>
          </cell>
          <cell r="G767" t="str">
            <v>.6355.030</v>
          </cell>
          <cell r="H767">
            <v>424</v>
          </cell>
          <cell r="I767" t="str">
            <v>004</v>
          </cell>
        </row>
        <row r="768">
          <cell r="A768" t="str">
            <v>.8210.020</v>
          </cell>
          <cell r="B768" t="str">
            <v>8210</v>
          </cell>
          <cell r="C768" t="str">
            <v>020</v>
          </cell>
          <cell r="D768" t="str">
            <v>State Income Tax</v>
          </cell>
          <cell r="F768">
            <v>7</v>
          </cell>
          <cell r="G768" t="str">
            <v>.8210.020</v>
          </cell>
          <cell r="H768">
            <v>426</v>
          </cell>
          <cell r="I768" t="str">
            <v>001</v>
          </cell>
        </row>
        <row r="769">
          <cell r="A769" t="str">
            <v>.8220.020</v>
          </cell>
          <cell r="B769" t="str">
            <v>8220</v>
          </cell>
          <cell r="C769" t="str">
            <v>020</v>
          </cell>
          <cell r="D769" t="str">
            <v>Non-Current Taxes State</v>
          </cell>
          <cell r="F769">
            <v>7</v>
          </cell>
          <cell r="G769" t="str">
            <v>.8220.020</v>
          </cell>
          <cell r="H769">
            <v>426</v>
          </cell>
          <cell r="I769" t="str">
            <v>001</v>
          </cell>
        </row>
        <row r="770">
          <cell r="A770" t="str">
            <v>.7130.9349</v>
          </cell>
          <cell r="B770" t="str">
            <v>7130</v>
          </cell>
          <cell r="C770" t="str">
            <v>9349</v>
          </cell>
          <cell r="D770" t="str">
            <v>LT Int. Exp. To LV Fin.</v>
          </cell>
          <cell r="F770">
            <v>7</v>
          </cell>
          <cell r="G770" t="str">
            <v>.7130.9349</v>
          </cell>
          <cell r="H770">
            <v>428</v>
          </cell>
          <cell r="I770" t="str">
            <v>001</v>
          </cell>
        </row>
        <row r="771">
          <cell r="A771" t="str">
            <v>.7140.010</v>
          </cell>
          <cell r="B771" t="str">
            <v>7140</v>
          </cell>
          <cell r="C771" t="str">
            <v>010</v>
          </cell>
          <cell r="D771" t="str">
            <v>LT Interest Expenses</v>
          </cell>
          <cell r="F771">
            <v>7</v>
          </cell>
          <cell r="G771" t="str">
            <v>.7140.010</v>
          </cell>
          <cell r="H771">
            <v>428</v>
          </cell>
          <cell r="I771" t="str">
            <v>001</v>
          </cell>
        </row>
        <row r="772">
          <cell r="A772" t="str">
            <v>.7210.966</v>
          </cell>
          <cell r="B772" t="str">
            <v>7210</v>
          </cell>
          <cell r="C772" t="str">
            <v>966</v>
          </cell>
          <cell r="D772" t="str">
            <v>Int. Exp. To LVMH Inc</v>
          </cell>
          <cell r="F772">
            <v>7</v>
          </cell>
          <cell r="G772" t="str">
            <v>.7210.966</v>
          </cell>
          <cell r="H772">
            <v>428</v>
          </cell>
          <cell r="I772" t="str">
            <v>001</v>
          </cell>
        </row>
        <row r="773">
          <cell r="A773" t="str">
            <v>.7210.9668</v>
          </cell>
          <cell r="B773" t="str">
            <v>7210</v>
          </cell>
          <cell r="C773" t="str">
            <v>9668</v>
          </cell>
          <cell r="D773" t="str">
            <v>Int. Exp. To LVMH Inc</v>
          </cell>
          <cell r="F773">
            <v>7</v>
          </cell>
          <cell r="G773" t="str">
            <v>.7210.9668</v>
          </cell>
          <cell r="H773">
            <v>428</v>
          </cell>
          <cell r="I773" t="str">
            <v>001</v>
          </cell>
        </row>
        <row r="774">
          <cell r="A774" t="str">
            <v>.7220.9349</v>
          </cell>
          <cell r="B774" t="str">
            <v>7220</v>
          </cell>
          <cell r="C774" t="str">
            <v>9349</v>
          </cell>
          <cell r="D774" t="str">
            <v>ST Int. Exp. To LV Fin.</v>
          </cell>
          <cell r="F774">
            <v>7</v>
          </cell>
          <cell r="G774" t="str">
            <v>.7220.9349</v>
          </cell>
          <cell r="H774">
            <v>428</v>
          </cell>
          <cell r="I774" t="str">
            <v>001</v>
          </cell>
        </row>
        <row r="775">
          <cell r="A775" t="str">
            <v>.7220.9668</v>
          </cell>
          <cell r="B775" t="str">
            <v>7220</v>
          </cell>
          <cell r="C775" t="str">
            <v>9668</v>
          </cell>
          <cell r="D775" t="str">
            <v>ST Int. Exp. To LVMH Inc</v>
          </cell>
          <cell r="F775">
            <v>7</v>
          </cell>
          <cell r="G775" t="str">
            <v>.7220.9668</v>
          </cell>
          <cell r="H775">
            <v>428</v>
          </cell>
          <cell r="I775" t="str">
            <v>001</v>
          </cell>
        </row>
        <row r="776">
          <cell r="A776" t="str">
            <v>.7260.010</v>
          </cell>
          <cell r="B776" t="str">
            <v>7260</v>
          </cell>
          <cell r="C776" t="str">
            <v>010</v>
          </cell>
          <cell r="D776" t="str">
            <v>ST Int Exp Other</v>
          </cell>
          <cell r="F776">
            <v>7</v>
          </cell>
          <cell r="G776" t="str">
            <v>.7260.010</v>
          </cell>
          <cell r="H776">
            <v>428</v>
          </cell>
          <cell r="I776" t="str">
            <v>001</v>
          </cell>
        </row>
        <row r="777">
          <cell r="A777" t="str">
            <v>.7260.020</v>
          </cell>
          <cell r="B777" t="str">
            <v>7260</v>
          </cell>
          <cell r="C777" t="str">
            <v>020</v>
          </cell>
          <cell r="D777" t="str">
            <v>ST Borrowing Other</v>
          </cell>
          <cell r="F777">
            <v>7</v>
          </cell>
          <cell r="G777" t="str">
            <v>.7260.020</v>
          </cell>
          <cell r="H777">
            <v>428</v>
          </cell>
          <cell r="I777" t="str">
            <v>001</v>
          </cell>
        </row>
        <row r="778">
          <cell r="A778" t="str">
            <v>.6470.010</v>
          </cell>
          <cell r="B778" t="str">
            <v>6470</v>
          </cell>
          <cell r="C778" t="str">
            <v>010</v>
          </cell>
          <cell r="D778" t="str">
            <v>Sponsor &amp; Cash Donation</v>
          </cell>
          <cell r="F778">
            <v>7</v>
          </cell>
          <cell r="G778" t="str">
            <v>.6470.010</v>
          </cell>
          <cell r="H778">
            <v>430</v>
          </cell>
          <cell r="I778" t="str">
            <v>001</v>
          </cell>
        </row>
        <row r="779">
          <cell r="A779" t="str">
            <v>.6470.020</v>
          </cell>
          <cell r="B779" t="str">
            <v>6470</v>
          </cell>
          <cell r="C779" t="str">
            <v>020</v>
          </cell>
          <cell r="D779" t="str">
            <v>Donation - Product</v>
          </cell>
          <cell r="F779">
            <v>7</v>
          </cell>
          <cell r="G779" t="str">
            <v>.6470.020</v>
          </cell>
          <cell r="H779">
            <v>430</v>
          </cell>
          <cell r="I779" t="str">
            <v>001</v>
          </cell>
        </row>
        <row r="780">
          <cell r="A780" t="str">
            <v>.6632.010</v>
          </cell>
          <cell r="B780" t="str">
            <v>6632</v>
          </cell>
          <cell r="C780" t="str">
            <v>010</v>
          </cell>
          <cell r="D780" t="str">
            <v>Amort -Leasehold Rights</v>
          </cell>
          <cell r="F780">
            <v>8</v>
          </cell>
          <cell r="G780" t="str">
            <v>.6632.010</v>
          </cell>
          <cell r="H780">
            <v>434</v>
          </cell>
          <cell r="I780" t="str">
            <v>001</v>
          </cell>
        </row>
        <row r="781">
          <cell r="A781" t="str">
            <v>.6633.010</v>
          </cell>
          <cell r="B781" t="str">
            <v>6633</v>
          </cell>
          <cell r="C781" t="str">
            <v>010</v>
          </cell>
          <cell r="D781" t="str">
            <v>Amort -Software</v>
          </cell>
          <cell r="F781">
            <v>8</v>
          </cell>
          <cell r="G781" t="str">
            <v>.6633.010</v>
          </cell>
          <cell r="H781">
            <v>434</v>
          </cell>
          <cell r="I781" t="str">
            <v>001</v>
          </cell>
        </row>
        <row r="782">
          <cell r="A782" t="str">
            <v>.6635.010</v>
          </cell>
          <cell r="B782" t="str">
            <v>6635</v>
          </cell>
          <cell r="C782" t="str">
            <v>010</v>
          </cell>
          <cell r="D782" t="str">
            <v>Amort -Acquistion Fees</v>
          </cell>
          <cell r="F782">
            <v>8</v>
          </cell>
          <cell r="G782" t="str">
            <v>.6635.010</v>
          </cell>
          <cell r="H782">
            <v>434</v>
          </cell>
          <cell r="I782" t="str">
            <v>001</v>
          </cell>
        </row>
        <row r="783">
          <cell r="A783" t="str">
            <v>.6635.020</v>
          </cell>
          <cell r="B783" t="str">
            <v>6635</v>
          </cell>
          <cell r="C783" t="str">
            <v>020</v>
          </cell>
          <cell r="D783" t="str">
            <v>Amort -Start Up Costs</v>
          </cell>
          <cell r="F783">
            <v>8</v>
          </cell>
          <cell r="G783" t="str">
            <v>.6635.020</v>
          </cell>
          <cell r="H783">
            <v>434</v>
          </cell>
          <cell r="I783" t="str">
            <v>001</v>
          </cell>
        </row>
        <row r="784">
          <cell r="A784" t="str">
            <v>.6635.030</v>
          </cell>
          <cell r="B784" t="str">
            <v>6635</v>
          </cell>
          <cell r="C784" t="str">
            <v>030</v>
          </cell>
          <cell r="D784" t="str">
            <v>Amort -Goodwill</v>
          </cell>
          <cell r="F784">
            <v>8</v>
          </cell>
          <cell r="G784" t="str">
            <v>.6635.030</v>
          </cell>
          <cell r="H784">
            <v>434</v>
          </cell>
          <cell r="I784" t="str">
            <v>001</v>
          </cell>
        </row>
        <row r="785">
          <cell r="A785" t="str">
            <v>.6643.010</v>
          </cell>
          <cell r="B785" t="str">
            <v>6643</v>
          </cell>
          <cell r="C785" t="str">
            <v>010</v>
          </cell>
          <cell r="D785" t="str">
            <v>Amort -Building</v>
          </cell>
          <cell r="F785">
            <v>8</v>
          </cell>
          <cell r="G785" t="str">
            <v>.6643.010</v>
          </cell>
          <cell r="H785">
            <v>434</v>
          </cell>
          <cell r="I785" t="str">
            <v>001</v>
          </cell>
        </row>
        <row r="786">
          <cell r="A786" t="str">
            <v>.6651.010</v>
          </cell>
          <cell r="B786" t="str">
            <v>6651</v>
          </cell>
          <cell r="C786" t="str">
            <v>010</v>
          </cell>
          <cell r="D786" t="str">
            <v>Amort -Leasehold Improv</v>
          </cell>
          <cell r="F786">
            <v>8</v>
          </cell>
          <cell r="G786" t="str">
            <v>.6651.010</v>
          </cell>
          <cell r="H786">
            <v>434</v>
          </cell>
          <cell r="I786" t="str">
            <v>001</v>
          </cell>
        </row>
        <row r="787">
          <cell r="A787" t="str">
            <v>.6652.010</v>
          </cell>
          <cell r="B787" t="str">
            <v>6652</v>
          </cell>
          <cell r="C787" t="str">
            <v>010</v>
          </cell>
          <cell r="D787" t="str">
            <v>Amort -Transportation</v>
          </cell>
          <cell r="F787">
            <v>8</v>
          </cell>
          <cell r="G787" t="str">
            <v>.6652.010</v>
          </cell>
          <cell r="H787">
            <v>434</v>
          </cell>
          <cell r="I787" t="str">
            <v>001</v>
          </cell>
        </row>
        <row r="788">
          <cell r="A788" t="str">
            <v>.6653.010</v>
          </cell>
          <cell r="B788" t="str">
            <v>6653</v>
          </cell>
          <cell r="C788" t="str">
            <v>010</v>
          </cell>
          <cell r="D788" t="str">
            <v>Amort -Office Equipment</v>
          </cell>
          <cell r="F788">
            <v>8</v>
          </cell>
          <cell r="G788" t="str">
            <v>.6653.010</v>
          </cell>
          <cell r="H788">
            <v>434</v>
          </cell>
          <cell r="I788" t="str">
            <v>001</v>
          </cell>
        </row>
        <row r="789">
          <cell r="A789" t="str">
            <v>.6653.020</v>
          </cell>
          <cell r="B789" t="str">
            <v>6653</v>
          </cell>
          <cell r="C789" t="str">
            <v>020</v>
          </cell>
          <cell r="D789" t="str">
            <v>Amort -Telecom</v>
          </cell>
          <cell r="F789">
            <v>8</v>
          </cell>
          <cell r="G789" t="str">
            <v>.6653.020</v>
          </cell>
          <cell r="H789">
            <v>434</v>
          </cell>
          <cell r="I789" t="str">
            <v>001</v>
          </cell>
        </row>
        <row r="790">
          <cell r="A790" t="str">
            <v>.6654.010</v>
          </cell>
          <cell r="B790" t="str">
            <v>6654</v>
          </cell>
          <cell r="C790" t="str">
            <v>010</v>
          </cell>
          <cell r="D790" t="str">
            <v>Amort -Computer Equip</v>
          </cell>
          <cell r="F790">
            <v>8</v>
          </cell>
          <cell r="G790" t="str">
            <v>.6654.010</v>
          </cell>
          <cell r="H790">
            <v>434</v>
          </cell>
          <cell r="I790" t="str">
            <v>001</v>
          </cell>
        </row>
        <row r="791">
          <cell r="A791" t="str">
            <v>.6654.020</v>
          </cell>
          <cell r="B791" t="str">
            <v>6654</v>
          </cell>
          <cell r="C791" t="str">
            <v>020</v>
          </cell>
          <cell r="D791" t="str">
            <v>Amort -POS Equip</v>
          </cell>
          <cell r="F791">
            <v>8</v>
          </cell>
          <cell r="G791" t="str">
            <v>.6654.020</v>
          </cell>
          <cell r="H791">
            <v>434</v>
          </cell>
          <cell r="I791" t="str">
            <v>001</v>
          </cell>
        </row>
        <row r="792">
          <cell r="A792" t="str">
            <v>.6654.030</v>
          </cell>
          <cell r="B792" t="str">
            <v>6654</v>
          </cell>
          <cell r="C792" t="str">
            <v>030</v>
          </cell>
          <cell r="D792" t="str">
            <v>Amort -Servers</v>
          </cell>
          <cell r="F792">
            <v>8</v>
          </cell>
          <cell r="G792" t="str">
            <v>.6654.030</v>
          </cell>
          <cell r="H792">
            <v>434</v>
          </cell>
          <cell r="I792" t="str">
            <v>001</v>
          </cell>
        </row>
        <row r="793">
          <cell r="A793" t="str">
            <v>.6654.040</v>
          </cell>
          <cell r="B793" t="str">
            <v>6654</v>
          </cell>
          <cell r="C793" t="str">
            <v>040</v>
          </cell>
          <cell r="D793" t="str">
            <v>Amort -Peripherals</v>
          </cell>
          <cell r="F793">
            <v>8</v>
          </cell>
          <cell r="G793" t="str">
            <v>.6654.040</v>
          </cell>
          <cell r="H793">
            <v>434</v>
          </cell>
          <cell r="I793" t="str">
            <v>001</v>
          </cell>
        </row>
        <row r="794">
          <cell r="A794" t="str">
            <v>.6654.050</v>
          </cell>
          <cell r="B794" t="str">
            <v>6654</v>
          </cell>
          <cell r="C794" t="str">
            <v>050</v>
          </cell>
          <cell r="D794" t="str">
            <v>Amort -Network Hardware</v>
          </cell>
          <cell r="F794">
            <v>8</v>
          </cell>
          <cell r="G794" t="str">
            <v>.6654.050</v>
          </cell>
          <cell r="H794">
            <v>434</v>
          </cell>
          <cell r="I794" t="str">
            <v>001</v>
          </cell>
        </row>
        <row r="795">
          <cell r="A795" t="str">
            <v>.6655.010</v>
          </cell>
          <cell r="B795" t="str">
            <v>6655</v>
          </cell>
          <cell r="C795" t="str">
            <v>010</v>
          </cell>
          <cell r="D795" t="str">
            <v>Amort -F &amp; F</v>
          </cell>
          <cell r="F795">
            <v>8</v>
          </cell>
          <cell r="G795" t="str">
            <v>.6655.010</v>
          </cell>
          <cell r="H795">
            <v>434</v>
          </cell>
          <cell r="I795" t="str">
            <v>001</v>
          </cell>
        </row>
        <row r="796">
          <cell r="A796" t="str">
            <v>.6659.010</v>
          </cell>
          <cell r="B796" t="str">
            <v>6659</v>
          </cell>
          <cell r="C796" t="str">
            <v>010</v>
          </cell>
          <cell r="D796" t="str">
            <v>Amort -Prod.Equip.Mach</v>
          </cell>
          <cell r="F796">
            <v>8</v>
          </cell>
          <cell r="G796" t="str">
            <v>.6659.010</v>
          </cell>
          <cell r="H796">
            <v>434</v>
          </cell>
          <cell r="I796" t="str">
            <v>001</v>
          </cell>
        </row>
        <row r="797">
          <cell r="A797" t="str">
            <v>.6659.020</v>
          </cell>
          <cell r="B797" t="str">
            <v>6659</v>
          </cell>
          <cell r="C797" t="str">
            <v>020</v>
          </cell>
          <cell r="D797" t="str">
            <v>Amort -Tools &amp; Dies</v>
          </cell>
          <cell r="F797">
            <v>8</v>
          </cell>
          <cell r="G797" t="str">
            <v>.6659.020</v>
          </cell>
          <cell r="H797">
            <v>434</v>
          </cell>
          <cell r="I797" t="str">
            <v>001</v>
          </cell>
        </row>
        <row r="798">
          <cell r="A798" t="str">
            <v>.6659.030</v>
          </cell>
          <cell r="B798" t="str">
            <v>6659</v>
          </cell>
          <cell r="C798" t="str">
            <v>030</v>
          </cell>
          <cell r="D798" t="str">
            <v>Amort -Other Equip</v>
          </cell>
          <cell r="F798">
            <v>8</v>
          </cell>
          <cell r="G798" t="str">
            <v>.6659.030</v>
          </cell>
          <cell r="H798">
            <v>434</v>
          </cell>
          <cell r="I798" t="str">
            <v>001</v>
          </cell>
        </row>
        <row r="799">
          <cell r="A799" t="str">
            <v>.6659.040</v>
          </cell>
          <cell r="B799" t="str">
            <v>6659</v>
          </cell>
          <cell r="C799" t="str">
            <v>040</v>
          </cell>
          <cell r="D799" t="str">
            <v>Amort -Obs Inventory</v>
          </cell>
          <cell r="F799">
            <v>8</v>
          </cell>
          <cell r="G799" t="str">
            <v>.6659.040</v>
          </cell>
          <cell r="H799">
            <v>434</v>
          </cell>
          <cell r="I799" t="str">
            <v>001</v>
          </cell>
        </row>
        <row r="800">
          <cell r="A800" t="str">
            <v>.6659.050</v>
          </cell>
          <cell r="B800" t="str">
            <v>6659</v>
          </cell>
          <cell r="C800" t="str">
            <v>050</v>
          </cell>
          <cell r="D800" t="str">
            <v>Amort -Security Equip</v>
          </cell>
          <cell r="F800">
            <v>8</v>
          </cell>
          <cell r="G800" t="str">
            <v>.6659.050</v>
          </cell>
          <cell r="H800">
            <v>434</v>
          </cell>
          <cell r="I800" t="str">
            <v>001</v>
          </cell>
        </row>
        <row r="801">
          <cell r="A801" t="str">
            <v>.6420.010</v>
          </cell>
          <cell r="B801" t="str">
            <v>6420</v>
          </cell>
          <cell r="C801" t="str">
            <v>010</v>
          </cell>
          <cell r="D801" t="str">
            <v>Print-Nat'l Magazines</v>
          </cell>
          <cell r="F801">
            <v>7</v>
          </cell>
          <cell r="G801" t="str">
            <v>.6420.010</v>
          </cell>
          <cell r="H801">
            <v>438</v>
          </cell>
          <cell r="I801" t="str">
            <v>001</v>
          </cell>
        </row>
        <row r="802">
          <cell r="A802" t="str">
            <v>.6420.020</v>
          </cell>
          <cell r="B802" t="str">
            <v>6420</v>
          </cell>
          <cell r="C802" t="str">
            <v>020</v>
          </cell>
          <cell r="D802" t="str">
            <v>Print-Local Magazines</v>
          </cell>
          <cell r="F802">
            <v>7</v>
          </cell>
          <cell r="G802" t="str">
            <v>.6420.020</v>
          </cell>
          <cell r="H802">
            <v>438</v>
          </cell>
          <cell r="I802" t="str">
            <v>001</v>
          </cell>
        </row>
        <row r="803">
          <cell r="A803" t="str">
            <v>.6420.030</v>
          </cell>
          <cell r="B803" t="str">
            <v>6420</v>
          </cell>
          <cell r="C803" t="str">
            <v>030</v>
          </cell>
          <cell r="D803" t="str">
            <v>Print-Local Newspaper</v>
          </cell>
          <cell r="F803">
            <v>7</v>
          </cell>
          <cell r="G803" t="str">
            <v>.6420.030</v>
          </cell>
          <cell r="H803">
            <v>438</v>
          </cell>
          <cell r="I803" t="str">
            <v>001</v>
          </cell>
        </row>
        <row r="804">
          <cell r="A804" t="str">
            <v>.6420.040</v>
          </cell>
          <cell r="B804" t="str">
            <v>6420</v>
          </cell>
          <cell r="C804" t="str">
            <v>040</v>
          </cell>
          <cell r="D804" t="str">
            <v>Print-Advert. Oblig.</v>
          </cell>
          <cell r="F804">
            <v>7</v>
          </cell>
          <cell r="G804" t="str">
            <v>.6420.040</v>
          </cell>
          <cell r="H804">
            <v>438</v>
          </cell>
          <cell r="I804" t="str">
            <v>001</v>
          </cell>
        </row>
        <row r="805">
          <cell r="A805" t="str">
            <v>.6420.050</v>
          </cell>
          <cell r="B805" t="str">
            <v>6420</v>
          </cell>
          <cell r="C805" t="str">
            <v>050</v>
          </cell>
          <cell r="D805" t="str">
            <v>Print-Mall Promo.</v>
          </cell>
          <cell r="F805">
            <v>7</v>
          </cell>
          <cell r="G805" t="str">
            <v>.6420.050</v>
          </cell>
          <cell r="H805">
            <v>438</v>
          </cell>
          <cell r="I805" t="str">
            <v>001</v>
          </cell>
        </row>
        <row r="806">
          <cell r="A806" t="str">
            <v>.6420.060</v>
          </cell>
          <cell r="B806" t="str">
            <v>6420</v>
          </cell>
          <cell r="C806" t="str">
            <v>060</v>
          </cell>
          <cell r="D806" t="str">
            <v>Mall Promo (Rent)</v>
          </cell>
          <cell r="F806">
            <v>7</v>
          </cell>
          <cell r="G806" t="str">
            <v>.6420.060</v>
          </cell>
          <cell r="H806">
            <v>438</v>
          </cell>
          <cell r="I806" t="str">
            <v>001</v>
          </cell>
        </row>
        <row r="807">
          <cell r="A807" t="str">
            <v>.6420.070</v>
          </cell>
          <cell r="B807" t="str">
            <v>6420</v>
          </cell>
          <cell r="C807" t="str">
            <v>070</v>
          </cell>
          <cell r="D807" t="str">
            <v>Print-Coop Adv.</v>
          </cell>
          <cell r="F807">
            <v>7</v>
          </cell>
          <cell r="G807" t="str">
            <v>.6420.070</v>
          </cell>
          <cell r="H807">
            <v>438</v>
          </cell>
          <cell r="I807" t="str">
            <v>001</v>
          </cell>
        </row>
        <row r="808">
          <cell r="A808" t="str">
            <v>.6420.080</v>
          </cell>
          <cell r="B808" t="str">
            <v>6420</v>
          </cell>
          <cell r="C808" t="str">
            <v>080</v>
          </cell>
          <cell r="D808" t="str">
            <v>Outdoor Creative</v>
          </cell>
          <cell r="F808">
            <v>7</v>
          </cell>
          <cell r="G808" t="str">
            <v>.6420.080</v>
          </cell>
          <cell r="H808">
            <v>438</v>
          </cell>
          <cell r="I808" t="str">
            <v>001</v>
          </cell>
        </row>
        <row r="809">
          <cell r="A809" t="str">
            <v>.6420.090</v>
          </cell>
          <cell r="B809" t="str">
            <v>6420</v>
          </cell>
          <cell r="C809" t="str">
            <v>090</v>
          </cell>
          <cell r="D809" t="str">
            <v>Media Com (Deutsch)</v>
          </cell>
          <cell r="F809">
            <v>7</v>
          </cell>
          <cell r="G809" t="str">
            <v>.6420.090</v>
          </cell>
          <cell r="H809">
            <v>438</v>
          </cell>
          <cell r="I809" t="str">
            <v>001</v>
          </cell>
        </row>
        <row r="810">
          <cell r="A810" t="str">
            <v>.6420.100</v>
          </cell>
          <cell r="B810" t="str">
            <v>6420</v>
          </cell>
          <cell r="C810" t="str">
            <v>100</v>
          </cell>
          <cell r="D810" t="str">
            <v>Fee On Media (Deutsch)</v>
          </cell>
          <cell r="F810">
            <v>7</v>
          </cell>
          <cell r="G810" t="str">
            <v>.6420.100</v>
          </cell>
          <cell r="H810">
            <v>438</v>
          </cell>
          <cell r="I810" t="str">
            <v>001</v>
          </cell>
        </row>
        <row r="811">
          <cell r="A811" t="str">
            <v>.6420.110</v>
          </cell>
          <cell r="B811" t="str">
            <v>6420</v>
          </cell>
          <cell r="C811" t="str">
            <v>110</v>
          </cell>
          <cell r="D811" t="str">
            <v>Fee On Prod. (Eurorscg)</v>
          </cell>
          <cell r="F811">
            <v>7</v>
          </cell>
          <cell r="G811" t="str">
            <v>.6420.110</v>
          </cell>
          <cell r="H811">
            <v>438</v>
          </cell>
          <cell r="I811" t="str">
            <v>001</v>
          </cell>
        </row>
        <row r="812">
          <cell r="A812" t="str">
            <v>.6420.120</v>
          </cell>
          <cell r="B812" t="str">
            <v>6420</v>
          </cell>
          <cell r="C812" t="str">
            <v>120</v>
          </cell>
          <cell r="D812" t="str">
            <v>Prod Cost-Nat'L Adv</v>
          </cell>
          <cell r="F812">
            <v>7</v>
          </cell>
          <cell r="G812" t="str">
            <v>.6420.120</v>
          </cell>
          <cell r="H812">
            <v>438</v>
          </cell>
          <cell r="I812" t="str">
            <v>001</v>
          </cell>
        </row>
        <row r="813">
          <cell r="A813" t="str">
            <v>.6420.130</v>
          </cell>
          <cell r="B813" t="str">
            <v>6420</v>
          </cell>
          <cell r="C813" t="str">
            <v>130</v>
          </cell>
          <cell r="D813" t="str">
            <v>Prod Cost-Local News.</v>
          </cell>
          <cell r="F813">
            <v>7</v>
          </cell>
          <cell r="G813" t="str">
            <v>.6420.130</v>
          </cell>
          <cell r="H813">
            <v>438</v>
          </cell>
          <cell r="I813" t="str">
            <v>001</v>
          </cell>
        </row>
        <row r="814">
          <cell r="A814" t="str">
            <v>.6420.140</v>
          </cell>
          <cell r="B814" t="str">
            <v>6420</v>
          </cell>
          <cell r="C814" t="str">
            <v>140</v>
          </cell>
          <cell r="D814" t="str">
            <v>Prod Cost-Local Magaz.</v>
          </cell>
          <cell r="F814">
            <v>7</v>
          </cell>
          <cell r="G814" t="str">
            <v>.6420.140</v>
          </cell>
          <cell r="H814">
            <v>438</v>
          </cell>
          <cell r="I814" t="str">
            <v>001</v>
          </cell>
        </row>
        <row r="815">
          <cell r="A815" t="str">
            <v>.6420.150</v>
          </cell>
          <cell r="B815" t="str">
            <v>6420</v>
          </cell>
          <cell r="C815" t="str">
            <v>150</v>
          </cell>
          <cell r="D815" t="str">
            <v>Prod Cost-Mall &amp; Coop</v>
          </cell>
          <cell r="F815">
            <v>7</v>
          </cell>
          <cell r="G815" t="str">
            <v>.6420.150</v>
          </cell>
          <cell r="H815">
            <v>438</v>
          </cell>
          <cell r="I815" t="str">
            <v>001</v>
          </cell>
        </row>
        <row r="816">
          <cell r="A816" t="str">
            <v>.6420.160</v>
          </cell>
          <cell r="B816" t="str">
            <v>6420</v>
          </cell>
          <cell r="C816" t="str">
            <v>160</v>
          </cell>
          <cell r="D816" t="str">
            <v>Prod Cost-Adv Shoot</v>
          </cell>
          <cell r="F816">
            <v>7</v>
          </cell>
          <cell r="G816" t="str">
            <v>.6420.160</v>
          </cell>
          <cell r="H816">
            <v>438</v>
          </cell>
          <cell r="I816" t="str">
            <v>001</v>
          </cell>
        </row>
        <row r="817">
          <cell r="A817" t="str">
            <v>.6420.170</v>
          </cell>
          <cell r="B817" t="str">
            <v>6420</v>
          </cell>
          <cell r="C817" t="str">
            <v>170</v>
          </cell>
          <cell r="D817" t="str">
            <v>Prod Cost-Mediacom</v>
          </cell>
          <cell r="F817">
            <v>7</v>
          </cell>
          <cell r="G817" t="str">
            <v>.6420.170</v>
          </cell>
          <cell r="H817">
            <v>438</v>
          </cell>
          <cell r="I817" t="str">
            <v>001</v>
          </cell>
        </row>
        <row r="818">
          <cell r="A818" t="str">
            <v>.6420.180</v>
          </cell>
          <cell r="B818" t="str">
            <v>6420</v>
          </cell>
          <cell r="C818" t="str">
            <v>180</v>
          </cell>
          <cell r="D818" t="str">
            <v>Prod Cost-Fuel</v>
          </cell>
          <cell r="F818">
            <v>7</v>
          </cell>
          <cell r="G818" t="str">
            <v>.6420.180</v>
          </cell>
          <cell r="H818">
            <v>438</v>
          </cell>
          <cell r="I818" t="str">
            <v>001</v>
          </cell>
        </row>
        <row r="819">
          <cell r="A819" t="str">
            <v>.6420.500</v>
          </cell>
          <cell r="B819" t="str">
            <v>6420</v>
          </cell>
          <cell r="C819" t="str">
            <v>500</v>
          </cell>
          <cell r="D819" t="str">
            <v>Affiliate Programs</v>
          </cell>
          <cell r="F819">
            <v>7</v>
          </cell>
          <cell r="G819" t="str">
            <v>.6420.500</v>
          </cell>
          <cell r="H819">
            <v>438</v>
          </cell>
          <cell r="I819" t="str">
            <v>001</v>
          </cell>
        </row>
        <row r="820">
          <cell r="A820" t="str">
            <v>.6420.900</v>
          </cell>
          <cell r="B820" t="str">
            <v>6420</v>
          </cell>
          <cell r="C820" t="str">
            <v>900</v>
          </cell>
          <cell r="D820" t="str">
            <v>Advertising Recharge</v>
          </cell>
          <cell r="F820">
            <v>7</v>
          </cell>
          <cell r="G820" t="str">
            <v>.6420.900</v>
          </cell>
          <cell r="H820">
            <v>438</v>
          </cell>
          <cell r="I820" t="str">
            <v>001</v>
          </cell>
        </row>
        <row r="821">
          <cell r="A821" t="str">
            <v>.6420.999</v>
          </cell>
          <cell r="B821" t="str">
            <v>6420</v>
          </cell>
          <cell r="C821" t="str">
            <v>999</v>
          </cell>
          <cell r="D821" t="str">
            <v>Advertising - Other</v>
          </cell>
          <cell r="F821">
            <v>7</v>
          </cell>
          <cell r="G821" t="str">
            <v>.6420.999</v>
          </cell>
          <cell r="H821">
            <v>438</v>
          </cell>
          <cell r="I821" t="str">
            <v>001</v>
          </cell>
        </row>
        <row r="822">
          <cell r="A822" t="str">
            <v>.6430.010</v>
          </cell>
          <cell r="B822" t="str">
            <v>6430</v>
          </cell>
          <cell r="C822" t="str">
            <v>010</v>
          </cell>
          <cell r="D822" t="str">
            <v>Dir Marketing-800#</v>
          </cell>
          <cell r="F822">
            <v>7</v>
          </cell>
          <cell r="G822" t="str">
            <v>.6430.010</v>
          </cell>
          <cell r="H822">
            <v>438</v>
          </cell>
          <cell r="I822" t="str">
            <v>001</v>
          </cell>
        </row>
        <row r="823">
          <cell r="A823" t="str">
            <v>.6430.020</v>
          </cell>
          <cell r="B823" t="str">
            <v>6430</v>
          </cell>
          <cell r="C823" t="str">
            <v>020</v>
          </cell>
          <cell r="D823" t="str">
            <v>Mktg. Database</v>
          </cell>
          <cell r="F823">
            <v>7</v>
          </cell>
          <cell r="G823" t="str">
            <v>.6430.020</v>
          </cell>
          <cell r="H823">
            <v>438</v>
          </cell>
          <cell r="I823" t="str">
            <v>001</v>
          </cell>
        </row>
        <row r="824">
          <cell r="A824" t="str">
            <v>.6430.030</v>
          </cell>
          <cell r="B824" t="str">
            <v>6430</v>
          </cell>
          <cell r="C824" t="str">
            <v>030</v>
          </cell>
          <cell r="D824" t="str">
            <v>Mktg. Research</v>
          </cell>
          <cell r="F824">
            <v>7</v>
          </cell>
          <cell r="G824" t="str">
            <v>.6430.030</v>
          </cell>
          <cell r="H824">
            <v>438</v>
          </cell>
          <cell r="I824" t="str">
            <v>001</v>
          </cell>
        </row>
        <row r="825">
          <cell r="A825" t="str">
            <v>.6430.040</v>
          </cell>
          <cell r="B825" t="str">
            <v>6430</v>
          </cell>
          <cell r="C825" t="str">
            <v>040</v>
          </cell>
          <cell r="D825" t="str">
            <v>Partners/Portals</v>
          </cell>
          <cell r="F825">
            <v>7</v>
          </cell>
          <cell r="G825" t="str">
            <v>.6430.040</v>
          </cell>
          <cell r="H825">
            <v>438</v>
          </cell>
          <cell r="I825" t="str">
            <v>001</v>
          </cell>
        </row>
        <row r="826">
          <cell r="A826" t="str">
            <v>.6430.050</v>
          </cell>
          <cell r="B826" t="str">
            <v>6430</v>
          </cell>
          <cell r="C826" t="str">
            <v>050</v>
          </cell>
          <cell r="D826" t="str">
            <v>Affiliate Commissions</v>
          </cell>
          <cell r="F826">
            <v>7</v>
          </cell>
          <cell r="G826" t="str">
            <v>.6430.050</v>
          </cell>
          <cell r="H826">
            <v>438</v>
          </cell>
          <cell r="I826" t="str">
            <v>001</v>
          </cell>
        </row>
        <row r="827">
          <cell r="A827" t="str">
            <v>.6430.060</v>
          </cell>
          <cell r="B827" t="str">
            <v>6430</v>
          </cell>
          <cell r="C827" t="str">
            <v>060</v>
          </cell>
          <cell r="D827" t="str">
            <v>Corp Gift Commissions</v>
          </cell>
          <cell r="F827">
            <v>7</v>
          </cell>
          <cell r="G827" t="str">
            <v>.6430.060</v>
          </cell>
          <cell r="H827">
            <v>438</v>
          </cell>
          <cell r="I827" t="str">
            <v>001</v>
          </cell>
        </row>
        <row r="828">
          <cell r="A828" t="str">
            <v>.6430.070</v>
          </cell>
          <cell r="B828" t="str">
            <v>6430</v>
          </cell>
          <cell r="C828" t="str">
            <v>070</v>
          </cell>
          <cell r="D828" t="str">
            <v>MP3</v>
          </cell>
          <cell r="F828">
            <v>7</v>
          </cell>
          <cell r="G828" t="str">
            <v>.6430.070</v>
          </cell>
          <cell r="H828">
            <v>438</v>
          </cell>
          <cell r="I828" t="str">
            <v>001</v>
          </cell>
        </row>
        <row r="829">
          <cell r="A829" t="str">
            <v>.6430.080</v>
          </cell>
          <cell r="B829" t="str">
            <v>6430</v>
          </cell>
          <cell r="C829" t="str">
            <v>080</v>
          </cell>
          <cell r="D829" t="str">
            <v>Amazon</v>
          </cell>
          <cell r="F829">
            <v>7</v>
          </cell>
          <cell r="G829" t="str">
            <v>.6430.080</v>
          </cell>
          <cell r="H829">
            <v>438</v>
          </cell>
          <cell r="I829" t="str">
            <v>001</v>
          </cell>
        </row>
        <row r="830">
          <cell r="A830" t="str">
            <v>.6430.090</v>
          </cell>
          <cell r="B830" t="str">
            <v>6430</v>
          </cell>
          <cell r="C830" t="str">
            <v>090</v>
          </cell>
          <cell r="D830" t="str">
            <v>Direct Comm (e-mails)</v>
          </cell>
          <cell r="F830">
            <v>7</v>
          </cell>
          <cell r="G830" t="str">
            <v>.6430.090</v>
          </cell>
          <cell r="H830">
            <v>438</v>
          </cell>
          <cell r="I830" t="str">
            <v>001</v>
          </cell>
        </row>
        <row r="831">
          <cell r="A831" t="str">
            <v>.6430.100</v>
          </cell>
          <cell r="B831" t="str">
            <v>6430</v>
          </cell>
          <cell r="C831" t="str">
            <v>100</v>
          </cell>
          <cell r="D831" t="str">
            <v>Database Development</v>
          </cell>
          <cell r="F831">
            <v>7</v>
          </cell>
          <cell r="G831" t="str">
            <v>.6430.100</v>
          </cell>
          <cell r="H831">
            <v>438</v>
          </cell>
          <cell r="I831" t="str">
            <v>001</v>
          </cell>
        </row>
        <row r="832">
          <cell r="A832" t="str">
            <v>.6430.110</v>
          </cell>
          <cell r="B832" t="str">
            <v>6430</v>
          </cell>
          <cell r="C832" t="str">
            <v>110</v>
          </cell>
          <cell r="D832" t="str">
            <v>Cust Rpts &amp; Analysis</v>
          </cell>
          <cell r="F832">
            <v>7</v>
          </cell>
          <cell r="G832" t="str">
            <v>.6430.110</v>
          </cell>
          <cell r="H832">
            <v>438</v>
          </cell>
          <cell r="I832" t="str">
            <v>001</v>
          </cell>
        </row>
        <row r="833">
          <cell r="A833" t="str">
            <v>.6430.120</v>
          </cell>
          <cell r="B833" t="str">
            <v>6430</v>
          </cell>
          <cell r="C833" t="str">
            <v>120</v>
          </cell>
          <cell r="D833" t="str">
            <v>Focus Groups</v>
          </cell>
          <cell r="F833">
            <v>7</v>
          </cell>
          <cell r="G833" t="str">
            <v>.6430.120</v>
          </cell>
          <cell r="H833">
            <v>438</v>
          </cell>
          <cell r="I833" t="str">
            <v>001</v>
          </cell>
        </row>
        <row r="834">
          <cell r="A834" t="str">
            <v>.6430.130</v>
          </cell>
          <cell r="B834" t="str">
            <v>6430</v>
          </cell>
          <cell r="C834" t="str">
            <v>130</v>
          </cell>
          <cell r="D834" t="str">
            <v>Web Development</v>
          </cell>
          <cell r="F834">
            <v>7</v>
          </cell>
          <cell r="G834" t="str">
            <v>.6430.130</v>
          </cell>
          <cell r="H834">
            <v>438</v>
          </cell>
          <cell r="I834" t="str">
            <v>001</v>
          </cell>
        </row>
        <row r="835">
          <cell r="A835" t="str">
            <v>.6430.999</v>
          </cell>
          <cell r="B835" t="str">
            <v>6430</v>
          </cell>
          <cell r="C835" t="str">
            <v>999</v>
          </cell>
          <cell r="D835" t="str">
            <v>D-base Mkt - Misc</v>
          </cell>
          <cell r="F835">
            <v>7</v>
          </cell>
          <cell r="G835" t="str">
            <v>.6430.999</v>
          </cell>
          <cell r="H835">
            <v>438</v>
          </cell>
          <cell r="I835" t="str">
            <v>001</v>
          </cell>
        </row>
        <row r="836">
          <cell r="A836" t="str">
            <v>.6440.400</v>
          </cell>
          <cell r="B836" t="str">
            <v>6440</v>
          </cell>
          <cell r="C836" t="str">
            <v>400</v>
          </cell>
          <cell r="D836" t="str">
            <v>P/R Materials</v>
          </cell>
          <cell r="F836">
            <v>7</v>
          </cell>
          <cell r="G836" t="str">
            <v>.6440.400</v>
          </cell>
          <cell r="H836">
            <v>438</v>
          </cell>
          <cell r="I836" t="str">
            <v>001</v>
          </cell>
        </row>
        <row r="837">
          <cell r="A837" t="str">
            <v>.6440.410</v>
          </cell>
          <cell r="B837" t="str">
            <v>6440</v>
          </cell>
          <cell r="C837" t="str">
            <v>410</v>
          </cell>
          <cell r="D837" t="str">
            <v>P/R Video/Photography</v>
          </cell>
          <cell r="F837">
            <v>7</v>
          </cell>
          <cell r="G837" t="str">
            <v>.6440.410</v>
          </cell>
          <cell r="H837">
            <v>438</v>
          </cell>
          <cell r="I837" t="str">
            <v>001</v>
          </cell>
        </row>
        <row r="838">
          <cell r="A838" t="str">
            <v>.6440.420</v>
          </cell>
          <cell r="B838" t="str">
            <v>6440</v>
          </cell>
          <cell r="C838" t="str">
            <v>420</v>
          </cell>
          <cell r="D838" t="str">
            <v>P/R Press Clippings</v>
          </cell>
          <cell r="F838">
            <v>7</v>
          </cell>
          <cell r="G838" t="str">
            <v>.6440.420</v>
          </cell>
          <cell r="H838">
            <v>438</v>
          </cell>
          <cell r="I838" t="str">
            <v>001</v>
          </cell>
        </row>
        <row r="839">
          <cell r="A839" t="str">
            <v>.6440.421</v>
          </cell>
          <cell r="B839" t="str">
            <v>6440</v>
          </cell>
          <cell r="C839" t="str">
            <v>421</v>
          </cell>
          <cell r="D839" t="str">
            <v>P/R Press Events</v>
          </cell>
          <cell r="F839">
            <v>7</v>
          </cell>
          <cell r="G839" t="str">
            <v>.6440.421</v>
          </cell>
          <cell r="H839">
            <v>438</v>
          </cell>
          <cell r="I839" t="str">
            <v>001</v>
          </cell>
        </row>
        <row r="840">
          <cell r="A840" t="str">
            <v>.6440.430</v>
          </cell>
          <cell r="B840" t="str">
            <v>6440</v>
          </cell>
          <cell r="C840" t="str">
            <v>430</v>
          </cell>
          <cell r="D840" t="str">
            <v>P/R Agency Fees</v>
          </cell>
          <cell r="F840">
            <v>7</v>
          </cell>
          <cell r="G840" t="str">
            <v>.6440.430</v>
          </cell>
          <cell r="H840">
            <v>438</v>
          </cell>
          <cell r="I840" t="str">
            <v>001</v>
          </cell>
        </row>
        <row r="841">
          <cell r="A841" t="str">
            <v>.6440.431</v>
          </cell>
          <cell r="B841" t="str">
            <v>6440</v>
          </cell>
          <cell r="C841" t="str">
            <v>431</v>
          </cell>
          <cell r="D841" t="str">
            <v>Kekst Fees</v>
          </cell>
          <cell r="F841">
            <v>7</v>
          </cell>
          <cell r="G841" t="str">
            <v>.6440.431</v>
          </cell>
          <cell r="H841">
            <v>438</v>
          </cell>
          <cell r="I841" t="str">
            <v>001</v>
          </cell>
        </row>
        <row r="842">
          <cell r="A842" t="str">
            <v>.6440.440</v>
          </cell>
          <cell r="B842" t="str">
            <v>6440</v>
          </cell>
          <cell r="C842" t="str">
            <v>440</v>
          </cell>
          <cell r="D842" t="str">
            <v>P/R Samples</v>
          </cell>
          <cell r="F842">
            <v>7</v>
          </cell>
          <cell r="G842" t="str">
            <v>.6440.440</v>
          </cell>
          <cell r="H842">
            <v>438</v>
          </cell>
          <cell r="I842" t="str">
            <v>001</v>
          </cell>
        </row>
        <row r="843">
          <cell r="A843" t="str">
            <v>.6440.450</v>
          </cell>
          <cell r="B843" t="str">
            <v>6440</v>
          </cell>
          <cell r="C843" t="str">
            <v>450</v>
          </cell>
          <cell r="D843" t="str">
            <v>P/R Sample-Clean/Alter.</v>
          </cell>
          <cell r="F843">
            <v>7</v>
          </cell>
          <cell r="G843" t="str">
            <v>.6440.450</v>
          </cell>
          <cell r="H843">
            <v>438</v>
          </cell>
          <cell r="I843" t="str">
            <v>001</v>
          </cell>
        </row>
        <row r="844">
          <cell r="A844" t="str">
            <v>.6440.460</v>
          </cell>
          <cell r="B844" t="str">
            <v>6440</v>
          </cell>
          <cell r="C844" t="str">
            <v>460</v>
          </cell>
          <cell r="D844" t="str">
            <v>P/R Samples-Freight</v>
          </cell>
          <cell r="F844">
            <v>7</v>
          </cell>
          <cell r="G844" t="str">
            <v>.6440.460</v>
          </cell>
          <cell r="H844">
            <v>438</v>
          </cell>
          <cell r="I844" t="str">
            <v>001</v>
          </cell>
        </row>
        <row r="845">
          <cell r="A845" t="str">
            <v>.6440.470</v>
          </cell>
          <cell r="B845" t="str">
            <v>6440</v>
          </cell>
          <cell r="C845" t="str">
            <v>470</v>
          </cell>
          <cell r="D845" t="str">
            <v>P/R Celebrity/VIP</v>
          </cell>
          <cell r="F845">
            <v>7</v>
          </cell>
          <cell r="G845" t="str">
            <v>.6440.470</v>
          </cell>
          <cell r="H845">
            <v>438</v>
          </cell>
          <cell r="I845" t="str">
            <v>001</v>
          </cell>
        </row>
        <row r="846">
          <cell r="A846" t="str">
            <v>.6440.499</v>
          </cell>
          <cell r="B846" t="str">
            <v>6440</v>
          </cell>
          <cell r="C846" t="str">
            <v>499</v>
          </cell>
          <cell r="D846" t="str">
            <v>P/R Miscellaneous</v>
          </cell>
          <cell r="F846">
            <v>7</v>
          </cell>
          <cell r="G846" t="str">
            <v>.6440.499</v>
          </cell>
          <cell r="H846">
            <v>438</v>
          </cell>
          <cell r="I846" t="str">
            <v>001</v>
          </cell>
        </row>
        <row r="847">
          <cell r="A847" t="str">
            <v>.6440.500</v>
          </cell>
          <cell r="B847" t="str">
            <v>6440</v>
          </cell>
          <cell r="C847" t="str">
            <v>500</v>
          </cell>
          <cell r="D847" t="str">
            <v>Window Display General</v>
          </cell>
          <cell r="F847">
            <v>7</v>
          </cell>
          <cell r="G847" t="str">
            <v>.6440.500</v>
          </cell>
          <cell r="H847">
            <v>438</v>
          </cell>
          <cell r="I847" t="str">
            <v>001</v>
          </cell>
        </row>
        <row r="848">
          <cell r="A848" t="str">
            <v>.6440.501</v>
          </cell>
          <cell r="B848" t="str">
            <v>6440</v>
          </cell>
          <cell r="C848" t="str">
            <v>501</v>
          </cell>
          <cell r="D848" t="str">
            <v>Window Disp Gen Alloc</v>
          </cell>
          <cell r="F848">
            <v>7</v>
          </cell>
          <cell r="G848" t="str">
            <v>.6440.501</v>
          </cell>
          <cell r="H848">
            <v>438</v>
          </cell>
          <cell r="I848" t="str">
            <v>001</v>
          </cell>
        </row>
        <row r="849">
          <cell r="A849" t="str">
            <v>.6440.502</v>
          </cell>
          <cell r="B849" t="str">
            <v>6440</v>
          </cell>
          <cell r="C849" t="str">
            <v>502</v>
          </cell>
          <cell r="D849" t="str">
            <v>Window Disp Gen Freig</v>
          </cell>
          <cell r="F849">
            <v>7</v>
          </cell>
          <cell r="G849" t="str">
            <v>.6440.502</v>
          </cell>
          <cell r="H849">
            <v>438</v>
          </cell>
          <cell r="I849" t="str">
            <v>001</v>
          </cell>
        </row>
        <row r="850">
          <cell r="A850" t="str">
            <v>.6440.511</v>
          </cell>
          <cell r="B850" t="str">
            <v>6440</v>
          </cell>
          <cell r="C850" t="str">
            <v>511</v>
          </cell>
          <cell r="D850" t="str">
            <v>Window Props Alloc</v>
          </cell>
          <cell r="F850">
            <v>7</v>
          </cell>
          <cell r="G850" t="str">
            <v>.6440.511</v>
          </cell>
          <cell r="H850">
            <v>438</v>
          </cell>
          <cell r="I850" t="str">
            <v>001</v>
          </cell>
        </row>
        <row r="851">
          <cell r="A851" t="str">
            <v>.6440.512</v>
          </cell>
          <cell r="B851" t="str">
            <v>6440</v>
          </cell>
          <cell r="C851" t="str">
            <v>512</v>
          </cell>
          <cell r="D851" t="str">
            <v>Window Props Freight</v>
          </cell>
          <cell r="F851">
            <v>7</v>
          </cell>
          <cell r="G851" t="str">
            <v>.6440.512</v>
          </cell>
          <cell r="H851">
            <v>438</v>
          </cell>
          <cell r="I851" t="str">
            <v>001</v>
          </cell>
        </row>
        <row r="852">
          <cell r="A852" t="str">
            <v>.6440.510</v>
          </cell>
          <cell r="B852" t="str">
            <v>6440</v>
          </cell>
          <cell r="C852" t="str">
            <v>510</v>
          </cell>
          <cell r="D852" t="str">
            <v>Window Props</v>
          </cell>
          <cell r="F852">
            <v>7</v>
          </cell>
          <cell r="G852" t="str">
            <v>.6440.510</v>
          </cell>
          <cell r="H852">
            <v>438</v>
          </cell>
          <cell r="I852" t="str">
            <v>001</v>
          </cell>
        </row>
        <row r="853">
          <cell r="A853" t="str">
            <v>.6440.520</v>
          </cell>
          <cell r="B853" t="str">
            <v>6440</v>
          </cell>
          <cell r="C853" t="str">
            <v>520</v>
          </cell>
          <cell r="D853" t="str">
            <v>Window Rental</v>
          </cell>
          <cell r="F853">
            <v>7</v>
          </cell>
          <cell r="G853" t="str">
            <v>.6440.520</v>
          </cell>
          <cell r="H853">
            <v>438</v>
          </cell>
          <cell r="I853" t="str">
            <v>001</v>
          </cell>
        </row>
        <row r="854">
          <cell r="A854" t="str">
            <v>.6440.530</v>
          </cell>
          <cell r="B854" t="str">
            <v>6440</v>
          </cell>
          <cell r="C854" t="str">
            <v>530</v>
          </cell>
          <cell r="D854" t="str">
            <v>Window Flowers</v>
          </cell>
          <cell r="F854">
            <v>7</v>
          </cell>
          <cell r="G854" t="str">
            <v>.6440.530</v>
          </cell>
          <cell r="H854">
            <v>438</v>
          </cell>
          <cell r="I854" t="str">
            <v>001</v>
          </cell>
        </row>
        <row r="855">
          <cell r="A855" t="str">
            <v>.6440.540</v>
          </cell>
          <cell r="B855" t="str">
            <v>6440</v>
          </cell>
          <cell r="C855" t="str">
            <v>540</v>
          </cell>
          <cell r="D855" t="str">
            <v>Window Maintenance</v>
          </cell>
          <cell r="F855">
            <v>7</v>
          </cell>
          <cell r="G855" t="str">
            <v>.6440.540</v>
          </cell>
          <cell r="H855">
            <v>438</v>
          </cell>
          <cell r="I855" t="str">
            <v>001</v>
          </cell>
        </row>
        <row r="856">
          <cell r="A856" t="str">
            <v>.6440.600</v>
          </cell>
          <cell r="B856" t="str">
            <v>6440</v>
          </cell>
          <cell r="C856" t="str">
            <v>600</v>
          </cell>
          <cell r="D856" t="str">
            <v>Market Week</v>
          </cell>
          <cell r="F856">
            <v>7</v>
          </cell>
          <cell r="G856" t="str">
            <v>.6440.600</v>
          </cell>
          <cell r="H856">
            <v>438</v>
          </cell>
          <cell r="I856" t="str">
            <v>001</v>
          </cell>
        </row>
        <row r="857">
          <cell r="A857" t="str">
            <v>.6440.650</v>
          </cell>
          <cell r="B857" t="str">
            <v>6440</v>
          </cell>
          <cell r="C857" t="str">
            <v>650</v>
          </cell>
          <cell r="D857" t="str">
            <v>Trunk Show</v>
          </cell>
          <cell r="F857">
            <v>7</v>
          </cell>
          <cell r="G857" t="str">
            <v>.6440.650</v>
          </cell>
          <cell r="H857">
            <v>438</v>
          </cell>
          <cell r="I857" t="str">
            <v>001</v>
          </cell>
        </row>
        <row r="858">
          <cell r="A858" t="str">
            <v>.6440.700</v>
          </cell>
          <cell r="B858" t="str">
            <v>6440</v>
          </cell>
          <cell r="C858" t="str">
            <v>700</v>
          </cell>
          <cell r="D858" t="str">
            <v>Local Shop Events</v>
          </cell>
          <cell r="F858">
            <v>7</v>
          </cell>
          <cell r="G858" t="str">
            <v>.6440.700</v>
          </cell>
          <cell r="H858">
            <v>438</v>
          </cell>
          <cell r="I858" t="str">
            <v>001</v>
          </cell>
        </row>
        <row r="859">
          <cell r="A859" t="str">
            <v>.6440.710</v>
          </cell>
          <cell r="B859" t="str">
            <v>6440</v>
          </cell>
          <cell r="C859" t="str">
            <v>710</v>
          </cell>
          <cell r="D859" t="str">
            <v>Regional Marketing</v>
          </cell>
          <cell r="F859">
            <v>7</v>
          </cell>
          <cell r="G859" t="str">
            <v>.6440.710</v>
          </cell>
          <cell r="H859">
            <v>438</v>
          </cell>
          <cell r="I859" t="str">
            <v>001</v>
          </cell>
        </row>
        <row r="860">
          <cell r="A860" t="str">
            <v>.6799.400</v>
          </cell>
          <cell r="B860" t="str">
            <v>6799</v>
          </cell>
          <cell r="C860" t="str">
            <v>400</v>
          </cell>
          <cell r="D860" t="str">
            <v>Market Research</v>
          </cell>
          <cell r="F860">
            <v>7</v>
          </cell>
          <cell r="G860" t="str">
            <v>.6799.400</v>
          </cell>
          <cell r="H860">
            <v>438</v>
          </cell>
          <cell r="I860" t="str">
            <v>001</v>
          </cell>
        </row>
        <row r="861">
          <cell r="A861" t="str">
            <v>.6799.800</v>
          </cell>
          <cell r="B861" t="str">
            <v>6799</v>
          </cell>
          <cell r="C861" t="str">
            <v>800</v>
          </cell>
          <cell r="D861" t="str">
            <v>Spec. Store Sale Adj.</v>
          </cell>
          <cell r="F861">
            <v>7</v>
          </cell>
          <cell r="G861" t="str">
            <v>.6799.800</v>
          </cell>
          <cell r="H861">
            <v>438</v>
          </cell>
          <cell r="I861" t="str">
            <v>001</v>
          </cell>
        </row>
        <row r="862">
          <cell r="A862" t="str">
            <v>.6799.998</v>
          </cell>
          <cell r="B862" t="str">
            <v>6799</v>
          </cell>
          <cell r="C862" t="str">
            <v>998</v>
          </cell>
          <cell r="D862" t="str">
            <v>Interface Suspense</v>
          </cell>
          <cell r="F862">
            <v>7</v>
          </cell>
          <cell r="G862" t="str">
            <v>.6799.998</v>
          </cell>
          <cell r="H862">
            <v>438</v>
          </cell>
          <cell r="I862" t="str">
            <v>001</v>
          </cell>
        </row>
        <row r="863">
          <cell r="A863" t="str">
            <v>.6515.010</v>
          </cell>
          <cell r="B863" t="str">
            <v>6515</v>
          </cell>
          <cell r="C863" t="str">
            <v>010</v>
          </cell>
          <cell r="D863" t="str">
            <v>Pension</v>
          </cell>
          <cell r="F863">
            <v>8</v>
          </cell>
          <cell r="G863" t="str">
            <v>.6515.010</v>
          </cell>
          <cell r="H863">
            <v>440</v>
          </cell>
          <cell r="I863" t="str">
            <v>001</v>
          </cell>
        </row>
        <row r="864">
          <cell r="A864" t="str">
            <v>.6515.020</v>
          </cell>
          <cell r="B864" t="str">
            <v>6515</v>
          </cell>
          <cell r="C864" t="str">
            <v>020</v>
          </cell>
          <cell r="D864" t="str">
            <v>401K Contribution</v>
          </cell>
          <cell r="F864">
            <v>8</v>
          </cell>
          <cell r="G864" t="str">
            <v>.6515.020</v>
          </cell>
          <cell r="H864">
            <v>440</v>
          </cell>
          <cell r="I864" t="str">
            <v>001</v>
          </cell>
        </row>
        <row r="865">
          <cell r="A865" t="str">
            <v>.6515.030</v>
          </cell>
          <cell r="B865" t="str">
            <v>6515</v>
          </cell>
          <cell r="C865" t="str">
            <v>030</v>
          </cell>
          <cell r="D865" t="str">
            <v>FAS 106 Expenses</v>
          </cell>
          <cell r="F865">
            <v>8</v>
          </cell>
          <cell r="G865" t="str">
            <v>.6515.030</v>
          </cell>
          <cell r="H865">
            <v>440</v>
          </cell>
          <cell r="I865" t="str">
            <v>001</v>
          </cell>
        </row>
        <row r="866">
          <cell r="A866" t="str">
            <v>.6516.010</v>
          </cell>
          <cell r="B866" t="str">
            <v>6516</v>
          </cell>
          <cell r="C866" t="str">
            <v>010</v>
          </cell>
          <cell r="D866" t="str">
            <v>Payroll Reimbursed</v>
          </cell>
          <cell r="F866">
            <v>8</v>
          </cell>
          <cell r="G866" t="str">
            <v>.6516.010</v>
          </cell>
          <cell r="H866">
            <v>440</v>
          </cell>
          <cell r="I866" t="str">
            <v>001</v>
          </cell>
        </row>
        <row r="867">
          <cell r="A867" t="str">
            <v>.6516.020</v>
          </cell>
          <cell r="B867" t="str">
            <v>6516</v>
          </cell>
          <cell r="C867" t="str">
            <v>020</v>
          </cell>
          <cell r="D867" t="str">
            <v>Fringe Benefits-Auto</v>
          </cell>
          <cell r="F867">
            <v>8</v>
          </cell>
          <cell r="G867" t="str">
            <v>.6516.020</v>
          </cell>
          <cell r="H867">
            <v>442</v>
          </cell>
          <cell r="I867" t="str">
            <v>001</v>
          </cell>
        </row>
        <row r="868">
          <cell r="A868" t="str">
            <v>.6516.030</v>
          </cell>
          <cell r="B868" t="str">
            <v>6516</v>
          </cell>
          <cell r="C868" t="str">
            <v>030</v>
          </cell>
          <cell r="D868" t="str">
            <v>Fringe Benefits-Other</v>
          </cell>
          <cell r="F868">
            <v>8</v>
          </cell>
          <cell r="G868" t="str">
            <v>.6516.030</v>
          </cell>
          <cell r="H868">
            <v>442</v>
          </cell>
          <cell r="I868" t="str">
            <v>001</v>
          </cell>
        </row>
        <row r="869">
          <cell r="A869" t="str">
            <v>.6516.040</v>
          </cell>
          <cell r="B869" t="str">
            <v>6516</v>
          </cell>
          <cell r="C869" t="str">
            <v>040</v>
          </cell>
          <cell r="D869" t="str">
            <v>Vacation Benefits</v>
          </cell>
          <cell r="F869">
            <v>8</v>
          </cell>
          <cell r="G869" t="str">
            <v>.6516.040</v>
          </cell>
          <cell r="H869">
            <v>442</v>
          </cell>
          <cell r="I869" t="str">
            <v>001</v>
          </cell>
        </row>
        <row r="870">
          <cell r="A870" t="str">
            <v>.6516.050</v>
          </cell>
          <cell r="B870" t="str">
            <v>6516</v>
          </cell>
          <cell r="C870" t="str">
            <v>050</v>
          </cell>
          <cell r="D870" t="str">
            <v>Holiday Benefits</v>
          </cell>
          <cell r="F870">
            <v>8</v>
          </cell>
          <cell r="G870" t="str">
            <v>.6516.050</v>
          </cell>
          <cell r="H870">
            <v>442</v>
          </cell>
          <cell r="I870" t="str">
            <v>001</v>
          </cell>
        </row>
        <row r="871">
          <cell r="A871" t="str">
            <v>.6516.060</v>
          </cell>
          <cell r="B871" t="str">
            <v>6516</v>
          </cell>
          <cell r="C871" t="str">
            <v>060</v>
          </cell>
          <cell r="D871" t="str">
            <v>Clothing Allowance</v>
          </cell>
          <cell r="F871">
            <v>8</v>
          </cell>
          <cell r="G871" t="str">
            <v>.6516.060</v>
          </cell>
          <cell r="H871">
            <v>442</v>
          </cell>
          <cell r="I871" t="str">
            <v>001</v>
          </cell>
        </row>
        <row r="872">
          <cell r="A872" t="str">
            <v>.6516.070</v>
          </cell>
          <cell r="B872" t="str">
            <v>6516</v>
          </cell>
          <cell r="C872" t="str">
            <v>070</v>
          </cell>
          <cell r="D872" t="str">
            <v>Housing</v>
          </cell>
          <cell r="F872">
            <v>8</v>
          </cell>
          <cell r="G872" t="str">
            <v>.6516.070</v>
          </cell>
          <cell r="H872">
            <v>442</v>
          </cell>
          <cell r="I872" t="str">
            <v>001</v>
          </cell>
        </row>
        <row r="873">
          <cell r="A873" t="str">
            <v>.6516.999</v>
          </cell>
          <cell r="B873" t="str">
            <v>6516</v>
          </cell>
          <cell r="C873" t="str">
            <v>999</v>
          </cell>
          <cell r="D873" t="str">
            <v>D/L Handle Incentive</v>
          </cell>
          <cell r="F873">
            <v>8</v>
          </cell>
          <cell r="G873" t="str">
            <v>.6516.999</v>
          </cell>
          <cell r="H873">
            <v>442</v>
          </cell>
          <cell r="I873" t="str">
            <v>001</v>
          </cell>
        </row>
        <row r="874">
          <cell r="A874" t="str">
            <v>.6521.010</v>
          </cell>
          <cell r="B874" t="str">
            <v>6521</v>
          </cell>
          <cell r="C874" t="str">
            <v>010</v>
          </cell>
          <cell r="D874" t="str">
            <v>Sui</v>
          </cell>
          <cell r="F874">
            <v>8</v>
          </cell>
          <cell r="G874" t="str">
            <v>.6521.010</v>
          </cell>
          <cell r="H874">
            <v>442</v>
          </cell>
          <cell r="I874" t="str">
            <v>001</v>
          </cell>
        </row>
        <row r="875">
          <cell r="A875" t="str">
            <v>.6521.020</v>
          </cell>
          <cell r="B875" t="str">
            <v>6521</v>
          </cell>
          <cell r="C875" t="str">
            <v>020</v>
          </cell>
          <cell r="D875" t="str">
            <v>Futa</v>
          </cell>
          <cell r="F875">
            <v>8</v>
          </cell>
          <cell r="G875" t="str">
            <v>.6521.020</v>
          </cell>
          <cell r="H875">
            <v>442</v>
          </cell>
          <cell r="I875" t="str">
            <v>001</v>
          </cell>
        </row>
        <row r="876">
          <cell r="A876" t="str">
            <v>.6522.010</v>
          </cell>
          <cell r="B876" t="str">
            <v>6522</v>
          </cell>
          <cell r="C876" t="str">
            <v>010</v>
          </cell>
          <cell r="D876" t="str">
            <v>Health Insurance</v>
          </cell>
          <cell r="F876">
            <v>8</v>
          </cell>
          <cell r="G876" t="str">
            <v>.6522.010</v>
          </cell>
          <cell r="H876">
            <v>442</v>
          </cell>
          <cell r="I876" t="str">
            <v>001</v>
          </cell>
        </row>
        <row r="877">
          <cell r="A877" t="str">
            <v>.6522.020</v>
          </cell>
          <cell r="B877" t="str">
            <v>6522</v>
          </cell>
          <cell r="C877" t="str">
            <v>020</v>
          </cell>
          <cell r="D877" t="str">
            <v>Dental Insurance</v>
          </cell>
          <cell r="F877">
            <v>8</v>
          </cell>
          <cell r="G877" t="str">
            <v>.6522.020</v>
          </cell>
          <cell r="H877">
            <v>442</v>
          </cell>
          <cell r="I877" t="str">
            <v>001</v>
          </cell>
        </row>
        <row r="878">
          <cell r="A878" t="str">
            <v>.6522.030</v>
          </cell>
          <cell r="B878" t="str">
            <v>6522</v>
          </cell>
          <cell r="C878" t="str">
            <v>030</v>
          </cell>
          <cell r="D878" t="str">
            <v>Life Insurance</v>
          </cell>
          <cell r="F878">
            <v>8</v>
          </cell>
          <cell r="G878" t="str">
            <v>.6522.030</v>
          </cell>
          <cell r="H878">
            <v>442</v>
          </cell>
          <cell r="I878" t="str">
            <v>001</v>
          </cell>
        </row>
        <row r="879">
          <cell r="A879" t="str">
            <v>.6523.010</v>
          </cell>
          <cell r="B879" t="str">
            <v>6523</v>
          </cell>
          <cell r="C879" t="str">
            <v>010</v>
          </cell>
          <cell r="D879" t="str">
            <v>Soc. Security/Medicare</v>
          </cell>
          <cell r="F879">
            <v>8</v>
          </cell>
          <cell r="G879" t="str">
            <v>.6523.010</v>
          </cell>
          <cell r="H879">
            <v>442</v>
          </cell>
          <cell r="I879" t="str">
            <v>001</v>
          </cell>
        </row>
        <row r="880">
          <cell r="A880" t="str">
            <v>.6524.010</v>
          </cell>
          <cell r="B880" t="str">
            <v>6524</v>
          </cell>
          <cell r="C880" t="str">
            <v>010</v>
          </cell>
          <cell r="D880" t="str">
            <v>Insurance - Workplace</v>
          </cell>
          <cell r="F880">
            <v>8</v>
          </cell>
          <cell r="G880" t="str">
            <v>.6524.010</v>
          </cell>
          <cell r="H880">
            <v>442</v>
          </cell>
          <cell r="I880" t="str">
            <v>001</v>
          </cell>
        </row>
        <row r="881">
          <cell r="A881" t="str">
            <v>.6524.020</v>
          </cell>
          <cell r="B881" t="str">
            <v>6524</v>
          </cell>
          <cell r="C881" t="str">
            <v>020</v>
          </cell>
          <cell r="D881" t="str">
            <v>Workers Comp. Ins.</v>
          </cell>
          <cell r="F881">
            <v>8</v>
          </cell>
          <cell r="G881" t="str">
            <v>.6524.020</v>
          </cell>
          <cell r="H881">
            <v>442</v>
          </cell>
          <cell r="I881" t="str">
            <v>001</v>
          </cell>
        </row>
        <row r="882">
          <cell r="A882" t="str">
            <v>.6281.010</v>
          </cell>
          <cell r="B882" t="str">
            <v>6281</v>
          </cell>
          <cell r="C882" t="str">
            <v>010</v>
          </cell>
          <cell r="D882" t="str">
            <v>Legal</v>
          </cell>
          <cell r="F882">
            <v>8</v>
          </cell>
          <cell r="G882" t="str">
            <v>.6281.010</v>
          </cell>
          <cell r="H882">
            <v>444</v>
          </cell>
          <cell r="I882" t="str">
            <v>003</v>
          </cell>
        </row>
        <row r="883">
          <cell r="A883" t="str">
            <v>.6282.010</v>
          </cell>
          <cell r="B883" t="str">
            <v>6282</v>
          </cell>
          <cell r="C883" t="str">
            <v>010</v>
          </cell>
          <cell r="D883" t="str">
            <v>Tax Fees</v>
          </cell>
          <cell r="F883">
            <v>8</v>
          </cell>
          <cell r="G883" t="str">
            <v>.6282.010</v>
          </cell>
          <cell r="H883">
            <v>444</v>
          </cell>
          <cell r="I883" t="str">
            <v>003</v>
          </cell>
        </row>
        <row r="884">
          <cell r="A884" t="str">
            <v>.6283.010</v>
          </cell>
          <cell r="B884" t="str">
            <v>6283</v>
          </cell>
          <cell r="C884" t="str">
            <v>010</v>
          </cell>
          <cell r="D884" t="str">
            <v>Audit</v>
          </cell>
          <cell r="F884">
            <v>8</v>
          </cell>
          <cell r="G884" t="str">
            <v>.6283.010</v>
          </cell>
          <cell r="H884">
            <v>444</v>
          </cell>
          <cell r="I884" t="str">
            <v>003</v>
          </cell>
        </row>
        <row r="885">
          <cell r="A885" t="str">
            <v>.6283.020</v>
          </cell>
          <cell r="B885" t="str">
            <v>6283</v>
          </cell>
          <cell r="C885" t="str">
            <v>020</v>
          </cell>
          <cell r="D885" t="str">
            <v>Bookeeping</v>
          </cell>
          <cell r="F885">
            <v>8</v>
          </cell>
          <cell r="G885" t="str">
            <v>.6283.020</v>
          </cell>
          <cell r="H885">
            <v>444</v>
          </cell>
          <cell r="I885" t="str">
            <v>003</v>
          </cell>
        </row>
        <row r="886">
          <cell r="A886" t="str">
            <v>.6284.010</v>
          </cell>
          <cell r="B886" t="str">
            <v>6284</v>
          </cell>
          <cell r="C886" t="str">
            <v>010</v>
          </cell>
          <cell r="D886" t="str">
            <v>Consulting-Production</v>
          </cell>
          <cell r="F886">
            <v>8</v>
          </cell>
          <cell r="G886" t="str">
            <v>.6284.010</v>
          </cell>
          <cell r="H886">
            <v>444</v>
          </cell>
          <cell r="I886" t="str">
            <v>003</v>
          </cell>
        </row>
        <row r="887">
          <cell r="A887" t="str">
            <v>.6284.020</v>
          </cell>
          <cell r="B887" t="str">
            <v>6284</v>
          </cell>
          <cell r="C887" t="str">
            <v>020</v>
          </cell>
          <cell r="D887" t="str">
            <v>Consulting P/S - LVUSM</v>
          </cell>
          <cell r="F887">
            <v>8</v>
          </cell>
          <cell r="G887" t="str">
            <v>.6284.020</v>
          </cell>
          <cell r="H887">
            <v>444</v>
          </cell>
          <cell r="I887" t="str">
            <v>003</v>
          </cell>
        </row>
        <row r="888">
          <cell r="A888" t="str">
            <v>.6284.030</v>
          </cell>
          <cell r="B888" t="str">
            <v>6284</v>
          </cell>
          <cell r="C888" t="str">
            <v>030</v>
          </cell>
          <cell r="D888" t="str">
            <v>Consulting-Systems</v>
          </cell>
          <cell r="F888">
            <v>8</v>
          </cell>
          <cell r="G888" t="str">
            <v>.6284.030</v>
          </cell>
          <cell r="H888">
            <v>444</v>
          </cell>
          <cell r="I888" t="str">
            <v>003</v>
          </cell>
        </row>
        <row r="889">
          <cell r="A889" t="str">
            <v>.6284.040</v>
          </cell>
          <cell r="B889" t="str">
            <v>6284</v>
          </cell>
          <cell r="C889" t="str">
            <v>040</v>
          </cell>
          <cell r="D889" t="str">
            <v>Consulting-Design</v>
          </cell>
          <cell r="F889">
            <v>8</v>
          </cell>
          <cell r="G889" t="str">
            <v>.6284.040</v>
          </cell>
          <cell r="H889">
            <v>444</v>
          </cell>
          <cell r="I889" t="str">
            <v>003</v>
          </cell>
        </row>
        <row r="890">
          <cell r="A890" t="str">
            <v>.6284.050</v>
          </cell>
          <cell r="B890" t="str">
            <v>6284</v>
          </cell>
          <cell r="C890" t="str">
            <v>050</v>
          </cell>
          <cell r="D890" t="str">
            <v>Consulting-General</v>
          </cell>
          <cell r="F890">
            <v>8</v>
          </cell>
          <cell r="G890" t="str">
            <v>.6284.050</v>
          </cell>
          <cell r="H890">
            <v>444</v>
          </cell>
          <cell r="I890" t="str">
            <v>003</v>
          </cell>
        </row>
        <row r="891">
          <cell r="A891" t="str">
            <v>.6286.010</v>
          </cell>
          <cell r="B891" t="str">
            <v>6286</v>
          </cell>
          <cell r="C891" t="str">
            <v>010</v>
          </cell>
          <cell r="D891" t="str">
            <v>Models</v>
          </cell>
          <cell r="F891">
            <v>8</v>
          </cell>
          <cell r="G891" t="str">
            <v>.6286.010</v>
          </cell>
          <cell r="H891">
            <v>444</v>
          </cell>
          <cell r="I891" t="str">
            <v>003</v>
          </cell>
        </row>
        <row r="892">
          <cell r="A892" t="str">
            <v>.6287.010</v>
          </cell>
          <cell r="B892" t="str">
            <v>6287</v>
          </cell>
          <cell r="C892" t="str">
            <v>010</v>
          </cell>
          <cell r="D892" t="str">
            <v>Communication Fees</v>
          </cell>
          <cell r="F892">
            <v>8</v>
          </cell>
          <cell r="G892" t="str">
            <v>.6287.010</v>
          </cell>
          <cell r="H892">
            <v>444</v>
          </cell>
          <cell r="I892" t="str">
            <v>003</v>
          </cell>
        </row>
        <row r="893">
          <cell r="A893" t="str">
            <v>.6288.010</v>
          </cell>
          <cell r="B893" t="str">
            <v>6288</v>
          </cell>
          <cell r="C893" t="str">
            <v>010</v>
          </cell>
          <cell r="D893" t="str">
            <v>Stylists</v>
          </cell>
          <cell r="F893">
            <v>8</v>
          </cell>
          <cell r="G893" t="str">
            <v>.6288.010</v>
          </cell>
          <cell r="H893">
            <v>444</v>
          </cell>
          <cell r="I893" t="str">
            <v>003</v>
          </cell>
        </row>
        <row r="894">
          <cell r="A894" t="str">
            <v>.6289.010</v>
          </cell>
          <cell r="B894" t="str">
            <v>6289</v>
          </cell>
          <cell r="C894" t="str">
            <v>010</v>
          </cell>
          <cell r="D894" t="str">
            <v>Architects</v>
          </cell>
          <cell r="F894">
            <v>8</v>
          </cell>
          <cell r="G894" t="str">
            <v>.6289.010</v>
          </cell>
          <cell r="H894">
            <v>444</v>
          </cell>
          <cell r="I894" t="str">
            <v>003</v>
          </cell>
        </row>
        <row r="895">
          <cell r="A895" t="str">
            <v>.6289.020</v>
          </cell>
          <cell r="B895" t="str">
            <v>6289</v>
          </cell>
          <cell r="C895" t="str">
            <v>020</v>
          </cell>
          <cell r="D895" t="str">
            <v>Real Estate Agents</v>
          </cell>
          <cell r="F895">
            <v>8</v>
          </cell>
          <cell r="G895" t="str">
            <v>.6289.020</v>
          </cell>
          <cell r="H895">
            <v>444</v>
          </cell>
          <cell r="I895" t="str">
            <v>003</v>
          </cell>
        </row>
        <row r="896">
          <cell r="A896" t="str">
            <v>.6289.030</v>
          </cell>
          <cell r="B896" t="str">
            <v>6289</v>
          </cell>
          <cell r="C896" t="str">
            <v>030</v>
          </cell>
          <cell r="D896" t="str">
            <v>Visual Desiners</v>
          </cell>
          <cell r="F896">
            <v>8</v>
          </cell>
          <cell r="G896" t="str">
            <v>.6289.030</v>
          </cell>
          <cell r="H896">
            <v>444</v>
          </cell>
          <cell r="I896" t="str">
            <v>003</v>
          </cell>
        </row>
        <row r="897">
          <cell r="A897" t="str">
            <v>.6289.040</v>
          </cell>
          <cell r="B897" t="str">
            <v>6289</v>
          </cell>
          <cell r="C897" t="str">
            <v>040</v>
          </cell>
          <cell r="D897" t="str">
            <v>Freelance Writers</v>
          </cell>
          <cell r="F897">
            <v>8</v>
          </cell>
          <cell r="G897" t="str">
            <v>.6289.040</v>
          </cell>
          <cell r="H897">
            <v>444</v>
          </cell>
          <cell r="I897" t="str">
            <v>003</v>
          </cell>
        </row>
        <row r="898">
          <cell r="A898" t="str">
            <v>.6289.041</v>
          </cell>
          <cell r="B898" t="str">
            <v>6289</v>
          </cell>
          <cell r="C898" t="str">
            <v>041</v>
          </cell>
          <cell r="D898" t="str">
            <v>Feelance Writer Reimbur</v>
          </cell>
          <cell r="F898">
            <v>8</v>
          </cell>
          <cell r="G898" t="str">
            <v>.6289.041</v>
          </cell>
          <cell r="H898">
            <v>444</v>
          </cell>
          <cell r="I898" t="str">
            <v>003</v>
          </cell>
        </row>
        <row r="899">
          <cell r="A899" t="str">
            <v>.6289.050</v>
          </cell>
          <cell r="B899" t="str">
            <v>6289</v>
          </cell>
          <cell r="C899" t="str">
            <v>050</v>
          </cell>
          <cell r="D899" t="str">
            <v>Product Photograhpy</v>
          </cell>
          <cell r="F899">
            <v>8</v>
          </cell>
          <cell r="G899" t="str">
            <v>.6289.050</v>
          </cell>
          <cell r="H899">
            <v>444</v>
          </cell>
          <cell r="I899" t="str">
            <v>003</v>
          </cell>
        </row>
        <row r="900">
          <cell r="A900" t="str">
            <v>.6289.051</v>
          </cell>
          <cell r="B900" t="str">
            <v>6289</v>
          </cell>
          <cell r="C900" t="str">
            <v>051</v>
          </cell>
          <cell r="D900" t="str">
            <v>Hompepage Photograhpy</v>
          </cell>
          <cell r="F900">
            <v>8</v>
          </cell>
          <cell r="G900" t="str">
            <v>.6289.051</v>
          </cell>
          <cell r="H900">
            <v>444</v>
          </cell>
          <cell r="I900" t="str">
            <v>003</v>
          </cell>
        </row>
        <row r="901">
          <cell r="A901" t="str">
            <v>.6289.060</v>
          </cell>
          <cell r="B901" t="str">
            <v>6289</v>
          </cell>
          <cell r="C901" t="str">
            <v>060</v>
          </cell>
          <cell r="D901" t="str">
            <v>Guide</v>
          </cell>
          <cell r="F901">
            <v>8</v>
          </cell>
          <cell r="G901" t="str">
            <v>.6289.060</v>
          </cell>
          <cell r="H901">
            <v>444</v>
          </cell>
          <cell r="I901" t="str">
            <v>003</v>
          </cell>
        </row>
        <row r="902">
          <cell r="A902" t="str">
            <v>.6289.999</v>
          </cell>
          <cell r="B902" t="str">
            <v>6289</v>
          </cell>
          <cell r="C902" t="str">
            <v>999</v>
          </cell>
          <cell r="D902" t="str">
            <v>Other Prof. Fees</v>
          </cell>
          <cell r="F902">
            <v>8</v>
          </cell>
          <cell r="G902" t="str">
            <v>.6289.999</v>
          </cell>
          <cell r="H902">
            <v>444</v>
          </cell>
          <cell r="I902" t="str">
            <v>003</v>
          </cell>
        </row>
        <row r="903">
          <cell r="A903" t="str">
            <v>.6292.010</v>
          </cell>
          <cell r="B903" t="str">
            <v>6292</v>
          </cell>
          <cell r="C903" t="str">
            <v>010</v>
          </cell>
          <cell r="D903" t="str">
            <v>Seasonal Employees</v>
          </cell>
          <cell r="F903">
            <v>8</v>
          </cell>
          <cell r="G903" t="str">
            <v>.6292.010</v>
          </cell>
          <cell r="H903">
            <v>444</v>
          </cell>
          <cell r="I903" t="str">
            <v>003</v>
          </cell>
        </row>
        <row r="904">
          <cell r="A904" t="str">
            <v>.6341.010</v>
          </cell>
          <cell r="B904" t="str">
            <v>6341</v>
          </cell>
          <cell r="C904" t="str">
            <v>010</v>
          </cell>
          <cell r="D904" t="str">
            <v>Cr.Card Exp. Amex</v>
          </cell>
          <cell r="F904">
            <v>8</v>
          </cell>
          <cell r="G904" t="str">
            <v>.6341.010</v>
          </cell>
          <cell r="H904">
            <v>444</v>
          </cell>
          <cell r="I904" t="str">
            <v>003</v>
          </cell>
        </row>
        <row r="905">
          <cell r="A905" t="str">
            <v>.6342.010</v>
          </cell>
          <cell r="B905" t="str">
            <v>6342</v>
          </cell>
          <cell r="C905" t="str">
            <v>010</v>
          </cell>
          <cell r="D905" t="str">
            <v>Cr.Card Exp. Visa</v>
          </cell>
          <cell r="F905">
            <v>8</v>
          </cell>
          <cell r="G905" t="str">
            <v>.6342.010</v>
          </cell>
          <cell r="H905">
            <v>444</v>
          </cell>
          <cell r="I905" t="str">
            <v>003</v>
          </cell>
        </row>
        <row r="906">
          <cell r="A906" t="str">
            <v>.6343.010</v>
          </cell>
          <cell r="B906" t="str">
            <v>6343</v>
          </cell>
          <cell r="C906" t="str">
            <v>010</v>
          </cell>
          <cell r="D906" t="str">
            <v>Cr.Card Exp. JCB</v>
          </cell>
          <cell r="F906">
            <v>8</v>
          </cell>
          <cell r="G906" t="str">
            <v>.6343.010</v>
          </cell>
          <cell r="H906">
            <v>444</v>
          </cell>
          <cell r="I906" t="str">
            <v>003</v>
          </cell>
        </row>
        <row r="907">
          <cell r="A907" t="str">
            <v>.6344.010</v>
          </cell>
          <cell r="B907" t="str">
            <v>6344</v>
          </cell>
          <cell r="C907" t="str">
            <v>010</v>
          </cell>
          <cell r="D907" t="str">
            <v>Cr.Card Exp. Mastercard</v>
          </cell>
          <cell r="F907">
            <v>8</v>
          </cell>
          <cell r="G907" t="str">
            <v>.6344.010</v>
          </cell>
          <cell r="H907">
            <v>444</v>
          </cell>
          <cell r="I907" t="str">
            <v>003</v>
          </cell>
        </row>
        <row r="908">
          <cell r="A908" t="str">
            <v>.6345.010</v>
          </cell>
          <cell r="B908" t="str">
            <v>6345</v>
          </cell>
          <cell r="C908" t="str">
            <v>010</v>
          </cell>
          <cell r="D908" t="str">
            <v>Cr.Card Exp. Diners</v>
          </cell>
          <cell r="F908">
            <v>8</v>
          </cell>
          <cell r="G908" t="str">
            <v>.6345.010</v>
          </cell>
          <cell r="H908">
            <v>444</v>
          </cell>
          <cell r="I908" t="str">
            <v>003</v>
          </cell>
        </row>
        <row r="909">
          <cell r="A909" t="str">
            <v>.6347.010</v>
          </cell>
          <cell r="B909" t="str">
            <v>6347</v>
          </cell>
          <cell r="C909" t="str">
            <v>010</v>
          </cell>
          <cell r="D909" t="str">
            <v>Cr.Card Exp. Discover</v>
          </cell>
          <cell r="F909">
            <v>8</v>
          </cell>
          <cell r="G909" t="str">
            <v>.6347.010</v>
          </cell>
          <cell r="H909">
            <v>444</v>
          </cell>
          <cell r="I909" t="str">
            <v>003</v>
          </cell>
        </row>
        <row r="910">
          <cell r="A910" t="str">
            <v>.6347.020</v>
          </cell>
          <cell r="B910" t="str">
            <v>6347</v>
          </cell>
          <cell r="C910" t="str">
            <v>020</v>
          </cell>
          <cell r="D910" t="str">
            <v>Check Guarantee</v>
          </cell>
          <cell r="F910">
            <v>8</v>
          </cell>
          <cell r="G910" t="str">
            <v>.6347.020</v>
          </cell>
          <cell r="H910">
            <v>444</v>
          </cell>
          <cell r="I910" t="str">
            <v>003</v>
          </cell>
        </row>
        <row r="911">
          <cell r="A911" t="str">
            <v>.6347.030</v>
          </cell>
          <cell r="B911" t="str">
            <v>6347</v>
          </cell>
          <cell r="C911" t="str">
            <v>030</v>
          </cell>
          <cell r="D911" t="str">
            <v>Proprietary Cr. Card</v>
          </cell>
          <cell r="F911">
            <v>8</v>
          </cell>
          <cell r="G911" t="str">
            <v>.6347.030</v>
          </cell>
          <cell r="H911">
            <v>444</v>
          </cell>
          <cell r="I911" t="str">
            <v>003</v>
          </cell>
        </row>
        <row r="912">
          <cell r="A912" t="str">
            <v>.6347.040</v>
          </cell>
          <cell r="B912" t="str">
            <v>6347</v>
          </cell>
          <cell r="C912" t="str">
            <v>040</v>
          </cell>
          <cell r="D912" t="str">
            <v>Sambil</v>
          </cell>
          <cell r="F912">
            <v>8</v>
          </cell>
          <cell r="G912" t="str">
            <v>.6347.040</v>
          </cell>
          <cell r="H912">
            <v>444</v>
          </cell>
          <cell r="I912" t="str">
            <v>003</v>
          </cell>
        </row>
        <row r="913">
          <cell r="A913" t="str">
            <v>.6347.050</v>
          </cell>
          <cell r="B913" t="str">
            <v>6347</v>
          </cell>
          <cell r="C913" t="str">
            <v>050</v>
          </cell>
          <cell r="D913" t="str">
            <v>Debit Card</v>
          </cell>
          <cell r="F913">
            <v>8</v>
          </cell>
          <cell r="G913" t="str">
            <v>.6347.050</v>
          </cell>
          <cell r="H913">
            <v>444</v>
          </cell>
          <cell r="I913" t="str">
            <v>003</v>
          </cell>
        </row>
        <row r="914">
          <cell r="A914" t="str">
            <v>.6347.999</v>
          </cell>
          <cell r="B914" t="str">
            <v>6347</v>
          </cell>
          <cell r="C914" t="str">
            <v>999</v>
          </cell>
          <cell r="D914" t="str">
            <v>Other Cr. Card Exp.</v>
          </cell>
          <cell r="F914">
            <v>8</v>
          </cell>
          <cell r="G914" t="str">
            <v>.6347.999</v>
          </cell>
          <cell r="H914">
            <v>444</v>
          </cell>
          <cell r="I914" t="str">
            <v>003</v>
          </cell>
        </row>
        <row r="915">
          <cell r="A915" t="str">
            <v>.6834.020</v>
          </cell>
          <cell r="B915" t="str">
            <v>6834</v>
          </cell>
          <cell r="C915" t="str">
            <v>020</v>
          </cell>
          <cell r="D915" t="str">
            <v>Design/Consult. Income</v>
          </cell>
          <cell r="F915">
            <v>7</v>
          </cell>
          <cell r="G915" t="str">
            <v>.6834.020</v>
          </cell>
          <cell r="H915">
            <v>444</v>
          </cell>
          <cell r="I915" t="str">
            <v>003</v>
          </cell>
        </row>
        <row r="916">
          <cell r="A916" t="str">
            <v>.6612.020</v>
          </cell>
          <cell r="B916" t="str">
            <v>6612</v>
          </cell>
          <cell r="C916" t="str">
            <v>020</v>
          </cell>
          <cell r="D916" t="str">
            <v>LDS Write Off</v>
          </cell>
          <cell r="F916">
            <v>8</v>
          </cell>
          <cell r="G916" t="str">
            <v>.6612.020</v>
          </cell>
          <cell r="H916">
            <v>444</v>
          </cell>
          <cell r="I916" t="str">
            <v>005</v>
          </cell>
        </row>
        <row r="917">
          <cell r="A917" t="str">
            <v>.6720.999</v>
          </cell>
          <cell r="B917" t="str">
            <v>6720</v>
          </cell>
          <cell r="C917" t="str">
            <v>999</v>
          </cell>
          <cell r="D917" t="str">
            <v>Consulting Royalties</v>
          </cell>
          <cell r="F917">
            <v>7</v>
          </cell>
          <cell r="G917" t="str">
            <v>.6720.999</v>
          </cell>
          <cell r="H917">
            <v>444</v>
          </cell>
          <cell r="I917" t="str">
            <v>005</v>
          </cell>
        </row>
        <row r="918">
          <cell r="A918" t="str">
            <v>.6721.042</v>
          </cell>
          <cell r="B918" t="str">
            <v>6721</v>
          </cell>
          <cell r="C918" t="str">
            <v>042</v>
          </cell>
          <cell r="D918" t="str">
            <v>Grp Fees Exp Studio 7</v>
          </cell>
          <cell r="F918">
            <v>8</v>
          </cell>
          <cell r="G918" t="str">
            <v>.6721.042</v>
          </cell>
          <cell r="H918">
            <v>444</v>
          </cell>
          <cell r="I918" t="str">
            <v>005</v>
          </cell>
        </row>
        <row r="919">
          <cell r="A919" t="str">
            <v>.6721.102</v>
          </cell>
          <cell r="B919" t="str">
            <v>6721</v>
          </cell>
          <cell r="C919" t="str">
            <v>102</v>
          </cell>
          <cell r="D919" t="str">
            <v>Grp Fees Exp LVM</v>
          </cell>
          <cell r="F919">
            <v>8</v>
          </cell>
          <cell r="G919" t="str">
            <v>.6721.102</v>
          </cell>
          <cell r="H919">
            <v>444</v>
          </cell>
          <cell r="I919" t="str">
            <v>005</v>
          </cell>
        </row>
        <row r="920">
          <cell r="A920" t="str">
            <v>.6721.107</v>
          </cell>
          <cell r="B920" t="str">
            <v>6721</v>
          </cell>
          <cell r="C920" t="str">
            <v>107</v>
          </cell>
          <cell r="D920" t="str">
            <v>Grp Fees Exp LV Canada</v>
          </cell>
          <cell r="F920">
            <v>8</v>
          </cell>
          <cell r="G920" t="str">
            <v>.6721.107</v>
          </cell>
          <cell r="H920">
            <v>444</v>
          </cell>
          <cell r="I920" t="str">
            <v>005</v>
          </cell>
        </row>
        <row r="921">
          <cell r="A921" t="str">
            <v>.6721.108</v>
          </cell>
          <cell r="B921" t="str">
            <v>6721</v>
          </cell>
          <cell r="C921" t="str">
            <v>108</v>
          </cell>
          <cell r="D921" t="str">
            <v>Grp Fees Exp LVNA Inc.</v>
          </cell>
          <cell r="F921">
            <v>8</v>
          </cell>
          <cell r="G921" t="str">
            <v>.6721.108</v>
          </cell>
          <cell r="H921">
            <v>444</v>
          </cell>
          <cell r="I921" t="str">
            <v>005</v>
          </cell>
        </row>
        <row r="922">
          <cell r="A922" t="str">
            <v>.6721.144</v>
          </cell>
          <cell r="B922" t="str">
            <v>6721</v>
          </cell>
          <cell r="C922" t="str">
            <v>144</v>
          </cell>
          <cell r="D922" t="str">
            <v>Grp Fees Exp LVUSM</v>
          </cell>
          <cell r="F922">
            <v>8</v>
          </cell>
          <cell r="G922" t="str">
            <v>.6721.144</v>
          </cell>
          <cell r="H922">
            <v>444</v>
          </cell>
          <cell r="I922" t="str">
            <v>005</v>
          </cell>
        </row>
        <row r="923">
          <cell r="A923" t="str">
            <v>.6721.151</v>
          </cell>
          <cell r="B923" t="str">
            <v>6721</v>
          </cell>
          <cell r="C923" t="str">
            <v>151</v>
          </cell>
          <cell r="D923" t="str">
            <v>Grp Fees Exp Atl Lugg</v>
          </cell>
          <cell r="F923">
            <v>8</v>
          </cell>
          <cell r="G923" t="str">
            <v>.6721.151</v>
          </cell>
          <cell r="H923">
            <v>444</v>
          </cell>
          <cell r="I923" t="str">
            <v>005</v>
          </cell>
        </row>
        <row r="924">
          <cell r="A924" t="str">
            <v>.6721.156</v>
          </cell>
          <cell r="B924" t="str">
            <v>6721</v>
          </cell>
          <cell r="C924" t="str">
            <v>156</v>
          </cell>
          <cell r="D924" t="str">
            <v>Grp Fees Exp SDL</v>
          </cell>
          <cell r="F924">
            <v>8</v>
          </cell>
          <cell r="G924" t="str">
            <v>.6721.156</v>
          </cell>
          <cell r="H924">
            <v>444</v>
          </cell>
          <cell r="I924" t="str">
            <v>005</v>
          </cell>
        </row>
        <row r="925">
          <cell r="A925" t="str">
            <v>.6721.196</v>
          </cell>
          <cell r="B925" t="str">
            <v>6721</v>
          </cell>
          <cell r="C925" t="str">
            <v>196</v>
          </cell>
          <cell r="D925" t="str">
            <v>Grp Fees Exp LV Mult.</v>
          </cell>
          <cell r="F925">
            <v>8</v>
          </cell>
          <cell r="G925" t="str">
            <v>.6721.196</v>
          </cell>
          <cell r="H925">
            <v>444</v>
          </cell>
          <cell r="I925" t="str">
            <v>005</v>
          </cell>
        </row>
        <row r="926">
          <cell r="A926" t="str">
            <v>.6721.228</v>
          </cell>
          <cell r="B926" t="str">
            <v>6721</v>
          </cell>
          <cell r="C926" t="str">
            <v>228</v>
          </cell>
          <cell r="D926" t="str">
            <v>Grp Fees Exp Celine Inc</v>
          </cell>
          <cell r="F926">
            <v>8</v>
          </cell>
          <cell r="G926" t="str">
            <v>.6721.228</v>
          </cell>
          <cell r="H926">
            <v>444</v>
          </cell>
          <cell r="I926" t="str">
            <v>005</v>
          </cell>
        </row>
        <row r="927">
          <cell r="A927" t="str">
            <v>.6721.342</v>
          </cell>
          <cell r="B927" t="str">
            <v>6721</v>
          </cell>
          <cell r="C927" t="str">
            <v>342</v>
          </cell>
          <cell r="D927" t="str">
            <v>Grp Fees Exp Serr Inc.</v>
          </cell>
          <cell r="F927">
            <v>8</v>
          </cell>
          <cell r="G927" t="str">
            <v>.6721.342</v>
          </cell>
          <cell r="H927">
            <v>444</v>
          </cell>
          <cell r="I927" t="str">
            <v>005</v>
          </cell>
        </row>
        <row r="928">
          <cell r="A928" t="str">
            <v>.6721.452</v>
          </cell>
          <cell r="B928" t="str">
            <v>6721</v>
          </cell>
          <cell r="C928" t="str">
            <v>452</v>
          </cell>
          <cell r="D928" t="str">
            <v>Grp Fees Exp Kenzo NA</v>
          </cell>
          <cell r="F928">
            <v>8</v>
          </cell>
          <cell r="G928" t="str">
            <v>.6721.452</v>
          </cell>
          <cell r="H928">
            <v>444</v>
          </cell>
          <cell r="I928" t="str">
            <v>005</v>
          </cell>
        </row>
        <row r="929">
          <cell r="A929" t="str">
            <v>.6721.471</v>
          </cell>
          <cell r="B929" t="str">
            <v>6721</v>
          </cell>
          <cell r="C929" t="str">
            <v>471</v>
          </cell>
          <cell r="D929" t="str">
            <v>Grp Fees Exp Clacoix US</v>
          </cell>
          <cell r="F929">
            <v>8</v>
          </cell>
          <cell r="G929" t="str">
            <v>.6721.471</v>
          </cell>
          <cell r="H929">
            <v>444</v>
          </cell>
          <cell r="I929" t="str">
            <v>005</v>
          </cell>
        </row>
        <row r="930">
          <cell r="A930" t="str">
            <v>.6721.750</v>
          </cell>
          <cell r="B930" t="str">
            <v>6721</v>
          </cell>
          <cell r="C930" t="str">
            <v>750</v>
          </cell>
          <cell r="D930" t="str">
            <v>Grp Fees Exp MJ Int'l.</v>
          </cell>
          <cell r="F930">
            <v>8</v>
          </cell>
          <cell r="G930" t="str">
            <v>.6721.750</v>
          </cell>
          <cell r="H930">
            <v>444</v>
          </cell>
          <cell r="I930" t="str">
            <v>005</v>
          </cell>
        </row>
        <row r="931">
          <cell r="A931" t="str">
            <v>.6721.751</v>
          </cell>
          <cell r="B931" t="str">
            <v>6721</v>
          </cell>
          <cell r="C931" t="str">
            <v>751</v>
          </cell>
          <cell r="D931" t="str">
            <v>Grp Fees Exp MJ Inc.</v>
          </cell>
          <cell r="F931">
            <v>8</v>
          </cell>
          <cell r="G931" t="str">
            <v>.6721.751</v>
          </cell>
          <cell r="H931">
            <v>444</v>
          </cell>
          <cell r="I931" t="str">
            <v>005</v>
          </cell>
        </row>
        <row r="932">
          <cell r="A932" t="str">
            <v>.6721.9349</v>
          </cell>
          <cell r="B932" t="str">
            <v>6721</v>
          </cell>
          <cell r="C932" t="str">
            <v>9349</v>
          </cell>
          <cell r="D932" t="str">
            <v>Grp Fees Exp LV Fin.</v>
          </cell>
          <cell r="F932">
            <v>8</v>
          </cell>
          <cell r="G932" t="str">
            <v>.6721.9349</v>
          </cell>
          <cell r="H932">
            <v>444</v>
          </cell>
          <cell r="I932" t="str">
            <v>005</v>
          </cell>
        </row>
        <row r="933">
          <cell r="A933" t="str">
            <v>.6721.966</v>
          </cell>
          <cell r="B933" t="str">
            <v>6721</v>
          </cell>
          <cell r="C933" t="str">
            <v>966</v>
          </cell>
          <cell r="D933" t="str">
            <v>Grp Fees Exp LVMH Inc</v>
          </cell>
          <cell r="F933">
            <v>8</v>
          </cell>
          <cell r="G933" t="str">
            <v>.6721.966</v>
          </cell>
          <cell r="H933">
            <v>444</v>
          </cell>
          <cell r="I933" t="str">
            <v>005</v>
          </cell>
        </row>
        <row r="934">
          <cell r="A934" t="str">
            <v>.6721.9668</v>
          </cell>
          <cell r="B934" t="str">
            <v>6721</v>
          </cell>
          <cell r="C934" t="str">
            <v>9668</v>
          </cell>
          <cell r="D934" t="str">
            <v>Grp Fees Exp LVMH Inc</v>
          </cell>
          <cell r="F934">
            <v>8</v>
          </cell>
          <cell r="G934" t="str">
            <v>.6721.9668</v>
          </cell>
          <cell r="H934">
            <v>444</v>
          </cell>
          <cell r="I934" t="str">
            <v>005</v>
          </cell>
        </row>
        <row r="935">
          <cell r="A935" t="str">
            <v>.6721.999</v>
          </cell>
          <cell r="B935" t="str">
            <v>6721</v>
          </cell>
          <cell r="C935" t="str">
            <v>999</v>
          </cell>
          <cell r="D935" t="str">
            <v>Grp Fees Exp DFS</v>
          </cell>
          <cell r="F935">
            <v>8</v>
          </cell>
          <cell r="G935" t="str">
            <v>.6721.999</v>
          </cell>
          <cell r="H935">
            <v>444</v>
          </cell>
          <cell r="I935" t="str">
            <v>005</v>
          </cell>
        </row>
        <row r="936">
          <cell r="A936" t="str">
            <v>.6721.9995</v>
          </cell>
          <cell r="B936" t="str">
            <v>6721</v>
          </cell>
          <cell r="C936" t="str">
            <v>9995</v>
          </cell>
          <cell r="D936" t="str">
            <v>Grp Fees Exp DFS</v>
          </cell>
          <cell r="F936">
            <v>8</v>
          </cell>
          <cell r="G936" t="str">
            <v>.6721.9995</v>
          </cell>
          <cell r="H936">
            <v>444</v>
          </cell>
          <cell r="I936" t="str">
            <v>005</v>
          </cell>
        </row>
        <row r="937">
          <cell r="A937" t="str">
            <v>.6722.028</v>
          </cell>
          <cell r="B937" t="str">
            <v>6722</v>
          </cell>
          <cell r="C937" t="str">
            <v>028</v>
          </cell>
          <cell r="D937" t="str">
            <v>Grp Fees Exp LVMH FGA</v>
          </cell>
          <cell r="F937">
            <v>8</v>
          </cell>
          <cell r="G937" t="str">
            <v>.6722.028</v>
          </cell>
          <cell r="H937">
            <v>444</v>
          </cell>
          <cell r="I937" t="str">
            <v>005</v>
          </cell>
        </row>
        <row r="938">
          <cell r="A938" t="str">
            <v>.6810.010</v>
          </cell>
          <cell r="B938" t="str">
            <v>6810</v>
          </cell>
          <cell r="C938" t="str">
            <v>010</v>
          </cell>
          <cell r="D938" t="str">
            <v>B/O Fee Inc eLuxury</v>
          </cell>
          <cell r="F938">
            <v>8</v>
          </cell>
          <cell r="G938" t="str">
            <v>.6810.010</v>
          </cell>
          <cell r="H938">
            <v>444</v>
          </cell>
          <cell r="I938" t="str">
            <v>005</v>
          </cell>
        </row>
        <row r="939">
          <cell r="A939" t="str">
            <v>.6810.014</v>
          </cell>
          <cell r="B939" t="str">
            <v>6810</v>
          </cell>
          <cell r="C939" t="str">
            <v>014</v>
          </cell>
          <cell r="D939" t="str">
            <v>B/O Fee Inc Studio 7</v>
          </cell>
          <cell r="F939">
            <v>8</v>
          </cell>
          <cell r="G939" t="str">
            <v>.6810.014</v>
          </cell>
          <cell r="H939">
            <v>444</v>
          </cell>
          <cell r="I939" t="str">
            <v>005</v>
          </cell>
        </row>
        <row r="940">
          <cell r="A940" t="str">
            <v>.6810.049</v>
          </cell>
          <cell r="B940" t="str">
            <v>6810</v>
          </cell>
          <cell r="C940" t="str">
            <v>049</v>
          </cell>
          <cell r="D940" t="str">
            <v>B/O Fee Inc LV Fin</v>
          </cell>
          <cell r="F940">
            <v>8</v>
          </cell>
          <cell r="G940" t="str">
            <v>.6810.049</v>
          </cell>
          <cell r="H940">
            <v>444</v>
          </cell>
          <cell r="I940" t="str">
            <v>005</v>
          </cell>
        </row>
        <row r="941">
          <cell r="A941" t="str">
            <v>.6810.107</v>
          </cell>
          <cell r="B941" t="str">
            <v>6810</v>
          </cell>
          <cell r="C941" t="str">
            <v>107</v>
          </cell>
          <cell r="D941" t="str">
            <v>B/O Fee Inc LV Canada</v>
          </cell>
          <cell r="F941">
            <v>8</v>
          </cell>
          <cell r="G941" t="str">
            <v>.6810.107</v>
          </cell>
          <cell r="H941">
            <v>444</v>
          </cell>
          <cell r="I941" t="str">
            <v>005</v>
          </cell>
        </row>
        <row r="942">
          <cell r="A942" t="str">
            <v>.6810.108</v>
          </cell>
          <cell r="B942" t="str">
            <v>6810</v>
          </cell>
          <cell r="C942" t="str">
            <v>108</v>
          </cell>
          <cell r="D942" t="str">
            <v>B/O Fee Inc LVNA</v>
          </cell>
          <cell r="F942">
            <v>8</v>
          </cell>
          <cell r="G942" t="str">
            <v>.6810.108</v>
          </cell>
          <cell r="H942">
            <v>444</v>
          </cell>
          <cell r="I942" t="str">
            <v>005</v>
          </cell>
        </row>
        <row r="943">
          <cell r="A943" t="str">
            <v>.6810.151</v>
          </cell>
          <cell r="B943" t="str">
            <v>6810</v>
          </cell>
          <cell r="C943" t="str">
            <v>151</v>
          </cell>
          <cell r="D943" t="str">
            <v>B/O Fee Inc Atl.Lugg</v>
          </cell>
          <cell r="F943">
            <v>8</v>
          </cell>
          <cell r="G943" t="str">
            <v>.6810.151</v>
          </cell>
          <cell r="H943">
            <v>444</v>
          </cell>
          <cell r="I943" t="str">
            <v>005</v>
          </cell>
        </row>
        <row r="944">
          <cell r="A944" t="str">
            <v>.6810.156</v>
          </cell>
          <cell r="B944" t="str">
            <v>6810</v>
          </cell>
          <cell r="C944" t="str">
            <v>156</v>
          </cell>
          <cell r="D944" t="str">
            <v>B/O Fee Inc SDL</v>
          </cell>
          <cell r="F944">
            <v>8</v>
          </cell>
          <cell r="G944" t="str">
            <v>.6810.156</v>
          </cell>
          <cell r="H944">
            <v>444</v>
          </cell>
          <cell r="I944" t="str">
            <v>005</v>
          </cell>
        </row>
        <row r="945">
          <cell r="A945" t="str">
            <v>.6810.196</v>
          </cell>
          <cell r="B945" t="str">
            <v>6810</v>
          </cell>
          <cell r="C945" t="str">
            <v>196</v>
          </cell>
          <cell r="D945" t="str">
            <v>B/O Fee Inc SDL</v>
          </cell>
          <cell r="F945">
            <v>8</v>
          </cell>
          <cell r="G945" t="str">
            <v>.6810.196</v>
          </cell>
          <cell r="H945">
            <v>444</v>
          </cell>
          <cell r="I945" t="str">
            <v>005</v>
          </cell>
        </row>
        <row r="946">
          <cell r="A946" t="str">
            <v>.6810.228</v>
          </cell>
          <cell r="B946" t="str">
            <v>6810</v>
          </cell>
          <cell r="C946" t="str">
            <v>228</v>
          </cell>
          <cell r="D946" t="str">
            <v>B/O Fee Inc Celine</v>
          </cell>
          <cell r="F946">
            <v>8</v>
          </cell>
          <cell r="G946" t="str">
            <v>.6810.228</v>
          </cell>
          <cell r="H946">
            <v>444</v>
          </cell>
          <cell r="I946" t="str">
            <v>005</v>
          </cell>
        </row>
        <row r="947">
          <cell r="A947" t="str">
            <v>.6810.342</v>
          </cell>
          <cell r="B947" t="str">
            <v>6810</v>
          </cell>
          <cell r="C947" t="str">
            <v>342</v>
          </cell>
          <cell r="D947" t="str">
            <v>B/O Fee Inc Serr Inc</v>
          </cell>
          <cell r="F947">
            <v>8</v>
          </cell>
          <cell r="G947" t="str">
            <v>.6810.342</v>
          </cell>
          <cell r="H947">
            <v>444</v>
          </cell>
          <cell r="I947" t="str">
            <v>005</v>
          </cell>
        </row>
        <row r="948">
          <cell r="A948" t="str">
            <v>.6810.452</v>
          </cell>
          <cell r="B948" t="str">
            <v>6810</v>
          </cell>
          <cell r="C948" t="str">
            <v>452</v>
          </cell>
          <cell r="D948" t="str">
            <v>B/O Fee Inc Kenzo NA</v>
          </cell>
          <cell r="F948">
            <v>8</v>
          </cell>
          <cell r="G948" t="str">
            <v>.6810.452</v>
          </cell>
          <cell r="H948">
            <v>444</v>
          </cell>
          <cell r="I948" t="str">
            <v>005</v>
          </cell>
        </row>
        <row r="949">
          <cell r="A949" t="str">
            <v>.6810.471</v>
          </cell>
          <cell r="B949" t="str">
            <v>6810</v>
          </cell>
          <cell r="C949" t="str">
            <v>471</v>
          </cell>
          <cell r="D949" t="str">
            <v>B/O Fee Inc C Lacroix</v>
          </cell>
          <cell r="F949">
            <v>8</v>
          </cell>
          <cell r="G949" t="str">
            <v>.6810.471</v>
          </cell>
          <cell r="H949">
            <v>444</v>
          </cell>
          <cell r="I949" t="str">
            <v>005</v>
          </cell>
        </row>
        <row r="950">
          <cell r="A950" t="str">
            <v>.6810.514</v>
          </cell>
          <cell r="B950" t="str">
            <v>6810</v>
          </cell>
          <cell r="C950" t="str">
            <v>514</v>
          </cell>
          <cell r="D950" t="str">
            <v>B/O Fee Inc Givchy Cout</v>
          </cell>
          <cell r="F950">
            <v>8</v>
          </cell>
          <cell r="G950" t="str">
            <v>.6810.514</v>
          </cell>
          <cell r="H950">
            <v>444</v>
          </cell>
          <cell r="I950" t="str">
            <v>005</v>
          </cell>
        </row>
        <row r="951">
          <cell r="A951" t="str">
            <v>.6810.653</v>
          </cell>
          <cell r="B951" t="str">
            <v>6810</v>
          </cell>
          <cell r="C951" t="str">
            <v>653</v>
          </cell>
          <cell r="D951" t="str">
            <v>B/O Fee Inc E Pucci Ltd</v>
          </cell>
          <cell r="F951">
            <v>8</v>
          </cell>
          <cell r="G951" t="str">
            <v>.6810.653</v>
          </cell>
          <cell r="H951">
            <v>444</v>
          </cell>
          <cell r="I951" t="str">
            <v>005</v>
          </cell>
        </row>
        <row r="952">
          <cell r="A952" t="str">
            <v>.6810.716</v>
          </cell>
          <cell r="B952" t="str">
            <v>6810</v>
          </cell>
          <cell r="C952" t="str">
            <v>716</v>
          </cell>
          <cell r="D952" t="str">
            <v>B/O Fee Inc Pink</v>
          </cell>
          <cell r="F952">
            <v>8</v>
          </cell>
          <cell r="G952" t="str">
            <v>.6810.716</v>
          </cell>
          <cell r="H952">
            <v>444</v>
          </cell>
          <cell r="I952" t="str">
            <v>005</v>
          </cell>
        </row>
        <row r="953">
          <cell r="A953" t="str">
            <v>.6810.750</v>
          </cell>
          <cell r="B953" t="str">
            <v>6810</v>
          </cell>
          <cell r="C953" t="str">
            <v>750</v>
          </cell>
          <cell r="D953" t="str">
            <v>B/O Fee Inc MJ Int'l</v>
          </cell>
          <cell r="F953">
            <v>8</v>
          </cell>
          <cell r="G953" t="str">
            <v>.6810.750</v>
          </cell>
          <cell r="H953">
            <v>444</v>
          </cell>
          <cell r="I953" t="str">
            <v>005</v>
          </cell>
        </row>
        <row r="954">
          <cell r="A954" t="str">
            <v>.6810.751</v>
          </cell>
          <cell r="B954" t="str">
            <v>6810</v>
          </cell>
          <cell r="C954" t="str">
            <v>751</v>
          </cell>
          <cell r="D954" t="str">
            <v>B/O Fee Inc MJ Inc.</v>
          </cell>
          <cell r="F954">
            <v>8</v>
          </cell>
          <cell r="G954" t="str">
            <v>.6810.751</v>
          </cell>
          <cell r="H954">
            <v>444</v>
          </cell>
          <cell r="I954" t="str">
            <v>005</v>
          </cell>
        </row>
        <row r="955">
          <cell r="A955" t="str">
            <v>.6810.752</v>
          </cell>
          <cell r="B955" t="str">
            <v>6810</v>
          </cell>
          <cell r="C955" t="str">
            <v>752</v>
          </cell>
          <cell r="D955" t="str">
            <v>B/O Fee Inc MJ Trade</v>
          </cell>
          <cell r="F955">
            <v>8</v>
          </cell>
          <cell r="G955" t="str">
            <v>.6810.752</v>
          </cell>
          <cell r="H955">
            <v>444</v>
          </cell>
          <cell r="I955" t="str">
            <v>005</v>
          </cell>
        </row>
        <row r="956">
          <cell r="A956" t="str">
            <v>.6810.818</v>
          </cell>
          <cell r="B956" t="str">
            <v>6810</v>
          </cell>
          <cell r="C956" t="str">
            <v>818</v>
          </cell>
          <cell r="D956" t="str">
            <v>B/O Fee Inc DKI</v>
          </cell>
          <cell r="F956">
            <v>8</v>
          </cell>
          <cell r="G956" t="str">
            <v>.6810.818</v>
          </cell>
          <cell r="H956">
            <v>444</v>
          </cell>
          <cell r="I956" t="str">
            <v>005</v>
          </cell>
        </row>
        <row r="957">
          <cell r="A957" t="str">
            <v>.6810.9349</v>
          </cell>
          <cell r="B957" t="str">
            <v>6810</v>
          </cell>
          <cell r="C957" t="str">
            <v>9349</v>
          </cell>
          <cell r="D957" t="str">
            <v>B/O Fee Inc LV Finan</v>
          </cell>
          <cell r="F957">
            <v>8</v>
          </cell>
          <cell r="G957" t="str">
            <v>.6810.9349</v>
          </cell>
          <cell r="H957">
            <v>444</v>
          </cell>
          <cell r="I957" t="str">
            <v>005</v>
          </cell>
        </row>
        <row r="958">
          <cell r="A958" t="str">
            <v>.6810.942</v>
          </cell>
          <cell r="B958" t="str">
            <v>6810</v>
          </cell>
          <cell r="C958" t="str">
            <v>942</v>
          </cell>
          <cell r="D958" t="str">
            <v>B/O Fee Inc Fendi</v>
          </cell>
          <cell r="F958">
            <v>8</v>
          </cell>
          <cell r="G958" t="str">
            <v>.6810.942</v>
          </cell>
          <cell r="H958">
            <v>444</v>
          </cell>
          <cell r="I958" t="str">
            <v>005</v>
          </cell>
        </row>
        <row r="959">
          <cell r="A959" t="str">
            <v>.6810.981</v>
          </cell>
          <cell r="B959" t="str">
            <v>6810</v>
          </cell>
          <cell r="C959" t="str">
            <v>981</v>
          </cell>
          <cell r="D959" t="str">
            <v>Grp Fee Inc eLuxury</v>
          </cell>
          <cell r="F959">
            <v>8</v>
          </cell>
          <cell r="G959" t="str">
            <v>.6810.981</v>
          </cell>
          <cell r="H959">
            <v>444</v>
          </cell>
          <cell r="I959" t="str">
            <v>005</v>
          </cell>
        </row>
        <row r="960">
          <cell r="A960" t="str">
            <v>.6810.999</v>
          </cell>
          <cell r="B960" t="str">
            <v>6810</v>
          </cell>
          <cell r="C960" t="str">
            <v>999</v>
          </cell>
          <cell r="D960" t="str">
            <v>Back Off Fee Sephora</v>
          </cell>
          <cell r="F960">
            <v>8</v>
          </cell>
          <cell r="G960" t="str">
            <v>.6810.999</v>
          </cell>
          <cell r="H960">
            <v>444</v>
          </cell>
          <cell r="I960" t="str">
            <v>005</v>
          </cell>
        </row>
        <row r="961">
          <cell r="A961" t="str">
            <v>.6810.9996</v>
          </cell>
          <cell r="B961" t="str">
            <v>6810</v>
          </cell>
          <cell r="C961" t="str">
            <v>9996</v>
          </cell>
          <cell r="D961" t="str">
            <v>Back Off Fee Sephora.com</v>
          </cell>
          <cell r="F961">
            <v>7</v>
          </cell>
          <cell r="G961" t="str">
            <v>.6810.9996</v>
          </cell>
          <cell r="H961">
            <v>444</v>
          </cell>
          <cell r="I961" t="str">
            <v>005</v>
          </cell>
        </row>
        <row r="962">
          <cell r="A962" t="str">
            <v>.6821.014</v>
          </cell>
          <cell r="B962" t="str">
            <v>6821</v>
          </cell>
          <cell r="C962" t="str">
            <v>014</v>
          </cell>
          <cell r="D962" t="str">
            <v>Grp Fee Inc Studio 7</v>
          </cell>
          <cell r="F962">
            <v>8</v>
          </cell>
          <cell r="G962" t="str">
            <v>.6821.014</v>
          </cell>
          <cell r="H962">
            <v>444</v>
          </cell>
          <cell r="I962" t="str">
            <v>005</v>
          </cell>
        </row>
        <row r="963">
          <cell r="A963" t="str">
            <v>.6821.049</v>
          </cell>
          <cell r="B963" t="str">
            <v>6821</v>
          </cell>
          <cell r="C963" t="str">
            <v>049</v>
          </cell>
          <cell r="D963" t="str">
            <v>Grp Fee Inc LV Fin</v>
          </cell>
          <cell r="F963">
            <v>8</v>
          </cell>
          <cell r="G963" t="str">
            <v>.6821.049</v>
          </cell>
          <cell r="H963">
            <v>444</v>
          </cell>
          <cell r="I963" t="str">
            <v>005</v>
          </cell>
        </row>
        <row r="964">
          <cell r="A964" t="str">
            <v>.6821.103</v>
          </cell>
          <cell r="B964" t="str">
            <v>6821</v>
          </cell>
          <cell r="C964" t="str">
            <v>103</v>
          </cell>
          <cell r="D964" t="str">
            <v>Grp Fee Inc LV St. Ba</v>
          </cell>
          <cell r="F964">
            <v>8</v>
          </cell>
          <cell r="G964" t="str">
            <v>.6821.103</v>
          </cell>
          <cell r="H964">
            <v>444</v>
          </cell>
          <cell r="I964" t="str">
            <v>005</v>
          </cell>
        </row>
        <row r="965">
          <cell r="A965" t="str">
            <v>.6821.107</v>
          </cell>
          <cell r="B965" t="str">
            <v>6821</v>
          </cell>
          <cell r="C965" t="str">
            <v>107</v>
          </cell>
          <cell r="D965" t="str">
            <v>Grp Fee Inc LV Canada</v>
          </cell>
          <cell r="F965">
            <v>8</v>
          </cell>
          <cell r="G965" t="str">
            <v>.6821.107</v>
          </cell>
          <cell r="H965">
            <v>444</v>
          </cell>
          <cell r="I965" t="str">
            <v>005</v>
          </cell>
        </row>
        <row r="966">
          <cell r="A966" t="str">
            <v>.6821.108</v>
          </cell>
          <cell r="B966" t="str">
            <v>6821</v>
          </cell>
          <cell r="C966" t="str">
            <v>108</v>
          </cell>
          <cell r="D966" t="str">
            <v>Grp Fee Inc LVNA</v>
          </cell>
          <cell r="F966">
            <v>8</v>
          </cell>
          <cell r="G966" t="str">
            <v>.6821.108</v>
          </cell>
          <cell r="H966">
            <v>444</v>
          </cell>
          <cell r="I966" t="str">
            <v>005</v>
          </cell>
        </row>
        <row r="967">
          <cell r="A967" t="str">
            <v>.6821.151</v>
          </cell>
          <cell r="B967" t="str">
            <v>6821</v>
          </cell>
          <cell r="C967" t="str">
            <v>151</v>
          </cell>
          <cell r="D967" t="str">
            <v>Grp Fee Inc Atl.Lugg</v>
          </cell>
          <cell r="F967">
            <v>8</v>
          </cell>
          <cell r="G967" t="str">
            <v>.6821.151</v>
          </cell>
          <cell r="H967">
            <v>444</v>
          </cell>
          <cell r="I967" t="str">
            <v>005</v>
          </cell>
        </row>
        <row r="968">
          <cell r="A968" t="str">
            <v>.6821.156</v>
          </cell>
          <cell r="B968" t="str">
            <v>6821</v>
          </cell>
          <cell r="C968" t="str">
            <v>156</v>
          </cell>
          <cell r="D968" t="str">
            <v>Grp Fee Inc SDL</v>
          </cell>
          <cell r="F968">
            <v>8</v>
          </cell>
          <cell r="G968" t="str">
            <v>.6821.156</v>
          </cell>
          <cell r="H968">
            <v>444</v>
          </cell>
          <cell r="I968" t="str">
            <v>005</v>
          </cell>
        </row>
        <row r="969">
          <cell r="A969" t="str">
            <v>.6821.196</v>
          </cell>
          <cell r="B969" t="str">
            <v>6821</v>
          </cell>
          <cell r="C969" t="str">
            <v>196</v>
          </cell>
          <cell r="D969" t="str">
            <v>Grp Fee Inc LV Mult.</v>
          </cell>
          <cell r="F969">
            <v>8</v>
          </cell>
          <cell r="G969" t="str">
            <v>.6821.196</v>
          </cell>
          <cell r="H969">
            <v>444</v>
          </cell>
          <cell r="I969" t="str">
            <v>005</v>
          </cell>
        </row>
        <row r="970">
          <cell r="A970" t="str">
            <v>.6821.228</v>
          </cell>
          <cell r="B970" t="str">
            <v>6821</v>
          </cell>
          <cell r="C970" t="str">
            <v>228</v>
          </cell>
          <cell r="D970" t="str">
            <v>Grp Fee Inc Celine Inc</v>
          </cell>
          <cell r="F970">
            <v>8</v>
          </cell>
          <cell r="G970" t="str">
            <v>.6821.228</v>
          </cell>
          <cell r="H970">
            <v>444</v>
          </cell>
          <cell r="I970" t="str">
            <v>005</v>
          </cell>
        </row>
        <row r="971">
          <cell r="A971" t="str">
            <v>.6821.342</v>
          </cell>
          <cell r="B971" t="str">
            <v>6821</v>
          </cell>
          <cell r="C971" t="str">
            <v>342</v>
          </cell>
          <cell r="D971" t="str">
            <v>Grp Fee Inc Serr. Inc</v>
          </cell>
          <cell r="F971">
            <v>8</v>
          </cell>
          <cell r="G971" t="str">
            <v>.6821.342</v>
          </cell>
          <cell r="H971">
            <v>444</v>
          </cell>
          <cell r="I971" t="str">
            <v>005</v>
          </cell>
        </row>
        <row r="972">
          <cell r="A972" t="str">
            <v>.6821.452</v>
          </cell>
          <cell r="B972" t="str">
            <v>6821</v>
          </cell>
          <cell r="C972" t="str">
            <v>452</v>
          </cell>
          <cell r="D972" t="str">
            <v>Grp Fee Inc Kenzo NA</v>
          </cell>
          <cell r="F972">
            <v>8</v>
          </cell>
          <cell r="G972" t="str">
            <v>.6821.452</v>
          </cell>
          <cell r="H972">
            <v>444</v>
          </cell>
          <cell r="I972" t="str">
            <v>005</v>
          </cell>
        </row>
        <row r="973">
          <cell r="A973" t="str">
            <v>.6821.471</v>
          </cell>
          <cell r="B973" t="str">
            <v>6821</v>
          </cell>
          <cell r="C973" t="str">
            <v>471</v>
          </cell>
          <cell r="D973" t="str">
            <v>Grp Fee Inc Clacroix US</v>
          </cell>
          <cell r="F973">
            <v>8</v>
          </cell>
          <cell r="G973" t="str">
            <v>.6821.471</v>
          </cell>
          <cell r="H973">
            <v>444</v>
          </cell>
          <cell r="I973" t="str">
            <v>005</v>
          </cell>
        </row>
        <row r="974">
          <cell r="A974" t="str">
            <v>.6821.514</v>
          </cell>
          <cell r="B974" t="str">
            <v>6821</v>
          </cell>
          <cell r="C974" t="str">
            <v>514</v>
          </cell>
          <cell r="D974" t="str">
            <v>Grp Fee Inc Givchy Cout</v>
          </cell>
          <cell r="F974">
            <v>8</v>
          </cell>
          <cell r="G974" t="str">
            <v>.6821.514</v>
          </cell>
          <cell r="H974">
            <v>444</v>
          </cell>
          <cell r="I974" t="str">
            <v>005</v>
          </cell>
        </row>
        <row r="975">
          <cell r="A975" t="str">
            <v>.6821.653</v>
          </cell>
          <cell r="B975" t="str">
            <v>6821</v>
          </cell>
          <cell r="C975" t="str">
            <v>653</v>
          </cell>
          <cell r="D975" t="str">
            <v>Grp Fee Inc E Pucci Ltd</v>
          </cell>
          <cell r="F975">
            <v>8</v>
          </cell>
          <cell r="G975" t="str">
            <v>.6821.653</v>
          </cell>
          <cell r="H975">
            <v>444</v>
          </cell>
          <cell r="I975" t="str">
            <v>005</v>
          </cell>
        </row>
        <row r="976">
          <cell r="A976" t="str">
            <v>.6821.750</v>
          </cell>
          <cell r="B976" t="str">
            <v>6821</v>
          </cell>
          <cell r="C976" t="str">
            <v>750</v>
          </cell>
          <cell r="D976" t="str">
            <v>Grp Fee Inc MJ Int'l</v>
          </cell>
          <cell r="F976">
            <v>8</v>
          </cell>
          <cell r="G976" t="str">
            <v>.6821.750</v>
          </cell>
          <cell r="H976">
            <v>444</v>
          </cell>
          <cell r="I976" t="str">
            <v>005</v>
          </cell>
        </row>
        <row r="977">
          <cell r="A977" t="str">
            <v>.6821.751</v>
          </cell>
          <cell r="B977" t="str">
            <v>6821</v>
          </cell>
          <cell r="C977" t="str">
            <v>751</v>
          </cell>
          <cell r="D977" t="str">
            <v>Grp Fee Inc MJ Inc.</v>
          </cell>
          <cell r="F977">
            <v>8</v>
          </cell>
          <cell r="G977" t="str">
            <v>.6821.751</v>
          </cell>
          <cell r="H977">
            <v>444</v>
          </cell>
          <cell r="I977" t="str">
            <v>005</v>
          </cell>
        </row>
        <row r="978">
          <cell r="A978" t="str">
            <v>.6821.752</v>
          </cell>
          <cell r="B978" t="str">
            <v>6821</v>
          </cell>
          <cell r="C978" t="str">
            <v>752</v>
          </cell>
          <cell r="D978" t="str">
            <v>Grp Fee Inc MJ Trade</v>
          </cell>
          <cell r="F978">
            <v>8</v>
          </cell>
          <cell r="G978" t="str">
            <v>.6821.752</v>
          </cell>
          <cell r="H978">
            <v>444</v>
          </cell>
          <cell r="I978" t="str">
            <v>005</v>
          </cell>
        </row>
        <row r="979">
          <cell r="A979" t="str">
            <v>.6821.934</v>
          </cell>
          <cell r="B979" t="str">
            <v>6821</v>
          </cell>
          <cell r="C979" t="str">
            <v>934</v>
          </cell>
          <cell r="D979" t="str">
            <v>Grp Fee inc LV Finance</v>
          </cell>
          <cell r="F979">
            <v>8</v>
          </cell>
          <cell r="G979" t="str">
            <v>.6821.934</v>
          </cell>
          <cell r="H979">
            <v>444</v>
          </cell>
          <cell r="I979" t="str">
            <v>005</v>
          </cell>
        </row>
        <row r="980">
          <cell r="A980" t="str">
            <v>.6821.9349</v>
          </cell>
          <cell r="B980" t="str">
            <v>6821</v>
          </cell>
          <cell r="C980" t="str">
            <v>9349</v>
          </cell>
          <cell r="D980" t="str">
            <v>Grp Fee inc LV Finance</v>
          </cell>
          <cell r="F980">
            <v>8</v>
          </cell>
          <cell r="G980" t="str">
            <v>.6821.9349</v>
          </cell>
          <cell r="H980">
            <v>444</v>
          </cell>
          <cell r="I980" t="str">
            <v>005</v>
          </cell>
        </row>
        <row r="981">
          <cell r="A981" t="str">
            <v>.6821.9810</v>
          </cell>
          <cell r="B981" t="str">
            <v>6821</v>
          </cell>
          <cell r="C981" t="str">
            <v>9810</v>
          </cell>
          <cell r="D981" t="str">
            <v>Grp Fee Inc eLuxury</v>
          </cell>
          <cell r="F981">
            <v>8</v>
          </cell>
          <cell r="G981" t="str">
            <v>.6821.9810</v>
          </cell>
          <cell r="H981">
            <v>444</v>
          </cell>
          <cell r="I981" t="str">
            <v>005</v>
          </cell>
        </row>
        <row r="982">
          <cell r="A982" t="str">
            <v>.6822.028</v>
          </cell>
          <cell r="B982" t="str">
            <v>6822</v>
          </cell>
          <cell r="C982" t="str">
            <v>028</v>
          </cell>
          <cell r="D982" t="str">
            <v>Grp Fee Inc LVMH FGA</v>
          </cell>
          <cell r="F982">
            <v>8</v>
          </cell>
          <cell r="G982" t="str">
            <v>.6822.028</v>
          </cell>
          <cell r="H982">
            <v>444</v>
          </cell>
          <cell r="I982" t="str">
            <v>005</v>
          </cell>
        </row>
        <row r="983">
          <cell r="A983" t="str">
            <v>.6440.010</v>
          </cell>
          <cell r="B983" t="str">
            <v>6440</v>
          </cell>
          <cell r="C983" t="str">
            <v>010</v>
          </cell>
          <cell r="D983" t="str">
            <v>Events Production Mgmt.</v>
          </cell>
          <cell r="F983">
            <v>7</v>
          </cell>
          <cell r="G983" t="str">
            <v>.6440.010</v>
          </cell>
          <cell r="H983">
            <v>444</v>
          </cell>
          <cell r="I983" t="str">
            <v>007</v>
          </cell>
        </row>
        <row r="984">
          <cell r="A984" t="str">
            <v>.6440.020</v>
          </cell>
          <cell r="B984" t="str">
            <v>6440</v>
          </cell>
          <cell r="C984" t="str">
            <v>020</v>
          </cell>
          <cell r="D984" t="str">
            <v>Events Creative Design</v>
          </cell>
          <cell r="F984">
            <v>7</v>
          </cell>
          <cell r="G984" t="str">
            <v>.6440.020</v>
          </cell>
          <cell r="H984">
            <v>444</v>
          </cell>
          <cell r="I984" t="str">
            <v>007</v>
          </cell>
        </row>
        <row r="985">
          <cell r="A985" t="str">
            <v>.6440.030</v>
          </cell>
          <cell r="B985" t="str">
            <v>6440</v>
          </cell>
          <cell r="C985" t="str">
            <v>030</v>
          </cell>
          <cell r="D985" t="str">
            <v>Events Scenic Constr.</v>
          </cell>
          <cell r="F985">
            <v>7</v>
          </cell>
          <cell r="G985" t="str">
            <v>.6440.030</v>
          </cell>
          <cell r="H985">
            <v>444</v>
          </cell>
          <cell r="I985" t="str">
            <v>007</v>
          </cell>
        </row>
        <row r="986">
          <cell r="A986" t="str">
            <v>.6440.040</v>
          </cell>
          <cell r="B986" t="str">
            <v>6440</v>
          </cell>
          <cell r="C986" t="str">
            <v>040</v>
          </cell>
          <cell r="D986" t="str">
            <v>Event Logistics</v>
          </cell>
          <cell r="F986">
            <v>7</v>
          </cell>
          <cell r="G986" t="str">
            <v>.6440.040</v>
          </cell>
          <cell r="H986">
            <v>444</v>
          </cell>
          <cell r="I986" t="str">
            <v>007</v>
          </cell>
        </row>
        <row r="987">
          <cell r="A987" t="str">
            <v>.6440.050</v>
          </cell>
          <cell r="B987" t="str">
            <v>6440</v>
          </cell>
          <cell r="C987" t="str">
            <v>050</v>
          </cell>
          <cell r="D987" t="str">
            <v>Events  Equipment Pkg.</v>
          </cell>
          <cell r="F987">
            <v>7</v>
          </cell>
          <cell r="G987" t="str">
            <v>.6440.050</v>
          </cell>
          <cell r="H987">
            <v>444</v>
          </cell>
          <cell r="I987" t="str">
            <v>007</v>
          </cell>
        </row>
        <row r="988">
          <cell r="A988" t="str">
            <v>.6440.060</v>
          </cell>
          <cell r="B988" t="str">
            <v>6440</v>
          </cell>
          <cell r="C988" t="str">
            <v>060</v>
          </cell>
          <cell r="D988" t="str">
            <v>Events Site Management</v>
          </cell>
          <cell r="F988">
            <v>7</v>
          </cell>
          <cell r="G988" t="str">
            <v>.6440.060</v>
          </cell>
          <cell r="H988">
            <v>444</v>
          </cell>
          <cell r="I988" t="str">
            <v>007</v>
          </cell>
        </row>
        <row r="989">
          <cell r="A989" t="str">
            <v>.6440.070</v>
          </cell>
          <cell r="B989" t="str">
            <v>6440</v>
          </cell>
          <cell r="C989" t="str">
            <v>070</v>
          </cell>
          <cell r="D989" t="str">
            <v>Events Labor</v>
          </cell>
          <cell r="F989">
            <v>7</v>
          </cell>
          <cell r="G989" t="str">
            <v>.6440.070</v>
          </cell>
          <cell r="H989">
            <v>444</v>
          </cell>
          <cell r="I989" t="str">
            <v>007</v>
          </cell>
        </row>
        <row r="990">
          <cell r="A990" t="str">
            <v>.6440.080</v>
          </cell>
          <cell r="B990" t="str">
            <v>6440</v>
          </cell>
          <cell r="C990" t="str">
            <v>080</v>
          </cell>
          <cell r="D990" t="str">
            <v>Events Housing</v>
          </cell>
          <cell r="F990">
            <v>7</v>
          </cell>
          <cell r="G990" t="str">
            <v>.6440.080</v>
          </cell>
          <cell r="H990">
            <v>444</v>
          </cell>
          <cell r="I990" t="str">
            <v>007</v>
          </cell>
        </row>
        <row r="991">
          <cell r="A991" t="str">
            <v>.6440.090</v>
          </cell>
          <cell r="B991" t="str">
            <v>6440</v>
          </cell>
          <cell r="C991" t="str">
            <v>090</v>
          </cell>
          <cell r="D991" t="str">
            <v>Events Transportation</v>
          </cell>
          <cell r="F991">
            <v>7</v>
          </cell>
          <cell r="G991" t="str">
            <v>.6440.090</v>
          </cell>
          <cell r="H991">
            <v>444</v>
          </cell>
          <cell r="I991" t="str">
            <v>007</v>
          </cell>
        </row>
        <row r="992">
          <cell r="A992" t="str">
            <v>.6440.100</v>
          </cell>
          <cell r="B992" t="str">
            <v>6440</v>
          </cell>
          <cell r="C992" t="str">
            <v>100</v>
          </cell>
          <cell r="D992" t="str">
            <v>Events Gifts</v>
          </cell>
          <cell r="F992">
            <v>7</v>
          </cell>
          <cell r="G992" t="str">
            <v>.6440.100</v>
          </cell>
          <cell r="H992">
            <v>444</v>
          </cell>
          <cell r="I992" t="str">
            <v>007</v>
          </cell>
        </row>
        <row r="993">
          <cell r="A993" t="str">
            <v>.6440.110</v>
          </cell>
          <cell r="B993" t="str">
            <v>6440</v>
          </cell>
          <cell r="C993" t="str">
            <v>110</v>
          </cell>
          <cell r="D993" t="str">
            <v>Events Trophies</v>
          </cell>
          <cell r="F993">
            <v>7</v>
          </cell>
          <cell r="G993" t="str">
            <v>.6440.110</v>
          </cell>
          <cell r="H993">
            <v>444</v>
          </cell>
          <cell r="I993" t="str">
            <v>007</v>
          </cell>
        </row>
        <row r="994">
          <cell r="A994" t="str">
            <v>.6440.120</v>
          </cell>
          <cell r="B994" t="str">
            <v>6440</v>
          </cell>
          <cell r="C994" t="str">
            <v>120</v>
          </cell>
          <cell r="D994" t="str">
            <v>Events Security</v>
          </cell>
          <cell r="F994">
            <v>7</v>
          </cell>
          <cell r="G994" t="str">
            <v>.6440.120</v>
          </cell>
          <cell r="H994">
            <v>444</v>
          </cell>
          <cell r="I994" t="str">
            <v>007</v>
          </cell>
        </row>
        <row r="995">
          <cell r="A995" t="str">
            <v>.6440.130</v>
          </cell>
          <cell r="B995" t="str">
            <v>6440</v>
          </cell>
          <cell r="C995" t="str">
            <v>130</v>
          </cell>
          <cell r="D995" t="str">
            <v>Events Printing</v>
          </cell>
          <cell r="F995">
            <v>7</v>
          </cell>
          <cell r="G995" t="str">
            <v>.6440.130</v>
          </cell>
          <cell r="H995">
            <v>444</v>
          </cell>
          <cell r="I995" t="str">
            <v>007</v>
          </cell>
        </row>
        <row r="996">
          <cell r="A996" t="str">
            <v>.6440.140</v>
          </cell>
          <cell r="B996" t="str">
            <v>6440</v>
          </cell>
          <cell r="C996" t="str">
            <v>140</v>
          </cell>
          <cell r="D996" t="str">
            <v>Events Uniforms</v>
          </cell>
          <cell r="F996">
            <v>7</v>
          </cell>
          <cell r="G996" t="str">
            <v>.6440.140</v>
          </cell>
          <cell r="H996">
            <v>444</v>
          </cell>
          <cell r="I996" t="str">
            <v>007</v>
          </cell>
        </row>
        <row r="997">
          <cell r="A997" t="str">
            <v>.6440.150</v>
          </cell>
          <cell r="B997" t="str">
            <v>6440</v>
          </cell>
          <cell r="C997" t="str">
            <v>150</v>
          </cell>
          <cell r="D997" t="str">
            <v>Events Merchandise</v>
          </cell>
          <cell r="F997">
            <v>7</v>
          </cell>
          <cell r="G997" t="str">
            <v>.6440.150</v>
          </cell>
          <cell r="H997">
            <v>444</v>
          </cell>
          <cell r="I997" t="str">
            <v>007</v>
          </cell>
        </row>
        <row r="998">
          <cell r="A998" t="str">
            <v>.6440.160</v>
          </cell>
          <cell r="B998" t="str">
            <v>6440</v>
          </cell>
          <cell r="C998" t="str">
            <v>160</v>
          </cell>
          <cell r="D998" t="str">
            <v>Events Video/Photo</v>
          </cell>
          <cell r="F998">
            <v>7</v>
          </cell>
          <cell r="G998" t="str">
            <v>.6440.160</v>
          </cell>
          <cell r="H998">
            <v>444</v>
          </cell>
          <cell r="I998" t="str">
            <v>007</v>
          </cell>
        </row>
        <row r="999">
          <cell r="A999" t="str">
            <v>.6440.170</v>
          </cell>
          <cell r="B999" t="str">
            <v>6440</v>
          </cell>
          <cell r="C999" t="str">
            <v>170</v>
          </cell>
          <cell r="D999" t="str">
            <v>Events Entertainment</v>
          </cell>
          <cell r="F999">
            <v>7</v>
          </cell>
          <cell r="G999" t="str">
            <v>.6440.170</v>
          </cell>
          <cell r="H999">
            <v>444</v>
          </cell>
          <cell r="I999" t="str">
            <v>007</v>
          </cell>
        </row>
        <row r="1000">
          <cell r="A1000" t="str">
            <v>.6440.180</v>
          </cell>
          <cell r="B1000" t="str">
            <v>6440</v>
          </cell>
          <cell r="C1000" t="str">
            <v>180</v>
          </cell>
          <cell r="D1000" t="str">
            <v>Events Celebrity/Char.</v>
          </cell>
          <cell r="F1000">
            <v>7</v>
          </cell>
          <cell r="G1000" t="str">
            <v>.6440.180</v>
          </cell>
          <cell r="H1000">
            <v>444</v>
          </cell>
          <cell r="I1000" t="str">
            <v>007</v>
          </cell>
        </row>
        <row r="1001">
          <cell r="A1001" t="str">
            <v>.6440.190</v>
          </cell>
          <cell r="B1001" t="str">
            <v>6440</v>
          </cell>
          <cell r="C1001" t="str">
            <v>190</v>
          </cell>
          <cell r="D1001" t="str">
            <v>Events Income</v>
          </cell>
          <cell r="F1001">
            <v>7</v>
          </cell>
          <cell r="G1001" t="str">
            <v>.6440.190</v>
          </cell>
          <cell r="H1001">
            <v>444</v>
          </cell>
          <cell r="I1001" t="str">
            <v>007</v>
          </cell>
        </row>
        <row r="1002">
          <cell r="A1002" t="str">
            <v>.6440.200</v>
          </cell>
          <cell r="B1002" t="str">
            <v>6440</v>
          </cell>
          <cell r="C1002" t="str">
            <v>200</v>
          </cell>
          <cell r="D1002" t="str">
            <v>Events Press Conference</v>
          </cell>
          <cell r="F1002">
            <v>7</v>
          </cell>
          <cell r="G1002" t="str">
            <v>.6440.200</v>
          </cell>
          <cell r="H1002">
            <v>444</v>
          </cell>
          <cell r="I1002" t="str">
            <v>007</v>
          </cell>
        </row>
        <row r="1003">
          <cell r="A1003" t="str">
            <v>.6440.210</v>
          </cell>
          <cell r="B1003" t="str">
            <v>6440</v>
          </cell>
          <cell r="C1003" t="str">
            <v>210</v>
          </cell>
          <cell r="D1003" t="str">
            <v>Events Rental Space</v>
          </cell>
          <cell r="F1003">
            <v>7</v>
          </cell>
          <cell r="G1003" t="str">
            <v>.6440.210</v>
          </cell>
          <cell r="H1003">
            <v>444</v>
          </cell>
          <cell r="I1003" t="str">
            <v>007</v>
          </cell>
        </row>
        <row r="1004">
          <cell r="A1004" t="str">
            <v>.6440.220</v>
          </cell>
          <cell r="B1004" t="str">
            <v>6440</v>
          </cell>
          <cell r="C1004" t="str">
            <v>220</v>
          </cell>
          <cell r="D1004" t="str">
            <v>Events Storage</v>
          </cell>
          <cell r="F1004">
            <v>7</v>
          </cell>
          <cell r="G1004" t="str">
            <v>.6440.220</v>
          </cell>
          <cell r="H1004">
            <v>444</v>
          </cell>
          <cell r="I1004" t="str">
            <v>007</v>
          </cell>
        </row>
        <row r="1005">
          <cell r="A1005" t="str">
            <v>.6440.230</v>
          </cell>
          <cell r="B1005" t="str">
            <v>6440</v>
          </cell>
          <cell r="C1005" t="str">
            <v>230</v>
          </cell>
          <cell r="D1005" t="str">
            <v>Events Lighting</v>
          </cell>
          <cell r="F1005">
            <v>7</v>
          </cell>
          <cell r="G1005" t="str">
            <v>.6440.230</v>
          </cell>
          <cell r="H1005">
            <v>444</v>
          </cell>
          <cell r="I1005" t="str">
            <v>007</v>
          </cell>
        </row>
        <row r="1006">
          <cell r="A1006" t="str">
            <v>.6440.240</v>
          </cell>
          <cell r="B1006" t="str">
            <v>6440</v>
          </cell>
          <cell r="C1006" t="str">
            <v>240</v>
          </cell>
          <cell r="D1006" t="str">
            <v>Events Catering</v>
          </cell>
          <cell r="F1006">
            <v>7</v>
          </cell>
          <cell r="G1006" t="str">
            <v>.6440.240</v>
          </cell>
          <cell r="H1006">
            <v>444</v>
          </cell>
          <cell r="I1006" t="str">
            <v>007</v>
          </cell>
        </row>
        <row r="1007">
          <cell r="A1007" t="str">
            <v>.6440.250</v>
          </cell>
          <cell r="B1007" t="str">
            <v>6440</v>
          </cell>
          <cell r="C1007" t="str">
            <v>250</v>
          </cell>
          <cell r="D1007" t="str">
            <v>Events Decor</v>
          </cell>
          <cell r="F1007">
            <v>7</v>
          </cell>
          <cell r="G1007" t="str">
            <v>.6440.250</v>
          </cell>
          <cell r="H1007">
            <v>444</v>
          </cell>
          <cell r="I1007" t="str">
            <v>007</v>
          </cell>
        </row>
        <row r="1008">
          <cell r="A1008" t="str">
            <v>.6440.260</v>
          </cell>
          <cell r="B1008" t="str">
            <v>6440</v>
          </cell>
          <cell r="C1008" t="str">
            <v>260</v>
          </cell>
          <cell r="D1008" t="str">
            <v>Events Flora</v>
          </cell>
          <cell r="F1008">
            <v>7</v>
          </cell>
          <cell r="G1008" t="str">
            <v>.6440.260</v>
          </cell>
          <cell r="H1008">
            <v>444</v>
          </cell>
          <cell r="I1008" t="str">
            <v>007</v>
          </cell>
        </row>
        <row r="1009">
          <cell r="A1009" t="str">
            <v>.6440.270</v>
          </cell>
          <cell r="B1009" t="str">
            <v>6440</v>
          </cell>
          <cell r="C1009" t="str">
            <v>270</v>
          </cell>
          <cell r="D1009" t="str">
            <v>Events Audio/Visual</v>
          </cell>
          <cell r="F1009">
            <v>7</v>
          </cell>
          <cell r="G1009" t="str">
            <v>.6440.270</v>
          </cell>
          <cell r="H1009">
            <v>444</v>
          </cell>
          <cell r="I1009" t="str">
            <v>007</v>
          </cell>
        </row>
        <row r="1010">
          <cell r="A1010" t="str">
            <v>.6440.280</v>
          </cell>
          <cell r="B1010" t="str">
            <v>6440</v>
          </cell>
          <cell r="C1010" t="str">
            <v>280</v>
          </cell>
          <cell r="D1010" t="str">
            <v>Events Permits</v>
          </cell>
          <cell r="F1010">
            <v>7</v>
          </cell>
          <cell r="G1010" t="str">
            <v>.6440.280</v>
          </cell>
          <cell r="H1010">
            <v>444</v>
          </cell>
          <cell r="I1010" t="str">
            <v>007</v>
          </cell>
        </row>
        <row r="1011">
          <cell r="A1011" t="str">
            <v>.6440.290</v>
          </cell>
          <cell r="B1011" t="str">
            <v>6440</v>
          </cell>
          <cell r="C1011" t="str">
            <v>290</v>
          </cell>
          <cell r="D1011" t="str">
            <v>Events Other Expense</v>
          </cell>
          <cell r="F1011">
            <v>7</v>
          </cell>
          <cell r="G1011" t="str">
            <v>.6440.290</v>
          </cell>
          <cell r="H1011">
            <v>444</v>
          </cell>
          <cell r="I1011" t="str">
            <v>007</v>
          </cell>
        </row>
        <row r="1012">
          <cell r="A1012" t="str">
            <v>.6540.011</v>
          </cell>
          <cell r="B1012" t="str">
            <v>6540</v>
          </cell>
          <cell r="C1012" t="str">
            <v>011</v>
          </cell>
          <cell r="D1012" t="str">
            <v>Paris Training Mtrl</v>
          </cell>
          <cell r="F1012">
            <v>7</v>
          </cell>
          <cell r="G1012" t="str">
            <v>.6540.011</v>
          </cell>
          <cell r="H1012">
            <v>444</v>
          </cell>
          <cell r="I1012" t="str">
            <v>007</v>
          </cell>
        </row>
        <row r="1013">
          <cell r="A1013" t="str">
            <v>.6540.160</v>
          </cell>
          <cell r="B1013" t="str">
            <v>6540</v>
          </cell>
          <cell r="C1013" t="str">
            <v>160</v>
          </cell>
          <cell r="D1013" t="str">
            <v>Gifts</v>
          </cell>
          <cell r="E1013" t="str">
            <v>L</v>
          </cell>
          <cell r="F1013">
            <v>7</v>
          </cell>
          <cell r="G1013" t="str">
            <v>.6540.160</v>
          </cell>
          <cell r="H1013">
            <v>444</v>
          </cell>
          <cell r="I1013" t="str">
            <v>007</v>
          </cell>
        </row>
        <row r="1014">
          <cell r="A1014" t="str">
            <v>.6540.190</v>
          </cell>
          <cell r="B1014" t="str">
            <v>6540</v>
          </cell>
          <cell r="C1014" t="str">
            <v>190</v>
          </cell>
          <cell r="D1014" t="str">
            <v>Consultant Fee</v>
          </cell>
          <cell r="G1014" t="str">
            <v>.6540.190</v>
          </cell>
          <cell r="H1014">
            <v>444</v>
          </cell>
          <cell r="I1014" t="str">
            <v>003</v>
          </cell>
        </row>
        <row r="1015">
          <cell r="A1015" t="str">
            <v>.6312.020</v>
          </cell>
          <cell r="B1015" t="str">
            <v>6312</v>
          </cell>
          <cell r="C1015" t="str">
            <v>020</v>
          </cell>
          <cell r="D1015" t="str">
            <v>Meals</v>
          </cell>
          <cell r="E1015" t="str">
            <v>L</v>
          </cell>
          <cell r="F1015">
            <v>8</v>
          </cell>
          <cell r="G1015" t="str">
            <v>.6312.020</v>
          </cell>
          <cell r="H1015">
            <v>444</v>
          </cell>
          <cell r="I1015" t="str">
            <v>010</v>
          </cell>
        </row>
        <row r="1016">
          <cell r="A1016" t="str">
            <v>.6312.030</v>
          </cell>
          <cell r="B1016" t="str">
            <v>6312</v>
          </cell>
          <cell r="C1016" t="str">
            <v>030</v>
          </cell>
          <cell r="D1016" t="str">
            <v>T&amp;E Rebilling</v>
          </cell>
          <cell r="E1016" t="str">
            <v>L</v>
          </cell>
          <cell r="F1016">
            <v>8</v>
          </cell>
          <cell r="G1016" t="str">
            <v>.6312.030</v>
          </cell>
          <cell r="H1016">
            <v>444</v>
          </cell>
          <cell r="I1016" t="str">
            <v>010</v>
          </cell>
        </row>
        <row r="1017">
          <cell r="A1017" t="str">
            <v>.6312.500</v>
          </cell>
          <cell r="B1017" t="str">
            <v>6312</v>
          </cell>
          <cell r="C1017" t="str">
            <v>500</v>
          </cell>
          <cell r="D1017" t="str">
            <v>Entertainment</v>
          </cell>
          <cell r="E1017" t="str">
            <v>L</v>
          </cell>
          <cell r="F1017">
            <v>8</v>
          </cell>
          <cell r="G1017" t="str">
            <v>.6312.500</v>
          </cell>
          <cell r="H1017">
            <v>444</v>
          </cell>
          <cell r="I1017" t="str">
            <v>010</v>
          </cell>
        </row>
        <row r="1018">
          <cell r="A1018" t="str">
            <v>.6312.510</v>
          </cell>
          <cell r="B1018" t="str">
            <v>6312</v>
          </cell>
          <cell r="C1018" t="str">
            <v>510</v>
          </cell>
          <cell r="D1018" t="str">
            <v>Entertainment Meals</v>
          </cell>
          <cell r="E1018" t="str">
            <v>L</v>
          </cell>
          <cell r="F1018">
            <v>8</v>
          </cell>
          <cell r="G1018" t="str">
            <v>.6312.510</v>
          </cell>
          <cell r="H1018">
            <v>444</v>
          </cell>
          <cell r="I1018" t="str">
            <v>010</v>
          </cell>
        </row>
        <row r="1019">
          <cell r="A1019" t="str">
            <v>.6311.010</v>
          </cell>
          <cell r="B1019" t="str">
            <v>6311</v>
          </cell>
          <cell r="C1019" t="str">
            <v>010</v>
          </cell>
          <cell r="D1019" t="str">
            <v>Air Travel</v>
          </cell>
          <cell r="E1019" t="str">
            <v>L</v>
          </cell>
          <cell r="F1019">
            <v>8</v>
          </cell>
          <cell r="G1019" t="str">
            <v>.6311.010</v>
          </cell>
          <cell r="H1019">
            <v>444</v>
          </cell>
          <cell r="I1019" t="str">
            <v>011</v>
          </cell>
        </row>
        <row r="1020">
          <cell r="A1020" t="str">
            <v>.6311.020</v>
          </cell>
          <cell r="B1020" t="str">
            <v>6311</v>
          </cell>
          <cell r="C1020" t="str">
            <v>020</v>
          </cell>
          <cell r="D1020" t="str">
            <v>Ground Travel</v>
          </cell>
          <cell r="E1020" t="str">
            <v>L</v>
          </cell>
          <cell r="F1020">
            <v>8</v>
          </cell>
          <cell r="G1020" t="str">
            <v>.6311.020</v>
          </cell>
          <cell r="H1020">
            <v>444</v>
          </cell>
          <cell r="I1020" t="str">
            <v>011</v>
          </cell>
        </row>
        <row r="1021">
          <cell r="A1021" t="str">
            <v>.6312.010</v>
          </cell>
          <cell r="B1021" t="str">
            <v>6312</v>
          </cell>
          <cell r="C1021" t="str">
            <v>010</v>
          </cell>
          <cell r="D1021" t="str">
            <v>Hotel &amp; Lodging</v>
          </cell>
          <cell r="E1021" t="str">
            <v>L</v>
          </cell>
          <cell r="F1021">
            <v>8</v>
          </cell>
          <cell r="G1021" t="str">
            <v>.6312.010</v>
          </cell>
          <cell r="H1021">
            <v>444</v>
          </cell>
          <cell r="I1021" t="str">
            <v>011</v>
          </cell>
        </row>
        <row r="1022">
          <cell r="A1022" t="str">
            <v>.6312.999</v>
          </cell>
          <cell r="B1022" t="str">
            <v>6312</v>
          </cell>
          <cell r="C1022" t="str">
            <v>999</v>
          </cell>
          <cell r="D1022" t="str">
            <v>Travel Miscellaneous</v>
          </cell>
          <cell r="E1022" t="str">
            <v>L</v>
          </cell>
          <cell r="F1022">
            <v>8</v>
          </cell>
          <cell r="G1022" t="str">
            <v>.6312.999</v>
          </cell>
          <cell r="H1022">
            <v>444</v>
          </cell>
          <cell r="I1022" t="str">
            <v>011</v>
          </cell>
        </row>
        <row r="1023">
          <cell r="A1023" t="str">
            <v>.6540.170</v>
          </cell>
          <cell r="B1023" t="str">
            <v>6540</v>
          </cell>
          <cell r="C1023" t="str">
            <v>170</v>
          </cell>
          <cell r="D1023" t="str">
            <v>Participant Travel</v>
          </cell>
          <cell r="E1023" t="str">
            <v>L</v>
          </cell>
          <cell r="F1023">
            <v>7</v>
          </cell>
          <cell r="G1023" t="str">
            <v>.6540.170</v>
          </cell>
          <cell r="H1023">
            <v>444</v>
          </cell>
          <cell r="I1023" t="str">
            <v>011</v>
          </cell>
        </row>
        <row r="1024">
          <cell r="A1024" t="str">
            <v>.6540.180</v>
          </cell>
          <cell r="B1024" t="str">
            <v>6540</v>
          </cell>
          <cell r="C1024" t="str">
            <v>180</v>
          </cell>
          <cell r="D1024" t="str">
            <v>Participant Lodging</v>
          </cell>
          <cell r="E1024" t="str">
            <v>L</v>
          </cell>
          <cell r="F1024">
            <v>7</v>
          </cell>
          <cell r="G1024" t="str">
            <v>.6540.180</v>
          </cell>
          <cell r="H1024">
            <v>444</v>
          </cell>
          <cell r="I1024" t="str">
            <v>011</v>
          </cell>
        </row>
        <row r="1025">
          <cell r="A1025" t="str">
            <v>.6241.010</v>
          </cell>
          <cell r="B1025" t="str">
            <v>6241</v>
          </cell>
          <cell r="C1025" t="str">
            <v>010</v>
          </cell>
          <cell r="D1025" t="str">
            <v>Gas</v>
          </cell>
          <cell r="F1025">
            <v>8</v>
          </cell>
          <cell r="G1025" t="str">
            <v>.6241.010</v>
          </cell>
          <cell r="H1025">
            <v>444</v>
          </cell>
          <cell r="I1025" t="str">
            <v>012</v>
          </cell>
        </row>
        <row r="1026">
          <cell r="A1026" t="str">
            <v>.6242.010</v>
          </cell>
          <cell r="B1026" t="str">
            <v>6242</v>
          </cell>
          <cell r="C1026" t="str">
            <v>010</v>
          </cell>
          <cell r="D1026" t="str">
            <v>Electricity</v>
          </cell>
          <cell r="F1026">
            <v>8</v>
          </cell>
          <cell r="G1026" t="str">
            <v>.6242.010</v>
          </cell>
          <cell r="H1026">
            <v>444</v>
          </cell>
          <cell r="I1026" t="str">
            <v>012</v>
          </cell>
        </row>
        <row r="1027">
          <cell r="A1027" t="str">
            <v>.6243.010</v>
          </cell>
          <cell r="B1027" t="str">
            <v>6243</v>
          </cell>
          <cell r="C1027" t="str">
            <v>010</v>
          </cell>
          <cell r="D1027" t="str">
            <v>Water</v>
          </cell>
          <cell r="F1027">
            <v>8</v>
          </cell>
          <cell r="G1027" t="str">
            <v>.6243.010</v>
          </cell>
          <cell r="H1027">
            <v>444</v>
          </cell>
          <cell r="I1027" t="str">
            <v>012</v>
          </cell>
        </row>
        <row r="1028">
          <cell r="A1028" t="str">
            <v>.6324.010</v>
          </cell>
          <cell r="B1028" t="str">
            <v>6324</v>
          </cell>
          <cell r="C1028" t="str">
            <v>010</v>
          </cell>
          <cell r="D1028" t="str">
            <v>Telephone &amp; Fax</v>
          </cell>
          <cell r="F1028">
            <v>8</v>
          </cell>
          <cell r="G1028" t="str">
            <v>.6324.010</v>
          </cell>
          <cell r="H1028">
            <v>444</v>
          </cell>
          <cell r="I1028" t="str">
            <v>013</v>
          </cell>
        </row>
        <row r="1029">
          <cell r="A1029" t="str">
            <v>.6324.020</v>
          </cell>
          <cell r="B1029" t="str">
            <v>6324</v>
          </cell>
          <cell r="C1029" t="str">
            <v>020</v>
          </cell>
          <cell r="D1029" t="str">
            <v>Telephone Watts</v>
          </cell>
          <cell r="F1029">
            <v>8</v>
          </cell>
          <cell r="G1029" t="str">
            <v>.6324.020</v>
          </cell>
          <cell r="H1029">
            <v>444</v>
          </cell>
          <cell r="I1029" t="str">
            <v>013</v>
          </cell>
        </row>
        <row r="1030">
          <cell r="A1030" t="str">
            <v>.6324.030</v>
          </cell>
          <cell r="B1030" t="str">
            <v>6324</v>
          </cell>
          <cell r="C1030" t="str">
            <v>030</v>
          </cell>
          <cell r="D1030" t="str">
            <v>Pagers</v>
          </cell>
          <cell r="F1030">
            <v>8</v>
          </cell>
          <cell r="G1030" t="str">
            <v>.6324.030</v>
          </cell>
          <cell r="H1030">
            <v>444</v>
          </cell>
          <cell r="I1030" t="str">
            <v>013</v>
          </cell>
        </row>
        <row r="1031">
          <cell r="A1031" t="str">
            <v>.6324.040</v>
          </cell>
          <cell r="B1031" t="str">
            <v>6324</v>
          </cell>
          <cell r="C1031" t="str">
            <v>040</v>
          </cell>
          <cell r="D1031" t="str">
            <v>Private Data Network</v>
          </cell>
          <cell r="F1031">
            <v>8</v>
          </cell>
          <cell r="G1031" t="str">
            <v>.6324.040</v>
          </cell>
          <cell r="H1031">
            <v>444</v>
          </cell>
          <cell r="I1031" t="str">
            <v>013</v>
          </cell>
        </row>
        <row r="1032">
          <cell r="A1032" t="str">
            <v>.6324.999</v>
          </cell>
          <cell r="B1032" t="str">
            <v>6324</v>
          </cell>
          <cell r="C1032" t="str">
            <v>999</v>
          </cell>
          <cell r="D1032" t="str">
            <v>Telephone Other</v>
          </cell>
          <cell r="F1032">
            <v>8</v>
          </cell>
          <cell r="G1032" t="str">
            <v>.6324.999</v>
          </cell>
          <cell r="H1032">
            <v>444</v>
          </cell>
          <cell r="I1032" t="str">
            <v>013</v>
          </cell>
        </row>
        <row r="1033">
          <cell r="A1033" t="str">
            <v>.6325.010</v>
          </cell>
          <cell r="B1033" t="str">
            <v>6325</v>
          </cell>
          <cell r="C1033" t="str">
            <v>010</v>
          </cell>
          <cell r="D1033" t="str">
            <v>Mobile Phone</v>
          </cell>
          <cell r="E1033" t="str">
            <v>L</v>
          </cell>
          <cell r="F1033">
            <v>8</v>
          </cell>
          <cell r="G1033" t="str">
            <v>.6325.010</v>
          </cell>
          <cell r="H1033">
            <v>444</v>
          </cell>
          <cell r="I1033" t="str">
            <v>013</v>
          </cell>
        </row>
        <row r="1034">
          <cell r="A1034" t="str">
            <v>.6326.010</v>
          </cell>
          <cell r="B1034" t="str">
            <v>6326</v>
          </cell>
          <cell r="C1034" t="str">
            <v>010</v>
          </cell>
          <cell r="D1034" t="str">
            <v>Frame Relay</v>
          </cell>
          <cell r="F1034">
            <v>8</v>
          </cell>
          <cell r="G1034" t="str">
            <v>.6326.010</v>
          </cell>
          <cell r="H1034">
            <v>444</v>
          </cell>
          <cell r="I1034" t="str">
            <v>013</v>
          </cell>
        </row>
        <row r="1035">
          <cell r="A1035" t="str">
            <v>.6327.010</v>
          </cell>
          <cell r="B1035" t="str">
            <v>6327</v>
          </cell>
          <cell r="C1035" t="str">
            <v>010</v>
          </cell>
          <cell r="D1035" t="str">
            <v>Web Hosting Fees</v>
          </cell>
          <cell r="F1035">
            <v>8</v>
          </cell>
          <cell r="G1035" t="str">
            <v>.6327.010</v>
          </cell>
          <cell r="H1035">
            <v>444</v>
          </cell>
          <cell r="I1035" t="str">
            <v>013</v>
          </cell>
        </row>
        <row r="1036">
          <cell r="A1036" t="str">
            <v>.6327.020</v>
          </cell>
          <cell r="B1036" t="str">
            <v>6327</v>
          </cell>
          <cell r="C1036" t="str">
            <v>020</v>
          </cell>
          <cell r="D1036" t="str">
            <v>Data Com Dial Up</v>
          </cell>
          <cell r="F1036">
            <v>8</v>
          </cell>
          <cell r="G1036" t="str">
            <v>.6327.020</v>
          </cell>
          <cell r="H1036">
            <v>444</v>
          </cell>
          <cell r="I1036" t="str">
            <v>013</v>
          </cell>
        </row>
        <row r="1037">
          <cell r="A1037" t="str">
            <v>.6327.999</v>
          </cell>
          <cell r="B1037" t="str">
            <v>6327</v>
          </cell>
          <cell r="C1037" t="str">
            <v>999</v>
          </cell>
          <cell r="D1037" t="str">
            <v>Other Phone Costs</v>
          </cell>
          <cell r="F1037">
            <v>8</v>
          </cell>
          <cell r="G1037" t="str">
            <v>.6327.999</v>
          </cell>
          <cell r="H1037">
            <v>444</v>
          </cell>
          <cell r="I1037" t="str">
            <v>013</v>
          </cell>
        </row>
        <row r="1038">
          <cell r="A1038" t="str">
            <v>.6331.010</v>
          </cell>
          <cell r="B1038" t="str">
            <v>6331</v>
          </cell>
          <cell r="C1038" t="str">
            <v>010</v>
          </cell>
          <cell r="D1038" t="str">
            <v>Electronic Wire Trnsfr</v>
          </cell>
          <cell r="F1038">
            <v>8</v>
          </cell>
          <cell r="G1038" t="str">
            <v>.6331.010</v>
          </cell>
          <cell r="H1038">
            <v>444</v>
          </cell>
          <cell r="I1038" t="str">
            <v>013</v>
          </cell>
        </row>
        <row r="1039">
          <cell r="A1039" t="str">
            <v>.6332.010</v>
          </cell>
          <cell r="B1039" t="str">
            <v>6332</v>
          </cell>
          <cell r="C1039" t="str">
            <v>010</v>
          </cell>
          <cell r="D1039" t="str">
            <v>Commission Exp.-Factor</v>
          </cell>
          <cell r="F1039">
            <v>8</v>
          </cell>
          <cell r="G1039" t="str">
            <v>.6332.010</v>
          </cell>
          <cell r="H1039">
            <v>444</v>
          </cell>
          <cell r="I1039" t="str">
            <v>014</v>
          </cell>
        </row>
        <row r="1040">
          <cell r="A1040" t="str">
            <v>.6338.010</v>
          </cell>
          <cell r="B1040" t="str">
            <v>6338</v>
          </cell>
          <cell r="C1040" t="str">
            <v>010</v>
          </cell>
          <cell r="D1040" t="str">
            <v>Banking Charges</v>
          </cell>
          <cell r="F1040">
            <v>8</v>
          </cell>
          <cell r="G1040" t="str">
            <v>.6338.010</v>
          </cell>
          <cell r="H1040">
            <v>444</v>
          </cell>
          <cell r="I1040" t="str">
            <v>014</v>
          </cell>
        </row>
        <row r="1041">
          <cell r="A1041" t="str">
            <v>.6338.020</v>
          </cell>
          <cell r="B1041" t="str">
            <v>6338</v>
          </cell>
          <cell r="C1041" t="str">
            <v>020</v>
          </cell>
          <cell r="D1041" t="str">
            <v>Other Banking Fees</v>
          </cell>
          <cell r="F1041">
            <v>8</v>
          </cell>
          <cell r="G1041" t="str">
            <v>.6338.020</v>
          </cell>
          <cell r="H1041">
            <v>444</v>
          </cell>
          <cell r="I1041" t="str">
            <v>014</v>
          </cell>
        </row>
        <row r="1042">
          <cell r="A1042" t="str">
            <v>.6338.030</v>
          </cell>
          <cell r="B1042" t="str">
            <v>6338</v>
          </cell>
          <cell r="C1042" t="str">
            <v>030</v>
          </cell>
          <cell r="D1042" t="str">
            <v>Other Gain/Loss</v>
          </cell>
          <cell r="F1042">
            <v>8</v>
          </cell>
          <cell r="G1042" t="str">
            <v>.6338.030</v>
          </cell>
          <cell r="H1042">
            <v>444</v>
          </cell>
          <cell r="I1042" t="str">
            <v>014</v>
          </cell>
        </row>
        <row r="1043">
          <cell r="A1043" t="str">
            <v>.6338.040</v>
          </cell>
          <cell r="B1043" t="str">
            <v>6338</v>
          </cell>
          <cell r="C1043" t="str">
            <v>040</v>
          </cell>
          <cell r="D1043" t="str">
            <v>Cash Over &amp; Under</v>
          </cell>
          <cell r="F1043">
            <v>8</v>
          </cell>
          <cell r="G1043" t="str">
            <v>.6338.040</v>
          </cell>
          <cell r="H1043">
            <v>444</v>
          </cell>
          <cell r="I1043" t="str">
            <v>014</v>
          </cell>
        </row>
        <row r="1044">
          <cell r="A1044" t="str">
            <v>.6251.010</v>
          </cell>
          <cell r="B1044" t="str">
            <v>6251</v>
          </cell>
          <cell r="C1044" t="str">
            <v>010</v>
          </cell>
          <cell r="D1044" t="str">
            <v>Armored Car Service</v>
          </cell>
          <cell r="F1044">
            <v>8</v>
          </cell>
          <cell r="G1044" t="str">
            <v>.6251.010</v>
          </cell>
          <cell r="H1044">
            <v>444</v>
          </cell>
          <cell r="I1044" t="str">
            <v>016</v>
          </cell>
        </row>
        <row r="1045">
          <cell r="A1045" t="str">
            <v>.6252.010</v>
          </cell>
          <cell r="B1045" t="str">
            <v>6252</v>
          </cell>
          <cell r="C1045" t="str">
            <v>010</v>
          </cell>
          <cell r="D1045" t="str">
            <v>Security Guard</v>
          </cell>
          <cell r="F1045">
            <v>8</v>
          </cell>
          <cell r="G1045" t="str">
            <v>.6252.010</v>
          </cell>
          <cell r="H1045">
            <v>444</v>
          </cell>
          <cell r="I1045" t="str">
            <v>016</v>
          </cell>
        </row>
        <row r="1046">
          <cell r="A1046" t="str">
            <v>.6252.020</v>
          </cell>
          <cell r="B1046" t="str">
            <v>6252</v>
          </cell>
          <cell r="C1046" t="str">
            <v>020</v>
          </cell>
          <cell r="D1046" t="str">
            <v>Security System</v>
          </cell>
          <cell r="F1046">
            <v>8</v>
          </cell>
          <cell r="G1046" t="str">
            <v>.6252.020</v>
          </cell>
          <cell r="H1046">
            <v>444</v>
          </cell>
          <cell r="I1046" t="str">
            <v>016</v>
          </cell>
        </row>
        <row r="1047">
          <cell r="A1047" t="str">
            <v>.6540.150</v>
          </cell>
          <cell r="B1047" t="str">
            <v>6540</v>
          </cell>
          <cell r="C1047" t="str">
            <v>150</v>
          </cell>
          <cell r="D1047" t="str">
            <v>Supplies/Materials</v>
          </cell>
          <cell r="E1047" t="str">
            <v>L</v>
          </cell>
          <cell r="F1047">
            <v>7</v>
          </cell>
          <cell r="G1047" t="str">
            <v>.6540.150</v>
          </cell>
          <cell r="H1047">
            <v>444</v>
          </cell>
          <cell r="I1047" t="str">
            <v>017</v>
          </cell>
        </row>
        <row r="1048">
          <cell r="A1048" t="str">
            <v>.6799.200</v>
          </cell>
          <cell r="B1048" t="str">
            <v>6799</v>
          </cell>
          <cell r="C1048" t="str">
            <v>200</v>
          </cell>
          <cell r="D1048" t="str">
            <v>Office Supplies</v>
          </cell>
          <cell r="F1048">
            <v>7</v>
          </cell>
          <cell r="G1048" t="str">
            <v>.6799.200</v>
          </cell>
          <cell r="H1048">
            <v>444</v>
          </cell>
          <cell r="I1048" t="str">
            <v>017</v>
          </cell>
        </row>
        <row r="1049">
          <cell r="A1049" t="str">
            <v>.6799.201</v>
          </cell>
          <cell r="B1049" t="str">
            <v>6799</v>
          </cell>
          <cell r="C1049" t="str">
            <v>201</v>
          </cell>
          <cell r="D1049" t="str">
            <v>Sales Sheets</v>
          </cell>
          <cell r="F1049">
            <v>7</v>
          </cell>
          <cell r="G1049" t="str">
            <v>.6799.201</v>
          </cell>
          <cell r="H1049">
            <v>444</v>
          </cell>
          <cell r="I1049" t="str">
            <v>017</v>
          </cell>
        </row>
        <row r="1050">
          <cell r="A1050" t="str">
            <v>.6799.202</v>
          </cell>
          <cell r="B1050" t="str">
            <v>6799</v>
          </cell>
          <cell r="C1050" t="str">
            <v>202</v>
          </cell>
          <cell r="D1050" t="str">
            <v>Mini Price Lists</v>
          </cell>
          <cell r="F1050">
            <v>7</v>
          </cell>
          <cell r="G1050" t="str">
            <v>.6799.202</v>
          </cell>
          <cell r="H1050">
            <v>444</v>
          </cell>
          <cell r="I1050" t="str">
            <v>017</v>
          </cell>
        </row>
        <row r="1051">
          <cell r="A1051" t="str">
            <v>.6799.203</v>
          </cell>
          <cell r="B1051" t="str">
            <v>6799</v>
          </cell>
          <cell r="C1051" t="str">
            <v>203</v>
          </cell>
          <cell r="D1051" t="str">
            <v>Cust Info Cards</v>
          </cell>
          <cell r="F1051">
            <v>7</v>
          </cell>
          <cell r="G1051" t="str">
            <v>.6799.203</v>
          </cell>
          <cell r="H1051">
            <v>444</v>
          </cell>
          <cell r="I1051" t="str">
            <v>017</v>
          </cell>
        </row>
        <row r="1052">
          <cell r="A1052" t="str">
            <v>.6799.211</v>
          </cell>
          <cell r="B1052" t="str">
            <v>6799</v>
          </cell>
          <cell r="C1052" t="str">
            <v>211</v>
          </cell>
          <cell r="D1052" t="str">
            <v>Peripherals-Printers</v>
          </cell>
          <cell r="F1052">
            <v>7</v>
          </cell>
          <cell r="G1052" t="str">
            <v>.6799.211</v>
          </cell>
          <cell r="H1052">
            <v>444</v>
          </cell>
          <cell r="I1052" t="str">
            <v>017</v>
          </cell>
        </row>
        <row r="1053">
          <cell r="A1053" t="str">
            <v>.6799.212</v>
          </cell>
          <cell r="B1053" t="str">
            <v>6799</v>
          </cell>
          <cell r="C1053" t="str">
            <v>212</v>
          </cell>
          <cell r="D1053" t="str">
            <v>Peripherals-Other</v>
          </cell>
          <cell r="F1053">
            <v>7</v>
          </cell>
          <cell r="G1053" t="str">
            <v>.6799.212</v>
          </cell>
          <cell r="H1053">
            <v>444</v>
          </cell>
          <cell r="I1053" t="str">
            <v>017</v>
          </cell>
        </row>
        <row r="1054">
          <cell r="A1054" t="str">
            <v>.6799.213</v>
          </cell>
          <cell r="B1054" t="str">
            <v>6799</v>
          </cell>
          <cell r="C1054" t="str">
            <v>213</v>
          </cell>
          <cell r="D1054" t="str">
            <v>Data Comm Hardware</v>
          </cell>
          <cell r="F1054">
            <v>7</v>
          </cell>
          <cell r="G1054" t="str">
            <v>.6799.213</v>
          </cell>
          <cell r="H1054">
            <v>444</v>
          </cell>
          <cell r="I1054" t="str">
            <v>017</v>
          </cell>
        </row>
        <row r="1055">
          <cell r="A1055" t="str">
            <v>.6799.216</v>
          </cell>
          <cell r="B1055" t="str">
            <v>6799</v>
          </cell>
          <cell r="C1055" t="str">
            <v>216</v>
          </cell>
          <cell r="D1055" t="str">
            <v>PC Software</v>
          </cell>
          <cell r="F1055">
            <v>7</v>
          </cell>
          <cell r="G1055" t="str">
            <v>.6799.216</v>
          </cell>
          <cell r="H1055">
            <v>444</v>
          </cell>
          <cell r="I1055" t="str">
            <v>017</v>
          </cell>
        </row>
        <row r="1056">
          <cell r="A1056" t="str">
            <v>.6799.217</v>
          </cell>
          <cell r="B1056" t="str">
            <v>6799</v>
          </cell>
          <cell r="C1056" t="str">
            <v>217</v>
          </cell>
          <cell r="D1056" t="str">
            <v>Server Software</v>
          </cell>
          <cell r="F1056">
            <v>7</v>
          </cell>
          <cell r="G1056" t="str">
            <v>.6799.217</v>
          </cell>
          <cell r="H1056">
            <v>444</v>
          </cell>
          <cell r="I1056" t="str">
            <v>017</v>
          </cell>
        </row>
        <row r="1057">
          <cell r="A1057" t="str">
            <v>.6799.220</v>
          </cell>
          <cell r="B1057" t="str">
            <v>6799</v>
          </cell>
          <cell r="C1057" t="str">
            <v>220</v>
          </cell>
          <cell r="D1057" t="str">
            <v>Stationery General</v>
          </cell>
          <cell r="F1057">
            <v>7</v>
          </cell>
          <cell r="G1057" t="str">
            <v>.6799.220</v>
          </cell>
          <cell r="H1057">
            <v>444</v>
          </cell>
          <cell r="I1057" t="str">
            <v>017</v>
          </cell>
        </row>
        <row r="1058">
          <cell r="A1058" t="str">
            <v>.6799.240</v>
          </cell>
          <cell r="B1058" t="str">
            <v>6799</v>
          </cell>
          <cell r="C1058" t="str">
            <v>240</v>
          </cell>
          <cell r="D1058" t="str">
            <v>Notecards/Envelopes</v>
          </cell>
          <cell r="F1058">
            <v>7</v>
          </cell>
          <cell r="G1058" t="str">
            <v>.6799.240</v>
          </cell>
          <cell r="H1058">
            <v>444</v>
          </cell>
          <cell r="I1058" t="str">
            <v>017</v>
          </cell>
        </row>
        <row r="1059">
          <cell r="A1059" t="str">
            <v>.6799.270</v>
          </cell>
          <cell r="B1059" t="str">
            <v>6799</v>
          </cell>
          <cell r="C1059" t="str">
            <v>270</v>
          </cell>
          <cell r="D1059" t="str">
            <v>Business Cards</v>
          </cell>
          <cell r="F1059">
            <v>7</v>
          </cell>
          <cell r="G1059" t="str">
            <v>.6799.270</v>
          </cell>
          <cell r="H1059">
            <v>444</v>
          </cell>
          <cell r="I1059" t="str">
            <v>017</v>
          </cell>
        </row>
        <row r="1060">
          <cell r="A1060" t="str">
            <v>.6799.280</v>
          </cell>
          <cell r="B1060" t="str">
            <v>6799</v>
          </cell>
          <cell r="C1060" t="str">
            <v>280</v>
          </cell>
          <cell r="D1060" t="str">
            <v>First Aid Supplies</v>
          </cell>
          <cell r="F1060">
            <v>7</v>
          </cell>
          <cell r="G1060" t="str">
            <v>.6799.280</v>
          </cell>
          <cell r="H1060">
            <v>444</v>
          </cell>
          <cell r="I1060" t="str">
            <v>017</v>
          </cell>
        </row>
        <row r="1061">
          <cell r="A1061" t="str">
            <v>.6799.299</v>
          </cell>
          <cell r="B1061" t="str">
            <v>6799</v>
          </cell>
          <cell r="C1061" t="str">
            <v>299</v>
          </cell>
          <cell r="D1061" t="str">
            <v>Other Office Supplies</v>
          </cell>
          <cell r="F1061">
            <v>7</v>
          </cell>
          <cell r="G1061" t="str">
            <v>.6799.299</v>
          </cell>
          <cell r="H1061">
            <v>444</v>
          </cell>
          <cell r="I1061" t="str">
            <v>017</v>
          </cell>
        </row>
        <row r="1062">
          <cell r="A1062" t="str">
            <v>.6799.510</v>
          </cell>
          <cell r="B1062" t="str">
            <v>6799</v>
          </cell>
          <cell r="C1062" t="str">
            <v>510</v>
          </cell>
          <cell r="D1062" t="str">
            <v>Shop Supplies</v>
          </cell>
          <cell r="F1062">
            <v>7</v>
          </cell>
          <cell r="G1062" t="str">
            <v>.6799.510</v>
          </cell>
          <cell r="H1062">
            <v>444</v>
          </cell>
          <cell r="I1062" t="str">
            <v>017</v>
          </cell>
        </row>
        <row r="1063">
          <cell r="A1063" t="str">
            <v>.6154.010</v>
          </cell>
          <cell r="B1063" t="str">
            <v>6154</v>
          </cell>
          <cell r="C1063" t="str">
            <v>010</v>
          </cell>
          <cell r="D1063" t="str">
            <v>Freight On Sales</v>
          </cell>
          <cell r="F1063">
            <v>8</v>
          </cell>
          <cell r="G1063" t="str">
            <v>.6154.010</v>
          </cell>
          <cell r="H1063">
            <v>444</v>
          </cell>
          <cell r="I1063" t="str">
            <v>018</v>
          </cell>
        </row>
        <row r="1064">
          <cell r="A1064" t="str">
            <v>.6321.010</v>
          </cell>
          <cell r="B1064" t="str">
            <v>6321</v>
          </cell>
          <cell r="C1064" t="str">
            <v>010</v>
          </cell>
          <cell r="D1064" t="str">
            <v>Postage</v>
          </cell>
          <cell r="F1064">
            <v>8</v>
          </cell>
          <cell r="G1064" t="str">
            <v>.6321.010</v>
          </cell>
          <cell r="H1064">
            <v>444</v>
          </cell>
          <cell r="I1064" t="str">
            <v>018</v>
          </cell>
        </row>
        <row r="1065">
          <cell r="A1065" t="str">
            <v>.6322.010</v>
          </cell>
          <cell r="B1065" t="str">
            <v>6322</v>
          </cell>
          <cell r="C1065" t="str">
            <v>010</v>
          </cell>
          <cell r="D1065" t="str">
            <v>Express Postage</v>
          </cell>
          <cell r="F1065">
            <v>8</v>
          </cell>
          <cell r="G1065" t="str">
            <v>.6322.010</v>
          </cell>
          <cell r="H1065">
            <v>444</v>
          </cell>
          <cell r="I1065" t="str">
            <v>018</v>
          </cell>
        </row>
        <row r="1066">
          <cell r="A1066" t="str">
            <v>.6540.100</v>
          </cell>
          <cell r="B1066" t="str">
            <v>6540</v>
          </cell>
          <cell r="C1066" t="str">
            <v>100</v>
          </cell>
          <cell r="D1066" t="str">
            <v>Copies</v>
          </cell>
          <cell r="E1066" t="str">
            <v>L</v>
          </cell>
          <cell r="F1066">
            <v>7</v>
          </cell>
          <cell r="G1066" t="str">
            <v>.6540.100</v>
          </cell>
          <cell r="H1066">
            <v>444</v>
          </cell>
          <cell r="I1066" t="str">
            <v>019</v>
          </cell>
        </row>
        <row r="1067">
          <cell r="A1067" t="str">
            <v>.6799.600</v>
          </cell>
          <cell r="B1067" t="str">
            <v>6799</v>
          </cell>
          <cell r="C1067" t="str">
            <v>600</v>
          </cell>
          <cell r="D1067" t="str">
            <v>Publications</v>
          </cell>
          <cell r="F1067">
            <v>7</v>
          </cell>
          <cell r="G1067" t="str">
            <v>.6799.600</v>
          </cell>
          <cell r="H1067">
            <v>444</v>
          </cell>
          <cell r="I1067" t="str">
            <v>021</v>
          </cell>
        </row>
        <row r="1068">
          <cell r="A1068" t="str">
            <v>.6799.610</v>
          </cell>
          <cell r="B1068" t="str">
            <v>6799</v>
          </cell>
          <cell r="C1068" t="str">
            <v>610</v>
          </cell>
          <cell r="D1068" t="str">
            <v>Professional Membership</v>
          </cell>
          <cell r="F1068">
            <v>7</v>
          </cell>
          <cell r="G1068" t="str">
            <v>.6799.610</v>
          </cell>
          <cell r="H1068">
            <v>444</v>
          </cell>
          <cell r="I1068" t="str">
            <v>021</v>
          </cell>
        </row>
        <row r="1069">
          <cell r="A1069" t="str">
            <v>.6540.010</v>
          </cell>
          <cell r="B1069" t="str">
            <v>6540</v>
          </cell>
          <cell r="C1069" t="str">
            <v>010</v>
          </cell>
          <cell r="D1069" t="str">
            <v>Training</v>
          </cell>
          <cell r="E1069" t="str">
            <v>L</v>
          </cell>
          <cell r="F1069">
            <v>7</v>
          </cell>
          <cell r="G1069" t="str">
            <v>.6540.010</v>
          </cell>
          <cell r="H1069">
            <v>444</v>
          </cell>
          <cell r="I1069" t="str">
            <v>022</v>
          </cell>
        </row>
        <row r="1070">
          <cell r="A1070" t="str">
            <v>.6540.020</v>
          </cell>
          <cell r="B1070" t="str">
            <v>6540</v>
          </cell>
          <cell r="C1070" t="str">
            <v>020</v>
          </cell>
          <cell r="D1070" t="str">
            <v>Tuition Reimbursement</v>
          </cell>
          <cell r="E1070" t="str">
            <v>L</v>
          </cell>
          <cell r="F1070">
            <v>7</v>
          </cell>
          <cell r="G1070" t="str">
            <v>.6540.020</v>
          </cell>
          <cell r="H1070">
            <v>444</v>
          </cell>
          <cell r="I1070" t="str">
            <v>022</v>
          </cell>
        </row>
        <row r="1071">
          <cell r="A1071" t="str">
            <v>.6540.140</v>
          </cell>
          <cell r="B1071" t="str">
            <v>6540</v>
          </cell>
          <cell r="C1071" t="str">
            <v>140</v>
          </cell>
          <cell r="D1071" t="str">
            <v>Shipping Charges</v>
          </cell>
          <cell r="E1071" t="str">
            <v>L</v>
          </cell>
          <cell r="F1071">
            <v>7</v>
          </cell>
          <cell r="G1071" t="str">
            <v>.6540.140</v>
          </cell>
          <cell r="H1071">
            <v>444</v>
          </cell>
          <cell r="I1071" t="str">
            <v>022</v>
          </cell>
        </row>
        <row r="1072">
          <cell r="A1072" t="str">
            <v>.6285.010</v>
          </cell>
          <cell r="B1072" t="str">
            <v>6285</v>
          </cell>
          <cell r="C1072" t="str">
            <v>010</v>
          </cell>
          <cell r="D1072" t="str">
            <v>Agency Fees</v>
          </cell>
          <cell r="F1072">
            <v>8</v>
          </cell>
          <cell r="G1072" t="str">
            <v>.6285.010</v>
          </cell>
          <cell r="H1072">
            <v>444</v>
          </cell>
          <cell r="I1072" t="str">
            <v>023</v>
          </cell>
        </row>
        <row r="1073">
          <cell r="A1073" t="str">
            <v>.6285.020</v>
          </cell>
          <cell r="B1073" t="str">
            <v>6285</v>
          </cell>
          <cell r="C1073" t="str">
            <v>020</v>
          </cell>
          <cell r="D1073" t="str">
            <v>Recruitment Advertising</v>
          </cell>
          <cell r="F1073">
            <v>8</v>
          </cell>
          <cell r="G1073" t="str">
            <v>.6285.020</v>
          </cell>
          <cell r="H1073">
            <v>444</v>
          </cell>
          <cell r="I1073" t="str">
            <v>023</v>
          </cell>
        </row>
        <row r="1074">
          <cell r="A1074" t="str">
            <v>.6285.030</v>
          </cell>
          <cell r="B1074" t="str">
            <v>6285</v>
          </cell>
          <cell r="C1074" t="str">
            <v>030</v>
          </cell>
          <cell r="D1074" t="str">
            <v>Background Check</v>
          </cell>
          <cell r="F1074">
            <v>8</v>
          </cell>
          <cell r="G1074" t="str">
            <v>.6285.030</v>
          </cell>
          <cell r="H1074">
            <v>444</v>
          </cell>
          <cell r="I1074" t="str">
            <v>023</v>
          </cell>
        </row>
        <row r="1075">
          <cell r="A1075" t="str">
            <v>.6285.040</v>
          </cell>
          <cell r="B1075" t="str">
            <v>6285</v>
          </cell>
          <cell r="C1075" t="str">
            <v>040</v>
          </cell>
          <cell r="D1075" t="str">
            <v>Employee Relocation</v>
          </cell>
          <cell r="F1075">
            <v>8</v>
          </cell>
          <cell r="G1075" t="str">
            <v>.6285.040</v>
          </cell>
          <cell r="H1075">
            <v>444</v>
          </cell>
          <cell r="I1075" t="str">
            <v>023</v>
          </cell>
        </row>
        <row r="1076">
          <cell r="A1076" t="str">
            <v>.6285.050</v>
          </cell>
          <cell r="B1076" t="str">
            <v>6285</v>
          </cell>
          <cell r="C1076" t="str">
            <v>050</v>
          </cell>
          <cell r="D1076" t="str">
            <v>Other Recruiting Fees</v>
          </cell>
          <cell r="F1076">
            <v>8</v>
          </cell>
          <cell r="G1076" t="str">
            <v>.6285.050</v>
          </cell>
          <cell r="H1076">
            <v>444</v>
          </cell>
          <cell r="I1076" t="str">
            <v>023</v>
          </cell>
        </row>
        <row r="1077">
          <cell r="A1077" t="str">
            <v>.6512.030</v>
          </cell>
          <cell r="B1077" t="str">
            <v>6512</v>
          </cell>
          <cell r="C1077" t="str">
            <v>030</v>
          </cell>
          <cell r="D1077" t="str">
            <v>Commission</v>
          </cell>
          <cell r="F1077">
            <v>8</v>
          </cell>
          <cell r="G1077" t="str">
            <v>.6512.030</v>
          </cell>
          <cell r="H1077">
            <v>444</v>
          </cell>
          <cell r="I1077" t="str">
            <v>024</v>
          </cell>
        </row>
        <row r="1078">
          <cell r="A1078" t="str">
            <v>.6260.010</v>
          </cell>
          <cell r="B1078" t="str">
            <v>6260</v>
          </cell>
          <cell r="C1078" t="str">
            <v>010</v>
          </cell>
          <cell r="D1078" t="str">
            <v>Insurance</v>
          </cell>
          <cell r="F1078">
            <v>7</v>
          </cell>
          <cell r="G1078" t="str">
            <v>.6260.010</v>
          </cell>
          <cell r="H1078">
            <v>444</v>
          </cell>
          <cell r="I1078" t="str">
            <v>026</v>
          </cell>
        </row>
        <row r="1079">
          <cell r="A1079" t="str">
            <v>.6261.010</v>
          </cell>
          <cell r="B1079" t="str">
            <v>6261</v>
          </cell>
          <cell r="C1079" t="str">
            <v>010</v>
          </cell>
          <cell r="D1079" t="str">
            <v>Comprehensive Insurance</v>
          </cell>
          <cell r="F1079">
            <v>8</v>
          </cell>
          <cell r="G1079" t="str">
            <v>.6261.010</v>
          </cell>
          <cell r="H1079">
            <v>444</v>
          </cell>
          <cell r="I1079" t="str">
            <v>026</v>
          </cell>
        </row>
        <row r="1080">
          <cell r="A1080" t="str">
            <v>.6271.010</v>
          </cell>
          <cell r="B1080" t="str">
            <v>6271</v>
          </cell>
          <cell r="C1080" t="str">
            <v>010</v>
          </cell>
          <cell r="D1080" t="str">
            <v>Uniforms</v>
          </cell>
          <cell r="F1080">
            <v>8</v>
          </cell>
          <cell r="G1080" t="str">
            <v>.6271.010</v>
          </cell>
          <cell r="H1080">
            <v>444</v>
          </cell>
          <cell r="I1080" t="str">
            <v>027</v>
          </cell>
        </row>
        <row r="1081">
          <cell r="A1081" t="str">
            <v>.6271.020</v>
          </cell>
          <cell r="B1081" t="str">
            <v>6271</v>
          </cell>
          <cell r="C1081" t="str">
            <v>020</v>
          </cell>
          <cell r="D1081" t="str">
            <v>Uniform Cleaning</v>
          </cell>
          <cell r="F1081">
            <v>8</v>
          </cell>
          <cell r="G1081" t="str">
            <v>.6271.020</v>
          </cell>
          <cell r="H1081">
            <v>444</v>
          </cell>
          <cell r="I1081" t="str">
            <v>027</v>
          </cell>
        </row>
        <row r="1082">
          <cell r="A1082" t="str">
            <v>.6271.030</v>
          </cell>
          <cell r="B1082">
            <v>6271</v>
          </cell>
          <cell r="C1082" t="str">
            <v>030</v>
          </cell>
          <cell r="D1082" t="str">
            <v>Uniforms Allocation</v>
          </cell>
          <cell r="F1082">
            <v>8</v>
          </cell>
          <cell r="G1082" t="str">
            <v>.6271.030</v>
          </cell>
          <cell r="H1082">
            <v>444</v>
          </cell>
          <cell r="I1082" t="str">
            <v>027</v>
          </cell>
        </row>
        <row r="1083">
          <cell r="A1083" t="str">
            <v>.6116.020</v>
          </cell>
          <cell r="B1083" t="str">
            <v>6116</v>
          </cell>
          <cell r="C1083" t="str">
            <v>020</v>
          </cell>
          <cell r="D1083" t="str">
            <v>Purchase of Prototype</v>
          </cell>
          <cell r="F1083">
            <v>8</v>
          </cell>
          <cell r="G1083" t="str">
            <v>.6116.020</v>
          </cell>
          <cell r="H1083">
            <v>444</v>
          </cell>
          <cell r="I1083" t="str">
            <v>033</v>
          </cell>
        </row>
        <row r="1084">
          <cell r="A1084" t="str">
            <v>.6116.030</v>
          </cell>
          <cell r="B1084" t="str">
            <v>6116</v>
          </cell>
          <cell r="C1084" t="str">
            <v>030</v>
          </cell>
          <cell r="D1084" t="str">
            <v>Purch Inspire Samples</v>
          </cell>
          <cell r="F1084">
            <v>8</v>
          </cell>
          <cell r="G1084" t="str">
            <v>.6116.030</v>
          </cell>
          <cell r="H1084">
            <v>444</v>
          </cell>
          <cell r="I1084" t="str">
            <v>033</v>
          </cell>
        </row>
        <row r="1085">
          <cell r="A1085" t="str">
            <v>.6116.040</v>
          </cell>
          <cell r="B1085" t="str">
            <v>6116</v>
          </cell>
          <cell r="C1085" t="str">
            <v>040</v>
          </cell>
          <cell r="D1085" t="str">
            <v>Purchase of Prints</v>
          </cell>
          <cell r="F1085">
            <v>8</v>
          </cell>
          <cell r="G1085" t="str">
            <v>.6116.040</v>
          </cell>
          <cell r="H1085">
            <v>444</v>
          </cell>
          <cell r="I1085" t="str">
            <v>033</v>
          </cell>
        </row>
        <row r="1086">
          <cell r="A1086" t="str">
            <v>.6171.500</v>
          </cell>
          <cell r="B1086" t="str">
            <v>6171</v>
          </cell>
          <cell r="C1086" t="str">
            <v>500</v>
          </cell>
          <cell r="D1086" t="str">
            <v>RTV Shop Worn</v>
          </cell>
          <cell r="F1086">
            <v>8</v>
          </cell>
          <cell r="G1086" t="str">
            <v>.6171.500</v>
          </cell>
          <cell r="H1086">
            <v>444</v>
          </cell>
          <cell r="I1086" t="str">
            <v>033</v>
          </cell>
        </row>
        <row r="1087">
          <cell r="A1087" t="str">
            <v>.6171.510</v>
          </cell>
          <cell r="B1087" t="str">
            <v>6171</v>
          </cell>
          <cell r="C1087" t="str">
            <v>510</v>
          </cell>
          <cell r="D1087" t="str">
            <v>RTV Customer Return</v>
          </cell>
          <cell r="F1087">
            <v>8</v>
          </cell>
          <cell r="G1087" t="str">
            <v>.6171.510</v>
          </cell>
          <cell r="H1087">
            <v>444</v>
          </cell>
          <cell r="I1087" t="str">
            <v>033</v>
          </cell>
        </row>
        <row r="1088">
          <cell r="A1088" t="str">
            <v>.6171.610</v>
          </cell>
          <cell r="B1088" t="str">
            <v>6171</v>
          </cell>
          <cell r="C1088" t="str">
            <v>610</v>
          </cell>
          <cell r="D1088" t="str">
            <v>Special Order Adj.</v>
          </cell>
          <cell r="F1088">
            <v>8</v>
          </cell>
          <cell r="G1088" t="str">
            <v>.6171.610</v>
          </cell>
          <cell r="H1088">
            <v>444</v>
          </cell>
          <cell r="I1088" t="str">
            <v>033</v>
          </cell>
        </row>
        <row r="1089">
          <cell r="A1089" t="str">
            <v>.6246.010</v>
          </cell>
          <cell r="B1089" t="str">
            <v>6246</v>
          </cell>
          <cell r="C1089" t="str">
            <v>010</v>
          </cell>
          <cell r="D1089" t="str">
            <v>Cleaning</v>
          </cell>
          <cell r="F1089">
            <v>8</v>
          </cell>
          <cell r="G1089" t="str">
            <v>.6246.010</v>
          </cell>
          <cell r="H1089">
            <v>444</v>
          </cell>
          <cell r="I1089" t="str">
            <v>033</v>
          </cell>
        </row>
        <row r="1090">
          <cell r="A1090" t="str">
            <v>.6246.020</v>
          </cell>
          <cell r="B1090" t="str">
            <v>6246</v>
          </cell>
          <cell r="C1090" t="str">
            <v>020</v>
          </cell>
          <cell r="D1090" t="str">
            <v>Dry Cleaning/Alteration</v>
          </cell>
          <cell r="F1090">
            <v>8</v>
          </cell>
          <cell r="G1090" t="str">
            <v>.6246.020</v>
          </cell>
          <cell r="H1090">
            <v>444</v>
          </cell>
          <cell r="I1090" t="str">
            <v>033</v>
          </cell>
        </row>
        <row r="1091">
          <cell r="A1091" t="str">
            <v>.6313.010</v>
          </cell>
          <cell r="B1091" t="str">
            <v>6313</v>
          </cell>
          <cell r="C1091" t="str">
            <v>010</v>
          </cell>
          <cell r="D1091" t="str">
            <v>Meetings</v>
          </cell>
          <cell r="E1091" t="str">
            <v>L</v>
          </cell>
          <cell r="F1091">
            <v>8</v>
          </cell>
          <cell r="G1091" t="str">
            <v>.6313.010</v>
          </cell>
          <cell r="H1091">
            <v>444</v>
          </cell>
          <cell r="I1091" t="str">
            <v>033</v>
          </cell>
        </row>
        <row r="1092">
          <cell r="A1092" t="str">
            <v>.6513.010</v>
          </cell>
          <cell r="B1092" t="str">
            <v>6513</v>
          </cell>
          <cell r="C1092" t="str">
            <v>010</v>
          </cell>
          <cell r="D1092" t="str">
            <v>Dismissall charges</v>
          </cell>
          <cell r="F1092">
            <v>8</v>
          </cell>
          <cell r="G1092" t="str">
            <v>.6513.010</v>
          </cell>
          <cell r="H1092">
            <v>444</v>
          </cell>
          <cell r="I1092" t="str">
            <v>033</v>
          </cell>
        </row>
        <row r="1093">
          <cell r="A1093" t="str">
            <v>.6527.010</v>
          </cell>
          <cell r="B1093" t="str">
            <v>6527</v>
          </cell>
          <cell r="C1093" t="str">
            <v>010</v>
          </cell>
          <cell r="D1093" t="str">
            <v>Employee Awards</v>
          </cell>
          <cell r="F1093">
            <v>8</v>
          </cell>
          <cell r="G1093" t="str">
            <v>.6527.010</v>
          </cell>
          <cell r="H1093">
            <v>444</v>
          </cell>
          <cell r="I1093" t="str">
            <v>033</v>
          </cell>
        </row>
        <row r="1094">
          <cell r="A1094" t="str">
            <v>.6527.020</v>
          </cell>
          <cell r="B1094" t="str">
            <v>6527</v>
          </cell>
          <cell r="C1094" t="str">
            <v>020</v>
          </cell>
          <cell r="D1094" t="str">
            <v>Gifts To Employees</v>
          </cell>
          <cell r="F1094">
            <v>8</v>
          </cell>
          <cell r="G1094" t="str">
            <v>.6527.020</v>
          </cell>
          <cell r="H1094">
            <v>444</v>
          </cell>
          <cell r="I1094" t="str">
            <v>033</v>
          </cell>
        </row>
        <row r="1095">
          <cell r="A1095" t="str">
            <v>.6527.030</v>
          </cell>
          <cell r="B1095" t="str">
            <v>6527</v>
          </cell>
          <cell r="C1095" t="str">
            <v>030</v>
          </cell>
          <cell r="D1095" t="str">
            <v>Kitchen</v>
          </cell>
          <cell r="F1095">
            <v>8</v>
          </cell>
          <cell r="G1095" t="str">
            <v>.6527.030</v>
          </cell>
          <cell r="H1095">
            <v>444</v>
          </cell>
          <cell r="I1095" t="str">
            <v>033</v>
          </cell>
        </row>
        <row r="1096">
          <cell r="A1096" t="str">
            <v>.6527.040</v>
          </cell>
          <cell r="B1096" t="str">
            <v>6527</v>
          </cell>
          <cell r="C1096" t="str">
            <v>040</v>
          </cell>
          <cell r="D1096" t="str">
            <v>Transitchek</v>
          </cell>
          <cell r="F1096">
            <v>8</v>
          </cell>
          <cell r="G1096" t="str">
            <v>.6527.040</v>
          </cell>
          <cell r="H1096">
            <v>444</v>
          </cell>
          <cell r="I1096" t="str">
            <v>033</v>
          </cell>
        </row>
        <row r="1097">
          <cell r="A1097" t="str">
            <v>.6527.050</v>
          </cell>
          <cell r="B1097" t="str">
            <v>6527</v>
          </cell>
          <cell r="C1097" t="str">
            <v>050</v>
          </cell>
          <cell r="D1097" t="str">
            <v>Others Amenities</v>
          </cell>
          <cell r="F1097">
            <v>8</v>
          </cell>
          <cell r="G1097" t="str">
            <v>.6527.050</v>
          </cell>
          <cell r="H1097">
            <v>444</v>
          </cell>
          <cell r="I1097" t="str">
            <v>033</v>
          </cell>
        </row>
        <row r="1098">
          <cell r="A1098" t="str">
            <v>.6528.010</v>
          </cell>
          <cell r="B1098" t="str">
            <v>6528</v>
          </cell>
          <cell r="C1098" t="str">
            <v>010</v>
          </cell>
          <cell r="D1098" t="str">
            <v>Disability (Short Term)</v>
          </cell>
          <cell r="F1098">
            <v>8</v>
          </cell>
          <cell r="G1098" t="str">
            <v>.6528.010</v>
          </cell>
          <cell r="H1098">
            <v>444</v>
          </cell>
          <cell r="I1098" t="str">
            <v>033</v>
          </cell>
        </row>
        <row r="1099">
          <cell r="A1099" t="str">
            <v>.6540.110</v>
          </cell>
          <cell r="B1099" t="str">
            <v>6540</v>
          </cell>
          <cell r="C1099" t="str">
            <v>110</v>
          </cell>
          <cell r="D1099" t="str">
            <v>Audio Visual</v>
          </cell>
          <cell r="E1099" t="str">
            <v>L</v>
          </cell>
          <cell r="F1099">
            <v>7</v>
          </cell>
          <cell r="G1099" t="str">
            <v>.6540.110</v>
          </cell>
          <cell r="H1099">
            <v>444</v>
          </cell>
          <cell r="I1099" t="str">
            <v>033</v>
          </cell>
        </row>
        <row r="1100">
          <cell r="A1100" t="str">
            <v>.6540.120</v>
          </cell>
          <cell r="B1100" t="str">
            <v>6540</v>
          </cell>
          <cell r="C1100" t="str">
            <v>120</v>
          </cell>
          <cell r="D1100" t="str">
            <v>Meeting Room Rental</v>
          </cell>
          <cell r="E1100" t="str">
            <v>L</v>
          </cell>
          <cell r="F1100">
            <v>7</v>
          </cell>
          <cell r="G1100" t="str">
            <v>.6540.120</v>
          </cell>
          <cell r="H1100">
            <v>444</v>
          </cell>
          <cell r="I1100" t="str">
            <v>033</v>
          </cell>
        </row>
        <row r="1101">
          <cell r="A1101" t="str">
            <v>.6540.130</v>
          </cell>
          <cell r="B1101" t="str">
            <v>6540</v>
          </cell>
          <cell r="C1101" t="str">
            <v>130</v>
          </cell>
          <cell r="D1101" t="str">
            <v>Food/Beverage</v>
          </cell>
          <cell r="E1101" t="str">
            <v>L</v>
          </cell>
          <cell r="F1101">
            <v>7</v>
          </cell>
          <cell r="G1101" t="str">
            <v>.6540.130</v>
          </cell>
          <cell r="H1101">
            <v>444</v>
          </cell>
          <cell r="I1101" t="str">
            <v>033</v>
          </cell>
        </row>
        <row r="1102">
          <cell r="A1102" t="str">
            <v>.6695.010</v>
          </cell>
          <cell r="B1102" t="str">
            <v>6695</v>
          </cell>
          <cell r="C1102" t="str">
            <v>010</v>
          </cell>
          <cell r="D1102" t="str">
            <v>LT Contingencies Prov.</v>
          </cell>
          <cell r="F1102">
            <v>8</v>
          </cell>
          <cell r="G1102" t="str">
            <v>.6695.010</v>
          </cell>
          <cell r="H1102">
            <v>444</v>
          </cell>
          <cell r="I1102" t="str">
            <v>033</v>
          </cell>
        </row>
        <row r="1103">
          <cell r="A1103" t="str">
            <v>.6695.020</v>
          </cell>
          <cell r="B1103" t="str">
            <v>6695</v>
          </cell>
          <cell r="C1103" t="str">
            <v>020</v>
          </cell>
          <cell r="D1103" t="str">
            <v>ST Contingencies Prov.</v>
          </cell>
          <cell r="F1103">
            <v>8</v>
          </cell>
          <cell r="G1103" t="str">
            <v>.6695.020</v>
          </cell>
          <cell r="H1103">
            <v>444</v>
          </cell>
          <cell r="I1103" t="str">
            <v>033</v>
          </cell>
        </row>
        <row r="1104">
          <cell r="A1104" t="str">
            <v>.6799.010</v>
          </cell>
          <cell r="B1104" t="str">
            <v>6799</v>
          </cell>
          <cell r="C1104" t="str">
            <v>010</v>
          </cell>
          <cell r="D1104" t="str">
            <v>Miscellaneous Expense</v>
          </cell>
          <cell r="F1104">
            <v>7</v>
          </cell>
          <cell r="G1104" t="str">
            <v>.6799.010</v>
          </cell>
          <cell r="H1104">
            <v>444</v>
          </cell>
          <cell r="I1104" t="str">
            <v>033</v>
          </cell>
        </row>
        <row r="1105">
          <cell r="A1105" t="str">
            <v>.6799.020</v>
          </cell>
          <cell r="B1105" t="str">
            <v>6799</v>
          </cell>
          <cell r="C1105" t="str">
            <v>020</v>
          </cell>
          <cell r="D1105" t="str">
            <v>Budget Savings</v>
          </cell>
          <cell r="F1105">
            <v>7</v>
          </cell>
          <cell r="G1105" t="str">
            <v>.6799.020</v>
          </cell>
          <cell r="H1105">
            <v>444</v>
          </cell>
          <cell r="I1105" t="str">
            <v>033</v>
          </cell>
        </row>
        <row r="1106">
          <cell r="A1106" t="str">
            <v>.6799.210</v>
          </cell>
          <cell r="B1106" t="str">
            <v>6799</v>
          </cell>
          <cell r="C1106" t="str">
            <v>210</v>
          </cell>
          <cell r="D1106" t="str">
            <v>General Computer Supplie</v>
          </cell>
          <cell r="F1106">
            <v>7</v>
          </cell>
          <cell r="G1106" t="str">
            <v>.6799.210</v>
          </cell>
          <cell r="H1106">
            <v>444</v>
          </cell>
          <cell r="I1106" t="str">
            <v>033</v>
          </cell>
        </row>
        <row r="1107">
          <cell r="A1107" t="str">
            <v>.6799.230</v>
          </cell>
          <cell r="B1107" t="str">
            <v>6799</v>
          </cell>
          <cell r="C1107" t="str">
            <v>230</v>
          </cell>
          <cell r="D1107" t="str">
            <v>Invoices</v>
          </cell>
          <cell r="F1107">
            <v>7</v>
          </cell>
          <cell r="G1107" t="str">
            <v>.6799.230</v>
          </cell>
          <cell r="H1107">
            <v>444</v>
          </cell>
          <cell r="I1107" t="str">
            <v>033</v>
          </cell>
        </row>
        <row r="1108">
          <cell r="A1108" t="str">
            <v>.6799.250</v>
          </cell>
          <cell r="B1108" t="str">
            <v>6799</v>
          </cell>
          <cell r="C1108" t="str">
            <v>250</v>
          </cell>
          <cell r="D1108" t="str">
            <v>Shipping Labels</v>
          </cell>
          <cell r="F1108">
            <v>7</v>
          </cell>
          <cell r="G1108" t="str">
            <v>.6799.250</v>
          </cell>
          <cell r="H1108">
            <v>444</v>
          </cell>
          <cell r="I1108" t="str">
            <v>033</v>
          </cell>
        </row>
        <row r="1109">
          <cell r="A1109" t="str">
            <v>.6799.260</v>
          </cell>
          <cell r="B1109" t="str">
            <v>6799</v>
          </cell>
          <cell r="C1109" t="str">
            <v>260</v>
          </cell>
          <cell r="D1109" t="str">
            <v>Price Tickets</v>
          </cell>
          <cell r="F1109">
            <v>7</v>
          </cell>
          <cell r="G1109" t="str">
            <v>.6799.260</v>
          </cell>
          <cell r="H1109">
            <v>444</v>
          </cell>
          <cell r="I1109" t="str">
            <v>033</v>
          </cell>
        </row>
        <row r="1110">
          <cell r="A1110" t="str">
            <v>.6799.300</v>
          </cell>
          <cell r="B1110" t="str">
            <v>6799</v>
          </cell>
          <cell r="C1110" t="str">
            <v>300</v>
          </cell>
          <cell r="D1110" t="str">
            <v>Inventory Services</v>
          </cell>
          <cell r="F1110">
            <v>7</v>
          </cell>
          <cell r="G1110" t="str">
            <v>.6799.300</v>
          </cell>
          <cell r="H1110">
            <v>444</v>
          </cell>
          <cell r="I1110" t="str">
            <v>033</v>
          </cell>
        </row>
        <row r="1111">
          <cell r="A1111" t="str">
            <v>.6799.310</v>
          </cell>
          <cell r="B1111" t="str">
            <v>6799</v>
          </cell>
          <cell r="C1111" t="str">
            <v>310</v>
          </cell>
          <cell r="D1111" t="str">
            <v>Collection Services</v>
          </cell>
          <cell r="F1111">
            <v>7</v>
          </cell>
          <cell r="G1111" t="str">
            <v>.6799.310</v>
          </cell>
          <cell r="H1111">
            <v>444</v>
          </cell>
          <cell r="I1111" t="str">
            <v>033</v>
          </cell>
        </row>
        <row r="1112">
          <cell r="A1112" t="str">
            <v>.6799.320</v>
          </cell>
          <cell r="B1112" t="str">
            <v>6799</v>
          </cell>
          <cell r="C1112" t="str">
            <v>320</v>
          </cell>
          <cell r="D1112" t="str">
            <v>Moving Expense</v>
          </cell>
          <cell r="F1112">
            <v>7</v>
          </cell>
          <cell r="G1112" t="str">
            <v>.6799.320</v>
          </cell>
          <cell r="H1112">
            <v>444</v>
          </cell>
          <cell r="I1112" t="str">
            <v>033</v>
          </cell>
        </row>
        <row r="1113">
          <cell r="A1113" t="str">
            <v>.6799.330</v>
          </cell>
          <cell r="B1113" t="str">
            <v>6799</v>
          </cell>
          <cell r="C1113" t="str">
            <v>330</v>
          </cell>
          <cell r="D1113" t="str">
            <v>Payroll Fees</v>
          </cell>
          <cell r="F1113">
            <v>7</v>
          </cell>
          <cell r="G1113" t="str">
            <v>.6799.330</v>
          </cell>
          <cell r="H1113">
            <v>444</v>
          </cell>
          <cell r="I1113" t="str">
            <v>033</v>
          </cell>
        </row>
        <row r="1114">
          <cell r="A1114" t="str">
            <v>.6799.399</v>
          </cell>
          <cell r="B1114" t="str">
            <v>6799</v>
          </cell>
          <cell r="C1114" t="str">
            <v>399</v>
          </cell>
          <cell r="D1114" t="str">
            <v>Other Outside Services</v>
          </cell>
          <cell r="F1114">
            <v>7</v>
          </cell>
          <cell r="G1114" t="str">
            <v>.6799.399</v>
          </cell>
          <cell r="H1114">
            <v>444</v>
          </cell>
          <cell r="I1114" t="str">
            <v>033</v>
          </cell>
        </row>
        <row r="1115">
          <cell r="A1115" t="str">
            <v>.6799.500</v>
          </cell>
          <cell r="B1115" t="str">
            <v>6799</v>
          </cell>
          <cell r="C1115" t="str">
            <v>500</v>
          </cell>
          <cell r="D1115" t="str">
            <v>Tools &amp; Dies Expenses</v>
          </cell>
          <cell r="F1115">
            <v>7</v>
          </cell>
          <cell r="G1115" t="str">
            <v>.6799.500</v>
          </cell>
          <cell r="H1115">
            <v>444</v>
          </cell>
          <cell r="I1115" t="str">
            <v>033</v>
          </cell>
        </row>
        <row r="1116">
          <cell r="A1116" t="str">
            <v>.6799.520</v>
          </cell>
          <cell r="B1116" t="str">
            <v>6799</v>
          </cell>
          <cell r="C1116" t="str">
            <v>520</v>
          </cell>
          <cell r="D1116" t="str">
            <v>Machine &amp; Parts Supplie</v>
          </cell>
          <cell r="F1116">
            <v>7</v>
          </cell>
          <cell r="G1116" t="str">
            <v>.6799.520</v>
          </cell>
          <cell r="H1116">
            <v>444</v>
          </cell>
          <cell r="I1116" t="str">
            <v>033</v>
          </cell>
        </row>
        <row r="1117">
          <cell r="A1117" t="str">
            <v>.6799.530</v>
          </cell>
          <cell r="B1117" t="str">
            <v>6799</v>
          </cell>
          <cell r="C1117" t="str">
            <v>530</v>
          </cell>
          <cell r="D1117" t="str">
            <v>Little Tools</v>
          </cell>
          <cell r="F1117">
            <v>7</v>
          </cell>
          <cell r="G1117" t="str">
            <v>.6799.530</v>
          </cell>
          <cell r="H1117">
            <v>444</v>
          </cell>
          <cell r="I1117" t="str">
            <v>033</v>
          </cell>
        </row>
        <row r="1118">
          <cell r="A1118" t="str">
            <v>.6799.540</v>
          </cell>
          <cell r="B1118" t="str">
            <v>6799</v>
          </cell>
          <cell r="C1118" t="str">
            <v>540</v>
          </cell>
          <cell r="D1118" t="str">
            <v>Small Equipment</v>
          </cell>
          <cell r="F1118">
            <v>7</v>
          </cell>
          <cell r="G1118" t="str">
            <v>.6799.540</v>
          </cell>
          <cell r="H1118">
            <v>444</v>
          </cell>
          <cell r="I1118" t="str">
            <v>033</v>
          </cell>
        </row>
        <row r="1119">
          <cell r="A1119" t="str">
            <v>.6799.550</v>
          </cell>
          <cell r="B1119" t="str">
            <v>6799</v>
          </cell>
          <cell r="C1119" t="str">
            <v>550</v>
          </cell>
          <cell r="D1119" t="str">
            <v>Cutting Pad</v>
          </cell>
          <cell r="F1119">
            <v>7</v>
          </cell>
          <cell r="G1119" t="str">
            <v>.6799.550</v>
          </cell>
          <cell r="H1119">
            <v>444</v>
          </cell>
          <cell r="I1119" t="str">
            <v>033</v>
          </cell>
        </row>
        <row r="1120">
          <cell r="A1120" t="str">
            <v>.6799.560</v>
          </cell>
          <cell r="B1120" t="str">
            <v>6799</v>
          </cell>
          <cell r="C1120" t="str">
            <v>560</v>
          </cell>
          <cell r="D1120" t="str">
            <v>Design Pattern Making</v>
          </cell>
          <cell r="F1120">
            <v>7</v>
          </cell>
          <cell r="G1120" t="str">
            <v>.6799.560</v>
          </cell>
          <cell r="H1120">
            <v>444</v>
          </cell>
          <cell r="I1120" t="str">
            <v>033</v>
          </cell>
        </row>
        <row r="1121">
          <cell r="A1121" t="str">
            <v>.6799.700</v>
          </cell>
          <cell r="B1121" t="str">
            <v>6799</v>
          </cell>
          <cell r="C1121" t="str">
            <v>700</v>
          </cell>
          <cell r="D1121" t="str">
            <v>W/H &amp; Handling Chg.</v>
          </cell>
          <cell r="F1121">
            <v>7</v>
          </cell>
          <cell r="G1121" t="str">
            <v>.6799.700</v>
          </cell>
          <cell r="H1121">
            <v>444</v>
          </cell>
          <cell r="I1121" t="str">
            <v>033</v>
          </cell>
        </row>
        <row r="1122">
          <cell r="A1122" t="str">
            <v>.6799.710</v>
          </cell>
          <cell r="B1122" t="str">
            <v>6799</v>
          </cell>
          <cell r="C1122" t="str">
            <v>710</v>
          </cell>
          <cell r="D1122" t="str">
            <v>Shipping Violation</v>
          </cell>
          <cell r="F1122">
            <v>7</v>
          </cell>
          <cell r="G1122" t="str">
            <v>.6799.710</v>
          </cell>
          <cell r="H1122">
            <v>444</v>
          </cell>
          <cell r="I1122" t="str">
            <v>033</v>
          </cell>
        </row>
        <row r="1123">
          <cell r="A1123" t="str">
            <v>.6799.999</v>
          </cell>
          <cell r="B1123" t="str">
            <v>6799</v>
          </cell>
          <cell r="C1123" t="str">
            <v>999</v>
          </cell>
          <cell r="D1123" t="str">
            <v>Other Variable Expenses</v>
          </cell>
          <cell r="F1123">
            <v>7</v>
          </cell>
          <cell r="G1123" t="str">
            <v>.6799.999</v>
          </cell>
          <cell r="H1123">
            <v>444</v>
          </cell>
          <cell r="I1123" t="str">
            <v>033</v>
          </cell>
        </row>
        <row r="1124">
          <cell r="A1124" t="str">
            <v>.7330.010</v>
          </cell>
          <cell r="B1124" t="str">
            <v>7330</v>
          </cell>
          <cell r="C1124" t="str">
            <v>010</v>
          </cell>
          <cell r="D1124" t="str">
            <v>Com Exp-Credit Lines/Grn</v>
          </cell>
          <cell r="F1124">
            <v>7</v>
          </cell>
          <cell r="G1124" t="str">
            <v>.7330.010</v>
          </cell>
          <cell r="H1124">
            <v>444</v>
          </cell>
          <cell r="I1124" t="str">
            <v>033</v>
          </cell>
        </row>
        <row r="1125">
          <cell r="A1125" t="str">
            <v>.7340.010</v>
          </cell>
          <cell r="B1125" t="str">
            <v>7340</v>
          </cell>
          <cell r="C1125" t="str">
            <v>010</v>
          </cell>
          <cell r="D1125" t="str">
            <v>Banking Charges</v>
          </cell>
          <cell r="F1125">
            <v>7</v>
          </cell>
          <cell r="G1125" t="str">
            <v>.7340.010</v>
          </cell>
          <cell r="H1125">
            <v>444</v>
          </cell>
          <cell r="I1125" t="str">
            <v>033</v>
          </cell>
        </row>
        <row r="1126">
          <cell r="A1126" t="str">
            <v>.7340.030</v>
          </cell>
          <cell r="B1126" t="str">
            <v>7340</v>
          </cell>
          <cell r="C1126" t="str">
            <v>030</v>
          </cell>
          <cell r="D1126" t="str">
            <v>Inflation Adjustments</v>
          </cell>
          <cell r="F1126">
            <v>7</v>
          </cell>
          <cell r="G1126" t="str">
            <v>.7340.030</v>
          </cell>
          <cell r="H1126">
            <v>444</v>
          </cell>
          <cell r="I1126" t="str">
            <v>033</v>
          </cell>
        </row>
        <row r="1127">
          <cell r="A1127" t="str">
            <v>.6450.010</v>
          </cell>
          <cell r="B1127" t="str">
            <v>6450</v>
          </cell>
          <cell r="C1127" t="str">
            <v>010</v>
          </cell>
          <cell r="D1127" t="str">
            <v>Gifts</v>
          </cell>
          <cell r="F1127">
            <v>7</v>
          </cell>
          <cell r="G1127" t="str">
            <v>.6450.010</v>
          </cell>
          <cell r="H1127">
            <v>444</v>
          </cell>
          <cell r="I1127" t="str">
            <v>033</v>
          </cell>
        </row>
        <row r="1128">
          <cell r="A1128" t="str">
            <v>.6460.010</v>
          </cell>
          <cell r="B1128" t="str">
            <v>6460</v>
          </cell>
          <cell r="C1128" t="str">
            <v>010</v>
          </cell>
          <cell r="D1128" t="str">
            <v>Catalog &amp; Brochures</v>
          </cell>
          <cell r="F1128">
            <v>7</v>
          </cell>
          <cell r="G1128" t="str">
            <v>.6460.010</v>
          </cell>
          <cell r="H1128">
            <v>444</v>
          </cell>
          <cell r="I1128" t="str">
            <v>033</v>
          </cell>
        </row>
        <row r="1129">
          <cell r="A1129" t="str">
            <v>.6460.020</v>
          </cell>
          <cell r="B1129" t="str">
            <v>6460</v>
          </cell>
          <cell r="C1129" t="str">
            <v>020</v>
          </cell>
          <cell r="D1129" t="str">
            <v>Promo Cards</v>
          </cell>
          <cell r="F1129">
            <v>7</v>
          </cell>
          <cell r="G1129" t="str">
            <v>.6460.020</v>
          </cell>
          <cell r="H1129">
            <v>444</v>
          </cell>
          <cell r="I1129" t="str">
            <v>033</v>
          </cell>
        </row>
        <row r="1130">
          <cell r="A1130" t="str">
            <v>.6460.030</v>
          </cell>
          <cell r="B1130" t="str">
            <v>6460</v>
          </cell>
          <cell r="C1130" t="str">
            <v>030</v>
          </cell>
          <cell r="D1130" t="str">
            <v>Promo Stationary</v>
          </cell>
          <cell r="F1130">
            <v>7</v>
          </cell>
          <cell r="G1130" t="str">
            <v>.6460.030</v>
          </cell>
          <cell r="H1130">
            <v>444</v>
          </cell>
          <cell r="I1130" t="str">
            <v>033</v>
          </cell>
        </row>
        <row r="1131">
          <cell r="A1131" t="str">
            <v>.6460.040</v>
          </cell>
          <cell r="B1131" t="str">
            <v>6460</v>
          </cell>
          <cell r="C1131" t="str">
            <v>040</v>
          </cell>
          <cell r="D1131" t="str">
            <v>Look Books</v>
          </cell>
          <cell r="F1131">
            <v>7</v>
          </cell>
          <cell r="G1131" t="str">
            <v>.6460.040</v>
          </cell>
          <cell r="H1131">
            <v>444</v>
          </cell>
          <cell r="I1131" t="str">
            <v>033</v>
          </cell>
        </row>
        <row r="1132">
          <cell r="A1132" t="str">
            <v>.6460.050</v>
          </cell>
          <cell r="B1132" t="str">
            <v>6460</v>
          </cell>
          <cell r="C1132" t="str">
            <v>050</v>
          </cell>
          <cell r="D1132" t="str">
            <v>Swatches</v>
          </cell>
          <cell r="F1132">
            <v>7</v>
          </cell>
          <cell r="G1132" t="str">
            <v>.6460.050</v>
          </cell>
          <cell r="H1132">
            <v>444</v>
          </cell>
          <cell r="I1132" t="str">
            <v>033</v>
          </cell>
        </row>
        <row r="1133">
          <cell r="A1133" t="str">
            <v>.6470.030</v>
          </cell>
          <cell r="B1133" t="str">
            <v>6470</v>
          </cell>
          <cell r="C1133" t="str">
            <v>030</v>
          </cell>
          <cell r="D1133" t="str">
            <v>Confection For Customer</v>
          </cell>
          <cell r="F1133">
            <v>7</v>
          </cell>
          <cell r="G1133" t="str">
            <v>.6470.030</v>
          </cell>
          <cell r="H1133">
            <v>444</v>
          </cell>
          <cell r="I1133" t="str">
            <v>033</v>
          </cell>
        </row>
        <row r="1134">
          <cell r="A1134" t="str">
            <v>.6470.040</v>
          </cell>
          <cell r="B1134" t="str">
            <v>6470</v>
          </cell>
          <cell r="C1134" t="str">
            <v>040</v>
          </cell>
          <cell r="D1134" t="str">
            <v>Customer Accomodations</v>
          </cell>
          <cell r="F1134">
            <v>7</v>
          </cell>
          <cell r="G1134" t="str">
            <v>.6470.040</v>
          </cell>
          <cell r="H1134">
            <v>444</v>
          </cell>
          <cell r="I1134" t="str">
            <v>033</v>
          </cell>
        </row>
        <row r="1135">
          <cell r="A1135" t="str">
            <v>.6281.020</v>
          </cell>
          <cell r="B1135" t="str">
            <v>6281</v>
          </cell>
          <cell r="C1135" t="str">
            <v>020</v>
          </cell>
          <cell r="D1135" t="str">
            <v>Trademark Protection</v>
          </cell>
          <cell r="F1135">
            <v>8</v>
          </cell>
          <cell r="G1135" t="str">
            <v>.6281.020</v>
          </cell>
          <cell r="H1135">
            <v>444</v>
          </cell>
          <cell r="I1135" t="str">
            <v>151</v>
          </cell>
        </row>
        <row r="1136">
          <cell r="A1136" t="str">
            <v>.7340.020</v>
          </cell>
          <cell r="B1136" t="str">
            <v>7340</v>
          </cell>
          <cell r="C1136" t="str">
            <v>020</v>
          </cell>
          <cell r="D1136" t="str">
            <v>Extraordinary Expenses</v>
          </cell>
          <cell r="F1136">
            <v>7</v>
          </cell>
          <cell r="G1136" t="str">
            <v>.7340.020</v>
          </cell>
          <cell r="H1136">
            <v>444</v>
          </cell>
          <cell r="I1136" t="str">
            <v>152</v>
          </cell>
        </row>
        <row r="1137">
          <cell r="A1137" t="str">
            <v>.6720.010</v>
          </cell>
          <cell r="B1137" t="str">
            <v>6720</v>
          </cell>
          <cell r="C1137" t="str">
            <v>010</v>
          </cell>
          <cell r="D1137" t="str">
            <v>Internal Royalties Exp</v>
          </cell>
          <cell r="F1137">
            <v>7</v>
          </cell>
          <cell r="G1137" t="str">
            <v>.6720.010</v>
          </cell>
          <cell r="H1137">
            <v>444</v>
          </cell>
          <cell r="I1137" t="str">
            <v>153</v>
          </cell>
        </row>
        <row r="1138">
          <cell r="A1138" t="str">
            <v>.6720.020</v>
          </cell>
          <cell r="B1138" t="str">
            <v>6720</v>
          </cell>
          <cell r="C1138" t="str">
            <v>020</v>
          </cell>
          <cell r="D1138" t="str">
            <v>External Royalties Exp</v>
          </cell>
          <cell r="F1138">
            <v>7</v>
          </cell>
          <cell r="G1138" t="str">
            <v>.6720.020</v>
          </cell>
          <cell r="H1138">
            <v>444</v>
          </cell>
          <cell r="I1138" t="str">
            <v>154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B-2"/>
      <sheetName val="L-3"/>
      <sheetName val="L-4"/>
      <sheetName val="U-5"/>
      <sheetName val="Z-4"/>
      <sheetName val="AA-6 (2)"/>
      <sheetName val="AA-6"/>
      <sheetName val="NN-6"/>
      <sheetName val="BB-7"/>
      <sheetName val="CC-8"/>
      <sheetName val="CC-9"/>
      <sheetName val="DD-10"/>
      <sheetName val="KK"/>
      <sheetName val="MM"/>
      <sheetName val="10"/>
      <sheetName val="70"/>
      <sheetName val="30"/>
      <sheetName val="30-note"/>
      <sheetName val="40"/>
      <sheetName val="90"/>
      <sheetName val="10-test (revise)"/>
      <sheetName val="10-1 Media"/>
      <sheetName val="10-cut"/>
      <sheetName val="10-test"/>
      <sheetName val="10_1 Media"/>
      <sheetName val="10_cut"/>
      <sheetName val="Summary"/>
      <sheetName val="FG_DEC-00"/>
      <sheetName val="Model"/>
      <sheetName val="Cont_ Detail"/>
      <sheetName val="Item01"/>
      <sheetName val="Upload vs Master Chart "/>
      <sheetName val="Reference"/>
      <sheetName val="PRMT-04"/>
      <sheetName val="MD&amp;A"/>
      <sheetName val="10-1 Media:10-c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OMERCIAL"/>
      <sheetName val="RESUMEN RESULTADOS"/>
      <sheetName val="GRUPO"/>
      <sheetName val="Ventas LAB_LAS"/>
      <sheetName val="Carga Cognos"/>
      <sheetName val="LAB_LAS Anual"/>
      <sheetName val="Mensualizado"/>
      <sheetName val="Compras-Maquilas-Produccion"/>
      <sheetName val="Tabla Precios"/>
      <sheetName val="Resumen"/>
      <sheetName val="Datos PP5"/>
      <sheetName val="Maestros SAP"/>
      <sheetName val="Otros Concep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4" t="str">
            <v>Seleccionar-Terminal</v>
          </cell>
          <cell r="E4" t="str">
            <v>Seleccionar-Procedencia</v>
          </cell>
          <cell r="M4" t="str">
            <v>Seleccionar-Medio Transporte</v>
          </cell>
          <cell r="Q4" t="str">
            <v>Seleccionar-Oficina Ventas</v>
          </cell>
        </row>
        <row r="5">
          <cell r="A5" t="str">
            <v>Q200-FABRICA DE PUENTE MAYORGA</v>
          </cell>
          <cell r="E5" t="str">
            <v>F-FABRICADO</v>
          </cell>
          <cell r="M5" t="str">
            <v>C1-CQ CARRETERA</v>
          </cell>
          <cell r="Q5" t="str">
            <v>Q001-Madrid</v>
          </cell>
        </row>
        <row r="6">
          <cell r="A6" t="str">
            <v>Q201-BENCKISER -GRANOLLERS</v>
          </cell>
          <cell r="E6" t="str">
            <v>C-COMERCIAL COMPRA</v>
          </cell>
          <cell r="M6" t="str">
            <v>C2-CQ MARITIMO GRANEL</v>
          </cell>
          <cell r="Q6" t="str">
            <v>Q002-Barcelona</v>
          </cell>
        </row>
        <row r="7">
          <cell r="A7" t="str">
            <v>Q203-OILTANKING ANTWERP N.V.</v>
          </cell>
          <cell r="E7" t="str">
            <v>C-COMERCIAL MAQUILA</v>
          </cell>
          <cell r="M7" t="str">
            <v>C3-CQ MARITIMO CONTENEDOR</v>
          </cell>
          <cell r="Q7" t="str">
            <v>Q003-Bilbao</v>
          </cell>
        </row>
        <row r="8">
          <cell r="A8" t="str">
            <v>Q204-MEDIACOVRAC(MARSELLA)FRANCE</v>
          </cell>
          <cell r="E8" t="str">
            <v>-</v>
          </cell>
          <cell r="M8" t="str">
            <v>C4-CQ FERROCARRIL</v>
          </cell>
          <cell r="Q8" t="str">
            <v>Q004-Valencia</v>
          </cell>
        </row>
        <row r="9">
          <cell r="A9" t="str">
            <v>Q205-INCHEMICA - AZAMBUIA</v>
          </cell>
          <cell r="E9" t="str">
            <v>-</v>
          </cell>
          <cell r="M9" t="str">
            <v>C5-CQ LINEA</v>
          </cell>
          <cell r="Q9" t="str">
            <v>Q005-Portugal</v>
          </cell>
        </row>
        <row r="10">
          <cell r="A10" t="str">
            <v>Q206-TEPSA BARCELONA LINEA LAB</v>
          </cell>
          <cell r="E10" t="str">
            <v>-</v>
          </cell>
          <cell r="Q10" t="str">
            <v>Q006-Bélgica</v>
          </cell>
        </row>
        <row r="11">
          <cell r="A11" t="str">
            <v>Q207-TDG DAGENHAM - P &amp; G SOI</v>
          </cell>
          <cell r="Q11" t="str">
            <v>Q007-UK</v>
          </cell>
        </row>
        <row r="12">
          <cell r="A12" t="str">
            <v>Q208-PUERTO COMERCIAL - ALGECIRAS</v>
          </cell>
          <cell r="Q12" t="str">
            <v>Q008-Italia</v>
          </cell>
        </row>
        <row r="13">
          <cell r="A13" t="str">
            <v>Q209-PUERTO COMERCIAL - CADIZ</v>
          </cell>
          <cell r="Q13" t="str">
            <v>Q009-Huelva</v>
          </cell>
        </row>
        <row r="14">
          <cell r="A14" t="str">
            <v>Q210-PERSAN - SEVILLA</v>
          </cell>
        </row>
        <row r="15">
          <cell r="A15" t="str">
            <v>Q211-PROCTER &amp; GAMBLE -MATARO</v>
          </cell>
        </row>
        <row r="16">
          <cell r="A16" t="str">
            <v>Q212-VOPAK -HAMBURGO</v>
          </cell>
        </row>
        <row r="17">
          <cell r="A17" t="str">
            <v>Q213-VOPAK - WEST THURROCK</v>
          </cell>
        </row>
        <row r="18">
          <cell r="A18" t="str">
            <v>Q214-ISLAND VIEW STORAGE - DURBAN</v>
          </cell>
        </row>
        <row r="19">
          <cell r="A19" t="str">
            <v>Q215-OTM - ALTAMIRA</v>
          </cell>
        </row>
        <row r="20">
          <cell r="A20" t="str">
            <v>Q216-PRODUCTOS COMERCIALES</v>
          </cell>
        </row>
        <row r="21">
          <cell r="A21" t="str">
            <v>Q217-SOLVENTAS - GEBZE</v>
          </cell>
        </row>
        <row r="22">
          <cell r="A22" t="str">
            <v>Q218-PETROCHEMA - DUBOVA</v>
          </cell>
        </row>
        <row r="23">
          <cell r="A23" t="str">
            <v>Q219-ENASPOL  A. S.</v>
          </cell>
        </row>
        <row r="24">
          <cell r="A24" t="str">
            <v>Q220-I.C.C. - KINGSTON</v>
          </cell>
        </row>
        <row r="25">
          <cell r="A25" t="str">
            <v>Q221-TDG DAGENHAM</v>
          </cell>
        </row>
        <row r="26">
          <cell r="A26" t="str">
            <v>Q222-TANQUES - SANTO TOMAS</v>
          </cell>
        </row>
        <row r="27">
          <cell r="A27" t="str">
            <v>Q223-ISU CHEMICAL - MANNHEIM</v>
          </cell>
        </row>
        <row r="28">
          <cell r="A28" t="str">
            <v>Q224-UNILEVER - TRINIDAD</v>
          </cell>
        </row>
        <row r="29">
          <cell r="A29" t="str">
            <v>Q225-GERFLOR PROVENCE SNC</v>
          </cell>
        </row>
        <row r="30">
          <cell r="A30" t="str">
            <v>Q226-WIEN TERMINAL</v>
          </cell>
        </row>
        <row r="31">
          <cell r="A31" t="str">
            <v>Q227-PCC ROKITA</v>
          </cell>
        </row>
        <row r="32">
          <cell r="A32" t="str">
            <v>Q228-MASSÓ &amp; CAROL</v>
          </cell>
        </row>
        <row r="33">
          <cell r="A33" t="str">
            <v>-</v>
          </cell>
        </row>
        <row r="34">
          <cell r="A34" t="str">
            <v>-</v>
          </cell>
        </row>
        <row r="35">
          <cell r="A35" t="str">
            <v>-</v>
          </cell>
        </row>
        <row r="36">
          <cell r="A36" t="str">
            <v>-</v>
          </cell>
        </row>
        <row r="37">
          <cell r="A37" t="str">
            <v>-</v>
          </cell>
        </row>
        <row r="38">
          <cell r="A38" t="str">
            <v>-</v>
          </cell>
        </row>
        <row r="39">
          <cell r="A39" t="str">
            <v>-</v>
          </cell>
        </row>
        <row r="40">
          <cell r="A40" t="str">
            <v>-</v>
          </cell>
        </row>
        <row r="41">
          <cell r="A41" t="str">
            <v>-</v>
          </cell>
        </row>
        <row r="42">
          <cell r="A42" t="str">
            <v>-</v>
          </cell>
        </row>
        <row r="43">
          <cell r="A43" t="str">
            <v>-</v>
          </cell>
        </row>
        <row r="44">
          <cell r="A44" t="str">
            <v>-</v>
          </cell>
        </row>
        <row r="45">
          <cell r="A45" t="str">
            <v>-</v>
          </cell>
        </row>
        <row r="46">
          <cell r="A46" t="str">
            <v>-</v>
          </cell>
        </row>
        <row r="47">
          <cell r="A47" t="str">
            <v>-</v>
          </cell>
        </row>
        <row r="48">
          <cell r="A48" t="str">
            <v>-</v>
          </cell>
        </row>
        <row r="49">
          <cell r="A49" t="str">
            <v>-</v>
          </cell>
        </row>
        <row r="50">
          <cell r="A50" t="str">
            <v>-</v>
          </cell>
        </row>
        <row r="51">
          <cell r="A51" t="str">
            <v>-</v>
          </cell>
        </row>
        <row r="52">
          <cell r="A52" t="str">
            <v>-</v>
          </cell>
        </row>
        <row r="53">
          <cell r="A53" t="str">
            <v>-</v>
          </cell>
        </row>
        <row r="54">
          <cell r="A54" t="str">
            <v>-</v>
          </cell>
        </row>
        <row r="55">
          <cell r="A55" t="str">
            <v>-</v>
          </cell>
        </row>
      </sheetData>
      <sheetData sheetId="1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AS-mach"/>
      <sheetName val="Premisas"/>
      <sheetName val="Grafica BAI-REBE"/>
      <sheetName val="PyG ind."/>
      <sheetName val="PyG Consolidado"/>
      <sheetName val="PV-VBLE"/>
      <sheetName val="R3-RTDOMES-sin"/>
      <sheetName val="euro"/>
      <sheetName val="EUROS"/>
      <sheetName val="R3-RTDOACUM-sin"/>
      <sheetName val="REGUL"/>
      <sheetName val="INCIDENCIAS"/>
      <sheetName val="AVAN"/>
      <sheetName val="UNIT"/>
      <sheetName val="N-1UNIT"/>
      <sheetName val="DATOS CONSOLIDADO"/>
      <sheetName val="CONSOLIDADO"/>
      <sheetName val="madrid"/>
      <sheetName val="PPTO-(N-1)-DATOS"/>
      <sheetName val="CONCI"/>
      <sheetName val="CIERRE"/>
      <sheetName val="AVAN-CIERRE"/>
      <sheetName val="Grandes Clientes"/>
      <sheetName val="GRUPO"/>
      <sheetName val="GRAFVTAS"/>
      <sheetName val="SWAP"/>
      <sheetName val="N-1EUROS"/>
      <sheetName val="N-1EUC.SB"/>
      <sheetName val="N_1UNITCBAK"/>
      <sheetName val="EUROS-CG1"/>
      <sheetName val="MESDATOS"/>
      <sheetName val="BASE"/>
      <sheetName val="r3-propio"/>
      <sheetName val="r3-sinasignar"/>
      <sheetName val="r3-cial"/>
      <sheetName val="avance"/>
      <sheetName val="Hoja3"/>
      <sheetName val="precios"/>
      <sheetName val="UNIX"/>
      <sheetName val="COMPARA N-1"/>
      <sheetName val="inf-1"/>
      <sheetName val="AJ"/>
      <sheetName val="Hoja1"/>
      <sheetName val="rebeconta"/>
      <sheetName val="Hoja2"/>
      <sheetName val="SUBV"/>
      <sheetName val="AMORT"/>
      <sheetName val="cta. rtdo. modelo pto."/>
      <sheetName val="D-UNIT"/>
      <sheetName val="GAI"/>
      <sheetName val="VBLE"/>
      <sheetName val="alm"/>
      <sheetName val="Módulo1"/>
      <sheetName val="CustomerData"/>
      <sheetName val="Maestros 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M3" t="str">
            <v xml:space="preserve"> Abril 2008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3">
          <cell r="B3" t="str">
            <v>PV</v>
          </cell>
          <cell r="E3" t="str">
            <v xml:space="preserve">   Gastos financieros  crédito</v>
          </cell>
          <cell r="K3">
            <v>1</v>
          </cell>
          <cell r="V3" t="str">
            <v>PROD AMINAS EQ</v>
          </cell>
          <cell r="W3">
            <v>1279.2</v>
          </cell>
        </row>
        <row r="4">
          <cell r="E4" t="str">
            <v xml:space="preserve">   Otros  gastos (ing)  financieros </v>
          </cell>
          <cell r="I4">
            <v>0.2</v>
          </cell>
          <cell r="K4">
            <v>0.8</v>
          </cell>
          <cell r="V4" t="str">
            <v>PROD FENOL</v>
          </cell>
          <cell r="W4">
            <v>48395.942000000003</v>
          </cell>
        </row>
        <row r="5">
          <cell r="V5" t="str">
            <v>PROD ACETONA</v>
          </cell>
          <cell r="W5">
            <v>30195.286</v>
          </cell>
        </row>
        <row r="6">
          <cell r="E6" t="str">
            <v xml:space="preserve">  PARADA</v>
          </cell>
          <cell r="I6">
            <v>0.2</v>
          </cell>
          <cell r="K6">
            <v>0.8</v>
          </cell>
          <cell r="V6" t="str">
            <v>PROD ALFA</v>
          </cell>
          <cell r="W6">
            <v>1457.2529999999999</v>
          </cell>
        </row>
        <row r="7">
          <cell r="E7" t="str">
            <v xml:space="preserve">  Gastos Fijos Productivos</v>
          </cell>
          <cell r="I7">
            <v>0.14222251998931404</v>
          </cell>
          <cell r="K7">
            <v>0.85777748001068588</v>
          </cell>
          <cell r="V7">
            <v>0.99999999999999989</v>
          </cell>
        </row>
        <row r="8">
          <cell r="E8" t="str">
            <v xml:space="preserve">  Gastos de Mantenimiento</v>
          </cell>
          <cell r="I8">
            <v>7.8379856621022412E-2</v>
          </cell>
          <cell r="K8">
            <v>0.92162014337897757</v>
          </cell>
          <cell r="V8">
            <v>1</v>
          </cell>
        </row>
        <row r="9">
          <cell r="E9" t="str">
            <v xml:space="preserve">  Gastos Generales</v>
          </cell>
          <cell r="I9">
            <v>5.7453873646377704E-2</v>
          </cell>
          <cell r="K9">
            <v>0.94254612635362234</v>
          </cell>
          <cell r="M9">
            <v>0</v>
          </cell>
          <cell r="O9">
            <v>0</v>
          </cell>
          <cell r="Q9">
            <v>0</v>
          </cell>
          <cell r="V9">
            <v>1</v>
          </cell>
        </row>
        <row r="11">
          <cell r="I11" t="str">
            <v>AMINAS</v>
          </cell>
          <cell r="K11" t="str">
            <v>FENOL</v>
          </cell>
          <cell r="M11" t="str">
            <v>FENOL CIAL.</v>
          </cell>
          <cell r="O11" t="str">
            <v>SUBPROD.</v>
          </cell>
          <cell r="Q11" t="str">
            <v>ALFA</v>
          </cell>
          <cell r="S11" t="str">
            <v>COGE</v>
          </cell>
          <cell r="U11" t="str">
            <v>OTRO</v>
          </cell>
        </row>
        <row r="14">
          <cell r="B14">
            <v>1</v>
          </cell>
          <cell r="E14" t="str">
            <v xml:space="preserve">  Gastos Fijos Productivos</v>
          </cell>
          <cell r="F14">
            <v>-1085299.5099999998</v>
          </cell>
          <cell r="I14">
            <v>-65117.979999999989</v>
          </cell>
          <cell r="K14">
            <v>-1020181.5299999998</v>
          </cell>
        </row>
        <row r="15">
          <cell r="B15">
            <v>2</v>
          </cell>
          <cell r="E15" t="str">
            <v xml:space="preserve">  Gastos de Mantenimiento</v>
          </cell>
          <cell r="F15">
            <v>-1062108.8000000003</v>
          </cell>
          <cell r="I15">
            <v>-93180.260000000009</v>
          </cell>
          <cell r="K15">
            <v>-968928.54000000015</v>
          </cell>
        </row>
        <row r="16">
          <cell r="B16">
            <v>3</v>
          </cell>
          <cell r="E16" t="str">
            <v xml:space="preserve">  Gastos Generales</v>
          </cell>
          <cell r="F16">
            <v>-1334165.5199999998</v>
          </cell>
          <cell r="I16">
            <v>-96047.46</v>
          </cell>
          <cell r="K16">
            <v>-1238118.0599999998</v>
          </cell>
        </row>
        <row r="17">
          <cell r="E17" t="str">
            <v xml:space="preserve">  OTROS</v>
          </cell>
        </row>
        <row r="18">
          <cell r="E18" t="str">
            <v>TOTAL FIJOS</v>
          </cell>
          <cell r="F18">
            <v>-3481573.83</v>
          </cell>
          <cell r="I18">
            <v>-254345.7</v>
          </cell>
          <cell r="K18">
            <v>-3227228.13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</row>
        <row r="21">
          <cell r="B21">
            <v>4</v>
          </cell>
          <cell r="E21" t="str">
            <v xml:space="preserve">   Variación provisión paradas</v>
          </cell>
          <cell r="F21">
            <v>0</v>
          </cell>
          <cell r="I21">
            <v>0</v>
          </cell>
          <cell r="K21">
            <v>0</v>
          </cell>
        </row>
        <row r="22">
          <cell r="B22">
            <v>5</v>
          </cell>
          <cell r="E22" t="str">
            <v xml:space="preserve">   Gastos  (netos)  derivados del F.I.P.</v>
          </cell>
          <cell r="F22">
            <v>-57983.450000000004</v>
          </cell>
          <cell r="I22">
            <v>-3305.059999999999</v>
          </cell>
          <cell r="K22">
            <v>-54678.390000000007</v>
          </cell>
        </row>
        <row r="23">
          <cell r="B23">
            <v>6</v>
          </cell>
          <cell r="E23" t="str">
            <v xml:space="preserve">   Trabajos  Realizados  Para  Inmovilizado</v>
          </cell>
          <cell r="F23">
            <v>0</v>
          </cell>
          <cell r="K23">
            <v>0</v>
          </cell>
        </row>
        <row r="25">
          <cell r="F25" t="str">
            <v>Euros</v>
          </cell>
        </row>
        <row r="26">
          <cell r="B26">
            <v>7</v>
          </cell>
          <cell r="E26" t="str">
            <v>MMA</v>
          </cell>
          <cell r="F26">
            <v>-697.63767809355704</v>
          </cell>
          <cell r="I26">
            <v>-697.63767809355704</v>
          </cell>
        </row>
        <row r="27">
          <cell r="B27">
            <v>8</v>
          </cell>
          <cell r="E27" t="str">
            <v>DMA</v>
          </cell>
          <cell r="F27">
            <v>-4497.6487782282429</v>
          </cell>
          <cell r="I27">
            <v>-4497.6487782282429</v>
          </cell>
        </row>
        <row r="28">
          <cell r="B28">
            <v>9</v>
          </cell>
          <cell r="E28" t="str">
            <v>TMA</v>
          </cell>
          <cell r="F28">
            <v>-2089.622155571341</v>
          </cell>
          <cell r="I28">
            <v>-2089.622155571341</v>
          </cell>
        </row>
        <row r="29">
          <cell r="B29">
            <v>10</v>
          </cell>
          <cell r="E29" t="str">
            <v>DMAC</v>
          </cell>
          <cell r="F29">
            <v>-19754.28516411256</v>
          </cell>
          <cell r="I29">
            <v>-19754.28516411256</v>
          </cell>
        </row>
        <row r="30">
          <cell r="B30">
            <v>11</v>
          </cell>
          <cell r="E30" t="str">
            <v>DMF</v>
          </cell>
          <cell r="F30">
            <v>0</v>
          </cell>
          <cell r="I30">
            <v>0</v>
          </cell>
        </row>
        <row r="31">
          <cell r="I31">
            <v>0</v>
          </cell>
        </row>
        <row r="33">
          <cell r="E33" t="str">
            <v>TOTAL AMINAS</v>
          </cell>
          <cell r="F33">
            <v>-27039.193776005701</v>
          </cell>
          <cell r="I33">
            <v>-27039.193776005701</v>
          </cell>
        </row>
        <row r="35">
          <cell r="B35">
            <v>12</v>
          </cell>
          <cell r="E35" t="str">
            <v>FENOL</v>
          </cell>
          <cell r="F35">
            <v>486445.73858570732</v>
          </cell>
          <cell r="K35">
            <v>486445.73858570732</v>
          </cell>
        </row>
        <row r="36">
          <cell r="B36">
            <v>13</v>
          </cell>
          <cell r="E36" t="str">
            <v>ACETONA</v>
          </cell>
          <cell r="F36">
            <v>126113.82762649465</v>
          </cell>
          <cell r="K36">
            <v>126113.82762649465</v>
          </cell>
        </row>
        <row r="37">
          <cell r="K37">
            <v>0</v>
          </cell>
        </row>
        <row r="39">
          <cell r="E39" t="str">
            <v>TOTAL FENOL</v>
          </cell>
          <cell r="F39">
            <v>612559.56621220196</v>
          </cell>
          <cell r="K39">
            <v>612559.56621220196</v>
          </cell>
        </row>
        <row r="41">
          <cell r="B41">
            <v>14</v>
          </cell>
          <cell r="E41" t="str">
            <v>ALFA</v>
          </cell>
          <cell r="F41">
            <v>41815.15289108338</v>
          </cell>
          <cell r="Q41">
            <v>41815.15289108338</v>
          </cell>
        </row>
        <row r="42">
          <cell r="Q42">
            <v>0</v>
          </cell>
        </row>
        <row r="44">
          <cell r="E44" t="str">
            <v>TOTAL  ALFA</v>
          </cell>
          <cell r="F44">
            <v>41815.15289108338</v>
          </cell>
          <cell r="Q44">
            <v>41815.15289108338</v>
          </cell>
        </row>
        <row r="52">
          <cell r="E52" t="str">
            <v>Dif. valor inventario</v>
          </cell>
          <cell r="F52">
            <v>627335.5253272797</v>
          </cell>
          <cell r="I52">
            <v>-27039.193776005701</v>
          </cell>
          <cell r="K52">
            <v>612559.56621220196</v>
          </cell>
          <cell r="M52">
            <v>0</v>
          </cell>
          <cell r="O52">
            <v>0</v>
          </cell>
          <cell r="Q52">
            <v>41815.15289108338</v>
          </cell>
          <cell r="S52">
            <v>0</v>
          </cell>
          <cell r="U52">
            <v>0</v>
          </cell>
        </row>
        <row r="55">
          <cell r="B55">
            <v>15</v>
          </cell>
          <cell r="E55" t="str">
            <v xml:space="preserve">   Ingresos por servicios</v>
          </cell>
          <cell r="F55">
            <v>120000</v>
          </cell>
          <cell r="I55">
            <v>120000</v>
          </cell>
          <cell r="K55">
            <v>0</v>
          </cell>
        </row>
        <row r="56">
          <cell r="B56">
            <v>16</v>
          </cell>
          <cell r="E56" t="str">
            <v xml:space="preserve">   Otros beneficios (perd.) varias</v>
          </cell>
          <cell r="F56">
            <v>-10814.22</v>
          </cell>
          <cell r="I56">
            <v>0</v>
          </cell>
          <cell r="K56">
            <v>-10814.22</v>
          </cell>
        </row>
        <row r="60">
          <cell r="B60">
            <v>17</v>
          </cell>
          <cell r="D60" t="str">
            <v>ojo</v>
          </cell>
          <cell r="E60" t="str">
            <v xml:space="preserve">   Amortización</v>
          </cell>
          <cell r="F60">
            <v>-1798400.2299999993</v>
          </cell>
          <cell r="I60">
            <v>-26308.07</v>
          </cell>
          <cell r="K60">
            <v>-1736880.2799999993</v>
          </cell>
          <cell r="M60">
            <v>0</v>
          </cell>
          <cell r="O60">
            <v>0</v>
          </cell>
          <cell r="Q60">
            <v>-35211.87999999999</v>
          </cell>
        </row>
        <row r="61">
          <cell r="B61">
            <v>18</v>
          </cell>
          <cell r="E61" t="str">
            <v xml:space="preserve">   Variación provisiones circulante</v>
          </cell>
          <cell r="F61">
            <v>0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  <cell r="R61">
            <v>0</v>
          </cell>
          <cell r="U61">
            <v>0</v>
          </cell>
        </row>
        <row r="63">
          <cell r="M63">
            <v>0</v>
          </cell>
          <cell r="O63">
            <v>0</v>
          </cell>
          <cell r="S63">
            <v>0</v>
          </cell>
        </row>
        <row r="64">
          <cell r="U64">
            <v>0</v>
          </cell>
        </row>
        <row r="65">
          <cell r="B65">
            <v>19</v>
          </cell>
          <cell r="E65" t="str">
            <v xml:space="preserve">   Dividendos</v>
          </cell>
          <cell r="F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</row>
        <row r="67">
          <cell r="E67" t="str">
            <v xml:space="preserve">   Gastos financieros ventas.</v>
          </cell>
          <cell r="F67">
            <v>0</v>
          </cell>
        </row>
        <row r="68">
          <cell r="E68" t="str">
            <v xml:space="preserve">   Gastos financieros  crédito</v>
          </cell>
          <cell r="F68">
            <v>-697471.48</v>
          </cell>
          <cell r="I68">
            <v>-34858.630000000005</v>
          </cell>
          <cell r="K68">
            <v>-662612.85</v>
          </cell>
        </row>
        <row r="69">
          <cell r="E69" t="str">
            <v xml:space="preserve">   Otros  gastos (ing)  financieros </v>
          </cell>
          <cell r="F69">
            <v>0</v>
          </cell>
        </row>
        <row r="70">
          <cell r="E70" t="str">
            <v xml:space="preserve">   OTROS</v>
          </cell>
        </row>
        <row r="71">
          <cell r="B71">
            <v>20</v>
          </cell>
          <cell r="E71" t="str">
            <v xml:space="preserve">   Gastos financieros (excl.  rem. F.I.P.)</v>
          </cell>
          <cell r="F71">
            <v>-697471.48</v>
          </cell>
          <cell r="I71">
            <v>-34858.630000000005</v>
          </cell>
          <cell r="K71">
            <v>-662612.85</v>
          </cell>
          <cell r="M71">
            <v>0</v>
          </cell>
          <cell r="O71">
            <v>0</v>
          </cell>
          <cell r="Q71">
            <v>0</v>
          </cell>
          <cell r="S71">
            <v>0</v>
          </cell>
          <cell r="U71">
            <v>0</v>
          </cell>
        </row>
        <row r="73">
          <cell r="B73">
            <v>21</v>
          </cell>
          <cell r="E73" t="str">
            <v xml:space="preserve">   Remuneración  F.I.P.</v>
          </cell>
          <cell r="F73">
            <v>0</v>
          </cell>
        </row>
        <row r="77">
          <cell r="B77">
            <v>22</v>
          </cell>
          <cell r="E77" t="str">
            <v xml:space="preserve">   Variación  provisiones inmovilizado</v>
          </cell>
          <cell r="F77">
            <v>0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Q77">
            <v>0</v>
          </cell>
        </row>
        <row r="78">
          <cell r="B78">
            <v>23</v>
          </cell>
          <cell r="E78" t="str">
            <v xml:space="preserve">   Variación provisiones otros riesgos</v>
          </cell>
          <cell r="F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79">
          <cell r="B79">
            <v>24</v>
          </cell>
          <cell r="E79" t="str">
            <v xml:space="preserve">   Resultado extraordinario  neto</v>
          </cell>
          <cell r="F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</row>
        <row r="80">
          <cell r="B80">
            <v>25</v>
          </cell>
          <cell r="E80" t="str">
            <v xml:space="preserve">   Subvenciones de Capital</v>
          </cell>
          <cell r="F80">
            <v>183150.40000000002</v>
          </cell>
          <cell r="I80">
            <v>1770.0300000000002</v>
          </cell>
          <cell r="K80">
            <v>177074.60000000003</v>
          </cell>
          <cell r="M80">
            <v>0</v>
          </cell>
          <cell r="O80">
            <v>0</v>
          </cell>
          <cell r="Q80">
            <v>4305.7699999999986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ustomer's Report"/>
      <sheetName val="Main Customers Report"/>
      <sheetName val="SIP-Synthesis"/>
      <sheetName val="2011"/>
      <sheetName val="Hoja1"/>
    </sheetNames>
    <sheetDataSet>
      <sheetData sheetId="0"/>
      <sheetData sheetId="1">
        <row r="1">
          <cell r="X1">
            <v>40553</v>
          </cell>
        </row>
        <row r="2">
          <cell r="X2">
            <v>40575</v>
          </cell>
        </row>
        <row r="3">
          <cell r="X3">
            <v>40603</v>
          </cell>
        </row>
        <row r="4">
          <cell r="X4">
            <v>40634</v>
          </cell>
        </row>
        <row r="5">
          <cell r="X5">
            <v>40664</v>
          </cell>
        </row>
        <row r="6">
          <cell r="X6">
            <v>40695</v>
          </cell>
        </row>
        <row r="7">
          <cell r="X7">
            <v>40725</v>
          </cell>
        </row>
        <row r="8">
          <cell r="X8">
            <v>40756</v>
          </cell>
        </row>
        <row r="9">
          <cell r="X9">
            <v>40787</v>
          </cell>
        </row>
        <row r="10">
          <cell r="X10">
            <v>40817</v>
          </cell>
        </row>
        <row r="11">
          <cell r="X11">
            <v>40848</v>
          </cell>
        </row>
        <row r="12">
          <cell r="X12">
            <v>40878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"/>
      <sheetName val="Mes"/>
      <sheetName val="Hoja3"/>
      <sheetName val="Customer's Report"/>
      <sheetName val="EUROS"/>
      <sheetName val="D-UNIT"/>
    </sheetNames>
    <sheetDataSet>
      <sheetData sheetId="0" refreshError="1">
        <row r="2">
          <cell r="D2">
            <v>1</v>
          </cell>
          <cell r="G2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-its"/>
      <sheetName val="Fin-hrd"/>
      <sheetName val="Fin-all-08"/>
      <sheetName val="QMIS"/>
      <sheetName val="ALL"/>
      <sheetName val="HRD"/>
      <sheetName val="ITS"/>
      <sheetName val="Prm"/>
      <sheetName val="Source-Poly"/>
      <sheetName val="RM Finance Cost"/>
      <sheetName val="New Overall"/>
      <sheetName val="FG_DEC-00"/>
      <sheetName val="10-1 Media"/>
      <sheetName val="10-cut"/>
      <sheetName val="FG-NOV06"/>
      <sheetName val="RM_Finance_Cost"/>
      <sheetName val="New_Overall"/>
      <sheetName val="10-1_Media"/>
      <sheetName val="Item01"/>
      <sheetName val="?????????????"/>
      <sheetName val="??????? MGC"/>
      <sheetName val="S33"/>
      <sheetName val="Working Capital"/>
      <sheetName val="Value"/>
      <sheetName val="PRMT-07"/>
      <sheetName val="Cont_ Detail"/>
      <sheetName val="Delta Summary"/>
      <sheetName val="מאזן בוחן"/>
    </sheetNames>
    <sheetDataSet>
      <sheetData sheetId="0">
        <row r="2">
          <cell r="A2">
            <v>1</v>
          </cell>
        </row>
      </sheetData>
      <sheetData sheetId="1">
        <row r="2">
          <cell r="A2">
            <v>1</v>
          </cell>
        </row>
      </sheetData>
      <sheetData sheetId="2">
        <row r="2">
          <cell r="A2">
            <v>1</v>
          </cell>
        </row>
      </sheetData>
      <sheetData sheetId="3"/>
      <sheetData sheetId="4"/>
      <sheetData sheetId="5"/>
      <sheetData sheetId="6">
        <row r="2">
          <cell r="A2">
            <v>1</v>
          </cell>
        </row>
      </sheetData>
      <sheetData sheetId="7" refreshError="1">
        <row r="2">
          <cell r="A2">
            <v>1</v>
          </cell>
          <cell r="B2">
            <v>39448</v>
          </cell>
        </row>
        <row r="3">
          <cell r="A3">
            <v>2</v>
          </cell>
          <cell r="B3">
            <v>39479</v>
          </cell>
        </row>
        <row r="4">
          <cell r="A4">
            <v>3</v>
          </cell>
          <cell r="B4">
            <v>39508</v>
          </cell>
        </row>
        <row r="5">
          <cell r="A5">
            <v>4</v>
          </cell>
          <cell r="B5">
            <v>39539</v>
          </cell>
        </row>
        <row r="6">
          <cell r="A6">
            <v>5</v>
          </cell>
          <cell r="B6">
            <v>39569</v>
          </cell>
        </row>
        <row r="7">
          <cell r="A7">
            <v>6</v>
          </cell>
          <cell r="B7">
            <v>39600</v>
          </cell>
        </row>
        <row r="8">
          <cell r="A8">
            <v>7</v>
          </cell>
          <cell r="B8">
            <v>39630</v>
          </cell>
        </row>
        <row r="9">
          <cell r="A9">
            <v>8</v>
          </cell>
          <cell r="B9">
            <v>39661</v>
          </cell>
        </row>
        <row r="10">
          <cell r="A10">
            <v>9</v>
          </cell>
          <cell r="B10">
            <v>39692</v>
          </cell>
        </row>
        <row r="11">
          <cell r="A11">
            <v>10</v>
          </cell>
          <cell r="B11">
            <v>39722</v>
          </cell>
        </row>
        <row r="12">
          <cell r="A12">
            <v>11</v>
          </cell>
          <cell r="B12">
            <v>39753</v>
          </cell>
        </row>
        <row r="13">
          <cell r="A13">
            <v>12</v>
          </cell>
          <cell r="B13">
            <v>39783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PRICES"/>
      <sheetName val="Query"/>
      <sheetName val="REPORTS"/>
      <sheetName val="10-1 Media"/>
      <sheetName val="10-cut"/>
      <sheetName val="Cont_ Detail"/>
      <sheetName val="Summary Cost Reduction"/>
      <sheetName val="Production(Detail)"/>
      <sheetName val="Header"/>
      <sheetName val="ACU"/>
      <sheetName val="Prm"/>
      <sheetName val="Customer's Report"/>
      <sheetName val="FG_DEC-00"/>
    </sheetNames>
    <sheetDataSet>
      <sheetData sheetId="0"/>
      <sheetData sheetId="1"/>
      <sheetData sheetId="2" refreshError="1">
        <row r="1">
          <cell r="CV1" t="str">
            <v>Month</v>
          </cell>
        </row>
        <row r="2">
          <cell r="CV2">
            <v>6</v>
          </cell>
        </row>
        <row r="4">
          <cell r="CV4" t="str">
            <v>Month</v>
          </cell>
        </row>
        <row r="5">
          <cell r="CV5">
            <v>7</v>
          </cell>
        </row>
        <row r="7">
          <cell r="CV7" t="str">
            <v>Month</v>
          </cell>
        </row>
        <row r="8">
          <cell r="CV8">
            <v>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"/>
      <sheetName val="PRM"/>
      <sheetName val="P&amp;L"/>
      <sheetName val="P&amp;L-Q3"/>
      <sheetName val="Var-Q3"/>
      <sheetName val="Index Q3"/>
      <sheetName val="Index Bgt"/>
      <sheetName val="Index Exp"/>
      <sheetName val="Var YTD"/>
      <sheetName val="Upto Oct-03"/>
      <sheetName val="Upto Sep"/>
      <sheetName val="Index Dom"/>
      <sheetName val="Page"/>
      <sheetName val="Sheet1"/>
      <sheetName val="Index"/>
      <sheetName val="Comment"/>
      <sheetName val="Polyester"/>
      <sheetName val="Note"/>
      <sheetName val="PolyesterRev"/>
      <sheetName val="Variances "/>
      <sheetName val="Per Ton"/>
      <sheetName val="Contribution"/>
      <sheetName val="Var DM2"/>
      <sheetName val="Var"/>
      <sheetName val="Annex-A"/>
      <sheetName val="Annex-C"/>
      <sheetName val="Reco Poly"/>
      <sheetName val="Summ Tally"/>
      <sheetName val="FPG"/>
      <sheetName val="Thruput"/>
      <sheetName val="Annex-B"/>
      <sheetName val="Sum-Real"/>
      <sheetName val="GRAPDOM-EXP"/>
      <sheetName val="Sales-Adjust"/>
      <sheetName val="RM Pur"/>
      <sheetName val="RM Price Var"/>
      <sheetName val="PTA-MEG"/>
      <sheetName val="Waste"/>
      <sheetName val="Procons"/>
      <sheetName val="Details"/>
      <sheetName val="WC"/>
      <sheetName val="WC-Graphs"/>
      <sheetName val="Purchase"/>
      <sheetName val="Graph RM"/>
      <sheetName val="Pur-Graph2"/>
      <sheetName val="CF"/>
      <sheetName val="Rev Target"/>
      <sheetName val="Cont_ Detail"/>
      <sheetName val="RM Calc"/>
      <sheetName val="94"/>
      <sheetName val="Query"/>
      <sheetName val="CustomerData"/>
      <sheetName val="Upto Sep-03"/>
      <sheetName val="Pet Resin"/>
      <sheetName val="FG-DEC'07"/>
      <sheetName val="PRMT-04"/>
      <sheetName val="PRMT-07"/>
      <sheetName val="currencies"/>
      <sheetName val="Detail_Apr"/>
      <sheetName val="Item01"/>
      <sheetName val="LEGENDS"/>
      <sheetName val="Index_Q3"/>
      <sheetName val="Index_Bgt"/>
      <sheetName val="Index_Exp"/>
      <sheetName val="Var_YTD"/>
      <sheetName val="Upto_Oct-03"/>
      <sheetName val="Upto_Sep"/>
      <sheetName val="Index_Dom"/>
      <sheetName val="Variances_"/>
      <sheetName val="Per_Ton"/>
      <sheetName val="Var_DM2"/>
      <sheetName val="Reco_Poly"/>
      <sheetName val="Summ_Tally"/>
      <sheetName val="RM_Pur"/>
      <sheetName val="RM_Price_Var"/>
      <sheetName val="Graph_RM"/>
      <sheetName val="Rev_Target"/>
      <sheetName val="Pet_Resin"/>
      <sheetName val="ACU"/>
      <sheetName val="Maestros SAP"/>
      <sheetName val="PRMT_06"/>
      <sheetName val="PRMT_13"/>
      <sheetName val="10-1 Media"/>
      <sheetName val="10-cut"/>
      <sheetName val="10-1 Media:10-cut"/>
    </sheetNames>
    <sheetDataSet>
      <sheetData sheetId="0"/>
      <sheetData sheetId="1" refreshError="1">
        <row r="2">
          <cell r="A2">
            <v>1</v>
          </cell>
          <cell r="B2">
            <v>37622</v>
          </cell>
          <cell r="C2">
            <v>31</v>
          </cell>
        </row>
        <row r="3">
          <cell r="A3">
            <v>2</v>
          </cell>
          <cell r="B3">
            <v>37653</v>
          </cell>
          <cell r="C3">
            <v>28</v>
          </cell>
        </row>
        <row r="4">
          <cell r="A4">
            <v>3</v>
          </cell>
          <cell r="B4">
            <v>37681</v>
          </cell>
          <cell r="C4">
            <v>31</v>
          </cell>
        </row>
        <row r="5">
          <cell r="A5">
            <v>4</v>
          </cell>
          <cell r="B5">
            <v>37712</v>
          </cell>
          <cell r="C5">
            <v>30</v>
          </cell>
        </row>
        <row r="6">
          <cell r="A6">
            <v>5</v>
          </cell>
          <cell r="B6">
            <v>37742</v>
          </cell>
          <cell r="C6">
            <v>31</v>
          </cell>
        </row>
        <row r="7">
          <cell r="A7">
            <v>6</v>
          </cell>
          <cell r="B7">
            <v>37773</v>
          </cell>
          <cell r="C7">
            <v>30</v>
          </cell>
        </row>
        <row r="8">
          <cell r="A8">
            <v>7</v>
          </cell>
          <cell r="B8">
            <v>37803</v>
          </cell>
          <cell r="C8">
            <v>31</v>
          </cell>
        </row>
        <row r="9">
          <cell r="A9">
            <v>8</v>
          </cell>
          <cell r="B9">
            <v>37834</v>
          </cell>
          <cell r="C9">
            <v>31</v>
          </cell>
        </row>
        <row r="10">
          <cell r="A10">
            <v>9</v>
          </cell>
          <cell r="B10">
            <v>37865</v>
          </cell>
          <cell r="C10">
            <v>30</v>
          </cell>
        </row>
        <row r="11">
          <cell r="A11">
            <v>10</v>
          </cell>
          <cell r="B11">
            <v>37895</v>
          </cell>
          <cell r="C11">
            <v>31</v>
          </cell>
        </row>
        <row r="12">
          <cell r="A12">
            <v>11</v>
          </cell>
          <cell r="B12">
            <v>37926</v>
          </cell>
          <cell r="C12">
            <v>30</v>
          </cell>
        </row>
        <row r="13">
          <cell r="A13">
            <v>12</v>
          </cell>
          <cell r="B13">
            <v>37956</v>
          </cell>
          <cell r="C13">
            <v>31</v>
          </cell>
        </row>
        <row r="14">
          <cell r="A14">
            <v>13</v>
          </cell>
          <cell r="B14">
            <v>37622</v>
          </cell>
        </row>
      </sheetData>
      <sheetData sheetId="2" refreshError="1">
        <row r="1">
          <cell r="D1">
            <v>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apport"/>
      <sheetName val="Résultats"/>
      <sheetName val="Avoir_"/>
      <sheetName val="Mouvements"/>
      <sheetName val="Bilan"/>
      <sheetName val="Notes"/>
      <sheetName val="Concordanc"/>
      <sheetName val="Configu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2000</v>
          </cell>
        </row>
      </sheetData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aluationSummary"/>
      <sheetName val="Query"/>
      <sheetName val="PRM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90_Sept-11"/>
      <sheetName val="1490_Sept-11 (2)"/>
      <sheetName val="Sheet1"/>
      <sheetName val="Sheet2"/>
      <sheetName val="Sheet3"/>
      <sheetName val="Input"/>
    </sheetNames>
    <sheetDataSet>
      <sheetData sheetId="0"/>
      <sheetData sheetId="1"/>
      <sheetData sheetId="2">
        <row r="2">
          <cell r="A2">
            <v>7982</v>
          </cell>
        </row>
      </sheetData>
      <sheetData sheetId="3"/>
      <sheetData sheetId="4">
        <row r="2">
          <cell r="B2" t="str">
            <v>Nº doc.</v>
          </cell>
          <cell r="C2" t="str">
            <v>Importe en MD</v>
          </cell>
          <cell r="D2" t="str">
            <v>Importe en ML</v>
          </cell>
        </row>
        <row r="3">
          <cell r="B3">
            <v>1700020307</v>
          </cell>
          <cell r="C3">
            <v>-752.32</v>
          </cell>
          <cell r="D3">
            <v>-9503.61</v>
          </cell>
        </row>
        <row r="4">
          <cell r="B4">
            <v>1900021198</v>
          </cell>
          <cell r="C4">
            <v>48274.34</v>
          </cell>
          <cell r="D4">
            <v>48274.34</v>
          </cell>
        </row>
        <row r="5">
          <cell r="B5">
            <v>5000165871</v>
          </cell>
          <cell r="C5">
            <v>-3371.75</v>
          </cell>
          <cell r="D5">
            <v>-42091.18</v>
          </cell>
        </row>
        <row r="6">
          <cell r="B6">
            <v>5000165872</v>
          </cell>
          <cell r="C6">
            <v>-3386.08</v>
          </cell>
          <cell r="D6">
            <v>-42269.95</v>
          </cell>
        </row>
        <row r="7">
          <cell r="B7">
            <v>5000165873</v>
          </cell>
          <cell r="C7">
            <v>-3629.53</v>
          </cell>
          <cell r="D7">
            <v>-45309.1</v>
          </cell>
        </row>
        <row r="8">
          <cell r="B8">
            <v>5000165879</v>
          </cell>
          <cell r="C8">
            <v>-1017.97</v>
          </cell>
          <cell r="D8">
            <v>-12707.8</v>
          </cell>
        </row>
        <row r="9">
          <cell r="B9">
            <v>5000165881</v>
          </cell>
          <cell r="C9">
            <v>-1074.8599999999999</v>
          </cell>
          <cell r="D9">
            <v>-13417.93</v>
          </cell>
        </row>
        <row r="10">
          <cell r="B10">
            <v>5000165882</v>
          </cell>
          <cell r="C10">
            <v>-1074.06</v>
          </cell>
          <cell r="D10">
            <v>-13408</v>
          </cell>
        </row>
        <row r="11">
          <cell r="B11">
            <v>5000165921</v>
          </cell>
          <cell r="C11">
            <v>1010.89</v>
          </cell>
          <cell r="D11">
            <v>12620.07</v>
          </cell>
        </row>
        <row r="12">
          <cell r="B12">
            <v>5000165922</v>
          </cell>
          <cell r="C12">
            <v>990.59999999999991</v>
          </cell>
          <cell r="D12">
            <v>12366.74</v>
          </cell>
        </row>
        <row r="13">
          <cell r="B13">
            <v>5000165923</v>
          </cell>
          <cell r="C13">
            <v>989.04</v>
          </cell>
          <cell r="D13">
            <v>12347.3</v>
          </cell>
        </row>
        <row r="14">
          <cell r="B14">
            <v>5000165924</v>
          </cell>
          <cell r="C14">
            <v>991.18</v>
          </cell>
          <cell r="D14">
            <v>12374.09</v>
          </cell>
        </row>
        <row r="15">
          <cell r="B15">
            <v>5000165925</v>
          </cell>
          <cell r="C15">
            <v>992.67</v>
          </cell>
          <cell r="D15">
            <v>12392.669999999998</v>
          </cell>
        </row>
        <row r="16">
          <cell r="B16">
            <v>5000165926</v>
          </cell>
          <cell r="C16">
            <v>85.15</v>
          </cell>
          <cell r="D16">
            <v>1063.33</v>
          </cell>
        </row>
        <row r="17">
          <cell r="B17">
            <v>5000165927</v>
          </cell>
          <cell r="C17">
            <v>993.02</v>
          </cell>
          <cell r="D17">
            <v>12396.99</v>
          </cell>
        </row>
        <row r="18">
          <cell r="B18">
            <v>5000165928</v>
          </cell>
          <cell r="C18">
            <v>993.29</v>
          </cell>
          <cell r="D18">
            <v>12400.439999999999</v>
          </cell>
        </row>
        <row r="19">
          <cell r="B19">
            <v>5000165929</v>
          </cell>
          <cell r="C19">
            <v>949.93</v>
          </cell>
          <cell r="D19">
            <v>11858.89</v>
          </cell>
        </row>
        <row r="20">
          <cell r="B20">
            <v>5000165978</v>
          </cell>
          <cell r="C20">
            <v>-1406.61</v>
          </cell>
          <cell r="D20">
            <v>-17368.3</v>
          </cell>
        </row>
        <row r="21">
          <cell r="B21">
            <v>5000165979</v>
          </cell>
          <cell r="C21">
            <v>-1414.59</v>
          </cell>
          <cell r="D21">
            <v>-17466.79</v>
          </cell>
        </row>
        <row r="22">
          <cell r="B22">
            <v>5000165980</v>
          </cell>
          <cell r="C22">
            <v>-4530.9399999999996</v>
          </cell>
          <cell r="D22">
            <v>-55946.27</v>
          </cell>
        </row>
        <row r="23">
          <cell r="B23">
            <v>5000166684</v>
          </cell>
          <cell r="C23">
            <v>-0.9</v>
          </cell>
          <cell r="D23">
            <v>-9.99</v>
          </cell>
        </row>
        <row r="24">
          <cell r="B24">
            <v>5000166685</v>
          </cell>
          <cell r="C24">
            <v>-0.91</v>
          </cell>
          <cell r="D24">
            <v>-10.07</v>
          </cell>
        </row>
        <row r="25">
          <cell r="B25">
            <v>5000166686</v>
          </cell>
          <cell r="C25">
            <v>-0.91</v>
          </cell>
          <cell r="D25">
            <v>-10.15</v>
          </cell>
        </row>
        <row r="26">
          <cell r="B26">
            <v>5000166687</v>
          </cell>
          <cell r="C26">
            <v>-0.85</v>
          </cell>
          <cell r="D26">
            <v>-9.49</v>
          </cell>
        </row>
        <row r="27">
          <cell r="B27">
            <v>5000166688</v>
          </cell>
          <cell r="C27">
            <v>-0.88</v>
          </cell>
          <cell r="D27">
            <v>-9.7200000000000006</v>
          </cell>
        </row>
        <row r="28">
          <cell r="B28">
            <v>5000166690</v>
          </cell>
          <cell r="C28">
            <v>-0.85</v>
          </cell>
          <cell r="D28">
            <v>-9.3699999999999992</v>
          </cell>
        </row>
        <row r="29">
          <cell r="B29">
            <v>5000166691</v>
          </cell>
          <cell r="C29">
            <v>-0.86</v>
          </cell>
          <cell r="D29">
            <v>-9.5299999999999994</v>
          </cell>
        </row>
        <row r="30">
          <cell r="B30">
            <v>5000166693</v>
          </cell>
          <cell r="C30">
            <v>-0.91</v>
          </cell>
          <cell r="D30">
            <v>-10.16</v>
          </cell>
        </row>
        <row r="31">
          <cell r="B31">
            <v>5000166694</v>
          </cell>
          <cell r="C31">
            <v>-0.86</v>
          </cell>
          <cell r="D31">
            <v>-9.61</v>
          </cell>
        </row>
        <row r="32">
          <cell r="B32">
            <v>5000166695</v>
          </cell>
          <cell r="C32">
            <v>-0.91</v>
          </cell>
          <cell r="D32">
            <v>-10.18</v>
          </cell>
        </row>
        <row r="33">
          <cell r="B33">
            <v>5000166696</v>
          </cell>
          <cell r="C33">
            <v>-0.9</v>
          </cell>
          <cell r="D33">
            <v>-10.029999999999999</v>
          </cell>
        </row>
        <row r="34">
          <cell r="B34">
            <v>5000166697</v>
          </cell>
          <cell r="C34">
            <v>-0.85</v>
          </cell>
          <cell r="D34">
            <v>-9.51</v>
          </cell>
        </row>
        <row r="35">
          <cell r="B35">
            <v>5000166708</v>
          </cell>
          <cell r="C35">
            <v>-0.27</v>
          </cell>
          <cell r="D35">
            <v>-3</v>
          </cell>
        </row>
        <row r="36">
          <cell r="B36">
            <v>5000166709</v>
          </cell>
          <cell r="C36">
            <v>-0.27</v>
          </cell>
          <cell r="D36">
            <v>-3.02</v>
          </cell>
        </row>
        <row r="37">
          <cell r="B37">
            <v>5000166710</v>
          </cell>
          <cell r="C37">
            <v>-0.27</v>
          </cell>
          <cell r="D37">
            <v>-3.03</v>
          </cell>
        </row>
        <row r="38">
          <cell r="B38">
            <v>5000166711</v>
          </cell>
          <cell r="C38">
            <v>-0.27</v>
          </cell>
          <cell r="D38">
            <v>-3</v>
          </cell>
        </row>
        <row r="39">
          <cell r="B39">
            <v>5000166712</v>
          </cell>
          <cell r="C39">
            <v>-0.27</v>
          </cell>
          <cell r="D39">
            <v>-3.04</v>
          </cell>
        </row>
        <row r="40">
          <cell r="B40">
            <v>5000166713</v>
          </cell>
          <cell r="C40">
            <v>-0.27</v>
          </cell>
          <cell r="D40">
            <v>-3</v>
          </cell>
        </row>
        <row r="41">
          <cell r="B41">
            <v>5000166714</v>
          </cell>
          <cell r="C41">
            <v>-0.27</v>
          </cell>
          <cell r="D41">
            <v>-3.04</v>
          </cell>
        </row>
        <row r="42">
          <cell r="B42">
            <v>5000166715</v>
          </cell>
          <cell r="C42">
            <v>-0.27</v>
          </cell>
          <cell r="D42">
            <v>-3.05</v>
          </cell>
        </row>
        <row r="43">
          <cell r="B43">
            <v>5000166716</v>
          </cell>
          <cell r="C43">
            <v>-0.27</v>
          </cell>
          <cell r="D43">
            <v>-2.98</v>
          </cell>
        </row>
        <row r="44">
          <cell r="B44">
            <v>5000166717</v>
          </cell>
          <cell r="C44">
            <v>-0.27</v>
          </cell>
          <cell r="D44">
            <v>-3.01</v>
          </cell>
        </row>
        <row r="45">
          <cell r="B45">
            <v>5000166718</v>
          </cell>
          <cell r="C45">
            <v>-0.27</v>
          </cell>
          <cell r="D45">
            <v>-3.01</v>
          </cell>
        </row>
        <row r="46">
          <cell r="B46">
            <v>5000166719</v>
          </cell>
          <cell r="C46">
            <v>-0.27</v>
          </cell>
          <cell r="D46">
            <v>-2.99</v>
          </cell>
        </row>
        <row r="47">
          <cell r="B47">
            <v>5000166720</v>
          </cell>
          <cell r="C47">
            <v>-0.26</v>
          </cell>
          <cell r="D47">
            <v>-2.99</v>
          </cell>
        </row>
        <row r="48">
          <cell r="B48">
            <v>5000166721</v>
          </cell>
          <cell r="C48">
            <v>-0.26</v>
          </cell>
          <cell r="D48">
            <v>-2.97</v>
          </cell>
        </row>
        <row r="49">
          <cell r="B49">
            <v>5000166842</v>
          </cell>
          <cell r="C49">
            <v>74.59</v>
          </cell>
          <cell r="D49">
            <v>932.56</v>
          </cell>
        </row>
        <row r="50">
          <cell r="B50">
            <v>5000166843</v>
          </cell>
          <cell r="C50">
            <v>74.59</v>
          </cell>
          <cell r="D50">
            <v>932.56</v>
          </cell>
        </row>
        <row r="51">
          <cell r="B51">
            <v>5000166844</v>
          </cell>
          <cell r="C51">
            <v>77.150000000000006</v>
          </cell>
          <cell r="D51">
            <v>964.5</v>
          </cell>
        </row>
        <row r="52">
          <cell r="B52">
            <v>5000166845</v>
          </cell>
          <cell r="C52">
            <v>76.81</v>
          </cell>
          <cell r="D52">
            <v>960.19</v>
          </cell>
        </row>
        <row r="53">
          <cell r="B53">
            <v>5000166846</v>
          </cell>
          <cell r="C53">
            <v>76.86</v>
          </cell>
          <cell r="D53">
            <v>960.91</v>
          </cell>
        </row>
        <row r="54">
          <cell r="B54">
            <v>5000166847</v>
          </cell>
          <cell r="C54">
            <v>77.8</v>
          </cell>
          <cell r="D54">
            <v>972.75</v>
          </cell>
        </row>
        <row r="55">
          <cell r="B55">
            <v>5000166848</v>
          </cell>
          <cell r="C55">
            <v>86.44</v>
          </cell>
          <cell r="D55">
            <v>1080.75</v>
          </cell>
        </row>
        <row r="56">
          <cell r="B56">
            <v>5000166849</v>
          </cell>
          <cell r="C56">
            <v>74.36</v>
          </cell>
          <cell r="D56">
            <v>929.69</v>
          </cell>
        </row>
        <row r="57">
          <cell r="B57">
            <v>5000166850</v>
          </cell>
          <cell r="C57">
            <v>74.56</v>
          </cell>
          <cell r="D57">
            <v>932.2</v>
          </cell>
        </row>
        <row r="58">
          <cell r="B58">
            <v>5000166851</v>
          </cell>
          <cell r="C58">
            <v>85.96</v>
          </cell>
          <cell r="D58">
            <v>1074.6500000000001</v>
          </cell>
        </row>
        <row r="59">
          <cell r="B59">
            <v>5000166852</v>
          </cell>
          <cell r="C59">
            <v>86.25</v>
          </cell>
          <cell r="D59">
            <v>1078.24</v>
          </cell>
        </row>
        <row r="60">
          <cell r="B60">
            <v>5000166853</v>
          </cell>
          <cell r="C60">
            <v>86.25</v>
          </cell>
          <cell r="D60">
            <v>1078.24</v>
          </cell>
        </row>
        <row r="61">
          <cell r="B61">
            <v>5000166854</v>
          </cell>
          <cell r="C61">
            <v>77.430000000000007</v>
          </cell>
          <cell r="D61">
            <v>968.08</v>
          </cell>
        </row>
        <row r="62">
          <cell r="B62">
            <v>5000166855</v>
          </cell>
          <cell r="C62">
            <v>86.13</v>
          </cell>
          <cell r="D62">
            <v>1076.81</v>
          </cell>
        </row>
        <row r="63">
          <cell r="B63">
            <v>5000166856</v>
          </cell>
          <cell r="C63">
            <v>77.459999999999994</v>
          </cell>
          <cell r="D63">
            <v>968.44</v>
          </cell>
        </row>
        <row r="64">
          <cell r="B64">
            <v>5000166857</v>
          </cell>
          <cell r="C64">
            <v>85.99</v>
          </cell>
          <cell r="D64">
            <v>1075.01</v>
          </cell>
        </row>
        <row r="65">
          <cell r="B65">
            <v>5000166858</v>
          </cell>
          <cell r="C65">
            <v>77.38</v>
          </cell>
          <cell r="D65">
            <v>967.37</v>
          </cell>
        </row>
        <row r="66">
          <cell r="B66">
            <v>5000166859</v>
          </cell>
          <cell r="C66">
            <v>77.67</v>
          </cell>
          <cell r="D66">
            <v>970.95</v>
          </cell>
        </row>
        <row r="67">
          <cell r="B67">
            <v>5000166860</v>
          </cell>
          <cell r="C67">
            <v>77.31</v>
          </cell>
          <cell r="D67">
            <v>966.65</v>
          </cell>
        </row>
        <row r="68">
          <cell r="B68">
            <v>5000166861</v>
          </cell>
          <cell r="C68">
            <v>77.83</v>
          </cell>
          <cell r="D68">
            <v>973.11</v>
          </cell>
        </row>
        <row r="69">
          <cell r="B69">
            <v>5000166940</v>
          </cell>
          <cell r="C69">
            <v>77.03</v>
          </cell>
          <cell r="D69">
            <v>963.06</v>
          </cell>
        </row>
        <row r="70">
          <cell r="B70">
            <v>5000166942</v>
          </cell>
          <cell r="C70">
            <v>76.86</v>
          </cell>
          <cell r="D70">
            <v>960.91</v>
          </cell>
        </row>
        <row r="71">
          <cell r="B71">
            <v>5000166946</v>
          </cell>
          <cell r="C71">
            <v>258.12</v>
          </cell>
          <cell r="D71">
            <v>3227.19</v>
          </cell>
        </row>
        <row r="72">
          <cell r="B72">
            <v>5000166948</v>
          </cell>
          <cell r="C72">
            <v>257.14999999999998</v>
          </cell>
          <cell r="D72">
            <v>3214.99</v>
          </cell>
        </row>
        <row r="73">
          <cell r="B73">
            <v>5000166949</v>
          </cell>
          <cell r="C73">
            <v>257.44</v>
          </cell>
          <cell r="D73">
            <v>3218.57</v>
          </cell>
        </row>
        <row r="74">
          <cell r="B74">
            <v>5000167058</v>
          </cell>
          <cell r="C74">
            <v>430.95</v>
          </cell>
          <cell r="D74">
            <v>5444.95</v>
          </cell>
        </row>
        <row r="75">
          <cell r="B75">
            <v>5000167059</v>
          </cell>
          <cell r="C75">
            <v>429.5</v>
          </cell>
          <cell r="D75">
            <v>5426.7</v>
          </cell>
        </row>
        <row r="76">
          <cell r="B76">
            <v>5000167060</v>
          </cell>
          <cell r="C76">
            <v>428.69</v>
          </cell>
          <cell r="D76">
            <v>5416.56</v>
          </cell>
        </row>
        <row r="77">
          <cell r="B77">
            <v>5000167061</v>
          </cell>
          <cell r="C77">
            <v>429.17</v>
          </cell>
          <cell r="D77">
            <v>5422.64</v>
          </cell>
        </row>
        <row r="78">
          <cell r="B78">
            <v>5000167194</v>
          </cell>
          <cell r="C78">
            <v>777.68</v>
          </cell>
          <cell r="D78">
            <v>9928.5400000000009</v>
          </cell>
        </row>
        <row r="79">
          <cell r="B79">
            <v>5000167195</v>
          </cell>
          <cell r="C79">
            <v>782.88</v>
          </cell>
          <cell r="D79">
            <v>9994.9699999999993</v>
          </cell>
        </row>
        <row r="80">
          <cell r="B80">
            <v>5000167196</v>
          </cell>
          <cell r="C80">
            <v>782.31</v>
          </cell>
          <cell r="D80">
            <v>9987.59</v>
          </cell>
        </row>
        <row r="81">
          <cell r="B81">
            <v>5000167197</v>
          </cell>
          <cell r="C81">
            <v>777.68</v>
          </cell>
          <cell r="D81">
            <v>9928.5400000000009</v>
          </cell>
        </row>
        <row r="82">
          <cell r="B82">
            <v>5000167198</v>
          </cell>
          <cell r="C82">
            <v>2678.8</v>
          </cell>
          <cell r="D82">
            <v>34199.93</v>
          </cell>
        </row>
        <row r="83">
          <cell r="B83">
            <v>5000167199</v>
          </cell>
          <cell r="C83">
            <v>2637.17</v>
          </cell>
          <cell r="D83">
            <v>33668.44</v>
          </cell>
        </row>
        <row r="84">
          <cell r="B84">
            <v>5000167200</v>
          </cell>
          <cell r="C84">
            <v>2651.62</v>
          </cell>
          <cell r="D84">
            <v>33852.980000000003</v>
          </cell>
        </row>
        <row r="85">
          <cell r="B85">
            <v>5000167347</v>
          </cell>
          <cell r="C85">
            <v>1230.6300000000001</v>
          </cell>
          <cell r="D85">
            <v>15872.57</v>
          </cell>
        </row>
        <row r="86">
          <cell r="B86">
            <v>5000167348</v>
          </cell>
          <cell r="C86">
            <v>1231.8599999999999</v>
          </cell>
          <cell r="D86">
            <v>15888.42</v>
          </cell>
        </row>
        <row r="87">
          <cell r="B87">
            <v>5000167349</v>
          </cell>
          <cell r="C87">
            <v>1107.28</v>
          </cell>
          <cell r="D87">
            <v>14281.61</v>
          </cell>
        </row>
        <row r="88">
          <cell r="B88">
            <v>5000167350</v>
          </cell>
          <cell r="C88">
            <v>1106.05</v>
          </cell>
          <cell r="D88">
            <v>14265.75</v>
          </cell>
        </row>
        <row r="89">
          <cell r="B89">
            <v>5000167389</v>
          </cell>
          <cell r="C89">
            <v>1091.3399999999999</v>
          </cell>
          <cell r="D89">
            <v>14076</v>
          </cell>
        </row>
        <row r="90">
          <cell r="B90">
            <v>5000167390</v>
          </cell>
          <cell r="C90">
            <v>1093.3599999999999</v>
          </cell>
          <cell r="D90">
            <v>14102.12</v>
          </cell>
        </row>
        <row r="91">
          <cell r="B91">
            <v>5000167391</v>
          </cell>
          <cell r="C91">
            <v>1095.4000000000001</v>
          </cell>
          <cell r="D91">
            <v>14128.25</v>
          </cell>
        </row>
        <row r="92">
          <cell r="B92">
            <v>5000167392</v>
          </cell>
          <cell r="C92">
            <v>1090.1199999999999</v>
          </cell>
          <cell r="D92">
            <v>14060.32</v>
          </cell>
        </row>
        <row r="93">
          <cell r="B93">
            <v>5000167394</v>
          </cell>
          <cell r="C93">
            <v>1097.82</v>
          </cell>
          <cell r="D93">
            <v>14159.6</v>
          </cell>
        </row>
        <row r="94">
          <cell r="B94">
            <v>5000167395</v>
          </cell>
          <cell r="C94">
            <v>1099.8399999999999</v>
          </cell>
          <cell r="D94">
            <v>14185.72</v>
          </cell>
        </row>
        <row r="95">
          <cell r="B95">
            <v>5000167396</v>
          </cell>
          <cell r="C95">
            <v>1099.03</v>
          </cell>
          <cell r="D95">
            <v>14175.27</v>
          </cell>
        </row>
        <row r="96">
          <cell r="B96">
            <v>5000167397</v>
          </cell>
          <cell r="C96">
            <v>1096.5999999999999</v>
          </cell>
          <cell r="D96">
            <v>14143.92</v>
          </cell>
        </row>
        <row r="97">
          <cell r="B97">
            <v>5000167398</v>
          </cell>
          <cell r="C97">
            <v>1075.94</v>
          </cell>
          <cell r="D97">
            <v>13877.45</v>
          </cell>
        </row>
        <row r="98">
          <cell r="B98">
            <v>5000167399</v>
          </cell>
          <cell r="C98">
            <v>1101.47</v>
          </cell>
          <cell r="D98">
            <v>14206.62</v>
          </cell>
        </row>
        <row r="99">
          <cell r="B99">
            <v>5000167400</v>
          </cell>
          <cell r="C99">
            <v>1095.4000000000001</v>
          </cell>
          <cell r="D99">
            <v>14128.25</v>
          </cell>
        </row>
        <row r="100">
          <cell r="B100">
            <v>5000167401</v>
          </cell>
          <cell r="C100">
            <v>1077.57</v>
          </cell>
          <cell r="D100">
            <v>13898.35</v>
          </cell>
        </row>
        <row r="101">
          <cell r="B101">
            <v>5000167402</v>
          </cell>
          <cell r="C101">
            <v>1090.94</v>
          </cell>
          <cell r="D101">
            <v>14070.77</v>
          </cell>
        </row>
        <row r="102">
          <cell r="B102">
            <v>5000167403</v>
          </cell>
          <cell r="C102">
            <v>1097.42</v>
          </cell>
          <cell r="D102">
            <v>14154.37</v>
          </cell>
        </row>
        <row r="103">
          <cell r="B103">
            <v>5000167404</v>
          </cell>
          <cell r="C103">
            <v>1147.24</v>
          </cell>
          <cell r="D103">
            <v>14797.04</v>
          </cell>
        </row>
        <row r="104">
          <cell r="B104">
            <v>5000167405</v>
          </cell>
          <cell r="C104">
            <v>1097.82</v>
          </cell>
          <cell r="D104">
            <v>14159.6</v>
          </cell>
        </row>
        <row r="105">
          <cell r="B105">
            <v>5000167650</v>
          </cell>
          <cell r="C105">
            <v>1266.57</v>
          </cell>
          <cell r="D105">
            <v>16418.91</v>
          </cell>
        </row>
        <row r="106">
          <cell r="B106">
            <v>5000167651</v>
          </cell>
          <cell r="C106">
            <v>1724.42</v>
          </cell>
          <cell r="D106">
            <v>22354.04</v>
          </cell>
        </row>
        <row r="107">
          <cell r="B107">
            <v>5000167652</v>
          </cell>
          <cell r="C107">
            <v>1316.3</v>
          </cell>
          <cell r="D107">
            <v>17063.5</v>
          </cell>
        </row>
        <row r="108">
          <cell r="B108">
            <v>5000167653</v>
          </cell>
          <cell r="C108">
            <v>1266.0999999999999</v>
          </cell>
          <cell r="D108">
            <v>16412.830000000002</v>
          </cell>
        </row>
        <row r="109">
          <cell r="B109">
            <v>5000167654</v>
          </cell>
          <cell r="C109">
            <v>1316.77</v>
          </cell>
          <cell r="D109">
            <v>17069.580000000002</v>
          </cell>
        </row>
        <row r="110">
          <cell r="B110">
            <v>5000167655</v>
          </cell>
          <cell r="C110">
            <v>1263.28</v>
          </cell>
          <cell r="D110">
            <v>16376.34</v>
          </cell>
        </row>
        <row r="111">
          <cell r="B111">
            <v>5000167656</v>
          </cell>
          <cell r="C111">
            <v>1738.96</v>
          </cell>
          <cell r="D111">
            <v>22542.55</v>
          </cell>
        </row>
        <row r="112">
          <cell r="B112">
            <v>5000167657</v>
          </cell>
          <cell r="C112">
            <v>1742.71</v>
          </cell>
          <cell r="D112">
            <v>22591.200000000001</v>
          </cell>
        </row>
        <row r="113">
          <cell r="B113">
            <v>5000167658</v>
          </cell>
          <cell r="C113">
            <v>1715.97</v>
          </cell>
          <cell r="D113">
            <v>22244.58</v>
          </cell>
        </row>
        <row r="114">
          <cell r="B114">
            <v>5000167660</v>
          </cell>
          <cell r="C114">
            <v>1251.56</v>
          </cell>
          <cell r="D114">
            <v>16224.31</v>
          </cell>
        </row>
        <row r="115">
          <cell r="B115">
            <v>5000167661</v>
          </cell>
          <cell r="C115">
            <v>1253.9000000000001</v>
          </cell>
          <cell r="D115">
            <v>16254.72</v>
          </cell>
        </row>
        <row r="116">
          <cell r="B116">
            <v>5000167662</v>
          </cell>
          <cell r="C116">
            <v>1273.8499999999999</v>
          </cell>
          <cell r="D116">
            <v>16513.25</v>
          </cell>
        </row>
        <row r="117">
          <cell r="B117">
            <v>5000167663</v>
          </cell>
          <cell r="C117">
            <v>1242.74</v>
          </cell>
          <cell r="D117">
            <v>16109.9</v>
          </cell>
        </row>
        <row r="118">
          <cell r="B118">
            <v>5000167664</v>
          </cell>
          <cell r="C118">
            <v>1253.4100000000001</v>
          </cell>
          <cell r="D118">
            <v>16248.37</v>
          </cell>
        </row>
        <row r="119">
          <cell r="B119">
            <v>5000167665</v>
          </cell>
          <cell r="C119">
            <v>1226.94</v>
          </cell>
          <cell r="D119">
            <v>15905.22</v>
          </cell>
        </row>
        <row r="120">
          <cell r="B120">
            <v>5000167666</v>
          </cell>
          <cell r="C120">
            <v>1246.45</v>
          </cell>
          <cell r="D120">
            <v>16158.06</v>
          </cell>
        </row>
        <row r="121">
          <cell r="B121">
            <v>5000167667</v>
          </cell>
          <cell r="C121">
            <v>1259.46</v>
          </cell>
          <cell r="D121">
            <v>16326.63</v>
          </cell>
        </row>
        <row r="122">
          <cell r="B122">
            <v>5000167668</v>
          </cell>
          <cell r="C122">
            <v>1263.17</v>
          </cell>
          <cell r="D122">
            <v>16374.79</v>
          </cell>
        </row>
        <row r="123">
          <cell r="B123">
            <v>5000167669</v>
          </cell>
          <cell r="C123">
            <v>1242.27</v>
          </cell>
          <cell r="D123">
            <v>16103.88</v>
          </cell>
        </row>
        <row r="124">
          <cell r="B124">
            <v>5000167670</v>
          </cell>
          <cell r="C124">
            <v>1242.74</v>
          </cell>
          <cell r="D124">
            <v>16109.9</v>
          </cell>
        </row>
        <row r="125">
          <cell r="B125">
            <v>5000167671</v>
          </cell>
          <cell r="C125">
            <v>1273.3800000000001</v>
          </cell>
          <cell r="D125">
            <v>16507.23</v>
          </cell>
        </row>
        <row r="126">
          <cell r="B126">
            <v>5000167672</v>
          </cell>
          <cell r="C126">
            <v>1256.67</v>
          </cell>
          <cell r="D126">
            <v>16290.51</v>
          </cell>
        </row>
        <row r="127">
          <cell r="B127">
            <v>5000167673</v>
          </cell>
          <cell r="C127">
            <v>1252.49</v>
          </cell>
          <cell r="D127">
            <v>16236.33</v>
          </cell>
        </row>
        <row r="128">
          <cell r="B128">
            <v>5000167674</v>
          </cell>
          <cell r="C128">
            <v>1299.3900000000001</v>
          </cell>
          <cell r="D128">
            <v>16844.36</v>
          </cell>
        </row>
        <row r="129">
          <cell r="B129">
            <v>5000167675</v>
          </cell>
          <cell r="C129">
            <v>1277.0899999999999</v>
          </cell>
          <cell r="D129">
            <v>16555.39</v>
          </cell>
        </row>
        <row r="130">
          <cell r="B130">
            <v>5000167676</v>
          </cell>
          <cell r="C130">
            <v>1290.57</v>
          </cell>
          <cell r="D130">
            <v>16729.98</v>
          </cell>
        </row>
        <row r="131">
          <cell r="B131">
            <v>5000167677</v>
          </cell>
          <cell r="C131">
            <v>1255.74</v>
          </cell>
          <cell r="D131">
            <v>16278.47</v>
          </cell>
        </row>
        <row r="132">
          <cell r="B132">
            <v>5000167678</v>
          </cell>
          <cell r="C132">
            <v>1254.81</v>
          </cell>
          <cell r="D132">
            <v>16266.43</v>
          </cell>
        </row>
        <row r="133">
          <cell r="B133">
            <v>5000167679</v>
          </cell>
          <cell r="C133">
            <v>1291.5</v>
          </cell>
          <cell r="D133">
            <v>16742.02</v>
          </cell>
        </row>
        <row r="134">
          <cell r="B134">
            <v>5000167680</v>
          </cell>
          <cell r="C134">
            <v>1327.26</v>
          </cell>
          <cell r="D134">
            <v>17205.57</v>
          </cell>
        </row>
        <row r="135">
          <cell r="B135">
            <v>5000167681</v>
          </cell>
          <cell r="C135">
            <v>1281.28</v>
          </cell>
          <cell r="D135">
            <v>16609.580000000002</v>
          </cell>
        </row>
        <row r="136">
          <cell r="B136">
            <v>5000167682</v>
          </cell>
          <cell r="C136">
            <v>1259.46</v>
          </cell>
          <cell r="D136">
            <v>16326.63</v>
          </cell>
        </row>
        <row r="137">
          <cell r="B137">
            <v>5000167683</v>
          </cell>
          <cell r="C137">
            <v>1271.06</v>
          </cell>
          <cell r="D137">
            <v>16477.13</v>
          </cell>
        </row>
        <row r="138">
          <cell r="B138">
            <v>5000167684</v>
          </cell>
          <cell r="C138">
            <v>1251.56</v>
          </cell>
          <cell r="D138">
            <v>16224.29</v>
          </cell>
        </row>
        <row r="139">
          <cell r="B139">
            <v>5000167685</v>
          </cell>
          <cell r="C139">
            <v>1273.8499999999999</v>
          </cell>
          <cell r="D139">
            <v>16513.25</v>
          </cell>
        </row>
        <row r="140">
          <cell r="B140">
            <v>5000167688</v>
          </cell>
          <cell r="C140">
            <v>4224.72</v>
          </cell>
          <cell r="D140">
            <v>54766.18</v>
          </cell>
        </row>
        <row r="141">
          <cell r="B141">
            <v>5000167689</v>
          </cell>
          <cell r="C141">
            <v>4253.8</v>
          </cell>
          <cell r="D141">
            <v>55143.21</v>
          </cell>
        </row>
        <row r="142">
          <cell r="B142">
            <v>5000167690</v>
          </cell>
          <cell r="C142">
            <v>4257.5600000000004</v>
          </cell>
          <cell r="D142">
            <v>55191.86</v>
          </cell>
        </row>
        <row r="143">
          <cell r="B143">
            <v>5000167691</v>
          </cell>
          <cell r="C143">
            <v>4210.6499999999996</v>
          </cell>
          <cell r="D143">
            <v>54583.75</v>
          </cell>
        </row>
        <row r="144">
          <cell r="B144">
            <v>5000167692</v>
          </cell>
          <cell r="C144">
            <v>4208.76</v>
          </cell>
          <cell r="D144">
            <v>54559.42</v>
          </cell>
        </row>
        <row r="145">
          <cell r="B145">
            <v>5000167693</v>
          </cell>
          <cell r="C145">
            <v>4280.0600000000004</v>
          </cell>
          <cell r="D145">
            <v>55483.75</v>
          </cell>
        </row>
        <row r="146">
          <cell r="B146">
            <v>5000167823</v>
          </cell>
          <cell r="C146">
            <v>1172.46</v>
          </cell>
          <cell r="D146">
            <v>15139.57</v>
          </cell>
        </row>
        <row r="147">
          <cell r="B147">
            <v>5000167824</v>
          </cell>
          <cell r="C147">
            <v>1170.3499999999999</v>
          </cell>
          <cell r="D147">
            <v>15112.33</v>
          </cell>
        </row>
        <row r="148">
          <cell r="B148">
            <v>5000167825</v>
          </cell>
          <cell r="C148">
            <v>1170.78</v>
          </cell>
          <cell r="D148">
            <v>15117.78</v>
          </cell>
        </row>
        <row r="149">
          <cell r="B149">
            <v>5000167826</v>
          </cell>
          <cell r="C149">
            <v>1274.98</v>
          </cell>
          <cell r="D149">
            <v>16463.39</v>
          </cell>
        </row>
        <row r="150">
          <cell r="B150">
            <v>5000167827</v>
          </cell>
          <cell r="C150">
            <v>1285.53</v>
          </cell>
          <cell r="D150">
            <v>16599.59</v>
          </cell>
        </row>
        <row r="151">
          <cell r="B151">
            <v>5000167828</v>
          </cell>
          <cell r="C151">
            <v>1175.42</v>
          </cell>
          <cell r="D151">
            <v>15177.7</v>
          </cell>
        </row>
        <row r="152">
          <cell r="B152">
            <v>5000167829</v>
          </cell>
          <cell r="C152">
            <v>3788.66</v>
          </cell>
          <cell r="D152">
            <v>48921.67</v>
          </cell>
        </row>
        <row r="153">
          <cell r="B153">
            <v>5000167830</v>
          </cell>
          <cell r="C153">
            <v>3600.49</v>
          </cell>
          <cell r="D153">
            <v>46491.93</v>
          </cell>
        </row>
        <row r="154">
          <cell r="B154">
            <v>5000167831</v>
          </cell>
          <cell r="C154">
            <v>3841.83</v>
          </cell>
          <cell r="D154">
            <v>49608.1</v>
          </cell>
        </row>
        <row r="155">
          <cell r="B155">
            <v>5000167832</v>
          </cell>
          <cell r="C155">
            <v>1136.45</v>
          </cell>
          <cell r="D155">
            <v>14674.62</v>
          </cell>
        </row>
        <row r="156">
          <cell r="B156">
            <v>5000167833</v>
          </cell>
          <cell r="C156">
            <v>1107.67</v>
          </cell>
          <cell r="D156">
            <v>14302.9</v>
          </cell>
        </row>
        <row r="157">
          <cell r="B157">
            <v>5000167834</v>
          </cell>
          <cell r="C157">
            <v>1128.1099999999999</v>
          </cell>
          <cell r="D157">
            <v>14566.87</v>
          </cell>
        </row>
        <row r="158">
          <cell r="B158">
            <v>5000167835</v>
          </cell>
          <cell r="C158">
            <v>1146.05</v>
          </cell>
          <cell r="D158">
            <v>14798.52</v>
          </cell>
        </row>
        <row r="159">
          <cell r="B159">
            <v>5000167849</v>
          </cell>
          <cell r="C159">
            <v>3760.52</v>
          </cell>
          <cell r="D159">
            <v>48558.26</v>
          </cell>
        </row>
        <row r="160">
          <cell r="B160">
            <v>5000167850</v>
          </cell>
          <cell r="C160">
            <v>3732.64</v>
          </cell>
          <cell r="D160">
            <v>48198.3</v>
          </cell>
        </row>
        <row r="161">
          <cell r="B161">
            <v>5000167851</v>
          </cell>
          <cell r="C161">
            <v>3721.71</v>
          </cell>
          <cell r="D161">
            <v>48057.15</v>
          </cell>
        </row>
        <row r="162">
          <cell r="B162">
            <v>5000167968</v>
          </cell>
          <cell r="C162">
            <v>1800.86</v>
          </cell>
          <cell r="D162">
            <v>23747.57</v>
          </cell>
        </row>
        <row r="163">
          <cell r="B163">
            <v>5000167969</v>
          </cell>
          <cell r="C163">
            <v>1807.52</v>
          </cell>
          <cell r="D163">
            <v>23835.4</v>
          </cell>
        </row>
        <row r="164">
          <cell r="B164">
            <v>5000167973</v>
          </cell>
          <cell r="C164">
            <v>3526.8500000000004</v>
          </cell>
          <cell r="D164">
            <v>46506.400000000001</v>
          </cell>
        </row>
        <row r="165">
          <cell r="B165">
            <v>5000167974</v>
          </cell>
          <cell r="C165">
            <v>3533.2299999999996</v>
          </cell>
          <cell r="D165">
            <v>46590.44</v>
          </cell>
        </row>
        <row r="166">
          <cell r="B166">
            <v>5000167998</v>
          </cell>
          <cell r="C166">
            <v>1991.34</v>
          </cell>
          <cell r="D166">
            <v>26259.33</v>
          </cell>
        </row>
        <row r="167">
          <cell r="B167">
            <v>5000167999</v>
          </cell>
          <cell r="C167">
            <v>2001.33</v>
          </cell>
          <cell r="D167">
            <v>26391.07</v>
          </cell>
        </row>
        <row r="168">
          <cell r="B168">
            <v>5000168098</v>
          </cell>
          <cell r="C168">
            <v>1721.73</v>
          </cell>
          <cell r="D168">
            <v>22670.02</v>
          </cell>
        </row>
        <row r="169">
          <cell r="B169">
            <v>5000168099</v>
          </cell>
          <cell r="C169">
            <v>1737.2</v>
          </cell>
          <cell r="D169">
            <v>22873.72</v>
          </cell>
        </row>
        <row r="170">
          <cell r="B170">
            <v>5000168100</v>
          </cell>
          <cell r="C170">
            <v>1720.43</v>
          </cell>
          <cell r="D170">
            <v>22653.040000000001</v>
          </cell>
        </row>
        <row r="171">
          <cell r="B171">
            <v>5000168101</v>
          </cell>
          <cell r="C171">
            <v>1768.14</v>
          </cell>
          <cell r="D171">
            <v>23281.119999999999</v>
          </cell>
        </row>
        <row r="172">
          <cell r="B172">
            <v>5000168102</v>
          </cell>
          <cell r="C172">
            <v>1718.51</v>
          </cell>
          <cell r="D172">
            <v>22627.58</v>
          </cell>
        </row>
        <row r="173">
          <cell r="B173">
            <v>5000168103</v>
          </cell>
          <cell r="C173">
            <v>1717.21</v>
          </cell>
          <cell r="D173">
            <v>22610.61</v>
          </cell>
        </row>
        <row r="174">
          <cell r="B174">
            <v>5000168104</v>
          </cell>
          <cell r="C174">
            <v>1751.17</v>
          </cell>
          <cell r="D174">
            <v>23057.599999999999</v>
          </cell>
        </row>
        <row r="175">
          <cell r="B175">
            <v>5000168105</v>
          </cell>
          <cell r="C175">
            <v>1740.77</v>
          </cell>
          <cell r="D175">
            <v>22920.81</v>
          </cell>
        </row>
        <row r="176">
          <cell r="B176">
            <v>5000168106</v>
          </cell>
          <cell r="C176">
            <v>1721.29</v>
          </cell>
          <cell r="D176">
            <v>22664.33</v>
          </cell>
        </row>
        <row r="177">
          <cell r="B177">
            <v>5000168108</v>
          </cell>
          <cell r="C177">
            <v>5813.83</v>
          </cell>
          <cell r="D177">
            <v>76550.87</v>
          </cell>
        </row>
        <row r="178">
          <cell r="B178">
            <v>5000168109</v>
          </cell>
          <cell r="C178">
            <v>5826.81</v>
          </cell>
          <cell r="D178">
            <v>76721.86</v>
          </cell>
        </row>
        <row r="179">
          <cell r="B179">
            <v>5000168110</v>
          </cell>
          <cell r="C179">
            <v>5560.6</v>
          </cell>
          <cell r="D179">
            <v>73216.63</v>
          </cell>
        </row>
        <row r="180">
          <cell r="B180">
            <v>5000168147</v>
          </cell>
          <cell r="C180">
            <v>3514.24</v>
          </cell>
          <cell r="D180">
            <v>46271.87</v>
          </cell>
        </row>
        <row r="181">
          <cell r="B181">
            <v>5000168148</v>
          </cell>
          <cell r="C181">
            <v>3518.43</v>
          </cell>
          <cell r="D181">
            <v>46326.93</v>
          </cell>
        </row>
        <row r="182">
          <cell r="B182">
            <v>5000168149</v>
          </cell>
          <cell r="C182">
            <v>3522.61</v>
          </cell>
          <cell r="D182">
            <v>46381.99</v>
          </cell>
        </row>
        <row r="183">
          <cell r="B183">
            <v>5000168150</v>
          </cell>
          <cell r="C183">
            <v>3517.38</v>
          </cell>
          <cell r="D183">
            <v>46313.16</v>
          </cell>
        </row>
        <row r="184">
          <cell r="B184">
            <v>5000168152</v>
          </cell>
          <cell r="C184">
            <v>3519.47</v>
          </cell>
          <cell r="D184">
            <v>46340.700000000004</v>
          </cell>
        </row>
        <row r="185">
          <cell r="B185">
            <v>5000168153</v>
          </cell>
          <cell r="C185">
            <v>3517.38</v>
          </cell>
          <cell r="D185">
            <v>46313.16</v>
          </cell>
        </row>
        <row r="186">
          <cell r="B186">
            <v>5000168154</v>
          </cell>
          <cell r="C186">
            <v>3518.43</v>
          </cell>
          <cell r="D186">
            <v>46326.93</v>
          </cell>
        </row>
        <row r="187">
          <cell r="B187">
            <v>5000168155</v>
          </cell>
          <cell r="C187">
            <v>3516.33</v>
          </cell>
          <cell r="D187">
            <v>46299.4</v>
          </cell>
        </row>
        <row r="188">
          <cell r="B188">
            <v>5000168156</v>
          </cell>
          <cell r="C188">
            <v>3519.47</v>
          </cell>
          <cell r="D188">
            <v>46340.700000000004</v>
          </cell>
        </row>
        <row r="189">
          <cell r="B189">
            <v>5000168157</v>
          </cell>
          <cell r="C189">
            <v>3517.38</v>
          </cell>
          <cell r="D189">
            <v>46313.16</v>
          </cell>
        </row>
        <row r="190">
          <cell r="B190">
            <v>5000168158</v>
          </cell>
          <cell r="C190">
            <v>3523.65</v>
          </cell>
          <cell r="D190">
            <v>46395.76</v>
          </cell>
        </row>
        <row r="191">
          <cell r="B191">
            <v>5000168159</v>
          </cell>
          <cell r="C191">
            <v>3517.38</v>
          </cell>
          <cell r="D191">
            <v>46313.16</v>
          </cell>
        </row>
        <row r="192">
          <cell r="B192">
            <v>5000168160</v>
          </cell>
          <cell r="C192">
            <v>3519.47</v>
          </cell>
          <cell r="D192">
            <v>46340.700000000004</v>
          </cell>
        </row>
        <row r="193">
          <cell r="B193">
            <v>5000168162</v>
          </cell>
          <cell r="C193">
            <v>3569.65</v>
          </cell>
          <cell r="D193">
            <v>47001.47</v>
          </cell>
        </row>
        <row r="194">
          <cell r="B194">
            <v>5000168163</v>
          </cell>
          <cell r="C194">
            <v>3572.79</v>
          </cell>
          <cell r="D194">
            <v>47042.770000000004</v>
          </cell>
        </row>
        <row r="195">
          <cell r="B195">
            <v>5000168164</v>
          </cell>
          <cell r="C195">
            <v>3674.2</v>
          </cell>
          <cell r="D195">
            <v>48378.080000000002</v>
          </cell>
        </row>
        <row r="196">
          <cell r="B196">
            <v>5000168165</v>
          </cell>
          <cell r="C196">
            <v>3673.15</v>
          </cell>
          <cell r="D196">
            <v>48364.31</v>
          </cell>
        </row>
        <row r="197">
          <cell r="B197">
            <v>5000168166</v>
          </cell>
          <cell r="C197">
            <v>3498.7999999999997</v>
          </cell>
          <cell r="D197">
            <v>46068.55</v>
          </cell>
        </row>
        <row r="198">
          <cell r="B198">
            <v>5000168168</v>
          </cell>
          <cell r="C198">
            <v>3510.2999999999997</v>
          </cell>
          <cell r="D198">
            <v>46219.97</v>
          </cell>
        </row>
        <row r="199">
          <cell r="B199">
            <v>5000168169</v>
          </cell>
          <cell r="C199">
            <v>3533.2999999999997</v>
          </cell>
          <cell r="D199">
            <v>46522.83</v>
          </cell>
        </row>
        <row r="200">
          <cell r="B200">
            <v>5000168170</v>
          </cell>
          <cell r="C200">
            <v>3545.85</v>
          </cell>
          <cell r="D200">
            <v>46688.03</v>
          </cell>
        </row>
        <row r="201">
          <cell r="B201">
            <v>5000168171</v>
          </cell>
          <cell r="C201">
            <v>3559.44</v>
          </cell>
          <cell r="D201">
            <v>46866.98</v>
          </cell>
        </row>
        <row r="202">
          <cell r="B202">
            <v>5000168172</v>
          </cell>
          <cell r="C202">
            <v>3490.43</v>
          </cell>
          <cell r="D202">
            <v>45958.42</v>
          </cell>
        </row>
        <row r="203">
          <cell r="B203">
            <v>5000168173</v>
          </cell>
          <cell r="C203">
            <v>3535.39</v>
          </cell>
          <cell r="D203">
            <v>46550.37</v>
          </cell>
        </row>
        <row r="204">
          <cell r="B204">
            <v>5000168174</v>
          </cell>
          <cell r="C204">
            <v>3516.5699999999997</v>
          </cell>
          <cell r="D204">
            <v>46302.57</v>
          </cell>
        </row>
        <row r="205">
          <cell r="B205">
            <v>5000168176</v>
          </cell>
          <cell r="C205">
            <v>3567.81</v>
          </cell>
          <cell r="D205">
            <v>46977.120000000003</v>
          </cell>
        </row>
        <row r="206">
          <cell r="B206">
            <v>5000168177</v>
          </cell>
          <cell r="C206">
            <v>3547.94</v>
          </cell>
          <cell r="D206">
            <v>46715.55</v>
          </cell>
        </row>
        <row r="207">
          <cell r="B207">
            <v>5000168178</v>
          </cell>
          <cell r="C207">
            <v>3521.7999999999997</v>
          </cell>
          <cell r="D207">
            <v>46371.4</v>
          </cell>
        </row>
        <row r="208">
          <cell r="B208">
            <v>5000168179</v>
          </cell>
          <cell r="C208">
            <v>3565.71</v>
          </cell>
          <cell r="D208">
            <v>46949.57</v>
          </cell>
        </row>
        <row r="209">
          <cell r="B209">
            <v>5000168180</v>
          </cell>
          <cell r="C209">
            <v>3560.49</v>
          </cell>
          <cell r="D209">
            <v>46880.75</v>
          </cell>
        </row>
        <row r="210">
          <cell r="B210">
            <v>5000168181</v>
          </cell>
          <cell r="C210">
            <v>3512.4</v>
          </cell>
          <cell r="D210">
            <v>46247.51</v>
          </cell>
        </row>
        <row r="211">
          <cell r="B211">
            <v>5000168183</v>
          </cell>
          <cell r="C211">
            <v>3507.16</v>
          </cell>
          <cell r="D211">
            <v>46178.68</v>
          </cell>
        </row>
        <row r="212">
          <cell r="B212">
            <v>5000168184</v>
          </cell>
          <cell r="C212">
            <v>3544.7999999999997</v>
          </cell>
          <cell r="D212">
            <v>46674.26</v>
          </cell>
        </row>
        <row r="213">
          <cell r="B213">
            <v>5000168185</v>
          </cell>
          <cell r="C213">
            <v>3574.08</v>
          </cell>
          <cell r="D213">
            <v>47059.7</v>
          </cell>
        </row>
        <row r="214">
          <cell r="B214">
            <v>5000168186</v>
          </cell>
          <cell r="C214">
            <v>3541.67</v>
          </cell>
          <cell r="D214">
            <v>46632.959999999999</v>
          </cell>
        </row>
        <row r="215">
          <cell r="B215">
            <v>5000168187</v>
          </cell>
          <cell r="C215">
            <v>3553.17</v>
          </cell>
          <cell r="D215">
            <v>46784.39</v>
          </cell>
        </row>
        <row r="216">
          <cell r="B216">
            <v>5000168188</v>
          </cell>
          <cell r="C216">
            <v>3520.75</v>
          </cell>
          <cell r="D216">
            <v>46357.64</v>
          </cell>
        </row>
        <row r="217">
          <cell r="B217">
            <v>5000168189</v>
          </cell>
          <cell r="C217">
            <v>3506.12</v>
          </cell>
          <cell r="D217">
            <v>46164.920000000006</v>
          </cell>
        </row>
        <row r="218">
          <cell r="B218">
            <v>5000168190</v>
          </cell>
          <cell r="C218">
            <v>3539.5699999999997</v>
          </cell>
          <cell r="D218">
            <v>46605.42</v>
          </cell>
        </row>
        <row r="219">
          <cell r="B219">
            <v>5000168191</v>
          </cell>
          <cell r="C219">
            <v>3598.13</v>
          </cell>
          <cell r="D219">
            <v>47376.32</v>
          </cell>
        </row>
        <row r="220">
          <cell r="B220">
            <v>5000168192</v>
          </cell>
          <cell r="C220">
            <v>3543.75</v>
          </cell>
          <cell r="D220">
            <v>46660.5</v>
          </cell>
        </row>
        <row r="221">
          <cell r="B221">
            <v>5000168193</v>
          </cell>
          <cell r="C221">
            <v>3550.02</v>
          </cell>
          <cell r="D221">
            <v>46743.08</v>
          </cell>
        </row>
        <row r="222">
          <cell r="B222">
            <v>5000168195</v>
          </cell>
          <cell r="C222">
            <v>3532.25</v>
          </cell>
          <cell r="D222">
            <v>46509.06</v>
          </cell>
        </row>
        <row r="223">
          <cell r="B223">
            <v>5000168196</v>
          </cell>
          <cell r="C223">
            <v>3557.35</v>
          </cell>
          <cell r="D223">
            <v>46839.45</v>
          </cell>
        </row>
        <row r="224">
          <cell r="B224">
            <v>5000168197</v>
          </cell>
          <cell r="C224">
            <v>3547.94</v>
          </cell>
          <cell r="D224">
            <v>46715.55</v>
          </cell>
        </row>
        <row r="225">
          <cell r="B225">
            <v>5000168198</v>
          </cell>
          <cell r="C225">
            <v>3569.89</v>
          </cell>
          <cell r="D225">
            <v>47004.639999999999</v>
          </cell>
        </row>
        <row r="226">
          <cell r="B226">
            <v>5000168199</v>
          </cell>
          <cell r="C226">
            <v>3559.44</v>
          </cell>
          <cell r="D226">
            <v>46866.98</v>
          </cell>
        </row>
        <row r="227">
          <cell r="B227">
            <v>5000168200</v>
          </cell>
          <cell r="C227">
            <v>3559.44</v>
          </cell>
          <cell r="D227">
            <v>46866.98</v>
          </cell>
        </row>
        <row r="228">
          <cell r="B228">
            <v>5000168201</v>
          </cell>
          <cell r="C228">
            <v>3543.75</v>
          </cell>
          <cell r="D228">
            <v>46660.5</v>
          </cell>
        </row>
        <row r="229">
          <cell r="B229">
            <v>5000168202</v>
          </cell>
          <cell r="C229">
            <v>3580.35</v>
          </cell>
          <cell r="D229">
            <v>47142.3</v>
          </cell>
        </row>
        <row r="230">
          <cell r="B230">
            <v>5000168203</v>
          </cell>
          <cell r="C230">
            <v>3539.5699999999997</v>
          </cell>
          <cell r="D230">
            <v>46605.42</v>
          </cell>
        </row>
        <row r="231">
          <cell r="B231">
            <v>5000168204</v>
          </cell>
          <cell r="C231">
            <v>3517.62</v>
          </cell>
          <cell r="D231">
            <v>46316.33</v>
          </cell>
        </row>
        <row r="232">
          <cell r="B232">
            <v>5000168205</v>
          </cell>
          <cell r="C232">
            <v>3483.1099999999997</v>
          </cell>
          <cell r="D232">
            <v>45862.05</v>
          </cell>
        </row>
        <row r="233">
          <cell r="B233">
            <v>5000168206</v>
          </cell>
          <cell r="C233">
            <v>3563.62</v>
          </cell>
          <cell r="D233">
            <v>46922.05</v>
          </cell>
        </row>
        <row r="234">
          <cell r="B234">
            <v>5000168207</v>
          </cell>
          <cell r="C234">
            <v>3476.8399999999997</v>
          </cell>
          <cell r="D234">
            <v>45779.46</v>
          </cell>
        </row>
        <row r="235">
          <cell r="B235">
            <v>5000168208</v>
          </cell>
          <cell r="C235">
            <v>3575.12</v>
          </cell>
          <cell r="D235">
            <v>47073.47</v>
          </cell>
        </row>
        <row r="236">
          <cell r="B236">
            <v>5000168209</v>
          </cell>
          <cell r="C236">
            <v>3544.7999999999997</v>
          </cell>
          <cell r="D236">
            <v>46674.26</v>
          </cell>
        </row>
        <row r="237">
          <cell r="B237">
            <v>5000168210</v>
          </cell>
          <cell r="C237">
            <v>3547.94</v>
          </cell>
          <cell r="D237">
            <v>46715.55</v>
          </cell>
        </row>
        <row r="238">
          <cell r="B238">
            <v>5000168211</v>
          </cell>
          <cell r="C238">
            <v>3536.44</v>
          </cell>
          <cell r="D238">
            <v>46564.12</v>
          </cell>
        </row>
        <row r="239">
          <cell r="B239">
            <v>5000168212</v>
          </cell>
          <cell r="C239">
            <v>3501.93</v>
          </cell>
          <cell r="D239">
            <v>46109.84</v>
          </cell>
        </row>
        <row r="240">
          <cell r="B240">
            <v>5000168213</v>
          </cell>
          <cell r="C240">
            <v>3551.0699999999997</v>
          </cell>
          <cell r="D240">
            <v>46756.85</v>
          </cell>
        </row>
        <row r="241">
          <cell r="B241">
            <v>5000168214</v>
          </cell>
          <cell r="C241">
            <v>3551.0699999999997</v>
          </cell>
          <cell r="D241">
            <v>46756.85</v>
          </cell>
        </row>
        <row r="242">
          <cell r="B242">
            <v>5000168215</v>
          </cell>
          <cell r="C242">
            <v>3517.62</v>
          </cell>
          <cell r="D242">
            <v>46316.33</v>
          </cell>
        </row>
        <row r="243">
          <cell r="B243">
            <v>5000168216</v>
          </cell>
          <cell r="C243">
            <v>3530.17</v>
          </cell>
          <cell r="D243">
            <v>46481.54</v>
          </cell>
        </row>
        <row r="244">
          <cell r="B244">
            <v>5000168217</v>
          </cell>
          <cell r="C244">
            <v>3523.89</v>
          </cell>
          <cell r="D244">
            <v>46398.94</v>
          </cell>
        </row>
        <row r="245">
          <cell r="B245">
            <v>5000168218</v>
          </cell>
          <cell r="C245">
            <v>3558.39</v>
          </cell>
          <cell r="D245">
            <v>46853.21</v>
          </cell>
        </row>
        <row r="246">
          <cell r="B246">
            <v>5000168219</v>
          </cell>
          <cell r="C246">
            <v>3469.5299999999997</v>
          </cell>
          <cell r="D246">
            <v>45683.09</v>
          </cell>
        </row>
        <row r="247">
          <cell r="B247">
            <v>5000168220</v>
          </cell>
          <cell r="C247">
            <v>3565.71</v>
          </cell>
          <cell r="D247">
            <v>46949.57</v>
          </cell>
        </row>
        <row r="248">
          <cell r="B248">
            <v>5000168221</v>
          </cell>
          <cell r="C248">
            <v>3529.12</v>
          </cell>
          <cell r="D248">
            <v>46467.76</v>
          </cell>
        </row>
        <row r="249">
          <cell r="B249">
            <v>5000168222</v>
          </cell>
          <cell r="C249">
            <v>3509.25</v>
          </cell>
          <cell r="D249">
            <v>46206.21</v>
          </cell>
        </row>
        <row r="250">
          <cell r="B250">
            <v>5000168223</v>
          </cell>
          <cell r="C250">
            <v>3511.35</v>
          </cell>
          <cell r="D250">
            <v>46233.75</v>
          </cell>
        </row>
        <row r="251">
          <cell r="B251">
            <v>5000168224</v>
          </cell>
          <cell r="C251">
            <v>3568.8399999999997</v>
          </cell>
          <cell r="D251">
            <v>46990.87</v>
          </cell>
        </row>
        <row r="252">
          <cell r="B252">
            <v>5000168225</v>
          </cell>
          <cell r="C252">
            <v>3539.5699999999997</v>
          </cell>
          <cell r="D252">
            <v>46605.42</v>
          </cell>
        </row>
        <row r="253">
          <cell r="B253">
            <v>5000168226</v>
          </cell>
          <cell r="C253">
            <v>3547.94</v>
          </cell>
          <cell r="D253">
            <v>46715.55</v>
          </cell>
        </row>
        <row r="254">
          <cell r="B254">
            <v>5000168227</v>
          </cell>
          <cell r="C254">
            <v>3523.89</v>
          </cell>
          <cell r="D254">
            <v>46398.94</v>
          </cell>
        </row>
        <row r="255">
          <cell r="B255">
            <v>5000168228</v>
          </cell>
          <cell r="C255">
            <v>3512.16</v>
          </cell>
          <cell r="D255">
            <v>46244.33</v>
          </cell>
        </row>
        <row r="256">
          <cell r="B256">
            <v>5000168232</v>
          </cell>
          <cell r="C256">
            <v>3444.29</v>
          </cell>
          <cell r="D256">
            <v>45350.78</v>
          </cell>
        </row>
        <row r="257">
          <cell r="B257">
            <v>5000168233</v>
          </cell>
          <cell r="C257">
            <v>3445.33</v>
          </cell>
          <cell r="D257">
            <v>45364.55</v>
          </cell>
        </row>
        <row r="258">
          <cell r="B258">
            <v>5000168245</v>
          </cell>
          <cell r="C258">
            <v>3579.31</v>
          </cell>
          <cell r="D258">
            <v>47128.54</v>
          </cell>
        </row>
        <row r="259">
          <cell r="B259">
            <v>5000168246</v>
          </cell>
          <cell r="C259">
            <v>3534.35</v>
          </cell>
          <cell r="D259">
            <v>46536.59</v>
          </cell>
        </row>
        <row r="260">
          <cell r="B260">
            <v>5000168247</v>
          </cell>
          <cell r="C260">
            <v>3553.17</v>
          </cell>
          <cell r="D260">
            <v>46784.39</v>
          </cell>
        </row>
        <row r="261">
          <cell r="B261">
            <v>5000168248</v>
          </cell>
          <cell r="C261">
            <v>3559.44</v>
          </cell>
          <cell r="D261">
            <v>46866.98</v>
          </cell>
        </row>
        <row r="262">
          <cell r="B262">
            <v>5000168249</v>
          </cell>
          <cell r="C262">
            <v>3555.2599999999998</v>
          </cell>
          <cell r="D262">
            <v>46811.920000000006</v>
          </cell>
        </row>
        <row r="263">
          <cell r="B263">
            <v>5000168250</v>
          </cell>
          <cell r="C263">
            <v>3515.5299999999997</v>
          </cell>
          <cell r="D263">
            <v>46288.810000000005</v>
          </cell>
        </row>
        <row r="264">
          <cell r="B264">
            <v>5000168251</v>
          </cell>
          <cell r="C264">
            <v>3442.5699999999997</v>
          </cell>
          <cell r="D264">
            <v>45328.200000000004</v>
          </cell>
        </row>
        <row r="265">
          <cell r="B265">
            <v>5000168252</v>
          </cell>
          <cell r="C265">
            <v>3441.52</v>
          </cell>
          <cell r="D265">
            <v>45314.43</v>
          </cell>
        </row>
        <row r="266">
          <cell r="B266">
            <v>5000168253</v>
          </cell>
          <cell r="C266">
            <v>3435.96</v>
          </cell>
          <cell r="D266">
            <v>45241.120000000003</v>
          </cell>
        </row>
        <row r="267">
          <cell r="B267">
            <v>5000168255</v>
          </cell>
          <cell r="C267">
            <v>3446.88</v>
          </cell>
          <cell r="D267">
            <v>45384.9</v>
          </cell>
        </row>
        <row r="268">
          <cell r="B268">
            <v>5000168257</v>
          </cell>
          <cell r="C268">
            <v>3445.37</v>
          </cell>
          <cell r="D268">
            <v>45365.020000000004</v>
          </cell>
        </row>
        <row r="269">
          <cell r="B269">
            <v>5000168258</v>
          </cell>
          <cell r="C269">
            <v>3446.88</v>
          </cell>
          <cell r="D269">
            <v>45384.9</v>
          </cell>
        </row>
        <row r="270">
          <cell r="B270">
            <v>5000168259</v>
          </cell>
          <cell r="C270">
            <v>3654.02</v>
          </cell>
          <cell r="D270">
            <v>48112.380000000005</v>
          </cell>
        </row>
        <row r="271">
          <cell r="B271">
            <v>5000168260</v>
          </cell>
          <cell r="C271">
            <v>3654.02</v>
          </cell>
          <cell r="D271">
            <v>48112.380000000005</v>
          </cell>
        </row>
        <row r="272">
          <cell r="B272">
            <v>5000168261</v>
          </cell>
          <cell r="C272">
            <v>3448.27</v>
          </cell>
          <cell r="D272">
            <v>45403.14</v>
          </cell>
        </row>
        <row r="273">
          <cell r="B273">
            <v>5000168262</v>
          </cell>
          <cell r="C273">
            <v>3445.33</v>
          </cell>
          <cell r="D273">
            <v>45364.55</v>
          </cell>
        </row>
        <row r="274">
          <cell r="B274">
            <v>5000168263</v>
          </cell>
          <cell r="C274">
            <v>3448.27</v>
          </cell>
          <cell r="D274">
            <v>45403.14</v>
          </cell>
        </row>
        <row r="275">
          <cell r="B275">
            <v>5000168264</v>
          </cell>
          <cell r="C275">
            <v>3444.29</v>
          </cell>
          <cell r="D275">
            <v>45350.78</v>
          </cell>
        </row>
        <row r="276">
          <cell r="B276">
            <v>5000168350</v>
          </cell>
          <cell r="C276">
            <v>2289.98</v>
          </cell>
          <cell r="D276">
            <v>30694.79</v>
          </cell>
        </row>
        <row r="277">
          <cell r="B277">
            <v>5000168351</v>
          </cell>
          <cell r="C277">
            <v>2273</v>
          </cell>
          <cell r="D277">
            <v>30467.09</v>
          </cell>
        </row>
        <row r="278">
          <cell r="B278">
            <v>5000168352</v>
          </cell>
          <cell r="C278">
            <v>2333.31</v>
          </cell>
          <cell r="D278">
            <v>31275.45</v>
          </cell>
        </row>
        <row r="279">
          <cell r="B279">
            <v>5000168353</v>
          </cell>
          <cell r="C279">
            <v>2255.16</v>
          </cell>
          <cell r="D279">
            <v>30228</v>
          </cell>
        </row>
        <row r="280">
          <cell r="B280">
            <v>5000168354</v>
          </cell>
          <cell r="C280">
            <v>2308.63</v>
          </cell>
          <cell r="D280">
            <v>30944.78</v>
          </cell>
        </row>
        <row r="281">
          <cell r="B281">
            <v>5000168355</v>
          </cell>
          <cell r="C281">
            <v>2323.15</v>
          </cell>
          <cell r="D281">
            <v>31139.41</v>
          </cell>
        </row>
        <row r="282">
          <cell r="B282">
            <v>5000168356</v>
          </cell>
          <cell r="C282">
            <v>2555.4699999999998</v>
          </cell>
          <cell r="D282">
            <v>34253.35</v>
          </cell>
        </row>
        <row r="283">
          <cell r="B283">
            <v>5000168357</v>
          </cell>
          <cell r="C283">
            <v>2568.2800000000002</v>
          </cell>
          <cell r="D283">
            <v>34425.07</v>
          </cell>
        </row>
        <row r="284">
          <cell r="B284">
            <v>5000168394</v>
          </cell>
          <cell r="C284">
            <v>4053.69</v>
          </cell>
          <cell r="D284">
            <v>54336.549999999996</v>
          </cell>
        </row>
        <row r="285">
          <cell r="B285">
            <v>5000168395</v>
          </cell>
          <cell r="C285">
            <v>4032.44</v>
          </cell>
          <cell r="D285">
            <v>54051.65</v>
          </cell>
        </row>
        <row r="286">
          <cell r="B286">
            <v>5000168396</v>
          </cell>
          <cell r="C286">
            <v>4097.4500000000007</v>
          </cell>
          <cell r="D286">
            <v>54923.119999999995</v>
          </cell>
        </row>
        <row r="287">
          <cell r="B287">
            <v>5000168398</v>
          </cell>
          <cell r="C287">
            <v>3996.18</v>
          </cell>
          <cell r="D287">
            <v>53565.63</v>
          </cell>
        </row>
        <row r="288">
          <cell r="B288">
            <v>5000168399</v>
          </cell>
          <cell r="C288">
            <v>4066.19</v>
          </cell>
          <cell r="D288">
            <v>54504.14</v>
          </cell>
        </row>
        <row r="289">
          <cell r="B289">
            <v>5000168400</v>
          </cell>
          <cell r="C289">
            <v>4079.9500000000003</v>
          </cell>
          <cell r="D289">
            <v>54688.5</v>
          </cell>
        </row>
        <row r="290">
          <cell r="B290">
            <v>5000168548</v>
          </cell>
          <cell r="C290">
            <v>3339.09</v>
          </cell>
          <cell r="D290">
            <v>46386.15</v>
          </cell>
        </row>
        <row r="291">
          <cell r="B291">
            <v>5000168550</v>
          </cell>
          <cell r="C291">
            <v>3380.4</v>
          </cell>
          <cell r="D291">
            <v>46960.11</v>
          </cell>
        </row>
        <row r="292">
          <cell r="B292">
            <v>5000168551</v>
          </cell>
          <cell r="C292">
            <v>3394.17</v>
          </cell>
          <cell r="D292">
            <v>47151.43</v>
          </cell>
        </row>
        <row r="293">
          <cell r="B293">
            <v>5000168553</v>
          </cell>
          <cell r="C293">
            <v>3352.86</v>
          </cell>
          <cell r="D293">
            <v>46577.47</v>
          </cell>
        </row>
        <row r="294">
          <cell r="B294">
            <v>5000168554</v>
          </cell>
          <cell r="C294">
            <v>3749.74</v>
          </cell>
          <cell r="D294">
            <v>52090.93</v>
          </cell>
        </row>
        <row r="295">
          <cell r="B295">
            <v>5000168555</v>
          </cell>
          <cell r="C295">
            <v>3713.44</v>
          </cell>
          <cell r="D295">
            <v>51586.55</v>
          </cell>
        </row>
        <row r="296">
          <cell r="B296">
            <v>5000168556</v>
          </cell>
          <cell r="C296">
            <v>3335.28</v>
          </cell>
          <cell r="D296">
            <v>46333.31</v>
          </cell>
        </row>
        <row r="297">
          <cell r="B297">
            <v>5000168557</v>
          </cell>
          <cell r="C297">
            <v>3363.97</v>
          </cell>
          <cell r="D297">
            <v>46731.839999999997</v>
          </cell>
        </row>
        <row r="298">
          <cell r="B298">
            <v>5000168558</v>
          </cell>
          <cell r="C298">
            <v>3427.58</v>
          </cell>
          <cell r="D298">
            <v>47615.53</v>
          </cell>
        </row>
        <row r="299">
          <cell r="B299">
            <v>5000168559</v>
          </cell>
          <cell r="C299">
            <v>3386.41</v>
          </cell>
          <cell r="D299">
            <v>47043.73</v>
          </cell>
        </row>
        <row r="300">
          <cell r="B300">
            <v>5000168561</v>
          </cell>
          <cell r="C300">
            <v>3389.17</v>
          </cell>
          <cell r="D300">
            <v>47081.86</v>
          </cell>
        </row>
        <row r="301">
          <cell r="B301">
            <v>5000168562</v>
          </cell>
          <cell r="C301">
            <v>3384.15</v>
          </cell>
          <cell r="D301">
            <v>47012.28</v>
          </cell>
        </row>
        <row r="302">
          <cell r="B302">
            <v>5000168563</v>
          </cell>
          <cell r="C302">
            <v>3374.14</v>
          </cell>
          <cell r="D302">
            <v>46873.14</v>
          </cell>
        </row>
        <row r="303">
          <cell r="B303">
            <v>5000168564</v>
          </cell>
          <cell r="C303">
            <v>3390.42</v>
          </cell>
          <cell r="D303">
            <v>47099.25</v>
          </cell>
        </row>
        <row r="304">
          <cell r="B304">
            <v>5000168569</v>
          </cell>
          <cell r="C304">
            <v>3430.07</v>
          </cell>
          <cell r="D304">
            <v>47650.19</v>
          </cell>
        </row>
        <row r="305">
          <cell r="B305">
            <v>5000168613</v>
          </cell>
          <cell r="C305">
            <v>11390.7</v>
          </cell>
          <cell r="D305">
            <v>158238.17000000001</v>
          </cell>
        </row>
        <row r="306">
          <cell r="B306">
            <v>5000168614</v>
          </cell>
          <cell r="C306">
            <v>11345.62</v>
          </cell>
          <cell r="D306">
            <v>157612.03</v>
          </cell>
        </row>
        <row r="307">
          <cell r="B307">
            <v>5000168615</v>
          </cell>
          <cell r="C307">
            <v>11037.64</v>
          </cell>
          <cell r="D307">
            <v>153333.44</v>
          </cell>
        </row>
        <row r="308">
          <cell r="B308">
            <v>5000168616</v>
          </cell>
          <cell r="C308">
            <v>10857.34</v>
          </cell>
          <cell r="D308">
            <v>150828.91</v>
          </cell>
        </row>
        <row r="309">
          <cell r="B309">
            <v>5000168617</v>
          </cell>
          <cell r="C309">
            <v>10947.48</v>
          </cell>
          <cell r="D309">
            <v>152081.17000000001</v>
          </cell>
        </row>
        <row r="310">
          <cell r="B310">
            <v>5000168640</v>
          </cell>
          <cell r="C310">
            <v>4933.08</v>
          </cell>
          <cell r="D310">
            <v>68529.45</v>
          </cell>
        </row>
        <row r="311">
          <cell r="B311">
            <v>5000168641</v>
          </cell>
          <cell r="C311">
            <v>5025.3900000000003</v>
          </cell>
          <cell r="D311">
            <v>69811.649999999994</v>
          </cell>
        </row>
        <row r="312">
          <cell r="B312">
            <v>5000168644</v>
          </cell>
          <cell r="C312">
            <v>4949.5600000000004</v>
          </cell>
          <cell r="D312">
            <v>68758.41</v>
          </cell>
        </row>
        <row r="313">
          <cell r="B313">
            <v>5000168645</v>
          </cell>
          <cell r="C313">
            <v>4939.67</v>
          </cell>
          <cell r="D313">
            <v>68621.03</v>
          </cell>
        </row>
        <row r="314">
          <cell r="B314">
            <v>5000168646</v>
          </cell>
          <cell r="C314">
            <v>5007.25</v>
          </cell>
          <cell r="D314">
            <v>69559.790000000008</v>
          </cell>
        </row>
        <row r="315">
          <cell r="B315">
            <v>5000168647</v>
          </cell>
          <cell r="C315">
            <v>5030.33</v>
          </cell>
          <cell r="D315">
            <v>69880.34</v>
          </cell>
        </row>
        <row r="316">
          <cell r="B316">
            <v>5000168648</v>
          </cell>
          <cell r="C316">
            <v>4990.76</v>
          </cell>
          <cell r="D316">
            <v>69330.83</v>
          </cell>
        </row>
        <row r="317">
          <cell r="B317">
            <v>5000168649</v>
          </cell>
          <cell r="C317">
            <v>4918.25</v>
          </cell>
          <cell r="D317">
            <v>68323.38</v>
          </cell>
        </row>
        <row r="318">
          <cell r="B318">
            <v>5000168650</v>
          </cell>
          <cell r="C318">
            <v>5000.66</v>
          </cell>
          <cell r="D318">
            <v>69468.209999999992</v>
          </cell>
        </row>
        <row r="319">
          <cell r="B319">
            <v>5000168651</v>
          </cell>
          <cell r="C319">
            <v>4923.1899999999996</v>
          </cell>
          <cell r="D319">
            <v>68392.070000000007</v>
          </cell>
        </row>
        <row r="320">
          <cell r="B320">
            <v>5000168652</v>
          </cell>
          <cell r="C320">
            <v>5028.68</v>
          </cell>
          <cell r="D320">
            <v>69857.45</v>
          </cell>
        </row>
        <row r="321">
          <cell r="B321">
            <v>5000168653</v>
          </cell>
          <cell r="C321">
            <v>5012.2</v>
          </cell>
          <cell r="D321">
            <v>69628.48000000001</v>
          </cell>
        </row>
        <row r="322">
          <cell r="B322">
            <v>5000168654</v>
          </cell>
          <cell r="C322">
            <v>5012.2</v>
          </cell>
          <cell r="D322">
            <v>69628.48000000001</v>
          </cell>
        </row>
        <row r="323">
          <cell r="B323">
            <v>5000168655</v>
          </cell>
          <cell r="C323">
            <v>4959.46</v>
          </cell>
          <cell r="D323">
            <v>68895.790000000008</v>
          </cell>
        </row>
        <row r="324">
          <cell r="B324">
            <v>5000168747</v>
          </cell>
          <cell r="C324">
            <v>3092.88</v>
          </cell>
          <cell r="D324">
            <v>42616.29</v>
          </cell>
        </row>
        <row r="325">
          <cell r="B325">
            <v>5000168748</v>
          </cell>
          <cell r="C325">
            <v>3082.42</v>
          </cell>
          <cell r="D325">
            <v>42472.15</v>
          </cell>
        </row>
        <row r="326">
          <cell r="B326">
            <v>5000168749</v>
          </cell>
          <cell r="C326">
            <v>3105.66</v>
          </cell>
          <cell r="D326">
            <v>42792.45</v>
          </cell>
        </row>
        <row r="327">
          <cell r="B327">
            <v>5000168750</v>
          </cell>
          <cell r="C327">
            <v>3128.91</v>
          </cell>
          <cell r="D327">
            <v>43112.76</v>
          </cell>
        </row>
        <row r="328">
          <cell r="B328">
            <v>5000168751</v>
          </cell>
          <cell r="C328">
            <v>3169.51</v>
          </cell>
          <cell r="D328">
            <v>43672.14</v>
          </cell>
        </row>
        <row r="329">
          <cell r="B329">
            <v>5000168752</v>
          </cell>
          <cell r="C329">
            <v>3208.86</v>
          </cell>
          <cell r="D329">
            <v>44214.45</v>
          </cell>
        </row>
        <row r="330">
          <cell r="B330">
            <v>5000168753</v>
          </cell>
          <cell r="C330">
            <v>3064.17</v>
          </cell>
          <cell r="D330">
            <v>42220.66</v>
          </cell>
        </row>
        <row r="331">
          <cell r="B331">
            <v>5000168754</v>
          </cell>
          <cell r="C331">
            <v>3233.18</v>
          </cell>
          <cell r="D331">
            <v>44549.41</v>
          </cell>
        </row>
        <row r="332">
          <cell r="B332">
            <v>5000168755</v>
          </cell>
          <cell r="C332">
            <v>9826.08</v>
          </cell>
          <cell r="D332">
            <v>135391.99</v>
          </cell>
        </row>
        <row r="333">
          <cell r="B333">
            <v>5000168756</v>
          </cell>
          <cell r="C333">
            <v>9823.76</v>
          </cell>
          <cell r="D333">
            <v>135359.96</v>
          </cell>
        </row>
        <row r="334">
          <cell r="B334">
            <v>5000168757</v>
          </cell>
          <cell r="C334">
            <v>9905.1200000000008</v>
          </cell>
          <cell r="D334">
            <v>136481.01999999999</v>
          </cell>
        </row>
        <row r="335">
          <cell r="B335">
            <v>5000168785</v>
          </cell>
          <cell r="C335">
            <v>4713.38</v>
          </cell>
          <cell r="D335">
            <v>64944.899999999994</v>
          </cell>
        </row>
        <row r="336">
          <cell r="B336">
            <v>5000168787</v>
          </cell>
          <cell r="C336">
            <v>4666.63</v>
          </cell>
          <cell r="D336">
            <v>64300.67</v>
          </cell>
        </row>
        <row r="337">
          <cell r="B337">
            <v>5000168788</v>
          </cell>
          <cell r="C337">
            <v>4904.04</v>
          </cell>
          <cell r="D337">
            <v>67572.02</v>
          </cell>
        </row>
        <row r="338">
          <cell r="B338">
            <v>5000168789</v>
          </cell>
          <cell r="C338">
            <v>4947.26</v>
          </cell>
          <cell r="D338">
            <v>68167.48</v>
          </cell>
        </row>
        <row r="339">
          <cell r="B339">
            <v>5000168791</v>
          </cell>
          <cell r="C339">
            <v>4913.45</v>
          </cell>
          <cell r="D339">
            <v>67701.47</v>
          </cell>
        </row>
        <row r="340">
          <cell r="B340">
            <v>5000168792</v>
          </cell>
          <cell r="C340">
            <v>4894.68</v>
          </cell>
          <cell r="D340">
            <v>67443.039999999994</v>
          </cell>
        </row>
        <row r="341">
          <cell r="B341">
            <v>5000168793</v>
          </cell>
          <cell r="C341">
            <v>4975.7</v>
          </cell>
          <cell r="D341">
            <v>68559.23</v>
          </cell>
        </row>
        <row r="342">
          <cell r="B342">
            <v>5000168794</v>
          </cell>
          <cell r="C342">
            <v>4918.03</v>
          </cell>
          <cell r="D342">
            <v>67764.679999999993</v>
          </cell>
        </row>
        <row r="343">
          <cell r="B343">
            <v>5000168795</v>
          </cell>
          <cell r="C343">
            <v>4950.76</v>
          </cell>
          <cell r="D343">
            <v>68215.64</v>
          </cell>
        </row>
        <row r="344">
          <cell r="B344">
            <v>5000168796</v>
          </cell>
          <cell r="C344">
            <v>4905.57</v>
          </cell>
          <cell r="D344">
            <v>67592.88</v>
          </cell>
        </row>
        <row r="345">
          <cell r="B345">
            <v>5000168812</v>
          </cell>
          <cell r="C345">
            <v>3119.73</v>
          </cell>
          <cell r="D345">
            <v>42986.27</v>
          </cell>
        </row>
        <row r="346">
          <cell r="B346">
            <v>5000168908</v>
          </cell>
          <cell r="C346">
            <v>2931.38</v>
          </cell>
          <cell r="D346">
            <v>40064.29</v>
          </cell>
        </row>
        <row r="347">
          <cell r="B347">
            <v>5000168909</v>
          </cell>
          <cell r="C347">
            <v>2979.68</v>
          </cell>
          <cell r="D347">
            <v>40724.39</v>
          </cell>
        </row>
        <row r="348">
          <cell r="B348">
            <v>5000168910</v>
          </cell>
          <cell r="C348">
            <v>2993.63</v>
          </cell>
          <cell r="D348">
            <v>40914.959999999999</v>
          </cell>
        </row>
        <row r="349">
          <cell r="B349">
            <v>5000168911</v>
          </cell>
          <cell r="C349">
            <v>2983.97</v>
          </cell>
          <cell r="D349">
            <v>40783.03</v>
          </cell>
        </row>
        <row r="350">
          <cell r="B350">
            <v>5000168912</v>
          </cell>
          <cell r="C350">
            <v>2998.99</v>
          </cell>
          <cell r="D350">
            <v>40988.26</v>
          </cell>
        </row>
        <row r="351">
          <cell r="B351">
            <v>5000168913</v>
          </cell>
          <cell r="C351">
            <v>2987.2</v>
          </cell>
          <cell r="D351">
            <v>40827.01</v>
          </cell>
        </row>
        <row r="352">
          <cell r="B352">
            <v>5000168914</v>
          </cell>
          <cell r="C352">
            <v>2982.9</v>
          </cell>
          <cell r="D352">
            <v>40768.370000000003</v>
          </cell>
        </row>
        <row r="353">
          <cell r="B353">
            <v>5000168938</v>
          </cell>
          <cell r="C353">
            <v>4557.5600000000004</v>
          </cell>
          <cell r="D353">
            <v>62290.53</v>
          </cell>
        </row>
        <row r="354">
          <cell r="B354">
            <v>5000168940</v>
          </cell>
          <cell r="C354">
            <v>4560.51</v>
          </cell>
          <cell r="D354">
            <v>62330.68</v>
          </cell>
        </row>
        <row r="355">
          <cell r="B355">
            <v>5000168941</v>
          </cell>
          <cell r="C355">
            <v>4725</v>
          </cell>
          <cell r="D355">
            <v>64579.049999999996</v>
          </cell>
        </row>
        <row r="356">
          <cell r="B356">
            <v>5000168942</v>
          </cell>
          <cell r="C356">
            <v>4729.42</v>
          </cell>
          <cell r="D356">
            <v>64639.28</v>
          </cell>
        </row>
        <row r="357">
          <cell r="B357">
            <v>5000168951</v>
          </cell>
          <cell r="C357">
            <v>9297.2999999999993</v>
          </cell>
          <cell r="D357">
            <v>127069.47</v>
          </cell>
        </row>
        <row r="358">
          <cell r="B358">
            <v>5000169092</v>
          </cell>
          <cell r="C358">
            <v>6894.64</v>
          </cell>
          <cell r="D358">
            <v>91983.97</v>
          </cell>
        </row>
        <row r="359">
          <cell r="B359">
            <v>5000169093</v>
          </cell>
          <cell r="C359">
            <v>7274.04</v>
          </cell>
          <cell r="D359">
            <v>97045.54</v>
          </cell>
        </row>
        <row r="360">
          <cell r="B360">
            <v>5000169094</v>
          </cell>
          <cell r="C360">
            <v>7153.98</v>
          </cell>
          <cell r="D360">
            <v>95443.78</v>
          </cell>
        </row>
        <row r="361">
          <cell r="B361">
            <v>5000169095</v>
          </cell>
          <cell r="C361">
            <v>7218.01</v>
          </cell>
          <cell r="D361">
            <v>96298.05</v>
          </cell>
        </row>
        <row r="362">
          <cell r="B362">
            <v>5000169096</v>
          </cell>
          <cell r="C362">
            <v>2142.67</v>
          </cell>
          <cell r="D362">
            <v>28586.15</v>
          </cell>
        </row>
        <row r="363">
          <cell r="B363">
            <v>5000169097</v>
          </cell>
          <cell r="C363">
            <v>2149.88</v>
          </cell>
          <cell r="D363">
            <v>28682.25</v>
          </cell>
        </row>
        <row r="364">
          <cell r="B364">
            <v>5000169098</v>
          </cell>
          <cell r="C364">
            <v>2165.09</v>
          </cell>
          <cell r="D364">
            <v>28885.14</v>
          </cell>
        </row>
        <row r="365">
          <cell r="B365">
            <v>5000169100</v>
          </cell>
          <cell r="C365">
            <v>2149.08</v>
          </cell>
          <cell r="D365">
            <v>28671.58</v>
          </cell>
        </row>
        <row r="366">
          <cell r="B366">
            <v>5000169101</v>
          </cell>
          <cell r="C366">
            <v>2167.4899999999998</v>
          </cell>
          <cell r="D366">
            <v>28917.23</v>
          </cell>
        </row>
        <row r="367">
          <cell r="B367">
            <v>5000169102</v>
          </cell>
          <cell r="C367">
            <v>2107.81</v>
          </cell>
          <cell r="D367">
            <v>28121.05</v>
          </cell>
        </row>
        <row r="368">
          <cell r="B368">
            <v>5000169103</v>
          </cell>
          <cell r="C368">
            <v>2099.06</v>
          </cell>
          <cell r="D368">
            <v>28004.27</v>
          </cell>
        </row>
        <row r="369">
          <cell r="B369">
            <v>5000169104</v>
          </cell>
          <cell r="C369">
            <v>2184.9899999999998</v>
          </cell>
          <cell r="D369">
            <v>29150.77</v>
          </cell>
        </row>
        <row r="370">
          <cell r="B370">
            <v>5000169105</v>
          </cell>
          <cell r="C370">
            <v>2091.1</v>
          </cell>
          <cell r="D370">
            <v>27898.12</v>
          </cell>
        </row>
        <row r="371">
          <cell r="B371">
            <v>5000169106</v>
          </cell>
          <cell r="C371">
            <v>2206.48</v>
          </cell>
          <cell r="D371">
            <v>29437.4</v>
          </cell>
        </row>
        <row r="372">
          <cell r="B372">
            <v>5000169107</v>
          </cell>
          <cell r="C372">
            <v>2149.98</v>
          </cell>
          <cell r="D372">
            <v>28683.68</v>
          </cell>
        </row>
        <row r="373">
          <cell r="B373">
            <v>5000169141</v>
          </cell>
          <cell r="C373">
            <v>4020.25</v>
          </cell>
          <cell r="D373">
            <v>53635.72</v>
          </cell>
        </row>
        <row r="374">
          <cell r="B374">
            <v>5000169142</v>
          </cell>
          <cell r="C374">
            <v>4050.1699999999996</v>
          </cell>
          <cell r="D374">
            <v>54034.83</v>
          </cell>
        </row>
        <row r="375">
          <cell r="B375">
            <v>5000169143</v>
          </cell>
          <cell r="C375">
            <v>3893.09</v>
          </cell>
          <cell r="D375">
            <v>51939.17</v>
          </cell>
        </row>
        <row r="376">
          <cell r="B376">
            <v>5000169144</v>
          </cell>
          <cell r="C376">
            <v>3870.35</v>
          </cell>
          <cell r="D376">
            <v>51635.850000000006</v>
          </cell>
        </row>
        <row r="377">
          <cell r="B377">
            <v>5000169145</v>
          </cell>
          <cell r="C377">
            <v>3901.46</v>
          </cell>
          <cell r="D377">
            <v>52050.92</v>
          </cell>
        </row>
        <row r="378">
          <cell r="B378">
            <v>5000169146</v>
          </cell>
          <cell r="C378">
            <v>3869.16</v>
          </cell>
          <cell r="D378">
            <v>51619.880000000005</v>
          </cell>
        </row>
        <row r="379">
          <cell r="B379">
            <v>5000169148</v>
          </cell>
          <cell r="C379">
            <v>3893.09</v>
          </cell>
          <cell r="D379">
            <v>51939.17</v>
          </cell>
        </row>
        <row r="380">
          <cell r="B380">
            <v>5000169149</v>
          </cell>
          <cell r="C380">
            <v>3918.21</v>
          </cell>
          <cell r="D380">
            <v>52274.42</v>
          </cell>
        </row>
        <row r="381">
          <cell r="B381">
            <v>5000169150</v>
          </cell>
          <cell r="C381">
            <v>3861.97</v>
          </cell>
          <cell r="D381">
            <v>51524.100000000006</v>
          </cell>
        </row>
        <row r="382">
          <cell r="B382">
            <v>5000169151</v>
          </cell>
          <cell r="C382">
            <v>3940.95</v>
          </cell>
          <cell r="D382">
            <v>52577.740000000005</v>
          </cell>
        </row>
        <row r="383">
          <cell r="B383">
            <v>5000169250</v>
          </cell>
          <cell r="C383">
            <v>2594.5100000000002</v>
          </cell>
          <cell r="D383">
            <v>34822.93</v>
          </cell>
        </row>
        <row r="384">
          <cell r="B384">
            <v>5000169251</v>
          </cell>
          <cell r="C384">
            <v>2593.64</v>
          </cell>
          <cell r="D384">
            <v>34811.269999999997</v>
          </cell>
        </row>
        <row r="385">
          <cell r="B385">
            <v>5000169252</v>
          </cell>
          <cell r="C385">
            <v>2347.2199999999998</v>
          </cell>
          <cell r="D385">
            <v>31503.83</v>
          </cell>
        </row>
        <row r="386">
          <cell r="B386">
            <v>5000169253</v>
          </cell>
          <cell r="C386">
            <v>2429.29</v>
          </cell>
          <cell r="D386">
            <v>32605.360000000001</v>
          </cell>
        </row>
        <row r="387">
          <cell r="B387">
            <v>5000169254</v>
          </cell>
          <cell r="C387">
            <v>2366.23</v>
          </cell>
          <cell r="D387">
            <v>31758.92</v>
          </cell>
        </row>
        <row r="388">
          <cell r="B388">
            <v>5000169255</v>
          </cell>
          <cell r="C388">
            <v>2291.0700000000002</v>
          </cell>
          <cell r="D388">
            <v>30750.15</v>
          </cell>
        </row>
        <row r="389">
          <cell r="B389">
            <v>5000169257</v>
          </cell>
          <cell r="C389">
            <v>4035.86</v>
          </cell>
          <cell r="D389">
            <v>54168.229999999996</v>
          </cell>
        </row>
        <row r="390">
          <cell r="B390">
            <v>5000169258</v>
          </cell>
          <cell r="C390">
            <v>4029.53</v>
          </cell>
          <cell r="D390">
            <v>54083.350000000006</v>
          </cell>
        </row>
        <row r="391">
          <cell r="B391">
            <v>5000169259</v>
          </cell>
          <cell r="C391">
            <v>4204.34</v>
          </cell>
          <cell r="D391">
            <v>56429.659999999996</v>
          </cell>
        </row>
        <row r="392">
          <cell r="B392">
            <v>5000169260</v>
          </cell>
          <cell r="C392">
            <v>4219.5199999999995</v>
          </cell>
          <cell r="D392">
            <v>56633.37</v>
          </cell>
        </row>
        <row r="393">
          <cell r="B393">
            <v>5000169261</v>
          </cell>
          <cell r="C393">
            <v>4186.6400000000003</v>
          </cell>
          <cell r="D393">
            <v>56192</v>
          </cell>
        </row>
        <row r="394">
          <cell r="B394">
            <v>5000169262</v>
          </cell>
          <cell r="C394">
            <v>4199.29</v>
          </cell>
          <cell r="D394">
            <v>56361.760000000002</v>
          </cell>
        </row>
        <row r="395">
          <cell r="B395">
            <v>5100062141</v>
          </cell>
          <cell r="C395">
            <v>750</v>
          </cell>
          <cell r="D395">
            <v>750</v>
          </cell>
        </row>
        <row r="396">
          <cell r="B396">
            <v>5100062142</v>
          </cell>
          <cell r="C396">
            <v>87.5</v>
          </cell>
          <cell r="D396">
            <v>0</v>
          </cell>
        </row>
        <row r="397">
          <cell r="B397">
            <v>5100062143</v>
          </cell>
          <cell r="C397">
            <v>750</v>
          </cell>
          <cell r="D397">
            <v>750</v>
          </cell>
        </row>
        <row r="398">
          <cell r="B398">
            <v>5100062144</v>
          </cell>
          <cell r="C398">
            <v>87.5</v>
          </cell>
          <cell r="D398">
            <v>0</v>
          </cell>
        </row>
        <row r="399">
          <cell r="B399">
            <v>5100062268</v>
          </cell>
          <cell r="C399">
            <v>24408</v>
          </cell>
          <cell r="D399">
            <v>24408</v>
          </cell>
        </row>
        <row r="400">
          <cell r="B400">
            <v>5100062269</v>
          </cell>
          <cell r="C400">
            <v>22600.11</v>
          </cell>
          <cell r="D400">
            <v>279389.27</v>
          </cell>
        </row>
        <row r="401">
          <cell r="B401">
            <v>5100062270</v>
          </cell>
          <cell r="C401">
            <v>24408</v>
          </cell>
          <cell r="D401">
            <v>24408</v>
          </cell>
        </row>
        <row r="402">
          <cell r="B402">
            <v>5100062271</v>
          </cell>
          <cell r="C402">
            <v>24408</v>
          </cell>
          <cell r="D402">
            <v>24408</v>
          </cell>
        </row>
        <row r="403">
          <cell r="B403">
            <v>5100062272</v>
          </cell>
          <cell r="C403">
            <v>1653.12</v>
          </cell>
          <cell r="D403">
            <v>1653.12</v>
          </cell>
        </row>
        <row r="404">
          <cell r="B404">
            <v>5100062273</v>
          </cell>
          <cell r="C404">
            <v>24408</v>
          </cell>
          <cell r="D404">
            <v>24408</v>
          </cell>
        </row>
        <row r="405">
          <cell r="B405">
            <v>5100062274</v>
          </cell>
          <cell r="C405">
            <v>1307.8</v>
          </cell>
          <cell r="D405">
            <v>1307.8</v>
          </cell>
        </row>
        <row r="406">
          <cell r="B406">
            <v>5100062275</v>
          </cell>
          <cell r="C406">
            <v>1335.07</v>
          </cell>
          <cell r="D406">
            <v>1335.07</v>
          </cell>
        </row>
        <row r="407">
          <cell r="B407">
            <v>5100062276</v>
          </cell>
          <cell r="C407">
            <v>1330.52</v>
          </cell>
          <cell r="D407">
            <v>1330.52</v>
          </cell>
        </row>
        <row r="408">
          <cell r="B408">
            <v>5100062277</v>
          </cell>
          <cell r="C408">
            <v>1316.89</v>
          </cell>
          <cell r="D408">
            <v>1316.89</v>
          </cell>
        </row>
        <row r="409">
          <cell r="B409">
            <v>5100062278</v>
          </cell>
          <cell r="C409">
            <v>1380.5</v>
          </cell>
          <cell r="D409">
            <v>1380.5</v>
          </cell>
        </row>
        <row r="410">
          <cell r="B410">
            <v>5100062320</v>
          </cell>
          <cell r="C410">
            <v>1807.61</v>
          </cell>
          <cell r="D410">
            <v>1807.61</v>
          </cell>
        </row>
        <row r="411">
          <cell r="B411">
            <v>5100062321</v>
          </cell>
          <cell r="C411">
            <v>1893.94</v>
          </cell>
          <cell r="D411">
            <v>1893.94</v>
          </cell>
        </row>
        <row r="412">
          <cell r="B412">
            <v>5100062323</v>
          </cell>
          <cell r="C412">
            <v>2002.99</v>
          </cell>
          <cell r="D412">
            <v>2002.99</v>
          </cell>
        </row>
        <row r="413">
          <cell r="B413">
            <v>5100062324</v>
          </cell>
          <cell r="C413">
            <v>1416.85</v>
          </cell>
          <cell r="D413">
            <v>1416.85</v>
          </cell>
        </row>
        <row r="414">
          <cell r="B414">
            <v>5100062325</v>
          </cell>
          <cell r="C414">
            <v>2139.3000000000002</v>
          </cell>
          <cell r="D414">
            <v>2139.3000000000002</v>
          </cell>
        </row>
        <row r="415">
          <cell r="B415">
            <v>5100062326</v>
          </cell>
          <cell r="C415">
            <v>1698.56</v>
          </cell>
          <cell r="D415">
            <v>1698.56</v>
          </cell>
        </row>
        <row r="416">
          <cell r="B416">
            <v>5100062328</v>
          </cell>
          <cell r="C416">
            <v>1653.13</v>
          </cell>
          <cell r="D416">
            <v>1653.13</v>
          </cell>
        </row>
        <row r="417">
          <cell r="B417">
            <v>5100062329</v>
          </cell>
          <cell r="C417">
            <v>1371.42</v>
          </cell>
          <cell r="D417">
            <v>1371.42</v>
          </cell>
        </row>
        <row r="418">
          <cell r="B418">
            <v>5100062330</v>
          </cell>
          <cell r="C418">
            <v>1425.94</v>
          </cell>
          <cell r="D418">
            <v>1425.94</v>
          </cell>
        </row>
        <row r="419">
          <cell r="B419">
            <v>5100062336</v>
          </cell>
          <cell r="C419">
            <v>1662.21</v>
          </cell>
          <cell r="D419">
            <v>1662.21</v>
          </cell>
        </row>
        <row r="420">
          <cell r="B420">
            <v>5100062338</v>
          </cell>
          <cell r="C420">
            <v>2007.53</v>
          </cell>
          <cell r="D420">
            <v>2007.53</v>
          </cell>
        </row>
        <row r="421">
          <cell r="B421">
            <v>5100062339</v>
          </cell>
          <cell r="C421">
            <v>1603.14</v>
          </cell>
          <cell r="D421">
            <v>1603.14</v>
          </cell>
        </row>
        <row r="422">
          <cell r="B422">
            <v>5100062340</v>
          </cell>
          <cell r="C422">
            <v>1916.66</v>
          </cell>
          <cell r="D422">
            <v>1916.66</v>
          </cell>
        </row>
        <row r="423">
          <cell r="B423">
            <v>5100062341</v>
          </cell>
          <cell r="C423">
            <v>1739.46</v>
          </cell>
          <cell r="D423">
            <v>1739.46</v>
          </cell>
        </row>
        <row r="424">
          <cell r="B424">
            <v>5100062345</v>
          </cell>
          <cell r="C424">
            <v>1512.27</v>
          </cell>
          <cell r="D424">
            <v>1512.27</v>
          </cell>
        </row>
        <row r="425">
          <cell r="B425">
            <v>5100062348</v>
          </cell>
          <cell r="C425">
            <v>1948.47</v>
          </cell>
          <cell r="D425">
            <v>1948.47</v>
          </cell>
        </row>
        <row r="426">
          <cell r="B426">
            <v>5100062349</v>
          </cell>
          <cell r="C426">
            <v>1644.04</v>
          </cell>
          <cell r="D426">
            <v>1644.04</v>
          </cell>
        </row>
        <row r="427">
          <cell r="B427">
            <v>5100062350</v>
          </cell>
          <cell r="C427">
            <v>1162.4000000000001</v>
          </cell>
          <cell r="D427">
            <v>1162.4000000000001</v>
          </cell>
        </row>
        <row r="428">
          <cell r="B428">
            <v>5100062351</v>
          </cell>
          <cell r="C428">
            <v>1612.23</v>
          </cell>
          <cell r="D428">
            <v>1612.23</v>
          </cell>
        </row>
        <row r="429">
          <cell r="B429">
            <v>5100062352</v>
          </cell>
          <cell r="C429">
            <v>1634.95</v>
          </cell>
          <cell r="D429">
            <v>1634.95</v>
          </cell>
        </row>
        <row r="430">
          <cell r="B430">
            <v>5100062353</v>
          </cell>
          <cell r="C430">
            <v>1607.69</v>
          </cell>
          <cell r="D430">
            <v>1607.69</v>
          </cell>
        </row>
        <row r="431">
          <cell r="B431">
            <v>5100062354</v>
          </cell>
          <cell r="C431">
            <v>1385.05</v>
          </cell>
          <cell r="D431">
            <v>1385.05</v>
          </cell>
        </row>
        <row r="432">
          <cell r="B432">
            <v>5100062355</v>
          </cell>
          <cell r="C432">
            <v>1516.81</v>
          </cell>
          <cell r="D432">
            <v>1516.81</v>
          </cell>
        </row>
        <row r="433">
          <cell r="B433">
            <v>5100062356</v>
          </cell>
          <cell r="C433">
            <v>1671.3</v>
          </cell>
          <cell r="D433">
            <v>1671.3</v>
          </cell>
        </row>
        <row r="434">
          <cell r="B434">
            <v>5100062358</v>
          </cell>
          <cell r="C434">
            <v>2102.9499999999998</v>
          </cell>
          <cell r="D434">
            <v>2102.9499999999998</v>
          </cell>
        </row>
        <row r="435">
          <cell r="B435">
            <v>5100062359</v>
          </cell>
          <cell r="C435">
            <v>2207.46</v>
          </cell>
          <cell r="D435">
            <v>2207.46</v>
          </cell>
        </row>
        <row r="436">
          <cell r="B436">
            <v>5100062362</v>
          </cell>
          <cell r="C436">
            <v>26403</v>
          </cell>
          <cell r="D436">
            <v>26403</v>
          </cell>
        </row>
        <row r="437">
          <cell r="B437">
            <v>5100062438</v>
          </cell>
          <cell r="C437">
            <v>-22598.41</v>
          </cell>
          <cell r="D437">
            <v>-279419.61</v>
          </cell>
        </row>
        <row r="438">
          <cell r="B438">
            <v>5100062439</v>
          </cell>
          <cell r="C438">
            <v>1786.88</v>
          </cell>
          <cell r="D438">
            <v>1786.88</v>
          </cell>
        </row>
        <row r="439">
          <cell r="B439">
            <v>5100062671</v>
          </cell>
          <cell r="C439">
            <v>280</v>
          </cell>
          <cell r="D439">
            <v>280</v>
          </cell>
        </row>
        <row r="440">
          <cell r="B440">
            <v>5100062941</v>
          </cell>
          <cell r="C440">
            <v>2.57</v>
          </cell>
          <cell r="D440">
            <v>33.18</v>
          </cell>
        </row>
        <row r="441">
          <cell r="B441">
            <v>5100062942</v>
          </cell>
          <cell r="C441">
            <v>2.5499999999999998</v>
          </cell>
          <cell r="D441">
            <v>32.93</v>
          </cell>
        </row>
        <row r="442">
          <cell r="B442">
            <v>5100062943</v>
          </cell>
          <cell r="C442">
            <v>2.54</v>
          </cell>
          <cell r="D442">
            <v>32.799999999999997</v>
          </cell>
        </row>
        <row r="443">
          <cell r="B443">
            <v>5100063025</v>
          </cell>
          <cell r="C443">
            <v>1900.46</v>
          </cell>
          <cell r="D443">
            <v>1900.46</v>
          </cell>
        </row>
        <row r="444">
          <cell r="B444">
            <v>5100063026</v>
          </cell>
          <cell r="C444">
            <v>1891.38</v>
          </cell>
          <cell r="D444">
            <v>1891.38</v>
          </cell>
        </row>
        <row r="445">
          <cell r="B445">
            <v>5100063027</v>
          </cell>
          <cell r="C445">
            <v>1959.53</v>
          </cell>
          <cell r="D445">
            <v>1959.53</v>
          </cell>
        </row>
        <row r="446">
          <cell r="B446">
            <v>5100063028</v>
          </cell>
          <cell r="C446">
            <v>2014.05</v>
          </cell>
          <cell r="D446">
            <v>2014.05</v>
          </cell>
        </row>
        <row r="447">
          <cell r="B447">
            <v>5100063029</v>
          </cell>
          <cell r="C447">
            <v>2295.73</v>
          </cell>
          <cell r="D447">
            <v>2295.73</v>
          </cell>
        </row>
        <row r="448">
          <cell r="B448">
            <v>5100063030</v>
          </cell>
          <cell r="C448">
            <v>1182.6199999999999</v>
          </cell>
          <cell r="D448">
            <v>1182.6199999999999</v>
          </cell>
        </row>
        <row r="449">
          <cell r="B449">
            <v>5100063031</v>
          </cell>
          <cell r="C449">
            <v>1464.31</v>
          </cell>
          <cell r="D449">
            <v>1464.31</v>
          </cell>
        </row>
        <row r="450">
          <cell r="B450">
            <v>5100063032</v>
          </cell>
          <cell r="C450">
            <v>1941.35</v>
          </cell>
          <cell r="D450">
            <v>1941.35</v>
          </cell>
        </row>
        <row r="451">
          <cell r="B451">
            <v>5100063167</v>
          </cell>
          <cell r="C451">
            <v>212.41</v>
          </cell>
          <cell r="D451">
            <v>212.41</v>
          </cell>
        </row>
        <row r="452">
          <cell r="B452">
            <v>5100063168</v>
          </cell>
          <cell r="C452">
            <v>-1201.71</v>
          </cell>
          <cell r="D452">
            <v>-1201.71</v>
          </cell>
        </row>
        <row r="453">
          <cell r="B453">
            <v>5100063169</v>
          </cell>
          <cell r="C453">
            <v>212.41</v>
          </cell>
          <cell r="D453">
            <v>212.41</v>
          </cell>
        </row>
        <row r="454">
          <cell r="B454">
            <v>5100063170</v>
          </cell>
          <cell r="C454">
            <v>-271.62</v>
          </cell>
          <cell r="D454">
            <v>-271.62</v>
          </cell>
        </row>
        <row r="455">
          <cell r="B455">
            <v>5100063171</v>
          </cell>
          <cell r="C455">
            <v>421.2</v>
          </cell>
          <cell r="D455">
            <v>421.2</v>
          </cell>
        </row>
        <row r="456">
          <cell r="B456">
            <v>5100063173</v>
          </cell>
          <cell r="C456">
            <v>240.88</v>
          </cell>
          <cell r="D456">
            <v>240.88</v>
          </cell>
        </row>
        <row r="457">
          <cell r="B457">
            <v>5100063174</v>
          </cell>
          <cell r="C457">
            <v>207.66</v>
          </cell>
          <cell r="D457">
            <v>207.66</v>
          </cell>
        </row>
        <row r="458">
          <cell r="B458">
            <v>5100063175</v>
          </cell>
          <cell r="C458">
            <v>188.68</v>
          </cell>
          <cell r="D458">
            <v>188.68</v>
          </cell>
        </row>
        <row r="459">
          <cell r="B459">
            <v>5100063176</v>
          </cell>
          <cell r="C459">
            <v>226.64</v>
          </cell>
          <cell r="D459">
            <v>226.64</v>
          </cell>
        </row>
        <row r="460">
          <cell r="B460">
            <v>5100063177</v>
          </cell>
          <cell r="C460">
            <v>0.05</v>
          </cell>
          <cell r="D460">
            <v>0.05</v>
          </cell>
        </row>
        <row r="461">
          <cell r="B461">
            <v>5100063178</v>
          </cell>
          <cell r="C461">
            <v>0.06</v>
          </cell>
          <cell r="D461">
            <v>0.06</v>
          </cell>
        </row>
        <row r="462">
          <cell r="B462">
            <v>5100063179</v>
          </cell>
          <cell r="C462">
            <v>0.05</v>
          </cell>
          <cell r="D462">
            <v>0.05</v>
          </cell>
        </row>
        <row r="463">
          <cell r="B463">
            <v>5100063180</v>
          </cell>
          <cell r="C463">
            <v>0.06</v>
          </cell>
          <cell r="D463">
            <v>0.06</v>
          </cell>
        </row>
        <row r="464">
          <cell r="B464">
            <v>5100063181</v>
          </cell>
          <cell r="C464">
            <v>0.06</v>
          </cell>
          <cell r="D464">
            <v>0.06</v>
          </cell>
        </row>
        <row r="465">
          <cell r="B465">
            <v>5100063182</v>
          </cell>
          <cell r="C465">
            <v>0.05</v>
          </cell>
          <cell r="D465">
            <v>0.05</v>
          </cell>
        </row>
        <row r="466">
          <cell r="B466">
            <v>5100063183</v>
          </cell>
          <cell r="C466">
            <v>0.05</v>
          </cell>
          <cell r="D466">
            <v>0.05</v>
          </cell>
        </row>
        <row r="467">
          <cell r="B467">
            <v>5100063191</v>
          </cell>
          <cell r="C467">
            <v>-95.1</v>
          </cell>
          <cell r="D467">
            <v>-95.1</v>
          </cell>
        </row>
        <row r="468">
          <cell r="B468">
            <v>5100063192</v>
          </cell>
          <cell r="C468">
            <v>66.2</v>
          </cell>
          <cell r="D468">
            <v>66.2</v>
          </cell>
        </row>
        <row r="469">
          <cell r="B469">
            <v>5100063197</v>
          </cell>
          <cell r="C469">
            <v>379.03</v>
          </cell>
          <cell r="D469">
            <v>379.03</v>
          </cell>
        </row>
        <row r="470">
          <cell r="B470">
            <v>5100063199</v>
          </cell>
          <cell r="C470">
            <v>-16.899999999999999</v>
          </cell>
          <cell r="D470">
            <v>-16.899999999999999</v>
          </cell>
        </row>
        <row r="471">
          <cell r="B471">
            <v>5100063202</v>
          </cell>
          <cell r="C471">
            <v>12.43</v>
          </cell>
          <cell r="D471">
            <v>12.43</v>
          </cell>
        </row>
        <row r="472">
          <cell r="B472">
            <v>5100063203</v>
          </cell>
          <cell r="C472">
            <v>-129.32</v>
          </cell>
          <cell r="D472">
            <v>-129.32</v>
          </cell>
        </row>
        <row r="473">
          <cell r="B473">
            <v>5100063204</v>
          </cell>
          <cell r="C473">
            <v>-31.56</v>
          </cell>
          <cell r="D473">
            <v>-31.56</v>
          </cell>
        </row>
        <row r="474">
          <cell r="B474">
            <v>5100063205</v>
          </cell>
          <cell r="C474">
            <v>124.85</v>
          </cell>
          <cell r="D474">
            <v>124.85</v>
          </cell>
        </row>
        <row r="475">
          <cell r="B475">
            <v>5100063206</v>
          </cell>
          <cell r="C475">
            <v>-70.66</v>
          </cell>
          <cell r="D475">
            <v>-70.66</v>
          </cell>
        </row>
        <row r="476">
          <cell r="B476">
            <v>5100063207</v>
          </cell>
          <cell r="C476">
            <v>535.44000000000005</v>
          </cell>
          <cell r="D476">
            <v>535.44000000000005</v>
          </cell>
        </row>
        <row r="477">
          <cell r="B477">
            <v>5100063208</v>
          </cell>
          <cell r="C477">
            <v>41.76</v>
          </cell>
          <cell r="D477">
            <v>41.76</v>
          </cell>
        </row>
        <row r="478">
          <cell r="B478">
            <v>5100063210</v>
          </cell>
          <cell r="C478">
            <v>-41.33</v>
          </cell>
          <cell r="D478">
            <v>-41.33</v>
          </cell>
        </row>
        <row r="479">
          <cell r="B479">
            <v>5100063458</v>
          </cell>
          <cell r="C479">
            <v>24408</v>
          </cell>
          <cell r="D479">
            <v>24408</v>
          </cell>
        </row>
        <row r="480">
          <cell r="B480">
            <v>5100063459</v>
          </cell>
          <cell r="C480">
            <v>24408</v>
          </cell>
          <cell r="D480">
            <v>24408</v>
          </cell>
        </row>
        <row r="481">
          <cell r="B481">
            <v>5100063460</v>
          </cell>
          <cell r="C481">
            <v>24408</v>
          </cell>
          <cell r="D481">
            <v>24408</v>
          </cell>
        </row>
        <row r="482">
          <cell r="B482">
            <v>5100063513</v>
          </cell>
          <cell r="C482">
            <v>-332.54</v>
          </cell>
          <cell r="D482">
            <v>-332.54</v>
          </cell>
        </row>
        <row r="483">
          <cell r="B483">
            <v>5100063514</v>
          </cell>
          <cell r="C483">
            <v>-322.75</v>
          </cell>
          <cell r="D483">
            <v>-322.75</v>
          </cell>
        </row>
        <row r="484">
          <cell r="B484">
            <v>5100063515</v>
          </cell>
          <cell r="C484">
            <v>93.01</v>
          </cell>
          <cell r="D484">
            <v>93.01</v>
          </cell>
        </row>
        <row r="485">
          <cell r="B485">
            <v>5100063516</v>
          </cell>
          <cell r="C485">
            <v>-317.86</v>
          </cell>
          <cell r="D485">
            <v>-317.86</v>
          </cell>
        </row>
        <row r="486">
          <cell r="B486">
            <v>5100063517</v>
          </cell>
          <cell r="C486">
            <v>-112.42</v>
          </cell>
          <cell r="D486">
            <v>-112.42</v>
          </cell>
        </row>
        <row r="487">
          <cell r="B487">
            <v>5100063518</v>
          </cell>
          <cell r="C487">
            <v>-273.83999999999997</v>
          </cell>
          <cell r="D487">
            <v>-273.83999999999997</v>
          </cell>
        </row>
        <row r="488">
          <cell r="B488">
            <v>5100063519</v>
          </cell>
          <cell r="C488">
            <v>420.73</v>
          </cell>
          <cell r="D488">
            <v>420.73</v>
          </cell>
        </row>
        <row r="489">
          <cell r="B489">
            <v>5100063520</v>
          </cell>
          <cell r="C489">
            <v>239.75</v>
          </cell>
          <cell r="D489">
            <v>239.75</v>
          </cell>
        </row>
        <row r="490">
          <cell r="B490">
            <v>5100063521</v>
          </cell>
          <cell r="C490">
            <v>-171.12</v>
          </cell>
          <cell r="D490">
            <v>-171.12</v>
          </cell>
        </row>
        <row r="491">
          <cell r="B491">
            <v>5100063522</v>
          </cell>
          <cell r="C491">
            <v>-127.1</v>
          </cell>
          <cell r="D491">
            <v>-127.1</v>
          </cell>
        </row>
        <row r="492">
          <cell r="B492">
            <v>5100063523</v>
          </cell>
          <cell r="C492">
            <v>-224.93</v>
          </cell>
          <cell r="D492">
            <v>-224.93</v>
          </cell>
        </row>
        <row r="493">
          <cell r="B493">
            <v>5100063524</v>
          </cell>
          <cell r="C493">
            <v>4.97</v>
          </cell>
          <cell r="D493">
            <v>4.97</v>
          </cell>
        </row>
        <row r="494">
          <cell r="B494">
            <v>5100063525</v>
          </cell>
          <cell r="C494">
            <v>298.45</v>
          </cell>
          <cell r="D494">
            <v>298.45</v>
          </cell>
        </row>
        <row r="495">
          <cell r="B495">
            <v>5100063527</v>
          </cell>
          <cell r="C495">
            <v>-259.17</v>
          </cell>
          <cell r="D495">
            <v>-259.17</v>
          </cell>
        </row>
        <row r="496">
          <cell r="B496">
            <v>5100063528</v>
          </cell>
          <cell r="C496">
            <v>-112.42</v>
          </cell>
          <cell r="D496">
            <v>-112.42</v>
          </cell>
        </row>
        <row r="497">
          <cell r="B497">
            <v>5100063529</v>
          </cell>
          <cell r="C497">
            <v>205.51</v>
          </cell>
          <cell r="D497">
            <v>205.51</v>
          </cell>
        </row>
        <row r="498">
          <cell r="B498">
            <v>5100063530</v>
          </cell>
          <cell r="C498">
            <v>-288.51</v>
          </cell>
          <cell r="D498">
            <v>-288.51</v>
          </cell>
        </row>
        <row r="499">
          <cell r="B499">
            <v>5100063531</v>
          </cell>
          <cell r="C499">
            <v>-39.049999999999997</v>
          </cell>
          <cell r="D499">
            <v>-39.049999999999997</v>
          </cell>
        </row>
        <row r="500">
          <cell r="B500">
            <v>5100063534</v>
          </cell>
          <cell r="C500">
            <v>288.67</v>
          </cell>
          <cell r="D500">
            <v>288.67</v>
          </cell>
        </row>
        <row r="501">
          <cell r="B501">
            <v>5100063535</v>
          </cell>
          <cell r="C501">
            <v>97.9</v>
          </cell>
          <cell r="D501">
            <v>97.9</v>
          </cell>
        </row>
        <row r="502">
          <cell r="B502">
            <v>5100063664</v>
          </cell>
          <cell r="C502">
            <v>253.35999999999993</v>
          </cell>
          <cell r="D502">
            <v>3400.559999999999</v>
          </cell>
        </row>
        <row r="503">
          <cell r="B503">
            <v>5100063669</v>
          </cell>
          <cell r="C503">
            <v>124.52000000000001</v>
          </cell>
          <cell r="D503">
            <v>1671.2600000000002</v>
          </cell>
        </row>
        <row r="504">
          <cell r="B504">
            <v>700095592</v>
          </cell>
          <cell r="C504">
            <v>0</v>
          </cell>
          <cell r="D504">
            <v>0</v>
          </cell>
        </row>
      </sheetData>
      <sheetData sheetId="5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y Graph YTD"/>
      <sheetName val="Poly Graph MTD"/>
      <sheetName val="ALL"/>
      <sheetName val="ITS"/>
      <sheetName val="HRD"/>
      <sheetName val="PDG"/>
      <sheetName val="BGTPOLY"/>
      <sheetName val="BGTPOLY2"/>
      <sheetName val="Source-Poly"/>
      <sheetName val="Polyester"/>
      <sheetName val="Pet Resin"/>
      <sheetName val="Source-Pet"/>
      <sheetName val="PET Graph YTD"/>
      <sheetName val="PET Graph MTD"/>
      <sheetName val="Prm"/>
      <sheetName val="NBCA_2001_Completed"/>
      <sheetName val="DTIL &amp; Conso TB"/>
      <sheetName val="elimin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G2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May"/>
      <sheetName val="2 May"/>
      <sheetName val="3 May"/>
      <sheetName val="4 May"/>
      <sheetName val="5 May"/>
      <sheetName val="6 May"/>
      <sheetName val="7 May"/>
      <sheetName val="8 May"/>
      <sheetName val="9 May"/>
      <sheetName val="10 May"/>
      <sheetName val="11 May"/>
      <sheetName val="12 May"/>
      <sheetName val="13 May"/>
      <sheetName val="14 May"/>
      <sheetName val="15 May"/>
      <sheetName val="16 May"/>
      <sheetName val="17 May"/>
      <sheetName val="18 May"/>
      <sheetName val="19 May"/>
      <sheetName val="20 May"/>
      <sheetName val="21 May"/>
      <sheetName val="22 May"/>
      <sheetName val="23 May"/>
      <sheetName val="24 May"/>
      <sheetName val="25 May"/>
      <sheetName val="26 May"/>
      <sheetName val="27 May"/>
      <sheetName val="28 May"/>
      <sheetName val="29 May"/>
      <sheetName val="30 March"/>
      <sheetName val="31 March"/>
      <sheetName val="Prm"/>
      <sheetName val="LEGENDS"/>
      <sheetName val="Sheet3"/>
      <sheetName val="เวล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A"/>
      <sheetName val="Monitor"/>
      <sheetName val="Demand"/>
      <sheetName val="Balance"/>
      <sheetName val="Projecten"/>
      <sheetName val="Trend"/>
      <sheetName val="Data99"/>
      <sheetName val="Data2000"/>
      <sheetName val="Data2001"/>
      <sheetName val="Data2002"/>
      <sheetName val="Data2003"/>
      <sheetName val="Data2004"/>
      <sheetName val="Data2005"/>
      <sheetName val="GUT"/>
      <sheetName val="PET Stoom"/>
      <sheetName val="Data2006"/>
      <sheetName val="CO2 Allocation 2007-2012"/>
      <sheetName val="ee_monitoring_2005"/>
      <sheetName val="Data200"/>
      <sheetName val="Sitebalance"/>
      <sheetName val="Results, dutch"/>
      <sheetName val="Results, english"/>
      <sheetName val="Overall Flowscheme TJ PFE a jr"/>
      <sheetName val="Fuel flowscheme"/>
      <sheetName val="Steam Flowscheme"/>
      <sheetName val="Power Flowscheme"/>
      <sheetName val="BB, BB1, BB2; Calc., engl."/>
      <sheetName val="W1,W2,W3; Calc., engl."/>
      <sheetName val="E1,E2,E3,E4; Calc., engl."/>
      <sheetName val="B1, B2; Calc., engl"/>
      <sheetName val="Title"/>
      <sheetName val="Validation"/>
      <sheetName val="LEGENDS"/>
      <sheetName val="Lists"/>
      <sheetName val="Assmp"/>
      <sheetName val=""/>
      <sheetName val="Appoint SR"/>
      <sheetName val="wells"/>
      <sheetName val="C-1物件別収支集計表"/>
      <sheetName val="1 May"/>
      <sheetName val="Input"/>
      <sheetName val="Sheet3"/>
      <sheetName val="MD&amp;A"/>
      <sheetName val="Data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39">
          <cell r="E39">
            <v>2.597303390888793</v>
          </cell>
        </row>
      </sheetData>
      <sheetData sheetId="8" refreshError="1"/>
      <sheetData sheetId="9" refreshError="1">
        <row r="20">
          <cell r="AR20">
            <v>8760</v>
          </cell>
        </row>
        <row r="35">
          <cell r="AN35">
            <v>182252.59599999999</v>
          </cell>
          <cell r="AO35">
            <v>128165.822</v>
          </cell>
        </row>
        <row r="42">
          <cell r="D42">
            <v>2.6080896995273961</v>
          </cell>
        </row>
      </sheetData>
      <sheetData sheetId="10" refreshError="1">
        <row r="20">
          <cell r="C20">
            <v>1014.5022738997076</v>
          </cell>
          <cell r="D20">
            <v>136.95542457299521</v>
          </cell>
          <cell r="E20">
            <v>222.07838762776322</v>
          </cell>
          <cell r="I20">
            <v>192.25535187970144</v>
          </cell>
          <cell r="L20">
            <v>1704.3736518755352</v>
          </cell>
          <cell r="O20">
            <v>3613.8056324050444</v>
          </cell>
          <cell r="Q20">
            <v>100</v>
          </cell>
          <cell r="R20">
            <v>1100</v>
          </cell>
          <cell r="S20">
            <v>2689.7546229532322</v>
          </cell>
          <cell r="V20">
            <v>11.019391416952056</v>
          </cell>
          <cell r="Y20">
            <v>0.57241728022327165</v>
          </cell>
          <cell r="Z20">
            <v>24.531912898484318</v>
          </cell>
          <cell r="AD20">
            <v>1626.0600121184266</v>
          </cell>
          <cell r="AF20">
            <v>7385.1208395761987</v>
          </cell>
        </row>
      </sheetData>
      <sheetData sheetId="11" refreshError="1">
        <row r="20">
          <cell r="C20">
            <v>1075.5523764836566</v>
          </cell>
        </row>
        <row r="47">
          <cell r="D47">
            <v>9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A"/>
      <sheetName val="Monitor"/>
      <sheetName val="Demand"/>
      <sheetName val="Balance"/>
      <sheetName val="Projecten"/>
      <sheetName val="Trend"/>
      <sheetName val="Data99"/>
      <sheetName val="Data2000"/>
      <sheetName val="Data2001"/>
      <sheetName val="Data2002"/>
      <sheetName val="Data2003"/>
      <sheetName val="Data2004"/>
      <sheetName val="Data2005"/>
      <sheetName val="GUT"/>
      <sheetName val="PET Stoom"/>
      <sheetName val="Data2006"/>
      <sheetName val="CO2 Allocation 2007-2012"/>
      <sheetName val="ee_monitoring_2005"/>
      <sheetName val="Data200"/>
      <sheetName val="Sitebalance"/>
      <sheetName val="Results, dutch"/>
      <sheetName val="Results, english"/>
      <sheetName val="Overall Flowscheme TJ PFE a jr"/>
      <sheetName val="Fuel flowscheme"/>
      <sheetName val="Steam Flowscheme"/>
      <sheetName val="Power Flowscheme"/>
      <sheetName val="BB, BB1, BB2; Calc., engl."/>
      <sheetName val="W1,W2,W3; Calc., engl."/>
      <sheetName val="E1,E2,E3,E4; Calc., engl."/>
      <sheetName val="B1, B2; Calc., engl"/>
      <sheetName val="Title"/>
      <sheetName val="Validation"/>
      <sheetName val="LEGENDS"/>
      <sheetName val="Lists"/>
      <sheetName val="Assmp"/>
      <sheetName val=""/>
      <sheetName val="Appoint SR"/>
      <sheetName val="wells"/>
      <sheetName val="C-1物件別収支集計表"/>
      <sheetName val="1 May"/>
      <sheetName val="Input"/>
      <sheetName val="Sheet3"/>
      <sheetName val="MD&amp;A"/>
      <sheetName val="Data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>
        <row r="41">
          <cell r="H41">
            <v>2.5936531669699221</v>
          </cell>
        </row>
      </sheetData>
      <sheetData sheetId="9" refreshError="1"/>
      <sheetData sheetId="10" refreshError="1">
        <row r="20">
          <cell r="C20">
            <v>1014.5022738997076</v>
          </cell>
          <cell r="AR20">
            <v>8760</v>
          </cell>
        </row>
        <row r="35">
          <cell r="AN35">
            <v>246085.69899999999</v>
          </cell>
          <cell r="AO35">
            <v>150893.24899999998</v>
          </cell>
        </row>
        <row r="42">
          <cell r="D42">
            <v>2.4399235401049522</v>
          </cell>
        </row>
      </sheetData>
      <sheetData sheetId="11" refreshError="1">
        <row r="20">
          <cell r="C20">
            <v>1075.5523764836566</v>
          </cell>
          <cell r="D20">
            <v>164.71325668714547</v>
          </cell>
          <cell r="E20">
            <v>241.45447721246256</v>
          </cell>
          <cell r="I20">
            <v>58.186641210443383</v>
          </cell>
          <cell r="L20">
            <v>1967.8965099070722</v>
          </cell>
          <cell r="O20">
            <v>3827.0186963636252</v>
          </cell>
          <cell r="Q20">
            <v>100</v>
          </cell>
          <cell r="R20">
            <v>1100</v>
          </cell>
          <cell r="S20">
            <v>2892.868430315958</v>
          </cell>
          <cell r="V20">
            <v>11.675893589616289</v>
          </cell>
          <cell r="Y20">
            <v>0.59636226093198041</v>
          </cell>
          <cell r="Z20">
            <v>27.966334570489554</v>
          </cell>
          <cell r="AD20">
            <v>1638.5549791543494</v>
          </cell>
          <cell r="AF20">
            <v>8120.8654373597919</v>
          </cell>
          <cell r="AR20">
            <v>8784</v>
          </cell>
        </row>
        <row r="35">
          <cell r="AN35">
            <v>281159.52599999995</v>
          </cell>
          <cell r="AO35">
            <v>166634.236</v>
          </cell>
        </row>
        <row r="42">
          <cell r="D42">
            <v>2.4096991756024755</v>
          </cell>
        </row>
      </sheetData>
      <sheetData sheetId="12" refreshError="1">
        <row r="20">
          <cell r="C20">
            <v>1029.40956109736</v>
          </cell>
          <cell r="D20">
            <v>174.7049407495706</v>
          </cell>
          <cell r="E20">
            <v>137.44880342769372</v>
          </cell>
          <cell r="I20">
            <v>-131.93363518287032</v>
          </cell>
          <cell r="L20">
            <v>1013.0697633891749</v>
          </cell>
          <cell r="O20">
            <v>3731.8771563989867</v>
          </cell>
          <cell r="Q20">
            <v>100</v>
          </cell>
          <cell r="R20">
            <v>1100</v>
          </cell>
          <cell r="S20">
            <v>2861.05854182963</v>
          </cell>
          <cell r="Z20">
            <v>11.560637578596065</v>
          </cell>
          <cell r="AC20">
            <v>0.58045682256709508</v>
          </cell>
          <cell r="AD20">
            <v>25.386201433688903</v>
          </cell>
          <cell r="AH20">
            <v>1570.7145336437718</v>
          </cell>
          <cell r="AJ20">
            <v>8325.0346649952626</v>
          </cell>
          <cell r="AW20">
            <v>6552</v>
          </cell>
        </row>
        <row r="42">
          <cell r="D42">
            <v>2.4108649371057504</v>
          </cell>
        </row>
        <row r="47">
          <cell r="D47">
            <v>8.5714285714285712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ination"/>
      <sheetName val="Demand"/>
      <sheetName val="Balance"/>
      <sheetName val="Usage Distribution"/>
      <sheetName val="Invoices"/>
      <sheetName val="Distribution"/>
      <sheetName val="Budget (€)"/>
      <sheetName val="Entity Split"/>
      <sheetName val="Cost2008"/>
      <sheetName val="Data2008"/>
      <sheetName val="Cost2007"/>
      <sheetName val="Cost2006"/>
      <sheetName val="Data2007"/>
      <sheetName val="iwt"/>
      <sheetName val="Data2006"/>
      <sheetName val="Plan-02"/>
      <sheetName val="Data2003"/>
      <sheetName val="Data2004"/>
      <sheetName val="Data2005"/>
      <sheetName val="Data2002"/>
      <sheetName val="Data2000"/>
      <sheetName val="Data2001"/>
      <sheetName val="C-1物件別収支集計表"/>
      <sheetName val="LEGENDS"/>
      <sheetName val="10-1 Media"/>
      <sheetName val="10-cut"/>
      <sheetName val="Detail_A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0">
          <cell r="C20">
            <v>1143.9521381523857</v>
          </cell>
          <cell r="D20">
            <v>149.72619103748443</v>
          </cell>
          <cell r="H20">
            <v>245.23209820373475</v>
          </cell>
          <cell r="I20">
            <v>88.129953160121858</v>
          </cell>
          <cell r="J20">
            <v>9325.1255482456145</v>
          </cell>
          <cell r="L20">
            <v>21644.219607153798</v>
          </cell>
          <cell r="M20">
            <v>3746.5465632240512</v>
          </cell>
          <cell r="N20">
            <v>280.51918859649123</v>
          </cell>
          <cell r="O20">
            <v>5460.53125</v>
          </cell>
          <cell r="P20">
            <v>4050.2309860860241</v>
          </cell>
          <cell r="R20">
            <v>3583.2208403135546</v>
          </cell>
          <cell r="S20">
            <v>0</v>
          </cell>
          <cell r="T20">
            <v>950</v>
          </cell>
          <cell r="U20">
            <v>2633.2208403135546</v>
          </cell>
          <cell r="AC20">
            <v>10.017018364137288</v>
          </cell>
          <cell r="AF20">
            <v>0.4873013802930935</v>
          </cell>
          <cell r="AG20">
            <v>24.677691779960011</v>
          </cell>
          <cell r="AK20">
            <v>1604.1047321456283</v>
          </cell>
          <cell r="AL20">
            <v>360</v>
          </cell>
          <cell r="AM20">
            <v>97.078125624662817</v>
          </cell>
          <cell r="AO20">
            <v>130</v>
          </cell>
          <cell r="AP20">
            <v>0</v>
          </cell>
          <cell r="AR20">
            <v>9765.6347538990012</v>
          </cell>
          <cell r="AT20">
            <v>92.719624978939152</v>
          </cell>
        </row>
        <row r="38">
          <cell r="J38">
            <v>49740.536000000007</v>
          </cell>
          <cell r="N38">
            <v>4898.88</v>
          </cell>
          <cell r="O38">
            <v>26850.12</v>
          </cell>
        </row>
        <row r="45">
          <cell r="D45">
            <v>2.4765700847615078</v>
          </cell>
        </row>
        <row r="50">
          <cell r="D50">
            <v>8.5714285714285712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2001-Apr'01"/>
      <sheetName val="laroux"/>
      <sheetName val="TB-2001-Renovate-Wrong"/>
      <sheetName val="TB-2001-Revised"/>
      <sheetName val="TB_2001_Apr_01"/>
      <sheetName val="Update_041110"/>
      <sheetName val="sub-mat2011"/>
      <sheetName val="Sheet1"/>
      <sheetName val="Sheet2"/>
      <sheetName val="Sheet3"/>
      <sheetName val="_____________"/>
      <sheetName val="_______ MGC"/>
      <sheetName val="Data2006"/>
      <sheetName val="Data2005"/>
      <sheetName val="INDEX"/>
      <sheetName val="Nominal Accounts"/>
      <sheetName val="Sales by Asset"/>
      <sheetName val="Production Pounds"/>
      <sheetName val="Data2003"/>
      <sheetName val="Data2004"/>
      <sheetName val="Data2002"/>
      <sheetName val="Data2000"/>
      <sheetName val="Data2001"/>
      <sheetName val="LEGENDS"/>
      <sheetName val="All CCs (2)"/>
      <sheetName val="Data2008"/>
      <sheetName val="P&amp;L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Q3"/>
      <sheetName val="Var-Q3"/>
      <sheetName val="Index Q3"/>
      <sheetName val="Index Bgt"/>
      <sheetName val="Index Exp"/>
      <sheetName val="Var YTD"/>
      <sheetName val="Upto Oct-03"/>
      <sheetName val="Upto Sep"/>
      <sheetName val="Index Dom"/>
      <sheetName val="Page"/>
      <sheetName val="Sheet1"/>
      <sheetName val="Index"/>
      <sheetName val="Comment"/>
      <sheetName val="Polyester"/>
      <sheetName val="Note"/>
      <sheetName val="PolyesterRev"/>
      <sheetName val="Variances "/>
      <sheetName val="Per Ton"/>
      <sheetName val="Contribution"/>
      <sheetName val="Var DM2"/>
      <sheetName val="Var"/>
      <sheetName val="Annex-A"/>
      <sheetName val="Annex-C"/>
      <sheetName val="P&amp;L"/>
      <sheetName val="Reco Poly"/>
      <sheetName val="Summ Tally"/>
      <sheetName val="FPG"/>
      <sheetName val="Thruput"/>
      <sheetName val="Annex-B"/>
      <sheetName val="Sum-Real"/>
      <sheetName val="GRAPDOM-EXP"/>
      <sheetName val="Sales-Adjust"/>
      <sheetName val="RM Pur"/>
      <sheetName val="RM Price Var"/>
      <sheetName val="PTA-MEG"/>
      <sheetName val="Waste"/>
      <sheetName val="Procons"/>
      <sheetName val="Details"/>
      <sheetName val="WC"/>
      <sheetName val="WC-Graphs"/>
      <sheetName val="Purchase"/>
      <sheetName val="Graph RM"/>
      <sheetName val="Pur-Graph2"/>
      <sheetName val="CF"/>
      <sheetName val="Rev Target"/>
      <sheetName val="PRM"/>
      <sheetName val="P_L"/>
      <sheetName val="Cont_ Detail"/>
      <sheetName val="Pet Resin"/>
      <sheetName val="Index_Q3"/>
      <sheetName val="Index_Bgt"/>
      <sheetName val="Index_Exp"/>
      <sheetName val="Var_YTD"/>
      <sheetName val="Upto_Oct-03"/>
      <sheetName val="Upto_Sep"/>
      <sheetName val="Index_Dom"/>
      <sheetName val="Variances_"/>
      <sheetName val="Per_Ton"/>
      <sheetName val="Var_DM2"/>
      <sheetName val="Reco_Poly"/>
      <sheetName val="Summ_Tally"/>
      <sheetName val="RM_Pur"/>
      <sheetName val="RM_Price_Var"/>
      <sheetName val="Graph_RM"/>
      <sheetName val="Rev_Target"/>
      <sheetName val="Pet_Resin"/>
      <sheetName val="RM Calc"/>
      <sheetName val="94"/>
      <sheetName val="Query"/>
      <sheetName val="Item01"/>
      <sheetName val="Upto Sep-03"/>
      <sheetName val="FG-DEC'07"/>
      <sheetName val="PRMT-07"/>
      <sheetName val="currencies"/>
      <sheetName val="PRMT-04"/>
      <sheetName val="CustomerData"/>
      <sheetName val="Detail_Apr"/>
      <sheetName val="LEGENDS"/>
      <sheetName val="ACU"/>
      <sheetName val="Maestros SAP"/>
      <sheetName val="PRMT_06"/>
      <sheetName val="PRMT_13"/>
      <sheetName val="10-1 Media"/>
      <sheetName val="10-cut"/>
      <sheetName val="10-1 Media:10-cut"/>
      <sheetName val="วิเคราะห์"/>
      <sheetName val="POLY2003"/>
      <sheetName val="Domestic 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D1">
            <v>11</v>
          </cell>
        </row>
      </sheetData>
      <sheetData sheetId="23" refreshError="1">
        <row r="1">
          <cell r="D1">
            <v>11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2">
          <cell r="A2">
            <v>1</v>
          </cell>
        </row>
      </sheetData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 Summary"/>
      <sheetName val="EBITDA Batch"/>
      <sheetName val="EBITDA CP 1-2"/>
      <sheetName val="EBITDA CP 6"/>
      <sheetName val="EBITDA Salis K14"/>
      <sheetName val="EBITDA Off Q"/>
      <sheetName val="EBITDA Recycle"/>
      <sheetName val="EBITDA SAR"/>
      <sheetName val="Summary of Mfg Cost"/>
      <sheetName val="Batch"/>
      <sheetName val="CP 1&amp;2"/>
      <sheetName val="CP 6"/>
      <sheetName val="Salisbury K-14"/>
      <sheetName val="Off Quality"/>
      <sheetName val="Recycle"/>
      <sheetName val="IPI Tolling Cost"/>
      <sheetName val="SAR"/>
      <sheetName val="Distibution Cost"/>
      <sheetName val="Production Pounds"/>
      <sheetName val="Sales by Asset"/>
      <sheetName val="Sales by Type"/>
      <sheetName val="Sales by Customer"/>
      <sheetName val="RM Cost"/>
      <sheetName val="Margin by Type"/>
      <sheetName val="Formula Price"/>
      <sheetName val="CP 1 EBITDA"/>
      <sheetName val="CP 2 EBITDA"/>
      <sheetName val="CP 1 MFG Cost"/>
      <sheetName val="CP 2 Mfg Cost"/>
      <sheetName val="Statistical Data"/>
      <sheetName val="Inventory"/>
      <sheetName val="CP 1&amp;2 combined"/>
      <sheetName val="F_Oheads"/>
      <sheetName val="xrt2005"/>
      <sheetName val="N.A. 7-cu ft"/>
      <sheetName val="POLY-01"/>
      <sheetName val="EBITDA_Summary"/>
      <sheetName val="EBITDA_Batch"/>
      <sheetName val="EBITDA_CP_1-2"/>
      <sheetName val="EBITDA_CP_6"/>
      <sheetName val="EBITDA_Salis_K14"/>
      <sheetName val="EBITDA_Off_Q"/>
      <sheetName val="EBITDA_Recycle"/>
      <sheetName val="EBITDA_SAR"/>
      <sheetName val="Summary_of_Mfg_Cost"/>
      <sheetName val="CP_1&amp;2"/>
      <sheetName val="CP_6"/>
      <sheetName val="Salisbury_K-14"/>
      <sheetName val="Off_Quality"/>
      <sheetName val="IPI_Tolling_Cost"/>
      <sheetName val="Distibution_Cost"/>
      <sheetName val="Production_Pounds"/>
      <sheetName val="Sales_by_Asset"/>
      <sheetName val="Sales_by_Type"/>
      <sheetName val="Sales_by_Customer"/>
      <sheetName val="RM_Cost"/>
      <sheetName val="Margin_by_Type"/>
      <sheetName val="Formula_Price"/>
      <sheetName val="CP_1_EBITDA"/>
      <sheetName val="CP_2_EBITDA"/>
      <sheetName val="CP_1_MFG_Cost"/>
      <sheetName val="CP_2_Mfg_Cost"/>
      <sheetName val="Statistical_Data"/>
      <sheetName val="CP_1&amp;2_combined"/>
      <sheetName val="POLY-01.XLS"/>
      <sheetName val="Value"/>
      <sheetName val="WS MX$"/>
      <sheetName val="Raw Material Cost"/>
      <sheetName val="PRMT_00"/>
      <sheetName val="P&amp;L"/>
      <sheetName val="detail"/>
      <sheetName val="XRT2007"/>
      <sheetName val="List"/>
      <sheetName val="Serv &amp; Cons Fees"/>
      <sheetName val="Data2006"/>
      <sheetName val="brm (3)"/>
      <sheetName val="Data2008"/>
      <sheetName val="Lead"/>
      <sheetName val="EB_NAM"/>
      <sheetName val="DOWN"/>
      <sheetName val="1 May"/>
      <sheetName val="NBCA_2001_Completed"/>
      <sheetName val="BASIS"/>
      <sheetName val="LEGAL GUJ"/>
      <sheetName val="GROUPING"/>
      <sheetName val="Upload vs Master Chart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EFFIDT-Single"/>
      <sheetName val="EFFIITY"/>
      <sheetName val="BARU_ITY"/>
      <sheetName val="PLANDT"/>
      <sheetName val="EFFIDT-Mix"/>
      <sheetName val="PPLAN2001(OLD)"/>
      <sheetName val="MASTER_PLAN"/>
      <sheetName val="CAPA"/>
      <sheetName val="PROD 2003"/>
      <sheetName val="OPER 2003"/>
      <sheetName val="DISTDT2001"/>
      <sheetName val="DISTITY2001"/>
      <sheetName val="IFFIITY"/>
      <sheetName val="EFFIDTSINGLE"/>
      <sheetName val="EFFIDTMIX"/>
      <sheetName val="PROD_2003"/>
      <sheetName val="OPER_2003"/>
      <sheetName val="Detail"/>
      <sheetName val="Reca-DT-2003"/>
      <sheetName val="A"/>
      <sheetName val="Prm"/>
      <sheetName val="Detail_A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-QTR"/>
      <sheetName val="Home"/>
      <sheetName val="RECONSILIA"/>
      <sheetName val="INDEX"/>
      <sheetName val="INDEXB"/>
      <sheetName val="COMMENT"/>
      <sheetName val="RECON"/>
      <sheetName val="%THRUPUT"/>
      <sheetName val="COMPAR"/>
      <sheetName val="MTH-QTR"/>
      <sheetName val="CONTR"/>
      <sheetName val="PROD-SUMM"/>
      <sheetName val="RM-04"/>
      <sheetName val="RMQTY"/>
      <sheetName val="RMRATE"/>
      <sheetName val="2004-PTA"/>
      <sheetName val="2004-MEG"/>
      <sheetName val="REALSUM"/>
      <sheetName val="REAL-04"/>
      <sheetName val="WASTE"/>
      <sheetName val="PROCCONS"/>
      <sheetName val="SALARY-CP1"/>
      <sheetName val="SALARY-CP3"/>
      <sheetName val="LABOUR"/>
      <sheetName val="POWR-FUEL"/>
      <sheetName val="DGCOST"/>
      <sheetName val="DGH"/>
      <sheetName val="PRD-STR"/>
      <sheetName val="OTH-STR"/>
      <sheetName val="ENGG_BUD"/>
      <sheetName val="INS-04"/>
      <sheetName val="FOH-R&amp;M-SUM"/>
      <sheetName val="ADM-SUM"/>
      <sheetName val="ITS"/>
      <sheetName val="HRD&amp;OD"/>
      <sheetName val="PDG"/>
      <sheetName val="INT-CP1"/>
      <sheetName val="INT-CP3"/>
      <sheetName val="DEPR-1"/>
      <sheetName val="INT-SALES"/>
      <sheetName val="DEPR-3"/>
      <sheetName val="FundFlow"/>
      <sheetName val="PRMT-04"/>
      <sheetName val="PRICELIST"/>
      <sheetName val="DELTA"/>
      <sheetName val="IU-GROSS"/>
      <sheetName val="DOM-GROSS"/>
      <sheetName val="EXP-GROSS"/>
      <sheetName val="TOTAL GROSS"/>
      <sheetName val="EXP-DELTA"/>
      <sheetName val="DOM-DELTA"/>
      <sheetName val="RM-1"/>
      <sheetName val="RM-2"/>
      <sheetName val="RM-3"/>
      <sheetName val="RM-4"/>
      <sheetName val="SUMPROD"/>
      <sheetName val="SELL-EXP"/>
      <sheetName val="PCK_COST"/>
      <sheetName val="PCK_RATE"/>
      <sheetName val="PCK-CP1"/>
      <sheetName val="PCK-CP3"/>
      <sheetName val="Assump"/>
      <sheetName val="MARGIN"/>
      <sheetName val="REAL_1"/>
      <sheetName val="REAL_2"/>
      <sheetName val="REAL_3"/>
      <sheetName val="FOH-DETAIL"/>
      <sheetName val="REAL_4"/>
      <sheetName val="ADM-DETAIL"/>
      <sheetName val="RMMargin-Exp"/>
      <sheetName val="RMMargin-Dom"/>
      <sheetName val="LOANRP-CP1"/>
      <sheetName val="LOANRP-CP3"/>
      <sheetName val="SOH-DETAIL"/>
      <sheetName val="POY Q1"/>
      <sheetName val="POY Q2"/>
      <sheetName val="POY Q3"/>
      <sheetName val="POY Q4"/>
      <sheetName val="exc"/>
      <sheetName val="QMIS"/>
      <sheetName val="SENSITIVITY"/>
      <sheetName val="SUMM_QTR"/>
      <sheetName val="LEGENDS"/>
      <sheetName val="PRM"/>
      <sheetName val="P&amp;L"/>
      <sheetName val="Data2003"/>
      <sheetName val="Data2004"/>
      <sheetName val="Data2005"/>
      <sheetName val="Data2002"/>
      <sheetName val="Data2000"/>
      <sheetName val="Data2001"/>
      <sheetName val="Pet Resin"/>
      <sheetName val="RM"/>
      <sheetName val="Assmp"/>
      <sheetName val="Note"/>
      <sheetName val="Upload vs Master Chart "/>
      <sheetName val="PRMT_06"/>
      <sheetName val="94"/>
      <sheetName val="oresreqsum"/>
      <sheetName val="Cont_ Detail _2_"/>
      <sheetName val="Cont_ Detail"/>
      <sheetName val="Utl Sum _MIS Format_"/>
      <sheetName val="Data2006"/>
      <sheetName val="PRMT-07"/>
      <sheetName val="RM Calc"/>
      <sheetName val="TB-2001-Apr'01"/>
      <sheetName val="Sales by Asset"/>
      <sheetName val="Production Pounds"/>
    </sheetNames>
    <sheetDataSet>
      <sheetData sheetId="0" refreshError="1">
        <row r="81">
          <cell r="F81">
            <v>6891.597063468751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01"/>
      <sheetName val="QTRLY "/>
      <sheetName val="SALES"/>
      <sheetName val="S&amp;A"/>
      <sheetName val="WHS"/>
      <sheetName val="BS"/>
      <sheetName val="PPE"/>
      <sheetName val="AccumDepr"/>
      <sheetName val="Disposals"/>
      <sheetName val="Bad Debt"/>
      <sheetName val="CashFlow"/>
      <sheetName val="TAX"/>
      <sheetName val="Bonus"/>
      <sheetName val="BUDGET"/>
      <sheetName val="TB-2001-Apr'01"/>
    </sheetNames>
    <sheetDataSet>
      <sheetData sheetId="0" refreshError="1">
        <row r="26">
          <cell r="U26">
            <v>279975440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"/>
      <sheetName val="Sheet1"/>
      <sheetName val="요약(실)"/>
      <sheetName val="요약 (기획))"/>
      <sheetName val="SUMM-QTR"/>
      <sheetName val="Main Assumptions"/>
      <sheetName val="TB-2001-Apr'01"/>
      <sheetName val="P&amp;L"/>
    </sheetNames>
    <sheetDataSet>
      <sheetData sheetId="0" refreshError="1">
        <row r="6">
          <cell r="Y6">
            <v>146</v>
          </cell>
        </row>
        <row r="7">
          <cell r="Y7">
            <v>34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TRINE ESTRATEGIA"/>
      <sheetName val=" VITRINE ESTRATEGIA"/>
      <sheetName val="Indicadores Dir Geral"/>
      <sheetName val="Indicadores Produção"/>
      <sheetName val="Indicadores Financeiro"/>
      <sheetName val="Indicadores Comercial"/>
      <sheetName val="DG"/>
      <sheetName val="DFA"/>
      <sheetName val="DC"/>
      <sheetName val="DI"/>
      <sheetName val="DRE - LUCRO"/>
      <sheetName val="INVESTIMENTOS"/>
      <sheetName val="DESDOBRAMENTO"/>
      <sheetName val="PE2004 DESDOBRAMENTO ESTRATEG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mpact _PV"/>
      <sheetName val="PTA-MEG"/>
      <sheetName val="RATES"/>
      <sheetName val="FIXCOST"/>
      <sheetName val="MELTCOST"/>
      <sheetName val="CHIPS-PSF"/>
      <sheetName val="BASIS"/>
      <sheetName val="FDY"/>
      <sheetName val="POY"/>
      <sheetName val="DT"/>
      <sheetName val="DTY"/>
      <sheetName val="BSY"/>
      <sheetName val="Summ_Cost"/>
      <sheetName val="MIP"/>
      <sheetName val="BUFFER"/>
      <sheetName val="FG-Sep'08"/>
      <sheetName val="Summary"/>
      <sheetName val="Waste"/>
      <sheetName val="Comparison"/>
      <sheetName val="Summary_Impact__PV"/>
      <sheetName val="합계"/>
      <sheetName val="SUMM-QTR"/>
      <sheetName val="P&amp;L"/>
      <sheetName val="2013 Result"/>
      <sheetName val="2014 Budget"/>
      <sheetName val="SEA"/>
      <sheetName val="Pet Resin"/>
      <sheetName val="Unit^Price"/>
      <sheetName val="MIS Format"/>
      <sheetName val="PRM"/>
      <sheetName val="Utl Sum _MIS Format_"/>
      <sheetName val="LEGENDS"/>
      <sheetName val="DG"/>
      <sheetName val="Data2006"/>
    </sheetNames>
    <sheetDataSet>
      <sheetData sheetId="0"/>
      <sheetData sheetId="1"/>
      <sheetData sheetId="2"/>
      <sheetData sheetId="3"/>
      <sheetData sheetId="4"/>
      <sheetData sheetId="5">
        <row r="1">
          <cell r="D1">
            <v>2.9989990163553901E-2</v>
          </cell>
        </row>
      </sheetData>
      <sheetData sheetId="6">
        <row r="1">
          <cell r="D1">
            <v>2.9989990163553901E-2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06"/>
      <sheetName val="BASIS"/>
      <sheetName val="DG"/>
    </sheetNames>
    <sheetDataSet>
      <sheetData sheetId="0"/>
      <sheetData sheetId="1" refreshError="1"/>
      <sheetData sheetId="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&amp;A"/>
      <sheetName val="REFLECT ➜"/>
      <sheetName val="Agenda"/>
      <sheetName val="Perf Tracker"/>
      <sheetName val="Perf Tracker - YTD"/>
      <sheetName val="RCA1 - Template"/>
      <sheetName val="Sheet2"/>
      <sheetName val="Sheet3"/>
      <sheetName val="Sheet4"/>
      <sheetName val="Sheet5"/>
      <sheetName val="Sheet6"/>
      <sheetName val="Sheet7"/>
      <sheetName val="RC safety"/>
      <sheetName val="Action Tracker"/>
      <sheetName val="Perf. Tracker - Forecast"/>
      <sheetName val="RCA- Forecast"/>
      <sheetName val="EXPLORE ➜"/>
      <sheetName val="DDLIST"/>
      <sheetName val="Opp - IVQ"/>
      <sheetName val="Opp - IVE"/>
      <sheetName val="Threat - IVE"/>
      <sheetName val="Th - Increase Recycle"/>
      <sheetName val="Th - Increased Imports"/>
      <sheetName val="Th - Cons. shift"/>
      <sheetName val="Th - Margin Erosion"/>
      <sheetName val="PRIORITIZE ➜"/>
      <sheetName val="Prioritize"/>
      <sheetName val="Project Tracker IVE 1"/>
      <sheetName val="Project Tracker IVE 2"/>
      <sheetName val="Project Tracker IVE 3"/>
      <sheetName val="Repriortization request"/>
      <sheetName val="ENGAGE ➜"/>
      <sheetName val="Stakeholder engagement"/>
      <sheetName val="Internal team review"/>
      <sheetName val="ACT ➜"/>
      <sheetName val="Follow-up"/>
      <sheetName val="TEMPLATES ➜"/>
      <sheetName val="TEMPLATE - Root cause analysis "/>
      <sheetName val="TEMPLATE - Action tracker"/>
      <sheetName val="TEMPLATE - Project tracker"/>
      <sheetName val="TEMPLATE - Opportunity sheet"/>
      <sheetName val="TEMPLATE - Threat sheet"/>
      <sheetName val="TEMPLATE - Reprio. request"/>
      <sheetName val="TEMPLATE - Stakeholder eng."/>
      <sheetName val="TEMPLATE - Internal team review"/>
      <sheetName val="Backup ➜"/>
      <sheetName val="RCA- NDC Rel %"/>
      <sheetName val="Performance sheet"/>
      <sheetName val="CONSTANTS"/>
      <sheetName val="PROD06"/>
      <sheetName val="Data2008"/>
      <sheetName val="합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str">
            <v>Awaiting discussion</v>
          </cell>
        </row>
        <row r="4">
          <cell r="B4" t="str">
            <v>Discussed, rejected</v>
          </cell>
        </row>
        <row r="5">
          <cell r="B5" t="str">
            <v>Discussed, put on hold</v>
          </cell>
        </row>
        <row r="6">
          <cell r="B6" t="str">
            <v>Discussed, refine for submission</v>
          </cell>
        </row>
        <row r="7">
          <cell r="B7" t="str">
            <v>Discussed, initiate project</v>
          </cell>
        </row>
        <row r="8">
          <cell r="B8" t="str">
            <v>In progress</v>
          </cell>
        </row>
        <row r="9">
          <cell r="B9" t="str">
            <v>Complete</v>
          </cell>
        </row>
        <row r="10">
          <cell r="B10" t="str">
            <v>Under Approval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Parity_Nov"/>
      <sheetName val="Summary"/>
      <sheetName val="Import Parity"/>
      <sheetName val="Cost Comparison"/>
      <sheetName val="Polyplex Valn Model"/>
      <sheetName val="Summary_Fin"/>
      <sheetName val="Export Destn Freight"/>
      <sheetName val="Assumptions"/>
      <sheetName val="Polyplex Profitability Update N"/>
      <sheetName val="PROD06"/>
      <sheetName val="Lists"/>
    </sheetNames>
    <sheetDataSet>
      <sheetData sheetId="0"/>
      <sheetData sheetId="1">
        <row r="1">
          <cell r="K1">
            <v>0.8</v>
          </cell>
          <cell r="L1">
            <v>0.56159999999999999</v>
          </cell>
        </row>
        <row r="2">
          <cell r="K2">
            <v>0.8076923076923076</v>
          </cell>
          <cell r="L2">
            <v>1</v>
          </cell>
        </row>
      </sheetData>
      <sheetData sheetId="2">
        <row r="2">
          <cell r="C2">
            <v>1.35</v>
          </cell>
        </row>
      </sheetData>
      <sheetData sheetId="3">
        <row r="5">
          <cell r="C5">
            <v>250</v>
          </cell>
        </row>
        <row r="6">
          <cell r="C6">
            <v>0.8</v>
          </cell>
        </row>
      </sheetData>
      <sheetData sheetId="4"/>
      <sheetData sheetId="5"/>
      <sheetData sheetId="6">
        <row r="6">
          <cell r="D6">
            <v>27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"/>
      <sheetName val="EXPSCHE"/>
      <sheetName val="INDEX"/>
      <sheetName val="P&amp;L"/>
      <sheetName val="VARIANCE"/>
      <sheetName val="USDCOMP"/>
      <sheetName val="USDSUMM"/>
      <sheetName val="INDICATORS"/>
      <sheetName val="COMPRTV"/>
      <sheetName val="SUM"/>
      <sheetName val="RATEVAR"/>
      <sheetName val="REALISTN"/>
      <sheetName val="CNT"/>
      <sheetName val="RM-WST"/>
      <sheetName val="PTA-MEG"/>
      <sheetName val="PROC.CONS"/>
      <sheetName val="SELLEXP"/>
      <sheetName val="POWR"/>
      <sheetName val="PACKING"/>
      <sheetName val="salesdetails"/>
      <sheetName val="DTLEXP"/>
      <sheetName val="REAL"/>
      <sheetName val="CONSTR"/>
      <sheetName val="EXPSCHD"/>
      <sheetName val="COMPAR"/>
      <sheetName val="INTERST"/>
      <sheetName val="EXCHLOSS"/>
      <sheetName val="PCKCOST"/>
      <sheetName val="PRMT"/>
      <sheetName val="PWRDAY"/>
      <sheetName val="INTLOC"/>
      <sheetName val="INTEXP"/>
      <sheetName val="TR-INT"/>
      <sheetName val="XLOSSTRX"/>
      <sheetName val="BNKCHG"/>
      <sheetName val="COSTING-TALLY"/>
      <sheetName val="XLOSS"/>
      <sheetName val="SUMM-QTR"/>
      <sheetName val="SUMM_QTR"/>
      <sheetName val="BASIS"/>
      <sheetName val="LEGENDS"/>
      <sheetName val="PROD06"/>
      <sheetName val="합계"/>
      <sheetName val="TABLE"/>
      <sheetName val="PES Imports"/>
      <sheetName val="MF"/>
      <sheetName val="QMIS"/>
      <sheetName val="Prmet"/>
      <sheetName val="10-1 Media"/>
      <sheetName val="10-cut"/>
      <sheetName val="Cotlook"/>
      <sheetName val="Prm"/>
      <sheetName val="Assumptions"/>
      <sheetName val="RM costs"/>
      <sheetName val="2013 Result"/>
      <sheetName val="2014 Budget"/>
      <sheetName val="PROC_CONS"/>
      <sheetName val="PES_Imports"/>
      <sheetName val="10-1_Media"/>
      <sheetName val="เงินกู้ธนชาติ"/>
      <sheetName val="เงินกู้ MGC"/>
      <sheetName val="data"/>
      <sheetName val="P_Par"/>
      <sheetName val="P_Prt"/>
      <sheetName val="Wht cur"/>
      <sheetName val="Data2007"/>
      <sheetName val="DDLIST"/>
      <sheetName val="spytd"/>
      <sheetName val="Data2008"/>
      <sheetName val="Production Pounds"/>
      <sheetName val="TB-2001-Apr'01"/>
      <sheetName val="COA"/>
      <sheetName val="FORC"/>
      <sheetName val="PROC_CONS1"/>
      <sheetName val="PES_Imports1"/>
      <sheetName val="10-1_Media1"/>
      <sheetName val="RM_costs"/>
      <sheetName val="2013_Result"/>
      <sheetName val="2014_Budget"/>
      <sheetName val="Wht_cur"/>
      <sheetName val="Calc"/>
      <sheetName val="Real_Detail"/>
      <sheetName val="Assum-Product"/>
      <sheetName val="14年3月末"/>
    </sheetNames>
    <sheetDataSet>
      <sheetData sheetId="0" refreshError="1">
        <row r="2">
          <cell r="M2" t="str">
            <v>DM</v>
          </cell>
          <cell r="N2">
            <v>0.55370985603543743</v>
          </cell>
        </row>
        <row r="3">
          <cell r="M3" t="str">
            <v>GBP</v>
          </cell>
          <cell r="N3">
            <v>1.6114999999999999</v>
          </cell>
        </row>
        <row r="4">
          <cell r="M4" t="str">
            <v>PST</v>
          </cell>
          <cell r="N4">
            <v>6.6666666666666671E-3</v>
          </cell>
        </row>
        <row r="6">
          <cell r="Z6">
            <v>2E-3</v>
          </cell>
          <cell r="AC6">
            <v>7.4999999999999997E-2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_CONSOL"/>
      <sheetName val="EB_ASIA"/>
      <sheetName val="EB_NAM"/>
      <sheetName val="EB_EMEA"/>
      <sheetName val="VALIDATION"/>
      <sheetName val="Contract"/>
      <sheetName val="EXPSCHE"/>
      <sheetName val="TB-2001-Apr'01"/>
      <sheetName val="DD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2013 Est</v>
          </cell>
        </row>
        <row r="4">
          <cell r="B4" t="str">
            <v>Jan-14 B</v>
          </cell>
        </row>
        <row r="5">
          <cell r="B5" t="str">
            <v>Feb-14 B</v>
          </cell>
        </row>
        <row r="6">
          <cell r="B6" t="str">
            <v>Mar-14 B</v>
          </cell>
        </row>
        <row r="7">
          <cell r="B7" t="str">
            <v>Apr-14 B</v>
          </cell>
        </row>
        <row r="8">
          <cell r="B8" t="str">
            <v>May-14 B</v>
          </cell>
        </row>
        <row r="9">
          <cell r="B9" t="str">
            <v>Jun-14 B</v>
          </cell>
        </row>
        <row r="10">
          <cell r="B10" t="str">
            <v>Jul-14 B</v>
          </cell>
        </row>
        <row r="11">
          <cell r="B11" t="str">
            <v>Aug-14 B</v>
          </cell>
        </row>
        <row r="12">
          <cell r="B12" t="str">
            <v>Sep-14 B</v>
          </cell>
        </row>
        <row r="13">
          <cell r="B13" t="str">
            <v>Oct-14 B</v>
          </cell>
        </row>
        <row r="14">
          <cell r="B14" t="str">
            <v>Nov-14 B</v>
          </cell>
        </row>
        <row r="15">
          <cell r="B15" t="str">
            <v>Dec-14 B</v>
          </cell>
        </row>
        <row r="16">
          <cell r="B16" t="str">
            <v>Q1 2014 B</v>
          </cell>
        </row>
        <row r="17">
          <cell r="B17" t="str">
            <v>Q2 2014 B</v>
          </cell>
        </row>
        <row r="18">
          <cell r="B18" t="str">
            <v>Q3 2014 B</v>
          </cell>
        </row>
        <row r="19">
          <cell r="B19" t="str">
            <v>Q4 2014 B</v>
          </cell>
        </row>
        <row r="20">
          <cell r="B20" t="str">
            <v>Year 2014 B</v>
          </cell>
        </row>
        <row r="21">
          <cell r="B21" t="str">
            <v>Year 2015 B</v>
          </cell>
        </row>
        <row r="22">
          <cell r="B22" t="str">
            <v>Year 2016 B</v>
          </cell>
        </row>
        <row r="23">
          <cell r="B23" t="str">
            <v>Year 2017 B</v>
          </cell>
        </row>
        <row r="24">
          <cell r="B24" t="str">
            <v>Year 2018 B</v>
          </cell>
        </row>
        <row r="25">
          <cell r="B25" t="str">
            <v>Year 2013 A</v>
          </cell>
        </row>
        <row r="26">
          <cell r="B26" t="str">
            <v>Jan-14 A</v>
          </cell>
        </row>
        <row r="27">
          <cell r="B27" t="str">
            <v>Feb-14 A</v>
          </cell>
        </row>
        <row r="28">
          <cell r="B28" t="str">
            <v>Mar-14 A</v>
          </cell>
        </row>
        <row r="29">
          <cell r="B29" t="str">
            <v>Apr-14 A</v>
          </cell>
        </row>
        <row r="30">
          <cell r="B30" t="str">
            <v>May-14 A</v>
          </cell>
        </row>
        <row r="31">
          <cell r="B31" t="str">
            <v>Jun-14 A</v>
          </cell>
        </row>
        <row r="32">
          <cell r="B32" t="str">
            <v>Jul-14 A</v>
          </cell>
        </row>
        <row r="33">
          <cell r="B33" t="str">
            <v>Aug-14 A</v>
          </cell>
        </row>
        <row r="34">
          <cell r="B34" t="str">
            <v>Sep-14 A</v>
          </cell>
        </row>
        <row r="35">
          <cell r="B35" t="str">
            <v>Oct-14 A</v>
          </cell>
        </row>
        <row r="36">
          <cell r="B36" t="str">
            <v>Nov-14 A</v>
          </cell>
        </row>
        <row r="37">
          <cell r="B37" t="str">
            <v>Dec-14 A</v>
          </cell>
        </row>
        <row r="38">
          <cell r="B38" t="str">
            <v>Q1 2014 A</v>
          </cell>
        </row>
        <row r="39">
          <cell r="B39" t="str">
            <v>Q2 2014 A</v>
          </cell>
        </row>
        <row r="40">
          <cell r="B40" t="str">
            <v>Q3 2014 A</v>
          </cell>
        </row>
        <row r="41">
          <cell r="B41" t="str">
            <v>Q4 2014 A</v>
          </cell>
        </row>
        <row r="42">
          <cell r="B42" t="str">
            <v>Year 2014 A</v>
          </cell>
        </row>
        <row r="43">
          <cell r="B43" t="str">
            <v>Budget YTD</v>
          </cell>
        </row>
        <row r="44">
          <cell r="B44" t="str">
            <v>Actual YTD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1"/>
      <sheetName val="PLANDT"/>
      <sheetName val="Dialog1"/>
      <sheetName val="BEDA1"/>
      <sheetName val="REN"/>
      <sheetName val="TOT1"/>
      <sheetName val="Contract"/>
      <sheetName val="EXPSCHE"/>
      <sheetName val="MASTER_PLAN"/>
      <sheetName val="PROD 2003"/>
      <sheetName val="DDLIST"/>
      <sheetName val="A"/>
      <sheetName val="PRMT-05"/>
    </sheetNames>
    <sheetDataSet>
      <sheetData sheetId="0">
        <row r="4">
          <cell r="G4" t="str">
            <v>Q</v>
          </cell>
          <cell r="H4" t="str">
            <v>End</v>
          </cell>
          <cell r="I4" t="str">
            <v>Sp</v>
          </cell>
        </row>
        <row r="5">
          <cell r="H5">
            <v>8</v>
          </cell>
          <cell r="I5">
            <v>36</v>
          </cell>
        </row>
        <row r="6">
          <cell r="H6">
            <v>8</v>
          </cell>
          <cell r="I6">
            <v>48</v>
          </cell>
        </row>
        <row r="8">
          <cell r="H8">
            <v>8</v>
          </cell>
          <cell r="I8">
            <v>6</v>
          </cell>
        </row>
        <row r="9">
          <cell r="H9">
            <v>8</v>
          </cell>
          <cell r="I9">
            <v>12</v>
          </cell>
        </row>
        <row r="11">
          <cell r="H11">
            <v>8</v>
          </cell>
          <cell r="I11">
            <v>6</v>
          </cell>
        </row>
        <row r="12">
          <cell r="H12">
            <v>8</v>
          </cell>
          <cell r="I12">
            <v>6</v>
          </cell>
        </row>
        <row r="14">
          <cell r="H14">
            <v>4</v>
          </cell>
          <cell r="I14">
            <v>6</v>
          </cell>
        </row>
        <row r="16">
          <cell r="H16">
            <v>8</v>
          </cell>
          <cell r="I16">
            <v>6</v>
          </cell>
        </row>
        <row r="17">
          <cell r="H17">
            <v>8</v>
          </cell>
          <cell r="I17">
            <v>6</v>
          </cell>
        </row>
        <row r="19">
          <cell r="H19">
            <v>8</v>
          </cell>
          <cell r="I19">
            <v>12</v>
          </cell>
        </row>
        <row r="20">
          <cell r="H20">
            <v>8</v>
          </cell>
          <cell r="I20">
            <v>12</v>
          </cell>
        </row>
        <row r="22">
          <cell r="H22">
            <v>8</v>
          </cell>
          <cell r="I22">
            <v>6</v>
          </cell>
        </row>
        <row r="23">
          <cell r="H23">
            <v>8</v>
          </cell>
          <cell r="I23">
            <v>6</v>
          </cell>
        </row>
        <row r="25">
          <cell r="H25">
            <v>8</v>
          </cell>
          <cell r="I25">
            <v>6</v>
          </cell>
        </row>
        <row r="26">
          <cell r="H26">
            <v>8</v>
          </cell>
          <cell r="I26">
            <v>6</v>
          </cell>
        </row>
        <row r="28">
          <cell r="H28">
            <v>8</v>
          </cell>
          <cell r="I28">
            <v>12</v>
          </cell>
        </row>
        <row r="29">
          <cell r="H29">
            <v>8</v>
          </cell>
          <cell r="I29">
            <v>6</v>
          </cell>
        </row>
      </sheetData>
      <sheetData sheetId="1">
        <row r="7">
          <cell r="B7" t="str">
            <v>TTD 100/ 72</v>
          </cell>
          <cell r="AR7">
            <v>0</v>
          </cell>
        </row>
        <row r="8">
          <cell r="AR8">
            <v>27.177027109947861</v>
          </cell>
        </row>
        <row r="9">
          <cell r="AR9">
            <v>27.392451282526011</v>
          </cell>
        </row>
        <row r="11">
          <cell r="AR11">
            <v>43.654460619117977</v>
          </cell>
        </row>
        <row r="13">
          <cell r="AR13">
            <v>9.2449710989851965</v>
          </cell>
        </row>
        <row r="14">
          <cell r="AR14">
            <v>52.038429877094273</v>
          </cell>
        </row>
        <row r="16">
          <cell r="AR16">
            <v>52.038429877094273</v>
          </cell>
        </row>
        <row r="18">
          <cell r="AR18">
            <v>52.038429877094273</v>
          </cell>
        </row>
        <row r="20">
          <cell r="AR20">
            <v>78.463547017424375</v>
          </cell>
        </row>
        <row r="22">
          <cell r="AR22">
            <v>52.038429877094273</v>
          </cell>
        </row>
        <row r="24">
          <cell r="AR24">
            <v>78.463547017424375</v>
          </cell>
        </row>
        <row r="26">
          <cell r="AR26">
            <v>52.038429877094273</v>
          </cell>
        </row>
        <row r="28">
          <cell r="AR28">
            <v>52.038429877094273</v>
          </cell>
        </row>
        <row r="30">
          <cell r="AR30">
            <v>52.038429877094273</v>
          </cell>
        </row>
        <row r="32">
          <cell r="AR32">
            <v>52.038429877094273</v>
          </cell>
        </row>
        <row r="34">
          <cell r="AR34">
            <v>52.038429877094273</v>
          </cell>
        </row>
        <row r="36">
          <cell r="AR36">
            <v>0</v>
          </cell>
        </row>
        <row r="38">
          <cell r="AR38">
            <v>45.822728530663568</v>
          </cell>
        </row>
        <row r="40">
          <cell r="AR40">
            <v>5.1219259858596464</v>
          </cell>
        </row>
        <row r="42">
          <cell r="AR42">
            <v>3.1603373104240369</v>
          </cell>
        </row>
        <row r="44">
          <cell r="AR44">
            <v>49.942437562600198</v>
          </cell>
        </row>
        <row r="47">
          <cell r="B47" t="str">
            <v>BSY 130/ 108</v>
          </cell>
        </row>
        <row r="49">
          <cell r="B49" t="str">
            <v>MCN 80/ 96</v>
          </cell>
        </row>
        <row r="51">
          <cell r="B51" t="str">
            <v>KIS 190/ 168</v>
          </cell>
        </row>
        <row r="53">
          <cell r="B53" t="str">
            <v>BSY 130/ 60</v>
          </cell>
        </row>
        <row r="55">
          <cell r="B55" t="str">
            <v>BSY 130/ 108</v>
          </cell>
        </row>
        <row r="57">
          <cell r="B57" t="str">
            <v>MCN 80/ 96</v>
          </cell>
        </row>
        <row r="59">
          <cell r="B59" t="str">
            <v>BSY 130/ 108</v>
          </cell>
        </row>
        <row r="61">
          <cell r="B61" t="str">
            <v>MCN 80/ 96</v>
          </cell>
        </row>
        <row r="63">
          <cell r="B63" t="str">
            <v>KIS 190/ 168</v>
          </cell>
        </row>
        <row r="65">
          <cell r="B65" t="str">
            <v>BSY 130/ 60</v>
          </cell>
        </row>
        <row r="67">
          <cell r="B67" t="str">
            <v>MCN 80/ 96</v>
          </cell>
        </row>
        <row r="69">
          <cell r="B69" t="str">
            <v>BSY 130/ 108</v>
          </cell>
        </row>
        <row r="71">
          <cell r="B71" t="str">
            <v>KIS 190/ 168</v>
          </cell>
        </row>
        <row r="73">
          <cell r="B73" t="str">
            <v>MCN 80/ 96</v>
          </cell>
        </row>
        <row r="75">
          <cell r="B75" t="str">
            <v>BSY 130/ 108</v>
          </cell>
        </row>
        <row r="77">
          <cell r="B77" t="str">
            <v>BSY 130/ 108</v>
          </cell>
        </row>
        <row r="79">
          <cell r="B79" t="str">
            <v>MCN 80/ 96</v>
          </cell>
        </row>
        <row r="81">
          <cell r="B81" t="str">
            <v>BSY 130/ 60</v>
          </cell>
        </row>
        <row r="83">
          <cell r="B83" t="str">
            <v>KIS 190/ 168</v>
          </cell>
        </row>
        <row r="85">
          <cell r="B85" t="str">
            <v>BSY 130/ 60</v>
          </cell>
        </row>
        <row r="87">
          <cell r="B87" t="str">
            <v>BSY 130/ 108</v>
          </cell>
        </row>
        <row r="89">
          <cell r="B89" t="str">
            <v>KIS 190/ 168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2.1-PCLD ANEEL 06-2006"/>
      <sheetName val="ELIMINAÇÕES"/>
      <sheetName val="RIS_TECNICHE"/>
      <sheetName val="ANEEL"/>
      <sheetName val="PÇO"/>
      <sheetName val="SCG"/>
      <sheetName val="Infl"/>
      <sheetName val="Peso Liq."/>
      <sheetName val="E2_1_PCLD ANEEL 06_2006"/>
      <sheetName val="DISCOUNTS DDP"/>
      <sheetName val="Balancete"/>
      <sheetName val="Parcelamento_II_IPI"/>
      <sheetName val="Instituicoes2001_LP"/>
      <sheetName val="Parameters"/>
      <sheetName val="CDI"/>
      <sheetName val="NVision Detail"/>
      <sheetName val="Sch9  Guarantees"/>
      <sheetName val="DADOS"/>
      <sheetName val="RESIDUAL"/>
      <sheetName val="2004"/>
      <sheetName val="TABELLEN"/>
      <sheetName val="WORDTABLE"/>
      <sheetName val="Period Week Lookup"/>
      <sheetName val="p&amp;l1298"/>
      <sheetName val="P-CLOSED"/>
      <sheetName val="Deckblatt"/>
      <sheetName val=" PAT"/>
      <sheetName val="vinc"/>
      <sheetName val="MOD 7 SIN"/>
      <sheetName val="INDICES"/>
      <sheetName val="INSSSTERCEIROS"/>
      <sheetName val="Tela"/>
      <sheetName val="DATA WP"/>
      <sheetName val="CECO"/>
      <sheetName val="FORN"/>
      <sheetName val="GERREAL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BASE"/>
      <sheetName val="Selic"/>
      <sheetName val="ACT Input (2)"/>
      <sheetName val="P_Par"/>
      <sheetName val="P_Prt"/>
      <sheetName val="Capa"/>
      <sheetName val="p.5"/>
      <sheetName val="tar. media"/>
      <sheetName val="POCPAS"/>
      <sheetName val="INFO"/>
      <sheetName val="M2 - Analise MtM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0201"/>
      <sheetName val="Control Sheet"/>
      <sheetName val="den96"/>
      <sheetName val="WWINVQ297"/>
      <sheetName val="#REF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MOD_7_SIN"/>
      <sheetName val="_PAT"/>
      <sheetName val="p_5"/>
      <sheetName val="M2_-_Analise_MtM"/>
      <sheetName val="Consolidado"/>
      <sheetName val="Res.Autor.Motivo"/>
      <sheetName val="Res.Devolv.Motivo"/>
      <sheetName val="OUVE"/>
      <sheetName val="Base Fiscal Cruzada"/>
      <sheetName val="tab1"/>
      <sheetName val="E 1.2 - Teste de VC"/>
      <sheetName val="ce99"/>
      <sheetName val="DIVIN_ARAXA"/>
      <sheetName val="Start"/>
      <sheetName val="Tab.Translate"/>
      <sheetName val="ABRIL 2000"/>
      <sheetName val="Combo"/>
      <sheetName val="SERIES CDI E PTAX"/>
      <sheetName val="Macro"/>
      <sheetName val="Correção"/>
      <sheetName val="Gráfico"/>
      <sheetName val="PRE0502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Parameter"/>
      <sheetName val="Lexikon"/>
      <sheetName val="Kontensalden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Tabelas"/>
      <sheetName val="Bal032002"/>
      <sheetName val="Balanço de Abertura"/>
      <sheetName val="relação"/>
      <sheetName val="PROTEUS"/>
      <sheetName val="Parâmetros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INTELSAT"/>
      <sheetName val=""/>
      <sheetName val="XREF"/>
      <sheetName val="Lead"/>
      <sheetName val="Links"/>
      <sheetName val="ñ faturado"/>
      <sheetName val="Spot"/>
      <sheetName val="Taxes"/>
      <sheetName val="Subtotal Dia"/>
      <sheetName val="fut_jurosanual"/>
      <sheetName val="fut_juros"/>
      <sheetName val="Swaps"/>
      <sheetName val="fut_dolar"/>
      <sheetName val="PLANT MAINT -  OPER.COST"/>
      <sheetName val="CETIP"/>
      <sheetName val="PERMUTA "/>
      <sheetName val="OTHERS1"/>
      <sheetName val="ARACATI - CE"/>
      <sheetName val="Art96.IV.RIPI"/>
      <sheetName val="Resumo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Trade"/>
      <sheetName val="Sch15 Guarantees"/>
      <sheetName val="LS"/>
      <sheetName val="Balanço_de_Abertura1"/>
      <sheetName val="Art96_IV_RIPI"/>
      <sheetName val="3_B1"/>
      <sheetName val="Aj__Sazon__N__Recor1"/>
      <sheetName val="PLANT_MAINT_-__OPER_COST"/>
      <sheetName val="PERMUTA_"/>
      <sheetName val="TESTE"/>
      <sheetName val="Rec. Pillar (DRE Soc.)"/>
      <sheetName val="Emissão de Relatórios"/>
      <sheetName val="COMPPROD"/>
      <sheetName val="Premissas fixas"/>
      <sheetName val="Est"/>
      <sheetName val="Turkey BM with IVL"/>
      <sheetName val="Wheat2008"/>
      <sheetName val="MDB_PRODUTO_FAM"/>
      <sheetName val="BP"/>
      <sheetName val="A4.3-SIGMA"/>
      <sheetName val="Entities"/>
      <sheetName val="ENUM"/>
      <sheetName val="jan"/>
      <sheetName val="HIST"/>
      <sheetName val="Mapping"/>
      <sheetName val="July Forecast Costs"/>
      <sheetName val="OUT02.REPORT"/>
      <sheetName val="WACC_PCM"/>
      <sheetName val="CURRENCY SUMMARY"/>
      <sheetName val="LOV"/>
      <sheetName val="BETA"/>
      <sheetName val="Società"/>
      <sheetName val="ECOF1097"/>
      <sheetName val="Matriz"/>
      <sheetName val="Direct Investment"/>
      <sheetName val="PU"/>
      <sheetName val="Lists"/>
      <sheetName val="Settings"/>
      <sheetName val="Endividamento"/>
      <sheetName val="Mapa"/>
      <sheetName val="DMPL"/>
      <sheetName val="Balanço"/>
      <sheetName val="DRE"/>
      <sheetName val="PRES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Parametros"/>
      <sheetName val="Tabela de Parâmetros"/>
      <sheetName val="Manual"/>
      <sheetName val="Ranking Geral - Mês"/>
      <sheetName val="Pato"/>
      <sheetName val="BalanceShett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Summary"/>
      <sheetName val="COEFIC"/>
      <sheetName val="DEPREC"/>
      <sheetName val="CORRESPONDENCIA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DADOS GER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E1"/>
      <sheetName val="US"/>
      <sheetName val="DFLSUBS"/>
      <sheetName val="Param"/>
      <sheetName val="ECOF1101"/>
      <sheetName val="Real_Teste_orig"/>
      <sheetName val="MOD 7 SIN"/>
      <sheetName val="CONSMES"/>
      <sheetName val="BMSP."/>
      <sheetName val="BCO.CENTRAL"/>
      <sheetName val="CRÉDITOS"/>
      <sheetName val="A-P-DEMONST"/>
      <sheetName val="FF3"/>
      <sheetName val="K "/>
      <sheetName val="A4.3"/>
      <sheetName val="A4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inc. claim 97"/>
      <sheetName val="217302"/>
      <sheetName val="Jun-01"/>
      <sheetName val="PC"/>
      <sheetName val="ELIM_FINANCEIRA"/>
      <sheetName val="PREÇOS"/>
      <sheetName val="July Posting"/>
      <sheetName val="BAL1101"/>
      <sheetName val="INFO"/>
      <sheetName val="A4.1-BRASFLEX 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DF_2011"/>
      <sheetName val="Mapa Imobilizado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Cover"/>
      <sheetName val="HIN-BR Detail"/>
      <sheetName val="SUMMARY (1)"/>
      <sheetName val="Patrimonial"/>
      <sheetName val="inc__claim_971"/>
      <sheetName val="Juros79mi"/>
      <sheetName val="N  PIS COFINS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Sheet1"/>
      <sheetName val="Mapa_Imobilizado"/>
      <sheetName val="DATAINFO"/>
      <sheetName val="JOB_FILTER"/>
      <sheetName val="Índices"/>
      <sheetName val="TESTE"/>
      <sheetName val="Abert vol venda x receita"/>
      <sheetName val="listas"/>
      <sheetName val="Lista de valores"/>
      <sheetName val="premi96"/>
      <sheetName val="ce99"/>
      <sheetName val="Variation Analysis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F2"/>
      <sheetName val="Geral Contratos"/>
      <sheetName val="Lists"/>
      <sheetName val="suporte prime"/>
      <sheetName val="Abert_vol_venda_x_receita"/>
      <sheetName val="Lista_de_valores"/>
      <sheetName val="Rec Statu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Adiantamentos"/>
      <sheetName val=""/>
      <sheetName val="Formulas"/>
      <sheetName val="Base de Dados Imob"/>
      <sheetName val="Rendimentos"/>
      <sheetName val="BALANÇO_PATRIMONIAL"/>
      <sheetName val="N1.2 - Aging List"/>
      <sheetName val="Resumo das Marcas"/>
      <sheetName val="fluxo de caixa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Centros de Custos"/>
      <sheetName val="Bd00"/>
      <sheetName val="AUX - CONTA CONTÁBIL"/>
      <sheetName val="AUX - CENTRO DE CUSTO"/>
      <sheetName val="AUX - OPERAÇÃO-EVENTO"/>
      <sheetName val="lista"/>
      <sheetName val="Chave_CC"/>
      <sheetName val="Custos"/>
      <sheetName val="Aux"/>
      <sheetName val="Banco de Dados"/>
      <sheetName val="C__euro)6"/>
      <sheetName val="B__euro6"/>
      <sheetName val="NEWST_PATR6"/>
      <sheetName val="NEWST_PATR_euro6"/>
      <sheetName val="ST_PATR6"/>
      <sheetName val="ST_PATR_euro6"/>
      <sheetName val="Abertura_Circulante6"/>
      <sheetName val="MOD_7_SIN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Summary Information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Tabela Apoio"/>
      <sheetName val="Plan2"/>
      <sheetName val="Gen"/>
      <sheetName val="RDEG fev 07"/>
      <sheetName val="Saldo"/>
      <sheetName val="Feriados"/>
      <sheetName val="SETEMBRO"/>
      <sheetName val="FEV REAL"/>
      <sheetName val="Índices_1"/>
      <sheetName val="N1_2_-_Aging_List"/>
      <sheetName val="fluxo_de_caixa"/>
      <sheetName val="Cel.ePap. Mucuri"/>
      <sheetName val="BD_DRE_RH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ECOF1101.XLS"/>
      <sheetName val="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 refreshError="1"/>
      <sheetData sheetId="316" refreshError="1"/>
      <sheetData sheetId="317" refreshError="1"/>
      <sheetData sheetId="318"/>
      <sheetData sheetId="319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rtenius Valn Model"/>
      <sheetName val="Turkey BM with IVL"/>
      <sheetName val="Polyplex Valn Model"/>
      <sheetName val="Trade"/>
      <sheetName val="Contract"/>
      <sheetName val="EXPSCHE"/>
      <sheetName val="RIS_TECNICHE"/>
      <sheetName val="PlanoDeContas"/>
      <sheetName val="A-41 Ativo"/>
      <sheetName val="S America"/>
      <sheetName val="Asia"/>
    </sheetNames>
    <sheetDataSet>
      <sheetData sheetId="0">
        <row r="12">
          <cell r="D12">
            <v>0.12</v>
          </cell>
        </row>
      </sheetData>
      <sheetData sheetId="1"/>
      <sheetData sheetId="2">
        <row r="2">
          <cell r="C2">
            <v>1.35</v>
          </cell>
        </row>
        <row r="272">
          <cell r="I272">
            <v>0.56159999999999999</v>
          </cell>
        </row>
        <row r="273">
          <cell r="I273">
            <v>0.7</v>
          </cell>
        </row>
        <row r="274">
          <cell r="I274">
            <v>0.8</v>
          </cell>
        </row>
        <row r="275">
          <cell r="I275">
            <v>0.9</v>
          </cell>
        </row>
        <row r="276">
          <cell r="I276">
            <v>1</v>
          </cell>
        </row>
      </sheetData>
      <sheetData sheetId="3">
        <row r="24">
          <cell r="F2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.V."/>
      <sheetName val="TRAT. AGUAS"/>
      <sheetName val="SSAA-COSTES"/>
      <sheetName val="SSAA-DISTRIBUCIÓN"/>
      <sheetName val="SSAA"/>
      <sheetName val="T.A."/>
      <sheetName val="P.T.A."/>
      <sheetName val="I.P.A."/>
      <sheetName val="P.I.P.A."/>
      <sheetName val="RESUMEN"/>
      <sheetName val="Plantilla Presupuesto"/>
    </sheetNames>
    <sheetDataSet>
      <sheetData sheetId="0">
        <row r="50">
          <cell r="D50">
            <v>4282.7731426528417</v>
          </cell>
        </row>
      </sheetData>
      <sheetData sheetId="1"/>
      <sheetData sheetId="2">
        <row r="11">
          <cell r="G11">
            <v>0.2771979</v>
          </cell>
        </row>
        <row r="14">
          <cell r="H14">
            <v>1.5042E-2</v>
          </cell>
        </row>
        <row r="15">
          <cell r="G15">
            <v>0.2922399</v>
          </cell>
        </row>
        <row r="24">
          <cell r="H24">
            <v>0.23504</v>
          </cell>
        </row>
        <row r="52">
          <cell r="G52">
            <v>0.62175000000000002</v>
          </cell>
        </row>
        <row r="53">
          <cell r="G53">
            <v>1.1048350870196273</v>
          </cell>
        </row>
        <row r="54">
          <cell r="G54">
            <v>39.198378704167943</v>
          </cell>
        </row>
        <row r="55">
          <cell r="G55">
            <v>5.229252572023305</v>
          </cell>
        </row>
      </sheetData>
      <sheetData sheetId="3"/>
      <sheetData sheetId="4"/>
      <sheetData sheetId="5">
        <row r="7">
          <cell r="A7">
            <v>417466</v>
          </cell>
        </row>
      </sheetData>
      <sheetData sheetId="6">
        <row r="8">
          <cell r="A8">
            <v>409116</v>
          </cell>
        </row>
      </sheetData>
      <sheetData sheetId="7">
        <row r="7">
          <cell r="A7">
            <v>95549</v>
          </cell>
        </row>
      </sheetData>
      <sheetData sheetId="8">
        <row r="7">
          <cell r="A7">
            <v>93500</v>
          </cell>
        </row>
      </sheetData>
      <sheetData sheetId="9"/>
      <sheetData sheetId="1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MPANY"/>
      <sheetName val="Liste"/>
      <sheetName val="DOMESTIC"/>
      <sheetName val="DOMESTIC DUTY FREE"/>
      <sheetName val="EXPORT AGENT"/>
      <sheetName val="EXPORT DUTY FREE"/>
    </sheetNames>
    <sheetDataSet>
      <sheetData sheetId="0"/>
      <sheetData sheetId="1" refreshError="1">
        <row r="1">
          <cell r="I1" t="str">
            <v>March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omparison"/>
      <sheetName val="Price Comparison"/>
      <sheetName val="Summary"/>
      <sheetName val="Additional info"/>
      <sheetName val="Additional Incentives"/>
      <sheetName val="Sch 1"/>
      <sheetName val="Sch 1 (rev1)"/>
      <sheetName val="Sensitivity Analysis"/>
      <sheetName val="Preform Specifications"/>
      <sheetName val="Products"/>
      <sheetName val="Production Simulation"/>
      <sheetName val="Assumptions"/>
      <sheetName val="HPP Vs Hypet"/>
      <sheetName val="Mc Utilisation"/>
      <sheetName val="CAPEX"/>
      <sheetName val="Pricing"/>
      <sheetName val="Costing"/>
      <sheetName val="P&amp;L ($)"/>
      <sheetName val="PL&amp;BS&amp;CF"/>
      <sheetName val="PET Import Parity Price"/>
      <sheetName val="Color costing"/>
      <sheetName val="Packing &amp; Transport Cost"/>
      <sheetName val="Preoperative"/>
      <sheetName val="Manpower cost"/>
      <sheetName val="Ancilary requirement"/>
      <sheetName val="Monthly requirement"/>
      <sheetName val="TABLE"/>
      <sheetName val="SSAA-COSTES"/>
      <sheetName val="Turkey BM with IVL"/>
      <sheetName val="Input &amp;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C2">
            <v>31</v>
          </cell>
        </row>
        <row r="21">
          <cell r="L21">
            <v>422.60691222548508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S Y ENTRADAS"/>
      <sheetName val="ENTRADAS DE PRODUCTOS"/>
      <sheetName val="ENERGIA"/>
      <sheetName val="APUNTE DE ENERGIA"/>
      <sheetName val="CONS ENE KWS"/>
      <sheetName val="EXISTENCIAS"/>
      <sheetName val="BALANCE"/>
      <sheetName val="INFORME PALADIO"/>
      <sheetName val="PRECIO F. GAS"/>
      <sheetName val="PRECIO GAS NATURAL"/>
      <sheetName val="REPORT"/>
      <sheetName val="ANALISIS EXISTENCIA"/>
      <sheetName val="APUNTE REPORT"/>
      <sheetName val="APUNTE ENVASADO"/>
      <sheetName val="F.I.A."/>
      <sheetName val="DATOS"/>
      <sheetName val="APUNTE SUBP."/>
      <sheetName val="CONSUMO IPA PIPA"/>
      <sheetName val="COMPARAC. PRESUP."/>
      <sheetName val="DIST. MAN."/>
      <sheetName val="SERV.AUX.MES"/>
      <sheetName val="ANALISIS SERV.AUX"/>
      <sheetName val="VALORACION SERV.AUX"/>
      <sheetName val="DISTRIBUCION SERV.AUX"/>
      <sheetName val="DISTRIBUCION FIJOS"/>
      <sheetName val="P.G.V."/>
      <sheetName val="TRATAM. DE AGUAS MES"/>
      <sheetName val="DISTRIB. ALMACEN"/>
      <sheetName val="ALMACEN MES"/>
      <sheetName val="ANALISIS ALMACEN MES"/>
      <sheetName val="GASTOS GLES."/>
      <sheetName val="TA MES"/>
      <sheetName val="DISTRIBUCIÓN TA"/>
      <sheetName val="DMT MES"/>
      <sheetName val="SUBACTIVIDAD"/>
      <sheetName val="PTA MES"/>
      <sheetName val="IPA MES"/>
      <sheetName val="DISTRIBUCIÓN IPA"/>
      <sheetName val="PIPA MES"/>
      <sheetName val="RESUMEN"/>
      <sheetName val="CUADRE COSTES"/>
      <sheetName val="SERV.AUX.ACUM"/>
      <sheetName val="TRATAM. DE AGUAS ACUM"/>
      <sheetName val="ALMACEN ACUM"/>
      <sheetName val="P.G.V. ACUM"/>
      <sheetName val="TA ACUM"/>
      <sheetName val="IPA ACUM"/>
      <sheetName val="DMT ACUM"/>
      <sheetName val="PTA ACUM"/>
      <sheetName val="PIPA ACUM"/>
      <sheetName val="RESUMEN ACUM"/>
      <sheetName val="COSTES DE LAS VENTAS"/>
      <sheetName val="CUADRE"/>
      <sheetName val="VARIACION INVENTARIOS"/>
      <sheetName val="CRUCES"/>
      <sheetName val="F-1"/>
      <sheetName val="P-2"/>
      <sheetName val="C-2.1"/>
      <sheetName val="C-2.2"/>
      <sheetName val="C-2.3"/>
      <sheetName val="C-3.1"/>
      <sheetName val="C-3.2"/>
      <sheetName val="C-3.3"/>
      <sheetName val="C-4.1"/>
      <sheetName val="C-4.2"/>
      <sheetName val="C-4.3"/>
      <sheetName val="C-5"/>
      <sheetName val="C-6.1"/>
      <sheetName val="C-6.2"/>
      <sheetName val="C-7.1"/>
      <sheetName val="C-7.2"/>
      <sheetName val="C-1"/>
      <sheetName val="C-8"/>
      <sheetName val="F-10"/>
      <sheetName val="PORTADA"/>
      <sheetName val="INDICE"/>
      <sheetName val="Assumptions"/>
      <sheetName val="AMRECOV"/>
      <sheetName val="0000000"/>
      <sheetName val="SSAA-COSTES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5">
          <cell r="G25">
            <v>1260154</v>
          </cell>
        </row>
        <row r="41">
          <cell r="G41">
            <v>54528650</v>
          </cell>
        </row>
        <row r="53">
          <cell r="G53">
            <v>58400599.040600002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even Analysis"/>
      <sheetName val="Project Payback"/>
      <sheetName val="IVL_Sensitivity"/>
      <sheetName val="bridge"/>
      <sheetName val="Strategy Team"/>
      <sheetName val="Budget detail -1"/>
      <sheetName val="Budget detail -2"/>
      <sheetName val="Budget detail -3"/>
      <sheetName val="presentation detail"/>
      <sheetName val="By Company"/>
      <sheetName val="Valuations"/>
      <sheetName val="Industry Vs IVL"/>
      <sheetName val="New Projects"/>
      <sheetName val="8 Qs"/>
      <sheetName val="loans to"/>
      <sheetName val="Restated"/>
      <sheetName val="Financials"/>
      <sheetName val="Conso THB"/>
      <sheetName val="Conso USD"/>
      <sheetName val="Conso_table"/>
      <sheetName val="PET"/>
      <sheetName val="Poly+Wool"/>
      <sheetName val="Feedstock"/>
      <sheetName val="By Venture"/>
      <sheetName val="By Venture (2)"/>
      <sheetName val="Growth Capex"/>
      <sheetName val="Main Capex"/>
      <sheetName val="Ebitda (mm)"/>
      <sheetName val="Core Ebitda (mm)"/>
      <sheetName val="Capacity"/>
      <sheetName val="Cap, Prodn -Pkg"/>
      <sheetName val="Utilization"/>
      <sheetName val="Revenue"/>
      <sheetName val="Undelivered Spreads"/>
      <sheetName val="Freight Out"/>
      <sheetName val="Delivered Spreads"/>
      <sheetName val="Conv Cost"/>
      <sheetName val="Ebitda (per mt)"/>
      <sheetName val="Inventory gain loss"/>
      <sheetName val="Eff tax rate"/>
      <sheetName val="Eff cash tax rate"/>
      <sheetName val="Tax"/>
      <sheetName val="Deferred tax"/>
      <sheetName val="Depreciation"/>
      <sheetName val="Alpek Vs IVL"/>
      <sheetName val="Exchgrate"/>
      <sheetName val="Interest"/>
      <sheetName val="Cash&amp;Cash Equi"/>
      <sheetName val="AR"/>
      <sheetName val="Inventory (mm)"/>
      <sheetName val="NCA"/>
      <sheetName val="Current Asset"/>
      <sheetName val="PPE+Int"/>
      <sheetName val="Net Debt"/>
      <sheetName val="STL"/>
      <sheetName val="Current Liability"/>
      <sheetName val="Loan receivable"/>
      <sheetName val="LTL"/>
      <sheetName val="NCL"/>
      <sheetName val="Net working capital"/>
      <sheetName val="Net capital employed"/>
      <sheetName val="Non Operating Debt"/>
      <sheetName val="Net Op Capital Employed"/>
      <sheetName val="ROCE"/>
      <sheetName val="Extraordinary items"/>
      <sheetName val="Equity"/>
      <sheetName val="Dividend"/>
      <sheetName val="EBIT"/>
      <sheetName val="Operating NP "/>
      <sheetName val="CORE NP"/>
      <sheetName val="CORE EBIT"/>
      <sheetName val="Inventory (mt)"/>
      <sheetName val="Data forecast"/>
      <sheetName val="Exch rates"/>
      <sheetName val="Customers sales profile"/>
      <sheetName val="Graph"/>
      <sheetName val="Production"/>
      <sheetName val="NP"/>
      <sheetName val="Database"/>
      <sheetName val="By Segment"/>
      <sheetName val="By Region"/>
      <sheetName val="HVA"/>
      <sheetName val="HVA-Detail"/>
      <sheetName val="Extraordinary"/>
      <sheetName val="2Q13 HVA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S3" t="str">
            <v>ON</v>
          </cell>
        </row>
        <row r="4">
          <cell r="AS4" t="str">
            <v>OFF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Financials USD"/>
      <sheetName val="Board and mgmt"/>
      <sheetName val="Equity holders and pricing"/>
      <sheetName val="Capitalization"/>
      <sheetName val="Steve Ask"/>
      <sheetName val="Financials % of SLW 2012-2015"/>
      <sheetName val="Mining Cov. Backup -&gt;"/>
      <sheetName val="Summary"/>
      <sheetName val="San Dimas"/>
      <sheetName val="Commodities"/>
      <sheetName val="Historical"/>
      <sheetName val="Summary table"/>
      <sheetName val="Graveyard -&gt;"/>
      <sheetName val="Coeur"/>
      <sheetName val="Pan American"/>
      <sheetName val="Hochschild"/>
      <sheetName val="Endeavour"/>
      <sheetName val="Hecla"/>
      <sheetName val="BALANCE"/>
      <sheetName val="Assumptions"/>
    </sheetNames>
    <sheetDataSet>
      <sheetData sheetId="0" refreshError="1"/>
      <sheetData sheetId="1">
        <row r="25">
          <cell r="I25">
            <v>13.555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BATCH_TANK"/>
      <sheetName val="WHSE"/>
      <sheetName val="DCSDATA"/>
      <sheetName val="YTD"/>
      <sheetName val="DAILY_REPORT"/>
      <sheetName val="WATER_DW"/>
      <sheetName val="CFB-3 and STG (Project)"/>
      <sheetName val="ACID_METHIL"/>
      <sheetName val="WIP"/>
      <sheetName val="PX"/>
      <sheetName val="ELEC"/>
      <sheetName val="Detail Elec"/>
      <sheetName val="PRODUCT"/>
      <sheetName val="Current Cost REPORT"/>
      <sheetName val="BUDGET Cost REPORT"/>
      <sheetName val="Old Cost Report"/>
      <sheetName val="PROD_STOCK"/>
      <sheetName val="Op loss_OPEX loss "/>
      <sheetName val="Steam Cost Bolier 1,2"/>
      <sheetName val="Steam Cost CFB-3"/>
      <sheetName val="Power Cost"/>
      <sheetName val="Steam Gen cost"/>
      <sheetName val="SBMS_REPORT rev0"/>
      <sheetName val="SBMS_REPORT"/>
      <sheetName val="CMB_HCL"/>
      <sheetName val="COAL"/>
      <sheetName val="BT_SILO"/>
      <sheetName val="Cost Model3"/>
      <sheetName val="WWT"/>
      <sheetName val="CW STG"/>
      <sheetName val="ONSTR_EFF"/>
      <sheetName val="GAS"/>
      <sheetName val="FO"/>
      <sheetName val="CAUSTIC"/>
      <sheetName val="LIQUIDN2"/>
      <sheetName val="HPSTEAM_GEN"/>
      <sheetName val="LPSTEAM"/>
      <sheetName val="DATA"/>
      <sheetName val="BALANCE"/>
      <sheetName val="台帳（Rent）"/>
      <sheetName val="master"/>
      <sheetName val="CNT"/>
      <sheetName val="VALIDATION"/>
      <sheetName val="EB_NAM"/>
    </sheetNames>
    <sheetDataSet>
      <sheetData sheetId="0">
        <row r="2">
          <cell r="B2">
            <v>42430</v>
          </cell>
        </row>
      </sheetData>
      <sheetData sheetId="1"/>
      <sheetData sheetId="2">
        <row r="4">
          <cell r="B4">
            <v>42429</v>
          </cell>
        </row>
      </sheetData>
      <sheetData sheetId="3"/>
      <sheetData sheetId="4">
        <row r="8">
          <cell r="A8">
            <v>42429</v>
          </cell>
        </row>
      </sheetData>
      <sheetData sheetId="5"/>
      <sheetData sheetId="6"/>
      <sheetData sheetId="7">
        <row r="3">
          <cell r="B3">
            <v>42460</v>
          </cell>
        </row>
        <row r="41">
          <cell r="S41">
            <v>13.83942</v>
          </cell>
        </row>
      </sheetData>
      <sheetData sheetId="8">
        <row r="1">
          <cell r="P1">
            <v>61.24</v>
          </cell>
        </row>
      </sheetData>
      <sheetData sheetId="9"/>
      <sheetData sheetId="10">
        <row r="1">
          <cell r="I1">
            <v>30.85</v>
          </cell>
        </row>
      </sheetData>
      <sheetData sheetId="11">
        <row r="8">
          <cell r="CB8">
            <v>42429</v>
          </cell>
        </row>
      </sheetData>
      <sheetData sheetId="12">
        <row r="1">
          <cell r="J1">
            <v>79.599999999999994</v>
          </cell>
        </row>
      </sheetData>
      <sheetData sheetId="13">
        <row r="1">
          <cell r="W1">
            <v>0.112</v>
          </cell>
        </row>
      </sheetData>
      <sheetData sheetId="14"/>
      <sheetData sheetId="15">
        <row r="2">
          <cell r="N2">
            <v>0.66100000000000003</v>
          </cell>
        </row>
      </sheetData>
      <sheetData sheetId="16"/>
      <sheetData sheetId="17"/>
      <sheetData sheetId="18">
        <row r="9">
          <cell r="AR9">
            <v>14.01013</v>
          </cell>
        </row>
      </sheetData>
      <sheetData sheetId="19">
        <row r="8">
          <cell r="A8">
            <v>42429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4">
          <cell r="B4">
            <v>42460</v>
          </cell>
        </row>
      </sheetData>
      <sheetData sheetId="27">
        <row r="1">
          <cell r="J1">
            <v>0.152</v>
          </cell>
        </row>
      </sheetData>
      <sheetData sheetId="28">
        <row r="8">
          <cell r="A8">
            <v>42429</v>
          </cell>
        </row>
      </sheetData>
      <sheetData sheetId="29">
        <row r="3">
          <cell r="AR3">
            <v>0.9</v>
          </cell>
        </row>
      </sheetData>
      <sheetData sheetId="30"/>
      <sheetData sheetId="31">
        <row r="8">
          <cell r="A8">
            <v>42429</v>
          </cell>
        </row>
      </sheetData>
      <sheetData sheetId="32"/>
      <sheetData sheetId="33">
        <row r="8">
          <cell r="B8">
            <v>42429</v>
          </cell>
        </row>
      </sheetData>
      <sheetData sheetId="34">
        <row r="1">
          <cell r="D1">
            <v>1</v>
          </cell>
        </row>
      </sheetData>
      <sheetData sheetId="35">
        <row r="1">
          <cell r="R1">
            <v>45</v>
          </cell>
        </row>
      </sheetData>
      <sheetData sheetId="36">
        <row r="1">
          <cell r="K1">
            <v>3.05</v>
          </cell>
        </row>
      </sheetData>
      <sheetData sheetId="37">
        <row r="1">
          <cell r="L1">
            <v>1.3</v>
          </cell>
        </row>
      </sheetData>
      <sheetData sheetId="38">
        <row r="8">
          <cell r="A8">
            <v>42429</v>
          </cell>
        </row>
      </sheetData>
      <sheetData sheetId="39">
        <row r="1">
          <cell r="D1">
            <v>0.98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10502-TANGO SPE"/>
      <sheetName val="5010503-No. 3 SPE"/>
      <sheetName val="5010504-No. 4 SPE"/>
      <sheetName val="5010505-No. 5 SPE"/>
      <sheetName val="5010506-No. 1 PX SPE"/>
      <sheetName val="5010507-No. 2 PX SPE"/>
      <sheetName val="5010508-Docks SPE"/>
      <sheetName val="5010509-NDC SPE"/>
      <sheetName val="5010510-Utilities SPE"/>
      <sheetName val="5010511-WWT SPE"/>
      <sheetName val="5010512-P&amp;S SPE"/>
      <sheetName val="5010513-OSBL SPE"/>
      <sheetName val="5010514-Gen Plant &amp; Grounds SPE"/>
      <sheetName val="5010515-PX-NDC Engineering"/>
      <sheetName val="5010516-PTA-Util-WT Eng"/>
      <sheetName val="5010601-ERT"/>
      <sheetName val="5010602-HSSE"/>
      <sheetName val="5010603-Safety &amp; Health"/>
      <sheetName val="5010604-Environmental"/>
      <sheetName val="5011001-Office Services"/>
      <sheetName val="5011008-Administration"/>
      <sheetName val="5011101-Training"/>
      <sheetName val="5011102-Human Resources"/>
      <sheetName val="5011403-No. 3 Maintenance"/>
      <sheetName val="5011405-No. 4 Maintenance"/>
      <sheetName val="5011407-No. 5 Maintenance"/>
      <sheetName val="5011408-Pwr Distrib Systm Maint"/>
      <sheetName val="5011409-NDC Unit Maintenance"/>
      <sheetName val="5011412-P&amp;S Maintenance"/>
      <sheetName val="5011416-Utilities Maintenance"/>
      <sheetName val="5011417-WWT Maint"/>
      <sheetName val="5011418-Gen Plant Maintenance"/>
      <sheetName val="5011419-Plant Grounds Maint"/>
      <sheetName val="5011420-OSBL Maintenance"/>
      <sheetName val="5011421-Storehouse Maintenance"/>
      <sheetName val="5011422-Docks Maintenance"/>
      <sheetName val="5011423-No. 1 PX Maintenance"/>
      <sheetName val="5011424-No. 2 PX Maintenance"/>
      <sheetName val="5011427-Maintenance Support"/>
      <sheetName val="5011431-PX_NDC Maint Personnel"/>
      <sheetName val="5011432-PTA Area Mnt Personnel"/>
      <sheetName val="5011433-Garage"/>
      <sheetName val="5011434-Inspection"/>
      <sheetName val="5011435-BE&amp;K"/>
      <sheetName val="5011702-Procurement"/>
      <sheetName val="No. 3 Unit Ops Summary"/>
      <sheetName val="No. 4 Unit Ops Summary"/>
      <sheetName val="No. 5 Unit Ops Summary"/>
      <sheetName val="5011809-NDC Operations"/>
      <sheetName val="5011812-P&amp;S Ops"/>
      <sheetName val="5011830-No. 1 PX Ops"/>
      <sheetName val="5011831-No. 2 PX Ops"/>
      <sheetName val="5011832-Docks Ops"/>
      <sheetName val="5011838-Lab_P&amp;S Personnel"/>
      <sheetName val="5012001-Laboratory"/>
      <sheetName val="5012416-Utilities Operations"/>
      <sheetName val="5012419-Cooling Water"/>
      <sheetName val="5012517-WWT Ops"/>
      <sheetName val="Calculations for 2010 Plan"/>
      <sheetName val="Price List"/>
      <sheetName val="Nitrogen Pricing Data"/>
      <sheetName val="Total Plant VC"/>
      <sheetName val="Total OX_PTA-Monthly"/>
      <sheetName val="#3 OX_PTA-Monthly"/>
      <sheetName val="#4 OX_PTA-Monthly"/>
      <sheetName val="#5 OX_PTA-Monthly"/>
      <sheetName val="Summary PX Monthly"/>
      <sheetName val="#1 PX Monthly"/>
      <sheetName val="#2 PX Monthly"/>
      <sheetName val="Docks Monthly"/>
      <sheetName val="Summary NDC"/>
      <sheetName val="NDC_Alke monthly"/>
      <sheetName val="NDC OX monthly"/>
      <sheetName val="NDC ESTER monthly"/>
      <sheetName val="Utilities Monthly"/>
      <sheetName val="1200# &amp; 75# Steam"/>
      <sheetName val="Utilities_WWT Balance Monthly"/>
      <sheetName val="WWT Monthly"/>
      <sheetName val="NDC P&amp;S"/>
      <sheetName val="PTA P&amp;S"/>
      <sheetName val="R&amp;R by Cost Center"/>
      <sheetName val="Onsite Meals by Cost Center"/>
      <sheetName val="Travel &amp; Meals by Cost Center"/>
      <sheetName val="Fixed Cost Allocations"/>
      <sheetName val="Fixed Allocated Cost"/>
      <sheetName val="Decentralized Cost"/>
      <sheetName val="Cost Center by CC Owners"/>
      <sheetName val="Cost Center by Unit"/>
      <sheetName val="CC by CC Owners Exclude Personn"/>
      <sheetName val="CC by CC Owners-Personnel"/>
      <sheetName val="CC by CC Owners-Persnl by Unit"/>
      <sheetName val="Cost Center by Maintenance"/>
      <sheetName val="CC by CC Owners-Projects"/>
      <sheetName val="Monthly Fixed Cost Categories"/>
      <sheetName val="Quarterly Fixed Cost Categories"/>
      <sheetName val="Variable Cost Check"/>
      <sheetName val="Depreciation"/>
      <sheetName val="5011515-PX-NDC Engineering"/>
      <sheetName val="5011516-PTA-Util-WT Eng"/>
      <sheetName val="5011426-CCR Maintenance"/>
      <sheetName val="5011813-PTA Gen Plant Ops"/>
      <sheetName val="5011814-NDC Gen Plant Ops"/>
      <sheetName val="5011815-General Plant Support"/>
      <sheetName val="5011826-PTA Opt Assets"/>
      <sheetName val="5011828-NDC Reliability Eng"/>
      <sheetName val="5011833-PX Gen Plant Ops"/>
      <sheetName val="5011837-PX MFG Opt"/>
      <sheetName val="5011839-Px_NDC Gen Plant Ops"/>
      <sheetName val="5011840-PX_NDC Engineering"/>
      <sheetName val="Calculations for 2009 Plan"/>
      <sheetName val="5011103-Decentralized HR-XXXXXX"/>
      <sheetName val="5011201-DCT Management-XXXXXXXX"/>
      <sheetName val="5011202-DCT Applications-XXXXXX"/>
      <sheetName val="5011203-Dct Projects-XXXXXXXXXX"/>
      <sheetName val="Decatur Plant 2010 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P5">
            <v>0.23011136295702461</v>
          </cell>
          <cell r="Q5">
            <v>0.2273868656285131</v>
          </cell>
          <cell r="R5">
            <v>0.23154179798103969</v>
          </cell>
          <cell r="S5">
            <v>0.23643764792438307</v>
          </cell>
        </row>
        <row r="6">
          <cell r="P6">
            <v>7.2999999999999995E-2</v>
          </cell>
          <cell r="Q6">
            <v>7.2999999999999995E-2</v>
          </cell>
          <cell r="R6">
            <v>7.2999999999999995E-2</v>
          </cell>
          <cell r="S6">
            <v>7.2999999999999995E-2</v>
          </cell>
        </row>
        <row r="9">
          <cell r="P9">
            <v>0.59</v>
          </cell>
          <cell r="Q9">
            <v>0.59</v>
          </cell>
          <cell r="R9">
            <v>0.59</v>
          </cell>
          <cell r="S9">
            <v>0.59</v>
          </cell>
        </row>
        <row r="16">
          <cell r="P16">
            <v>24.5</v>
          </cell>
          <cell r="Q16">
            <v>24.5</v>
          </cell>
          <cell r="R16">
            <v>24.5</v>
          </cell>
          <cell r="S16">
            <v>24.5</v>
          </cell>
        </row>
        <row r="26">
          <cell r="P26">
            <v>4.93</v>
          </cell>
          <cell r="Q26">
            <v>4.93</v>
          </cell>
          <cell r="R26">
            <v>4.93</v>
          </cell>
          <cell r="S26">
            <v>4.93</v>
          </cell>
        </row>
        <row r="30">
          <cell r="P30">
            <v>13.44</v>
          </cell>
          <cell r="Q30">
            <v>13.44</v>
          </cell>
          <cell r="R30">
            <v>13.44</v>
          </cell>
          <cell r="S30">
            <v>13.44</v>
          </cell>
        </row>
        <row r="34">
          <cell r="P34">
            <v>0.20000000000000004</v>
          </cell>
          <cell r="Q34">
            <v>0.20000000000000004</v>
          </cell>
          <cell r="R34">
            <v>0.20000000000000004</v>
          </cell>
          <cell r="S34">
            <v>0.20000000000000004</v>
          </cell>
        </row>
        <row r="35">
          <cell r="P35">
            <v>0.215</v>
          </cell>
          <cell r="Q35">
            <v>0.215</v>
          </cell>
          <cell r="R35">
            <v>0.215</v>
          </cell>
          <cell r="S35">
            <v>0.215</v>
          </cell>
        </row>
        <row r="43">
          <cell r="P43">
            <v>0.36977442500245983</v>
          </cell>
          <cell r="Q43">
            <v>0.42295105842380598</v>
          </cell>
          <cell r="R43">
            <v>0.41147411281192114</v>
          </cell>
          <cell r="S43">
            <v>0.38040646156682528</v>
          </cell>
        </row>
        <row r="60">
          <cell r="P60">
            <v>0.34999481656161774</v>
          </cell>
          <cell r="Q60">
            <v>0.27818478919221468</v>
          </cell>
          <cell r="R60">
            <v>0.28581407902987982</v>
          </cell>
          <cell r="S60">
            <v>0.35420317105970822</v>
          </cell>
        </row>
        <row r="62">
          <cell r="P62">
            <v>0.85</v>
          </cell>
          <cell r="Q62">
            <v>0.85</v>
          </cell>
          <cell r="R62">
            <v>0.85</v>
          </cell>
          <cell r="S62">
            <v>0.85</v>
          </cell>
        </row>
      </sheetData>
      <sheetData sheetId="60"/>
      <sheetData sheetId="61"/>
      <sheetData sheetId="62">
        <row r="4">
          <cell r="AM4">
            <v>1398465.6565656564</v>
          </cell>
        </row>
      </sheetData>
      <sheetData sheetId="63">
        <row r="8">
          <cell r="AM8">
            <v>485031.04</v>
          </cell>
        </row>
      </sheetData>
      <sheetData sheetId="64">
        <row r="8">
          <cell r="AM8">
            <v>401036.79999999999</v>
          </cell>
        </row>
      </sheetData>
      <sheetData sheetId="65">
        <row r="8">
          <cell r="AM8">
            <v>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29">
          <cell r="B29">
            <v>-9273.6710000000003</v>
          </cell>
        </row>
      </sheetData>
      <sheetData sheetId="77">
        <row r="7">
          <cell r="AM7">
            <v>1003.4715074999997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13">
          <cell r="B13">
            <v>2016.4449251245001</v>
          </cell>
        </row>
      </sheetData>
      <sheetData sheetId="94">
        <row r="14">
          <cell r="P14">
            <v>42073.870888895523</v>
          </cell>
        </row>
      </sheetData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_Con"/>
      <sheetName val="EB_ASIA"/>
      <sheetName val="EB_NAM"/>
      <sheetName val="EB_EU"/>
      <sheetName val="CON INV_Final_M-II"/>
      <sheetName val="CON INV_AvgMoM"/>
      <sheetName val="Assumptions"/>
      <sheetName val="Data2005"/>
      <sheetName val="Data2006"/>
      <sheetName val="Liste"/>
      <sheetName val="DAILY_REPORT"/>
      <sheetName val="master"/>
    </sheetNames>
    <sheetDataSet>
      <sheetData sheetId="0" refreshError="1"/>
      <sheetData sheetId="1" refreshError="1"/>
      <sheetData sheetId="2" refreshError="1">
        <row r="90">
          <cell r="A90" t="str">
            <v>Q1 '12</v>
          </cell>
        </row>
        <row r="91">
          <cell r="A91" t="str">
            <v>Q2 '12</v>
          </cell>
        </row>
        <row r="92">
          <cell r="A92" t="str">
            <v>Q3 '12</v>
          </cell>
        </row>
        <row r="93">
          <cell r="A93" t="str">
            <v>Q4 '12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RECO2"/>
      <sheetName val="INDEX"/>
      <sheetName val="COMMENT"/>
      <sheetName val="REC03"/>
      <sheetName val="SUMM-QTR"/>
      <sheetName val="MTH-QTR"/>
      <sheetName val="DIFF BGT"/>
      <sheetName val="SUM"/>
      <sheetName val="Sensitivity"/>
      <sheetName val="PROD"/>
      <sheetName val="SALES-03"/>
      <sheetName val="MRKT03"/>
      <sheetName val="SELLEXP"/>
      <sheetName val="RM"/>
      <sheetName val="RMRATE"/>
      <sheetName val="SALARY"/>
      <sheetName val="LABOUR"/>
      <sheetName val="UTILY-03"/>
      <sheetName val="PACKING"/>
      <sheetName val="STR-PRD"/>
      <sheetName val="STORES"/>
      <sheetName val="INS-03"/>
      <sheetName val="FOH-SUMM"/>
      <sheetName val="ADM-SUMM"/>
      <sheetName val="FOH-DETAIL"/>
      <sheetName val="FINCOST"/>
      <sheetName val="DEPR"/>
      <sheetName val="PRMT-03"/>
      <sheetName val="QMIS"/>
      <sheetName val="SOH-DETAIL"/>
      <sheetName val="ADM-DETAIL"/>
      <sheetName val="Exc"/>
      <sheetName val="PRMT_03"/>
      <sheetName val="Contract"/>
      <sheetName val="EXPSCHE"/>
      <sheetName val="BASIS"/>
      <sheetName val="exch"/>
      <sheetName val="4. Labor"/>
      <sheetName val="New Projects"/>
      <sheetName val="Cons workings"/>
      <sheetName val="CNT"/>
      <sheetName val="TABLE"/>
      <sheetName val="Prm"/>
      <sheetName val="prmt"/>
      <sheetName val="Costing"/>
      <sheetName val="Note"/>
      <sheetName val="PRMT-07"/>
      <sheetName val="P&amp;L"/>
      <sheetName val="LEGENDS"/>
      <sheetName val="Sit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">
          <cell r="H9">
            <v>9250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-Film"/>
      <sheetName val="Lead"/>
      <sheetName val="CNT"/>
      <sheetName val="Data"/>
      <sheetName val="Cogen"/>
    </sheetNames>
    <sheetDataSet>
      <sheetData sheetId="0" refreshError="1">
        <row r="28">
          <cell r="A28" t="str">
            <v>B</v>
          </cell>
          <cell r="H28" t="str">
            <v xml:space="preserve">     Please remove any links from these subsidiary sheets before forwarding this workbook to PPM</v>
          </cell>
        </row>
        <row r="29">
          <cell r="A29" t="str">
            <v>Section A:  Core Financials</v>
          </cell>
          <cell r="H29" t="str">
            <v>(These subsidiary worksheets can bu unprotected without requiring any password.  Links can then be removed easily before forwarding to PPM)</v>
          </cell>
        </row>
        <row r="30">
          <cell r="B30" t="str">
            <v>Turnover (Sales &amp; Other Operating Revenues):</v>
          </cell>
        </row>
        <row r="31">
          <cell r="B31" t="str">
            <v xml:space="preserve"> - 3rd Party Sales</v>
          </cell>
          <cell r="J31">
            <v>20.97594631371075</v>
          </cell>
          <cell r="K31">
            <v>19.094287223102544</v>
          </cell>
          <cell r="L31">
            <v>23.006117864507775</v>
          </cell>
          <cell r="M31">
            <v>20.506295589221306</v>
          </cell>
          <cell r="N31">
            <v>83.582646990542372</v>
          </cell>
          <cell r="O31">
            <v>24.335407391242235</v>
          </cell>
          <cell r="P31">
            <v>28.028846930423455</v>
          </cell>
          <cell r="Q31">
            <v>33.954945397541529</v>
          </cell>
          <cell r="R31">
            <v>35.767117090000006</v>
          </cell>
          <cell r="S31">
            <v>122.08631680920723</v>
          </cell>
        </row>
        <row r="32">
          <cell r="B32" t="str">
            <v xml:space="preserve"> - Inter Stream Sales (e.g. Chems sales to Oil)</v>
          </cell>
          <cell r="N32">
            <v>0</v>
          </cell>
          <cell r="S32">
            <v>0</v>
          </cell>
        </row>
        <row r="33">
          <cell r="B33" t="str">
            <v xml:space="preserve"> - Intra Chems Sales (e.g. Aromatics sales to PTA)</v>
          </cell>
          <cell r="N33">
            <v>0</v>
          </cell>
          <cell r="S33">
            <v>0</v>
          </cell>
        </row>
        <row r="34">
          <cell r="B34" t="str">
            <v xml:space="preserve">      Total Manufactured tonnes EXcluding non-Consol. JVs (ktes)</v>
          </cell>
          <cell r="J34">
            <v>49.518000000000001</v>
          </cell>
          <cell r="K34">
            <v>49.028999999999996</v>
          </cell>
          <cell r="L34">
            <v>45.524000000000001</v>
          </cell>
          <cell r="M34">
            <v>29.945</v>
          </cell>
          <cell r="N34">
            <v>174.01599999999999</v>
          </cell>
          <cell r="O34">
            <v>42.957000010000002</v>
          </cell>
          <cell r="P34">
            <v>50.981000000000002</v>
          </cell>
          <cell r="Q34">
            <v>66.0190001</v>
          </cell>
          <cell r="R34">
            <v>72.108000099999998</v>
          </cell>
          <cell r="S34">
            <v>232.06500020999999</v>
          </cell>
        </row>
        <row r="35">
          <cell r="B35" t="str">
            <v xml:space="preserve"> - Other Income (e.g. licencing)</v>
          </cell>
          <cell r="N35">
            <v>0</v>
          </cell>
          <cell r="S35">
            <v>0</v>
          </cell>
        </row>
        <row r="36">
          <cell r="A36" t="str">
            <v>H</v>
          </cell>
          <cell r="B36" t="str">
            <v xml:space="preserve"> - Balancing Sales Item</v>
          </cell>
          <cell r="N36">
            <v>0</v>
          </cell>
          <cell r="S36">
            <v>0</v>
          </cell>
        </row>
        <row r="37">
          <cell r="B37" t="str">
            <v xml:space="preserve"> - Total Turnover/Revenues (Sales &amp; Other Operating Revenues)</v>
          </cell>
          <cell r="J37">
            <v>20.97594631371075</v>
          </cell>
          <cell r="K37">
            <v>19.094287223102544</v>
          </cell>
          <cell r="L37">
            <v>23.006117864507775</v>
          </cell>
          <cell r="M37">
            <v>20.506295589221306</v>
          </cell>
          <cell r="N37">
            <v>83.582646990542372</v>
          </cell>
          <cell r="O37">
            <v>24.335407391242235</v>
          </cell>
          <cell r="P37">
            <v>28.028846930423455</v>
          </cell>
          <cell r="Q37">
            <v>33.954945397541529</v>
          </cell>
          <cell r="R37">
            <v>35.767117090000006</v>
          </cell>
          <cell r="S37">
            <v>122.08631680920723</v>
          </cell>
        </row>
        <row r="38">
          <cell r="B38" t="str">
            <v xml:space="preserve"> - Relco Income/Interest</v>
          </cell>
          <cell r="K38">
            <v>1.448</v>
          </cell>
          <cell r="L38">
            <v>0.193</v>
          </cell>
          <cell r="N38">
            <v>1.641</v>
          </cell>
          <cell r="S38">
            <v>0</v>
          </cell>
        </row>
        <row r="39">
          <cell r="B39" t="str">
            <v xml:space="preserve">      BPAC Share of non-Consol. JV Manufactured tonnes (ktes)</v>
          </cell>
          <cell r="N39">
            <v>0</v>
          </cell>
          <cell r="S39">
            <v>0</v>
          </cell>
        </row>
        <row r="40">
          <cell r="B40" t="str">
            <v>Total Manufactured tonnes INcluding non-Consol. JVs (ktes)</v>
          </cell>
          <cell r="J40">
            <v>49.518000000000001</v>
          </cell>
          <cell r="K40">
            <v>49.028999999999996</v>
          </cell>
          <cell r="L40">
            <v>45.524000000000001</v>
          </cell>
          <cell r="M40">
            <v>29.945</v>
          </cell>
          <cell r="N40">
            <v>174.01599999999999</v>
          </cell>
          <cell r="O40">
            <v>42.957000010000002</v>
          </cell>
          <cell r="P40">
            <v>50.981000000000002</v>
          </cell>
          <cell r="Q40">
            <v>66.0190001</v>
          </cell>
          <cell r="R40">
            <v>72.108000099999998</v>
          </cell>
          <cell r="S40">
            <v>232.06500020999999</v>
          </cell>
        </row>
        <row r="41">
          <cell r="B41" t="str">
            <v>Variable Feedstock/Product purchase Costs (negative)</v>
          </cell>
          <cell r="J41">
            <v>-10.936526315789473</v>
          </cell>
          <cell r="K41">
            <v>-10.046172197309415</v>
          </cell>
          <cell r="L41">
            <v>-12.306244375000002</v>
          </cell>
          <cell r="M41">
            <v>-7.8818797310195263</v>
          </cell>
          <cell r="N41">
            <v>-41.170822619118411</v>
          </cell>
          <cell r="O41">
            <v>-12.894599595026367</v>
          </cell>
          <cell r="P41">
            <v>-18.841947635828276</v>
          </cell>
          <cell r="Q41">
            <v>-22.595454613981495</v>
          </cell>
          <cell r="R41">
            <v>-23.836912355506374</v>
          </cell>
          <cell r="S41">
            <v>-78.168914200342513</v>
          </cell>
        </row>
        <row r="42">
          <cell r="B42" t="str">
            <v>Variable Fuel Costs (negative)</v>
          </cell>
          <cell r="N42">
            <v>0</v>
          </cell>
          <cell r="S42">
            <v>0</v>
          </cell>
        </row>
        <row r="43">
          <cell r="B43" t="str">
            <v>Other Cash Variable Costs (Group Definition of Variable Costs, negative)</v>
          </cell>
          <cell r="J43">
            <v>-4.25</v>
          </cell>
          <cell r="K43">
            <v>-3.73</v>
          </cell>
          <cell r="L43">
            <v>-3.6309999999999998</v>
          </cell>
          <cell r="M43">
            <v>-4.3600000000000003</v>
          </cell>
          <cell r="N43">
            <v>-15.971</v>
          </cell>
          <cell r="O43">
            <v>-4.2</v>
          </cell>
          <cell r="P43">
            <v>-5.5</v>
          </cell>
          <cell r="Q43">
            <v>-6</v>
          </cell>
          <cell r="R43">
            <v>-6.6</v>
          </cell>
          <cell r="S43">
            <v>-22.299999999999997</v>
          </cell>
        </row>
        <row r="44">
          <cell r="B44" t="str">
            <v>Stock Movement &amp; Provisions (V'ble non-cash) [10] (430+440+502+700)</v>
          </cell>
          <cell r="N44">
            <v>0</v>
          </cell>
          <cell r="S44">
            <v>0</v>
          </cell>
        </row>
        <row r="45">
          <cell r="B45" t="str">
            <v>Total Cash Fixed Costs (negative)</v>
          </cell>
          <cell r="J45">
            <v>-5.4149999999999991</v>
          </cell>
          <cell r="K45">
            <v>-9.5039999999999996</v>
          </cell>
          <cell r="L45">
            <v>-9.7729999999999997</v>
          </cell>
          <cell r="M45">
            <v>-3.8959999999999995</v>
          </cell>
          <cell r="N45">
            <v>-28.588000000000001</v>
          </cell>
          <cell r="O45">
            <v>-7.1950000000000003</v>
          </cell>
          <cell r="P45">
            <v>-7.605999999999999</v>
          </cell>
          <cell r="Q45">
            <v>-6.6189999999999998</v>
          </cell>
          <cell r="R45">
            <v>-6.2809999999999997</v>
          </cell>
          <cell r="S45">
            <v>-27.700999999999997</v>
          </cell>
        </row>
        <row r="46">
          <cell r="B46" t="str">
            <v>Total Cash Costs (Group Definition)</v>
          </cell>
          <cell r="J46">
            <v>-9.6649999999999991</v>
          </cell>
          <cell r="K46">
            <v>-13.234</v>
          </cell>
          <cell r="L46">
            <v>-13.404</v>
          </cell>
          <cell r="M46">
            <v>-8.2560000000000002</v>
          </cell>
          <cell r="N46">
            <v>-44.558999999999997</v>
          </cell>
          <cell r="O46">
            <v>-11.395</v>
          </cell>
          <cell r="P46">
            <v>-13.105999999999998</v>
          </cell>
          <cell r="Q46">
            <v>-12.619</v>
          </cell>
          <cell r="R46">
            <v>-12.881</v>
          </cell>
          <cell r="S46">
            <v>-50.000999999999998</v>
          </cell>
        </row>
        <row r="47">
          <cell r="B47" t="str">
            <v>Non-trading Items</v>
          </cell>
          <cell r="N47">
            <v>0</v>
          </cell>
          <cell r="S47">
            <v>0</v>
          </cell>
        </row>
        <row r="48">
          <cell r="B48" t="str">
            <v>Depreciation (negative)</v>
          </cell>
          <cell r="J48">
            <v>-1.2749999999999999</v>
          </cell>
          <cell r="K48">
            <v>-1.2669999999999997</v>
          </cell>
          <cell r="L48">
            <v>-1.2889999999999999</v>
          </cell>
          <cell r="M48">
            <v>-2.1759999999999997</v>
          </cell>
          <cell r="N48">
            <v>-6.0069999999999997</v>
          </cell>
          <cell r="O48">
            <v>-1.5059999999999998</v>
          </cell>
          <cell r="P48">
            <v>-1.5049999999999999</v>
          </cell>
          <cell r="Q48">
            <v>-2.0949999999999998</v>
          </cell>
          <cell r="R48">
            <v>-1.7149999999999999</v>
          </cell>
          <cell r="S48">
            <v>-6.8209999999999997</v>
          </cell>
        </row>
        <row r="49">
          <cell r="B49" t="str">
            <v>Any Other non-Cash Costs (negative)</v>
          </cell>
          <cell r="N49">
            <v>0</v>
          </cell>
          <cell r="S49">
            <v>0</v>
          </cell>
        </row>
        <row r="50">
          <cell r="B50" t="str">
            <v>"Clean" EBITDA</v>
          </cell>
          <cell r="J50">
            <v>0.37500000000000011</v>
          </cell>
          <cell r="K50">
            <v>-2.7329999999999997</v>
          </cell>
          <cell r="L50">
            <v>-2.5109999999999992</v>
          </cell>
          <cell r="M50">
            <v>4.3759999999999994</v>
          </cell>
          <cell r="N50">
            <v>-0.49299999999999944</v>
          </cell>
          <cell r="O50">
            <v>3.2916042935655643E-2</v>
          </cell>
          <cell r="P50">
            <v>-3.9605429250138</v>
          </cell>
          <cell r="Q50">
            <v>-1.2676960483771631</v>
          </cell>
          <cell r="R50">
            <v>-0.99746363626281598</v>
          </cell>
          <cell r="S50">
            <v>-6.192786566718123</v>
          </cell>
        </row>
        <row r="51">
          <cell r="B51" t="str">
            <v>"Clean" Replacement Cost Operating Profit (RCOP)</v>
          </cell>
          <cell r="J51">
            <v>-0.8999999999999998</v>
          </cell>
          <cell r="K51">
            <v>-3.9999999999999996</v>
          </cell>
          <cell r="L51">
            <v>-3.7999999999999994</v>
          </cell>
          <cell r="M51">
            <v>2.2000000000000002</v>
          </cell>
          <cell r="N51">
            <v>-6.4999999999999991</v>
          </cell>
          <cell r="O51">
            <v>-1.4730839570643441</v>
          </cell>
          <cell r="P51">
            <v>-5.4655429250137999</v>
          </cell>
          <cell r="Q51">
            <v>-3.3626960483771628</v>
          </cell>
          <cell r="R51">
            <v>-2.7124636362628158</v>
          </cell>
          <cell r="S51">
            <v>-13.013786566718123</v>
          </cell>
        </row>
        <row r="52">
          <cell r="G52" t="str">
            <v>Check:  If these cells are not zero Sections A and E are inconsistent  ----&gt;</v>
          </cell>
          <cell r="J52">
            <v>5.8000207871877762E-4</v>
          </cell>
          <cell r="K52">
            <v>4.8849742068721724E-3</v>
          </cell>
          <cell r="L52">
            <v>1.2651049222434096E-4</v>
          </cell>
          <cell r="M52">
            <v>7.5841417982189796E-3</v>
          </cell>
          <cell r="N52">
            <v>1.3175628576034271E-2</v>
          </cell>
          <cell r="O52">
            <v>-1.2891753280207752E-2</v>
          </cell>
          <cell r="P52">
            <v>-4.1442219608978093E-2</v>
          </cell>
          <cell r="Q52">
            <v>-8.186831937198491E-3</v>
          </cell>
          <cell r="R52">
            <v>-4.6668370756448141E-2</v>
          </cell>
          <cell r="S52">
            <v>-0.10918917558283248</v>
          </cell>
        </row>
        <row r="53">
          <cell r="B53" t="str">
            <v>Tax on "Clean" Operations (negative for tax incurred)</v>
          </cell>
          <cell r="N53">
            <v>0</v>
          </cell>
          <cell r="S53">
            <v>0</v>
          </cell>
        </row>
        <row r="54">
          <cell r="B54" t="str">
            <v>"Clean" Replacement Cost Net Income pre Exceptionals</v>
          </cell>
          <cell r="J54">
            <v>-0.8999999999999998</v>
          </cell>
          <cell r="K54">
            <v>-3.9999999999999996</v>
          </cell>
          <cell r="L54">
            <v>-3.7999999999999994</v>
          </cell>
          <cell r="M54">
            <v>2.2000000000000002</v>
          </cell>
          <cell r="N54">
            <v>-6.4999999999999991</v>
          </cell>
          <cell r="O54">
            <v>-1.4730839570643441</v>
          </cell>
          <cell r="P54">
            <v>-5.4655429250137999</v>
          </cell>
          <cell r="Q54">
            <v>-3.3626960483771628</v>
          </cell>
          <cell r="R54">
            <v>-2.7124636362628158</v>
          </cell>
          <cell r="S54">
            <v>-13.013786566718123</v>
          </cell>
        </row>
        <row r="55">
          <cell r="A55" t="str">
            <v>H</v>
          </cell>
          <cell r="B55" t="str">
            <v>Restructuring Special Items pre Tax</v>
          </cell>
          <cell r="N55">
            <v>0</v>
          </cell>
          <cell r="S55">
            <v>0</v>
          </cell>
        </row>
        <row r="56">
          <cell r="A56" t="str">
            <v>H</v>
          </cell>
          <cell r="B56" t="str">
            <v>Other Special Items pre Tax</v>
          </cell>
          <cell r="N56">
            <v>0</v>
          </cell>
          <cell r="S56">
            <v>0</v>
          </cell>
        </row>
        <row r="57">
          <cell r="A57" t="str">
            <v>H</v>
          </cell>
          <cell r="B57" t="str">
            <v>"Dirty" Replacement Cost Operating Profit (RCOP)</v>
          </cell>
          <cell r="J57">
            <v>-0.8999999999999998</v>
          </cell>
          <cell r="K57">
            <v>-3.9999999999999996</v>
          </cell>
          <cell r="L57">
            <v>-3.7999999999999994</v>
          </cell>
          <cell r="M57">
            <v>2.2000000000000002</v>
          </cell>
          <cell r="N57">
            <v>-6.4999999999999991</v>
          </cell>
          <cell r="O57">
            <v>-1.4730839570643441</v>
          </cell>
          <cell r="P57">
            <v>-5.4655429250137999</v>
          </cell>
          <cell r="Q57">
            <v>-3.3626960483771628</v>
          </cell>
          <cell r="R57">
            <v>-2.7124636362628158</v>
          </cell>
          <cell r="S57">
            <v>-13.013786566718123</v>
          </cell>
        </row>
        <row r="58">
          <cell r="A58" t="str">
            <v>H</v>
          </cell>
          <cell r="B58" t="str">
            <v>Tax on Restructuring Special Items (positive for tax reliefs)</v>
          </cell>
          <cell r="N58">
            <v>0</v>
          </cell>
          <cell r="S58">
            <v>0</v>
          </cell>
        </row>
        <row r="59">
          <cell r="A59" t="str">
            <v>H</v>
          </cell>
          <cell r="B59" t="str">
            <v>Tax on Other Special Items (negative for tax incurred/positive for relief)</v>
          </cell>
          <cell r="N59">
            <v>0</v>
          </cell>
          <cell r="S59">
            <v>0</v>
          </cell>
        </row>
        <row r="60">
          <cell r="A60" t="str">
            <v>H</v>
          </cell>
          <cell r="B60" t="str">
            <v>"Dirty" Replacement Cost Net Income pre Exceptionals</v>
          </cell>
          <cell r="J60">
            <v>-0.8999999999999998</v>
          </cell>
          <cell r="K60">
            <v>-3.9999999999999996</v>
          </cell>
          <cell r="L60">
            <v>-3.7999999999999994</v>
          </cell>
          <cell r="M60">
            <v>2.2000000000000002</v>
          </cell>
          <cell r="N60">
            <v>-6.4999999999999991</v>
          </cell>
          <cell r="O60">
            <v>-1.4730839570643441</v>
          </cell>
          <cell r="P60">
            <v>-5.4655429250137999</v>
          </cell>
          <cell r="Q60">
            <v>-3.3626960483771628</v>
          </cell>
          <cell r="R60">
            <v>-2.7124636362628158</v>
          </cell>
          <cell r="S60">
            <v>-13.013786566718123</v>
          </cell>
        </row>
        <row r="61">
          <cell r="A61" t="str">
            <v>H</v>
          </cell>
          <cell r="B61" t="str">
            <v>Restructuring Exceptional Items pre Tax</v>
          </cell>
          <cell r="N61">
            <v>0</v>
          </cell>
          <cell r="S61">
            <v>0</v>
          </cell>
        </row>
        <row r="62">
          <cell r="A62" t="str">
            <v>H</v>
          </cell>
          <cell r="B62" t="str">
            <v>Tax on Restructuring Exceptional Items (positive for reliefs)</v>
          </cell>
          <cell r="N62">
            <v>0</v>
          </cell>
          <cell r="S62">
            <v>0</v>
          </cell>
        </row>
        <row r="63">
          <cell r="B63" t="str">
            <v>BU Exceptional Items pre Tax</v>
          </cell>
          <cell r="N63">
            <v>0</v>
          </cell>
          <cell r="S63">
            <v>0</v>
          </cell>
        </row>
        <row r="64">
          <cell r="B64" t="str">
            <v>Tax on BU Exceptional Items (negative for tax incurred/positive for relief)</v>
          </cell>
          <cell r="N64">
            <v>0</v>
          </cell>
          <cell r="S64">
            <v>0</v>
          </cell>
        </row>
        <row r="65">
          <cell r="A65" t="str">
            <v>H</v>
          </cell>
          <cell r="B65" t="str">
            <v>Total Exceptional Items pre Tax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H</v>
          </cell>
          <cell r="B66" t="str">
            <v>Total Tax on Exceptional Items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 xml:space="preserve">Replacement Cost Profit after Exceptnl Itms </v>
          </cell>
          <cell r="J67">
            <v>-0.8999999999999998</v>
          </cell>
          <cell r="K67">
            <v>-3.9999999999999996</v>
          </cell>
          <cell r="L67">
            <v>-3.7999999999999994</v>
          </cell>
          <cell r="M67">
            <v>2.2000000000000002</v>
          </cell>
          <cell r="N67">
            <v>-6.4999999999999991</v>
          </cell>
          <cell r="O67">
            <v>-1.4730839570643441</v>
          </cell>
          <cell r="P67">
            <v>-5.4655429250137999</v>
          </cell>
          <cell r="Q67">
            <v>-3.3626960483771628</v>
          </cell>
          <cell r="R67">
            <v>-2.7124636362628158</v>
          </cell>
          <cell r="S67">
            <v>-13.013786566718123</v>
          </cell>
        </row>
        <row r="68">
          <cell r="B68" t="str">
            <v>Cash in/(out)Flow from Operations (before Restructuring)</v>
          </cell>
          <cell r="J68">
            <v>-6.224999999999997</v>
          </cell>
          <cell r="K68">
            <v>-1.4009999999999967</v>
          </cell>
          <cell r="L68">
            <v>2.9960000000000009</v>
          </cell>
          <cell r="M68">
            <v>10.376000000000001</v>
          </cell>
          <cell r="N68">
            <v>5.7460000000000075</v>
          </cell>
          <cell r="O68">
            <v>-16.76708395706434</v>
          </cell>
          <cell r="P68">
            <v>-7.8605429250137986</v>
          </cell>
          <cell r="Q68">
            <v>-3.5676960483771638</v>
          </cell>
          <cell r="R68">
            <v>2.1025363637371837</v>
          </cell>
          <cell r="S68">
            <v>-26.092786566718122</v>
          </cell>
        </row>
        <row r="69">
          <cell r="B69" t="str">
            <v>Interest &amp; Dividends Rec'd (incl. Relco items)</v>
          </cell>
          <cell r="N69">
            <v>0</v>
          </cell>
          <cell r="S69">
            <v>0</v>
          </cell>
        </row>
        <row r="70">
          <cell r="B70" t="str">
            <v>Balance Sheet Capital Expenditure (accrued, incl. cap. interest))</v>
          </cell>
          <cell r="J70">
            <v>-9</v>
          </cell>
          <cell r="K70">
            <v>-17.600000000000001</v>
          </cell>
          <cell r="L70">
            <v>-23.8</v>
          </cell>
          <cell r="M70">
            <v>-27.6</v>
          </cell>
          <cell r="N70">
            <v>-78</v>
          </cell>
          <cell r="O70">
            <v>-15</v>
          </cell>
          <cell r="P70">
            <v>-10</v>
          </cell>
          <cell r="Q70">
            <v>-5</v>
          </cell>
          <cell r="R70">
            <v>-5</v>
          </cell>
          <cell r="S70">
            <v>-35</v>
          </cell>
        </row>
        <row r="71">
          <cell r="B71" t="str">
            <v>Change in Capex Creditors</v>
          </cell>
          <cell r="J71">
            <v>1.4999999999999996</v>
          </cell>
          <cell r="K71">
            <v>-0.79999999999999982</v>
          </cell>
          <cell r="L71">
            <v>-2.9</v>
          </cell>
          <cell r="M71">
            <v>5</v>
          </cell>
          <cell r="N71">
            <v>2.8</v>
          </cell>
          <cell r="O71">
            <v>-3.9000000000000004</v>
          </cell>
          <cell r="P71">
            <v>-1</v>
          </cell>
          <cell r="Q71">
            <v>0</v>
          </cell>
          <cell r="R71">
            <v>0</v>
          </cell>
          <cell r="S71">
            <v>-4.9000000000000004</v>
          </cell>
        </row>
        <row r="72">
          <cell r="B72" t="str">
            <v xml:space="preserve">Disposal Proceeds (pre Tax) </v>
          </cell>
          <cell r="N72">
            <v>0</v>
          </cell>
          <cell r="S72">
            <v>0</v>
          </cell>
        </row>
        <row r="73">
          <cell r="B73" t="str">
            <v>Cash Flow (pre-tax, before Restructuring)</v>
          </cell>
          <cell r="J73">
            <v>-13.724999999999998</v>
          </cell>
          <cell r="K73">
            <v>-19.800999999999998</v>
          </cell>
          <cell r="L73">
            <v>-23.703999999999997</v>
          </cell>
          <cell r="M73">
            <v>-12.224</v>
          </cell>
          <cell r="N73">
            <v>-69.453999999999994</v>
          </cell>
          <cell r="O73">
            <v>-35.667083957064342</v>
          </cell>
          <cell r="P73">
            <v>-18.860542925013799</v>
          </cell>
          <cell r="Q73">
            <v>-8.5676960483771634</v>
          </cell>
          <cell r="R73">
            <v>-2.8974636362628163</v>
          </cell>
          <cell r="S73">
            <v>-65.992786566718124</v>
          </cell>
        </row>
        <row r="74">
          <cell r="B74" t="str">
            <v>Tax Paid (INCL Tax on Divestments, EXCL relief on Restructuring)</v>
          </cell>
          <cell r="N74">
            <v>0</v>
          </cell>
          <cell r="S74">
            <v>0</v>
          </cell>
        </row>
        <row r="75">
          <cell r="B75" t="str">
            <v>Net Cash in/(out)Flow before Restructuring &amp; Financing</v>
          </cell>
          <cell r="J75">
            <v>-13.724999999999998</v>
          </cell>
          <cell r="K75">
            <v>-19.800999999999998</v>
          </cell>
          <cell r="L75">
            <v>-23.703999999999997</v>
          </cell>
          <cell r="M75">
            <v>-12.224</v>
          </cell>
          <cell r="N75">
            <v>-69.453999999999994</v>
          </cell>
          <cell r="O75">
            <v>-35.667083957064342</v>
          </cell>
          <cell r="P75">
            <v>-18.860542925013799</v>
          </cell>
          <cell r="Q75">
            <v>-8.5676960483771634</v>
          </cell>
          <cell r="R75">
            <v>-2.8974636362628163</v>
          </cell>
          <cell r="S75">
            <v>-65.992786566718124</v>
          </cell>
        </row>
        <row r="76">
          <cell r="A76" t="str">
            <v>H</v>
          </cell>
          <cell r="B76" t="str">
            <v>Restructuring Cash Payments</v>
          </cell>
          <cell r="N76">
            <v>0</v>
          </cell>
          <cell r="S76">
            <v>0</v>
          </cell>
        </row>
        <row r="77">
          <cell r="A77" t="str">
            <v>H</v>
          </cell>
          <cell r="B77" t="str">
            <v>Tax Payments Relief against Restructuring</v>
          </cell>
          <cell r="N77">
            <v>0</v>
          </cell>
          <cell r="S77">
            <v>0</v>
          </cell>
        </row>
        <row r="78">
          <cell r="B78" t="str">
            <v>Net Cash in/(out)Flow before Financing</v>
          </cell>
          <cell r="J78">
            <v>-13.724999999999998</v>
          </cell>
          <cell r="K78">
            <v>-19.800999999999998</v>
          </cell>
          <cell r="L78">
            <v>-23.703999999999997</v>
          </cell>
          <cell r="M78">
            <v>-12.224</v>
          </cell>
          <cell r="N78">
            <v>-69.453999999999994</v>
          </cell>
          <cell r="O78">
            <v>-35.667083957064342</v>
          </cell>
          <cell r="P78">
            <v>-18.860542925013799</v>
          </cell>
          <cell r="Q78">
            <v>-8.5676960483771634</v>
          </cell>
          <cell r="R78">
            <v>-2.8974636362628163</v>
          </cell>
          <cell r="S78">
            <v>-65.992786566718124</v>
          </cell>
        </row>
        <row r="79">
          <cell r="B79" t="str">
            <v xml:space="preserve">Effective "Clean" Tax Rate  (%) 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B80" t="str">
            <v xml:space="preserve">Post-Tax "Clean" Return on Average Capital Employed (%) </v>
          </cell>
          <cell r="J80">
            <v>-2.8257456828885391E-2</v>
          </cell>
          <cell r="K80">
            <v>-0.1150665228335131</v>
          </cell>
          <cell r="L80">
            <v>-9.6938775510204064E-2</v>
          </cell>
          <cell r="M80">
            <v>5.0764349581770979E-2</v>
          </cell>
          <cell r="N80">
            <v>-4.2989417989417987E-2</v>
          </cell>
          <cell r="O80">
            <v>-2.9669364694145901E-2</v>
          </cell>
          <cell r="P80">
            <v>-9.7057366037980902E-2</v>
          </cell>
          <cell r="Q80">
            <v>-6.8943025082053577E-2</v>
          </cell>
          <cell r="R80">
            <v>-6.8691703355816799E-2</v>
          </cell>
          <cell r="S80">
            <v>-7.7050246102534761E-2</v>
          </cell>
        </row>
        <row r="83">
          <cell r="A83" t="str">
            <v>Section B:  Balance Sheet &amp; Operating Working Capital Analysis At End Period</v>
          </cell>
        </row>
        <row r="85">
          <cell r="B85" t="str">
            <v>Total Fixed Assets &amp; Investments</v>
          </cell>
          <cell r="H85">
            <v>103</v>
          </cell>
          <cell r="I85">
            <v>103</v>
          </cell>
          <cell r="J85">
            <v>110.7</v>
          </cell>
          <cell r="K85">
            <v>127.2</v>
          </cell>
          <cell r="L85">
            <v>149.6</v>
          </cell>
          <cell r="M85">
            <v>172.3</v>
          </cell>
          <cell r="N85">
            <v>172.3</v>
          </cell>
          <cell r="O85">
            <v>190</v>
          </cell>
          <cell r="P85">
            <v>200</v>
          </cell>
          <cell r="Q85">
            <v>125</v>
          </cell>
          <cell r="R85">
            <v>130</v>
          </cell>
          <cell r="S85">
            <v>130</v>
          </cell>
        </row>
        <row r="86">
          <cell r="B86" t="str">
            <v>Stocks/Inventory</v>
          </cell>
          <cell r="H86">
            <v>19.100000000000001</v>
          </cell>
          <cell r="I86">
            <v>19.100000000000001</v>
          </cell>
          <cell r="J86">
            <v>15.7</v>
          </cell>
          <cell r="K86">
            <v>14.2</v>
          </cell>
          <cell r="L86">
            <v>15.4</v>
          </cell>
          <cell r="M86">
            <v>14.1</v>
          </cell>
          <cell r="N86">
            <v>14.1</v>
          </cell>
          <cell r="O86">
            <v>16</v>
          </cell>
          <cell r="P86">
            <v>18</v>
          </cell>
          <cell r="Q86">
            <v>18</v>
          </cell>
          <cell r="R86">
            <v>18</v>
          </cell>
          <cell r="S86">
            <v>18</v>
          </cell>
        </row>
        <row r="87">
          <cell r="B87" t="str">
            <v>UK Pensions Debtors</v>
          </cell>
          <cell r="H87">
            <v>8.1</v>
          </cell>
          <cell r="I87">
            <v>8.1</v>
          </cell>
          <cell r="J87">
            <v>9</v>
          </cell>
          <cell r="K87">
            <v>9.8000000000000007</v>
          </cell>
          <cell r="L87">
            <v>10.6</v>
          </cell>
          <cell r="M87">
            <v>11.2</v>
          </cell>
          <cell r="N87">
            <v>11.2</v>
          </cell>
          <cell r="O87">
            <v>12.3</v>
          </cell>
          <cell r="P87">
            <v>13.2</v>
          </cell>
          <cell r="Q87">
            <v>14</v>
          </cell>
          <cell r="R87">
            <v>14.9</v>
          </cell>
          <cell r="S87">
            <v>14.9</v>
          </cell>
        </row>
        <row r="88">
          <cell r="B88" t="str">
            <v>Debtors &gt; 1 year</v>
          </cell>
          <cell r="I88">
            <v>0</v>
          </cell>
          <cell r="N88">
            <v>0</v>
          </cell>
          <cell r="S88">
            <v>0</v>
          </cell>
        </row>
        <row r="89">
          <cell r="B89" t="str">
            <v>Third Party Trade Debtors/Reveivables &lt; 1 year</v>
          </cell>
          <cell r="H89">
            <v>40.799999999999997</v>
          </cell>
          <cell r="I89">
            <v>40.799999999999997</v>
          </cell>
          <cell r="J89">
            <v>46.4</v>
          </cell>
          <cell r="K89">
            <v>48.3</v>
          </cell>
          <cell r="L89">
            <v>52</v>
          </cell>
          <cell r="M89">
            <v>46.2</v>
          </cell>
          <cell r="N89">
            <v>46.2</v>
          </cell>
          <cell r="O89">
            <v>48</v>
          </cell>
          <cell r="P89">
            <v>49</v>
          </cell>
          <cell r="Q89">
            <v>50</v>
          </cell>
          <cell r="R89">
            <v>45</v>
          </cell>
          <cell r="S89">
            <v>45</v>
          </cell>
        </row>
        <row r="90">
          <cell r="B90" t="str">
            <v>Other Debtors &amp; pre-payments &lt;1 year</v>
          </cell>
          <cell r="H90">
            <v>6.9</v>
          </cell>
          <cell r="I90">
            <v>6.9</v>
          </cell>
          <cell r="J90">
            <v>1.7</v>
          </cell>
          <cell r="K90">
            <v>1.2</v>
          </cell>
          <cell r="L90">
            <v>1.2</v>
          </cell>
          <cell r="M90">
            <v>1.1000000000000001</v>
          </cell>
          <cell r="N90">
            <v>1.1000000000000001</v>
          </cell>
          <cell r="O90">
            <v>1.5</v>
          </cell>
          <cell r="P90">
            <v>1.5</v>
          </cell>
          <cell r="Q90">
            <v>1.5</v>
          </cell>
          <cell r="R90">
            <v>1.5</v>
          </cell>
          <cell r="S90">
            <v>1.5</v>
          </cell>
        </row>
        <row r="91">
          <cell r="B91" t="str">
            <v>Creditors &amp; Accruals (&lt; 1yr)</v>
          </cell>
          <cell r="H91">
            <v>-55.3</v>
          </cell>
          <cell r="I91">
            <v>-55.3</v>
          </cell>
          <cell r="J91">
            <v>-47.1</v>
          </cell>
          <cell r="K91">
            <v>-50.6</v>
          </cell>
          <cell r="L91">
            <v>-60.6</v>
          </cell>
          <cell r="M91">
            <v>-59.6</v>
          </cell>
          <cell r="N91">
            <v>-59.6</v>
          </cell>
          <cell r="O91">
            <v>-48</v>
          </cell>
          <cell r="P91">
            <v>-48</v>
          </cell>
          <cell r="Q91">
            <v>-50</v>
          </cell>
          <cell r="R91">
            <v>-50</v>
          </cell>
          <cell r="S91">
            <v>-50</v>
          </cell>
        </row>
        <row r="92">
          <cell r="B92" t="str">
            <v>Sub Total Operating Working Capital - Reported</v>
          </cell>
          <cell r="H92">
            <v>19.600000000000009</v>
          </cell>
          <cell r="I92">
            <v>19.600000000000009</v>
          </cell>
          <cell r="J92">
            <v>25.699999999999996</v>
          </cell>
          <cell r="K92">
            <v>22.9</v>
          </cell>
          <cell r="L92">
            <v>18.600000000000001</v>
          </cell>
          <cell r="M92">
            <v>12.999999999999993</v>
          </cell>
          <cell r="N92">
            <v>12.999999999999993</v>
          </cell>
          <cell r="O92">
            <v>29.799999999999997</v>
          </cell>
          <cell r="P92">
            <v>33.700000000000003</v>
          </cell>
          <cell r="Q92">
            <v>33.5</v>
          </cell>
          <cell r="R92">
            <v>29.400000000000006</v>
          </cell>
          <cell r="S92">
            <v>29.400000000000006</v>
          </cell>
        </row>
        <row r="93">
          <cell r="B93" t="str">
            <v>Sub Total Underlying Operating Working Capital</v>
          </cell>
          <cell r="H93">
            <v>11.500000000000009</v>
          </cell>
          <cell r="I93">
            <v>11.500000000000009</v>
          </cell>
          <cell r="J93">
            <v>16.699999999999996</v>
          </cell>
          <cell r="K93">
            <v>13.099999999999998</v>
          </cell>
          <cell r="L93">
            <v>8.0000000000000018</v>
          </cell>
          <cell r="M93">
            <v>1.7999999999999936</v>
          </cell>
          <cell r="N93">
            <v>1.7999999999999936</v>
          </cell>
          <cell r="O93">
            <v>17.499999999999996</v>
          </cell>
          <cell r="P93">
            <v>20.500000000000004</v>
          </cell>
          <cell r="Q93">
            <v>19.5</v>
          </cell>
          <cell r="R93">
            <v>14.500000000000005</v>
          </cell>
          <cell r="S93">
            <v>14.500000000000005</v>
          </cell>
        </row>
        <row r="94">
          <cell r="B94" t="str">
            <v>Non Operating Working Capital</v>
          </cell>
          <cell r="H94">
            <v>-3.1</v>
          </cell>
          <cell r="I94">
            <v>-3.1</v>
          </cell>
          <cell r="J94">
            <v>-4.5999999999999996</v>
          </cell>
          <cell r="K94">
            <v>-3.8</v>
          </cell>
          <cell r="L94">
            <v>-0.9</v>
          </cell>
          <cell r="M94">
            <v>-5.9</v>
          </cell>
          <cell r="N94">
            <v>-5.9</v>
          </cell>
          <cell r="O94">
            <v>-2</v>
          </cell>
          <cell r="P94">
            <v>-1</v>
          </cell>
          <cell r="Q94">
            <v>-1</v>
          </cell>
          <cell r="R94">
            <v>-1</v>
          </cell>
          <cell r="S94">
            <v>-1</v>
          </cell>
        </row>
        <row r="95">
          <cell r="B95" t="str">
            <v>Total Balance Sheet Working Capital</v>
          </cell>
          <cell r="H95">
            <v>16.500000000000007</v>
          </cell>
          <cell r="I95">
            <v>16.500000000000007</v>
          </cell>
          <cell r="J95">
            <v>21.099999999999994</v>
          </cell>
          <cell r="K95">
            <v>19.099999999999998</v>
          </cell>
          <cell r="L95">
            <v>17.700000000000003</v>
          </cell>
          <cell r="M95">
            <v>7.0999999999999925</v>
          </cell>
          <cell r="N95">
            <v>7.0999999999999925</v>
          </cell>
          <cell r="O95">
            <v>27.799999999999997</v>
          </cell>
          <cell r="P95">
            <v>32.700000000000003</v>
          </cell>
          <cell r="Q95">
            <v>32.5</v>
          </cell>
          <cell r="R95">
            <v>28.400000000000006</v>
          </cell>
          <cell r="S95">
            <v>28.400000000000006</v>
          </cell>
        </row>
        <row r="96">
          <cell r="B96" t="str">
            <v>Creditors, Accruals &amp; Oth Provisions &gt; 1yr (negative)</v>
          </cell>
          <cell r="I96">
            <v>0</v>
          </cell>
          <cell r="N96">
            <v>0</v>
          </cell>
          <cell r="S96">
            <v>0</v>
          </cell>
        </row>
        <row r="97">
          <cell r="B97" t="str">
            <v>End Period Capital Employed (pre-tax)</v>
          </cell>
          <cell r="H97">
            <v>119.5</v>
          </cell>
          <cell r="I97">
            <v>119.5</v>
          </cell>
          <cell r="J97">
            <v>131.80000000000001</v>
          </cell>
          <cell r="K97">
            <v>146.30000000000001</v>
          </cell>
          <cell r="L97">
            <v>167.3</v>
          </cell>
          <cell r="M97">
            <v>179.4</v>
          </cell>
          <cell r="N97">
            <v>179.4</v>
          </cell>
          <cell r="O97">
            <v>217.8</v>
          </cell>
          <cell r="P97">
            <v>232.7</v>
          </cell>
          <cell r="Q97">
            <v>157.5</v>
          </cell>
          <cell r="R97">
            <v>158.4</v>
          </cell>
          <cell r="S97">
            <v>158.4</v>
          </cell>
        </row>
        <row r="98">
          <cell r="B98" t="str">
            <v>Tax Creditors (negative) / Debtors (positive)</v>
          </cell>
          <cell r="H98">
            <v>3.5</v>
          </cell>
          <cell r="I98">
            <v>3.5</v>
          </cell>
          <cell r="N98">
            <v>0</v>
          </cell>
          <cell r="S98">
            <v>0</v>
          </cell>
        </row>
        <row r="99">
          <cell r="B99" t="str">
            <v xml:space="preserve">End-Period Capital Employed - Post Tax  </v>
          </cell>
          <cell r="H99">
            <v>123</v>
          </cell>
          <cell r="I99">
            <v>123</v>
          </cell>
          <cell r="J99">
            <v>131.80000000000001</v>
          </cell>
          <cell r="K99">
            <v>146.30000000000001</v>
          </cell>
          <cell r="L99">
            <v>167.3</v>
          </cell>
          <cell r="M99">
            <v>179.4</v>
          </cell>
          <cell r="N99">
            <v>179.4</v>
          </cell>
          <cell r="O99">
            <v>217.8</v>
          </cell>
          <cell r="P99">
            <v>232.7</v>
          </cell>
          <cell r="Q99">
            <v>157.5</v>
          </cell>
          <cell r="R99">
            <v>158.4</v>
          </cell>
          <cell r="S99">
            <v>158.4</v>
          </cell>
        </row>
        <row r="100">
          <cell r="B100" t="str">
            <v xml:space="preserve">Average Capital Employed - Post Tax </v>
          </cell>
          <cell r="J100">
            <v>127.4</v>
          </cell>
          <cell r="K100">
            <v>139.05000000000001</v>
          </cell>
          <cell r="L100">
            <v>156.80000000000001</v>
          </cell>
          <cell r="M100">
            <v>173.35000000000002</v>
          </cell>
          <cell r="N100">
            <v>151.19999999999999</v>
          </cell>
          <cell r="O100">
            <v>198.60000000000002</v>
          </cell>
          <cell r="P100">
            <v>225.25</v>
          </cell>
          <cell r="Q100">
            <v>195.1</v>
          </cell>
          <cell r="R100">
            <v>157.94999999999999</v>
          </cell>
          <cell r="S100">
            <v>168.9</v>
          </cell>
        </row>
        <row r="102">
          <cell r="A102" t="str">
            <v>Section C:  Key Operating Working Capital Measures At End Period</v>
          </cell>
        </row>
        <row r="104">
          <cell r="B104" t="str">
            <v>Underlying Operating Working Capital Sales Ratio</v>
          </cell>
          <cell r="I104">
            <v>0</v>
          </cell>
          <cell r="J104">
            <v>0.1990375040801399</v>
          </cell>
          <cell r="K104">
            <v>0.17151726910431692</v>
          </cell>
          <cell r="L104">
            <v>8.6933397967392842E-2</v>
          </cell>
          <cell r="M104">
            <v>2.1944480320303744E-2</v>
          </cell>
          <cell r="N104">
            <v>2.1944480320303744E-2</v>
          </cell>
          <cell r="O104">
            <v>0.17977919702196821</v>
          </cell>
          <cell r="P104">
            <v>0.18284733627187327</v>
          </cell>
          <cell r="Q104">
            <v>0.14357260607914182</v>
          </cell>
          <cell r="R104">
            <v>0.10135007501103581</v>
          </cell>
          <cell r="S104">
            <v>0.10135007501103581</v>
          </cell>
        </row>
        <row r="105">
          <cell r="B105" t="str">
            <v>Stock Days (Raw Materials + Products)</v>
          </cell>
          <cell r="I105">
            <v>0</v>
          </cell>
          <cell r="J105">
            <v>42</v>
          </cell>
          <cell r="K105">
            <v>42</v>
          </cell>
          <cell r="L105">
            <v>44</v>
          </cell>
          <cell r="M105">
            <v>55</v>
          </cell>
          <cell r="N105">
            <v>55</v>
          </cell>
          <cell r="O105">
            <v>45</v>
          </cell>
          <cell r="P105">
            <v>45</v>
          </cell>
          <cell r="Q105">
            <v>45</v>
          </cell>
          <cell r="R105">
            <v>45</v>
          </cell>
          <cell r="S105">
            <v>45</v>
          </cell>
        </row>
        <row r="106">
          <cell r="B106" t="str">
            <v>Debtors Days (Third Party Trade)</v>
          </cell>
          <cell r="I106">
            <v>0</v>
          </cell>
          <cell r="J106">
            <v>48</v>
          </cell>
          <cell r="K106">
            <v>55</v>
          </cell>
          <cell r="L106">
            <v>51</v>
          </cell>
          <cell r="M106">
            <v>49</v>
          </cell>
          <cell r="N106">
            <v>49</v>
          </cell>
          <cell r="O106">
            <v>55</v>
          </cell>
          <cell r="P106">
            <v>55</v>
          </cell>
          <cell r="Q106">
            <v>55</v>
          </cell>
          <cell r="R106">
            <v>55</v>
          </cell>
          <cell r="S106">
            <v>55</v>
          </cell>
        </row>
        <row r="107">
          <cell r="B107" t="str">
            <v>Creditors Days</v>
          </cell>
          <cell r="I107">
            <v>0</v>
          </cell>
          <cell r="J107">
            <v>51</v>
          </cell>
          <cell r="K107">
            <v>45</v>
          </cell>
          <cell r="L107">
            <v>40</v>
          </cell>
          <cell r="M107">
            <v>51</v>
          </cell>
          <cell r="N107">
            <v>51</v>
          </cell>
          <cell r="O107">
            <v>45</v>
          </cell>
          <cell r="P107">
            <v>45</v>
          </cell>
          <cell r="Q107">
            <v>45</v>
          </cell>
          <cell r="R107">
            <v>45</v>
          </cell>
          <cell r="S107">
            <v>45</v>
          </cell>
        </row>
        <row r="109">
          <cell r="A109" t="str">
            <v>Section D:  RCOP to Cash Bridge</v>
          </cell>
        </row>
        <row r="111">
          <cell r="B111" t="str">
            <v>Clean RCOP (pre-tax)</v>
          </cell>
          <cell r="J111">
            <v>-0.8999999999999998</v>
          </cell>
          <cell r="K111">
            <v>-3.9999999999999996</v>
          </cell>
          <cell r="L111">
            <v>-3.7999999999999994</v>
          </cell>
          <cell r="M111">
            <v>2.2000000000000002</v>
          </cell>
          <cell r="N111">
            <v>-6.4999999999999991</v>
          </cell>
          <cell r="O111">
            <v>-1.4730839570643441</v>
          </cell>
          <cell r="P111">
            <v>-5.4655429250137999</v>
          </cell>
          <cell r="Q111">
            <v>-3.3626960483771628</v>
          </cell>
          <cell r="R111">
            <v>-2.7124636362628158</v>
          </cell>
          <cell r="S111">
            <v>-13.013786566718123</v>
          </cell>
        </row>
        <row r="112">
          <cell r="B112" t="str">
            <v>Less Relco Income &amp; Interest</v>
          </cell>
          <cell r="J112">
            <v>0</v>
          </cell>
          <cell r="K112">
            <v>-1.448</v>
          </cell>
          <cell r="L112">
            <v>-0.193</v>
          </cell>
          <cell r="M112">
            <v>0</v>
          </cell>
          <cell r="N112">
            <v>-1.641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B113" t="str">
            <v>Depreciation (add back)</v>
          </cell>
          <cell r="J113">
            <v>1.2749999999999999</v>
          </cell>
          <cell r="K113">
            <v>1.2669999999999997</v>
          </cell>
          <cell r="L113">
            <v>1.2889999999999999</v>
          </cell>
          <cell r="M113">
            <v>2.1759999999999997</v>
          </cell>
          <cell r="N113">
            <v>6.0069999999999997</v>
          </cell>
          <cell r="O113">
            <v>1.5059999999999998</v>
          </cell>
          <cell r="P113">
            <v>1.5049999999999999</v>
          </cell>
          <cell r="Q113">
            <v>2.0949999999999998</v>
          </cell>
          <cell r="R113">
            <v>1.7149999999999999</v>
          </cell>
          <cell r="S113">
            <v>6.8209999999999997</v>
          </cell>
        </row>
        <row r="114">
          <cell r="B114" t="str">
            <v>Other Non Cash Items:</v>
          </cell>
        </row>
        <row r="115">
          <cell r="C115" t="str">
            <v>Add'ns to provisions</v>
          </cell>
          <cell r="N115">
            <v>0</v>
          </cell>
          <cell r="S115">
            <v>0</v>
          </cell>
        </row>
        <row r="116">
          <cell r="C116" t="str">
            <v>COSA</v>
          </cell>
          <cell r="J116">
            <v>-0.5</v>
          </cell>
          <cell r="K116">
            <v>0.68</v>
          </cell>
          <cell r="L116">
            <v>1.4</v>
          </cell>
          <cell r="M116">
            <v>0.4</v>
          </cell>
          <cell r="N116">
            <v>1.98</v>
          </cell>
          <cell r="Q116">
            <v>-2.5</v>
          </cell>
          <cell r="R116">
            <v>-1</v>
          </cell>
          <cell r="S116">
            <v>-3.5</v>
          </cell>
        </row>
        <row r="117">
          <cell r="C117" t="str">
            <v>Other</v>
          </cell>
          <cell r="N117">
            <v>0</v>
          </cell>
          <cell r="S117">
            <v>0</v>
          </cell>
        </row>
        <row r="118">
          <cell r="B118" t="str">
            <v>Sub Total: Cash generated from Clean RCOP</v>
          </cell>
          <cell r="J118">
            <v>-0.12499999999999989</v>
          </cell>
          <cell r="K118">
            <v>-3.5009999999999999</v>
          </cell>
          <cell r="L118">
            <v>-1.3039999999999998</v>
          </cell>
          <cell r="M118">
            <v>4.7759999999999998</v>
          </cell>
          <cell r="N118">
            <v>-0.15399999999999991</v>
          </cell>
          <cell r="O118">
            <v>3.2916042935655643E-2</v>
          </cell>
          <cell r="P118">
            <v>-3.9605429250138</v>
          </cell>
          <cell r="Q118">
            <v>-3.7676960483771631</v>
          </cell>
          <cell r="R118">
            <v>-1.997463636262816</v>
          </cell>
          <cell r="S118">
            <v>-9.692786566718123</v>
          </cell>
        </row>
        <row r="119">
          <cell r="B119" t="str">
            <v>Payments from long-term provisions</v>
          </cell>
          <cell r="N119">
            <v>0</v>
          </cell>
          <cell r="S119">
            <v>0</v>
          </cell>
        </row>
        <row r="120">
          <cell r="B120" t="str">
            <v>Movement in Creditors &gt;1 year (e.g. PTA capacity deal, excl. additions to provisions)</v>
          </cell>
          <cell r="N120">
            <v>0</v>
          </cell>
          <cell r="S120">
            <v>0</v>
          </cell>
        </row>
        <row r="121">
          <cell r="A121" t="str">
            <v>H</v>
          </cell>
          <cell r="B121" t="str">
            <v>Restructuring Cash Payments (Special + Exceptional)</v>
          </cell>
          <cell r="N121">
            <v>0</v>
          </cell>
          <cell r="S121">
            <v>0</v>
          </cell>
        </row>
        <row r="122">
          <cell r="A122" t="str">
            <v>H</v>
          </cell>
          <cell r="B122" t="str">
            <v>Cash element of RCOP "Special" Items (excl Restructuring)</v>
          </cell>
          <cell r="N122">
            <v>0</v>
          </cell>
          <cell r="S122">
            <v>0</v>
          </cell>
        </row>
        <row r="123">
          <cell r="B123" t="str">
            <v>Special Cash Items (excl restructuring &amp; cash relating to RCOP Special Items)</v>
          </cell>
          <cell r="N123">
            <v>0</v>
          </cell>
          <cell r="S123">
            <v>0</v>
          </cell>
        </row>
        <row r="124">
          <cell r="B124" t="str">
            <v>Movements in Operating Working Capital:</v>
          </cell>
        </row>
        <row r="125">
          <cell r="C125" t="str">
            <v>Movements in Stocks/Inventory</v>
          </cell>
          <cell r="J125">
            <v>3.4000000000000021</v>
          </cell>
          <cell r="K125">
            <v>1.5</v>
          </cell>
          <cell r="L125">
            <v>-1.2000000000000011</v>
          </cell>
          <cell r="M125">
            <v>1.3000000000000007</v>
          </cell>
          <cell r="N125">
            <v>5.0000000000000018</v>
          </cell>
          <cell r="O125">
            <v>-1.9000000000000004</v>
          </cell>
          <cell r="P125">
            <v>-2</v>
          </cell>
          <cell r="Q125">
            <v>0</v>
          </cell>
          <cell r="R125">
            <v>0</v>
          </cell>
          <cell r="S125">
            <v>-3.9000000000000004</v>
          </cell>
        </row>
        <row r="126">
          <cell r="C126" t="str">
            <v>Movements in Pen. Debtors (UK crdt)</v>
          </cell>
          <cell r="J126">
            <v>-0.90000000000000036</v>
          </cell>
          <cell r="K126">
            <v>-0.80000000000000071</v>
          </cell>
          <cell r="L126">
            <v>-0.79999999999999893</v>
          </cell>
          <cell r="M126">
            <v>-0.59999999999999964</v>
          </cell>
          <cell r="N126">
            <v>-3.0999999999999996</v>
          </cell>
          <cell r="O126">
            <v>-1.1000000000000014</v>
          </cell>
          <cell r="P126">
            <v>-0.89999999999999858</v>
          </cell>
          <cell r="Q126">
            <v>-0.80000000000000071</v>
          </cell>
          <cell r="R126">
            <v>-0.90000000000000036</v>
          </cell>
          <cell r="S126">
            <v>-3.7000000000000011</v>
          </cell>
        </row>
        <row r="127">
          <cell r="C127" t="str">
            <v>Movements in Other Debtors &gt; 1 year (e.g. POSM deal)</v>
          </cell>
          <cell r="N127">
            <v>0</v>
          </cell>
          <cell r="S127">
            <v>0</v>
          </cell>
        </row>
        <row r="128">
          <cell r="C128" t="str">
            <v>Movements in Other Debtors &lt; 1 year</v>
          </cell>
          <cell r="J128">
            <v>-0.4000000000000028</v>
          </cell>
          <cell r="K128">
            <v>-1.3999999999999957</v>
          </cell>
          <cell r="L128">
            <v>-5.5</v>
          </cell>
          <cell r="M128">
            <v>5.9</v>
          </cell>
          <cell r="N128">
            <v>-1.3999999999999986</v>
          </cell>
          <cell r="O128">
            <v>-2.1999999999999957</v>
          </cell>
          <cell r="P128">
            <v>-1</v>
          </cell>
          <cell r="Q128">
            <v>-1</v>
          </cell>
          <cell r="R128">
            <v>5</v>
          </cell>
          <cell r="S128">
            <v>0.80000000000000426</v>
          </cell>
        </row>
        <row r="129">
          <cell r="C129" t="str">
            <v>Movements in Creditors</v>
          </cell>
          <cell r="J129">
            <v>-8.1999999999999957</v>
          </cell>
          <cell r="K129">
            <v>2.8</v>
          </cell>
          <cell r="L129">
            <v>11.8</v>
          </cell>
          <cell r="M129">
            <v>-1</v>
          </cell>
          <cell r="N129">
            <v>5.4000000000000048</v>
          </cell>
          <cell r="O129">
            <v>-11.600000000000001</v>
          </cell>
          <cell r="P129">
            <v>0</v>
          </cell>
          <cell r="Q129">
            <v>2</v>
          </cell>
          <cell r="R129">
            <v>0</v>
          </cell>
          <cell r="S129">
            <v>-9.6000000000000014</v>
          </cell>
        </row>
        <row r="130">
          <cell r="B130" t="str">
            <v>Sub Total: Movements in Operating Working Capital - Reported</v>
          </cell>
          <cell r="J130">
            <v>-6.099999999999997</v>
          </cell>
          <cell r="K130">
            <v>2.1000000000000032</v>
          </cell>
          <cell r="L130">
            <v>4.3000000000000007</v>
          </cell>
          <cell r="M130">
            <v>5.6000000000000014</v>
          </cell>
          <cell r="N130">
            <v>5.9000000000000083</v>
          </cell>
          <cell r="O130">
            <v>-16.799999999999997</v>
          </cell>
          <cell r="P130">
            <v>-3.8999999999999986</v>
          </cell>
          <cell r="Q130">
            <v>0.19999999999999929</v>
          </cell>
          <cell r="R130">
            <v>4.0999999999999996</v>
          </cell>
          <cell r="S130">
            <v>-16.399999999999999</v>
          </cell>
        </row>
        <row r="131">
          <cell r="B131" t="str">
            <v>Sub Total: Movements in Underlying Operating Working Capital</v>
          </cell>
          <cell r="J131">
            <v>-5.1999999999999966</v>
          </cell>
          <cell r="K131">
            <v>2.9000000000000039</v>
          </cell>
          <cell r="L131">
            <v>5.0999999999999996</v>
          </cell>
          <cell r="M131">
            <v>6.2000000000000011</v>
          </cell>
          <cell r="N131">
            <v>9.0000000000000071</v>
          </cell>
          <cell r="O131">
            <v>-15.699999999999996</v>
          </cell>
          <cell r="P131">
            <v>-3</v>
          </cell>
          <cell r="Q131">
            <v>1</v>
          </cell>
          <cell r="R131">
            <v>5</v>
          </cell>
          <cell r="S131">
            <v>-12.699999999999996</v>
          </cell>
        </row>
        <row r="132">
          <cell r="B132" t="str">
            <v>Sub Total:  Non-Profit Cash Flows</v>
          </cell>
          <cell r="J132">
            <v>-6.099999999999997</v>
          </cell>
          <cell r="K132">
            <v>2.1000000000000032</v>
          </cell>
          <cell r="L132">
            <v>4.3000000000000007</v>
          </cell>
          <cell r="M132">
            <v>5.6000000000000014</v>
          </cell>
          <cell r="N132">
            <v>5.9000000000000083</v>
          </cell>
          <cell r="O132">
            <v>-16.799999999999997</v>
          </cell>
          <cell r="P132">
            <v>-3.8999999999999986</v>
          </cell>
          <cell r="Q132">
            <v>0.19999999999999929</v>
          </cell>
          <cell r="R132">
            <v>4.0999999999999996</v>
          </cell>
          <cell r="S132">
            <v>-16.399999999999999</v>
          </cell>
        </row>
        <row r="133">
          <cell r="B133" t="str">
            <v>Cash in/(out) Flow from Operations (after Restructuring)</v>
          </cell>
          <cell r="J133">
            <v>-6.224999999999997</v>
          </cell>
          <cell r="K133">
            <v>-1.4009999999999967</v>
          </cell>
          <cell r="L133">
            <v>2.9960000000000009</v>
          </cell>
          <cell r="M133">
            <v>10.376000000000001</v>
          </cell>
          <cell r="N133">
            <v>5.7460000000000075</v>
          </cell>
          <cell r="O133">
            <v>-16.76708395706434</v>
          </cell>
          <cell r="P133">
            <v>-7.8605429250137986</v>
          </cell>
          <cell r="Q133">
            <v>-3.5676960483771638</v>
          </cell>
          <cell r="R133">
            <v>2.1025363637371837</v>
          </cell>
          <cell r="S133">
            <v>-26.092786566718122</v>
          </cell>
        </row>
        <row r="134">
          <cell r="G134" t="str">
            <v>Cash Flow from Ops Check - must be zero or cash bridge is inconsistent ----&gt;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>Net Interest/Dividends Rec'd (incl. Relco items)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>Capex - Capitalised Interest Paid *(L&amp;A, GABU &amp; PTA Asia BUs Only)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>Capex - JV or Equity Investments</v>
          </cell>
          <cell r="N137">
            <v>0</v>
          </cell>
          <cell r="S137">
            <v>0</v>
          </cell>
        </row>
        <row r="138">
          <cell r="B138" t="str">
            <v>Capex - Deferrals or Cancellations</v>
          </cell>
          <cell r="N138">
            <v>0</v>
          </cell>
          <cell r="S138">
            <v>0</v>
          </cell>
        </row>
        <row r="139">
          <cell r="B139" t="str">
            <v>Capex - Approx 3rd Party Spend</v>
          </cell>
          <cell r="J139">
            <v>-9</v>
          </cell>
          <cell r="K139">
            <v>-17.600000000000001</v>
          </cell>
          <cell r="L139">
            <v>-23.8</v>
          </cell>
          <cell r="M139">
            <v>-27.6</v>
          </cell>
          <cell r="N139">
            <v>-78</v>
          </cell>
          <cell r="O139">
            <v>-15</v>
          </cell>
          <cell r="P139">
            <v>-10</v>
          </cell>
          <cell r="Q139">
            <v>-5</v>
          </cell>
          <cell r="R139">
            <v>-5</v>
          </cell>
          <cell r="S139">
            <v>-35</v>
          </cell>
        </row>
        <row r="140">
          <cell r="B140" t="str">
            <v>Balance Sheet Capital Expenditure (incl. capitalised interest)</v>
          </cell>
          <cell r="J140">
            <v>-9</v>
          </cell>
          <cell r="K140">
            <v>-17.600000000000001</v>
          </cell>
          <cell r="L140">
            <v>-23.8</v>
          </cell>
          <cell r="M140">
            <v>-27.6</v>
          </cell>
          <cell r="N140">
            <v>-78</v>
          </cell>
          <cell r="O140">
            <v>-15</v>
          </cell>
          <cell r="P140">
            <v>-10</v>
          </cell>
          <cell r="Q140">
            <v>-5</v>
          </cell>
          <cell r="R140">
            <v>-5</v>
          </cell>
          <cell r="S140">
            <v>-35</v>
          </cell>
        </row>
        <row r="141">
          <cell r="B141" t="str">
            <v>Add back Capitalised Interest *(L&amp;A/GABU/PTA Asia only), positive number</v>
          </cell>
          <cell r="N141">
            <v>0</v>
          </cell>
          <cell r="S141">
            <v>0</v>
          </cell>
        </row>
        <row r="142">
          <cell r="B142" t="str">
            <v>Change in Capex creditors</v>
          </cell>
          <cell r="J142">
            <v>1.4999999999999996</v>
          </cell>
          <cell r="K142">
            <v>-0.79999999999999982</v>
          </cell>
          <cell r="L142">
            <v>-2.9</v>
          </cell>
          <cell r="M142">
            <v>5</v>
          </cell>
          <cell r="N142">
            <v>2.8</v>
          </cell>
          <cell r="O142">
            <v>-3.9000000000000004</v>
          </cell>
          <cell r="P142">
            <v>-1</v>
          </cell>
          <cell r="Q142">
            <v>0</v>
          </cell>
          <cell r="R142">
            <v>0</v>
          </cell>
          <cell r="S142">
            <v>-4.9000000000000004</v>
          </cell>
        </row>
        <row r="143">
          <cell r="B143" t="str">
            <v>Cash Capex</v>
          </cell>
          <cell r="J143">
            <v>-7.5</v>
          </cell>
          <cell r="K143">
            <v>-18.400000000000002</v>
          </cell>
          <cell r="L143">
            <v>-26.7</v>
          </cell>
          <cell r="M143">
            <v>-22.6</v>
          </cell>
          <cell r="N143">
            <v>-75.2</v>
          </cell>
          <cell r="O143">
            <v>-18.899999999999999</v>
          </cell>
          <cell r="P143">
            <v>-11</v>
          </cell>
          <cell r="Q143">
            <v>-5</v>
          </cell>
          <cell r="R143">
            <v>-5</v>
          </cell>
          <cell r="S143">
            <v>-39.9</v>
          </cell>
        </row>
        <row r="144">
          <cell r="B144" t="str">
            <v>Disposal proceeds (pre-tax)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B145" t="str">
            <v>Pre-Tax Cash Flow (after Restructuring)</v>
          </cell>
          <cell r="J145">
            <v>-13.724999999999998</v>
          </cell>
          <cell r="K145">
            <v>-19.800999999999998</v>
          </cell>
          <cell r="L145">
            <v>-23.703999999999997</v>
          </cell>
          <cell r="M145">
            <v>-12.224</v>
          </cell>
          <cell r="N145">
            <v>-69.453999999999994</v>
          </cell>
          <cell r="O145">
            <v>-35.667083957064342</v>
          </cell>
          <cell r="P145">
            <v>-18.860542925013799</v>
          </cell>
          <cell r="Q145">
            <v>-8.5676960483771634</v>
          </cell>
          <cell r="R145">
            <v>-2.8974636362628163</v>
          </cell>
          <cell r="S145">
            <v>-65.992786566718124</v>
          </cell>
        </row>
        <row r="146">
          <cell r="B146" t="str">
            <v>Tax Paid (INCL Tax on Disposals, EXCL relief on Restructuring)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A147" t="str">
            <v>H</v>
          </cell>
          <cell r="B147" t="str">
            <v>Tax Payments Relief against Restructuring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A148" t="str">
            <v>H</v>
          </cell>
          <cell r="B148" t="str">
            <v>Total Tax Paid (incl tax on divestments and relief on restructuring)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B149" t="str">
            <v>Post Tax Cash Flow (before Financing)</v>
          </cell>
          <cell r="J149">
            <v>-13.724999999999998</v>
          </cell>
          <cell r="K149">
            <v>-19.800999999999998</v>
          </cell>
          <cell r="L149">
            <v>-23.703999999999997</v>
          </cell>
          <cell r="M149">
            <v>-12.224</v>
          </cell>
          <cell r="N149">
            <v>-69.453999999999994</v>
          </cell>
          <cell r="O149">
            <v>-35.667083957064342</v>
          </cell>
          <cell r="P149">
            <v>-18.860542925013799</v>
          </cell>
          <cell r="Q149">
            <v>-8.5676960483771634</v>
          </cell>
          <cell r="R149">
            <v>-2.8974636362628163</v>
          </cell>
          <cell r="S149">
            <v>-65.992786566718124</v>
          </cell>
        </row>
        <row r="150">
          <cell r="I150" t="str">
            <v>check: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 t="str">
            <v>Section E:  FORECAST RCOP</v>
          </cell>
        </row>
        <row r="153">
          <cell r="B153" t="str">
            <v>UK &amp; Ireland</v>
          </cell>
          <cell r="J153">
            <v>-1</v>
          </cell>
          <cell r="K153">
            <v>-4.7</v>
          </cell>
          <cell r="L153">
            <v>-4</v>
          </cell>
          <cell r="M153">
            <v>2.1</v>
          </cell>
          <cell r="N153">
            <v>-7.6</v>
          </cell>
          <cell r="O153">
            <v>-1.4730839570643441</v>
          </cell>
          <cell r="P153">
            <v>-5.4655429250137999</v>
          </cell>
          <cell r="Q153">
            <v>-3.3626960483771628</v>
          </cell>
          <cell r="R153">
            <v>-2.7124636362628158</v>
          </cell>
          <cell r="S153">
            <v>-13.013786566718123</v>
          </cell>
        </row>
        <row r="154">
          <cell r="B154" t="str">
            <v>Wingles</v>
          </cell>
          <cell r="N154">
            <v>0</v>
          </cell>
          <cell r="S154">
            <v>0</v>
          </cell>
        </row>
        <row r="155">
          <cell r="B155" t="str">
            <v>France</v>
          </cell>
          <cell r="J155">
            <v>-0.2</v>
          </cell>
          <cell r="K155">
            <v>-0.1</v>
          </cell>
          <cell r="L155">
            <v>-0.2</v>
          </cell>
          <cell r="M155">
            <v>-0.2</v>
          </cell>
          <cell r="N155">
            <v>-0.7</v>
          </cell>
          <cell r="S155">
            <v>0</v>
          </cell>
        </row>
        <row r="156">
          <cell r="B156" t="str">
            <v>Germany</v>
          </cell>
          <cell r="J156">
            <v>-0.2</v>
          </cell>
          <cell r="K156">
            <v>-0.5</v>
          </cell>
          <cell r="L156">
            <v>-0.1</v>
          </cell>
          <cell r="M156">
            <v>0.2</v>
          </cell>
          <cell r="N156">
            <v>-0.59999999999999987</v>
          </cell>
          <cell r="S156">
            <v>0</v>
          </cell>
        </row>
        <row r="157">
          <cell r="B157" t="str">
            <v>Belgium</v>
          </cell>
          <cell r="J157">
            <v>0.1</v>
          </cell>
          <cell r="K157">
            <v>0.2</v>
          </cell>
          <cell r="L157">
            <v>0.2</v>
          </cell>
          <cell r="M157">
            <v>0.1</v>
          </cell>
          <cell r="N157">
            <v>0.6</v>
          </cell>
          <cell r="S157">
            <v>0</v>
          </cell>
        </row>
        <row r="158">
          <cell r="B158" t="str">
            <v>Italy</v>
          </cell>
          <cell r="J158">
            <v>0.1</v>
          </cell>
          <cell r="K158">
            <v>0.1</v>
          </cell>
          <cell r="L158">
            <v>0.2</v>
          </cell>
          <cell r="M158">
            <v>0</v>
          </cell>
          <cell r="N158">
            <v>0.4</v>
          </cell>
          <cell r="S158">
            <v>0</v>
          </cell>
        </row>
        <row r="159">
          <cell r="B159" t="str">
            <v>Rest of Europe</v>
          </cell>
          <cell r="J159">
            <v>-0.1</v>
          </cell>
          <cell r="K159">
            <v>-0.1</v>
          </cell>
          <cell r="M159">
            <v>-0.1</v>
          </cell>
          <cell r="N159">
            <v>-0.30000000000000004</v>
          </cell>
          <cell r="S159">
            <v>0</v>
          </cell>
        </row>
        <row r="160">
          <cell r="B160" t="str">
            <v>USA</v>
          </cell>
          <cell r="N160">
            <v>0</v>
          </cell>
          <cell r="S160">
            <v>0</v>
          </cell>
        </row>
        <row r="161">
          <cell r="B161" t="str">
            <v>Canada</v>
          </cell>
          <cell r="N161">
            <v>0</v>
          </cell>
          <cell r="S161">
            <v>0</v>
          </cell>
        </row>
        <row r="162">
          <cell r="B162" t="str">
            <v>Brazil</v>
          </cell>
          <cell r="N162">
            <v>0</v>
          </cell>
          <cell r="S162">
            <v>0</v>
          </cell>
        </row>
        <row r="163">
          <cell r="B163" t="str">
            <v>China</v>
          </cell>
          <cell r="N163">
            <v>0</v>
          </cell>
          <cell r="S163">
            <v>0</v>
          </cell>
        </row>
        <row r="164">
          <cell r="B164" t="str">
            <v>Indonesia</v>
          </cell>
          <cell r="J164">
            <v>0.4</v>
          </cell>
          <cell r="K164">
            <v>1.1000000000000001</v>
          </cell>
          <cell r="L164">
            <v>0.1</v>
          </cell>
          <cell r="M164">
            <v>0.1</v>
          </cell>
          <cell r="N164">
            <v>1.7000000000000002</v>
          </cell>
          <cell r="S164">
            <v>0</v>
          </cell>
        </row>
        <row r="165">
          <cell r="B165" t="str">
            <v>Japan</v>
          </cell>
          <cell r="N165">
            <v>0</v>
          </cell>
          <cell r="S165">
            <v>0</v>
          </cell>
        </row>
        <row r="166">
          <cell r="B166" t="str">
            <v>Korea</v>
          </cell>
          <cell r="N166">
            <v>0</v>
          </cell>
          <cell r="S166">
            <v>0</v>
          </cell>
        </row>
        <row r="167">
          <cell r="B167" t="str">
            <v>Malaysia</v>
          </cell>
          <cell r="N167">
            <v>0</v>
          </cell>
          <cell r="S167">
            <v>0</v>
          </cell>
        </row>
        <row r="168">
          <cell r="B168" t="str">
            <v>Singapore</v>
          </cell>
          <cell r="N168">
            <v>0</v>
          </cell>
          <cell r="S168">
            <v>0</v>
          </cell>
        </row>
        <row r="169">
          <cell r="B169" t="str">
            <v>Philippines</v>
          </cell>
          <cell r="N169">
            <v>0</v>
          </cell>
          <cell r="S169">
            <v>0</v>
          </cell>
        </row>
        <row r="170">
          <cell r="B170" t="str">
            <v>Taiwan</v>
          </cell>
          <cell r="N170">
            <v>0</v>
          </cell>
          <cell r="S170">
            <v>0</v>
          </cell>
        </row>
        <row r="171">
          <cell r="B171" t="str">
            <v>Rest of Asia</v>
          </cell>
          <cell r="N171">
            <v>0</v>
          </cell>
          <cell r="S171">
            <v>0</v>
          </cell>
        </row>
        <row r="172">
          <cell r="A172" t="str">
            <v>H</v>
          </cell>
          <cell r="B172" t="str">
            <v>Country 1</v>
          </cell>
          <cell r="N172">
            <v>0</v>
          </cell>
          <cell r="S172">
            <v>0</v>
          </cell>
        </row>
        <row r="173">
          <cell r="A173" t="str">
            <v>H</v>
          </cell>
          <cell r="B173" t="str">
            <v>Country 2</v>
          </cell>
          <cell r="N173">
            <v>0</v>
          </cell>
          <cell r="S173">
            <v>0</v>
          </cell>
        </row>
        <row r="174">
          <cell r="A174" t="str">
            <v>H</v>
          </cell>
          <cell r="B174" t="str">
            <v>Country 3</v>
          </cell>
          <cell r="N174">
            <v>0</v>
          </cell>
          <cell r="S174">
            <v>0</v>
          </cell>
        </row>
        <row r="175">
          <cell r="B175" t="str">
            <v>Rest of World</v>
          </cell>
          <cell r="N175">
            <v>0</v>
          </cell>
          <cell r="S175">
            <v>0</v>
          </cell>
        </row>
        <row r="176">
          <cell r="A176" t="str">
            <v>H</v>
          </cell>
          <cell r="B176" t="str">
            <v>PPM Overview - Margins</v>
          </cell>
          <cell r="N176">
            <v>0</v>
          </cell>
          <cell r="S176">
            <v>0</v>
          </cell>
        </row>
        <row r="177">
          <cell r="A177" t="str">
            <v>H</v>
          </cell>
          <cell r="B177" t="str">
            <v>PPM Overview - Forex</v>
          </cell>
          <cell r="N177">
            <v>0</v>
          </cell>
          <cell r="S177">
            <v>0</v>
          </cell>
        </row>
        <row r="178">
          <cell r="A178" t="str">
            <v>H</v>
          </cell>
          <cell r="B178" t="str">
            <v>PPM Overview - Peer Group Cost Deliveries not in BU feeds</v>
          </cell>
          <cell r="N178">
            <v>0</v>
          </cell>
          <cell r="S178">
            <v>0</v>
          </cell>
        </row>
        <row r="179">
          <cell r="A179" t="str">
            <v>H</v>
          </cell>
          <cell r="B179" t="str">
            <v>PPM Overview - Other Cash Fixed Costs</v>
          </cell>
          <cell r="N179">
            <v>0</v>
          </cell>
          <cell r="S179">
            <v>0</v>
          </cell>
        </row>
        <row r="180">
          <cell r="A180" t="str">
            <v>H</v>
          </cell>
          <cell r="B180" t="str">
            <v>PPM Overview - Variable Costs</v>
          </cell>
          <cell r="N180">
            <v>0</v>
          </cell>
          <cell r="S180">
            <v>0</v>
          </cell>
        </row>
        <row r="181">
          <cell r="A181" t="str">
            <v>H</v>
          </cell>
          <cell r="B181" t="str">
            <v>PPM Overview - Volumes</v>
          </cell>
          <cell r="N181">
            <v>0</v>
          </cell>
          <cell r="S181">
            <v>0</v>
          </cell>
        </row>
        <row r="182">
          <cell r="A182" t="str">
            <v>H</v>
          </cell>
          <cell r="B182" t="str">
            <v>PPM Overview - Other</v>
          </cell>
          <cell r="N182">
            <v>0</v>
          </cell>
          <cell r="S182">
            <v>0</v>
          </cell>
        </row>
        <row r="183">
          <cell r="B183" t="str">
            <v>Any Overviews at BU level</v>
          </cell>
          <cell r="N183">
            <v>0</v>
          </cell>
          <cell r="S183">
            <v>0</v>
          </cell>
        </row>
        <row r="184">
          <cell r="B184" t="str">
            <v>Total</v>
          </cell>
          <cell r="J184">
            <v>-0.8999999999999998</v>
          </cell>
          <cell r="K184">
            <v>-3.9999999999999996</v>
          </cell>
          <cell r="L184">
            <v>-3.7999999999999994</v>
          </cell>
          <cell r="M184">
            <v>2.2000000000000002</v>
          </cell>
          <cell r="N184">
            <v>-6.4999999999999991</v>
          </cell>
          <cell r="O184">
            <v>-1.4730839570643441</v>
          </cell>
          <cell r="P184">
            <v>-5.4655429250137999</v>
          </cell>
          <cell r="Q184">
            <v>-3.3626960483771628</v>
          </cell>
          <cell r="R184">
            <v>-2.7124636362628158</v>
          </cell>
          <cell r="S184">
            <v>-13.013786566718123</v>
          </cell>
        </row>
        <row r="186">
          <cell r="A186" t="str">
            <v>Section F:  SUPPLEMENTARY DATA</v>
          </cell>
        </row>
        <row r="187">
          <cell r="E187" t="str">
            <v>Product</v>
          </cell>
          <cell r="F187" t="str">
            <v>Units</v>
          </cell>
        </row>
        <row r="188">
          <cell r="B188" t="str">
            <v>BU Margin Indicator 1</v>
          </cell>
          <cell r="E188" t="str">
            <v>Prod 1</v>
          </cell>
          <cell r="F188" t="str">
            <v>e.g. DM/te</v>
          </cell>
          <cell r="N188" t="e">
            <v>#DIV/0!</v>
          </cell>
          <cell r="S188" t="e">
            <v>#DIV/0!</v>
          </cell>
        </row>
        <row r="189">
          <cell r="B189" t="str">
            <v xml:space="preserve">  - Manufactured Tonnes</v>
          </cell>
          <cell r="E189" t="str">
            <v>Prod 1</v>
          </cell>
          <cell r="F189" t="str">
            <v>Ktes</v>
          </cell>
          <cell r="N189">
            <v>0</v>
          </cell>
          <cell r="S189">
            <v>0</v>
          </cell>
        </row>
        <row r="190">
          <cell r="B190" t="str">
            <v>BU Margin Indicator 2</v>
          </cell>
          <cell r="E190" t="str">
            <v>LDPE</v>
          </cell>
          <cell r="F190" t="str">
            <v>DM/te</v>
          </cell>
          <cell r="J190">
            <v>369.83638136360219</v>
          </cell>
          <cell r="K190">
            <v>388.72596449546131</v>
          </cell>
          <cell r="L190">
            <v>559.91299327558579</v>
          </cell>
          <cell r="M190">
            <v>695.93430078865231</v>
          </cell>
          <cell r="N190">
            <v>503.60240998082543</v>
          </cell>
          <cell r="O190">
            <v>660</v>
          </cell>
          <cell r="P190">
            <v>320</v>
          </cell>
          <cell r="Q190">
            <v>400</v>
          </cell>
          <cell r="R190">
            <v>400</v>
          </cell>
          <cell r="S190">
            <v>445</v>
          </cell>
        </row>
        <row r="191">
          <cell r="B191" t="str">
            <v xml:space="preserve">  - Manufactured Tonnes</v>
          </cell>
          <cell r="E191" t="str">
            <v>All</v>
          </cell>
          <cell r="F191" t="str">
            <v>Ktes</v>
          </cell>
          <cell r="J191">
            <v>49.518000000000001</v>
          </cell>
          <cell r="K191">
            <v>49.028999999999996</v>
          </cell>
          <cell r="L191">
            <v>45.524000000000001</v>
          </cell>
          <cell r="M191">
            <v>29.945</v>
          </cell>
          <cell r="N191">
            <v>174.01599999999999</v>
          </cell>
          <cell r="O191">
            <v>53.468999999999994</v>
          </cell>
          <cell r="P191">
            <v>54.72</v>
          </cell>
          <cell r="Q191">
            <v>64.337000000000003</v>
          </cell>
          <cell r="R191">
            <v>62.308</v>
          </cell>
          <cell r="S191">
            <v>234.834</v>
          </cell>
        </row>
        <row r="192">
          <cell r="B192" t="str">
            <v>BU Margin Indcator 3</v>
          </cell>
          <cell r="E192" t="str">
            <v>Prod 3</v>
          </cell>
          <cell r="F192" t="str">
            <v>e.g. $/te</v>
          </cell>
          <cell r="N192" t="e">
            <v>#DIV/0!</v>
          </cell>
          <cell r="S192" t="e">
            <v>#DIV/0!</v>
          </cell>
        </row>
        <row r="193">
          <cell r="B193" t="str">
            <v xml:space="preserve">  - Manufactured Tonnes</v>
          </cell>
          <cell r="E193" t="str">
            <v>Prod 3</v>
          </cell>
          <cell r="F193" t="str">
            <v>Ktes</v>
          </cell>
          <cell r="N193">
            <v>0</v>
          </cell>
          <cell r="S193">
            <v>0</v>
          </cell>
        </row>
        <row r="197">
          <cell r="A197" t="str">
            <v>Variance Analyses (Sections G, H &amp; J)</v>
          </cell>
        </row>
        <row r="199">
          <cell r="A199" t="str">
            <v>Section G: Cash Flow Variance - Same Qtr Last Year to Current Qtr</v>
          </cell>
        </row>
        <row r="200">
          <cell r="I200" t="str">
            <v>Start Quarter</v>
          </cell>
          <cell r="J200" t="str">
            <v>Q1 98</v>
          </cell>
          <cell r="K200" t="str">
            <v>2Q 98</v>
          </cell>
          <cell r="L200" t="str">
            <v>3Q 98</v>
          </cell>
          <cell r="M200" t="str">
            <v>4Q 98</v>
          </cell>
          <cell r="N200" t="str">
            <v>YR 1998</v>
          </cell>
          <cell r="O200" t="str">
            <v>1Q 99</v>
          </cell>
          <cell r="P200" t="str">
            <v>2Q 99</v>
          </cell>
          <cell r="Q200" t="str">
            <v>3Q 99</v>
          </cell>
          <cell r="R200" t="str">
            <v>4Q 99</v>
          </cell>
          <cell r="S200" t="str">
            <v>YR 1999</v>
          </cell>
        </row>
        <row r="201">
          <cell r="C201" t="str">
            <v xml:space="preserve"> = once off input for 1999 only</v>
          </cell>
          <cell r="I201" t="str">
            <v>Start Cash pre-Tax/Restr</v>
          </cell>
          <cell r="J201">
            <v>-1.768</v>
          </cell>
          <cell r="K201">
            <v>-5.5490000000000004</v>
          </cell>
          <cell r="L201">
            <v>-6.4889999999999981</v>
          </cell>
          <cell r="M201">
            <v>-4.995000000000001</v>
          </cell>
          <cell r="N201">
            <v>-18.800999999999998</v>
          </cell>
          <cell r="O201">
            <v>-13.724999999999998</v>
          </cell>
          <cell r="P201">
            <v>-19.800999999999998</v>
          </cell>
          <cell r="Q201">
            <v>-23.703999999999997</v>
          </cell>
          <cell r="R201">
            <v>-12.224</v>
          </cell>
          <cell r="S201">
            <v>-69.453999999999994</v>
          </cell>
        </row>
        <row r="202">
          <cell r="I202" t="str">
            <v>RCOP Variance</v>
          </cell>
          <cell r="J202">
            <v>-1.2999999999999998</v>
          </cell>
          <cell r="K202">
            <v>-0.59999999999999964</v>
          </cell>
          <cell r="L202">
            <v>-2.7999999999999994</v>
          </cell>
          <cell r="M202">
            <v>3</v>
          </cell>
          <cell r="N202">
            <v>-1.6999999999999993</v>
          </cell>
          <cell r="O202">
            <v>-0.57308395706434434</v>
          </cell>
          <cell r="P202">
            <v>-1.4655429250138003</v>
          </cell>
          <cell r="Q202">
            <v>0.43730395162283653</v>
          </cell>
          <cell r="R202">
            <v>-4.9124636362628156</v>
          </cell>
          <cell r="S202">
            <v>-6.5137865667181236</v>
          </cell>
        </row>
        <row r="203">
          <cell r="I203" t="str">
            <v>COSA Impact</v>
          </cell>
          <cell r="J203">
            <v>-0.4</v>
          </cell>
          <cell r="N203">
            <v>-0.4</v>
          </cell>
          <cell r="O203">
            <v>0.5</v>
          </cell>
          <cell r="P203">
            <v>-0.68</v>
          </cell>
          <cell r="Q203">
            <v>-3.9</v>
          </cell>
          <cell r="R203">
            <v>-1.4</v>
          </cell>
          <cell r="S203">
            <v>-5.48</v>
          </cell>
        </row>
        <row r="204">
          <cell r="I204" t="str">
            <v>Impact of Interest/Dividends Received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I205" t="str">
            <v>Price/Forex impact on Op. W/Capital</v>
          </cell>
          <cell r="N205">
            <v>0</v>
          </cell>
          <cell r="S205">
            <v>0</v>
          </cell>
        </row>
        <row r="206">
          <cell r="I206" t="str">
            <v>Underlying Op. W/Capital Impact</v>
          </cell>
          <cell r="J206">
            <v>-1.95</v>
          </cell>
          <cell r="K206">
            <v>-0.25</v>
          </cell>
          <cell r="L206">
            <v>6.2</v>
          </cell>
          <cell r="M206">
            <v>-1.32</v>
          </cell>
          <cell r="N206">
            <v>2.6799999999999997</v>
          </cell>
          <cell r="O206">
            <v>-10.45</v>
          </cell>
          <cell r="P206">
            <v>-4.3</v>
          </cell>
          <cell r="Q206">
            <v>-3.1</v>
          </cell>
          <cell r="R206">
            <v>-1.95</v>
          </cell>
          <cell r="S206">
            <v>-19.8</v>
          </cell>
        </row>
        <row r="207">
          <cell r="I207" t="str">
            <v>sub-total Op. W/Capital Impact</v>
          </cell>
          <cell r="J207">
            <v>-1.95</v>
          </cell>
          <cell r="K207">
            <v>-0.25</v>
          </cell>
          <cell r="L207">
            <v>6.2</v>
          </cell>
          <cell r="M207">
            <v>-1.32</v>
          </cell>
          <cell r="N207">
            <v>2.6799999999999997</v>
          </cell>
          <cell r="O207">
            <v>-10.45</v>
          </cell>
          <cell r="P207">
            <v>-4.3</v>
          </cell>
          <cell r="Q207">
            <v>-3.1</v>
          </cell>
          <cell r="R207">
            <v>-1.95</v>
          </cell>
          <cell r="S207">
            <v>-19.8</v>
          </cell>
        </row>
        <row r="208">
          <cell r="I208" t="str">
            <v>Forex Impact on Capex</v>
          </cell>
          <cell r="N208">
            <v>0</v>
          </cell>
          <cell r="S208">
            <v>0</v>
          </cell>
        </row>
        <row r="209">
          <cell r="I209" t="str">
            <v>Underlying Balance Sheet Capex</v>
          </cell>
          <cell r="J209">
            <v>-6.3</v>
          </cell>
          <cell r="K209">
            <v>-12.100000000000001</v>
          </cell>
          <cell r="L209">
            <v>-18.5</v>
          </cell>
          <cell r="M209">
            <v>-14.3</v>
          </cell>
          <cell r="N209">
            <v>-51.2</v>
          </cell>
          <cell r="O209">
            <v>-6</v>
          </cell>
          <cell r="P209">
            <v>7.6000000000000014</v>
          </cell>
          <cell r="Q209">
            <v>18.8</v>
          </cell>
          <cell r="R209">
            <v>22.6</v>
          </cell>
          <cell r="S209">
            <v>43</v>
          </cell>
        </row>
        <row r="210">
          <cell r="I210" t="str">
            <v>Delta Capex Creditor Movemt</v>
          </cell>
          <cell r="J210">
            <v>0.7999999999999996</v>
          </cell>
          <cell r="K210">
            <v>-1.2999999999999998</v>
          </cell>
          <cell r="L210">
            <v>-2.1</v>
          </cell>
          <cell r="M210">
            <v>5.4</v>
          </cell>
          <cell r="N210">
            <v>2.8</v>
          </cell>
          <cell r="O210">
            <v>-5.4</v>
          </cell>
          <cell r="P210">
            <v>-0.20000000000000018</v>
          </cell>
          <cell r="Q210">
            <v>2.9</v>
          </cell>
          <cell r="R210">
            <v>-5</v>
          </cell>
          <cell r="S210">
            <v>-7.7000000000000011</v>
          </cell>
        </row>
        <row r="211">
          <cell r="I211" t="str">
            <v>sub-total Cash Capex</v>
          </cell>
          <cell r="J211">
            <v>-5.5</v>
          </cell>
          <cell r="K211">
            <v>-13.400000000000002</v>
          </cell>
          <cell r="L211">
            <v>-20.6</v>
          </cell>
          <cell r="M211">
            <v>-8.9</v>
          </cell>
          <cell r="N211">
            <v>-48.4</v>
          </cell>
          <cell r="O211">
            <v>-11.4</v>
          </cell>
          <cell r="P211">
            <v>7.4000000000000012</v>
          </cell>
          <cell r="Q211">
            <v>21.7</v>
          </cell>
          <cell r="R211">
            <v>17.600000000000001</v>
          </cell>
          <cell r="S211">
            <v>35.299999999999997</v>
          </cell>
        </row>
        <row r="212">
          <cell r="I212" t="str">
            <v>Divestment Proceeds</v>
          </cell>
          <cell r="J212">
            <v>-2.8</v>
          </cell>
          <cell r="N212">
            <v>-2.8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I213" t="str">
            <v>Other Flows (explain in Commentary)</v>
          </cell>
          <cell r="N213">
            <v>0</v>
          </cell>
          <cell r="S213">
            <v>0</v>
          </cell>
        </row>
        <row r="214">
          <cell r="A214" t="str">
            <v>H</v>
          </cell>
          <cell r="I214" t="str">
            <v>Cash Variance - Spare line 1</v>
          </cell>
          <cell r="N214">
            <v>0</v>
          </cell>
          <cell r="S214">
            <v>0</v>
          </cell>
        </row>
        <row r="215">
          <cell r="A215" t="str">
            <v>H</v>
          </cell>
          <cell r="I215" t="str">
            <v>Cash Variance - Spare line 2</v>
          </cell>
          <cell r="N215">
            <v>0</v>
          </cell>
          <cell r="S215">
            <v>0</v>
          </cell>
        </row>
        <row r="216">
          <cell r="I216" t="str">
            <v>End Cash pre-Tax/Restr</v>
          </cell>
          <cell r="J216">
            <v>-13.724999999999998</v>
          </cell>
          <cell r="K216">
            <v>-19.800999999999998</v>
          </cell>
          <cell r="L216">
            <v>-23.703999999999997</v>
          </cell>
          <cell r="M216">
            <v>-12.224</v>
          </cell>
          <cell r="N216">
            <v>-69.453999999999994</v>
          </cell>
          <cell r="O216">
            <v>-35.667083957064342</v>
          </cell>
          <cell r="P216">
            <v>-18.860542925013799</v>
          </cell>
          <cell r="Q216">
            <v>-8.5676960483771634</v>
          </cell>
          <cell r="R216">
            <v>-2.8974636362628163</v>
          </cell>
          <cell r="S216">
            <v>-65.992786566718124</v>
          </cell>
        </row>
        <row r="217">
          <cell r="I217" t="str">
            <v>End Quarter</v>
          </cell>
          <cell r="J217" t="str">
            <v>1Q 99</v>
          </cell>
          <cell r="K217" t="str">
            <v>2Q 99</v>
          </cell>
          <cell r="L217" t="str">
            <v>3Q 99</v>
          </cell>
          <cell r="M217" t="str">
            <v>4Q 99</v>
          </cell>
          <cell r="N217" t="str">
            <v>YR 1999</v>
          </cell>
          <cell r="O217" t="str">
            <v>1Q 2000</v>
          </cell>
          <cell r="P217" t="str">
            <v>2Q 2000</v>
          </cell>
          <cell r="Q217" t="str">
            <v>3Q 2000</v>
          </cell>
          <cell r="R217" t="str">
            <v>4Q 2000</v>
          </cell>
          <cell r="S217" t="str">
            <v>YR 2000</v>
          </cell>
        </row>
        <row r="218">
          <cell r="I218" t="str">
            <v>Unless items in this row are zero, the bridge is not complete  ----&gt;</v>
          </cell>
          <cell r="J218">
            <v>6.9999999999978968E-3</v>
          </cell>
          <cell r="K218">
            <v>1.9999999999971152E-3</v>
          </cell>
          <cell r="L218">
            <v>1.5000000000000568E-2</v>
          </cell>
          <cell r="M218">
            <v>8.9999999999985647E-3</v>
          </cell>
          <cell r="N218">
            <v>3.2999999999994145E-2</v>
          </cell>
          <cell r="O218">
            <v>1.9000000000000128E-2</v>
          </cell>
          <cell r="P218">
            <v>1.4000000000002011E-2</v>
          </cell>
          <cell r="Q218">
            <v>1.0000000000012221E-3</v>
          </cell>
          <cell r="R218">
            <v>1.1000000000002785E-2</v>
          </cell>
          <cell r="S218">
            <v>4.5000000000006146E-2</v>
          </cell>
        </row>
        <row r="221">
          <cell r="A221" t="str">
            <v>Section H:  RCOP Variance - Same Qtr Last Year to Current Qtr</v>
          </cell>
        </row>
        <row r="223">
          <cell r="I223" t="str">
            <v>Start Quarter</v>
          </cell>
          <cell r="J223" t="str">
            <v>Q1 98</v>
          </cell>
          <cell r="K223" t="str">
            <v>2Q 98</v>
          </cell>
          <cell r="L223" t="str">
            <v>3Q 98</v>
          </cell>
          <cell r="M223" t="str">
            <v>4Q 98</v>
          </cell>
          <cell r="N223" t="str">
            <v>YR 1998</v>
          </cell>
          <cell r="O223" t="str">
            <v>1Q 99</v>
          </cell>
          <cell r="P223" t="str">
            <v>2Q 99</v>
          </cell>
          <cell r="Q223" t="str">
            <v>3Q 99</v>
          </cell>
          <cell r="R223" t="str">
            <v>4Q 99</v>
          </cell>
          <cell r="S223" t="str">
            <v>YR 1999</v>
          </cell>
        </row>
        <row r="224">
          <cell r="C224" t="str">
            <v xml:space="preserve"> = once off input for 1999 only</v>
          </cell>
          <cell r="I224" t="str">
            <v xml:space="preserve">Start RCOP   </v>
          </cell>
          <cell r="J224">
            <v>0.4</v>
          </cell>
          <cell r="K224">
            <v>-3.4</v>
          </cell>
          <cell r="L224">
            <v>-1</v>
          </cell>
          <cell r="M224">
            <v>-0.8</v>
          </cell>
          <cell r="N224">
            <v>-4.8</v>
          </cell>
          <cell r="O224">
            <v>-0.8999999999999998</v>
          </cell>
          <cell r="P224">
            <v>-3.9999999999999996</v>
          </cell>
          <cell r="Q224">
            <v>-3.7999999999999994</v>
          </cell>
          <cell r="R224">
            <v>2.2000000000000002</v>
          </cell>
          <cell r="S224">
            <v>-6.4999999999999991</v>
          </cell>
        </row>
        <row r="225">
          <cell r="I225" t="str">
            <v>Margin / Fuel (All Co.)</v>
          </cell>
          <cell r="J225">
            <v>-3.8</v>
          </cell>
          <cell r="K225">
            <v>0.3</v>
          </cell>
          <cell r="L225">
            <v>1.4</v>
          </cell>
          <cell r="M225">
            <v>2</v>
          </cell>
          <cell r="N225">
            <v>-0.10000000000000009</v>
          </cell>
          <cell r="O225">
            <v>3.1</v>
          </cell>
          <cell r="P225">
            <v>-3.5</v>
          </cell>
          <cell r="Q225">
            <v>-3.5</v>
          </cell>
          <cell r="R225">
            <v>-5.9</v>
          </cell>
          <cell r="S225">
            <v>-9.8000000000000007</v>
          </cell>
        </row>
        <row r="226">
          <cell r="I226" t="str">
            <v>Forex - Impact on Cash Costs (Consolidated Co. Only)</v>
          </cell>
          <cell r="N226">
            <v>0</v>
          </cell>
          <cell r="S226">
            <v>0</v>
          </cell>
        </row>
        <row r="227">
          <cell r="I227" t="str">
            <v>Forex - Impact on Non-cash Costs (All Co.)</v>
          </cell>
          <cell r="N227">
            <v>0</v>
          </cell>
          <cell r="S227">
            <v>0</v>
          </cell>
        </row>
        <row r="228">
          <cell r="I228" t="str">
            <v>Forex - Impact on Margins / Fuel (All Co.)</v>
          </cell>
          <cell r="J228">
            <v>0.6</v>
          </cell>
          <cell r="K228">
            <v>0</v>
          </cell>
          <cell r="L228">
            <v>-0.3</v>
          </cell>
          <cell r="M228">
            <v>-0.5</v>
          </cell>
          <cell r="N228">
            <v>-0.2</v>
          </cell>
          <cell r="O228">
            <v>-0.63429824561403481</v>
          </cell>
          <cell r="P228">
            <v>-7.6363636363636009E-2</v>
          </cell>
          <cell r="Q228">
            <v>-2.3030100334447381E-2</v>
          </cell>
          <cell r="R228">
            <v>0.20854071661237794</v>
          </cell>
          <cell r="S228">
            <v>-0.52515126569974024</v>
          </cell>
        </row>
        <row r="229">
          <cell r="I229" t="str">
            <v>Total Above Forex</v>
          </cell>
          <cell r="J229">
            <v>0.6</v>
          </cell>
          <cell r="K229">
            <v>0</v>
          </cell>
          <cell r="L229">
            <v>-0.3</v>
          </cell>
          <cell r="M229">
            <v>-0.5</v>
          </cell>
          <cell r="N229">
            <v>-0.2</v>
          </cell>
          <cell r="O229">
            <v>-0.63429824561403481</v>
          </cell>
          <cell r="P229">
            <v>-7.6363636363636009E-2</v>
          </cell>
          <cell r="Q229">
            <v>-2.3030100334447381E-2</v>
          </cell>
          <cell r="R229">
            <v>0.20854071661237794</v>
          </cell>
          <cell r="S229">
            <v>-0.52515126569974024</v>
          </cell>
        </row>
        <row r="230">
          <cell r="A230" t="str">
            <v>H</v>
          </cell>
          <cell r="I230" t="str">
            <v>RCOP PY Var - Spare line 1</v>
          </cell>
          <cell r="N230">
            <v>0</v>
          </cell>
          <cell r="S230">
            <v>0</v>
          </cell>
        </row>
        <row r="231">
          <cell r="I231" t="str">
            <v xml:space="preserve">Total  Above Environment   </v>
          </cell>
          <cell r="J231">
            <v>-3.1999999999999997</v>
          </cell>
          <cell r="K231">
            <v>0.3</v>
          </cell>
          <cell r="L231">
            <v>1.0999999999999999</v>
          </cell>
          <cell r="M231">
            <v>1.5</v>
          </cell>
          <cell r="N231">
            <v>-0.30000000000000004</v>
          </cell>
          <cell r="O231">
            <v>2.4657017543859654</v>
          </cell>
          <cell r="P231">
            <v>-3.5763636363636362</v>
          </cell>
          <cell r="Q231">
            <v>-3.5230301003344473</v>
          </cell>
          <cell r="R231">
            <v>-5.6914592833876227</v>
          </cell>
          <cell r="S231">
            <v>-10.325151265699741</v>
          </cell>
        </row>
        <row r="232">
          <cell r="I232" t="str">
            <v>Cash Fixed Costs - Base (Consol. Co. Only)</v>
          </cell>
          <cell r="J232">
            <v>0.7</v>
          </cell>
          <cell r="K232">
            <v>0.80000000000000027</v>
          </cell>
          <cell r="L232">
            <v>-2</v>
          </cell>
          <cell r="M232">
            <v>-0.19999999999999996</v>
          </cell>
          <cell r="N232">
            <v>-0.69999999999999973</v>
          </cell>
          <cell r="O232">
            <v>-1.9</v>
          </cell>
          <cell r="P232">
            <v>1.9</v>
          </cell>
          <cell r="Q232">
            <v>3.1</v>
          </cell>
          <cell r="R232">
            <v>1.8</v>
          </cell>
          <cell r="S232">
            <v>4.9000000000000004</v>
          </cell>
        </row>
        <row r="233">
          <cell r="I233" t="str">
            <v>Cash Fixed Costs - Growth (Consol. Co. Only)</v>
          </cell>
          <cell r="N233">
            <v>0</v>
          </cell>
          <cell r="S233">
            <v>0</v>
          </cell>
        </row>
        <row r="234">
          <cell r="A234" t="str">
            <v>H</v>
          </cell>
          <cell r="I234" t="str">
            <v>Merger Synergies - Cost Savings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I235" t="str">
            <v>Underlying Consolidated Co. Cash Fixed Costs</v>
          </cell>
          <cell r="J235">
            <v>0.7</v>
          </cell>
          <cell r="K235">
            <v>0.80000000000000027</v>
          </cell>
          <cell r="L235">
            <v>-2</v>
          </cell>
          <cell r="M235">
            <v>-0.19999999999999996</v>
          </cell>
          <cell r="N235">
            <v>-0.69999999999999973</v>
          </cell>
          <cell r="O235">
            <v>-1.9</v>
          </cell>
          <cell r="P235">
            <v>1.9</v>
          </cell>
          <cell r="Q235">
            <v>3.1</v>
          </cell>
          <cell r="R235">
            <v>1.8</v>
          </cell>
          <cell r="S235">
            <v>4.9000000000000004</v>
          </cell>
        </row>
        <row r="236">
          <cell r="I236" t="str">
            <v>Variable Costs Excl. Fuel/Feedstocks - Underlying (Consol. Co. Only)</v>
          </cell>
          <cell r="J236">
            <v>0.4</v>
          </cell>
          <cell r="M236">
            <v>-0.6</v>
          </cell>
          <cell r="N236">
            <v>-0.19999999999999996</v>
          </cell>
          <cell r="O236">
            <v>-0.9</v>
          </cell>
          <cell r="P236">
            <v>-1.2</v>
          </cell>
          <cell r="Q236">
            <v>0.1</v>
          </cell>
          <cell r="R236">
            <v>0.1</v>
          </cell>
          <cell r="S236">
            <v>-1.9</v>
          </cell>
        </row>
        <row r="237">
          <cell r="I237" t="str">
            <v>sub-total Underlying Consolidated Co. Cash Costs</v>
          </cell>
          <cell r="J237">
            <v>1.1000000000000001</v>
          </cell>
          <cell r="K237">
            <v>0.80000000000000027</v>
          </cell>
          <cell r="L237">
            <v>-2</v>
          </cell>
          <cell r="M237">
            <v>-0.79999999999999993</v>
          </cell>
          <cell r="N237">
            <v>-0.89999999999999958</v>
          </cell>
          <cell r="O237">
            <v>-2.8</v>
          </cell>
          <cell r="P237">
            <v>0.7</v>
          </cell>
          <cell r="Q237">
            <v>3.2</v>
          </cell>
          <cell r="R237">
            <v>1.9000000000000001</v>
          </cell>
          <cell r="S237">
            <v>3.0000000000000009</v>
          </cell>
        </row>
        <row r="238">
          <cell r="I238" t="str">
            <v>Depreciation (All Co.)</v>
          </cell>
          <cell r="N238">
            <v>0</v>
          </cell>
          <cell r="O238">
            <v>-0.2</v>
          </cell>
          <cell r="P238">
            <v>-0.2</v>
          </cell>
          <cell r="Q238">
            <v>-0.8</v>
          </cell>
          <cell r="R238">
            <v>-0.3</v>
          </cell>
          <cell r="S238">
            <v>-1.5000000000000002</v>
          </cell>
        </row>
        <row r="239">
          <cell r="I239" t="str">
            <v>Other non-cash Costs (if any) (All Co.)</v>
          </cell>
          <cell r="N239">
            <v>0</v>
          </cell>
          <cell r="S239">
            <v>0</v>
          </cell>
        </row>
        <row r="240">
          <cell r="I240" t="str">
            <v>Tot Above U/lying Costs</v>
          </cell>
          <cell r="J240">
            <v>1.1000000000000001</v>
          </cell>
          <cell r="K240">
            <v>0.80000000000000027</v>
          </cell>
          <cell r="L240">
            <v>-2</v>
          </cell>
          <cell r="M240">
            <v>-0.79999999999999993</v>
          </cell>
          <cell r="N240">
            <v>-0.89999999999999958</v>
          </cell>
          <cell r="O240">
            <v>-3</v>
          </cell>
          <cell r="P240">
            <v>0.49999999999999994</v>
          </cell>
          <cell r="Q240">
            <v>2.4000000000000004</v>
          </cell>
          <cell r="R240">
            <v>1.6</v>
          </cell>
          <cell r="S240">
            <v>1.5000000000000004</v>
          </cell>
        </row>
        <row r="241">
          <cell r="I241" t="str">
            <v>Underlying Volumes (All Co.)</v>
          </cell>
          <cell r="J241">
            <v>0.8</v>
          </cell>
          <cell r="K241">
            <v>-0.08</v>
          </cell>
          <cell r="L241">
            <v>-0.29899999999999999</v>
          </cell>
          <cell r="N241">
            <v>0.4210000000000001</v>
          </cell>
          <cell r="R241">
            <v>1.5</v>
          </cell>
          <cell r="S241">
            <v>1.5</v>
          </cell>
        </row>
        <row r="242">
          <cell r="A242" t="str">
            <v>H</v>
          </cell>
          <cell r="I242" t="str">
            <v>Merger Synergies - Volumes/New Income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H</v>
          </cell>
          <cell r="I243" t="str">
            <v>Underlying Volumes (All Co.)</v>
          </cell>
          <cell r="J243">
            <v>0.8</v>
          </cell>
          <cell r="K243">
            <v>-0.08</v>
          </cell>
          <cell r="L243">
            <v>-0.29899999999999999</v>
          </cell>
          <cell r="M243">
            <v>0</v>
          </cell>
          <cell r="N243">
            <v>0.4210000000000001</v>
          </cell>
          <cell r="O243">
            <v>0</v>
          </cell>
          <cell r="P243">
            <v>0</v>
          </cell>
          <cell r="Q243">
            <v>0</v>
          </cell>
          <cell r="R243">
            <v>1.5</v>
          </cell>
          <cell r="S243">
            <v>1.5</v>
          </cell>
        </row>
        <row r="244">
          <cell r="A244" t="str">
            <v>H</v>
          </cell>
          <cell r="I244" t="str">
            <v xml:space="preserve"> Sub Tot Self Help</v>
          </cell>
          <cell r="J244">
            <v>1.9000000000000001</v>
          </cell>
          <cell r="K244">
            <v>0.72000000000000031</v>
          </cell>
          <cell r="L244">
            <v>-2.2989999999999999</v>
          </cell>
          <cell r="M244">
            <v>-0.79999999999999993</v>
          </cell>
          <cell r="N244">
            <v>-0.47899999999999932</v>
          </cell>
          <cell r="O244">
            <v>-3</v>
          </cell>
          <cell r="P244">
            <v>0.49999999999999994</v>
          </cell>
          <cell r="Q244">
            <v>2.4000000000000004</v>
          </cell>
          <cell r="R244">
            <v>3.1</v>
          </cell>
          <cell r="S244">
            <v>3.0000000000000004</v>
          </cell>
        </row>
        <row r="245">
          <cell r="I245" t="str">
            <v>All Cash Cost Variances v. comp. period in non-Consolidated JVs</v>
          </cell>
          <cell r="N245">
            <v>0</v>
          </cell>
          <cell r="S245">
            <v>0</v>
          </cell>
        </row>
        <row r="246">
          <cell r="E246" t="str">
            <v>CFCs - TARs in comparative period (Consol. Co. Only)</v>
          </cell>
          <cell r="N246">
            <v>0</v>
          </cell>
          <cell r="O246">
            <v>0</v>
          </cell>
          <cell r="P246">
            <v>0</v>
          </cell>
          <cell r="Q246">
            <v>1.6</v>
          </cell>
          <cell r="R246">
            <v>0.8</v>
          </cell>
          <cell r="S246">
            <v>2.4000000000000004</v>
          </cell>
        </row>
        <row r="247">
          <cell r="E247" t="str">
            <v>CFCs - Unplanned S/Ds in comparative period (Consol. Co. Only)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E248" t="str">
            <v>CFCs - Other one-offs in comparative period (Consol. Co. Only)</v>
          </cell>
          <cell r="N248">
            <v>0</v>
          </cell>
          <cell r="O248">
            <v>0</v>
          </cell>
          <cell r="P248">
            <v>3.1</v>
          </cell>
          <cell r="Q248">
            <v>0</v>
          </cell>
          <cell r="R248">
            <v>-3.1</v>
          </cell>
          <cell r="S248">
            <v>0</v>
          </cell>
        </row>
        <row r="249">
          <cell r="E249" t="str">
            <v>Variable CASH Costs - one-offs in comparative period (Consol. Co. Only)</v>
          </cell>
          <cell r="N249">
            <v>0</v>
          </cell>
          <cell r="O249">
            <v>0</v>
          </cell>
          <cell r="P249">
            <v>-1.5</v>
          </cell>
          <cell r="Q249">
            <v>0</v>
          </cell>
          <cell r="R249">
            <v>0</v>
          </cell>
          <cell r="S249">
            <v>-1.5</v>
          </cell>
        </row>
        <row r="250">
          <cell r="E250" t="str">
            <v>One-off Non-Cash costs in comparative period (All Co.)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E251" t="str">
            <v>Volumes - TARs in comparative period (All Co.)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E252" t="str">
            <v>Volumes - Unplanned S/Ds in comparative period (All Co.)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E253" t="str">
            <v>All Other one-offs in comparative period (All Co.)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E254" t="str">
            <v>Total above one-offs in comparative period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</v>
          </cell>
          <cell r="Q254">
            <v>1.6</v>
          </cell>
          <cell r="R254">
            <v>-2.2999999999999998</v>
          </cell>
          <cell r="S254">
            <v>0.90000000000000036</v>
          </cell>
        </row>
        <row r="255">
          <cell r="F255" t="str">
            <v>CFCs - TARs in current period (Consol. Co. Only)</v>
          </cell>
          <cell r="L255">
            <v>-1.6</v>
          </cell>
          <cell r="M255">
            <v>-0.8</v>
          </cell>
          <cell r="N255">
            <v>-2.4000000000000004</v>
          </cell>
          <cell r="S255">
            <v>0</v>
          </cell>
        </row>
        <row r="256">
          <cell r="F256" t="str">
            <v>CFCs - Unplanned S/Ds in current period (Consol. Co. Only)</v>
          </cell>
          <cell r="N256">
            <v>0</v>
          </cell>
          <cell r="S256">
            <v>0</v>
          </cell>
        </row>
        <row r="257">
          <cell r="F257" t="str">
            <v>CFCs - Other one-offs in current period (Consol. Co. Only)</v>
          </cell>
          <cell r="K257">
            <v>-3.1</v>
          </cell>
          <cell r="M257">
            <v>3.1</v>
          </cell>
          <cell r="N257">
            <v>0</v>
          </cell>
          <cell r="S257">
            <v>0</v>
          </cell>
        </row>
        <row r="258">
          <cell r="F258" t="str">
            <v>Variable CASH Costs - o/offs in curr. period (Consol. Co. Only)</v>
          </cell>
          <cell r="K258">
            <v>1.5</v>
          </cell>
          <cell r="N258">
            <v>1.5</v>
          </cell>
          <cell r="S258">
            <v>0</v>
          </cell>
        </row>
        <row r="259">
          <cell r="F259" t="str">
            <v>One-off Non-Cash costs in current period (All Co.)</v>
          </cell>
          <cell r="N259">
            <v>0</v>
          </cell>
          <cell r="S259">
            <v>0</v>
          </cell>
        </row>
        <row r="260">
          <cell r="F260" t="str">
            <v>Volumes - TARs in current period  (All Co.)</v>
          </cell>
          <cell r="N260">
            <v>0</v>
          </cell>
          <cell r="S260">
            <v>0</v>
          </cell>
        </row>
        <row r="261">
          <cell r="F261" t="str">
            <v>Volumes - Unplanned S/Ds in current period  (All Co.)</v>
          </cell>
          <cell r="N261">
            <v>0</v>
          </cell>
          <cell r="S261">
            <v>0</v>
          </cell>
        </row>
        <row r="262">
          <cell r="F262" t="str">
            <v>All Other one-offs in current period (All Co.)</v>
          </cell>
          <cell r="N262">
            <v>0</v>
          </cell>
          <cell r="S262">
            <v>0</v>
          </cell>
        </row>
        <row r="263">
          <cell r="F263" t="str">
            <v>Total above one-offs in current period</v>
          </cell>
          <cell r="J263">
            <v>0</v>
          </cell>
          <cell r="K263">
            <v>-1.6</v>
          </cell>
          <cell r="L263">
            <v>-1.6</v>
          </cell>
          <cell r="M263">
            <v>2.2999999999999998</v>
          </cell>
          <cell r="N263">
            <v>-0.90000000000000036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I264" t="str">
            <v>Total Net one-Offs</v>
          </cell>
          <cell r="J264">
            <v>0</v>
          </cell>
          <cell r="K264">
            <v>-1.6</v>
          </cell>
          <cell r="L264">
            <v>-1.6</v>
          </cell>
          <cell r="M264">
            <v>2.2999999999999998</v>
          </cell>
          <cell r="N264">
            <v>-0.90000000000000036</v>
          </cell>
          <cell r="O264">
            <v>0</v>
          </cell>
          <cell r="P264">
            <v>1.6</v>
          </cell>
          <cell r="Q264">
            <v>1.6</v>
          </cell>
          <cell r="R264">
            <v>-2.2999999999999998</v>
          </cell>
          <cell r="S264">
            <v>0.90000000000000036</v>
          </cell>
        </row>
        <row r="265">
          <cell r="A265" t="str">
            <v>H</v>
          </cell>
          <cell r="I265" t="str">
            <v>RCOP PY Var - Spare line 2</v>
          </cell>
          <cell r="N265">
            <v>0</v>
          </cell>
          <cell r="S265">
            <v>0</v>
          </cell>
        </row>
        <row r="266">
          <cell r="I266" t="str">
            <v xml:space="preserve">Total Performance Improvement   </v>
          </cell>
          <cell r="J266">
            <v>1.9000000000000001</v>
          </cell>
          <cell r="K266">
            <v>-0.87999999999999978</v>
          </cell>
          <cell r="L266">
            <v>-3.899</v>
          </cell>
          <cell r="M266">
            <v>1.5</v>
          </cell>
          <cell r="N266">
            <v>-1.3789999999999996</v>
          </cell>
          <cell r="O266">
            <v>-3</v>
          </cell>
          <cell r="P266">
            <v>2.1</v>
          </cell>
          <cell r="Q266">
            <v>4</v>
          </cell>
          <cell r="R266">
            <v>0.80000000000000027</v>
          </cell>
          <cell r="S266">
            <v>3.9000000000000004</v>
          </cell>
        </row>
        <row r="267">
          <cell r="I267" t="str">
            <v xml:space="preserve">End RCOP   </v>
          </cell>
          <cell r="J267">
            <v>-0.8999999999999998</v>
          </cell>
          <cell r="K267">
            <v>-3.9999999999999996</v>
          </cell>
          <cell r="L267">
            <v>-3.7999999999999994</v>
          </cell>
          <cell r="M267">
            <v>2.2000000000000002</v>
          </cell>
          <cell r="N267">
            <v>-6.4999999999999991</v>
          </cell>
          <cell r="O267">
            <v>-1.4730839570643441</v>
          </cell>
          <cell r="P267">
            <v>-5.4655429250137999</v>
          </cell>
          <cell r="Q267">
            <v>-3.3626960483771628</v>
          </cell>
          <cell r="R267">
            <v>-2.7124636362628158</v>
          </cell>
          <cell r="S267">
            <v>-13.013786566718123</v>
          </cell>
        </row>
        <row r="268">
          <cell r="I268" t="str">
            <v>End Quarter</v>
          </cell>
          <cell r="J268" t="str">
            <v>1Q 99</v>
          </cell>
          <cell r="K268" t="str">
            <v>2Q 99</v>
          </cell>
          <cell r="L268" t="str">
            <v>3Q 99</v>
          </cell>
          <cell r="M268" t="str">
            <v>4Q 99</v>
          </cell>
          <cell r="N268" t="str">
            <v>YR 1999</v>
          </cell>
          <cell r="O268" t="str">
            <v>1Q 2000</v>
          </cell>
          <cell r="P268" t="str">
            <v>2Q 2000</v>
          </cell>
          <cell r="Q268" t="str">
            <v>3Q 2000</v>
          </cell>
          <cell r="R268" t="str">
            <v>4Q 2000</v>
          </cell>
          <cell r="S268" t="str">
            <v>YR 2000</v>
          </cell>
        </row>
        <row r="269">
          <cell r="I269" t="str">
            <v>Unless items in this row are zero, the bridge is not complete  ----&gt;</v>
          </cell>
          <cell r="J269">
            <v>2.2204460492503131E-16</v>
          </cell>
          <cell r="K269">
            <v>1.9999999999999907E-2</v>
          </cell>
          <cell r="L269">
            <v>9.9999999999944578E-4</v>
          </cell>
          <cell r="M269">
            <v>0</v>
          </cell>
          <cell r="N269">
            <v>2.0999999999999686E-2</v>
          </cell>
          <cell r="O269">
            <v>3.8785711450309623E-2</v>
          </cell>
          <cell r="P269">
            <v>-1.0820711349835754E-2</v>
          </cell>
          <cell r="Q269">
            <v>3.966594804271617E-2</v>
          </cell>
          <cell r="R269">
            <v>2.1004352875193089E-2</v>
          </cell>
          <cell r="S269">
            <v>8.8635301018382684E-2</v>
          </cell>
        </row>
        <row r="270">
          <cell r="N270" t="str">
            <v>Unless items here are zero, the Consolidated Co. Cash Variances above do not reconcile with reported Cash Costs in Section A  ----&gt;</v>
          </cell>
          <cell r="O270">
            <v>1.0699999999999994</v>
          </cell>
          <cell r="P270">
            <v>-2.1719999999999979</v>
          </cell>
          <cell r="Q270">
            <v>-4.0150000000000006</v>
          </cell>
          <cell r="R270">
            <v>-4.2250000000000005</v>
          </cell>
          <cell r="S270">
            <v>-9.3420000000000005</v>
          </cell>
        </row>
        <row r="272">
          <cell r="A272" t="str">
            <v>Section J: RCOP Variance - Previous Quarter to Current Quarter</v>
          </cell>
        </row>
        <row r="274">
          <cell r="I274" t="str">
            <v>Start Quarter</v>
          </cell>
          <cell r="J274" t="str">
            <v>4Q 98</v>
          </cell>
          <cell r="K274" t="str">
            <v>1Q 99</v>
          </cell>
          <cell r="L274" t="str">
            <v>2Q 99</v>
          </cell>
          <cell r="M274" t="str">
            <v>3Q 99</v>
          </cell>
          <cell r="O274" t="str">
            <v>4Q 99</v>
          </cell>
          <cell r="P274" t="str">
            <v>1Q 2000</v>
          </cell>
          <cell r="Q274" t="str">
            <v>2Q 2000</v>
          </cell>
          <cell r="R274" t="str">
            <v>3Q 2000</v>
          </cell>
        </row>
        <row r="275">
          <cell r="C275" t="str">
            <v xml:space="preserve"> = once off input for 1999 only</v>
          </cell>
          <cell r="I275" t="str">
            <v xml:space="preserve">Start RCOP   </v>
          </cell>
          <cell r="J275">
            <v>-0.8</v>
          </cell>
          <cell r="K275">
            <v>-0.8999999999999998</v>
          </cell>
          <cell r="L275">
            <v>-3.9999999999999996</v>
          </cell>
          <cell r="M275">
            <v>-3.7999999999999994</v>
          </cell>
          <cell r="O275">
            <v>2.2000000000000002</v>
          </cell>
          <cell r="P275">
            <v>-1.4730839570643441</v>
          </cell>
          <cell r="Q275">
            <v>-5.4655429250137999</v>
          </cell>
          <cell r="R275">
            <v>-3.3626960483771628</v>
          </cell>
        </row>
        <row r="276">
          <cell r="I276" t="str">
            <v>Margin / Fuel (All Co.)</v>
          </cell>
          <cell r="J276">
            <v>-1.8</v>
          </cell>
          <cell r="K276">
            <v>-0.3</v>
          </cell>
          <cell r="L276">
            <v>2.1000000999999999</v>
          </cell>
          <cell r="M276">
            <v>1.6</v>
          </cell>
          <cell r="O276">
            <v>-0.7</v>
          </cell>
          <cell r="P276">
            <v>-6.9</v>
          </cell>
          <cell r="Q276">
            <v>2.1000000999999999</v>
          </cell>
          <cell r="R276">
            <v>-0.80000000000000071</v>
          </cell>
        </row>
        <row r="277">
          <cell r="I277" t="str">
            <v>Forex - Impact on Cash Costs (Consolidated Co. Only)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I278" t="str">
            <v>Forex - Impact on Non-cash Costs (All Co.)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I279" t="str">
            <v>Forex - Impact on Margins / Fuel (All Co.)</v>
          </cell>
          <cell r="J279">
            <v>-0.2</v>
          </cell>
          <cell r="K279">
            <v>-0.3</v>
          </cell>
          <cell r="L279">
            <v>-0.1</v>
          </cell>
          <cell r="M279">
            <v>0</v>
          </cell>
          <cell r="O279">
            <v>-0.33429824561403487</v>
          </cell>
          <cell r="P279">
            <v>0.25793460925039879</v>
          </cell>
          <cell r="Q279">
            <v>-4.6666463970811381E-2</v>
          </cell>
          <cell r="R279">
            <v>0.23157081694682533</v>
          </cell>
        </row>
        <row r="280">
          <cell r="I280" t="str">
            <v>Total Above Forex</v>
          </cell>
          <cell r="J280">
            <v>-0.2</v>
          </cell>
          <cell r="K280">
            <v>-0.3</v>
          </cell>
          <cell r="L280">
            <v>-0.1</v>
          </cell>
          <cell r="M280">
            <v>0</v>
          </cell>
          <cell r="O280">
            <v>-0.33429824561403487</v>
          </cell>
          <cell r="P280">
            <v>0.25793460925039879</v>
          </cell>
          <cell r="Q280">
            <v>-4.6666463970811381E-2</v>
          </cell>
          <cell r="R280">
            <v>0.23157081694682533</v>
          </cell>
        </row>
        <row r="281">
          <cell r="A281" t="str">
            <v>H</v>
          </cell>
          <cell r="I281" t="str">
            <v>RCOP PY Var - Spare line 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I282" t="str">
            <v xml:space="preserve">Total  Above Environment   </v>
          </cell>
          <cell r="J282">
            <v>-2</v>
          </cell>
          <cell r="K282">
            <v>-0.6</v>
          </cell>
          <cell r="L282">
            <v>2.0000000999999998</v>
          </cell>
          <cell r="M282">
            <v>1.6</v>
          </cell>
          <cell r="O282">
            <v>-1.0342982456140346</v>
          </cell>
          <cell r="P282">
            <v>-6.6420653907496012</v>
          </cell>
          <cell r="Q282">
            <v>2.0533336360291887</v>
          </cell>
          <cell r="R282">
            <v>-0.5684291830531758</v>
          </cell>
        </row>
        <row r="283">
          <cell r="I283" t="str">
            <v>Cash Fixed Costs - Base (Consol. Co. Only)</v>
          </cell>
          <cell r="J283">
            <v>1.84</v>
          </cell>
          <cell r="K283">
            <v>-0.99</v>
          </cell>
          <cell r="L283">
            <v>-1.3</v>
          </cell>
          <cell r="M283">
            <v>0.19999999999999996</v>
          </cell>
          <cell r="O283">
            <v>0.14000000000000012</v>
          </cell>
          <cell r="P283">
            <v>2.8099999999999996</v>
          </cell>
          <cell r="Q283">
            <v>-9.9999999999999867E-2</v>
          </cell>
          <cell r="R283">
            <v>-1.1000000000000001</v>
          </cell>
        </row>
        <row r="284">
          <cell r="I284" t="str">
            <v>Cash Fixed Costs - Growth (Consol. Co. Only)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H</v>
          </cell>
          <cell r="I285" t="str">
            <v>Merger Synergies - Cost Savings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I286" t="str">
            <v>Underlying Consolidated Co. Cash Fixed Costs</v>
          </cell>
          <cell r="J286">
            <v>1.84</v>
          </cell>
          <cell r="K286">
            <v>-0.99</v>
          </cell>
          <cell r="L286">
            <v>-1.3</v>
          </cell>
          <cell r="M286">
            <v>0.19999999999999996</v>
          </cell>
          <cell r="O286">
            <v>0.14000000000000012</v>
          </cell>
          <cell r="P286">
            <v>2.8099999999999996</v>
          </cell>
          <cell r="Q286">
            <v>-9.9999999999999867E-2</v>
          </cell>
          <cell r="R286">
            <v>-1.1000000000000001</v>
          </cell>
        </row>
        <row r="287">
          <cell r="I287" t="str">
            <v>Variable Costs Excl. Fuel/Feedstocks - Underlying (Consol. Co. Only)</v>
          </cell>
          <cell r="J287">
            <v>-0.8</v>
          </cell>
          <cell r="K287">
            <v>0.2</v>
          </cell>
          <cell r="L287">
            <v>-0.2</v>
          </cell>
          <cell r="O287">
            <v>-1.1000000000000001</v>
          </cell>
          <cell r="P287">
            <v>-9.9999999999999978E-2</v>
          </cell>
          <cell r="Q287">
            <v>1.0999999999999999</v>
          </cell>
          <cell r="R287">
            <v>0</v>
          </cell>
        </row>
        <row r="288">
          <cell r="I288" t="str">
            <v>sub-total Underlying Consolidated Co. Cash Costs</v>
          </cell>
          <cell r="J288">
            <v>1.04</v>
          </cell>
          <cell r="K288">
            <v>-0.79</v>
          </cell>
          <cell r="L288">
            <v>-1.5</v>
          </cell>
          <cell r="M288">
            <v>0.19999999999999996</v>
          </cell>
          <cell r="O288">
            <v>-0.95999999999999985</v>
          </cell>
          <cell r="P288">
            <v>2.71</v>
          </cell>
          <cell r="Q288">
            <v>1.0000000000000002</v>
          </cell>
          <cell r="R288">
            <v>-1.1000000000000001</v>
          </cell>
        </row>
        <row r="289">
          <cell r="I289" t="str">
            <v>Depreciation (All Co.)</v>
          </cell>
          <cell r="O289">
            <v>-0.2</v>
          </cell>
          <cell r="P289">
            <v>0</v>
          </cell>
          <cell r="Q289">
            <v>-0.60000000000000009</v>
          </cell>
          <cell r="R289">
            <v>0.5</v>
          </cell>
        </row>
        <row r="290">
          <cell r="I290" t="str">
            <v>Other non-cash Costs (if any) (All Co.)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I291" t="str">
            <v>Tot Above U/lying Costs</v>
          </cell>
          <cell r="J291">
            <v>1.04</v>
          </cell>
          <cell r="K291">
            <v>-0.79</v>
          </cell>
          <cell r="L291">
            <v>-1.5</v>
          </cell>
          <cell r="M291">
            <v>0.19999999999999996</v>
          </cell>
          <cell r="O291">
            <v>-1.1600000000000001</v>
          </cell>
          <cell r="P291">
            <v>2.71</v>
          </cell>
          <cell r="Q291">
            <v>0.40000000000000041</v>
          </cell>
          <cell r="R291">
            <v>-0.60000000000000031</v>
          </cell>
        </row>
        <row r="292">
          <cell r="I292" t="str">
            <v>Underlying Volumes (All Co.)</v>
          </cell>
          <cell r="J292">
            <v>0.9</v>
          </cell>
          <cell r="K292">
            <v>-0.1</v>
          </cell>
          <cell r="L292">
            <v>-0.3</v>
          </cell>
          <cell r="M292">
            <v>0.3</v>
          </cell>
          <cell r="O292">
            <v>0.9</v>
          </cell>
          <cell r="P292">
            <v>-0.1</v>
          </cell>
          <cell r="Q292">
            <v>-0.3</v>
          </cell>
          <cell r="R292">
            <v>1.8</v>
          </cell>
        </row>
        <row r="293">
          <cell r="A293" t="str">
            <v>H</v>
          </cell>
          <cell r="I293" t="str">
            <v>Merger Synergies - Volumes/New Income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H</v>
          </cell>
          <cell r="I294" t="str">
            <v>Underlying Volumes (All Co.)</v>
          </cell>
          <cell r="J294">
            <v>0.9</v>
          </cell>
          <cell r="K294">
            <v>-0.1</v>
          </cell>
          <cell r="L294">
            <v>-0.3</v>
          </cell>
          <cell r="M294">
            <v>0.3</v>
          </cell>
          <cell r="O294">
            <v>0.9</v>
          </cell>
          <cell r="P294">
            <v>-0.1</v>
          </cell>
          <cell r="Q294">
            <v>-0.3</v>
          </cell>
          <cell r="R294">
            <v>1.8</v>
          </cell>
        </row>
        <row r="295">
          <cell r="A295" t="str">
            <v>H</v>
          </cell>
          <cell r="I295" t="str">
            <v xml:space="preserve"> Sub Tot Self Help</v>
          </cell>
          <cell r="J295">
            <v>1.94</v>
          </cell>
          <cell r="K295">
            <v>-0.89</v>
          </cell>
          <cell r="L295">
            <v>-1.8</v>
          </cell>
          <cell r="M295">
            <v>0.49999999999999994</v>
          </cell>
          <cell r="O295">
            <v>-0.26000000000000012</v>
          </cell>
          <cell r="P295">
            <v>2.61</v>
          </cell>
          <cell r="Q295">
            <v>0.10000000000000037</v>
          </cell>
          <cell r="R295">
            <v>1.1999999999999997</v>
          </cell>
        </row>
        <row r="296">
          <cell r="I296" t="str">
            <v>All Cash Cost Variances v. comp. period in non-Consolidated JVs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E297" t="str">
            <v>CFCs - TARs in comparative period (Consol. Co. Only)</v>
          </cell>
          <cell r="J297">
            <v>0</v>
          </cell>
          <cell r="K297">
            <v>0</v>
          </cell>
          <cell r="L297">
            <v>0</v>
          </cell>
          <cell r="M297">
            <v>1.6</v>
          </cell>
          <cell r="O297">
            <v>0.8</v>
          </cell>
          <cell r="P297">
            <v>0</v>
          </cell>
          <cell r="Q297">
            <v>0</v>
          </cell>
          <cell r="R297">
            <v>0</v>
          </cell>
        </row>
        <row r="298">
          <cell r="E298" t="str">
            <v>CFCs - Unplanned S/Ds in comparative period (Consol. Co. Only)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E299" t="str">
            <v>CFCs - Other one-offs in comparative period (Consol. Co. Only)</v>
          </cell>
          <cell r="J299">
            <v>0</v>
          </cell>
          <cell r="K299">
            <v>0</v>
          </cell>
          <cell r="L299">
            <v>3.1</v>
          </cell>
          <cell r="M299">
            <v>0</v>
          </cell>
          <cell r="O299">
            <v>-3.1</v>
          </cell>
          <cell r="P299">
            <v>0</v>
          </cell>
          <cell r="Q299">
            <v>0</v>
          </cell>
          <cell r="R299">
            <v>0</v>
          </cell>
        </row>
        <row r="300">
          <cell r="E300" t="str">
            <v>Variable CASH Costs - one-offs in comparative period (Consol. Co. Only)</v>
          </cell>
          <cell r="J300">
            <v>0</v>
          </cell>
          <cell r="K300">
            <v>0</v>
          </cell>
          <cell r="L300">
            <v>-1.5</v>
          </cell>
          <cell r="M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E301" t="str">
            <v>One-off Non-Cash costs in comparative period (All Co.)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E302" t="str">
            <v>Volumes - TARs in comparative period (All Co.)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E303" t="str">
            <v>Volumes - Unplanned S/Ds in comparative period (All Co.)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E304" t="str">
            <v>All Other one-offs in comparative period (All Co.)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E305" t="str">
            <v>Total above one-offs in comparative period</v>
          </cell>
          <cell r="J305">
            <v>0</v>
          </cell>
          <cell r="K305">
            <v>0</v>
          </cell>
          <cell r="L305">
            <v>1.6</v>
          </cell>
          <cell r="M305">
            <v>1.6</v>
          </cell>
          <cell r="O305">
            <v>-2.2999999999999998</v>
          </cell>
          <cell r="P305">
            <v>0</v>
          </cell>
          <cell r="Q305">
            <v>0</v>
          </cell>
          <cell r="R305">
            <v>0</v>
          </cell>
        </row>
        <row r="306">
          <cell r="F306" t="str">
            <v>CFCs - TARs in current period (Consol. Co. Only)</v>
          </cell>
          <cell r="J306">
            <v>0</v>
          </cell>
          <cell r="K306">
            <v>0</v>
          </cell>
          <cell r="L306">
            <v>-1.6</v>
          </cell>
          <cell r="M306">
            <v>-0.8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F307" t="str">
            <v>CFCs - Unplanned S/Ds in current period (Consol. Co. Only)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F308" t="str">
            <v>CFCs - Other one-offs in current period (Consol. Co. Only)</v>
          </cell>
          <cell r="J308">
            <v>0</v>
          </cell>
          <cell r="K308">
            <v>-3.1</v>
          </cell>
          <cell r="L308">
            <v>0</v>
          </cell>
          <cell r="M308">
            <v>3.1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F309" t="str">
            <v>Variable CASH Costs - o/offs in curr. period (Consol. Co. Only)</v>
          </cell>
          <cell r="J309">
            <v>0</v>
          </cell>
          <cell r="K309">
            <v>1.5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F310" t="str">
            <v>One-off Non-Cash costs in current period (All Co.)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F311" t="str">
            <v>Volumes - TARs in current period  (All Co.)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F312" t="str">
            <v>Volumes - Unplanned S/Ds in current period  (All Co.)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F313" t="str">
            <v>All Other one-offs in current period (All Co.)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F314" t="str">
            <v>Total above one-offs in current period</v>
          </cell>
          <cell r="J314">
            <v>0</v>
          </cell>
          <cell r="K314">
            <v>-1.6</v>
          </cell>
          <cell r="L314">
            <v>-1.6</v>
          </cell>
          <cell r="M314">
            <v>2.2999999999999998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I315" t="str">
            <v>Total Net one-Offs</v>
          </cell>
          <cell r="J315">
            <v>0</v>
          </cell>
          <cell r="K315">
            <v>-1.6</v>
          </cell>
          <cell r="L315">
            <v>0</v>
          </cell>
          <cell r="M315">
            <v>3.9</v>
          </cell>
          <cell r="O315">
            <v>-2.2999999999999998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H</v>
          </cell>
          <cell r="I316" t="str">
            <v>RCOP PY Var - Spare line 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I317" t="str">
            <v xml:space="preserve">Total Performance Improvement   </v>
          </cell>
          <cell r="J317">
            <v>1.94</v>
          </cell>
          <cell r="K317">
            <v>-2.4900000000000002</v>
          </cell>
          <cell r="L317">
            <v>-1.8</v>
          </cell>
          <cell r="M317">
            <v>4.3999999999999995</v>
          </cell>
          <cell r="O317">
            <v>-2.56</v>
          </cell>
          <cell r="P317">
            <v>2.61</v>
          </cell>
          <cell r="Q317">
            <v>0.10000000000000042</v>
          </cell>
          <cell r="R317">
            <v>1.1999999999999997</v>
          </cell>
        </row>
        <row r="318">
          <cell r="I318" t="str">
            <v xml:space="preserve">End RCOP   </v>
          </cell>
          <cell r="J318">
            <v>-0.8999999999999998</v>
          </cell>
          <cell r="K318">
            <v>-3.9999999999999996</v>
          </cell>
          <cell r="L318">
            <v>-3.7999999999999994</v>
          </cell>
          <cell r="M318">
            <v>2.2000000000000002</v>
          </cell>
          <cell r="O318">
            <v>-1.4730839570643441</v>
          </cell>
          <cell r="P318">
            <v>-5.4655429250137999</v>
          </cell>
          <cell r="Q318">
            <v>-3.3626960483771628</v>
          </cell>
          <cell r="R318">
            <v>-2.7124636362628158</v>
          </cell>
        </row>
        <row r="319">
          <cell r="I319" t="str">
            <v>End Quarter</v>
          </cell>
          <cell r="J319" t="str">
            <v>1Q 99</v>
          </cell>
          <cell r="K319" t="str">
            <v>2Q 99</v>
          </cell>
          <cell r="L319" t="str">
            <v>3Q 99</v>
          </cell>
          <cell r="M319" t="str">
            <v>4Q 99</v>
          </cell>
          <cell r="O319" t="str">
            <v>1Q 2000</v>
          </cell>
          <cell r="P319" t="str">
            <v>2Q 2000</v>
          </cell>
          <cell r="Q319" t="str">
            <v>3Q 2000</v>
          </cell>
          <cell r="R319" t="str">
            <v>4Q 2000</v>
          </cell>
        </row>
        <row r="320">
          <cell r="I320" t="str">
            <v>Unless items in this row are zero, the bridge is not complete  ----&gt;</v>
          </cell>
          <cell r="J320">
            <v>3.9999999999999591E-2</v>
          </cell>
          <cell r="K320">
            <v>9.9999999999993427E-3</v>
          </cell>
          <cell r="L320">
            <v>9.9999999614297508E-8</v>
          </cell>
          <cell r="M320">
            <v>-8.8817841970012523E-16</v>
          </cell>
          <cell r="O320">
            <v>7.8785711450309659E-2</v>
          </cell>
          <cell r="P320">
            <v>-3.9606422800145591E-2</v>
          </cell>
          <cell r="Q320">
            <v>5.0486759392552094E-2</v>
          </cell>
          <cell r="R320">
            <v>-1.8661595167523082E-2</v>
          </cell>
        </row>
        <row r="323">
          <cell r="A323" t="str">
            <v>Section K:  Cash Cost Analysis (need be completed only when requested by PPM)</v>
          </cell>
        </row>
        <row r="324">
          <cell r="B324" t="str">
            <v>Please Note:  Costs should be entered as negative numbers !!</v>
          </cell>
          <cell r="J324" t="str">
            <v>Please Note:  Costs should be entered as negative numbers !!</v>
          </cell>
        </row>
        <row r="325">
          <cell r="B325" t="str">
            <v>Fixed Costs</v>
          </cell>
        </row>
        <row r="326">
          <cell r="B326" t="str">
            <v>Manufacturing - Operations</v>
          </cell>
          <cell r="J326">
            <v>-2.7469999999999999</v>
          </cell>
          <cell r="K326">
            <v>-5.9779999999999989</v>
          </cell>
          <cell r="L326">
            <v>-4.0520000000000005</v>
          </cell>
          <cell r="M326">
            <v>0.45100000000000007</v>
          </cell>
          <cell r="N326">
            <v>-12.325999999999997</v>
          </cell>
          <cell r="O326">
            <v>-3.2080000000000002</v>
          </cell>
          <cell r="P326">
            <v>-3.4139999999999997</v>
          </cell>
          <cell r="Q326">
            <v>-2.5489999999999995</v>
          </cell>
          <cell r="R326">
            <v>-2.7049999999999996</v>
          </cell>
          <cell r="S326">
            <v>-11.875999999999999</v>
          </cell>
        </row>
        <row r="327">
          <cell r="B327" t="str">
            <v>Manufacturing - Base Mainteneance</v>
          </cell>
          <cell r="J327">
            <v>-0.40700000000000003</v>
          </cell>
          <cell r="K327">
            <v>-0.372</v>
          </cell>
          <cell r="L327">
            <v>-0.39300000000000002</v>
          </cell>
          <cell r="M327">
            <v>-0.32700000000000001</v>
          </cell>
          <cell r="N327">
            <v>-1.4990000000000001</v>
          </cell>
          <cell r="O327">
            <v>-0.442</v>
          </cell>
          <cell r="P327">
            <v>-0.442</v>
          </cell>
          <cell r="Q327">
            <v>-0.48399999999999999</v>
          </cell>
          <cell r="R327">
            <v>-0.40600000000000003</v>
          </cell>
          <cell r="S327">
            <v>-1.774</v>
          </cell>
        </row>
        <row r="328">
          <cell r="B328" t="str">
            <v>Manufacturing - Base Manufacturing Costs [1]</v>
          </cell>
          <cell r="J328">
            <v>-3.1539999999999999</v>
          </cell>
          <cell r="K328">
            <v>-6.3499999999999988</v>
          </cell>
          <cell r="L328">
            <v>-4.4450000000000003</v>
          </cell>
          <cell r="M328">
            <v>0.12400000000000005</v>
          </cell>
          <cell r="N328">
            <v>-13.824999999999998</v>
          </cell>
          <cell r="O328">
            <v>-3.6500000000000004</v>
          </cell>
          <cell r="P328">
            <v>-3.8559999999999999</v>
          </cell>
          <cell r="Q328">
            <v>-3.0329999999999995</v>
          </cell>
          <cell r="R328">
            <v>-3.1109999999999998</v>
          </cell>
          <cell r="S328">
            <v>-13.649999999999999</v>
          </cell>
        </row>
        <row r="329">
          <cell r="B329" t="str">
            <v>Manufacturing - Shutdown Costs [2] - Scheduled</v>
          </cell>
          <cell r="J329">
            <v>-6.0000000000000001E-3</v>
          </cell>
          <cell r="K329">
            <v>-0.24</v>
          </cell>
          <cell r="L329">
            <v>-1.3129999999999999</v>
          </cell>
          <cell r="M329">
            <v>-0.86499999999999999</v>
          </cell>
          <cell r="N329">
            <v>-2.4239999999999999</v>
          </cell>
          <cell r="S329">
            <v>0</v>
          </cell>
        </row>
        <row r="330">
          <cell r="B330" t="str">
            <v>Manufacturing - Shutdown Costs [2] - Unscheduled</v>
          </cell>
          <cell r="J330">
            <v>-9.9000000000000005E-2</v>
          </cell>
          <cell r="K330">
            <v>-0.314</v>
          </cell>
          <cell r="L330">
            <v>-0.307</v>
          </cell>
          <cell r="M330">
            <v>-0.57299999999999995</v>
          </cell>
          <cell r="N330">
            <v>-1.2929999999999999</v>
          </cell>
          <cell r="O330">
            <v>-0.23199999999999998</v>
          </cell>
          <cell r="P330">
            <v>-0.23099999999999998</v>
          </cell>
          <cell r="Q330">
            <v>-0.28800000000000003</v>
          </cell>
          <cell r="R330">
            <v>-0.26100000000000001</v>
          </cell>
          <cell r="S330">
            <v>-1.012</v>
          </cell>
        </row>
        <row r="331">
          <cell r="B331" t="str">
            <v>Manufacturing - One-offs/Other Manuf Costs [3]</v>
          </cell>
          <cell r="N331">
            <v>0</v>
          </cell>
          <cell r="S331">
            <v>0</v>
          </cell>
        </row>
        <row r="332">
          <cell r="B332" t="str">
            <v>Manufacturing - Total Fixed Manufacturing Costs (560-564)</v>
          </cell>
          <cell r="J332">
            <v>-3.2589999999999999</v>
          </cell>
          <cell r="K332">
            <v>-6.903999999999999</v>
          </cell>
          <cell r="L332">
            <v>-6.0650000000000004</v>
          </cell>
          <cell r="M332">
            <v>-1.3139999999999998</v>
          </cell>
          <cell r="N332">
            <v>-17.541999999999998</v>
          </cell>
          <cell r="O332">
            <v>-3.8820000000000006</v>
          </cell>
          <cell r="P332">
            <v>-4.0869999999999997</v>
          </cell>
          <cell r="Q332">
            <v>-3.3209999999999997</v>
          </cell>
          <cell r="R332">
            <v>-3.3719999999999999</v>
          </cell>
          <cell r="S332">
            <v>-14.661999999999999</v>
          </cell>
        </row>
        <row r="333">
          <cell r="B333" t="str">
            <v>Sales &amp; Distribution - Selling Costs (580)</v>
          </cell>
          <cell r="J333">
            <v>-0.78299999999999992</v>
          </cell>
          <cell r="K333">
            <v>-1.1000000000000001</v>
          </cell>
          <cell r="L333">
            <v>-0.79199999999999993</v>
          </cell>
          <cell r="M333">
            <v>-0.64500000000000002</v>
          </cell>
          <cell r="N333">
            <v>-3.32</v>
          </cell>
          <cell r="O333">
            <v>-0.8</v>
          </cell>
          <cell r="P333">
            <v>-1.01</v>
          </cell>
          <cell r="Q333">
            <v>-0.97</v>
          </cell>
          <cell r="R333">
            <v>-0.84499999999999997</v>
          </cell>
          <cell r="S333">
            <v>-3.625</v>
          </cell>
        </row>
        <row r="334">
          <cell r="B334" t="str">
            <v>Sales &amp; Distribution - Distribution Costs (570+571)</v>
          </cell>
          <cell r="J334">
            <v>-0.65499999999999992</v>
          </cell>
          <cell r="K334">
            <v>-0.79800000000000004</v>
          </cell>
          <cell r="L334">
            <v>-0.6379999999999999</v>
          </cell>
          <cell r="M334">
            <v>-0.70899999999999996</v>
          </cell>
          <cell r="N334">
            <v>-2.8</v>
          </cell>
          <cell r="O334">
            <v>-0.92800000000000005</v>
          </cell>
          <cell r="P334">
            <v>-0.92800000000000005</v>
          </cell>
          <cell r="Q334">
            <v>-0.77200000000000002</v>
          </cell>
          <cell r="R334">
            <v>-0.64599999999999991</v>
          </cell>
          <cell r="S334">
            <v>-3.274</v>
          </cell>
        </row>
        <row r="335">
          <cell r="B335" t="str">
            <v>Sales &amp; Distribution - Distribution Costs (570+571)</v>
          </cell>
          <cell r="J335">
            <v>-1.4379999999999997</v>
          </cell>
          <cell r="K335">
            <v>-1.8980000000000001</v>
          </cell>
          <cell r="L335">
            <v>-1.4299999999999997</v>
          </cell>
          <cell r="M335">
            <v>-1.3540000000000001</v>
          </cell>
          <cell r="N335">
            <v>-6.12</v>
          </cell>
          <cell r="O335">
            <v>-1.7280000000000002</v>
          </cell>
          <cell r="P335">
            <v>-1.9380000000000002</v>
          </cell>
          <cell r="Q335">
            <v>-1.742</v>
          </cell>
          <cell r="R335">
            <v>-1.4909999999999999</v>
          </cell>
          <cell r="S335">
            <v>-6.899</v>
          </cell>
        </row>
        <row r="336">
          <cell r="B336" t="str">
            <v>Business Support Costs (590+593)</v>
          </cell>
          <cell r="J336">
            <v>-0.96600000000000008</v>
          </cell>
          <cell r="K336">
            <v>-1.1270000000000002</v>
          </cell>
          <cell r="L336">
            <v>-2.3719999999999999</v>
          </cell>
          <cell r="M336">
            <v>-1.5450000000000002</v>
          </cell>
          <cell r="N336">
            <v>-6.01</v>
          </cell>
          <cell r="O336">
            <v>-1.675</v>
          </cell>
          <cell r="P336">
            <v>-1.8</v>
          </cell>
          <cell r="Q336">
            <v>-1.675</v>
          </cell>
          <cell r="R336">
            <v>-1.675</v>
          </cell>
          <cell r="S336">
            <v>-6.8250000000000002</v>
          </cell>
        </row>
        <row r="337">
          <cell r="B337" t="str">
            <v>Engineering, R&amp;T - Engineering (600p+)</v>
          </cell>
          <cell r="N337">
            <v>0</v>
          </cell>
          <cell r="S337">
            <v>0</v>
          </cell>
        </row>
        <row r="338">
          <cell r="B338" t="str">
            <v>Engineering, R&amp;T - Base R&amp;T (600p)</v>
          </cell>
          <cell r="J338">
            <v>-0.8660000000000001</v>
          </cell>
          <cell r="K338">
            <v>-0.66499999999999992</v>
          </cell>
          <cell r="L338">
            <v>-0.99299999999999999</v>
          </cell>
          <cell r="M338">
            <v>-0.78299999999999992</v>
          </cell>
          <cell r="N338">
            <v>-3.3069999999999999</v>
          </cell>
          <cell r="O338">
            <v>-0.91</v>
          </cell>
          <cell r="P338">
            <v>-0.78099999999999992</v>
          </cell>
          <cell r="Q338">
            <v>-0.88100000000000001</v>
          </cell>
          <cell r="R338">
            <v>-0.74299999999999999</v>
          </cell>
          <cell r="S338">
            <v>-3.3149999999999999</v>
          </cell>
        </row>
        <row r="339">
          <cell r="B339" t="str">
            <v>Engineering, R&amp;T - Growth [4] R&amp;T  (600p)</v>
          </cell>
          <cell r="N339">
            <v>0</v>
          </cell>
          <cell r="S339">
            <v>0</v>
          </cell>
        </row>
        <row r="340">
          <cell r="B340" t="str">
            <v>Engineering, R&amp;T - Total</v>
          </cell>
          <cell r="J340">
            <v>-0.8660000000000001</v>
          </cell>
          <cell r="K340">
            <v>-0.66499999999999992</v>
          </cell>
          <cell r="L340">
            <v>-0.99299999999999999</v>
          </cell>
          <cell r="M340">
            <v>-0.78299999999999992</v>
          </cell>
          <cell r="N340">
            <v>-3.3069999999999999</v>
          </cell>
          <cell r="O340">
            <v>-0.91</v>
          </cell>
          <cell r="P340">
            <v>-0.78099999999999992</v>
          </cell>
          <cell r="Q340">
            <v>-0.88100000000000001</v>
          </cell>
          <cell r="R340">
            <v>-0.74299999999999999</v>
          </cell>
          <cell r="S340">
            <v>-3.3149999999999999</v>
          </cell>
        </row>
        <row r="341">
          <cell r="B341" t="str">
            <v>Other - Non-Trading Items [5] (771+778)</v>
          </cell>
          <cell r="J341">
            <v>1.1140000000000001</v>
          </cell>
          <cell r="K341">
            <v>1.0900000000000001</v>
          </cell>
          <cell r="L341">
            <v>1.0869999999999997</v>
          </cell>
          <cell r="M341">
            <v>1.1000000000000001</v>
          </cell>
          <cell r="N341">
            <v>4.391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4</v>
          </cell>
        </row>
        <row r="342">
          <cell r="B342" t="str">
            <v>Other - Miscellaneous [5]</v>
          </cell>
          <cell r="N342">
            <v>0</v>
          </cell>
          <cell r="S342">
            <v>0</v>
          </cell>
        </row>
        <row r="343">
          <cell r="B343" t="str">
            <v>Other - Total</v>
          </cell>
          <cell r="J343">
            <v>1.1140000000000001</v>
          </cell>
          <cell r="K343">
            <v>1.0900000000000001</v>
          </cell>
          <cell r="L343">
            <v>1.0869999999999997</v>
          </cell>
          <cell r="M343">
            <v>1.1000000000000001</v>
          </cell>
          <cell r="N343">
            <v>4.391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4</v>
          </cell>
        </row>
        <row r="344">
          <cell r="B344" t="str">
            <v>Total Cash Fixed Costs  (CFC) [6]  (907)</v>
          </cell>
          <cell r="J344">
            <v>-5.415</v>
          </cell>
          <cell r="K344">
            <v>-9.5039999999999996</v>
          </cell>
          <cell r="L344">
            <v>-9.7730000000000015</v>
          </cell>
          <cell r="M344">
            <v>-3.8960000000000004</v>
          </cell>
          <cell r="N344">
            <v>-28.588000000000001</v>
          </cell>
          <cell r="O344">
            <v>-7.1950000000000003</v>
          </cell>
          <cell r="P344">
            <v>-7.6059999999999999</v>
          </cell>
          <cell r="Q344">
            <v>-6.6189999999999998</v>
          </cell>
          <cell r="R344">
            <v>-6.2809999999999997</v>
          </cell>
          <cell r="S344">
            <v>-27.701000000000001</v>
          </cell>
        </row>
        <row r="345">
          <cell r="B345" t="str">
            <v xml:space="preserve"> - Direct Salaries, Wages &amp; Benefits (all internal costs)</v>
          </cell>
          <cell r="N345">
            <v>0</v>
          </cell>
          <cell r="S345">
            <v>0</v>
          </cell>
        </row>
        <row r="346">
          <cell r="B346" t="str">
            <v xml:space="preserve"> - Shared Service Costs (may include mix of internal &amp; indirect 3rd Party charges)</v>
          </cell>
          <cell r="N346">
            <v>0</v>
          </cell>
          <cell r="S346">
            <v>0</v>
          </cell>
        </row>
        <row r="347">
          <cell r="B347" t="str">
            <v xml:space="preserve"> - All other CFCs (will include only 3rd Party charges)</v>
          </cell>
          <cell r="J347">
            <v>-5.415</v>
          </cell>
          <cell r="K347">
            <v>-9.5039999999999996</v>
          </cell>
          <cell r="L347">
            <v>-9.7730000000000015</v>
          </cell>
          <cell r="M347">
            <v>-3.8960000000000004</v>
          </cell>
          <cell r="N347">
            <v>-28.588000000000001</v>
          </cell>
          <cell r="O347">
            <v>-7.1950000000000003</v>
          </cell>
          <cell r="P347">
            <v>-7.6059999999999999</v>
          </cell>
          <cell r="Q347">
            <v>-6.6189999999999998</v>
          </cell>
          <cell r="R347">
            <v>-6.2809999999999997</v>
          </cell>
          <cell r="S347">
            <v>-27.701000000000001</v>
          </cell>
        </row>
        <row r="348">
          <cell r="I348" t="str">
            <v>Unless these cells are zero, CFCs above do not equal CFCs reported in Section A ---&gt;</v>
          </cell>
          <cell r="J348">
            <v>-8.8817841970012523E-16</v>
          </cell>
          <cell r="K348">
            <v>0</v>
          </cell>
          <cell r="L348">
            <v>-1.7763568394002505E-15</v>
          </cell>
          <cell r="M348">
            <v>-8.8817841970012523E-16</v>
          </cell>
          <cell r="N348">
            <v>-3.5527136788005009E-15</v>
          </cell>
          <cell r="O348">
            <v>0</v>
          </cell>
          <cell r="P348">
            <v>-8.8817841970012523E-16</v>
          </cell>
          <cell r="Q348">
            <v>0</v>
          </cell>
          <cell r="R348">
            <v>0</v>
          </cell>
          <cell r="S348">
            <v>-8.8817841970012523E-16</v>
          </cell>
        </row>
        <row r="349">
          <cell r="B349" t="str">
            <v>Variable Costs</v>
          </cell>
        </row>
        <row r="350">
          <cell r="B350" t="str">
            <v>Manufacturing Raw Materials/Feedstocks [7] [8] - 3rd Party</v>
          </cell>
          <cell r="N350">
            <v>0</v>
          </cell>
          <cell r="S350">
            <v>0</v>
          </cell>
        </row>
        <row r="351">
          <cell r="B351" t="str">
            <v>Manufacturing Raw Materials/Feedstocks [7] [8] - Inter Stream [10]</v>
          </cell>
          <cell r="N351">
            <v>0</v>
          </cell>
          <cell r="S351">
            <v>0</v>
          </cell>
        </row>
        <row r="352">
          <cell r="B352" t="str">
            <v>Manufacturing Raw Materials/Feedstocks [7] [8] - Intra Chems [10]</v>
          </cell>
          <cell r="J352">
            <v>-10.936526315789473</v>
          </cell>
          <cell r="K352">
            <v>-10.046172197309415</v>
          </cell>
          <cell r="L352">
            <v>-12.306244375000002</v>
          </cell>
          <cell r="M352">
            <v>-7.8818797310195263</v>
          </cell>
          <cell r="N352">
            <v>-41.170822619118411</v>
          </cell>
          <cell r="O352">
            <v>-12.894599595026367</v>
          </cell>
          <cell r="P352">
            <v>-18.841947635828276</v>
          </cell>
          <cell r="Q352">
            <v>-22.595454613981495</v>
          </cell>
          <cell r="R352">
            <v>-23.836912355506374</v>
          </cell>
          <cell r="S352">
            <v>-78.168914200342513</v>
          </cell>
        </row>
        <row r="353">
          <cell r="B353" t="str">
            <v>Variable Fuel Costs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B354" t="str">
            <v>non-Fuel Variable Conversion &amp; Other Manufacturing Costs</v>
          </cell>
          <cell r="J354">
            <v>-2.39317402</v>
          </cell>
          <cell r="K354">
            <v>-2.05192402</v>
          </cell>
          <cell r="L354">
            <v>-2.0169574199999998</v>
          </cell>
          <cell r="M354">
            <v>-2.9685152000000006</v>
          </cell>
          <cell r="N354">
            <v>-9.4305706600000008</v>
          </cell>
          <cell r="O354">
            <v>-2.5619350000000001</v>
          </cell>
          <cell r="P354">
            <v>-3.7103549999999998</v>
          </cell>
          <cell r="Q354">
            <v>-3.5706481999999999</v>
          </cell>
          <cell r="R354">
            <v>-3.8319323999999995</v>
          </cell>
          <cell r="S354">
            <v>-13.674870599999998</v>
          </cell>
        </row>
        <row r="355">
          <cell r="B355" t="str">
            <v>Variable Conversion &amp; Other Manufacturing Costs  [9]</v>
          </cell>
          <cell r="J355">
            <v>-2.39317402</v>
          </cell>
          <cell r="K355">
            <v>-2.05192402</v>
          </cell>
          <cell r="L355">
            <v>-2.0169574199999998</v>
          </cell>
          <cell r="M355">
            <v>-2.9685152000000006</v>
          </cell>
          <cell r="N355">
            <v>-9.4305706600000008</v>
          </cell>
          <cell r="O355">
            <v>-2.5619350000000001</v>
          </cell>
          <cell r="P355">
            <v>-3.7103549999999998</v>
          </cell>
          <cell r="Q355">
            <v>-3.5706481999999999</v>
          </cell>
          <cell r="R355">
            <v>-3.8319323999999995</v>
          </cell>
          <cell r="S355">
            <v>-13.674870599999998</v>
          </cell>
        </row>
        <row r="356">
          <cell r="B356" t="str">
            <v>Associated Manufactured Tonnes</v>
          </cell>
          <cell r="J356">
            <v>49.518000000000001</v>
          </cell>
          <cell r="K356">
            <v>49.028999999999996</v>
          </cell>
          <cell r="L356">
            <v>45.524000000000001</v>
          </cell>
          <cell r="M356">
            <v>29.945</v>
          </cell>
          <cell r="N356">
            <v>174.01599999999999</v>
          </cell>
          <cell r="O356">
            <v>42.957000010000002</v>
          </cell>
          <cell r="P356">
            <v>50.981000000000002</v>
          </cell>
          <cell r="Q356">
            <v>66.0190001</v>
          </cell>
          <cell r="R356">
            <v>72.108000099999998</v>
          </cell>
          <cell r="S356">
            <v>232.06500020999999</v>
          </cell>
        </row>
        <row r="357">
          <cell r="B357" t="str">
            <v>Total Variable Manufacturing Costs (420+421)</v>
          </cell>
          <cell r="J357">
            <v>-15.722874355789473</v>
          </cell>
          <cell r="K357">
            <v>-14.150020237309414</v>
          </cell>
          <cell r="L357">
            <v>-16.340159215000003</v>
          </cell>
          <cell r="M357">
            <v>-13.818910131019527</v>
          </cell>
          <cell r="N357">
            <v>-60.03196393911842</v>
          </cell>
          <cell r="O357">
            <v>-18.018469595026367</v>
          </cell>
          <cell r="P357">
            <v>-26.262657635828276</v>
          </cell>
          <cell r="Q357">
            <v>-29.736751013981497</v>
          </cell>
          <cell r="R357">
            <v>-31.500777155506373</v>
          </cell>
          <cell r="S357">
            <v>-105.51865540034251</v>
          </cell>
        </row>
        <row r="358">
          <cell r="B358" t="str">
            <v>Finished Product [7] Purchases - 3rd Party (470)</v>
          </cell>
          <cell r="N358">
            <v>0</v>
          </cell>
          <cell r="S358">
            <v>0</v>
          </cell>
        </row>
        <row r="359">
          <cell r="B359" t="str">
            <v>Associated 3rd Party tonnes (Ktes)</v>
          </cell>
          <cell r="N359">
            <v>0</v>
          </cell>
          <cell r="S359">
            <v>0</v>
          </cell>
        </row>
        <row r="360">
          <cell r="B360" t="str">
            <v>Finished Product [7] Purchases - Inter Stream [10] (460)</v>
          </cell>
          <cell r="N360">
            <v>0</v>
          </cell>
          <cell r="S360">
            <v>0</v>
          </cell>
        </row>
        <row r="361">
          <cell r="B361" t="str">
            <v>Finished Product [7] Purchases - Intra Chems [10] (465)</v>
          </cell>
          <cell r="N361">
            <v>0</v>
          </cell>
          <cell r="S361">
            <v>0</v>
          </cell>
        </row>
        <row r="362">
          <cell r="B362" t="str">
            <v>Finished Product [7] Net Swaps (210+480)</v>
          </cell>
          <cell r="N362">
            <v>0</v>
          </cell>
          <cell r="S362">
            <v>0</v>
          </cell>
        </row>
        <row r="363">
          <cell r="B363" t="str">
            <v>Stock Movement &amp; Provisions (V'ble non-cash) [10] (430+440+502+700)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B364" t="str">
            <v>Variable Distribution Costs [11] (300+301)</v>
          </cell>
          <cell r="J364">
            <v>-1.8568259800000002</v>
          </cell>
          <cell r="K364">
            <v>-1.67807598</v>
          </cell>
          <cell r="L364">
            <v>-1.6140425799999998</v>
          </cell>
          <cell r="M364">
            <v>-1.3914848</v>
          </cell>
          <cell r="N364">
            <v>-6.5404293399999993</v>
          </cell>
          <cell r="O364">
            <v>-1.6380650000000001</v>
          </cell>
          <cell r="P364">
            <v>-1.7896449999999999</v>
          </cell>
          <cell r="Q364">
            <v>-2.4293518000000001</v>
          </cell>
          <cell r="R364">
            <v>-2.7680676000000002</v>
          </cell>
          <cell r="S364">
            <v>-8.6251294000000005</v>
          </cell>
        </row>
        <row r="365">
          <cell r="B365" t="str">
            <v>Miscellaneous Other Variable Costs [5]</v>
          </cell>
          <cell r="N365">
            <v>0</v>
          </cell>
          <cell r="S365">
            <v>0</v>
          </cell>
        </row>
        <row r="366">
          <cell r="B366" t="str">
            <v xml:space="preserve">Total Cash Variable Costs (Excl feedstocks/products) </v>
          </cell>
          <cell r="J366">
            <v>-4.25</v>
          </cell>
          <cell r="K366">
            <v>-3.73</v>
          </cell>
          <cell r="L366">
            <v>-3.6309999999999993</v>
          </cell>
          <cell r="M366">
            <v>-4.3600000000000003</v>
          </cell>
          <cell r="N366">
            <v>-15.971</v>
          </cell>
          <cell r="O366">
            <v>-4.2</v>
          </cell>
          <cell r="P366">
            <v>-5.5</v>
          </cell>
          <cell r="Q366">
            <v>-6</v>
          </cell>
          <cell r="R366">
            <v>-6.6</v>
          </cell>
          <cell r="S366">
            <v>-22.299999999999997</v>
          </cell>
        </row>
        <row r="367">
          <cell r="B367" t="str">
            <v>Cash Variable Costs (Excl Fuel &amp; Feedstocks/products - per Group definition)</v>
          </cell>
          <cell r="J367">
            <v>-4.25</v>
          </cell>
          <cell r="K367">
            <v>-3.73</v>
          </cell>
          <cell r="L367">
            <v>-3.6309999999999993</v>
          </cell>
          <cell r="M367">
            <v>-4.3600000000000003</v>
          </cell>
          <cell r="N367">
            <v>-15.971</v>
          </cell>
          <cell r="O367">
            <v>-4.2</v>
          </cell>
          <cell r="P367">
            <v>-5.5</v>
          </cell>
          <cell r="Q367">
            <v>-6</v>
          </cell>
          <cell r="R367">
            <v>-6.6</v>
          </cell>
          <cell r="S367">
            <v>-22.299999999999997</v>
          </cell>
        </row>
        <row r="368">
          <cell r="I368" t="str">
            <v>Unless these cells are zero, Variable Feedstock/Product Costs do not equal those reported in Section A ---&gt;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I369" t="str">
            <v>Unless these cells are zero, Other non-Feedstock/Product Variable Costs do not equal those reported in Section A ---&gt;</v>
          </cell>
          <cell r="J369">
            <v>0</v>
          </cell>
          <cell r="K369">
            <v>0</v>
          </cell>
          <cell r="L369">
            <v>4.4408920985006262E-16</v>
          </cell>
          <cell r="M369">
            <v>0</v>
          </cell>
          <cell r="N369">
            <v>4.4408920985006262E-16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Total Cash Costs (Excl Feedstocks/products) </v>
          </cell>
          <cell r="J370">
            <v>-9.6649999999999991</v>
          </cell>
          <cell r="K370">
            <v>-13.234</v>
          </cell>
          <cell r="L370">
            <v>-13.404</v>
          </cell>
          <cell r="M370">
            <v>-8.2560000000000002</v>
          </cell>
          <cell r="N370">
            <v>-44.558999999999997</v>
          </cell>
          <cell r="O370">
            <v>-11.395</v>
          </cell>
          <cell r="P370">
            <v>-13.106</v>
          </cell>
          <cell r="Q370">
            <v>-12.619</v>
          </cell>
          <cell r="R370">
            <v>-12.881</v>
          </cell>
          <cell r="S370">
            <v>-50.000999999999998</v>
          </cell>
        </row>
        <row r="371">
          <cell r="B371" t="str">
            <v xml:space="preserve">Total Cash Costs (Excl Fuel &amp; Feedstocks/products - per Group Definition) </v>
          </cell>
          <cell r="J371">
            <v>-9.6649999999999991</v>
          </cell>
          <cell r="K371">
            <v>-13.234</v>
          </cell>
          <cell r="L371">
            <v>-13.404</v>
          </cell>
          <cell r="M371">
            <v>-8.2560000000000002</v>
          </cell>
          <cell r="N371">
            <v>-44.558999999999997</v>
          </cell>
          <cell r="O371">
            <v>-11.395</v>
          </cell>
          <cell r="P371">
            <v>-13.106</v>
          </cell>
          <cell r="Q371">
            <v>-12.619</v>
          </cell>
          <cell r="R371">
            <v>-12.881</v>
          </cell>
          <cell r="S371">
            <v>-50.000999999999998</v>
          </cell>
        </row>
        <row r="372">
          <cell r="B372" t="str">
            <v xml:space="preserve">US$-based portion of above </v>
          </cell>
          <cell r="N372">
            <v>0</v>
          </cell>
          <cell r="S372">
            <v>0</v>
          </cell>
        </row>
        <row r="373">
          <cell r="B373" t="str">
            <v>Sterling-based portion of above (in US$ at actual/forecast rates)</v>
          </cell>
          <cell r="J373">
            <v>-8.6649999999999991</v>
          </cell>
          <cell r="K373">
            <v>-12.234</v>
          </cell>
          <cell r="L373">
            <v>-12.404</v>
          </cell>
          <cell r="M373">
            <v>-7.2560000000000002</v>
          </cell>
          <cell r="N373">
            <v>-40.558999999999997</v>
          </cell>
          <cell r="O373">
            <v>-10.395</v>
          </cell>
          <cell r="P373">
            <v>-12.106</v>
          </cell>
          <cell r="Q373">
            <v>-11.619</v>
          </cell>
          <cell r="R373">
            <v>-11.881</v>
          </cell>
          <cell r="S373">
            <v>-46.000999999999998</v>
          </cell>
        </row>
        <row r="374">
          <cell r="B374" t="str">
            <v>Euro-based portion of above (in US$ at actual/forecast rates)</v>
          </cell>
          <cell r="J374">
            <v>-1</v>
          </cell>
          <cell r="K374">
            <v>-1</v>
          </cell>
          <cell r="L374">
            <v>-1</v>
          </cell>
          <cell r="M374">
            <v>-1</v>
          </cell>
          <cell r="N374">
            <v>-4</v>
          </cell>
          <cell r="O374">
            <v>-1</v>
          </cell>
          <cell r="P374">
            <v>-1</v>
          </cell>
          <cell r="Q374">
            <v>-1</v>
          </cell>
          <cell r="R374">
            <v>-1</v>
          </cell>
          <cell r="S374">
            <v>-4</v>
          </cell>
        </row>
        <row r="375">
          <cell r="B375" t="str">
            <v>Asian Currency-based portion of above (in US$ at actual/forecast rates)</v>
          </cell>
          <cell r="N375">
            <v>0</v>
          </cell>
          <cell r="S375">
            <v>0</v>
          </cell>
        </row>
        <row r="376">
          <cell r="B376" t="str">
            <v>Other Currency-based portion of above (in US$ at actual/forecast rates)</v>
          </cell>
          <cell r="N376">
            <v>0</v>
          </cell>
          <cell r="S376">
            <v>0</v>
          </cell>
        </row>
        <row r="377">
          <cell r="I377" t="str">
            <v>Unless these cells are zero, Currency split of above Total Cash Costs is not consistent ---&gt;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>Functional Costs Embedded in BU [13]</v>
          </cell>
        </row>
        <row r="379">
          <cell r="B379" t="str">
            <v>Facilities &amp; Services</v>
          </cell>
          <cell r="N379">
            <v>0</v>
          </cell>
          <cell r="S379">
            <v>0</v>
          </cell>
        </row>
        <row r="380">
          <cell r="B380" t="str">
            <v>Finance &amp; Accounting</v>
          </cell>
          <cell r="N380">
            <v>0</v>
          </cell>
          <cell r="S380">
            <v>0</v>
          </cell>
        </row>
        <row r="381">
          <cell r="B381" t="str">
            <v>Health, Safety &amp; Environment</v>
          </cell>
          <cell r="N381">
            <v>0</v>
          </cell>
          <cell r="S381">
            <v>0</v>
          </cell>
        </row>
        <row r="382">
          <cell r="B382" t="str">
            <v>Human Resources</v>
          </cell>
          <cell r="N382">
            <v>0</v>
          </cell>
          <cell r="S382">
            <v>0</v>
          </cell>
        </row>
        <row r="383">
          <cell r="B383" t="str">
            <v>Legal</v>
          </cell>
          <cell r="N383">
            <v>0</v>
          </cell>
          <cell r="S38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X"/>
      <sheetName val="CNT"/>
      <sheetName val="Sales"/>
      <sheetName val="PE-Film"/>
      <sheetName val="Lead"/>
      <sheetName val="mont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tas PTA_PIA_PET"/>
      <sheetName val="Resumen"/>
      <sheetName val="Maestros"/>
      <sheetName val="Descarga Dat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-10"/>
      <sheetName val="Projections-THB"/>
      <sheetName val="Index"/>
      <sheetName val="Check List"/>
      <sheetName val="IVL MD&amp;A"/>
      <sheetName val="CONSOL SC - ELMN"/>
      <sheetName val="Inter-CoYTD Nov'10."/>
      <sheetName val="SPT"/>
      <sheetName val="ALPHA"/>
      <sheetName val="CON INV "/>
      <sheetName val="Projections-Fx-BUD"/>
      <sheetName val="Interco"/>
      <sheetName val="SEG CON YTD"/>
      <sheetName val="SEG CON Q1'11(bf NA ADJ)"/>
      <sheetName val="Nigeria"/>
      <sheetName val="SEG CON QTR"/>
      <sheetName val="SEG CON QTR Q1'11"/>
      <sheetName val="SEG CON QTR Q2'11"/>
      <sheetName val="SEG CON QTR Q3'11"/>
      <sheetName val="ASIA CON YTD"/>
      <sheetName val="ASIA CON QTR"/>
      <sheetName val="EUROPE CON YTD"/>
      <sheetName val="EUROPE CON QTR"/>
      <sheetName val="NA CON YTD"/>
      <sheetName val="NA CON QTR"/>
      <sheetName val="APT-IRP"/>
      <sheetName val="APT"/>
      <sheetName val="IRP"/>
      <sheetName val="OGP"/>
      <sheetName val="RTD"/>
      <sheetName val="WKT"/>
      <sheetName val="IRPE"/>
      <sheetName val="IPI Rayong"/>
      <sheetName val="Kaiping China"/>
      <sheetName val="SK Indonesia"/>
      <sheetName val="SK Poland"/>
      <sheetName val="Invista US"/>
      <sheetName val="Invista Mexico"/>
      <sheetName val="CON 10"/>
      <sheetName val="FX"/>
      <sheetName val="CL"/>
      <sheetName val="Cap"/>
      <sheetName val="Notes"/>
      <sheetName val="CON TABL"/>
      <sheetName val="IRP Inv-Loan"/>
      <sheetName val="CONSOL ELMN"/>
      <sheetName val="Ratio"/>
      <sheetName val="MTHLYTRND"/>
      <sheetName val="FX-MIS"/>
      <sheetName val="WC"/>
      <sheetName val="Validity"/>
      <sheetName val="C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D2" t="str">
            <v>FTM Act</v>
          </cell>
        </row>
      </sheetData>
      <sheetData sheetId="13" refreshError="1"/>
      <sheetData sheetId="14">
        <row r="115">
          <cell r="R115">
            <v>0</v>
          </cell>
        </row>
      </sheetData>
      <sheetData sheetId="15">
        <row r="2">
          <cell r="D2" t="str">
            <v>YTD Act</v>
          </cell>
        </row>
      </sheetData>
      <sheetData sheetId="16" refreshError="1"/>
      <sheetData sheetId="17" refreshError="1"/>
      <sheetData sheetId="18" refreshError="1"/>
      <sheetData sheetId="19">
        <row r="22">
          <cell r="D22">
            <v>1620.3681623874884</v>
          </cell>
        </row>
      </sheetData>
      <sheetData sheetId="20">
        <row r="22">
          <cell r="F22">
            <v>1142.0571840592822</v>
          </cell>
        </row>
      </sheetData>
      <sheetData sheetId="21">
        <row r="6">
          <cell r="AO6">
            <v>1.401863313141954</v>
          </cell>
        </row>
      </sheetData>
      <sheetData sheetId="22">
        <row r="6">
          <cell r="CF6">
            <v>1.401863313141954</v>
          </cell>
        </row>
      </sheetData>
      <sheetData sheetId="23">
        <row r="22">
          <cell r="D22">
            <v>3373.6244693174317</v>
          </cell>
        </row>
      </sheetData>
      <sheetData sheetId="24">
        <row r="22">
          <cell r="F22">
            <v>2253.6074616256578</v>
          </cell>
        </row>
      </sheetData>
      <sheetData sheetId="25">
        <row r="115">
          <cell r="E115">
            <v>16940.881952900811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2">
          <cell r="E12">
            <v>29.9709</v>
          </cell>
        </row>
      </sheetData>
      <sheetData sheetId="33" refreshError="1"/>
      <sheetData sheetId="34" refreshError="1"/>
      <sheetData sheetId="35">
        <row r="163">
          <cell r="R163">
            <v>0</v>
          </cell>
        </row>
      </sheetData>
      <sheetData sheetId="36" refreshError="1"/>
      <sheetData sheetId="37" refreshError="1"/>
      <sheetData sheetId="38">
        <row r="138">
          <cell r="D138">
            <v>1502079.2257499998</v>
          </cell>
        </row>
      </sheetData>
      <sheetData sheetId="39">
        <row r="3">
          <cell r="E3">
            <v>31.904253472222198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2">
          <cell r="B2" t="str">
            <v>Yes</v>
          </cell>
        </row>
        <row r="3">
          <cell r="B3" t="str">
            <v>No</v>
          </cell>
        </row>
        <row r="4">
          <cell r="B4" t="str">
            <v>NA</v>
          </cell>
        </row>
      </sheetData>
      <sheetData sheetId="51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"/>
      <sheetName val="Est"/>
      <sheetName val="Validation"/>
      <sheetName val="SUM"/>
      <sheetName val="CNT"/>
      <sheetName val="Validity"/>
      <sheetName val="ItemX"/>
      <sheetName val="MA"/>
      <sheetName val="PSF_Prod"/>
      <sheetName val="CHIP_Prod"/>
      <sheetName val="Assmp"/>
      <sheetName val="Note"/>
      <sheetName val="PRM"/>
      <sheetName val="Detail"/>
      <sheetName val="PET old "/>
      <sheetName val="Exch Rate 2015"/>
      <sheetName val="?????????????"/>
      <sheetName val="??????? MGC"/>
      <sheetName val="Actual 2014"/>
      <sheetName val="Value"/>
      <sheetName val="Descarga Datos"/>
      <sheetName val="43B Current"/>
      <sheetName val="ce"/>
      <sheetName val="master"/>
      <sheetName val="Cogen"/>
      <sheetName val="DATA"/>
      <sheetName val="PE-Film"/>
      <sheetName val="Sum_Exp Delta"/>
    </sheetNames>
    <sheetDataSet>
      <sheetData sheetId="0" refreshError="1"/>
      <sheetData sheetId="1" refreshError="1"/>
      <sheetData sheetId="2" refreshError="1">
        <row r="2">
          <cell r="B2" t="str">
            <v>Done</v>
          </cell>
        </row>
        <row r="6">
          <cell r="B6" t="str">
            <v>Recd.</v>
          </cell>
        </row>
        <row r="7">
          <cell r="B7" t="str">
            <v>Pending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L_ASIA"/>
      <sheetName val="Check List"/>
      <sheetName val="ASIA CON YTD"/>
      <sheetName val="ASIA CON QTR"/>
      <sheetName val="APT-IRP"/>
      <sheetName val="IPI-R"/>
      <sheetName val="China"/>
      <sheetName val="Indonesia"/>
      <sheetName val="Nigeria"/>
      <sheetName val="MTHLYTRND"/>
      <sheetName val="Blank"/>
      <sheetName val="Validation"/>
      <sheetName val="Descarga Datos"/>
      <sheetName val="P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D3" t="str">
            <v>Done</v>
          </cell>
        </row>
        <row r="4">
          <cell r="D4" t="str">
            <v>Pending</v>
          </cell>
        </row>
      </sheetData>
      <sheetData sheetId="12" refreshError="1"/>
      <sheetData sheetId="13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 Utility Budget"/>
      <sheetName val="Nomination Q1 2014"/>
      <sheetName val="Demand"/>
      <sheetName val="Usage Distribution"/>
      <sheetName val="Unit costs"/>
      <sheetName val="Site Balance"/>
      <sheetName val="Invoices"/>
      <sheetName val="Energy Tax"/>
      <sheetName val="Distribution"/>
      <sheetName val="Variable Utility Costs Budget"/>
      <sheetName val="Energy Balancing"/>
      <sheetName val="Additional OPEX"/>
      <sheetName val="GL Total Budget incl EUP"/>
      <sheetName val="Entity Split"/>
      <sheetName val="Cost2012"/>
      <sheetName val="Data2013"/>
    </sheetNames>
    <sheetDataSet>
      <sheetData sheetId="0"/>
      <sheetData sheetId="1">
        <row r="11">
          <cell r="C11">
            <v>2160</v>
          </cell>
        </row>
      </sheetData>
      <sheetData sheetId="2"/>
      <sheetData sheetId="3"/>
      <sheetData sheetId="4"/>
      <sheetData sheetId="5"/>
      <sheetData sheetId="6">
        <row r="8">
          <cell r="D8">
            <v>224750.77356311094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0">
          <cell r="G20">
            <v>6086.5861384936716</v>
          </cell>
          <cell r="AF20">
            <v>2.9391386740624301</v>
          </cell>
        </row>
      </sheetData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2 project"/>
      <sheetName val="Data"/>
      <sheetName val="Summary"/>
      <sheetName val="CT"/>
      <sheetName val="Kosten"/>
      <sheetName val="Linde"/>
      <sheetName val="Maandcijfers"/>
    </sheetNames>
    <sheetDataSet>
      <sheetData sheetId="0"/>
      <sheetData sheetId="1"/>
      <sheetData sheetId="2">
        <row r="5">
          <cell r="F5">
            <v>1086.3614343775735</v>
          </cell>
        </row>
      </sheetData>
      <sheetData sheetId="3"/>
      <sheetData sheetId="4"/>
      <sheetData sheetId="5">
        <row r="5">
          <cell r="C5">
            <v>22</v>
          </cell>
        </row>
      </sheetData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banding"/>
      <sheetName val="CAPA-Q3"/>
      <sheetName val="CAPA-Q1"/>
      <sheetName val="PL-0102"/>
      <sheetName val="PL-0202"/>
      <sheetName val="PL-0302"/>
      <sheetName val="PL-0402"/>
      <sheetName val="PL-0502"/>
      <sheetName val="PL-0602"/>
      <sheetName val="PL-0702"/>
      <sheetName val="PL-0802"/>
      <sheetName val="PL-0902"/>
      <sheetName val="PL-1002"/>
      <sheetName val="PL-1102"/>
      <sheetName val="PL-1202"/>
      <sheetName val="BUDGET"/>
      <sheetName val="Module1"/>
      <sheetName val="A"/>
      <sheetName val="CAPA1"/>
      <sheetName val="PLANDT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venchy 2001 TB"/>
      <sheetName val="Control Sheet"/>
      <sheetName val="Pucci 2000 TB"/>
      <sheetName val="Pucci - TB 12_31_01"/>
      <sheetName val="M-1 Rec"/>
      <sheetName val="M-1 M&amp;E"/>
      <sheetName val="M-2 Tax Penalty"/>
      <sheetName val="M-3 Depr"/>
      <sheetName val="FA Additions"/>
      <sheetName val="M-4 UNICAP"/>
      <sheetName val="M-5 Accruals"/>
      <sheetName val="M-5 REVISED"/>
      <sheetName val="M-6  Inv Reserve"/>
      <sheetName val="State Tax"/>
      <sheetName val="5472_Purchases"/>
      <sheetName val="Pucci - TB 12_31_01 sorted"/>
      <sheetName val="Store Inventory"/>
      <sheetName val="Header"/>
      <sheetName val="Detailed Trial Balance"/>
      <sheetName val="PUCCI Tax wp's 12-31-01"/>
      <sheetName val="01 Fcst Vol"/>
      <sheetName val="cover_page"/>
      <sheetName val="BEV"/>
      <sheetName val="X8"/>
      <sheetName val="Tax Rates"/>
      <sheetName val="Due To Summary"/>
      <sheetName val="Upload vs Master Chart "/>
      <sheetName val="Security"/>
      <sheetName val="Upload vs Master Chart"/>
      <sheetName val="July-Dec 2006"/>
      <sheetName val="Validation"/>
      <sheetName val="master"/>
    </sheetNames>
    <sheetDataSet>
      <sheetData sheetId="0">
        <row r="4">
          <cell r="A4" t="str">
            <v>Account Codes</v>
          </cell>
        </row>
      </sheetData>
      <sheetData sheetId="1">
        <row r="4">
          <cell r="A4" t="str">
            <v>Account Codes</v>
          </cell>
        </row>
      </sheetData>
      <sheetData sheetId="2">
        <row r="4">
          <cell r="A4" t="str">
            <v>Account Codes</v>
          </cell>
        </row>
      </sheetData>
      <sheetData sheetId="3" refreshError="1">
        <row r="4">
          <cell r="A4" t="str">
            <v>Account Codes</v>
          </cell>
          <cell r="B4" t="str">
            <v>Account Description</v>
          </cell>
          <cell r="C4" t="str">
            <v xml:space="preserve">  Current Year Balance  </v>
          </cell>
          <cell r="D4" t="str">
            <v>TRC</v>
          </cell>
          <cell r="E4" t="str">
            <v>TCC</v>
          </cell>
        </row>
        <row r="5">
          <cell r="A5" t="str">
            <v>.1130.010</v>
          </cell>
          <cell r="B5" t="str">
            <v>Software - gross</v>
          </cell>
          <cell r="C5">
            <v>2000</v>
          </cell>
          <cell r="D5">
            <v>130</v>
          </cell>
          <cell r="E5">
            <v>1</v>
          </cell>
        </row>
        <row r="6">
          <cell r="A6" t="str">
            <v>.1135.010</v>
          </cell>
          <cell r="B6" t="str">
            <v>Software-amort</v>
          </cell>
          <cell r="C6">
            <v>-944.52</v>
          </cell>
          <cell r="D6">
            <v>132</v>
          </cell>
          <cell r="E6">
            <v>1</v>
          </cell>
        </row>
        <row r="7">
          <cell r="A7" t="str">
            <v>.1341.010</v>
          </cell>
          <cell r="B7" t="str">
            <v>Leasehold Improv.-gro</v>
          </cell>
          <cell r="C7">
            <v>785071.55</v>
          </cell>
          <cell r="D7">
            <v>120</v>
          </cell>
          <cell r="E7">
            <v>1</v>
          </cell>
        </row>
        <row r="8">
          <cell r="A8" t="str">
            <v>.1343.010</v>
          </cell>
          <cell r="B8" t="str">
            <v>Office Equipment -gro</v>
          </cell>
          <cell r="C8">
            <v>12166.18</v>
          </cell>
          <cell r="D8">
            <v>120</v>
          </cell>
          <cell r="E8">
            <v>1</v>
          </cell>
        </row>
        <row r="9">
          <cell r="A9" t="str">
            <v>.1344.010</v>
          </cell>
          <cell r="B9" t="str">
            <v>EDP Equipment - gross</v>
          </cell>
          <cell r="C9">
            <v>6157.45</v>
          </cell>
          <cell r="D9">
            <v>120</v>
          </cell>
          <cell r="E9">
            <v>1</v>
          </cell>
        </row>
        <row r="10">
          <cell r="A10" t="str">
            <v>.1345.010</v>
          </cell>
          <cell r="B10" t="str">
            <v>F &amp; F - gross</v>
          </cell>
          <cell r="C10">
            <v>249966.26</v>
          </cell>
          <cell r="D10">
            <v>120</v>
          </cell>
          <cell r="E10">
            <v>1</v>
          </cell>
        </row>
        <row r="11">
          <cell r="A11" t="str">
            <v>.1441.010</v>
          </cell>
          <cell r="B11" t="str">
            <v>A/D-Leasehold Improv</v>
          </cell>
          <cell r="C11">
            <v>-103277.56</v>
          </cell>
          <cell r="D11">
            <v>122</v>
          </cell>
          <cell r="E11">
            <v>1</v>
          </cell>
        </row>
        <row r="12">
          <cell r="A12" t="str">
            <v>.1443.010</v>
          </cell>
          <cell r="B12" t="str">
            <v>A/D-Office Equip</v>
          </cell>
          <cell r="C12">
            <v>-9633.14</v>
          </cell>
          <cell r="D12">
            <v>122</v>
          </cell>
          <cell r="E12">
            <v>1</v>
          </cell>
        </row>
        <row r="13">
          <cell r="A13" t="str">
            <v>.1444.010</v>
          </cell>
          <cell r="B13" t="str">
            <v>A/D-EDP Equip</v>
          </cell>
          <cell r="C13">
            <v>-899.25</v>
          </cell>
          <cell r="D13">
            <v>122</v>
          </cell>
          <cell r="E13">
            <v>1</v>
          </cell>
        </row>
        <row r="14">
          <cell r="A14" t="str">
            <v>.1445.010</v>
          </cell>
          <cell r="B14" t="str">
            <v>A/D-F &amp; F</v>
          </cell>
          <cell r="C14">
            <v>-108455.17</v>
          </cell>
          <cell r="D14">
            <v>122</v>
          </cell>
          <cell r="E14">
            <v>1</v>
          </cell>
        </row>
        <row r="15">
          <cell r="A15" t="str">
            <v>.1820.010</v>
          </cell>
          <cell r="B15" t="str">
            <v>LT Deferred Taxes Fed</v>
          </cell>
          <cell r="C15">
            <v>107151</v>
          </cell>
          <cell r="D15">
            <v>134</v>
          </cell>
          <cell r="E15">
            <v>3</v>
          </cell>
        </row>
        <row r="16">
          <cell r="A16" t="str">
            <v>.1820.020</v>
          </cell>
          <cell r="B16" t="str">
            <v>LT Deferred Taxes Sta</v>
          </cell>
          <cell r="C16">
            <v>41072</v>
          </cell>
          <cell r="D16">
            <v>134</v>
          </cell>
          <cell r="E16">
            <v>8</v>
          </cell>
        </row>
        <row r="17">
          <cell r="A17" t="str">
            <v>.1830.010</v>
          </cell>
          <cell r="B17" t="str">
            <v>LT Taxes Reserve-Fed</v>
          </cell>
          <cell r="C17">
            <v>-107151</v>
          </cell>
          <cell r="D17">
            <v>134</v>
          </cell>
          <cell r="E17">
            <v>8</v>
          </cell>
        </row>
        <row r="18">
          <cell r="A18" t="str">
            <v>.1830.020</v>
          </cell>
          <cell r="B18" t="str">
            <v>LT Taxes Reserve-Stat</v>
          </cell>
          <cell r="C18">
            <v>-41072</v>
          </cell>
          <cell r="D18">
            <v>134</v>
          </cell>
          <cell r="E18">
            <v>8</v>
          </cell>
        </row>
        <row r="19">
          <cell r="A19" t="str">
            <v>.2110.010</v>
          </cell>
          <cell r="B19" t="str">
            <v>Inventory Grp - gross</v>
          </cell>
          <cell r="C19">
            <v>451150.77</v>
          </cell>
          <cell r="D19">
            <v>106</v>
          </cell>
          <cell r="E19">
            <v>1</v>
          </cell>
        </row>
        <row r="20">
          <cell r="A20" t="str">
            <v>.2120.010</v>
          </cell>
          <cell r="B20" t="str">
            <v>Inventory Grp Shrinka</v>
          </cell>
          <cell r="C20">
            <v>-207332.78</v>
          </cell>
          <cell r="D20">
            <v>106</v>
          </cell>
          <cell r="E20">
            <v>1</v>
          </cell>
        </row>
        <row r="21">
          <cell r="A21" t="str">
            <v>.2230.001</v>
          </cell>
          <cell r="B21" t="str">
            <v>A/R Trade Branch</v>
          </cell>
          <cell r="C21">
            <v>-1715.79</v>
          </cell>
          <cell r="D21">
            <v>102</v>
          </cell>
          <cell r="E21">
            <v>1</v>
          </cell>
        </row>
        <row r="22">
          <cell r="A22" t="str">
            <v>.2371.999</v>
          </cell>
          <cell r="B22" t="str">
            <v>Deposits Other</v>
          </cell>
          <cell r="C22">
            <v>1000</v>
          </cell>
          <cell r="D22">
            <v>112</v>
          </cell>
          <cell r="E22">
            <v>11</v>
          </cell>
        </row>
        <row r="23">
          <cell r="A23" t="str">
            <v>.2377.999</v>
          </cell>
          <cell r="B23" t="str">
            <v>Other Misc. Receivabl</v>
          </cell>
          <cell r="C23">
            <v>47305.25</v>
          </cell>
          <cell r="D23">
            <v>112</v>
          </cell>
          <cell r="E23">
            <v>12</v>
          </cell>
        </row>
        <row r="24">
          <cell r="A24" t="str">
            <v>.2420.020</v>
          </cell>
          <cell r="B24" t="str">
            <v>Prepaid Rent</v>
          </cell>
          <cell r="C24">
            <v>19212.02</v>
          </cell>
          <cell r="D24">
            <v>112</v>
          </cell>
          <cell r="E24">
            <v>1</v>
          </cell>
        </row>
        <row r="25">
          <cell r="A25" t="str">
            <v>.2420.040</v>
          </cell>
          <cell r="B25" t="str">
            <v>Prepaid Liability Ins</v>
          </cell>
          <cell r="C25">
            <v>2329</v>
          </cell>
          <cell r="D25">
            <v>112</v>
          </cell>
          <cell r="E25">
            <v>1</v>
          </cell>
        </row>
        <row r="26">
          <cell r="A26" t="str">
            <v>.2810.010</v>
          </cell>
          <cell r="B26" t="str">
            <v>Income Tax/R Federal</v>
          </cell>
          <cell r="C26">
            <v>15695</v>
          </cell>
          <cell r="D26">
            <v>134</v>
          </cell>
          <cell r="E26">
            <v>1</v>
          </cell>
        </row>
        <row r="27">
          <cell r="A27" t="str">
            <v>.2810.020</v>
          </cell>
          <cell r="B27" t="str">
            <v>Income Tax/R State</v>
          </cell>
          <cell r="C27">
            <v>6251</v>
          </cell>
          <cell r="D27">
            <v>134</v>
          </cell>
          <cell r="E27">
            <v>1</v>
          </cell>
        </row>
        <row r="28">
          <cell r="A28" t="str">
            <v>.2810.030</v>
          </cell>
          <cell r="B28" t="str">
            <v>Income Tax/R City</v>
          </cell>
          <cell r="C28">
            <v>3000</v>
          </cell>
          <cell r="D28">
            <v>134</v>
          </cell>
          <cell r="E28">
            <v>1</v>
          </cell>
        </row>
        <row r="29">
          <cell r="A29" t="str">
            <v>.2941.010</v>
          </cell>
          <cell r="B29" t="str">
            <v>A/R C.C. Amex</v>
          </cell>
          <cell r="C29">
            <v>-27457.21</v>
          </cell>
          <cell r="D29">
            <v>100</v>
          </cell>
          <cell r="E29">
            <v>1</v>
          </cell>
        </row>
        <row r="30">
          <cell r="A30" t="str">
            <v>.2941.020</v>
          </cell>
          <cell r="B30" t="str">
            <v>A/R C.C. Diners</v>
          </cell>
          <cell r="C30">
            <v>1358.55</v>
          </cell>
          <cell r="D30">
            <v>100</v>
          </cell>
          <cell r="E30">
            <v>1</v>
          </cell>
        </row>
        <row r="31">
          <cell r="A31" t="str">
            <v>.2941.030</v>
          </cell>
          <cell r="B31" t="str">
            <v>A/R C.C. Discover Car</v>
          </cell>
          <cell r="C31">
            <v>-171.78</v>
          </cell>
          <cell r="D31">
            <v>100</v>
          </cell>
          <cell r="E31">
            <v>1</v>
          </cell>
        </row>
        <row r="32">
          <cell r="A32" t="str">
            <v>.2941.040</v>
          </cell>
          <cell r="B32" t="str">
            <v>A/R C.C. Jcb</v>
          </cell>
          <cell r="C32">
            <v>1418.23</v>
          </cell>
          <cell r="D32">
            <v>100</v>
          </cell>
          <cell r="E32">
            <v>1</v>
          </cell>
        </row>
        <row r="33">
          <cell r="A33" t="str">
            <v>.2941.050</v>
          </cell>
          <cell r="B33" t="str">
            <v>A/R C.C. Mc</v>
          </cell>
          <cell r="C33">
            <v>38872.730000000003</v>
          </cell>
          <cell r="D33">
            <v>100</v>
          </cell>
          <cell r="E33">
            <v>1</v>
          </cell>
        </row>
        <row r="34">
          <cell r="A34" t="str">
            <v>.2941.060</v>
          </cell>
          <cell r="B34" t="str">
            <v>A/R C.C. Visa</v>
          </cell>
          <cell r="C34">
            <v>-24264.31</v>
          </cell>
          <cell r="D34">
            <v>100</v>
          </cell>
          <cell r="E34">
            <v>1</v>
          </cell>
        </row>
        <row r="35">
          <cell r="A35" t="str">
            <v>.2942.010</v>
          </cell>
          <cell r="B35" t="str">
            <v>Local Bank</v>
          </cell>
          <cell r="C35">
            <v>86571.66</v>
          </cell>
          <cell r="D35">
            <v>100</v>
          </cell>
          <cell r="E35">
            <v>1</v>
          </cell>
        </row>
        <row r="36">
          <cell r="A36" t="str">
            <v>.2943.010</v>
          </cell>
          <cell r="B36" t="str">
            <v>Concentration Bank Ac</v>
          </cell>
          <cell r="C36">
            <v>67375.39</v>
          </cell>
          <cell r="D36">
            <v>100</v>
          </cell>
          <cell r="E36">
            <v>1</v>
          </cell>
        </row>
        <row r="37">
          <cell r="A37" t="str">
            <v>.2944.010</v>
          </cell>
          <cell r="B37" t="str">
            <v>Petty Cash</v>
          </cell>
          <cell r="C37">
            <v>1001.62</v>
          </cell>
          <cell r="D37">
            <v>100</v>
          </cell>
          <cell r="E37">
            <v>1</v>
          </cell>
        </row>
        <row r="38">
          <cell r="A38" t="str">
            <v>.2945.010</v>
          </cell>
          <cell r="B38" t="str">
            <v>Daily Draw</v>
          </cell>
          <cell r="C38">
            <v>400</v>
          </cell>
          <cell r="D38">
            <v>100</v>
          </cell>
          <cell r="E38">
            <v>1</v>
          </cell>
        </row>
        <row r="39">
          <cell r="A39" t="str">
            <v>.3100.010</v>
          </cell>
          <cell r="B39" t="str">
            <v>Capital Stock</v>
          </cell>
          <cell r="C39">
            <v>-1000</v>
          </cell>
          <cell r="D39">
            <v>218</v>
          </cell>
          <cell r="E39">
            <v>1</v>
          </cell>
        </row>
        <row r="40">
          <cell r="A40" t="str">
            <v>.3300.010</v>
          </cell>
          <cell r="B40" t="str">
            <v>Retained Earnings</v>
          </cell>
          <cell r="C40">
            <v>-173436.09</v>
          </cell>
          <cell r="D40">
            <v>224</v>
          </cell>
          <cell r="E40">
            <v>1</v>
          </cell>
        </row>
        <row r="41">
          <cell r="A41" t="str">
            <v>.4430.966</v>
          </cell>
          <cell r="B41" t="str">
            <v>ST Loan/P LVMH</v>
          </cell>
          <cell r="C41">
            <v>-1475436.91</v>
          </cell>
          <cell r="D41">
            <v>202</v>
          </cell>
          <cell r="E41">
            <v>1</v>
          </cell>
        </row>
        <row r="42">
          <cell r="A42" t="str">
            <v>.4721.010</v>
          </cell>
          <cell r="B42" t="str">
            <v>A/P Trade Non-Interco</v>
          </cell>
          <cell r="C42">
            <v>-9490.27</v>
          </cell>
          <cell r="D42">
            <v>200</v>
          </cell>
          <cell r="E42">
            <v>1</v>
          </cell>
        </row>
        <row r="43">
          <cell r="A43" t="str">
            <v>.4721.999</v>
          </cell>
          <cell r="B43" t="str">
            <v>Other/P Non-Interco.</v>
          </cell>
          <cell r="C43">
            <v>-11582.82</v>
          </cell>
          <cell r="D43">
            <v>204</v>
          </cell>
          <cell r="E43">
            <v>19</v>
          </cell>
        </row>
        <row r="44">
          <cell r="A44" t="str">
            <v>.4722.001</v>
          </cell>
          <cell r="B44" t="str">
            <v>A/P Trade Branch</v>
          </cell>
          <cell r="C44">
            <v>54500.65</v>
          </cell>
          <cell r="D44">
            <v>200</v>
          </cell>
          <cell r="E44">
            <v>1</v>
          </cell>
        </row>
        <row r="45">
          <cell r="A45" t="str">
            <v>.4722.028</v>
          </cell>
          <cell r="B45" t="str">
            <v>Other/P LVMH FGA</v>
          </cell>
          <cell r="C45">
            <v>-7550</v>
          </cell>
          <cell r="D45">
            <v>200</v>
          </cell>
          <cell r="E45">
            <v>1</v>
          </cell>
        </row>
        <row r="46">
          <cell r="A46" t="str">
            <v>.4741.060</v>
          </cell>
          <cell r="B46" t="str">
            <v>Accrued Bonus</v>
          </cell>
          <cell r="C46">
            <v>-4590</v>
          </cell>
          <cell r="D46">
            <v>204</v>
          </cell>
          <cell r="E46">
            <v>8</v>
          </cell>
        </row>
        <row r="47">
          <cell r="A47" t="str">
            <v>.4741.210</v>
          </cell>
          <cell r="B47" t="str">
            <v>Accrued Woker's Comp</v>
          </cell>
          <cell r="C47">
            <v>-472</v>
          </cell>
          <cell r="D47">
            <v>204</v>
          </cell>
          <cell r="E47">
            <v>2</v>
          </cell>
        </row>
        <row r="48">
          <cell r="A48" t="str">
            <v>.4745.999</v>
          </cell>
          <cell r="B48" t="str">
            <v>Other Sales Tax Payab</v>
          </cell>
          <cell r="C48">
            <v>-16642.509999999998</v>
          </cell>
          <cell r="D48">
            <v>204</v>
          </cell>
          <cell r="E48">
            <v>15</v>
          </cell>
        </row>
        <row r="49">
          <cell r="A49" t="str">
            <v>.4770.070</v>
          </cell>
          <cell r="B49" t="str">
            <v>Accrued Prof. Fees</v>
          </cell>
          <cell r="C49">
            <v>-6500</v>
          </cell>
          <cell r="D49">
            <v>204</v>
          </cell>
          <cell r="E49">
            <v>1</v>
          </cell>
        </row>
        <row r="50">
          <cell r="A50" t="str">
            <v>.4770.071</v>
          </cell>
          <cell r="B50" t="str">
            <v>Accrued Legal</v>
          </cell>
          <cell r="C50">
            <v>-5250</v>
          </cell>
          <cell r="D50">
            <v>204</v>
          </cell>
          <cell r="E50">
            <v>1</v>
          </cell>
        </row>
        <row r="51">
          <cell r="A51" t="str">
            <v>.4770.110</v>
          </cell>
          <cell r="B51" t="str">
            <v>Customer Credits</v>
          </cell>
          <cell r="C51">
            <v>-28132.61</v>
          </cell>
          <cell r="D51">
            <v>204</v>
          </cell>
          <cell r="E51">
            <v>12</v>
          </cell>
        </row>
        <row r="52">
          <cell r="A52" t="str">
            <v>.4770.999</v>
          </cell>
          <cell r="B52" t="str">
            <v>Accrued Other</v>
          </cell>
          <cell r="C52">
            <v>-34068.33</v>
          </cell>
          <cell r="D52">
            <v>204</v>
          </cell>
          <cell r="E52">
            <v>12</v>
          </cell>
        </row>
        <row r="53">
          <cell r="A53" t="str">
            <v>.5112.010</v>
          </cell>
          <cell r="B53" t="str">
            <v>Retail Sales</v>
          </cell>
          <cell r="C53">
            <v>-1366448.75</v>
          </cell>
          <cell r="D53">
            <v>300</v>
          </cell>
          <cell r="E53">
            <v>1</v>
          </cell>
        </row>
        <row r="54">
          <cell r="A54" t="str">
            <v>.5112.999</v>
          </cell>
          <cell r="B54" t="str">
            <v>Miscellaneous Sales</v>
          </cell>
          <cell r="C54">
            <v>-4619.1099999999997</v>
          </cell>
          <cell r="D54">
            <v>300</v>
          </cell>
          <cell r="E54">
            <v>1</v>
          </cell>
        </row>
        <row r="55">
          <cell r="A55" t="str">
            <v>.5141.010</v>
          </cell>
          <cell r="B55" t="str">
            <v>Returns  Retail</v>
          </cell>
          <cell r="C55">
            <v>61913.37</v>
          </cell>
          <cell r="D55">
            <v>302</v>
          </cell>
          <cell r="E55">
            <v>1</v>
          </cell>
        </row>
        <row r="56">
          <cell r="A56" t="str">
            <v>.5312.010</v>
          </cell>
          <cell r="B56" t="str">
            <v>Discounts Retail</v>
          </cell>
          <cell r="C56">
            <v>271226.92</v>
          </cell>
          <cell r="D56">
            <v>300</v>
          </cell>
          <cell r="E56">
            <v>1</v>
          </cell>
        </row>
        <row r="57">
          <cell r="A57" t="str">
            <v>.6122.020</v>
          </cell>
          <cell r="B57" t="str">
            <v>Subcontracted Repair</v>
          </cell>
          <cell r="C57">
            <v>75.2</v>
          </cell>
          <cell r="D57">
            <v>404</v>
          </cell>
          <cell r="E57">
            <v>1</v>
          </cell>
        </row>
        <row r="58">
          <cell r="A58" t="str">
            <v>.6122.040</v>
          </cell>
          <cell r="B58" t="str">
            <v>Subcont Cutting/Sewin</v>
          </cell>
          <cell r="C58">
            <v>101.76</v>
          </cell>
          <cell r="D58">
            <v>404</v>
          </cell>
          <cell r="E58">
            <v>1</v>
          </cell>
        </row>
        <row r="59">
          <cell r="A59" t="str">
            <v>.6131.010</v>
          </cell>
          <cell r="B59" t="str">
            <v>Purchase Finished Goo</v>
          </cell>
          <cell r="C59">
            <v>492014.37</v>
          </cell>
          <cell r="D59">
            <v>404</v>
          </cell>
          <cell r="E59">
            <v>1</v>
          </cell>
        </row>
        <row r="60">
          <cell r="A60" t="str">
            <v>.6142.010</v>
          </cell>
          <cell r="B60" t="str">
            <v>Packaging for Shops</v>
          </cell>
          <cell r="C60">
            <v>493.93</v>
          </cell>
          <cell r="D60">
            <v>404</v>
          </cell>
          <cell r="E60">
            <v>1</v>
          </cell>
        </row>
        <row r="61">
          <cell r="A61" t="str">
            <v>.6153.010</v>
          </cell>
          <cell r="B61" t="str">
            <v>Freight &amp; Insurance</v>
          </cell>
          <cell r="C61">
            <v>9178.77</v>
          </cell>
          <cell r="D61">
            <v>404</v>
          </cell>
          <cell r="E61">
            <v>1</v>
          </cell>
        </row>
        <row r="62">
          <cell r="A62" t="str">
            <v>.6154.010</v>
          </cell>
          <cell r="B62" t="str">
            <v>Freight On Sales</v>
          </cell>
          <cell r="C62">
            <v>-2358.86</v>
          </cell>
          <cell r="D62">
            <v>444</v>
          </cell>
          <cell r="E62">
            <v>18</v>
          </cell>
        </row>
        <row r="63">
          <cell r="A63" t="str">
            <v>.6160.010</v>
          </cell>
          <cell r="B63" t="str">
            <v>Duties</v>
          </cell>
          <cell r="C63">
            <v>62530.64</v>
          </cell>
          <cell r="D63">
            <v>404</v>
          </cell>
          <cell r="E63">
            <v>1</v>
          </cell>
        </row>
        <row r="64">
          <cell r="A64" t="str">
            <v>.6171.999</v>
          </cell>
          <cell r="B64" t="str">
            <v>Misc. Costs of Sales</v>
          </cell>
          <cell r="C64">
            <v>-6321.55</v>
          </cell>
          <cell r="D64">
            <v>408</v>
          </cell>
          <cell r="E64">
            <v>152</v>
          </cell>
        </row>
        <row r="65">
          <cell r="A65" t="str">
            <v>.6183.010</v>
          </cell>
          <cell r="B65" t="str">
            <v>Inventory Change Othe</v>
          </cell>
          <cell r="C65">
            <v>-223284.99</v>
          </cell>
          <cell r="D65">
            <v>404</v>
          </cell>
          <cell r="E65">
            <v>1</v>
          </cell>
        </row>
        <row r="66">
          <cell r="A66" t="str">
            <v>.6184.030</v>
          </cell>
          <cell r="B66" t="str">
            <v>Variation Of Stock</v>
          </cell>
          <cell r="C66">
            <v>207332.78</v>
          </cell>
          <cell r="D66">
            <v>404</v>
          </cell>
          <cell r="E66">
            <v>1</v>
          </cell>
        </row>
        <row r="67">
          <cell r="A67" t="str">
            <v>.6231.010</v>
          </cell>
          <cell r="B67" t="str">
            <v>Rent</v>
          </cell>
          <cell r="C67">
            <v>228413.38</v>
          </cell>
          <cell r="D67">
            <v>422</v>
          </cell>
          <cell r="E67">
            <v>1</v>
          </cell>
        </row>
        <row r="68">
          <cell r="A68" t="str">
            <v>.6233.020</v>
          </cell>
          <cell r="B68" t="str">
            <v>Common Area Maintenan</v>
          </cell>
          <cell r="C68">
            <v>2929.83</v>
          </cell>
          <cell r="D68">
            <v>418</v>
          </cell>
          <cell r="E68">
            <v>1</v>
          </cell>
        </row>
        <row r="69">
          <cell r="A69" t="str">
            <v>.6233.030</v>
          </cell>
          <cell r="B69" t="str">
            <v>Real Estate Tax</v>
          </cell>
          <cell r="C69">
            <v>2848.26</v>
          </cell>
          <cell r="D69">
            <v>424</v>
          </cell>
          <cell r="E69">
            <v>4</v>
          </cell>
        </row>
        <row r="70">
          <cell r="A70" t="str">
            <v>.6242.010</v>
          </cell>
          <cell r="B70" t="str">
            <v>Electricity</v>
          </cell>
          <cell r="C70">
            <v>3744.96</v>
          </cell>
          <cell r="D70">
            <v>444</v>
          </cell>
          <cell r="E70">
            <v>12</v>
          </cell>
        </row>
        <row r="71">
          <cell r="A71" t="str">
            <v>.6244.010</v>
          </cell>
          <cell r="B71" t="str">
            <v>Maintenance/Repair</v>
          </cell>
          <cell r="C71">
            <v>4457.62</v>
          </cell>
          <cell r="D71">
            <v>418</v>
          </cell>
          <cell r="E71">
            <v>1</v>
          </cell>
        </row>
        <row r="72">
          <cell r="A72" t="str">
            <v>.6246.010</v>
          </cell>
          <cell r="B72" t="str">
            <v>Cleaning</v>
          </cell>
          <cell r="C72">
            <v>5763.06</v>
          </cell>
          <cell r="D72">
            <v>444</v>
          </cell>
          <cell r="E72">
            <v>33</v>
          </cell>
        </row>
        <row r="73">
          <cell r="A73" t="str">
            <v>.6246.020</v>
          </cell>
          <cell r="B73" t="str">
            <v>Dry Cleaning/Alterati</v>
          </cell>
          <cell r="C73">
            <v>1764.14</v>
          </cell>
          <cell r="D73">
            <v>444</v>
          </cell>
          <cell r="E73">
            <v>33</v>
          </cell>
        </row>
        <row r="74">
          <cell r="A74" t="str">
            <v>.6252.020</v>
          </cell>
          <cell r="B74" t="str">
            <v>Security System</v>
          </cell>
          <cell r="C74">
            <v>6002.68</v>
          </cell>
          <cell r="D74">
            <v>444</v>
          </cell>
          <cell r="E74">
            <v>16</v>
          </cell>
        </row>
        <row r="75">
          <cell r="A75" t="str">
            <v>.6260.010</v>
          </cell>
          <cell r="B75" t="str">
            <v>Insurance</v>
          </cell>
          <cell r="C75">
            <v>6683.38</v>
          </cell>
          <cell r="D75">
            <v>444</v>
          </cell>
          <cell r="E75">
            <v>26</v>
          </cell>
        </row>
        <row r="76">
          <cell r="A76" t="str">
            <v>.6271.010</v>
          </cell>
          <cell r="B76" t="str">
            <v>Uniforms</v>
          </cell>
          <cell r="C76">
            <v>110.61</v>
          </cell>
          <cell r="D76">
            <v>444</v>
          </cell>
          <cell r="E76">
            <v>27</v>
          </cell>
        </row>
        <row r="77">
          <cell r="A77" t="str">
            <v>.6281.010</v>
          </cell>
          <cell r="B77" t="str">
            <v>Legal</v>
          </cell>
          <cell r="C77">
            <v>7175.45</v>
          </cell>
          <cell r="D77">
            <v>444</v>
          </cell>
          <cell r="E77">
            <v>3</v>
          </cell>
        </row>
        <row r="78">
          <cell r="A78" t="str">
            <v>.6283.010</v>
          </cell>
          <cell r="B78" t="str">
            <v>Audit</v>
          </cell>
          <cell r="C78">
            <v>6500</v>
          </cell>
          <cell r="D78">
            <v>444</v>
          </cell>
          <cell r="E78">
            <v>3</v>
          </cell>
        </row>
        <row r="79">
          <cell r="A79" t="str">
            <v>.6283.020</v>
          </cell>
          <cell r="B79" t="str">
            <v>Bookeeping</v>
          </cell>
          <cell r="C79">
            <v>14203.27</v>
          </cell>
          <cell r="D79">
            <v>444</v>
          </cell>
          <cell r="E79">
            <v>3</v>
          </cell>
        </row>
        <row r="80">
          <cell r="A80" t="str">
            <v>.6285.020</v>
          </cell>
          <cell r="B80" t="str">
            <v>Recruitment Advertisi</v>
          </cell>
          <cell r="C80">
            <v>5291.1</v>
          </cell>
          <cell r="D80">
            <v>444</v>
          </cell>
          <cell r="E80">
            <v>23</v>
          </cell>
        </row>
        <row r="81">
          <cell r="A81" t="str">
            <v>.6288.010</v>
          </cell>
          <cell r="B81" t="str">
            <v>Stylists</v>
          </cell>
          <cell r="C81">
            <v>9589.68</v>
          </cell>
          <cell r="D81">
            <v>444</v>
          </cell>
          <cell r="E81">
            <v>3</v>
          </cell>
        </row>
        <row r="82">
          <cell r="A82" t="str">
            <v>.6289.999</v>
          </cell>
          <cell r="B82" t="str">
            <v>Other Prof. Fees</v>
          </cell>
          <cell r="C82">
            <v>-1914.05</v>
          </cell>
          <cell r="D82">
            <v>444</v>
          </cell>
          <cell r="E82">
            <v>3</v>
          </cell>
        </row>
        <row r="83">
          <cell r="A83" t="str">
            <v>.6291.010</v>
          </cell>
          <cell r="B83" t="str">
            <v>Temporary Help</v>
          </cell>
          <cell r="C83">
            <v>1686.38</v>
          </cell>
          <cell r="D83">
            <v>416</v>
          </cell>
          <cell r="E83">
            <v>1</v>
          </cell>
        </row>
        <row r="84">
          <cell r="A84" t="str">
            <v>.6311.010</v>
          </cell>
          <cell r="B84" t="str">
            <v>Air Travel</v>
          </cell>
          <cell r="C84">
            <v>8884.3700000000008</v>
          </cell>
          <cell r="D84">
            <v>444</v>
          </cell>
          <cell r="E84">
            <v>11</v>
          </cell>
        </row>
        <row r="85">
          <cell r="A85" t="str">
            <v>.6311.020</v>
          </cell>
          <cell r="B85" t="str">
            <v>Ground Travel</v>
          </cell>
          <cell r="C85">
            <v>5034.5</v>
          </cell>
          <cell r="D85">
            <v>444</v>
          </cell>
          <cell r="E85">
            <v>11</v>
          </cell>
        </row>
        <row r="86">
          <cell r="A86" t="str">
            <v>.6312.010</v>
          </cell>
          <cell r="B86" t="str">
            <v>Hotel &amp; Lodging</v>
          </cell>
          <cell r="C86">
            <v>1397.39</v>
          </cell>
          <cell r="D86">
            <v>444</v>
          </cell>
          <cell r="E86">
            <v>11</v>
          </cell>
        </row>
        <row r="87">
          <cell r="A87" t="str">
            <v>.6312.020</v>
          </cell>
          <cell r="B87" t="str">
            <v>Meals</v>
          </cell>
          <cell r="C87">
            <v>436.48</v>
          </cell>
          <cell r="D87">
            <v>444</v>
          </cell>
          <cell r="E87">
            <v>10</v>
          </cell>
        </row>
        <row r="88">
          <cell r="A88" t="str">
            <v>.6312.510</v>
          </cell>
          <cell r="B88" t="str">
            <v>Entertainment Meals</v>
          </cell>
          <cell r="C88">
            <v>1867.78</v>
          </cell>
          <cell r="D88">
            <v>444</v>
          </cell>
          <cell r="E88">
            <v>10</v>
          </cell>
        </row>
        <row r="89">
          <cell r="A89" t="str">
            <v>.6312.999</v>
          </cell>
          <cell r="B89" t="str">
            <v>Travel Miscellaneous</v>
          </cell>
          <cell r="C89">
            <v>517.51</v>
          </cell>
          <cell r="D89">
            <v>444</v>
          </cell>
          <cell r="E89">
            <v>11</v>
          </cell>
        </row>
        <row r="90">
          <cell r="A90" t="str">
            <v>.6313.010</v>
          </cell>
          <cell r="B90" t="str">
            <v>Meetings</v>
          </cell>
          <cell r="C90">
            <v>35</v>
          </cell>
          <cell r="D90">
            <v>444</v>
          </cell>
          <cell r="E90">
            <v>33</v>
          </cell>
        </row>
        <row r="91">
          <cell r="A91" t="str">
            <v>.6321.010</v>
          </cell>
          <cell r="B91" t="str">
            <v>Postage</v>
          </cell>
          <cell r="C91">
            <v>629.34</v>
          </cell>
          <cell r="D91">
            <v>444</v>
          </cell>
          <cell r="E91">
            <v>18</v>
          </cell>
        </row>
        <row r="92">
          <cell r="A92" t="str">
            <v>.6322.010</v>
          </cell>
          <cell r="B92" t="str">
            <v>Express Postage</v>
          </cell>
          <cell r="C92">
            <v>242.8</v>
          </cell>
          <cell r="D92">
            <v>444</v>
          </cell>
          <cell r="E92">
            <v>18</v>
          </cell>
        </row>
        <row r="93">
          <cell r="A93" t="str">
            <v>.6324.010</v>
          </cell>
          <cell r="B93" t="str">
            <v>Telephone &amp; Fax</v>
          </cell>
          <cell r="C93">
            <v>20185.310000000001</v>
          </cell>
          <cell r="D93">
            <v>444</v>
          </cell>
          <cell r="E93">
            <v>13</v>
          </cell>
        </row>
        <row r="94">
          <cell r="A94" t="str">
            <v>.6338.040</v>
          </cell>
          <cell r="B94" t="str">
            <v>Cash Over &amp; Under</v>
          </cell>
          <cell r="C94">
            <v>-7.84</v>
          </cell>
          <cell r="D94">
            <v>444</v>
          </cell>
          <cell r="E94">
            <v>14</v>
          </cell>
        </row>
        <row r="95">
          <cell r="A95" t="str">
            <v>.6341.010</v>
          </cell>
          <cell r="B95" t="str">
            <v>Cr.Card Exp. Amex</v>
          </cell>
          <cell r="C95">
            <v>14137.07</v>
          </cell>
          <cell r="D95">
            <v>444</v>
          </cell>
          <cell r="E95">
            <v>4</v>
          </cell>
        </row>
        <row r="96">
          <cell r="A96" t="str">
            <v>.6342.010</v>
          </cell>
          <cell r="B96" t="str">
            <v>Cr.Card Exp. Visa</v>
          </cell>
          <cell r="C96">
            <v>8631.83</v>
          </cell>
          <cell r="D96">
            <v>444</v>
          </cell>
          <cell r="E96">
            <v>4</v>
          </cell>
        </row>
        <row r="97">
          <cell r="A97" t="str">
            <v>.6343.010</v>
          </cell>
          <cell r="B97" t="str">
            <v>Cr.Card Exp. JCB</v>
          </cell>
          <cell r="C97">
            <v>15.66</v>
          </cell>
          <cell r="D97">
            <v>444</v>
          </cell>
          <cell r="E97">
            <v>4</v>
          </cell>
        </row>
        <row r="98">
          <cell r="A98" t="str">
            <v>.6344.010</v>
          </cell>
          <cell r="B98" t="str">
            <v>Cr.Card Exp. Masterca</v>
          </cell>
          <cell r="C98">
            <v>494.57</v>
          </cell>
          <cell r="D98">
            <v>444</v>
          </cell>
          <cell r="E98">
            <v>4</v>
          </cell>
        </row>
        <row r="99">
          <cell r="A99" t="str">
            <v>.6345.010</v>
          </cell>
          <cell r="B99" t="str">
            <v>Cr.Card Exp. Diners</v>
          </cell>
          <cell r="C99">
            <v>27.51</v>
          </cell>
          <cell r="D99">
            <v>444</v>
          </cell>
          <cell r="E99">
            <v>4</v>
          </cell>
        </row>
        <row r="100">
          <cell r="A100" t="str">
            <v>.6347.010</v>
          </cell>
          <cell r="B100" t="str">
            <v>Cr.Card Exp. Discover</v>
          </cell>
          <cell r="C100">
            <v>77.66</v>
          </cell>
          <cell r="D100">
            <v>444</v>
          </cell>
          <cell r="E100">
            <v>4</v>
          </cell>
        </row>
        <row r="101">
          <cell r="A101" t="str">
            <v>.6347.020</v>
          </cell>
          <cell r="B101" t="str">
            <v>Check Guarantee</v>
          </cell>
          <cell r="C101">
            <v>467.35</v>
          </cell>
          <cell r="D101">
            <v>444</v>
          </cell>
          <cell r="E101">
            <v>4</v>
          </cell>
        </row>
        <row r="102">
          <cell r="A102" t="str">
            <v>.6355.010</v>
          </cell>
          <cell r="B102" t="str">
            <v>Permits</v>
          </cell>
          <cell r="C102">
            <v>197.2</v>
          </cell>
          <cell r="D102">
            <v>424</v>
          </cell>
          <cell r="E102">
            <v>1</v>
          </cell>
        </row>
        <row r="103">
          <cell r="A103" t="str">
            <v>.6355.020</v>
          </cell>
          <cell r="B103" t="str">
            <v>Commercial Rent Tax</v>
          </cell>
          <cell r="C103">
            <v>5237.7700000000004</v>
          </cell>
          <cell r="D103">
            <v>424</v>
          </cell>
          <cell r="E103">
            <v>3</v>
          </cell>
        </row>
        <row r="104">
          <cell r="A104" t="str">
            <v>.6355.030</v>
          </cell>
          <cell r="B104" t="str">
            <v>Personal Property Tax</v>
          </cell>
          <cell r="C104">
            <v>4631.3500000000004</v>
          </cell>
          <cell r="D104">
            <v>424</v>
          </cell>
          <cell r="E104">
            <v>4</v>
          </cell>
        </row>
        <row r="105">
          <cell r="A105" t="str">
            <v>.6355.050</v>
          </cell>
          <cell r="B105" t="str">
            <v>Tax Penalty</v>
          </cell>
          <cell r="C105">
            <v>852.74</v>
          </cell>
          <cell r="D105">
            <v>424</v>
          </cell>
          <cell r="E105">
            <v>1</v>
          </cell>
        </row>
        <row r="106">
          <cell r="A106" t="str">
            <v>.6355.999</v>
          </cell>
          <cell r="B106" t="str">
            <v>Other Taxes</v>
          </cell>
          <cell r="C106">
            <v>256.92</v>
          </cell>
          <cell r="D106">
            <v>424</v>
          </cell>
          <cell r="E106">
            <v>1</v>
          </cell>
        </row>
        <row r="107">
          <cell r="A107" t="str">
            <v>.6420.030</v>
          </cell>
          <cell r="B107" t="str">
            <v>Print-Local Newspaper</v>
          </cell>
          <cell r="C107">
            <v>1251.8399999999999</v>
          </cell>
          <cell r="D107">
            <v>438</v>
          </cell>
          <cell r="E107">
            <v>1</v>
          </cell>
        </row>
        <row r="108">
          <cell r="A108" t="str">
            <v>.6420.140</v>
          </cell>
          <cell r="B108" t="str">
            <v>Prod Cost-Local Magaz</v>
          </cell>
          <cell r="C108">
            <v>2400</v>
          </cell>
          <cell r="D108">
            <v>438</v>
          </cell>
          <cell r="E108">
            <v>1</v>
          </cell>
        </row>
        <row r="109">
          <cell r="A109" t="str">
            <v>.6440.430</v>
          </cell>
          <cell r="B109" t="str">
            <v>P/R Agency Fees</v>
          </cell>
          <cell r="C109">
            <v>-5906.4</v>
          </cell>
          <cell r="D109">
            <v>438</v>
          </cell>
          <cell r="E109">
            <v>1</v>
          </cell>
        </row>
        <row r="110">
          <cell r="A110" t="str">
            <v>.6440.460</v>
          </cell>
          <cell r="B110" t="str">
            <v>P/R Samples-Freight</v>
          </cell>
          <cell r="C110">
            <v>21.56</v>
          </cell>
          <cell r="D110">
            <v>438</v>
          </cell>
          <cell r="E110">
            <v>1</v>
          </cell>
        </row>
        <row r="111">
          <cell r="A111" t="str">
            <v>.6440.499</v>
          </cell>
          <cell r="B111" t="str">
            <v>P/R Miscellaneous</v>
          </cell>
          <cell r="C111">
            <v>36688.51</v>
          </cell>
          <cell r="D111">
            <v>438</v>
          </cell>
          <cell r="E111">
            <v>1</v>
          </cell>
        </row>
        <row r="112">
          <cell r="A112" t="str">
            <v>.6440.530</v>
          </cell>
          <cell r="B112" t="str">
            <v>Window Flowers</v>
          </cell>
          <cell r="C112">
            <v>581.16</v>
          </cell>
          <cell r="D112">
            <v>438</v>
          </cell>
          <cell r="E112">
            <v>1</v>
          </cell>
        </row>
        <row r="113">
          <cell r="A113" t="str">
            <v>.6450.010</v>
          </cell>
          <cell r="B113" t="str">
            <v>Gifts</v>
          </cell>
          <cell r="C113">
            <v>9646.9599999999991</v>
          </cell>
          <cell r="D113">
            <v>444</v>
          </cell>
          <cell r="E113">
            <v>7</v>
          </cell>
        </row>
        <row r="114">
          <cell r="A114" t="str">
            <v>.6460.010</v>
          </cell>
          <cell r="B114" t="str">
            <v>Catalog &amp; Brochures</v>
          </cell>
          <cell r="C114">
            <v>98.22</v>
          </cell>
          <cell r="D114">
            <v>444</v>
          </cell>
          <cell r="E114">
            <v>7</v>
          </cell>
        </row>
        <row r="115">
          <cell r="A115" t="str">
            <v>.6460.020</v>
          </cell>
          <cell r="B115" t="str">
            <v>Promo Cards</v>
          </cell>
          <cell r="C115">
            <v>300</v>
          </cell>
          <cell r="D115">
            <v>444</v>
          </cell>
          <cell r="E115">
            <v>7</v>
          </cell>
        </row>
        <row r="116">
          <cell r="A116" t="str">
            <v>.6470.030</v>
          </cell>
          <cell r="B116" t="str">
            <v>Confection For Custom</v>
          </cell>
          <cell r="C116">
            <v>31.36</v>
          </cell>
          <cell r="D116">
            <v>444</v>
          </cell>
          <cell r="E116">
            <v>7</v>
          </cell>
        </row>
        <row r="117">
          <cell r="A117" t="str">
            <v>.6511.010</v>
          </cell>
          <cell r="B117" t="str">
            <v>Salaries</v>
          </cell>
          <cell r="C117">
            <v>156013.71</v>
          </cell>
          <cell r="D117">
            <v>416</v>
          </cell>
          <cell r="E117">
            <v>1</v>
          </cell>
        </row>
        <row r="118">
          <cell r="A118" t="str">
            <v>.6512.020</v>
          </cell>
          <cell r="B118" t="str">
            <v>Bonus</v>
          </cell>
          <cell r="C118">
            <v>6720</v>
          </cell>
          <cell r="D118">
            <v>416</v>
          </cell>
          <cell r="E118">
            <v>1</v>
          </cell>
        </row>
        <row r="119">
          <cell r="A119" t="str">
            <v>.6515.010</v>
          </cell>
          <cell r="B119" t="str">
            <v>Pension</v>
          </cell>
          <cell r="C119">
            <v>5050.29</v>
          </cell>
          <cell r="D119">
            <v>440</v>
          </cell>
          <cell r="E119">
            <v>1</v>
          </cell>
        </row>
        <row r="120">
          <cell r="A120" t="str">
            <v>.6516.060</v>
          </cell>
          <cell r="B120" t="str">
            <v>Clothing Allowance</v>
          </cell>
          <cell r="C120">
            <v>167.47</v>
          </cell>
          <cell r="D120">
            <v>442</v>
          </cell>
          <cell r="E120">
            <v>1</v>
          </cell>
        </row>
        <row r="121">
          <cell r="A121" t="str">
            <v>.6521.010</v>
          </cell>
          <cell r="B121" t="str">
            <v>Sui</v>
          </cell>
          <cell r="C121">
            <v>465.92</v>
          </cell>
          <cell r="D121">
            <v>442</v>
          </cell>
          <cell r="E121">
            <v>1</v>
          </cell>
        </row>
        <row r="122">
          <cell r="A122" t="str">
            <v>.6521.020</v>
          </cell>
          <cell r="B122" t="str">
            <v>Futa</v>
          </cell>
          <cell r="C122">
            <v>365.34</v>
          </cell>
          <cell r="D122">
            <v>442</v>
          </cell>
          <cell r="E122">
            <v>1</v>
          </cell>
        </row>
        <row r="123">
          <cell r="A123" t="str">
            <v>.6521.999</v>
          </cell>
          <cell r="B123" t="str">
            <v>Other Payroll Taxes</v>
          </cell>
          <cell r="C123">
            <v>3172.55</v>
          </cell>
          <cell r="D123">
            <v>424</v>
          </cell>
          <cell r="E123">
            <v>3</v>
          </cell>
        </row>
        <row r="124">
          <cell r="A124" t="str">
            <v>.6522.010</v>
          </cell>
          <cell r="B124" t="str">
            <v>Health Insurance</v>
          </cell>
          <cell r="C124">
            <v>3887.26</v>
          </cell>
          <cell r="D124">
            <v>442</v>
          </cell>
          <cell r="E124">
            <v>1</v>
          </cell>
        </row>
        <row r="125">
          <cell r="A125" t="str">
            <v>.6523.010</v>
          </cell>
          <cell r="B125" t="str">
            <v>Soc. Security/Medicar</v>
          </cell>
          <cell r="C125">
            <v>18136.5</v>
          </cell>
          <cell r="D125">
            <v>442</v>
          </cell>
          <cell r="E125">
            <v>1</v>
          </cell>
        </row>
        <row r="126">
          <cell r="A126" t="str">
            <v>.6524.020</v>
          </cell>
          <cell r="B126" t="str">
            <v>Workers Comp. Ins.</v>
          </cell>
          <cell r="C126">
            <v>4446.49</v>
          </cell>
          <cell r="D126">
            <v>442</v>
          </cell>
          <cell r="E126">
            <v>1</v>
          </cell>
        </row>
        <row r="127">
          <cell r="A127" t="str">
            <v>.6527.020</v>
          </cell>
          <cell r="B127" t="str">
            <v>Gifts To Employees</v>
          </cell>
          <cell r="C127">
            <v>6.25</v>
          </cell>
          <cell r="D127">
            <v>444</v>
          </cell>
          <cell r="E127">
            <v>33</v>
          </cell>
        </row>
        <row r="128">
          <cell r="A128" t="str">
            <v>.6527.030</v>
          </cell>
          <cell r="B128" t="str">
            <v>Kitchen</v>
          </cell>
          <cell r="C128">
            <v>383.84</v>
          </cell>
          <cell r="D128">
            <v>444</v>
          </cell>
          <cell r="E128">
            <v>33</v>
          </cell>
        </row>
        <row r="129">
          <cell r="A129" t="str">
            <v>.6527.050</v>
          </cell>
          <cell r="B129" t="str">
            <v>Others Amenities</v>
          </cell>
          <cell r="C129">
            <v>94.64</v>
          </cell>
          <cell r="D129">
            <v>444</v>
          </cell>
          <cell r="E129">
            <v>33</v>
          </cell>
        </row>
        <row r="130">
          <cell r="A130" t="str">
            <v>.6540.020</v>
          </cell>
          <cell r="B130" t="str">
            <v>Tuition Reimbursement</v>
          </cell>
          <cell r="C130">
            <v>75</v>
          </cell>
          <cell r="D130">
            <v>444</v>
          </cell>
          <cell r="E130">
            <v>22</v>
          </cell>
        </row>
        <row r="131">
          <cell r="A131" t="str">
            <v>.6633.010</v>
          </cell>
          <cell r="B131" t="str">
            <v>Amort -Software</v>
          </cell>
          <cell r="C131">
            <v>944.52</v>
          </cell>
          <cell r="D131">
            <v>434</v>
          </cell>
          <cell r="E131">
            <v>1</v>
          </cell>
        </row>
        <row r="132">
          <cell r="A132" t="str">
            <v>.6651.010</v>
          </cell>
          <cell r="B132" t="str">
            <v>Amort -Leasehold Impr</v>
          </cell>
          <cell r="C132">
            <v>98364.06</v>
          </cell>
          <cell r="D132">
            <v>434</v>
          </cell>
          <cell r="E132">
            <v>1</v>
          </cell>
        </row>
        <row r="133">
          <cell r="A133" t="str">
            <v>.6653.010</v>
          </cell>
          <cell r="B133" t="str">
            <v>Amort -Office Equipme</v>
          </cell>
          <cell r="C133">
            <v>468.93</v>
          </cell>
          <cell r="D133">
            <v>434</v>
          </cell>
          <cell r="E133">
            <v>1</v>
          </cell>
        </row>
        <row r="134">
          <cell r="A134" t="str">
            <v>.6654.010</v>
          </cell>
          <cell r="B134" t="str">
            <v>Amort -Computer Equip</v>
          </cell>
          <cell r="C134">
            <v>899.25</v>
          </cell>
          <cell r="D134">
            <v>434</v>
          </cell>
          <cell r="E134">
            <v>1</v>
          </cell>
        </row>
        <row r="135">
          <cell r="A135" t="str">
            <v>.6655.010</v>
          </cell>
          <cell r="B135" t="str">
            <v>Amort -F &amp; F</v>
          </cell>
          <cell r="C135">
            <v>33903.629999999997</v>
          </cell>
          <cell r="D135">
            <v>434</v>
          </cell>
          <cell r="E135">
            <v>1</v>
          </cell>
        </row>
        <row r="136">
          <cell r="A136" t="str">
            <v>.6722.028</v>
          </cell>
          <cell r="B136" t="str">
            <v>Grp Fees Exp LVMH FGA</v>
          </cell>
          <cell r="C136">
            <v>58153</v>
          </cell>
          <cell r="D136">
            <v>444</v>
          </cell>
          <cell r="E136">
            <v>5</v>
          </cell>
        </row>
        <row r="137">
          <cell r="A137" t="str">
            <v>.6799.010</v>
          </cell>
          <cell r="B137" t="str">
            <v>Miscellaneous Expense</v>
          </cell>
          <cell r="C137">
            <v>201</v>
          </cell>
          <cell r="D137">
            <v>444</v>
          </cell>
          <cell r="E137">
            <v>33</v>
          </cell>
        </row>
        <row r="138">
          <cell r="A138" t="str">
            <v>.6799.200</v>
          </cell>
          <cell r="B138" t="str">
            <v>Office Supplies</v>
          </cell>
          <cell r="C138">
            <v>6632.13</v>
          </cell>
          <cell r="D138">
            <v>444</v>
          </cell>
          <cell r="E138">
            <v>17</v>
          </cell>
        </row>
        <row r="139">
          <cell r="A139" t="str">
            <v>.6799.210</v>
          </cell>
          <cell r="B139" t="str">
            <v>General Computer Supp</v>
          </cell>
          <cell r="C139">
            <v>1073.03</v>
          </cell>
          <cell r="D139">
            <v>444</v>
          </cell>
          <cell r="E139">
            <v>33</v>
          </cell>
        </row>
        <row r="140">
          <cell r="A140" t="str">
            <v>.6799.220</v>
          </cell>
          <cell r="B140" t="str">
            <v>Stationery General</v>
          </cell>
          <cell r="C140">
            <v>19838.32</v>
          </cell>
          <cell r="D140">
            <v>444</v>
          </cell>
          <cell r="E140">
            <v>17</v>
          </cell>
        </row>
        <row r="141">
          <cell r="A141" t="str">
            <v>.6799.230</v>
          </cell>
          <cell r="B141" t="str">
            <v>Invoices</v>
          </cell>
          <cell r="C141">
            <v>-0.02</v>
          </cell>
          <cell r="D141">
            <v>444</v>
          </cell>
          <cell r="E141">
            <v>33</v>
          </cell>
        </row>
        <row r="142">
          <cell r="A142" t="str">
            <v>.6799.299</v>
          </cell>
          <cell r="B142" t="str">
            <v>Other Office Supplies</v>
          </cell>
          <cell r="C142">
            <v>4371</v>
          </cell>
          <cell r="D142">
            <v>444</v>
          </cell>
          <cell r="E142">
            <v>17</v>
          </cell>
        </row>
        <row r="143">
          <cell r="A143" t="str">
            <v>.6799.300</v>
          </cell>
          <cell r="B143" t="str">
            <v>Inventory Services</v>
          </cell>
          <cell r="C143">
            <v>216</v>
          </cell>
          <cell r="D143">
            <v>444</v>
          </cell>
          <cell r="E143">
            <v>33</v>
          </cell>
        </row>
        <row r="144">
          <cell r="A144" t="str">
            <v>.6799.330</v>
          </cell>
          <cell r="B144" t="str">
            <v>Payroll Fees</v>
          </cell>
          <cell r="C144">
            <v>3482.65</v>
          </cell>
          <cell r="D144">
            <v>444</v>
          </cell>
          <cell r="E144">
            <v>33</v>
          </cell>
        </row>
        <row r="145">
          <cell r="A145" t="str">
            <v>.6799.399</v>
          </cell>
          <cell r="B145" t="str">
            <v>Other Outside Service</v>
          </cell>
          <cell r="C145">
            <v>151.28</v>
          </cell>
          <cell r="D145">
            <v>444</v>
          </cell>
          <cell r="E145">
            <v>33</v>
          </cell>
        </row>
        <row r="146">
          <cell r="A146" t="str">
            <v>.6799.600</v>
          </cell>
          <cell r="B146" t="str">
            <v>Publications</v>
          </cell>
          <cell r="C146">
            <v>231.49</v>
          </cell>
          <cell r="D146">
            <v>444</v>
          </cell>
          <cell r="E146">
            <v>21</v>
          </cell>
        </row>
        <row r="147">
          <cell r="A147" t="str">
            <v>.6799.610</v>
          </cell>
          <cell r="B147" t="str">
            <v>Professional Membersh</v>
          </cell>
          <cell r="C147">
            <v>205</v>
          </cell>
          <cell r="D147">
            <v>444</v>
          </cell>
          <cell r="E147">
            <v>21</v>
          </cell>
        </row>
        <row r="148">
          <cell r="A148" t="str">
            <v>.6834.999</v>
          </cell>
          <cell r="B148" t="str">
            <v>Miscellaneous Income</v>
          </cell>
          <cell r="C148">
            <v>-8522.7000000000007</v>
          </cell>
          <cell r="D148">
            <v>318</v>
          </cell>
          <cell r="E148">
            <v>9</v>
          </cell>
        </row>
        <row r="149">
          <cell r="A149" t="str">
            <v>.7260.010</v>
          </cell>
          <cell r="B149" t="str">
            <v>ST Int Exp Other</v>
          </cell>
          <cell r="C149">
            <v>55436.91</v>
          </cell>
          <cell r="D149">
            <v>428</v>
          </cell>
          <cell r="E149">
            <v>1</v>
          </cell>
        </row>
        <row r="150">
          <cell r="A150" t="str">
            <v>.7340.010</v>
          </cell>
          <cell r="B150" t="str">
            <v>Banking Charges</v>
          </cell>
          <cell r="C150">
            <v>7529.6</v>
          </cell>
          <cell r="D150">
            <v>444</v>
          </cell>
          <cell r="E150">
            <v>33</v>
          </cell>
        </row>
        <row r="151">
          <cell r="A151" t="str">
            <v>.7510.010</v>
          </cell>
          <cell r="B151" t="str">
            <v>Interest Income</v>
          </cell>
          <cell r="C151">
            <v>-3385.92</v>
          </cell>
          <cell r="D151">
            <v>306</v>
          </cell>
          <cell r="E151">
            <v>1</v>
          </cell>
        </row>
        <row r="152">
          <cell r="A152" t="str">
            <v>.7710.010</v>
          </cell>
          <cell r="B152" t="str">
            <v>Fx Gain/Loss Realized</v>
          </cell>
          <cell r="C152">
            <v>-126.39</v>
          </cell>
          <cell r="D152">
            <v>318</v>
          </cell>
          <cell r="E152">
            <v>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ase"/>
      <sheetName val="PTable"/>
      <sheetName val="FIL"/>
      <sheetName val="FDS"/>
      <sheetName val="PM&amp;S"/>
      <sheetName val="CP2"/>
      <sheetName val="PET"/>
      <sheetName val="Tablas %"/>
      <sheetName val="Total QRO"/>
      <sheetName val="Report"/>
      <sheetName val="2008 vs 2009"/>
      <sheetName val="Data2006"/>
      <sheetName val="Validation"/>
      <sheetName val="CNT"/>
      <sheetName val="Data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CeCo</v>
          </cell>
          <cell r="C2" t="str">
            <v>Nombre</v>
          </cell>
          <cell r="D2" t="str">
            <v>Fil</v>
          </cell>
          <cell r="E2" t="str">
            <v>FDS</v>
          </cell>
          <cell r="F2" t="str">
            <v>PS&amp;M</v>
          </cell>
          <cell r="G2" t="str">
            <v>PET</v>
          </cell>
          <cell r="H2">
            <v>2008</v>
          </cell>
          <cell r="I2" t="str">
            <v>CP2</v>
          </cell>
          <cell r="K2" t="str">
            <v>CeCo</v>
          </cell>
          <cell r="L2" t="str">
            <v>Nombre</v>
          </cell>
          <cell r="M2" t="str">
            <v>FIL</v>
          </cell>
          <cell r="N2" t="str">
            <v>FDS</v>
          </cell>
          <cell r="O2" t="str">
            <v>CP2</v>
          </cell>
          <cell r="P2" t="str">
            <v>PET</v>
          </cell>
          <cell r="Q2">
            <v>2009</v>
          </cell>
        </row>
        <row r="3">
          <cell r="B3" t="str">
            <v>K2013</v>
          </cell>
          <cell r="C3" t="str">
            <v>Recuperación de Glicol</v>
          </cell>
          <cell r="D3">
            <v>0</v>
          </cell>
          <cell r="E3">
            <v>0.1411</v>
          </cell>
          <cell r="F3">
            <v>0.1116</v>
          </cell>
          <cell r="G3">
            <v>0.74729999999999985</v>
          </cell>
          <cell r="H3">
            <v>0.99999999999999989</v>
          </cell>
          <cell r="I3">
            <v>0.1116</v>
          </cell>
          <cell r="K3" t="str">
            <v>K2013</v>
          </cell>
          <cell r="L3" t="str">
            <v>Recuperación de Glicol</v>
          </cell>
          <cell r="M3">
            <v>0</v>
          </cell>
          <cell r="N3">
            <v>0.13789999999999999</v>
          </cell>
          <cell r="O3">
            <v>0.1103</v>
          </cell>
          <cell r="P3">
            <v>0.75180000000000002</v>
          </cell>
          <cell r="Q3">
            <v>1</v>
          </cell>
        </row>
        <row r="4">
          <cell r="B4" t="str">
            <v>K2301</v>
          </cell>
          <cell r="C4" t="str">
            <v>Sistema Central de TPA</v>
          </cell>
          <cell r="D4">
            <v>0</v>
          </cell>
          <cell r="E4">
            <v>5.2600000000000001E-2</v>
          </cell>
          <cell r="F4">
            <v>3.27E-2</v>
          </cell>
          <cell r="G4">
            <v>0.91469999999999996</v>
          </cell>
          <cell r="H4">
            <v>1</v>
          </cell>
          <cell r="I4">
            <v>3.27E-2</v>
          </cell>
          <cell r="K4" t="str">
            <v>K2301</v>
          </cell>
          <cell r="L4" t="str">
            <v>Sistema Central de TPA</v>
          </cell>
          <cell r="M4">
            <v>0</v>
          </cell>
          <cell r="N4">
            <v>5.0799999999999998E-2</v>
          </cell>
          <cell r="O4">
            <v>3.1899999999999998E-2</v>
          </cell>
          <cell r="P4">
            <v>0.9173</v>
          </cell>
          <cell r="Q4">
            <v>1</v>
          </cell>
        </row>
        <row r="5">
          <cell r="B5" t="str">
            <v>K2400</v>
          </cell>
          <cell r="C5" t="str">
            <v>Laboratorio de Hileras</v>
          </cell>
          <cell r="D5">
            <v>0</v>
          </cell>
          <cell r="E5">
            <v>0.42</v>
          </cell>
          <cell r="F5">
            <v>0.55500000000000005</v>
          </cell>
          <cell r="G5">
            <v>2.5000000000000001E-2</v>
          </cell>
          <cell r="H5">
            <v>1</v>
          </cell>
          <cell r="I5">
            <v>0</v>
          </cell>
          <cell r="K5" t="str">
            <v>K2400</v>
          </cell>
          <cell r="L5" t="str">
            <v>Laboratorio de Hileras</v>
          </cell>
          <cell r="M5">
            <v>0</v>
          </cell>
          <cell r="N5">
            <v>0.94379999999999997</v>
          </cell>
          <cell r="O5">
            <v>0</v>
          </cell>
          <cell r="P5">
            <v>5.62E-2</v>
          </cell>
          <cell r="Q5">
            <v>1</v>
          </cell>
        </row>
        <row r="6">
          <cell r="B6" t="str">
            <v>K2402</v>
          </cell>
          <cell r="C6" t="str">
            <v>Laboratorio Químico</v>
          </cell>
          <cell r="D6">
            <v>0</v>
          </cell>
          <cell r="E6">
            <v>5.5999999999999994E-2</v>
          </cell>
          <cell r="F6">
            <v>0.15599999999999997</v>
          </cell>
          <cell r="G6">
            <v>0.78799999999999992</v>
          </cell>
          <cell r="H6">
            <v>0.99999999999999989</v>
          </cell>
          <cell r="I6">
            <v>2.9399999999999999E-2</v>
          </cell>
          <cell r="K6" t="str">
            <v>K2402</v>
          </cell>
          <cell r="L6" t="str">
            <v>Laboratorio Químico</v>
          </cell>
          <cell r="M6">
            <v>0</v>
          </cell>
          <cell r="N6">
            <v>6.4100000000000004E-2</v>
          </cell>
          <cell r="O6">
            <v>3.3700000000000001E-2</v>
          </cell>
          <cell r="P6">
            <v>0.9022</v>
          </cell>
          <cell r="Q6">
            <v>1</v>
          </cell>
        </row>
        <row r="7">
          <cell r="B7" t="str">
            <v>K2403</v>
          </cell>
          <cell r="C7" t="str">
            <v>Grupo Tecnología</v>
          </cell>
          <cell r="D7">
            <v>0</v>
          </cell>
          <cell r="E7">
            <v>0.11699999999999999</v>
          </cell>
          <cell r="F7">
            <v>0.32699999999999996</v>
          </cell>
          <cell r="G7">
            <v>0.55599999999999994</v>
          </cell>
          <cell r="H7">
            <v>0.99999999999999989</v>
          </cell>
          <cell r="I7">
            <v>5.5E-2</v>
          </cell>
          <cell r="K7" t="str">
            <v>K2403</v>
          </cell>
          <cell r="L7" t="str">
            <v>Grupo Tecnología</v>
          </cell>
          <cell r="M7">
            <v>0</v>
          </cell>
          <cell r="N7">
            <v>0.16070000000000001</v>
          </cell>
          <cell r="O7">
            <v>7.5600000000000001E-2</v>
          </cell>
          <cell r="P7">
            <v>0.76370000000000005</v>
          </cell>
          <cell r="Q7">
            <v>1</v>
          </cell>
        </row>
        <row r="8">
          <cell r="B8" t="str">
            <v>K2500</v>
          </cell>
          <cell r="C8" t="str">
            <v>E H S</v>
          </cell>
          <cell r="D8">
            <v>0</v>
          </cell>
          <cell r="E8">
            <v>0.114</v>
          </cell>
          <cell r="F8">
            <v>0.61</v>
          </cell>
          <cell r="G8">
            <v>0.27600000000000002</v>
          </cell>
          <cell r="H8">
            <v>1</v>
          </cell>
          <cell r="I8">
            <v>1.9199999999999998E-2</v>
          </cell>
          <cell r="K8" t="str">
            <v>K2500</v>
          </cell>
          <cell r="L8" t="str">
            <v>E H S</v>
          </cell>
          <cell r="M8">
            <v>0</v>
          </cell>
          <cell r="N8">
            <v>0.25</v>
          </cell>
          <cell r="O8">
            <v>0</v>
          </cell>
          <cell r="P8">
            <v>0.75</v>
          </cell>
          <cell r="Q8">
            <v>1</v>
          </cell>
        </row>
        <row r="9">
          <cell r="B9" t="str">
            <v>K2502</v>
          </cell>
          <cell r="C9" t="str">
            <v>Seguridad</v>
          </cell>
          <cell r="D9">
            <v>0</v>
          </cell>
          <cell r="E9">
            <v>0.114</v>
          </cell>
          <cell r="F9">
            <v>0.61</v>
          </cell>
          <cell r="G9">
            <v>0.27600000000000002</v>
          </cell>
          <cell r="H9">
            <v>1</v>
          </cell>
          <cell r="I9">
            <v>1.9199999999999998E-2</v>
          </cell>
          <cell r="K9" t="str">
            <v>K2502</v>
          </cell>
          <cell r="L9" t="str">
            <v>Seguridad</v>
          </cell>
          <cell r="M9">
            <v>0</v>
          </cell>
          <cell r="N9">
            <v>0.25</v>
          </cell>
          <cell r="O9">
            <v>0</v>
          </cell>
          <cell r="P9">
            <v>0.75</v>
          </cell>
          <cell r="Q9">
            <v>1</v>
          </cell>
        </row>
        <row r="10">
          <cell r="B10" t="str">
            <v>K2503</v>
          </cell>
          <cell r="C10" t="str">
            <v>Seguridad de Procesos</v>
          </cell>
          <cell r="D10">
            <v>0</v>
          </cell>
          <cell r="E10">
            <v>0.15</v>
          </cell>
          <cell r="F10">
            <v>0.24999999999999997</v>
          </cell>
          <cell r="G10">
            <v>0.6</v>
          </cell>
          <cell r="H10">
            <v>1</v>
          </cell>
          <cell r="I10">
            <v>9.5999999999999992E-3</v>
          </cell>
          <cell r="K10" t="str">
            <v>K2503</v>
          </cell>
          <cell r="L10" t="str">
            <v>Seguridad de Procesos</v>
          </cell>
          <cell r="M10">
            <v>0</v>
          </cell>
          <cell r="N10">
            <v>0.2</v>
          </cell>
          <cell r="O10">
            <v>0</v>
          </cell>
          <cell r="P10">
            <v>0.8</v>
          </cell>
          <cell r="Q10">
            <v>1</v>
          </cell>
        </row>
        <row r="11">
          <cell r="B11" t="str">
            <v>K2600</v>
          </cell>
          <cell r="C11" t="str">
            <v>Talleres Generales</v>
          </cell>
          <cell r="D11">
            <v>0</v>
          </cell>
          <cell r="E11">
            <v>0.17</v>
          </cell>
          <cell r="F11">
            <v>0.42999999999999994</v>
          </cell>
          <cell r="G11">
            <v>0.4</v>
          </cell>
          <cell r="H11">
            <v>1</v>
          </cell>
          <cell r="I11">
            <v>0.12</v>
          </cell>
          <cell r="K11" t="str">
            <v>K2600</v>
          </cell>
          <cell r="L11" t="str">
            <v>Talleres Generales</v>
          </cell>
          <cell r="M11">
            <v>0</v>
          </cell>
          <cell r="N11">
            <v>0.2341</v>
          </cell>
          <cell r="O11">
            <v>7.6627336603473428E-2</v>
          </cell>
          <cell r="P11">
            <v>0.68930000000000002</v>
          </cell>
          <cell r="Q11">
            <v>1.0000273366034733</v>
          </cell>
        </row>
        <row r="12">
          <cell r="B12" t="str">
            <v>K2601</v>
          </cell>
          <cell r="C12" t="str">
            <v>Admón Ingeniería</v>
          </cell>
          <cell r="D12">
            <v>0</v>
          </cell>
          <cell r="E12">
            <v>0.2</v>
          </cell>
          <cell r="F12">
            <v>0.33</v>
          </cell>
          <cell r="G12">
            <v>0.47</v>
          </cell>
          <cell r="H12">
            <v>1</v>
          </cell>
          <cell r="I12">
            <v>0.05</v>
          </cell>
          <cell r="K12" t="str">
            <v>K2601</v>
          </cell>
          <cell r="L12" t="str">
            <v>Admón Ingeniería</v>
          </cell>
          <cell r="M12">
            <v>0</v>
          </cell>
          <cell r="N12">
            <v>0.1711</v>
          </cell>
          <cell r="O12">
            <v>9.8699999999999996E-2</v>
          </cell>
          <cell r="P12">
            <v>0.73019999999999996</v>
          </cell>
          <cell r="Q12">
            <v>1</v>
          </cell>
        </row>
        <row r="13">
          <cell r="B13" t="str">
            <v>K2602</v>
          </cell>
          <cell r="C13" t="str">
            <v>Patios y caminos</v>
          </cell>
          <cell r="D13">
            <v>0</v>
          </cell>
          <cell r="E13">
            <v>0.1</v>
          </cell>
          <cell r="F13">
            <v>0.5</v>
          </cell>
          <cell r="G13">
            <v>0.4</v>
          </cell>
          <cell r="H13">
            <v>1</v>
          </cell>
          <cell r="I13">
            <v>0</v>
          </cell>
          <cell r="K13" t="str">
            <v>K2602</v>
          </cell>
          <cell r="L13" t="str">
            <v>Patios y caminos</v>
          </cell>
          <cell r="M13">
            <v>0</v>
          </cell>
          <cell r="N13">
            <v>0.2288</v>
          </cell>
          <cell r="O13">
            <v>9.2399999999999996E-2</v>
          </cell>
          <cell r="P13">
            <v>0.67879999999999996</v>
          </cell>
          <cell r="Q13">
            <v>1</v>
          </cell>
        </row>
        <row r="14">
          <cell r="B14" t="str">
            <v>K2603</v>
          </cell>
          <cell r="C14" t="str">
            <v>Electricidad comprada</v>
          </cell>
          <cell r="D14">
            <v>0</v>
          </cell>
          <cell r="E14">
            <v>0.11749999999999999</v>
          </cell>
          <cell r="F14">
            <v>0.41170000000000001</v>
          </cell>
          <cell r="G14">
            <v>0.4708</v>
          </cell>
          <cell r="H14">
            <v>1</v>
          </cell>
          <cell r="I14">
            <v>0</v>
          </cell>
          <cell r="K14" t="str">
            <v>K2603</v>
          </cell>
          <cell r="L14" t="str">
            <v>Electricidad comprada</v>
          </cell>
          <cell r="M14">
            <v>0</v>
          </cell>
          <cell r="N14">
            <v>0.1764</v>
          </cell>
          <cell r="O14">
            <v>5.8700000000000002E-2</v>
          </cell>
          <cell r="P14">
            <v>0.76490000000000014</v>
          </cell>
          <cell r="Q14">
            <v>1.0000000000000002</v>
          </cell>
        </row>
        <row r="15">
          <cell r="B15" t="str">
            <v>K2604</v>
          </cell>
          <cell r="C15" t="str">
            <v>Electricidad Generada</v>
          </cell>
          <cell r="D15">
            <v>0</v>
          </cell>
          <cell r="E15">
            <v>0.2029</v>
          </cell>
          <cell r="F15">
            <v>0.31090000000000001</v>
          </cell>
          <cell r="G15">
            <v>0.48620000000000002</v>
          </cell>
          <cell r="H15">
            <v>1</v>
          </cell>
          <cell r="I15">
            <v>8.0699999999999994E-2</v>
          </cell>
          <cell r="K15" t="str">
            <v>K2604</v>
          </cell>
          <cell r="L15" t="str">
            <v>Electricidad Generada</v>
          </cell>
          <cell r="M15">
            <v>0</v>
          </cell>
          <cell r="N15">
            <v>0.1764</v>
          </cell>
          <cell r="O15">
            <v>5.8700000000000002E-2</v>
          </cell>
          <cell r="P15">
            <v>0.76490000000000014</v>
          </cell>
          <cell r="Q15">
            <v>1.0000000000000002</v>
          </cell>
        </row>
        <row r="16">
          <cell r="B16" t="str">
            <v>K2605</v>
          </cell>
          <cell r="C16" t="str">
            <v>Agua, Bombas y Torres</v>
          </cell>
          <cell r="D16">
            <v>0</v>
          </cell>
          <cell r="E16">
            <v>0.12470000000000001</v>
          </cell>
          <cell r="F16">
            <v>0.32400000000000001</v>
          </cell>
          <cell r="G16">
            <v>0.5512999999999999</v>
          </cell>
          <cell r="H16">
            <v>0.99999999999999989</v>
          </cell>
          <cell r="I16">
            <v>6.7299999999999999E-2</v>
          </cell>
          <cell r="K16" t="str">
            <v>K2605</v>
          </cell>
          <cell r="L16" t="str">
            <v>Agua, Bombas y Torres</v>
          </cell>
          <cell r="M16">
            <v>0</v>
          </cell>
          <cell r="N16">
            <v>0.13880000000000001</v>
          </cell>
          <cell r="O16">
            <v>8.8900000000000007E-2</v>
          </cell>
          <cell r="P16">
            <v>0.77229999999999999</v>
          </cell>
          <cell r="Q16">
            <v>1</v>
          </cell>
        </row>
        <row r="17">
          <cell r="B17" t="str">
            <v>K2606</v>
          </cell>
          <cell r="C17" t="str">
            <v>Agua Tratada</v>
          </cell>
          <cell r="D17">
            <v>0</v>
          </cell>
          <cell r="E17">
            <v>0.1855</v>
          </cell>
          <cell r="F17">
            <v>0.61610000000000009</v>
          </cell>
          <cell r="G17">
            <v>0.19839999999999999</v>
          </cell>
          <cell r="H17">
            <v>1</v>
          </cell>
          <cell r="I17">
            <v>6.3E-2</v>
          </cell>
          <cell r="K17" t="str">
            <v>K2606</v>
          </cell>
          <cell r="L17" t="str">
            <v>Agua Tratada</v>
          </cell>
          <cell r="M17">
            <v>0</v>
          </cell>
          <cell r="N17">
            <v>0.17399999999999999</v>
          </cell>
          <cell r="O17">
            <v>5.0499999999999996E-2</v>
          </cell>
          <cell r="P17">
            <v>0.77549999999999997</v>
          </cell>
          <cell r="Q17">
            <v>1</v>
          </cell>
        </row>
        <row r="18">
          <cell r="B18" t="str">
            <v>K2607</v>
          </cell>
          <cell r="C18" t="str">
            <v>Agua Refrigerada</v>
          </cell>
          <cell r="D18">
            <v>0</v>
          </cell>
          <cell r="E18">
            <v>0.29239999999999999</v>
          </cell>
          <cell r="F18">
            <v>0.37339999999999995</v>
          </cell>
          <cell r="G18">
            <v>0.3342</v>
          </cell>
          <cell r="H18">
            <v>1</v>
          </cell>
          <cell r="I18">
            <v>0.1346</v>
          </cell>
          <cell r="K18" t="str">
            <v>K2607</v>
          </cell>
          <cell r="L18" t="str">
            <v>Agua Refrigerada</v>
          </cell>
          <cell r="M18">
            <v>0</v>
          </cell>
          <cell r="N18">
            <v>0.42460000000000003</v>
          </cell>
          <cell r="O18">
            <v>0.19489999999999999</v>
          </cell>
          <cell r="P18">
            <v>0.38049999999999995</v>
          </cell>
          <cell r="Q18">
            <v>1</v>
          </cell>
        </row>
        <row r="19">
          <cell r="B19" t="str">
            <v>K2608</v>
          </cell>
          <cell r="C19" t="str">
            <v>Admón Servicios</v>
          </cell>
          <cell r="D19">
            <v>0</v>
          </cell>
          <cell r="E19">
            <v>0.15909999999999999</v>
          </cell>
          <cell r="F19">
            <v>0.31230000000000002</v>
          </cell>
          <cell r="G19">
            <v>0.52859999999999996</v>
          </cell>
          <cell r="H19">
            <v>1</v>
          </cell>
          <cell r="I19">
            <v>6.7100000000000007E-2</v>
          </cell>
          <cell r="K19" t="str">
            <v>K2608</v>
          </cell>
          <cell r="L19" t="str">
            <v>Admón Servicios</v>
          </cell>
          <cell r="M19">
            <v>0</v>
          </cell>
          <cell r="N19">
            <v>0.1862</v>
          </cell>
          <cell r="O19">
            <v>7.9600000000000004E-2</v>
          </cell>
          <cell r="P19">
            <v>0.73419999999999996</v>
          </cell>
          <cell r="Q19">
            <v>1</v>
          </cell>
        </row>
        <row r="20">
          <cell r="B20" t="str">
            <v>K2609</v>
          </cell>
          <cell r="C20" t="str">
            <v>Vapor Calderas</v>
          </cell>
          <cell r="D20">
            <v>0</v>
          </cell>
          <cell r="E20">
            <v>0.3881</v>
          </cell>
          <cell r="F20">
            <v>0.50549999999999995</v>
          </cell>
          <cell r="G20">
            <v>0.10640000000000001</v>
          </cell>
          <cell r="H20">
            <v>1</v>
          </cell>
          <cell r="I20">
            <v>9.7500000000000003E-2</v>
          </cell>
          <cell r="K20" t="str">
            <v>K2609</v>
          </cell>
          <cell r="L20" t="str">
            <v>Vapor Calderas</v>
          </cell>
          <cell r="M20">
            <v>0</v>
          </cell>
          <cell r="N20">
            <v>0.55979999999999996</v>
          </cell>
          <cell r="O20">
            <v>0.16350000000000001</v>
          </cell>
          <cell r="P20">
            <v>0.2767</v>
          </cell>
          <cell r="Q20">
            <v>1</v>
          </cell>
        </row>
        <row r="21">
          <cell r="B21" t="str">
            <v>K2610</v>
          </cell>
          <cell r="C21" t="str">
            <v>Calderas de Difil</v>
          </cell>
          <cell r="D21">
            <v>0</v>
          </cell>
          <cell r="E21">
            <v>8.7599999999999997E-2</v>
          </cell>
          <cell r="F21">
            <v>9.69E-2</v>
          </cell>
          <cell r="G21">
            <v>0.8155</v>
          </cell>
          <cell r="H21">
            <v>1</v>
          </cell>
          <cell r="I21">
            <v>5.4399999999999997E-2</v>
          </cell>
          <cell r="K21" t="str">
            <v>K2610</v>
          </cell>
          <cell r="L21" t="str">
            <v>Calderas de Difil</v>
          </cell>
          <cell r="M21">
            <v>0</v>
          </cell>
          <cell r="N21">
            <v>9.2399999999999996E-2</v>
          </cell>
          <cell r="O21">
            <v>4.9599999999999998E-2</v>
          </cell>
          <cell r="P21">
            <v>0.8580000000000001</v>
          </cell>
          <cell r="Q21">
            <v>1</v>
          </cell>
        </row>
        <row r="22">
          <cell r="B22" t="str">
            <v>K2611</v>
          </cell>
          <cell r="C22" t="str">
            <v>Aire Comprimido</v>
          </cell>
          <cell r="D22">
            <v>0</v>
          </cell>
          <cell r="E22">
            <v>2.9399999999999999E-2</v>
          </cell>
          <cell r="F22">
            <v>0.47180000000000005</v>
          </cell>
          <cell r="G22">
            <v>0.49880000000000002</v>
          </cell>
          <cell r="H22">
            <v>1</v>
          </cell>
          <cell r="I22">
            <v>2.69E-2</v>
          </cell>
          <cell r="K22" t="str">
            <v>K2611</v>
          </cell>
          <cell r="L22" t="str">
            <v>Aire Comprimido</v>
          </cell>
          <cell r="M22">
            <v>0</v>
          </cell>
          <cell r="N22">
            <v>5.2000000000000005E-2</v>
          </cell>
          <cell r="O22">
            <v>4.87E-2</v>
          </cell>
          <cell r="P22">
            <v>0.8993000000000001</v>
          </cell>
          <cell r="Q22">
            <v>1</v>
          </cell>
        </row>
        <row r="23">
          <cell r="B23" t="str">
            <v>K2612</v>
          </cell>
          <cell r="C23" t="str">
            <v>Mantto Servicios</v>
          </cell>
          <cell r="D23">
            <v>0</v>
          </cell>
          <cell r="E23">
            <v>0.15909999999999999</v>
          </cell>
          <cell r="F23">
            <v>0.31230000000000002</v>
          </cell>
          <cell r="G23">
            <v>0.52859999999999996</v>
          </cell>
          <cell r="H23">
            <v>1</v>
          </cell>
          <cell r="I23">
            <v>5.33E-2</v>
          </cell>
          <cell r="K23" t="str">
            <v>K2612</v>
          </cell>
          <cell r="L23" t="str">
            <v>Mantto Servicios</v>
          </cell>
          <cell r="M23">
            <v>0</v>
          </cell>
          <cell r="N23">
            <v>0.1862</v>
          </cell>
          <cell r="O23">
            <v>7.9600000000000004E-2</v>
          </cell>
          <cell r="P23">
            <v>0.73419999999999996</v>
          </cell>
          <cell r="Q23">
            <v>1</v>
          </cell>
        </row>
        <row r="24">
          <cell r="B24" t="str">
            <v>K2613</v>
          </cell>
          <cell r="C24" t="str">
            <v>Tratamiento de Efluentes</v>
          </cell>
          <cell r="D24">
            <v>0</v>
          </cell>
          <cell r="E24">
            <v>0.12839999999999999</v>
          </cell>
          <cell r="F24">
            <v>0.18079999999999999</v>
          </cell>
          <cell r="G24">
            <v>0.69079999999999997</v>
          </cell>
          <cell r="H24">
            <v>1</v>
          </cell>
          <cell r="I24">
            <v>6.7100000000000007E-2</v>
          </cell>
          <cell r="K24" t="str">
            <v>K2613</v>
          </cell>
          <cell r="L24" t="str">
            <v>Tratamiento de Efluentes</v>
          </cell>
          <cell r="M24">
            <v>0</v>
          </cell>
          <cell r="N24">
            <v>0.14169999999999999</v>
          </cell>
          <cell r="O24">
            <v>4.4500000000000005E-2</v>
          </cell>
          <cell r="P24">
            <v>0.81379999999999997</v>
          </cell>
          <cell r="Q24">
            <v>1</v>
          </cell>
        </row>
        <row r="25">
          <cell r="B25" t="str">
            <v>K2701</v>
          </cell>
          <cell r="C25" t="str">
            <v>Almacén General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K25" t="str">
            <v>K2701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K2703</v>
          </cell>
          <cell r="C26" t="str">
            <v>Almacén General</v>
          </cell>
          <cell r="D26">
            <v>0</v>
          </cell>
          <cell r="E26">
            <v>0.13</v>
          </cell>
          <cell r="F26">
            <v>0.35100000000000003</v>
          </cell>
          <cell r="G26">
            <v>0.51900000000000002</v>
          </cell>
          <cell r="H26">
            <v>1</v>
          </cell>
          <cell r="I26">
            <v>0</v>
          </cell>
          <cell r="K26" t="str">
            <v>K2703</v>
          </cell>
          <cell r="L26" t="str">
            <v>Trafico y logística</v>
          </cell>
          <cell r="M26">
            <v>0</v>
          </cell>
          <cell r="N26">
            <v>0.25890000000000002</v>
          </cell>
          <cell r="O26">
            <v>5.4199999999999998E-2</v>
          </cell>
          <cell r="P26">
            <v>0.68689999999999996</v>
          </cell>
          <cell r="Q26">
            <v>1</v>
          </cell>
        </row>
        <row r="27">
          <cell r="B27" t="str">
            <v>K2704</v>
          </cell>
          <cell r="C27" t="str">
            <v>Almacén General</v>
          </cell>
          <cell r="D27">
            <v>0</v>
          </cell>
          <cell r="E27">
            <v>0.09</v>
          </cell>
          <cell r="F27">
            <v>0.57000000000000006</v>
          </cell>
          <cell r="G27">
            <v>0.34</v>
          </cell>
          <cell r="H27">
            <v>1</v>
          </cell>
          <cell r="I27">
            <v>2.58E-2</v>
          </cell>
          <cell r="K27" t="str">
            <v>K2704</v>
          </cell>
          <cell r="L27" t="str">
            <v>Almacén General</v>
          </cell>
          <cell r="M27">
            <v>0</v>
          </cell>
          <cell r="N27">
            <v>0.25890000000000002</v>
          </cell>
          <cell r="O27">
            <v>5.4199999999999998E-2</v>
          </cell>
          <cell r="P27">
            <v>0.68689999999999996</v>
          </cell>
          <cell r="Q27">
            <v>1</v>
          </cell>
        </row>
        <row r="28">
          <cell r="B28" t="str">
            <v>K2706</v>
          </cell>
          <cell r="C28" t="str">
            <v>Compras</v>
          </cell>
          <cell r="D28">
            <v>0</v>
          </cell>
          <cell r="E28">
            <v>0.14000000000000001</v>
          </cell>
          <cell r="F28">
            <v>0.48</v>
          </cell>
          <cell r="G28">
            <v>0.38</v>
          </cell>
          <cell r="H28">
            <v>1</v>
          </cell>
          <cell r="I28">
            <v>2.18E-2</v>
          </cell>
          <cell r="K28" t="str">
            <v>K2706</v>
          </cell>
          <cell r="L28" t="str">
            <v>Compras</v>
          </cell>
          <cell r="M28">
            <v>0</v>
          </cell>
          <cell r="N28">
            <v>0.25890000000000002</v>
          </cell>
          <cell r="O28">
            <v>5.4199999999999998E-2</v>
          </cell>
          <cell r="P28">
            <v>0.68689999999999996</v>
          </cell>
          <cell r="Q28">
            <v>1</v>
          </cell>
        </row>
        <row r="29">
          <cell r="B29" t="str">
            <v>K2801</v>
          </cell>
          <cell r="C29" t="str">
            <v>Adiestramiento</v>
          </cell>
          <cell r="D29">
            <v>0</v>
          </cell>
          <cell r="E29">
            <v>0.25</v>
          </cell>
          <cell r="F29">
            <v>0.50000000000000011</v>
          </cell>
          <cell r="G29">
            <v>0.25</v>
          </cell>
          <cell r="H29">
            <v>1</v>
          </cell>
          <cell r="I29">
            <v>1.43E-2</v>
          </cell>
          <cell r="K29" t="str">
            <v>K2801</v>
          </cell>
          <cell r="L29" t="str">
            <v>Adiestramiento</v>
          </cell>
          <cell r="M29">
            <v>0</v>
          </cell>
          <cell r="N29">
            <v>0.26</v>
          </cell>
          <cell r="O29">
            <v>0.08</v>
          </cell>
          <cell r="P29">
            <v>0.66</v>
          </cell>
          <cell r="Q29">
            <v>1</v>
          </cell>
        </row>
        <row r="30">
          <cell r="B30" t="str">
            <v>K2802</v>
          </cell>
          <cell r="C30" t="str">
            <v>Gcia Recursos Humanos</v>
          </cell>
          <cell r="D30">
            <v>0</v>
          </cell>
          <cell r="E30">
            <v>0.25</v>
          </cell>
          <cell r="F30">
            <v>0.5</v>
          </cell>
          <cell r="G30">
            <v>0.25</v>
          </cell>
          <cell r="H30">
            <v>1</v>
          </cell>
          <cell r="I30">
            <v>1.77E-2</v>
          </cell>
          <cell r="K30" t="str">
            <v>K2802</v>
          </cell>
          <cell r="L30" t="str">
            <v>Gcia Recursos Humanos</v>
          </cell>
          <cell r="M30">
            <v>0</v>
          </cell>
          <cell r="N30">
            <v>0.26</v>
          </cell>
          <cell r="O30">
            <v>0.08</v>
          </cell>
          <cell r="P30">
            <v>0.66</v>
          </cell>
          <cell r="Q30">
            <v>1</v>
          </cell>
        </row>
        <row r="31">
          <cell r="B31" t="str">
            <v>K2803</v>
          </cell>
          <cell r="C31" t="str">
            <v>Admon Sind Rec Humanos</v>
          </cell>
          <cell r="D31">
            <v>0</v>
          </cell>
          <cell r="E31">
            <v>0.25</v>
          </cell>
          <cell r="F31">
            <v>0.5</v>
          </cell>
          <cell r="G31">
            <v>0.25</v>
          </cell>
          <cell r="H31">
            <v>1</v>
          </cell>
          <cell r="I31">
            <v>1.77E-2</v>
          </cell>
          <cell r="K31" t="str">
            <v>K2803</v>
          </cell>
          <cell r="L31" t="str">
            <v>Admon Sind Rec Humanos</v>
          </cell>
          <cell r="M31">
            <v>0</v>
          </cell>
          <cell r="N31">
            <v>0.26</v>
          </cell>
          <cell r="O31">
            <v>0.08</v>
          </cell>
          <cell r="P31">
            <v>0.66</v>
          </cell>
          <cell r="Q31">
            <v>1</v>
          </cell>
        </row>
        <row r="32">
          <cell r="B32" t="str">
            <v>K2804</v>
          </cell>
          <cell r="C32" t="str">
            <v>Relaciones Laborales</v>
          </cell>
          <cell r="D32">
            <v>0</v>
          </cell>
          <cell r="E32">
            <v>0.25</v>
          </cell>
          <cell r="F32">
            <v>0.5</v>
          </cell>
          <cell r="G32">
            <v>0.25</v>
          </cell>
          <cell r="H32">
            <v>1</v>
          </cell>
          <cell r="I32">
            <v>6.4000000000000001E-2</v>
          </cell>
          <cell r="K32" t="str">
            <v>K2804</v>
          </cell>
          <cell r="L32" t="str">
            <v>Relaciones Laborales</v>
          </cell>
          <cell r="M32">
            <v>0</v>
          </cell>
          <cell r="N32">
            <v>0.26</v>
          </cell>
          <cell r="O32">
            <v>0.08</v>
          </cell>
          <cell r="P32">
            <v>0.66</v>
          </cell>
          <cell r="Q32">
            <v>1</v>
          </cell>
        </row>
        <row r="33">
          <cell r="B33" t="str">
            <v>K2805</v>
          </cell>
          <cell r="C33" t="str">
            <v>Admón de Personal</v>
          </cell>
          <cell r="D33">
            <v>0</v>
          </cell>
          <cell r="E33">
            <v>0.25</v>
          </cell>
          <cell r="F33">
            <v>0.5</v>
          </cell>
          <cell r="G33">
            <v>0.25</v>
          </cell>
          <cell r="H33">
            <v>1</v>
          </cell>
          <cell r="I33">
            <v>1.2800000000000001E-2</v>
          </cell>
          <cell r="K33" t="str">
            <v>K2805</v>
          </cell>
          <cell r="L33" t="str">
            <v>Admón de Personal</v>
          </cell>
          <cell r="M33">
            <v>0</v>
          </cell>
          <cell r="N33">
            <v>0.26</v>
          </cell>
          <cell r="O33">
            <v>0.08</v>
          </cell>
          <cell r="P33">
            <v>0.66</v>
          </cell>
          <cell r="Q33">
            <v>1</v>
          </cell>
        </row>
        <row r="34">
          <cell r="B34" t="str">
            <v>K2808</v>
          </cell>
          <cell r="C34" t="str">
            <v>RH</v>
          </cell>
          <cell r="D34">
            <v>0</v>
          </cell>
          <cell r="E34">
            <v>9.6999999999999989E-2</v>
          </cell>
          <cell r="F34">
            <v>0.65200000000000002</v>
          </cell>
          <cell r="G34">
            <v>0.251</v>
          </cell>
          <cell r="H34">
            <v>1</v>
          </cell>
          <cell r="I34">
            <v>0</v>
          </cell>
          <cell r="K34" t="str">
            <v>K2808</v>
          </cell>
          <cell r="L34" t="str">
            <v>Admón de Personal</v>
          </cell>
          <cell r="M34">
            <v>0</v>
          </cell>
          <cell r="N34">
            <v>0.26</v>
          </cell>
          <cell r="O34">
            <v>0.08</v>
          </cell>
          <cell r="P34">
            <v>0.66</v>
          </cell>
          <cell r="Q34">
            <v>1</v>
          </cell>
        </row>
        <row r="35">
          <cell r="B35" t="str">
            <v>K2900</v>
          </cell>
          <cell r="C35" t="str">
            <v>Contabilidad General</v>
          </cell>
          <cell r="D35">
            <v>0</v>
          </cell>
          <cell r="E35">
            <v>0.1</v>
          </cell>
          <cell r="F35">
            <v>0.45</v>
          </cell>
          <cell r="G35">
            <v>0.45</v>
          </cell>
          <cell r="H35">
            <v>1</v>
          </cell>
          <cell r="I35">
            <v>0</v>
          </cell>
          <cell r="K35" t="str">
            <v>K2900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K2901</v>
          </cell>
          <cell r="C36" t="str">
            <v>Gerencia del Complejo</v>
          </cell>
          <cell r="D36">
            <v>0</v>
          </cell>
          <cell r="E36">
            <v>9.5000000000000001E-2</v>
          </cell>
          <cell r="F36">
            <v>0.29960000000000003</v>
          </cell>
          <cell r="G36">
            <v>0.60539999999999994</v>
          </cell>
          <cell r="H36">
            <v>1</v>
          </cell>
          <cell r="I36">
            <v>3.6400000000000002E-2</v>
          </cell>
          <cell r="K36" t="str">
            <v>K2901</v>
          </cell>
          <cell r="L36" t="str">
            <v>Gerencia del Complejo</v>
          </cell>
          <cell r="M36">
            <v>0</v>
          </cell>
          <cell r="N36">
            <v>0.15</v>
          </cell>
          <cell r="O36">
            <v>0.05</v>
          </cell>
          <cell r="P36">
            <v>0.8</v>
          </cell>
          <cell r="Q36">
            <v>1</v>
          </cell>
        </row>
        <row r="37">
          <cell r="B37" t="str">
            <v>K2902</v>
          </cell>
          <cell r="C37" t="str">
            <v>IT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 t="str">
            <v>K2902</v>
          </cell>
          <cell r="L37" t="str">
            <v>Gerencia de informatica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K2904</v>
          </cell>
          <cell r="C38" t="str">
            <v>Warehousing</v>
          </cell>
          <cell r="D38">
            <v>0</v>
          </cell>
          <cell r="E38">
            <v>7.2099999999999997E-2</v>
          </cell>
          <cell r="F38">
            <v>0.21879999999999999</v>
          </cell>
          <cell r="G38">
            <v>0.70909999999999995</v>
          </cell>
          <cell r="H38">
            <v>1</v>
          </cell>
          <cell r="I38">
            <v>3.85E-2</v>
          </cell>
          <cell r="K38" t="str">
            <v>K2904</v>
          </cell>
          <cell r="L38" t="str">
            <v>Gcia Log Plan y Embarques</v>
          </cell>
          <cell r="M38">
            <v>0</v>
          </cell>
          <cell r="N38">
            <v>3.04E-2</v>
          </cell>
          <cell r="O38">
            <v>0</v>
          </cell>
          <cell r="P38">
            <v>0.96959999999999991</v>
          </cell>
          <cell r="Q38">
            <v>0.99999999999999989</v>
          </cell>
        </row>
        <row r="39">
          <cell r="B39" t="str">
            <v>K2905</v>
          </cell>
          <cell r="C39" t="str">
            <v>Contabilidad General</v>
          </cell>
          <cell r="D39">
            <v>0</v>
          </cell>
          <cell r="E39">
            <v>0.11199999999999999</v>
          </cell>
          <cell r="F39">
            <v>0.43799999999999994</v>
          </cell>
          <cell r="G39">
            <v>0.45</v>
          </cell>
          <cell r="H39">
            <v>1</v>
          </cell>
          <cell r="I39">
            <v>2.2599999999999999E-2</v>
          </cell>
          <cell r="K39" t="str">
            <v>K2905</v>
          </cell>
          <cell r="L39" t="str">
            <v>Contabilidad General</v>
          </cell>
          <cell r="M39">
            <v>0</v>
          </cell>
          <cell r="N39">
            <v>0.19159999999999999</v>
          </cell>
          <cell r="O39">
            <v>3.8699999999999998E-2</v>
          </cell>
          <cell r="P39">
            <v>0.76969999999999994</v>
          </cell>
          <cell r="Q39">
            <v>1</v>
          </cell>
        </row>
        <row r="40">
          <cell r="B40" t="str">
            <v>K2906</v>
          </cell>
          <cell r="C40" t="str">
            <v>Nóminas</v>
          </cell>
          <cell r="D40">
            <v>0</v>
          </cell>
          <cell r="E40">
            <v>0.06</v>
          </cell>
          <cell r="F40">
            <v>0.66299999999999992</v>
          </cell>
          <cell r="G40">
            <v>0.27699999999999997</v>
          </cell>
          <cell r="H40">
            <v>0.99999999999999978</v>
          </cell>
          <cell r="I40">
            <v>2.3400000000000001E-2</v>
          </cell>
          <cell r="K40" t="str">
            <v>K2906</v>
          </cell>
          <cell r="L40" t="str">
            <v>Nóminas</v>
          </cell>
          <cell r="M40">
            <v>0</v>
          </cell>
          <cell r="N40">
            <v>0.26</v>
          </cell>
          <cell r="O40">
            <v>0.08</v>
          </cell>
          <cell r="P40">
            <v>0.66</v>
          </cell>
          <cell r="Q40">
            <v>1</v>
          </cell>
        </row>
        <row r="41">
          <cell r="B41" t="str">
            <v>K2907</v>
          </cell>
          <cell r="C41" t="str">
            <v>Cuentas por Pagar</v>
          </cell>
          <cell r="D41">
            <v>0</v>
          </cell>
          <cell r="E41">
            <v>0.06</v>
          </cell>
          <cell r="F41">
            <v>0.3</v>
          </cell>
          <cell r="G41">
            <v>0.64</v>
          </cell>
          <cell r="H41">
            <v>1</v>
          </cell>
          <cell r="I41">
            <v>7.7999999999999996E-3</v>
          </cell>
          <cell r="K41" t="str">
            <v>K2907</v>
          </cell>
          <cell r="L41" t="str">
            <v>Cuentas por Pagar</v>
          </cell>
          <cell r="M41">
            <v>0</v>
          </cell>
          <cell r="N41">
            <v>0.15</v>
          </cell>
          <cell r="O41">
            <v>0.05</v>
          </cell>
          <cell r="P41">
            <v>0.8</v>
          </cell>
          <cell r="Q41">
            <v>1</v>
          </cell>
        </row>
        <row r="42">
          <cell r="B42" t="str">
            <v>K2908</v>
          </cell>
          <cell r="C42" t="str">
            <v>Contabilidad General</v>
          </cell>
          <cell r="D42">
            <v>0</v>
          </cell>
          <cell r="E42">
            <v>0.183</v>
          </cell>
          <cell r="F42">
            <v>0.34599999999999992</v>
          </cell>
          <cell r="G42">
            <v>0.47099999999999992</v>
          </cell>
          <cell r="H42">
            <v>0.99999999999999978</v>
          </cell>
          <cell r="I42">
            <v>0</v>
          </cell>
          <cell r="K42" t="str">
            <v>K2908</v>
          </cell>
          <cell r="L42" t="str">
            <v>Archivo</v>
          </cell>
          <cell r="M42">
            <v>0</v>
          </cell>
          <cell r="N42">
            <v>0.19159999999999999</v>
          </cell>
          <cell r="O42">
            <v>3.8699999999999998E-2</v>
          </cell>
          <cell r="P42">
            <v>0.76969999999999994</v>
          </cell>
          <cell r="Q42">
            <v>1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ase"/>
      <sheetName val="Jan'09"/>
      <sheetName val="Feb'09"/>
      <sheetName val="Mar'09"/>
      <sheetName val="Apr'09"/>
      <sheetName val="May'09"/>
      <sheetName val="Jun'09"/>
      <sheetName val="Jul'09"/>
      <sheetName val="Aug'09"/>
      <sheetName val="Sep'09"/>
      <sheetName val="Oct'09"/>
      <sheetName val="Nov'09"/>
      <sheetName val="Customer"/>
      <sheetName val="Product"/>
      <sheetName val="Quality"/>
      <sheetName val="Price"/>
      <sheetName val="Tabla"/>
      <sheetName val="Volume"/>
      <sheetName val="Tablas 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Material</v>
          </cell>
        </row>
      </sheetData>
      <sheetData sheetId="16">
        <row r="2">
          <cell r="B2" t="str">
            <v>Material</v>
          </cell>
          <cell r="C2" t="str">
            <v>NºMaterial antiguo</v>
          </cell>
          <cell r="D2" t="str">
            <v>Texto breve de material</v>
          </cell>
          <cell r="E2" t="str">
            <v>Producto</v>
          </cell>
          <cell r="F2" t="str">
            <v>CeBe</v>
          </cell>
        </row>
        <row r="3">
          <cell r="B3">
            <v>4000000</v>
          </cell>
          <cell r="C3" t="str">
            <v>04013350861100R</v>
          </cell>
          <cell r="D3" t="str">
            <v>RESINA PET COPOLIMERO 86H</v>
          </cell>
          <cell r="E3" t="str">
            <v>86H</v>
          </cell>
          <cell r="F3" t="str">
            <v>K762P962D</v>
          </cell>
        </row>
        <row r="4">
          <cell r="B4">
            <v>4000001</v>
          </cell>
          <cell r="C4">
            <v>4013350862100</v>
          </cell>
          <cell r="D4" t="str">
            <v>RESINA PET COPOLIMERO 86H</v>
          </cell>
          <cell r="E4" t="str">
            <v>86H</v>
          </cell>
          <cell r="F4" t="str">
            <v>K762P962D</v>
          </cell>
        </row>
        <row r="5">
          <cell r="B5">
            <v>4000002</v>
          </cell>
          <cell r="C5">
            <v>4013350863100</v>
          </cell>
          <cell r="D5" t="str">
            <v>RESINA PET COPOLIMERO 86H</v>
          </cell>
          <cell r="E5" t="str">
            <v>86H</v>
          </cell>
          <cell r="F5" t="str">
            <v>K762P962D</v>
          </cell>
        </row>
        <row r="6">
          <cell r="B6">
            <v>4000003</v>
          </cell>
          <cell r="C6" t="str">
            <v>04013350862100R</v>
          </cell>
          <cell r="D6" t="str">
            <v>RESINA PET COPOLIMERO 86N</v>
          </cell>
          <cell r="E6" t="str">
            <v>86N</v>
          </cell>
          <cell r="F6" t="str">
            <v>K762P962D</v>
          </cell>
        </row>
        <row r="7">
          <cell r="B7">
            <v>4000004</v>
          </cell>
          <cell r="C7">
            <v>4013333011100</v>
          </cell>
          <cell r="D7" t="str">
            <v>RESINA PET 3301 1A. CALIDAD</v>
          </cell>
          <cell r="E7">
            <v>3301</v>
          </cell>
          <cell r="F7" t="str">
            <v>K762P962D</v>
          </cell>
        </row>
        <row r="8">
          <cell r="B8">
            <v>4000010</v>
          </cell>
          <cell r="C8" t="str">
            <v>04013350863100R</v>
          </cell>
          <cell r="D8" t="str">
            <v>RESINA PET COPOLIMERO 86N</v>
          </cell>
          <cell r="E8" t="str">
            <v>86N</v>
          </cell>
          <cell r="F8" t="str">
            <v>K762P962D</v>
          </cell>
        </row>
        <row r="9">
          <cell r="B9">
            <v>4000011</v>
          </cell>
          <cell r="C9" t="str">
            <v>04013350861100R</v>
          </cell>
          <cell r="D9" t="str">
            <v>RESINA PET COPOLIMERO 86N</v>
          </cell>
          <cell r="E9" t="str">
            <v>86N</v>
          </cell>
          <cell r="F9" t="str">
            <v>K762P962D</v>
          </cell>
        </row>
        <row r="10">
          <cell r="B10">
            <v>4000012</v>
          </cell>
          <cell r="C10">
            <v>4013320861100</v>
          </cell>
          <cell r="D10" t="str">
            <v>RESINA PET COPOLIMERO 86N GREER</v>
          </cell>
          <cell r="E10" t="str">
            <v>86N</v>
          </cell>
          <cell r="F10" t="str">
            <v>K762P962D</v>
          </cell>
        </row>
        <row r="11">
          <cell r="B11">
            <v>4000013</v>
          </cell>
          <cell r="C11">
            <v>4013320862100</v>
          </cell>
          <cell r="D11" t="str">
            <v>RESINA PET COPOLIMERO 86N GREER</v>
          </cell>
          <cell r="E11" t="str">
            <v>86N</v>
          </cell>
          <cell r="F11" t="str">
            <v>K762P962D</v>
          </cell>
        </row>
        <row r="12">
          <cell r="B12">
            <v>4000014</v>
          </cell>
          <cell r="C12">
            <v>4013322011100</v>
          </cell>
          <cell r="D12" t="str">
            <v>RESINA PET 2201 1A. CALIDAD</v>
          </cell>
          <cell r="E12">
            <v>2201</v>
          </cell>
          <cell r="F12" t="str">
            <v>K762P962D</v>
          </cell>
        </row>
        <row r="13">
          <cell r="B13">
            <v>4000200</v>
          </cell>
          <cell r="C13">
            <v>4013350861200</v>
          </cell>
          <cell r="D13" t="str">
            <v>RESINA DE POLIETILEN TEREFTALATO</v>
          </cell>
          <cell r="E13" t="str">
            <v>86N</v>
          </cell>
          <cell r="F13" t="str">
            <v>K762P962D</v>
          </cell>
        </row>
        <row r="14">
          <cell r="B14">
            <v>4000320</v>
          </cell>
          <cell r="C14" t="str">
            <v>04013350861199R</v>
          </cell>
          <cell r="D14" t="str">
            <v>RESINA PET COPOLIMERO 86N</v>
          </cell>
          <cell r="E14" t="str">
            <v>86N</v>
          </cell>
          <cell r="F14" t="str">
            <v>K762P962E</v>
          </cell>
        </row>
        <row r="15">
          <cell r="B15">
            <v>4000340</v>
          </cell>
          <cell r="C15">
            <v>4013350861199</v>
          </cell>
          <cell r="D15" t="str">
            <v>RESINA PET COPOLIMERO 86H</v>
          </cell>
          <cell r="E15" t="str">
            <v>86N</v>
          </cell>
          <cell r="F15" t="str">
            <v>K762P962E</v>
          </cell>
        </row>
        <row r="16">
          <cell r="B16">
            <v>4000361</v>
          </cell>
          <cell r="C16">
            <v>4013350803100</v>
          </cell>
          <cell r="D16" t="str">
            <v>RESINA PET COPOLIMERO 80H SPARTANBURG</v>
          </cell>
          <cell r="E16" t="str">
            <v>86H</v>
          </cell>
          <cell r="F16" t="str">
            <v>K762P962D</v>
          </cell>
        </row>
        <row r="17">
          <cell r="B17">
            <v>4000400</v>
          </cell>
          <cell r="C17">
            <v>4013350801100</v>
          </cell>
          <cell r="D17" t="str">
            <v>RESINA PET COPOLIMERO 80H SPARTANBURG</v>
          </cell>
          <cell r="E17" t="str">
            <v>86H</v>
          </cell>
          <cell r="F17" t="str">
            <v>K762P962D</v>
          </cell>
        </row>
        <row r="18">
          <cell r="B18">
            <v>4000420</v>
          </cell>
          <cell r="C18" t="str">
            <v>04013351801100R</v>
          </cell>
          <cell r="D18" t="str">
            <v>RESINA PET COPOLIMERO 86H BOLSA JUMBO</v>
          </cell>
          <cell r="E18" t="str">
            <v>86H</v>
          </cell>
          <cell r="F18" t="str">
            <v>K762P962D</v>
          </cell>
        </row>
        <row r="19">
          <cell r="B19">
            <v>4000421</v>
          </cell>
          <cell r="C19" t="str">
            <v>04013352801100R</v>
          </cell>
          <cell r="D19" t="str">
            <v>RESINA PET COPOLIMERO 86N BOLSA JUMBO</v>
          </cell>
          <cell r="E19" t="str">
            <v>86N</v>
          </cell>
          <cell r="F19" t="str">
            <v>K762P962D</v>
          </cell>
        </row>
        <row r="20">
          <cell r="B20">
            <v>4000470</v>
          </cell>
          <cell r="C20" t="str">
            <v>04013353803100R</v>
          </cell>
          <cell r="D20" t="str">
            <v>RESINA PET COPOLIMERO 86H GRANEL (F)</v>
          </cell>
          <cell r="E20" t="str">
            <v>86H</v>
          </cell>
          <cell r="F20" t="str">
            <v>K762P962D</v>
          </cell>
        </row>
        <row r="21">
          <cell r="B21">
            <v>4000471</v>
          </cell>
          <cell r="C21" t="str">
            <v>04013354802100R</v>
          </cell>
          <cell r="D21" t="str">
            <v>RESINA PET COPOLIMERO 86H GRANEL</v>
          </cell>
          <cell r="E21" t="str">
            <v>86H</v>
          </cell>
          <cell r="F21" t="str">
            <v>K762P962D</v>
          </cell>
        </row>
        <row r="22">
          <cell r="B22">
            <v>4000472</v>
          </cell>
          <cell r="C22" t="str">
            <v>04013355802100R</v>
          </cell>
          <cell r="D22" t="str">
            <v>RESINA PET COPOLIMERO 86N GRANEL</v>
          </cell>
          <cell r="E22" t="str">
            <v>86N</v>
          </cell>
          <cell r="F22" t="str">
            <v>K762P962D</v>
          </cell>
        </row>
        <row r="23">
          <cell r="B23">
            <v>4000510</v>
          </cell>
          <cell r="C23">
            <v>4013350801199</v>
          </cell>
          <cell r="D23" t="str">
            <v>RESINA PET COPOLIMERO 80H</v>
          </cell>
          <cell r="E23" t="str">
            <v>86N</v>
          </cell>
          <cell r="F23" t="str">
            <v>K762P962E</v>
          </cell>
        </row>
        <row r="24">
          <cell r="B24">
            <v>4000553</v>
          </cell>
          <cell r="C24">
            <v>4013311083100</v>
          </cell>
          <cell r="D24" t="str">
            <v>RESINA PET COPOLIMERO 1102</v>
          </cell>
          <cell r="E24">
            <v>1101</v>
          </cell>
          <cell r="F24" t="str">
            <v>K762P962D</v>
          </cell>
        </row>
        <row r="25">
          <cell r="B25">
            <v>4000560</v>
          </cell>
          <cell r="C25">
            <v>4000560</v>
          </cell>
          <cell r="D25" t="str">
            <v>RESINA PET COPOLIMERO 1101 BJ.</v>
          </cell>
          <cell r="E25">
            <v>1101</v>
          </cell>
          <cell r="F25" t="str">
            <v>K762P962D</v>
          </cell>
        </row>
        <row r="26">
          <cell r="B26">
            <v>4000562</v>
          </cell>
          <cell r="C26">
            <v>4013311031100</v>
          </cell>
          <cell r="D26" t="str">
            <v>RESINA PET COPOLIMERO 1101 ALEMANIA</v>
          </cell>
          <cell r="E26">
            <v>1101</v>
          </cell>
          <cell r="F26" t="str">
            <v>K762P962D</v>
          </cell>
        </row>
        <row r="27">
          <cell r="B27">
            <v>4000570</v>
          </cell>
          <cell r="C27" t="str">
            <v>04013311041100R</v>
          </cell>
          <cell r="D27" t="str">
            <v>RESINA PET COPOLIMERO 86N BOLSA JUMBO</v>
          </cell>
          <cell r="E27" t="str">
            <v>86N</v>
          </cell>
          <cell r="F27" t="str">
            <v>K762P962D</v>
          </cell>
        </row>
        <row r="28">
          <cell r="B28">
            <v>4000580</v>
          </cell>
          <cell r="C28" t="str">
            <v>04010030861199R</v>
          </cell>
          <cell r="D28" t="str">
            <v>RESINA PET  COPOLIMERO 86N AMORFO</v>
          </cell>
          <cell r="E28" t="str">
            <v>86N</v>
          </cell>
          <cell r="F28" t="str">
            <v>K762P962E</v>
          </cell>
        </row>
        <row r="29">
          <cell r="B29">
            <v>4000590</v>
          </cell>
          <cell r="C29">
            <v>4013311093100</v>
          </cell>
          <cell r="D29" t="str">
            <v>RESINA PET COPOLIMERO 1101</v>
          </cell>
          <cell r="E29">
            <v>1101</v>
          </cell>
          <cell r="F29" t="str">
            <v>K762P962D</v>
          </cell>
        </row>
        <row r="30">
          <cell r="B30">
            <v>4000600</v>
          </cell>
          <cell r="C30" t="str">
            <v>04013311013100R</v>
          </cell>
          <cell r="D30" t="str">
            <v>SESINA PET COPOLIMERO 1101 (FT.)</v>
          </cell>
          <cell r="E30">
            <v>1101</v>
          </cell>
          <cell r="F30" t="str">
            <v>K762P962D</v>
          </cell>
        </row>
        <row r="31">
          <cell r="B31">
            <v>4000601</v>
          </cell>
          <cell r="C31">
            <v>4013311072100</v>
          </cell>
          <cell r="D31" t="str">
            <v>RESINA PET COPOLIMERO 86N (CARROTOLVA)</v>
          </cell>
          <cell r="E31" t="str">
            <v>86N</v>
          </cell>
          <cell r="F31" t="str">
            <v>K762P962D</v>
          </cell>
        </row>
        <row r="32">
          <cell r="B32">
            <v>4000610</v>
          </cell>
          <cell r="C32">
            <v>4013311063100</v>
          </cell>
          <cell r="D32" t="str">
            <v>RESINA PET COPOLIMERO 1101 (FT.)</v>
          </cell>
          <cell r="E32">
            <v>1101</v>
          </cell>
          <cell r="F32" t="str">
            <v>K762P962D</v>
          </cell>
        </row>
        <row r="33">
          <cell r="B33">
            <v>4000630</v>
          </cell>
          <cell r="C33">
            <v>4010000051100</v>
          </cell>
          <cell r="D33" t="str">
            <v>RESINA PET COPOLIMERO AMORFO</v>
          </cell>
          <cell r="E33">
            <v>1101</v>
          </cell>
          <cell r="F33" t="str">
            <v>K762P962D</v>
          </cell>
        </row>
        <row r="34">
          <cell r="B34">
            <v>4000640</v>
          </cell>
          <cell r="C34">
            <v>4013300061100</v>
          </cell>
          <cell r="D34" t="str">
            <v>COPOLIMERO DE POLIETILENTEREFTALATO</v>
          </cell>
          <cell r="E34" t="str">
            <v>Korea</v>
          </cell>
          <cell r="F34" t="str">
            <v>K762P962D</v>
          </cell>
        </row>
        <row r="35">
          <cell r="B35">
            <v>4000702</v>
          </cell>
          <cell r="C35">
            <v>4010050873100</v>
          </cell>
          <cell r="D35" t="str">
            <v>RESINA PET COPOLIMERO 86-H AMORFO (FT)</v>
          </cell>
          <cell r="E35" t="str">
            <v>86H</v>
          </cell>
          <cell r="F35" t="str">
            <v>K762P962D</v>
          </cell>
        </row>
        <row r="36">
          <cell r="B36">
            <v>4000720</v>
          </cell>
          <cell r="C36">
            <v>4010000071100</v>
          </cell>
          <cell r="D36" t="str">
            <v>COPOLIMERO DE POLIETILENTEREFTALATO</v>
          </cell>
          <cell r="E36" t="str">
            <v>Korea</v>
          </cell>
          <cell r="F36" t="str">
            <v>K762P962D</v>
          </cell>
        </row>
        <row r="37">
          <cell r="B37">
            <v>4000780</v>
          </cell>
          <cell r="C37">
            <v>401331111199</v>
          </cell>
          <cell r="D37" t="str">
            <v>RESINA PET COPOLIMERO 1101</v>
          </cell>
          <cell r="E37">
            <v>1101</v>
          </cell>
          <cell r="F37" t="str">
            <v>K762P962E</v>
          </cell>
        </row>
        <row r="38">
          <cell r="B38">
            <v>4000830</v>
          </cell>
          <cell r="C38">
            <v>4013301333100</v>
          </cell>
          <cell r="D38" t="str">
            <v>RESINA PET COPOLIMERO 3301 (FFCC)</v>
          </cell>
          <cell r="E38">
            <v>3301</v>
          </cell>
          <cell r="F38" t="str">
            <v>K762P962D</v>
          </cell>
        </row>
        <row r="39">
          <cell r="B39">
            <v>4000840</v>
          </cell>
          <cell r="C39">
            <v>4013312012100</v>
          </cell>
          <cell r="D39" t="str">
            <v>RESINA PET COPOLIMERO 1101 (CT)</v>
          </cell>
          <cell r="E39">
            <v>1101</v>
          </cell>
          <cell r="F39" t="str">
            <v>K762P962D</v>
          </cell>
        </row>
        <row r="40">
          <cell r="B40">
            <v>4000850</v>
          </cell>
          <cell r="C40">
            <v>4013310032100</v>
          </cell>
          <cell r="D40" t="str">
            <v>RESINA PET COPOLIMERO 3301 (CARROTOLVA)</v>
          </cell>
          <cell r="E40">
            <v>3301</v>
          </cell>
          <cell r="F40" t="str">
            <v>K762P962D</v>
          </cell>
        </row>
        <row r="41">
          <cell r="B41">
            <v>4000870</v>
          </cell>
          <cell r="C41">
            <v>4010011131200</v>
          </cell>
          <cell r="D41" t="str">
            <v>RESINA PET AMORFO 86-H 2A. CALIDAD</v>
          </cell>
          <cell r="E41" t="str">
            <v>86H</v>
          </cell>
          <cell r="F41" t="str">
            <v>K762P962D</v>
          </cell>
        </row>
        <row r="42">
          <cell r="B42">
            <v>4000871</v>
          </cell>
          <cell r="C42">
            <v>4013311092100</v>
          </cell>
          <cell r="D42" t="str">
            <v>RESINA PET COPOLIMERO 1101 (C.T.)</v>
          </cell>
          <cell r="E42">
            <v>1101</v>
          </cell>
          <cell r="F42" t="str">
            <v>K762P962D</v>
          </cell>
        </row>
        <row r="43">
          <cell r="B43">
            <v>4000920</v>
          </cell>
          <cell r="C43">
            <v>4013310031100</v>
          </cell>
          <cell r="D43" t="str">
            <v>RESINA PET COPOLIMERO 3301 BOLSA JUMBO</v>
          </cell>
          <cell r="E43">
            <v>3301</v>
          </cell>
          <cell r="F43" t="str">
            <v>K762P962D</v>
          </cell>
        </row>
        <row r="44">
          <cell r="B44">
            <v>4000930</v>
          </cell>
          <cell r="C44">
            <v>4013311131100</v>
          </cell>
          <cell r="D44" t="str">
            <v>RESINA PET COPOLIMERO 1101 M (B. Jumbo)</v>
          </cell>
          <cell r="E44">
            <v>1101</v>
          </cell>
          <cell r="F44" t="str">
            <v>K762P962D</v>
          </cell>
        </row>
        <row r="45">
          <cell r="B45">
            <v>4000940</v>
          </cell>
          <cell r="C45">
            <v>4013311141100</v>
          </cell>
          <cell r="D45" t="str">
            <v>RESINA PET COPOLIMERO T-94W BOLSA JUMBO</v>
          </cell>
          <cell r="E45" t="str">
            <v>T94</v>
          </cell>
          <cell r="F45" t="str">
            <v>K762P962D</v>
          </cell>
        </row>
        <row r="46">
          <cell r="B46">
            <v>4000970</v>
          </cell>
          <cell r="C46">
            <v>4013322011199</v>
          </cell>
          <cell r="D46" t="str">
            <v>RESINA PET COPOLIMERO 2201</v>
          </cell>
          <cell r="E46">
            <v>2201</v>
          </cell>
          <cell r="F46" t="str">
            <v>K762P962E</v>
          </cell>
        </row>
        <row r="47">
          <cell r="B47">
            <v>4000981</v>
          </cell>
          <cell r="C47">
            <v>4013311141199</v>
          </cell>
          <cell r="D47" t="str">
            <v>RESINA PET COPOLIMERO T-94W BOLSA JUMBO</v>
          </cell>
          <cell r="E47" t="str">
            <v>T94</v>
          </cell>
          <cell r="F47" t="str">
            <v>K762P962E</v>
          </cell>
        </row>
        <row r="48">
          <cell r="B48">
            <v>4001023</v>
          </cell>
          <cell r="C48">
            <v>4013311091200</v>
          </cell>
          <cell r="D48" t="str">
            <v>RESINA PET  1101 GREER 2A. CALIDAD</v>
          </cell>
          <cell r="E48">
            <v>1101</v>
          </cell>
          <cell r="F48" t="str">
            <v>K762P962D</v>
          </cell>
        </row>
        <row r="49">
          <cell r="B49">
            <v>4001030</v>
          </cell>
          <cell r="C49">
            <v>4013310031200</v>
          </cell>
          <cell r="D49" t="str">
            <v>RESINA PET 3301 2A. CALIDAD</v>
          </cell>
          <cell r="E49">
            <v>3301</v>
          </cell>
          <cell r="F49" t="str">
            <v>K762P962D</v>
          </cell>
        </row>
        <row r="50">
          <cell r="B50">
            <v>4001080</v>
          </cell>
          <cell r="C50">
            <v>4013311031199</v>
          </cell>
          <cell r="D50" t="str">
            <v>RESINA PET COPOLIMERO 1101</v>
          </cell>
          <cell r="E50">
            <v>1101</v>
          </cell>
          <cell r="F50" t="str">
            <v>K762P962E</v>
          </cell>
        </row>
        <row r="51">
          <cell r="B51">
            <v>4001110</v>
          </cell>
          <cell r="C51">
            <v>4013322013100</v>
          </cell>
          <cell r="D51" t="str">
            <v>RESINA PET COPOLIMERO 2201 (FFCC)</v>
          </cell>
          <cell r="E51">
            <v>2201</v>
          </cell>
          <cell r="F51" t="str">
            <v>K762P962D</v>
          </cell>
        </row>
        <row r="52">
          <cell r="B52">
            <v>4001310</v>
          </cell>
          <cell r="C52">
            <v>4013310031200</v>
          </cell>
          <cell r="D52" t="str">
            <v>RESINA DE POLIETILEN TEREFTALATO (DESP)</v>
          </cell>
          <cell r="E52" t="str">
            <v>Waste</v>
          </cell>
          <cell r="F52" t="str">
            <v>K762P962D</v>
          </cell>
        </row>
        <row r="53">
          <cell r="B53">
            <v>4001320</v>
          </cell>
          <cell r="C53">
            <v>0</v>
          </cell>
          <cell r="D53" t="str">
            <v>RESINA PET COPOLIMERO 2202 BJ</v>
          </cell>
          <cell r="E53">
            <v>2201</v>
          </cell>
          <cell r="F53" t="str">
            <v>K762P962D</v>
          </cell>
        </row>
        <row r="54">
          <cell r="B54">
            <v>4001330</v>
          </cell>
          <cell r="C54">
            <v>4001330</v>
          </cell>
          <cell r="D54" t="str">
            <v>RESINA PET COPOLIMERO 2201 (C.T.)</v>
          </cell>
          <cell r="E54">
            <v>2201</v>
          </cell>
          <cell r="F54" t="str">
            <v>K762P962D</v>
          </cell>
        </row>
        <row r="55">
          <cell r="B55">
            <v>4001340</v>
          </cell>
          <cell r="C55">
            <v>4001340</v>
          </cell>
          <cell r="D55" t="str">
            <v>RESINA PET COPOLIMERO 2201 (C.T.)</v>
          </cell>
          <cell r="E55">
            <v>2201</v>
          </cell>
          <cell r="F55" t="str">
            <v>K762P962D</v>
          </cell>
        </row>
        <row r="56">
          <cell r="B56">
            <v>4001443</v>
          </cell>
          <cell r="C56">
            <v>4001443</v>
          </cell>
          <cell r="D56" t="str">
            <v>RESINA PET COPOLIMERO 3301</v>
          </cell>
          <cell r="E56">
            <v>3301</v>
          </cell>
          <cell r="F56" t="str">
            <v>K762P962E</v>
          </cell>
        </row>
        <row r="57">
          <cell r="B57">
            <v>4001460</v>
          </cell>
          <cell r="C57">
            <v>4001460</v>
          </cell>
          <cell r="D57" t="str">
            <v>RESINA PET COPOLIMERO 1101 BJ.</v>
          </cell>
          <cell r="E57">
            <v>1101</v>
          </cell>
          <cell r="F57" t="str">
            <v>K762P962D</v>
          </cell>
        </row>
        <row r="58">
          <cell r="B58">
            <v>4001490</v>
          </cell>
          <cell r="C58">
            <v>4001490</v>
          </cell>
          <cell r="D58" t="str">
            <v>RESINA PET 3301 2A. CALIDAD</v>
          </cell>
          <cell r="E58">
            <v>3301</v>
          </cell>
          <cell r="F58" t="str">
            <v>K762P962D</v>
          </cell>
        </row>
        <row r="59">
          <cell r="B59">
            <v>4001492</v>
          </cell>
          <cell r="C59">
            <v>4001492</v>
          </cell>
          <cell r="D59" t="str">
            <v>RESINA PET COPOLIMERO 3301 2a CALIDAD</v>
          </cell>
          <cell r="E59">
            <v>3301</v>
          </cell>
          <cell r="F59" t="str">
            <v>K762P962D</v>
          </cell>
        </row>
        <row r="60">
          <cell r="B60">
            <v>4001570</v>
          </cell>
          <cell r="C60">
            <v>4001570</v>
          </cell>
          <cell r="D60" t="str">
            <v>RESINA PET COPOLIMERO 1101 GREER (SB)</v>
          </cell>
          <cell r="E60">
            <v>1101</v>
          </cell>
          <cell r="F60" t="str">
            <v>K762P962E</v>
          </cell>
        </row>
        <row r="61">
          <cell r="B61">
            <v>4001595</v>
          </cell>
          <cell r="C61">
            <v>4001595</v>
          </cell>
          <cell r="D61" t="str">
            <v>RESINA PET COPOLIMERO 1101 BJ. GREER</v>
          </cell>
          <cell r="E61">
            <v>1101</v>
          </cell>
          <cell r="F61" t="str">
            <v>K762P962D</v>
          </cell>
        </row>
        <row r="62">
          <cell r="B62">
            <v>4001596</v>
          </cell>
          <cell r="C62">
            <v>4001596</v>
          </cell>
          <cell r="D62" t="str">
            <v>RESINA PET COPOLIMERO 1101 (C.T.) GREER</v>
          </cell>
          <cell r="E62">
            <v>1101</v>
          </cell>
          <cell r="F62" t="str">
            <v>K762P962D</v>
          </cell>
        </row>
        <row r="63">
          <cell r="B63">
            <v>4001622</v>
          </cell>
          <cell r="C63">
            <v>4001622</v>
          </cell>
          <cell r="D63" t="str">
            <v>RESINA PET COPOLIMERO 1101 F.T. GREER</v>
          </cell>
          <cell r="E63">
            <v>1101</v>
          </cell>
          <cell r="F63" t="str">
            <v>K762P962D</v>
          </cell>
        </row>
        <row r="64">
          <cell r="B64">
            <v>4001623</v>
          </cell>
          <cell r="C64">
            <v>4001623</v>
          </cell>
          <cell r="D64" t="str">
            <v>RESINA PET COPOLIMERO 1101 BJ. SPTBG</v>
          </cell>
          <cell r="E64">
            <v>1101</v>
          </cell>
          <cell r="F64" t="str">
            <v>K762P962D</v>
          </cell>
        </row>
        <row r="65">
          <cell r="B65">
            <v>4001624</v>
          </cell>
          <cell r="C65">
            <v>4001624</v>
          </cell>
          <cell r="D65" t="str">
            <v>RESINA PET COPOLIMERO 1101 (C.T.) SPTBG</v>
          </cell>
          <cell r="E65">
            <v>1101</v>
          </cell>
          <cell r="F65" t="str">
            <v>K762P962D</v>
          </cell>
        </row>
        <row r="66">
          <cell r="B66">
            <v>4001625</v>
          </cell>
          <cell r="C66">
            <v>4001625</v>
          </cell>
          <cell r="D66" t="str">
            <v>RESINA PET COPOLIMERO 1101 F.T. SPTBG</v>
          </cell>
          <cell r="E66">
            <v>1101</v>
          </cell>
          <cell r="F66" t="str">
            <v>K762P962D</v>
          </cell>
        </row>
        <row r="67">
          <cell r="B67">
            <v>4001650</v>
          </cell>
          <cell r="C67">
            <v>4001650</v>
          </cell>
          <cell r="D67" t="str">
            <v>RESINA PET COPOLIMERO 1101 GREER</v>
          </cell>
          <cell r="E67">
            <v>1101</v>
          </cell>
          <cell r="F67" t="str">
            <v>K762P962E</v>
          </cell>
        </row>
        <row r="68">
          <cell r="B68">
            <v>4001690</v>
          </cell>
          <cell r="C68">
            <v>4001690</v>
          </cell>
          <cell r="D68" t="str">
            <v>RESINA PET  3301 2A. CALIDAD</v>
          </cell>
          <cell r="E68">
            <v>3301</v>
          </cell>
          <cell r="F68" t="str">
            <v>K762P962D</v>
          </cell>
        </row>
        <row r="69">
          <cell r="B69">
            <v>4001890</v>
          </cell>
          <cell r="C69">
            <v>4001890</v>
          </cell>
          <cell r="D69">
            <v>0</v>
          </cell>
          <cell r="E69">
            <v>1101</v>
          </cell>
          <cell r="F69" t="str">
            <v>K762P962D</v>
          </cell>
        </row>
        <row r="70">
          <cell r="B70">
            <v>4001968</v>
          </cell>
          <cell r="C70">
            <v>0</v>
          </cell>
          <cell r="D70">
            <v>0</v>
          </cell>
          <cell r="E70">
            <v>1111</v>
          </cell>
          <cell r="F70">
            <v>0</v>
          </cell>
        </row>
        <row r="71">
          <cell r="B71">
            <v>4001977</v>
          </cell>
          <cell r="C71">
            <v>4001977</v>
          </cell>
          <cell r="D71">
            <v>0</v>
          </cell>
          <cell r="E71">
            <v>1101</v>
          </cell>
          <cell r="F71" t="str">
            <v>K762P962D</v>
          </cell>
        </row>
        <row r="72">
          <cell r="B72">
            <v>4002031</v>
          </cell>
          <cell r="C72">
            <v>0</v>
          </cell>
          <cell r="D72">
            <v>0</v>
          </cell>
          <cell r="E72" t="str">
            <v>Poly</v>
          </cell>
          <cell r="F72">
            <v>0</v>
          </cell>
        </row>
        <row r="73">
          <cell r="B73">
            <v>4002110</v>
          </cell>
          <cell r="C73">
            <v>0</v>
          </cell>
          <cell r="D73">
            <v>0</v>
          </cell>
          <cell r="E73">
            <v>1101</v>
          </cell>
          <cell r="F73">
            <v>0</v>
          </cell>
        </row>
        <row r="74">
          <cell r="B74">
            <v>4002191</v>
          </cell>
          <cell r="C74">
            <v>0</v>
          </cell>
          <cell r="D74">
            <v>0</v>
          </cell>
          <cell r="E74">
            <v>3301</v>
          </cell>
          <cell r="F74">
            <v>0</v>
          </cell>
        </row>
        <row r="75">
          <cell r="B75">
            <v>4002195</v>
          </cell>
          <cell r="C75">
            <v>0</v>
          </cell>
          <cell r="D75">
            <v>0</v>
          </cell>
          <cell r="E75">
            <v>1101</v>
          </cell>
          <cell r="F75">
            <v>0</v>
          </cell>
        </row>
        <row r="76">
          <cell r="B76">
            <v>4002197</v>
          </cell>
          <cell r="C76">
            <v>0</v>
          </cell>
          <cell r="D76">
            <v>0</v>
          </cell>
          <cell r="E76">
            <v>3301</v>
          </cell>
          <cell r="F76">
            <v>0</v>
          </cell>
        </row>
        <row r="77">
          <cell r="B77">
            <v>4002198</v>
          </cell>
          <cell r="C77">
            <v>0</v>
          </cell>
          <cell r="D77">
            <v>0</v>
          </cell>
          <cell r="E77">
            <v>3301</v>
          </cell>
          <cell r="F77">
            <v>0</v>
          </cell>
        </row>
        <row r="78">
          <cell r="B78">
            <v>4002211</v>
          </cell>
          <cell r="C78">
            <v>0</v>
          </cell>
          <cell r="D78">
            <v>0</v>
          </cell>
          <cell r="E78">
            <v>1101</v>
          </cell>
          <cell r="F78">
            <v>0</v>
          </cell>
        </row>
        <row r="79">
          <cell r="B79">
            <v>4002220</v>
          </cell>
          <cell r="C79">
            <v>0</v>
          </cell>
          <cell r="D79">
            <v>0</v>
          </cell>
          <cell r="E79">
            <v>3301</v>
          </cell>
          <cell r="F79">
            <v>0</v>
          </cell>
        </row>
        <row r="80">
          <cell r="B80">
            <v>4002250</v>
          </cell>
          <cell r="C80">
            <v>0</v>
          </cell>
          <cell r="D80">
            <v>0</v>
          </cell>
          <cell r="E80">
            <v>1101</v>
          </cell>
          <cell r="F80">
            <v>0</v>
          </cell>
        </row>
        <row r="81">
          <cell r="B81">
            <v>4002284</v>
          </cell>
          <cell r="C81">
            <v>0</v>
          </cell>
          <cell r="D81">
            <v>0</v>
          </cell>
          <cell r="E81">
            <v>3301</v>
          </cell>
          <cell r="F81">
            <v>0</v>
          </cell>
        </row>
        <row r="82">
          <cell r="B82">
            <v>4002379</v>
          </cell>
          <cell r="C82">
            <v>0</v>
          </cell>
          <cell r="D82">
            <v>0</v>
          </cell>
          <cell r="E82" t="str">
            <v>Poly</v>
          </cell>
          <cell r="F82">
            <v>0</v>
          </cell>
        </row>
        <row r="83">
          <cell r="B83">
            <v>4002571</v>
          </cell>
          <cell r="C83">
            <v>0</v>
          </cell>
          <cell r="D83">
            <v>0</v>
          </cell>
          <cell r="E83">
            <v>1101</v>
          </cell>
          <cell r="F83">
            <v>0</v>
          </cell>
        </row>
        <row r="84">
          <cell r="B84">
            <v>6000001</v>
          </cell>
          <cell r="C84">
            <v>4013330862100</v>
          </cell>
          <cell r="D84" t="str">
            <v>RESINA PET COPOLIMERO 86N CARRO TOLVA</v>
          </cell>
          <cell r="E84" t="str">
            <v>86N</v>
          </cell>
          <cell r="F84" t="str">
            <v>K762P962D</v>
          </cell>
        </row>
        <row r="85">
          <cell r="B85">
            <v>6000002</v>
          </cell>
          <cell r="C85">
            <v>4013330863100</v>
          </cell>
          <cell r="D85" t="str">
            <v>RESINA PET COPOLIMERO 86N</v>
          </cell>
          <cell r="E85" t="str">
            <v>86N</v>
          </cell>
          <cell r="F85" t="str">
            <v>K762P962D</v>
          </cell>
        </row>
        <row r="86">
          <cell r="B86">
            <v>6000003</v>
          </cell>
          <cell r="C86">
            <v>4013330863199</v>
          </cell>
          <cell r="D86" t="str">
            <v>RESINA PET COPOLIMERO 86N FERRO TOLVA</v>
          </cell>
          <cell r="E86" t="str">
            <v>86N</v>
          </cell>
          <cell r="F86" t="str">
            <v>K762P962E</v>
          </cell>
        </row>
        <row r="87">
          <cell r="B87">
            <v>6000004</v>
          </cell>
          <cell r="C87">
            <v>4013330861100</v>
          </cell>
          <cell r="D87" t="str">
            <v>RESINA PET COPOLIMERO 86N BOLSA JUMBO</v>
          </cell>
          <cell r="E87" t="str">
            <v>86N</v>
          </cell>
          <cell r="F87" t="str">
            <v>K762P962D</v>
          </cell>
        </row>
        <row r="88">
          <cell r="B88">
            <v>6000005</v>
          </cell>
          <cell r="C88">
            <v>4013330861200</v>
          </cell>
          <cell r="D88" t="str">
            <v>RESINA DE POLIETILEN TEREFTALATO</v>
          </cell>
          <cell r="E88" t="str">
            <v>86N</v>
          </cell>
          <cell r="F88" t="str">
            <v>K762P962D</v>
          </cell>
        </row>
        <row r="89">
          <cell r="B89">
            <v>6000006</v>
          </cell>
          <cell r="C89">
            <v>4013330861199</v>
          </cell>
          <cell r="D89" t="str">
            <v>RESINA PET COPOLIMERO 86N</v>
          </cell>
          <cell r="E89" t="str">
            <v>86N</v>
          </cell>
          <cell r="F89" t="str">
            <v>K762P962E</v>
          </cell>
        </row>
        <row r="90">
          <cell r="B90">
            <v>6000007</v>
          </cell>
          <cell r="C90">
            <v>4013330861299</v>
          </cell>
          <cell r="D90" t="str">
            <v>RESINA DE POLIETILEN TEREFTALATO</v>
          </cell>
          <cell r="E90" t="str">
            <v>86N</v>
          </cell>
          <cell r="F90" t="str">
            <v>K762P962E</v>
          </cell>
        </row>
        <row r="91">
          <cell r="B91">
            <v>6000008</v>
          </cell>
          <cell r="C91">
            <v>4013330869100</v>
          </cell>
          <cell r="D91" t="str">
            <v>RESINA PET COPOLIMERO 86N</v>
          </cell>
          <cell r="E91" t="str">
            <v>86N</v>
          </cell>
          <cell r="F91" t="str">
            <v>K762P962D</v>
          </cell>
        </row>
        <row r="92">
          <cell r="B92">
            <v>6000009</v>
          </cell>
          <cell r="C92">
            <v>4013330869199</v>
          </cell>
          <cell r="D92" t="str">
            <v>RESINA PET COPOLIMERO 86N</v>
          </cell>
          <cell r="E92" t="str">
            <v>86N</v>
          </cell>
          <cell r="F92" t="str">
            <v>K762P962E</v>
          </cell>
        </row>
        <row r="93">
          <cell r="B93">
            <v>6000010</v>
          </cell>
          <cell r="C93">
            <v>4013330865199</v>
          </cell>
          <cell r="D93" t="str">
            <v>RESINA PET 86N</v>
          </cell>
          <cell r="E93" t="str">
            <v>86N</v>
          </cell>
          <cell r="F93" t="str">
            <v>K762P962E</v>
          </cell>
        </row>
        <row r="94">
          <cell r="B94">
            <v>6000011</v>
          </cell>
          <cell r="C94">
            <v>4010030861100</v>
          </cell>
          <cell r="D94" t="str">
            <v>RESINA PET COPOLIMERO 86N AMORFO</v>
          </cell>
          <cell r="E94" t="str">
            <v>86N</v>
          </cell>
          <cell r="F94" t="str">
            <v>K762P962D</v>
          </cell>
        </row>
        <row r="95">
          <cell r="B95">
            <v>6000012</v>
          </cell>
          <cell r="C95">
            <v>4010030861199</v>
          </cell>
          <cell r="D95" t="str">
            <v>RESINA PET COPOLIMERO 86N</v>
          </cell>
          <cell r="E95" t="str">
            <v>86N</v>
          </cell>
          <cell r="F95" t="str">
            <v>K762P962E</v>
          </cell>
        </row>
        <row r="96">
          <cell r="B96">
            <v>6000013</v>
          </cell>
          <cell r="C96">
            <v>4010030861299</v>
          </cell>
          <cell r="D96" t="str">
            <v>RESINA PET AMORFO</v>
          </cell>
          <cell r="E96" t="str">
            <v>86N</v>
          </cell>
          <cell r="F96" t="str">
            <v>K762P962E</v>
          </cell>
        </row>
        <row r="97">
          <cell r="B97">
            <v>6000014</v>
          </cell>
          <cell r="C97">
            <v>4013330941100</v>
          </cell>
          <cell r="D97" t="str">
            <v>RESINA PET COPOLIMERO T-94</v>
          </cell>
          <cell r="E97" t="str">
            <v>T94</v>
          </cell>
          <cell r="F97" t="str">
            <v>K762P962D</v>
          </cell>
        </row>
        <row r="98">
          <cell r="B98">
            <v>6000015</v>
          </cell>
          <cell r="C98">
            <v>4010000010000</v>
          </cell>
          <cell r="D98" t="str">
            <v>RESINA PET COPOLIMERO (DESPERDICIO)</v>
          </cell>
          <cell r="E98" t="str">
            <v>Waste</v>
          </cell>
          <cell r="F98" t="str">
            <v>K762P962D</v>
          </cell>
        </row>
        <row r="99">
          <cell r="B99">
            <v>6000016</v>
          </cell>
          <cell r="C99">
            <v>4010000000099</v>
          </cell>
          <cell r="D99" t="str">
            <v>RESINA DE POLIETILEN TEREFTALATO</v>
          </cell>
          <cell r="E99" t="str">
            <v>Waste</v>
          </cell>
          <cell r="F99" t="str">
            <v>K762P962E</v>
          </cell>
        </row>
        <row r="100">
          <cell r="B100">
            <v>6000019</v>
          </cell>
          <cell r="C100">
            <v>4013350101100</v>
          </cell>
          <cell r="D100" t="str">
            <v>RESINA PET COPOLIMERO T-97M</v>
          </cell>
          <cell r="E100" t="str">
            <v>T94</v>
          </cell>
          <cell r="F100" t="str">
            <v>K762P962D</v>
          </cell>
        </row>
        <row r="101">
          <cell r="B101">
            <v>6000020</v>
          </cell>
          <cell r="C101">
            <v>4013350101200</v>
          </cell>
          <cell r="D101" t="str">
            <v>COPOLIMERO T-97 RESINA PET</v>
          </cell>
          <cell r="E101" t="str">
            <v>T94</v>
          </cell>
          <cell r="F101" t="str">
            <v>K762P962D</v>
          </cell>
        </row>
        <row r="102">
          <cell r="B102">
            <v>6000024</v>
          </cell>
          <cell r="C102">
            <v>4013322011100</v>
          </cell>
          <cell r="D102" t="str">
            <v>RESINA PET 2201 1A. CALIDAD BOLSA JUMBO</v>
          </cell>
          <cell r="E102">
            <v>2201</v>
          </cell>
          <cell r="F102" t="str">
            <v>K762P962D</v>
          </cell>
        </row>
        <row r="103">
          <cell r="B103">
            <v>6000025</v>
          </cell>
          <cell r="C103">
            <v>4013333011100</v>
          </cell>
          <cell r="D103" t="str">
            <v>RESINA PET 3301 1A. CALIDAD (BJ.)</v>
          </cell>
          <cell r="E103">
            <v>3301</v>
          </cell>
          <cell r="F103" t="str">
            <v>K762P962D</v>
          </cell>
        </row>
        <row r="104">
          <cell r="B104">
            <v>6000026</v>
          </cell>
          <cell r="C104">
            <v>4013330941199</v>
          </cell>
          <cell r="D104" t="str">
            <v>RESINA PET COPOLIMERO T-94</v>
          </cell>
          <cell r="E104" t="str">
            <v>T94</v>
          </cell>
          <cell r="F104" t="str">
            <v>K762P962E</v>
          </cell>
        </row>
        <row r="105">
          <cell r="B105">
            <v>6000027</v>
          </cell>
          <cell r="C105">
            <v>4043330941100</v>
          </cell>
          <cell r="D105" t="str">
            <v>RESINA PET  T-94 1a. CALIDAD</v>
          </cell>
          <cell r="E105" t="str">
            <v>T94</v>
          </cell>
          <cell r="F105" t="str">
            <v>K762P962D</v>
          </cell>
        </row>
        <row r="106">
          <cell r="B106">
            <v>6000028</v>
          </cell>
          <cell r="C106">
            <v>4043330941200</v>
          </cell>
          <cell r="D106" t="str">
            <v>RESINA PET COPOLIMERO T 94</v>
          </cell>
          <cell r="E106" t="str">
            <v>T94</v>
          </cell>
          <cell r="F106" t="str">
            <v>K762P962D</v>
          </cell>
        </row>
        <row r="107">
          <cell r="B107">
            <v>6000029</v>
          </cell>
          <cell r="C107">
            <v>4010030862100</v>
          </cell>
          <cell r="D107" t="str">
            <v>RESINA PET COPOLIMERO 86N AMORFO</v>
          </cell>
          <cell r="E107" t="str">
            <v>86N</v>
          </cell>
          <cell r="F107" t="str">
            <v>K762P962D</v>
          </cell>
        </row>
        <row r="108">
          <cell r="B108">
            <v>6000030</v>
          </cell>
          <cell r="C108">
            <v>4010040862100</v>
          </cell>
          <cell r="D108" t="str">
            <v>RESINA PET COPOLIMERO 86N AMORFO</v>
          </cell>
          <cell r="E108" t="str">
            <v>86N</v>
          </cell>
          <cell r="F108" t="str">
            <v>K762P962D</v>
          </cell>
        </row>
        <row r="109">
          <cell r="B109">
            <v>6000039</v>
          </cell>
          <cell r="C109">
            <v>4010040861100</v>
          </cell>
          <cell r="D109" t="str">
            <v>RESINA PET COPOLIMERO 86N AMORFO</v>
          </cell>
          <cell r="E109" t="str">
            <v>86N</v>
          </cell>
          <cell r="F109" t="str">
            <v>K762P962D</v>
          </cell>
        </row>
        <row r="110">
          <cell r="B110">
            <v>6000049</v>
          </cell>
          <cell r="C110">
            <v>4013340861100</v>
          </cell>
          <cell r="D110" t="str">
            <v>RESINA PET COPOLIMERO 86N 1A. CALIDAD</v>
          </cell>
          <cell r="E110" t="str">
            <v>86N</v>
          </cell>
          <cell r="F110" t="str">
            <v>K762P962D</v>
          </cell>
        </row>
        <row r="111">
          <cell r="B111">
            <v>6000050</v>
          </cell>
          <cell r="C111">
            <v>4013340862100</v>
          </cell>
          <cell r="D111" t="str">
            <v>RESINA PET COPOLIMERO 86N</v>
          </cell>
          <cell r="E111" t="str">
            <v>86N</v>
          </cell>
          <cell r="F111" t="str">
            <v>K762P962D</v>
          </cell>
        </row>
        <row r="112">
          <cell r="B112">
            <v>6000692</v>
          </cell>
          <cell r="C112">
            <v>4043330861100</v>
          </cell>
          <cell r="D112" t="str">
            <v>RESINA PET  86N 1a. CALIDAD</v>
          </cell>
          <cell r="E112" t="str">
            <v>86N</v>
          </cell>
          <cell r="F112" t="str">
            <v>K762P962D</v>
          </cell>
        </row>
        <row r="113">
          <cell r="B113">
            <v>6000971</v>
          </cell>
          <cell r="C113">
            <v>6430400006100</v>
          </cell>
          <cell r="D113" t="str">
            <v>POLIESTER POLIMERO CLR GRADO BOTELLA 1</v>
          </cell>
          <cell r="E113" t="str">
            <v>CP10</v>
          </cell>
          <cell r="F113" t="str">
            <v>K762P962D</v>
          </cell>
        </row>
        <row r="114">
          <cell r="B114">
            <v>6000976</v>
          </cell>
          <cell r="C114">
            <v>6430400006700</v>
          </cell>
          <cell r="D114" t="str">
            <v>POLIESTER POLIMERO CLR GRADO BOTELLA 3A</v>
          </cell>
          <cell r="E114" t="str">
            <v>CP10</v>
          </cell>
          <cell r="F114" t="str">
            <v>K762P962D</v>
          </cell>
        </row>
        <row r="115">
          <cell r="B115">
            <v>6002150</v>
          </cell>
          <cell r="C115">
            <v>4013311012100</v>
          </cell>
          <cell r="D115" t="str">
            <v>RESINA PET COPOLIMERO 1101 (C.T.)</v>
          </cell>
          <cell r="E115">
            <v>1101</v>
          </cell>
          <cell r="F115" t="str">
            <v>K762P962D</v>
          </cell>
        </row>
        <row r="116">
          <cell r="B116">
            <v>6002151</v>
          </cell>
          <cell r="C116">
            <v>4013311011100</v>
          </cell>
          <cell r="D116" t="str">
            <v>RESINA PET COPOLIMERO 1101 BOLSA JUMBO</v>
          </cell>
          <cell r="E116">
            <v>1101</v>
          </cell>
          <cell r="F116" t="str">
            <v>K762P962D</v>
          </cell>
        </row>
        <row r="117">
          <cell r="B117">
            <v>6002939</v>
          </cell>
          <cell r="C117">
            <v>4013330941200</v>
          </cell>
          <cell r="D117" t="str">
            <v>RESINA DE POLIETILEN TEREFTALATO</v>
          </cell>
          <cell r="E117" t="str">
            <v>T94</v>
          </cell>
          <cell r="F117" t="str">
            <v>K762P962D</v>
          </cell>
        </row>
        <row r="118">
          <cell r="B118">
            <v>6002940</v>
          </cell>
          <cell r="C118">
            <v>4013330941299</v>
          </cell>
          <cell r="D118" t="str">
            <v>RESINA DE POLIETILEN TEREFTALATO</v>
          </cell>
          <cell r="E118" t="str">
            <v>T94</v>
          </cell>
          <cell r="F118" t="str">
            <v>K762P962E</v>
          </cell>
        </row>
        <row r="119">
          <cell r="B119">
            <v>6003252</v>
          </cell>
          <cell r="C119">
            <v>4013311051100</v>
          </cell>
          <cell r="D119" t="str">
            <v>RESINA PET COPOLIMERO 86H (BOLSAS)</v>
          </cell>
          <cell r="E119" t="str">
            <v>86H</v>
          </cell>
          <cell r="F119" t="str">
            <v>K762P962D</v>
          </cell>
        </row>
        <row r="120">
          <cell r="B120">
            <v>6003522</v>
          </cell>
          <cell r="C120">
            <v>4010031941100</v>
          </cell>
          <cell r="D120" t="str">
            <v>RESINA PET COPOLIMERO T94 AMORFO</v>
          </cell>
          <cell r="E120" t="str">
            <v>T94</v>
          </cell>
          <cell r="F120" t="str">
            <v>K762P962D</v>
          </cell>
        </row>
        <row r="121">
          <cell r="B121">
            <v>6003548</v>
          </cell>
          <cell r="C121">
            <v>4013330942100</v>
          </cell>
          <cell r="D121" t="str">
            <v>RESINA PET COPOLIMERO T94 GRANEL</v>
          </cell>
          <cell r="E121" t="str">
            <v>T94</v>
          </cell>
          <cell r="F121" t="str">
            <v>K762P962E</v>
          </cell>
        </row>
        <row r="122">
          <cell r="B122">
            <v>6003551</v>
          </cell>
          <cell r="C122">
            <v>4010030861200</v>
          </cell>
          <cell r="D122" t="str">
            <v>1ESINA PET COPOLIMERO 86N AMORFO (F.E.)</v>
          </cell>
          <cell r="E122" t="str">
            <v>86N</v>
          </cell>
          <cell r="F122" t="str">
            <v>K762P962D</v>
          </cell>
        </row>
        <row r="123">
          <cell r="B123">
            <v>6003652</v>
          </cell>
          <cell r="C123">
            <v>4010011011100</v>
          </cell>
          <cell r="D123" t="str">
            <v>RESINA PET COPOLIMERO 1101 AMORFO</v>
          </cell>
          <cell r="E123">
            <v>1101</v>
          </cell>
          <cell r="F123" t="str">
            <v>K762P962D</v>
          </cell>
        </row>
        <row r="124">
          <cell r="B124">
            <v>6003653</v>
          </cell>
          <cell r="C124">
            <v>4010011011200</v>
          </cell>
          <cell r="D124" t="str">
            <v>RESINA PET AMORFO 1101 2A. CALIDAD</v>
          </cell>
          <cell r="E124">
            <v>1101</v>
          </cell>
          <cell r="F124" t="str">
            <v>K762P962D</v>
          </cell>
        </row>
        <row r="125">
          <cell r="B125">
            <v>6003654</v>
          </cell>
          <cell r="C125">
            <v>4013311013100</v>
          </cell>
          <cell r="D125" t="str">
            <v>RESINA PET COPOLIMERO 1101 (F.T.)</v>
          </cell>
          <cell r="E125">
            <v>1101</v>
          </cell>
          <cell r="F125" t="str">
            <v>K762P962D</v>
          </cell>
        </row>
        <row r="126">
          <cell r="B126">
            <v>6003679</v>
          </cell>
          <cell r="C126">
            <v>4013311011199</v>
          </cell>
          <cell r="D126" t="str">
            <v>RESINA PET COPOLIMERO 1101</v>
          </cell>
          <cell r="E126">
            <v>1101</v>
          </cell>
          <cell r="F126" t="str">
            <v>K762P962E</v>
          </cell>
        </row>
        <row r="127">
          <cell r="B127">
            <v>6003772</v>
          </cell>
          <cell r="C127">
            <v>4013333012100</v>
          </cell>
          <cell r="D127" t="str">
            <v>RESINA PET COPOLIMERO 3301 CT.</v>
          </cell>
          <cell r="E127">
            <v>3301</v>
          </cell>
          <cell r="F127" t="str">
            <v>K762P962D</v>
          </cell>
        </row>
        <row r="128">
          <cell r="B128">
            <v>6003773</v>
          </cell>
          <cell r="C128">
            <v>4013333012100</v>
          </cell>
          <cell r="D128" t="str">
            <v>RESINA PET COPOLIMERO 3301 CT.</v>
          </cell>
          <cell r="E128">
            <v>3301</v>
          </cell>
          <cell r="F128" t="str">
            <v>K762P962D</v>
          </cell>
        </row>
        <row r="129">
          <cell r="B129">
            <v>6003809</v>
          </cell>
          <cell r="C129">
            <v>4013331861100</v>
          </cell>
          <cell r="D129" t="str">
            <v>RESINA PET COPOLIMERO 86N BOLSA JUMBO</v>
          </cell>
          <cell r="E129" t="str">
            <v>86N</v>
          </cell>
          <cell r="F129" t="str">
            <v>K762P962D</v>
          </cell>
        </row>
        <row r="130">
          <cell r="B130">
            <v>6003810</v>
          </cell>
          <cell r="C130">
            <v>4013331862100</v>
          </cell>
          <cell r="D130" t="str">
            <v>RESINA PET COPOLIMERO 86N GRANEL CT.</v>
          </cell>
          <cell r="E130" t="str">
            <v>86N</v>
          </cell>
          <cell r="F130" t="str">
            <v>K762P962D</v>
          </cell>
        </row>
        <row r="131">
          <cell r="B131">
            <v>6003811</v>
          </cell>
          <cell r="C131">
            <v>4013331861199</v>
          </cell>
          <cell r="D131" t="str">
            <v>RESINA PET COPOLIMERO 86N</v>
          </cell>
          <cell r="E131" t="str">
            <v>86N</v>
          </cell>
          <cell r="F131" t="str">
            <v>K762P962E</v>
          </cell>
        </row>
        <row r="132">
          <cell r="B132">
            <v>6003812</v>
          </cell>
          <cell r="C132">
            <v>4013332861100</v>
          </cell>
          <cell r="D132" t="str">
            <v>RESINA PET COPOLIMERO 1101 BOLSA JUMBO</v>
          </cell>
          <cell r="E132">
            <v>1101</v>
          </cell>
          <cell r="F132" t="str">
            <v>K762P962D</v>
          </cell>
        </row>
        <row r="133">
          <cell r="B133">
            <v>6003819</v>
          </cell>
          <cell r="C133">
            <v>4013332862100</v>
          </cell>
          <cell r="D133" t="str">
            <v>RESINA PET COPOLIMERO 1101 GRANEL (CT)</v>
          </cell>
          <cell r="E133">
            <v>1101</v>
          </cell>
          <cell r="F133" t="str">
            <v>K762P962D</v>
          </cell>
        </row>
        <row r="134">
          <cell r="B134">
            <v>6003820</v>
          </cell>
          <cell r="C134">
            <v>4013332861199</v>
          </cell>
          <cell r="D134" t="str">
            <v>RESINA PET COPOLIMERO 1101 (BJ)</v>
          </cell>
          <cell r="E134">
            <v>1101</v>
          </cell>
          <cell r="F134" t="str">
            <v>K762P962E</v>
          </cell>
        </row>
        <row r="135">
          <cell r="B135">
            <v>6003821</v>
          </cell>
          <cell r="C135">
            <v>4013311101100</v>
          </cell>
          <cell r="D135" t="str">
            <v>RESINA PET COPOLIMERO 1101 BOLSA JUMBO</v>
          </cell>
          <cell r="E135">
            <v>1101</v>
          </cell>
          <cell r="F135" t="str">
            <v>K762P962D</v>
          </cell>
        </row>
        <row r="136">
          <cell r="B136">
            <v>6003822</v>
          </cell>
          <cell r="C136">
            <v>4013311102100</v>
          </cell>
          <cell r="D136" t="str">
            <v>RESINA PET COPOLIMERO 1101 GRANEL (CT)</v>
          </cell>
          <cell r="E136">
            <v>1101</v>
          </cell>
          <cell r="F136" t="str">
            <v>K762P962D</v>
          </cell>
        </row>
        <row r="137">
          <cell r="B137">
            <v>6003823</v>
          </cell>
          <cell r="C137">
            <v>4013311101199</v>
          </cell>
          <cell r="D137" t="str">
            <v>RESINA PET COPOLIMERO 1101</v>
          </cell>
          <cell r="E137">
            <v>1101</v>
          </cell>
          <cell r="F137" t="str">
            <v>K762P962E</v>
          </cell>
        </row>
        <row r="138">
          <cell r="B138">
            <v>6003833</v>
          </cell>
          <cell r="C138">
            <v>4013333861100</v>
          </cell>
          <cell r="D138" t="str">
            <v>RESINA PET COPOLIMERO 86N BOLSA JUMBO</v>
          </cell>
          <cell r="E138" t="str">
            <v>86N</v>
          </cell>
          <cell r="F138" t="str">
            <v>K762P962D</v>
          </cell>
        </row>
        <row r="139">
          <cell r="B139">
            <v>6003839</v>
          </cell>
          <cell r="C139">
            <v>4013334011100</v>
          </cell>
          <cell r="D139" t="str">
            <v>RESINA PET COPOLIMERO 3301 QRO. (B.J.)</v>
          </cell>
          <cell r="E139">
            <v>3301</v>
          </cell>
          <cell r="F139" t="str">
            <v>K762P962D</v>
          </cell>
        </row>
        <row r="140">
          <cell r="B140">
            <v>6003840</v>
          </cell>
          <cell r="C140">
            <v>4010031862100</v>
          </cell>
          <cell r="D140" t="str">
            <v>RESINA PET COPOLIMERO 86N AMORFO</v>
          </cell>
          <cell r="E140" t="str">
            <v>86N</v>
          </cell>
          <cell r="F140" t="str">
            <v>K762P962D</v>
          </cell>
        </row>
        <row r="141">
          <cell r="B141">
            <v>6003871</v>
          </cell>
          <cell r="C141">
            <v>60003871</v>
          </cell>
          <cell r="D141" t="str">
            <v>RESINA PET COPOLIM 1101 AMORFO CP20 (BJ)</v>
          </cell>
          <cell r="E141">
            <v>1101</v>
          </cell>
          <cell r="F141" t="str">
            <v>K762P962D</v>
          </cell>
        </row>
        <row r="142">
          <cell r="B142">
            <v>6003872</v>
          </cell>
          <cell r="C142">
            <v>4013310011199</v>
          </cell>
          <cell r="D142" t="str">
            <v>RESINA PET COPOLIMERO 86N</v>
          </cell>
          <cell r="E142" t="str">
            <v>86N</v>
          </cell>
          <cell r="F142" t="str">
            <v>K762P962E</v>
          </cell>
        </row>
        <row r="143">
          <cell r="B143">
            <v>6003913</v>
          </cell>
          <cell r="C143">
            <v>0</v>
          </cell>
          <cell r="D143" t="str">
            <v>RESINA PET COPOLIMERO 1101 AMORFO (F.E.)</v>
          </cell>
          <cell r="E143">
            <v>1101</v>
          </cell>
          <cell r="F143" t="str">
            <v>K762P962D</v>
          </cell>
        </row>
        <row r="144">
          <cell r="B144">
            <v>6003914</v>
          </cell>
          <cell r="C144">
            <v>4013311011200</v>
          </cell>
          <cell r="D144" t="str">
            <v>RESINA PET COPOLIMERO 1101 (P.F.E.)</v>
          </cell>
          <cell r="E144">
            <v>1101</v>
          </cell>
          <cell r="F144" t="str">
            <v>K762P962D</v>
          </cell>
        </row>
        <row r="145">
          <cell r="B145">
            <v>6003914</v>
          </cell>
          <cell r="C145">
            <v>4013311011200</v>
          </cell>
          <cell r="D145" t="str">
            <v>RESINA PET COPOLIMERO 1101 (P.F.E.)</v>
          </cell>
          <cell r="E145">
            <v>1101</v>
          </cell>
          <cell r="F145" t="str">
            <v>K762P962D</v>
          </cell>
        </row>
        <row r="146">
          <cell r="B146">
            <v>6003956</v>
          </cell>
          <cell r="C146">
            <v>4013334013100</v>
          </cell>
          <cell r="D146" t="str">
            <v>RESINA PET COPOLIMERO 3301 GRANEL FT.</v>
          </cell>
          <cell r="E146">
            <v>3301</v>
          </cell>
          <cell r="F146" t="str">
            <v>K762P962D</v>
          </cell>
        </row>
        <row r="147">
          <cell r="B147">
            <v>6003957</v>
          </cell>
          <cell r="C147">
            <v>4013331861300</v>
          </cell>
          <cell r="D147" t="str">
            <v>RESINA PET COPOLIMERO 86-N GRANEL FT.</v>
          </cell>
          <cell r="E147" t="str">
            <v>86N</v>
          </cell>
          <cell r="F147" t="str">
            <v>K762P962D</v>
          </cell>
        </row>
        <row r="148">
          <cell r="B148">
            <v>6003958</v>
          </cell>
          <cell r="C148">
            <v>0</v>
          </cell>
          <cell r="D148" t="str">
            <v>RESINA PET COPOLIMERO 1101</v>
          </cell>
          <cell r="E148">
            <v>1101</v>
          </cell>
          <cell r="F148" t="str">
            <v>K762P962E</v>
          </cell>
        </row>
        <row r="149">
          <cell r="B149">
            <v>6003977</v>
          </cell>
          <cell r="C149">
            <v>4013332861200</v>
          </cell>
          <cell r="D149" t="str">
            <v>RESINA PET COPOLIMERO 1101 (P.F.E.)</v>
          </cell>
          <cell r="E149">
            <v>1101</v>
          </cell>
          <cell r="F149" t="str">
            <v>K762P962D</v>
          </cell>
        </row>
        <row r="150">
          <cell r="B150">
            <v>6003989</v>
          </cell>
          <cell r="C150">
            <v>0</v>
          </cell>
          <cell r="D150" t="str">
            <v>RESINA PET COPOLIMERO 1101 AMORFO CT.</v>
          </cell>
          <cell r="E150">
            <v>1101</v>
          </cell>
          <cell r="F150" t="str">
            <v>K762P962D</v>
          </cell>
        </row>
        <row r="151">
          <cell r="B151">
            <v>6003990</v>
          </cell>
          <cell r="C151">
            <v>0</v>
          </cell>
          <cell r="D151" t="str">
            <v>RESINA PET COPOLIMERO 1101 AMORFO (BJ)</v>
          </cell>
          <cell r="E151">
            <v>1101</v>
          </cell>
          <cell r="F151" t="str">
            <v>K762P962D</v>
          </cell>
        </row>
        <row r="152">
          <cell r="B152">
            <v>6004032</v>
          </cell>
          <cell r="C152">
            <v>4013334011200</v>
          </cell>
          <cell r="D152" t="str">
            <v>RESINA PET COPOLIMERO 3301 (F.E.)</v>
          </cell>
          <cell r="E152">
            <v>3301</v>
          </cell>
          <cell r="F152" t="str">
            <v>K762P962D</v>
          </cell>
        </row>
        <row r="153">
          <cell r="B153">
            <v>6004033</v>
          </cell>
          <cell r="C153">
            <v>4013331861200</v>
          </cell>
          <cell r="D153" t="str">
            <v>RESINA PET COPOLIMERO 86N CP-10 (F.E.)</v>
          </cell>
          <cell r="E153" t="str">
            <v>86N</v>
          </cell>
          <cell r="F153" t="str">
            <v>K762P962D</v>
          </cell>
        </row>
        <row r="154">
          <cell r="B154">
            <v>6004039</v>
          </cell>
          <cell r="C154">
            <v>4013311101200</v>
          </cell>
          <cell r="D154" t="str">
            <v>RESINA PET COPOLIMERO 1101 (F.E.)</v>
          </cell>
          <cell r="E154">
            <v>1101</v>
          </cell>
          <cell r="F154" t="str">
            <v>K762P962D</v>
          </cell>
        </row>
        <row r="155">
          <cell r="B155">
            <v>6004081</v>
          </cell>
          <cell r="C155">
            <v>4013311121100</v>
          </cell>
          <cell r="D155" t="str">
            <v>RESINA PET COPOLIMERO 1101 BOLSA JUMBO</v>
          </cell>
          <cell r="E155">
            <v>1101</v>
          </cell>
          <cell r="F155" t="str">
            <v>K762P962D</v>
          </cell>
        </row>
        <row r="156">
          <cell r="B156">
            <v>6004082</v>
          </cell>
          <cell r="C156">
            <v>4013332863100</v>
          </cell>
          <cell r="D156" t="str">
            <v>RESINA PET COPOLIMERO 1101 (F.T.)</v>
          </cell>
          <cell r="E156">
            <v>1101</v>
          </cell>
          <cell r="F156" t="str">
            <v>K762P962D</v>
          </cell>
        </row>
        <row r="157">
          <cell r="B157">
            <v>6004321</v>
          </cell>
          <cell r="C157">
            <v>1200657</v>
          </cell>
          <cell r="D157" t="str">
            <v>RESINA PET COPOLIMERO 1101 AMORFO CT.</v>
          </cell>
          <cell r="E157">
            <v>1101</v>
          </cell>
          <cell r="F157" t="str">
            <v>K762P962D</v>
          </cell>
        </row>
        <row r="158">
          <cell r="B158">
            <v>6004350</v>
          </cell>
          <cell r="C158">
            <v>4013311015199</v>
          </cell>
          <cell r="D158" t="str">
            <v>RESINA PET 1101 SEA BULK</v>
          </cell>
          <cell r="E158">
            <v>1101</v>
          </cell>
          <cell r="F158" t="str">
            <v>K762P962E</v>
          </cell>
        </row>
        <row r="159">
          <cell r="B159">
            <v>6005350</v>
          </cell>
          <cell r="C159">
            <v>4043311011100</v>
          </cell>
          <cell r="D159" t="str">
            <v xml:space="preserve"> RESINA PET COPOLIMERO 1101 BOLSA JUMBO</v>
          </cell>
          <cell r="E159">
            <v>1101</v>
          </cell>
          <cell r="F159" t="str">
            <v>K762P962D</v>
          </cell>
        </row>
        <row r="160">
          <cell r="B160">
            <v>6005351</v>
          </cell>
          <cell r="C160">
            <v>404331101200</v>
          </cell>
          <cell r="D160" t="str">
            <v>RESINA PET COPOLIMERO 1101 (C.T.)</v>
          </cell>
          <cell r="E160">
            <v>1101</v>
          </cell>
          <cell r="F160" t="str">
            <v>K762P962D</v>
          </cell>
        </row>
        <row r="161">
          <cell r="B161">
            <v>6005352</v>
          </cell>
          <cell r="C161">
            <v>4040011011200</v>
          </cell>
          <cell r="D161" t="str">
            <v>RESINA PET AMORFO 1101 2A. CALIDAD  BJ.</v>
          </cell>
          <cell r="E161">
            <v>1101</v>
          </cell>
          <cell r="F161" t="str">
            <v>K762P962D</v>
          </cell>
        </row>
        <row r="162">
          <cell r="B162">
            <v>6005353</v>
          </cell>
          <cell r="C162">
            <v>4040000010000</v>
          </cell>
          <cell r="D162" t="str">
            <v>RESINA PET COPOLIMERO (DESPERDICIO)</v>
          </cell>
          <cell r="E162" t="str">
            <v>Waste</v>
          </cell>
          <cell r="F162" t="str">
            <v>K762P962D</v>
          </cell>
        </row>
        <row r="163">
          <cell r="B163">
            <v>6005354</v>
          </cell>
          <cell r="C163">
            <v>4043311011199</v>
          </cell>
          <cell r="D163" t="str">
            <v>RESINA PET COPOLIMERO 1101</v>
          </cell>
          <cell r="E163">
            <v>1101</v>
          </cell>
          <cell r="F163" t="str">
            <v>K762P962E</v>
          </cell>
        </row>
        <row r="164">
          <cell r="B164">
            <v>6005375</v>
          </cell>
          <cell r="C164">
            <v>4043311011200</v>
          </cell>
          <cell r="D164" t="str">
            <v>RESINA PET COPOLIMERO 1101 (P.F.E.)</v>
          </cell>
          <cell r="E164">
            <v>1101</v>
          </cell>
          <cell r="F164" t="str">
            <v>K762P962D</v>
          </cell>
        </row>
        <row r="165">
          <cell r="B165">
            <v>6005399</v>
          </cell>
          <cell r="C165">
            <v>4010040111100</v>
          </cell>
          <cell r="D165" t="str">
            <v>RESINA PET COPOLIMERO 1101 AMORFO CP-2</v>
          </cell>
          <cell r="E165">
            <v>1101</v>
          </cell>
          <cell r="F165" t="str">
            <v>K762P962D</v>
          </cell>
        </row>
        <row r="166">
          <cell r="B166">
            <v>6005400</v>
          </cell>
          <cell r="C166">
            <v>4010040111200</v>
          </cell>
          <cell r="D166" t="str">
            <v>RESINA PET COPOLIMERO 1101 AMORFO CP-10</v>
          </cell>
          <cell r="E166">
            <v>1101</v>
          </cell>
          <cell r="F166" t="str">
            <v>K762P962D</v>
          </cell>
        </row>
        <row r="167">
          <cell r="B167">
            <v>6005420</v>
          </cell>
          <cell r="C167">
            <v>40100040111300</v>
          </cell>
          <cell r="D167" t="str">
            <v>RESINA PET COPOLIMERO 1101 (F.T.) CP-2</v>
          </cell>
          <cell r="E167">
            <v>1101</v>
          </cell>
          <cell r="F167" t="str">
            <v>K762P962D</v>
          </cell>
        </row>
        <row r="168">
          <cell r="B168">
            <v>6005494</v>
          </cell>
          <cell r="C168">
            <v>4013311121199</v>
          </cell>
          <cell r="D168" t="str">
            <v>RESINA PET COPOLIMERO 1101</v>
          </cell>
          <cell r="E168">
            <v>1101</v>
          </cell>
          <cell r="F168" t="str">
            <v>K762P962E</v>
          </cell>
        </row>
        <row r="169">
          <cell r="B169">
            <v>6005522</v>
          </cell>
          <cell r="C169">
            <v>0</v>
          </cell>
          <cell r="D169" t="str">
            <v>RESINA PET COPOLIMERO 1101 (C.T.) CP-10</v>
          </cell>
          <cell r="E169">
            <v>1101</v>
          </cell>
          <cell r="F169" t="str">
            <v>K762P962D</v>
          </cell>
        </row>
        <row r="170">
          <cell r="B170">
            <v>6006019</v>
          </cell>
          <cell r="C170">
            <v>4010022011100</v>
          </cell>
          <cell r="D170" t="str">
            <v>RESINA PET COPOLIMERO 2201 AMORFO (BJ)</v>
          </cell>
          <cell r="E170">
            <v>2201</v>
          </cell>
          <cell r="F170" t="str">
            <v>K762P962D</v>
          </cell>
        </row>
        <row r="171">
          <cell r="B171">
            <v>6006020</v>
          </cell>
          <cell r="C171">
            <v>4010022022100</v>
          </cell>
          <cell r="D171" t="str">
            <v>RESINA PET COPOLIMERO 2201 AMORFO CT.</v>
          </cell>
          <cell r="E171">
            <v>2201</v>
          </cell>
          <cell r="F171" t="str">
            <v>K762P962D</v>
          </cell>
        </row>
        <row r="172">
          <cell r="B172">
            <v>6006041</v>
          </cell>
          <cell r="C172">
            <v>4043322021100</v>
          </cell>
          <cell r="D172" t="str">
            <v xml:space="preserve"> RESINA PET COPOLIMERO 2201 BOLSA JUMBO</v>
          </cell>
          <cell r="E172">
            <v>2201</v>
          </cell>
          <cell r="F172" t="str">
            <v>K762P962D</v>
          </cell>
        </row>
        <row r="173">
          <cell r="B173">
            <v>6006089</v>
          </cell>
          <cell r="C173">
            <v>4043322022100</v>
          </cell>
          <cell r="D173" t="str">
            <v>RESINA PET COPOLIMERO 2201 (C.T.)</v>
          </cell>
          <cell r="E173">
            <v>2201</v>
          </cell>
          <cell r="F173" t="str">
            <v>K762P962D</v>
          </cell>
        </row>
        <row r="174">
          <cell r="B174">
            <v>6006340</v>
          </cell>
          <cell r="C174">
            <v>4013322031100</v>
          </cell>
          <cell r="D174" t="str">
            <v xml:space="preserve"> RESINA PET COPOLIMERO 2201 BOLSA JUMBO</v>
          </cell>
          <cell r="E174">
            <v>2201</v>
          </cell>
          <cell r="F174" t="str">
            <v>K762P962D</v>
          </cell>
        </row>
        <row r="175">
          <cell r="B175">
            <v>6006369</v>
          </cell>
          <cell r="C175">
            <v>4013322031199</v>
          </cell>
          <cell r="D175" t="str">
            <v>RESINA PET COPOLIMERO 2201</v>
          </cell>
          <cell r="E175">
            <v>2201</v>
          </cell>
          <cell r="F175" t="str">
            <v>K762P962E</v>
          </cell>
        </row>
        <row r="176">
          <cell r="B176">
            <v>6006580</v>
          </cell>
          <cell r="C176">
            <v>60065850</v>
          </cell>
          <cell r="D176" t="str">
            <v>RESINA PET COPOLIMERO 1101 R</v>
          </cell>
          <cell r="E176">
            <v>1101</v>
          </cell>
          <cell r="F176" t="str">
            <v>K762P962D</v>
          </cell>
        </row>
        <row r="177">
          <cell r="B177">
            <v>6006582</v>
          </cell>
          <cell r="C177">
            <v>6006580</v>
          </cell>
          <cell r="D177" t="str">
            <v>RESINA PET COPOLIMERO 1101R AMORFO</v>
          </cell>
          <cell r="E177">
            <v>1101</v>
          </cell>
          <cell r="F177" t="str">
            <v>K762P962D</v>
          </cell>
        </row>
        <row r="178">
          <cell r="B178">
            <v>6006641</v>
          </cell>
          <cell r="C178">
            <v>6006641</v>
          </cell>
          <cell r="D178" t="str">
            <v>RESINA PET COPOLIMERO 3301 K  ( CT ).</v>
          </cell>
          <cell r="E178">
            <v>3301</v>
          </cell>
          <cell r="F178" t="str">
            <v>K762P962D</v>
          </cell>
        </row>
        <row r="179">
          <cell r="B179">
            <v>6006741</v>
          </cell>
          <cell r="C179">
            <v>6006741</v>
          </cell>
          <cell r="D179" t="str">
            <v>RESINA PET COPOLIMERO 1101 RECICLADO</v>
          </cell>
          <cell r="E179">
            <v>1101</v>
          </cell>
          <cell r="F179" t="str">
            <v>K762P962E</v>
          </cell>
        </row>
        <row r="180">
          <cell r="B180">
            <v>6006789</v>
          </cell>
          <cell r="C180">
            <v>4010011012100</v>
          </cell>
          <cell r="D180" t="str">
            <v xml:space="preserve"> COPOLIMERO AMORFO T94 CT.</v>
          </cell>
          <cell r="E180" t="str">
            <v>T94</v>
          </cell>
          <cell r="F180" t="str">
            <v>K762P962D</v>
          </cell>
        </row>
        <row r="181">
          <cell r="B181">
            <v>6006830</v>
          </cell>
          <cell r="C181">
            <v>0</v>
          </cell>
          <cell r="D181" t="str">
            <v xml:space="preserve"> RESINA PET COPOLIMERO T-94 BOLSA JUMBO</v>
          </cell>
          <cell r="E181" t="str">
            <v>T94</v>
          </cell>
          <cell r="F181" t="str">
            <v>K762P962D</v>
          </cell>
        </row>
        <row r="182">
          <cell r="B182">
            <v>6006851</v>
          </cell>
          <cell r="C182">
            <v>6006851</v>
          </cell>
          <cell r="D182" t="str">
            <v>RESINA PET COPOLIMERO 2201 FERRO TOLVA</v>
          </cell>
          <cell r="E182">
            <v>2201</v>
          </cell>
          <cell r="F182" t="str">
            <v>K762P962E</v>
          </cell>
        </row>
        <row r="183">
          <cell r="B183">
            <v>6006929</v>
          </cell>
          <cell r="C183">
            <v>6006929</v>
          </cell>
          <cell r="D183" t="str">
            <v>RESINA PET COPOLIMERO 2201 QRO. ( BJ )</v>
          </cell>
          <cell r="E183">
            <v>2201</v>
          </cell>
          <cell r="F183" t="str">
            <v>K762P962D</v>
          </cell>
        </row>
        <row r="184">
          <cell r="B184">
            <v>6006939</v>
          </cell>
          <cell r="C184">
            <v>6006939</v>
          </cell>
          <cell r="D184" t="str">
            <v>Material Puente p/documentar desperdicio</v>
          </cell>
          <cell r="E184">
            <v>0</v>
          </cell>
          <cell r="F184" t="str">
            <v>K762P962D</v>
          </cell>
        </row>
        <row r="185">
          <cell r="B185">
            <v>6006979</v>
          </cell>
          <cell r="C185">
            <v>4013310031200</v>
          </cell>
          <cell r="D185" t="str">
            <v>RESINA PET DE POLIETILEN TEREFTALATO</v>
          </cell>
          <cell r="E185">
            <v>3301</v>
          </cell>
          <cell r="F185" t="str">
            <v>K762P962D</v>
          </cell>
        </row>
        <row r="186">
          <cell r="B186">
            <v>6007391</v>
          </cell>
          <cell r="C186">
            <v>6007391</v>
          </cell>
          <cell r="D186" t="str">
            <v>RESINA PET COPOLIM 1101 AMORFO CP21 (BJ)</v>
          </cell>
          <cell r="E186">
            <v>1101</v>
          </cell>
          <cell r="F186" t="str">
            <v>K762P962D</v>
          </cell>
        </row>
        <row r="187">
          <cell r="B187">
            <v>6007410</v>
          </cell>
          <cell r="C187">
            <v>6007410</v>
          </cell>
          <cell r="D187" t="str">
            <v>RESINA PET COPOLIMERO 2201 (C.T.)</v>
          </cell>
          <cell r="E187">
            <v>2201</v>
          </cell>
          <cell r="F187" t="str">
            <v>K762P962D</v>
          </cell>
        </row>
        <row r="188">
          <cell r="B188">
            <v>6007580</v>
          </cell>
          <cell r="C188">
            <v>6007580</v>
          </cell>
          <cell r="D188" t="str">
            <v>Pet Tipo 86N Amorfo a Granel</v>
          </cell>
          <cell r="E188" t="str">
            <v>86N</v>
          </cell>
          <cell r="F188" t="str">
            <v>K762P962D</v>
          </cell>
        </row>
        <row r="189">
          <cell r="B189">
            <v>6007581</v>
          </cell>
          <cell r="C189">
            <v>6007581</v>
          </cell>
          <cell r="D189" t="str">
            <v>Pet Tipo 86N Cristalizado a Granel</v>
          </cell>
          <cell r="E189" t="str">
            <v>86N</v>
          </cell>
          <cell r="F189" t="str">
            <v>K762P962D</v>
          </cell>
        </row>
        <row r="190">
          <cell r="B190">
            <v>6007583</v>
          </cell>
          <cell r="C190">
            <v>6007583</v>
          </cell>
          <cell r="D190" t="str">
            <v>PET TIPO 1101 CRISTALIZADO GRANEL SPP1-2</v>
          </cell>
          <cell r="E190">
            <v>1101</v>
          </cell>
          <cell r="F190" t="str">
            <v>K762P962D</v>
          </cell>
        </row>
        <row r="191">
          <cell r="B191">
            <v>6007584</v>
          </cell>
          <cell r="C191">
            <v>6007584</v>
          </cell>
          <cell r="D191" t="str">
            <v>PET TIPO 1101 CRISTALIZADO GRANEL SPP3-4</v>
          </cell>
          <cell r="E191">
            <v>1101</v>
          </cell>
          <cell r="F191" t="str">
            <v>K762P962D</v>
          </cell>
        </row>
        <row r="192">
          <cell r="B192">
            <v>6007585</v>
          </cell>
          <cell r="C192">
            <v>6007585</v>
          </cell>
          <cell r="D192" t="str">
            <v>Pet Tipo 2201 Amorfo a Granel</v>
          </cell>
          <cell r="E192">
            <v>2201</v>
          </cell>
          <cell r="F192" t="str">
            <v>K762P962D</v>
          </cell>
        </row>
        <row r="193">
          <cell r="B193">
            <v>6007586</v>
          </cell>
          <cell r="C193">
            <v>6007586</v>
          </cell>
          <cell r="D193" t="str">
            <v>PET TIPO 2201 CRISTALIZADO GRANEL SPP3-4</v>
          </cell>
          <cell r="E193">
            <v>2201</v>
          </cell>
          <cell r="F193" t="str">
            <v>K762P962D</v>
          </cell>
        </row>
        <row r="194">
          <cell r="B194">
            <v>6007587</v>
          </cell>
          <cell r="C194">
            <v>6007587</v>
          </cell>
          <cell r="D194" t="str">
            <v>PET TIPO 3301 CRISTALIZADO GRANEL SPP1-2</v>
          </cell>
          <cell r="E194">
            <v>3301</v>
          </cell>
          <cell r="F194" t="str">
            <v>K762P962D</v>
          </cell>
        </row>
        <row r="195">
          <cell r="B195">
            <v>6007588</v>
          </cell>
          <cell r="C195">
            <v>6007588</v>
          </cell>
          <cell r="D195" t="str">
            <v>PET TIPO 3301 CRISTALIZADO GRANEL SPP3-4</v>
          </cell>
          <cell r="E195">
            <v>3301</v>
          </cell>
          <cell r="F195" t="str">
            <v>K762P962D</v>
          </cell>
        </row>
        <row r="196">
          <cell r="B196">
            <v>6007599</v>
          </cell>
          <cell r="C196">
            <v>6007599</v>
          </cell>
          <cell r="D196" t="str">
            <v>Pet Tipo T94 Amorfo a Granel</v>
          </cell>
          <cell r="E196" t="str">
            <v>T94</v>
          </cell>
          <cell r="F196" t="str">
            <v>K762P962D</v>
          </cell>
        </row>
        <row r="197">
          <cell r="B197">
            <v>6007600</v>
          </cell>
          <cell r="C197">
            <v>6007600</v>
          </cell>
          <cell r="D197" t="str">
            <v>PET TIPO T-94 CRISTALIZADO GRANEL SPP3-4</v>
          </cell>
          <cell r="E197" t="str">
            <v>T95</v>
          </cell>
          <cell r="F197" t="str">
            <v>K762P962D</v>
          </cell>
        </row>
        <row r="198">
          <cell r="B198">
            <v>6007699</v>
          </cell>
          <cell r="C198">
            <v>6007699</v>
          </cell>
          <cell r="D198" t="str">
            <v>RESINA PET COPOLIMERO 1101T BOLSA JUMBO</v>
          </cell>
          <cell r="E198">
            <v>1101</v>
          </cell>
          <cell r="F198" t="str">
            <v>K762P962D</v>
          </cell>
        </row>
        <row r="199">
          <cell r="B199">
            <v>6007869</v>
          </cell>
          <cell r="C199">
            <v>6007869</v>
          </cell>
          <cell r="D199" t="str">
            <v>RESINA PET COPOLIMERO 1101 AMORFO (BJ.)</v>
          </cell>
          <cell r="E199">
            <v>1101</v>
          </cell>
          <cell r="F199" t="str">
            <v>K762P962D</v>
          </cell>
        </row>
        <row r="200">
          <cell r="B200">
            <v>6007870</v>
          </cell>
          <cell r="C200">
            <v>6007870</v>
          </cell>
          <cell r="D200" t="str">
            <v>RESINA PET COPOLIMERO 1101 AMORFO  (CT.)</v>
          </cell>
          <cell r="E200">
            <v>1101</v>
          </cell>
          <cell r="F200" t="str">
            <v>K762P962D</v>
          </cell>
        </row>
        <row r="201">
          <cell r="B201">
            <v>6007871</v>
          </cell>
          <cell r="C201">
            <v>6007871</v>
          </cell>
          <cell r="D201" t="str">
            <v>RESINA PET AMORFO 1101 (BJ)</v>
          </cell>
          <cell r="E201">
            <v>1101</v>
          </cell>
          <cell r="F201" t="str">
            <v>K762P962D</v>
          </cell>
        </row>
        <row r="202">
          <cell r="B202">
            <v>6007872</v>
          </cell>
          <cell r="C202">
            <v>6007872</v>
          </cell>
          <cell r="D202" t="str">
            <v>RESINA PET COPOLIMERO 1101 (BJ)</v>
          </cell>
          <cell r="E202">
            <v>1101</v>
          </cell>
          <cell r="F202" t="str">
            <v>K762P962D</v>
          </cell>
        </row>
        <row r="203">
          <cell r="B203">
            <v>6007873</v>
          </cell>
          <cell r="C203">
            <v>6007873</v>
          </cell>
          <cell r="D203" t="str">
            <v>RESINA PET COPOLIMERO 1101 (C.T.)</v>
          </cell>
          <cell r="E203">
            <v>1101</v>
          </cell>
          <cell r="F203" t="str">
            <v>K762P962D</v>
          </cell>
        </row>
        <row r="204">
          <cell r="B204">
            <v>6007874</v>
          </cell>
          <cell r="C204">
            <v>6007874</v>
          </cell>
          <cell r="D204" t="str">
            <v>RESINA PET COPOLIMERO 1101 (F.T.)</v>
          </cell>
          <cell r="E204">
            <v>1101</v>
          </cell>
          <cell r="F204" t="str">
            <v>K762P962D</v>
          </cell>
        </row>
        <row r="205">
          <cell r="B205">
            <v>6007875</v>
          </cell>
          <cell r="C205">
            <v>6007875</v>
          </cell>
          <cell r="D205" t="str">
            <v>RESINA PET COPOLIMERO 1101</v>
          </cell>
          <cell r="E205">
            <v>1101</v>
          </cell>
          <cell r="F205" t="str">
            <v>K762P962E</v>
          </cell>
        </row>
        <row r="206">
          <cell r="B206">
            <v>6007876</v>
          </cell>
          <cell r="C206">
            <v>6007876</v>
          </cell>
          <cell r="D206" t="str">
            <v>RESINA PET 1101 SEA BULK</v>
          </cell>
          <cell r="E206">
            <v>1101</v>
          </cell>
          <cell r="F206" t="str">
            <v>K762P962E</v>
          </cell>
        </row>
        <row r="207">
          <cell r="B207">
            <v>6007877</v>
          </cell>
          <cell r="C207">
            <v>0</v>
          </cell>
          <cell r="D207">
            <v>0</v>
          </cell>
          <cell r="E207">
            <v>1101</v>
          </cell>
          <cell r="F207">
            <v>0</v>
          </cell>
        </row>
        <row r="208">
          <cell r="B208">
            <v>6007878</v>
          </cell>
          <cell r="C208">
            <v>6007878</v>
          </cell>
          <cell r="D208">
            <v>0</v>
          </cell>
          <cell r="E208">
            <v>1101</v>
          </cell>
          <cell r="F208">
            <v>0</v>
          </cell>
        </row>
        <row r="209">
          <cell r="B209">
            <v>6007882</v>
          </cell>
          <cell r="C209">
            <v>4013310031200</v>
          </cell>
          <cell r="D209" t="str">
            <v>RESINA PET 3301 2A. CALIDAD</v>
          </cell>
          <cell r="E209">
            <v>3301</v>
          </cell>
          <cell r="F209" t="str">
            <v>K762P962D</v>
          </cell>
        </row>
        <row r="210">
          <cell r="B210">
            <v>6007933</v>
          </cell>
          <cell r="C210">
            <v>6007933</v>
          </cell>
          <cell r="D210" t="str">
            <v>PET TIPO T94W CRISTALIZADO GRANEL SPP3-4</v>
          </cell>
          <cell r="E210" t="str">
            <v>T94</v>
          </cell>
          <cell r="F210" t="str">
            <v>K762P962D</v>
          </cell>
        </row>
        <row r="211">
          <cell r="B211">
            <v>6007934</v>
          </cell>
          <cell r="C211">
            <v>60007934</v>
          </cell>
          <cell r="D211" t="str">
            <v>RESINA PET COPOLIMERO T-94 (B.J.)</v>
          </cell>
          <cell r="E211" t="str">
            <v>T94</v>
          </cell>
          <cell r="F211" t="str">
            <v>K762P962D</v>
          </cell>
        </row>
        <row r="212">
          <cell r="B212">
            <v>6007935</v>
          </cell>
          <cell r="C212">
            <v>6007935</v>
          </cell>
          <cell r="D212" t="str">
            <v>RESINA PET COPOLIMERO T-94  (PFE)</v>
          </cell>
          <cell r="E212" t="str">
            <v>T94</v>
          </cell>
          <cell r="F212" t="str">
            <v>K762P962D</v>
          </cell>
        </row>
        <row r="213">
          <cell r="B213">
            <v>6008219</v>
          </cell>
          <cell r="C213">
            <v>6008219</v>
          </cell>
          <cell r="D213" t="str">
            <v>RESINA PET COPOLIMERO T94 (F.T.)</v>
          </cell>
          <cell r="E213" t="str">
            <v>T94</v>
          </cell>
          <cell r="F213" t="str">
            <v>K762P962D</v>
          </cell>
        </row>
        <row r="214">
          <cell r="B214">
            <v>6008223</v>
          </cell>
          <cell r="C214">
            <v>6008223</v>
          </cell>
          <cell r="D214" t="str">
            <v>RESINA PET COPOLIMERO T94 (C.T.)</v>
          </cell>
          <cell r="E214" t="str">
            <v>T94</v>
          </cell>
          <cell r="F214" t="str">
            <v>K762P962D</v>
          </cell>
        </row>
        <row r="215">
          <cell r="B215">
            <v>6008509</v>
          </cell>
          <cell r="C215">
            <v>6008509</v>
          </cell>
          <cell r="D215" t="str">
            <v>RESINA PET COPOLIMERO 1101 AMORFO GRANEL</v>
          </cell>
          <cell r="E215">
            <v>1101</v>
          </cell>
          <cell r="F215" t="str">
            <v>K762P962D</v>
          </cell>
        </row>
        <row r="216">
          <cell r="B216">
            <v>6008519</v>
          </cell>
          <cell r="C216">
            <v>6008519</v>
          </cell>
          <cell r="D216" t="str">
            <v>RESINA PET COPOLIMERO 3301 AMORFO (BJ.)</v>
          </cell>
          <cell r="E216">
            <v>3301</v>
          </cell>
          <cell r="F216" t="str">
            <v>K762P962D</v>
          </cell>
        </row>
        <row r="217">
          <cell r="B217">
            <v>6008520</v>
          </cell>
          <cell r="C217">
            <v>6008520</v>
          </cell>
          <cell r="D217" t="str">
            <v>RESINA PET COPOLIMERO 2201 AMORFO GRANEL</v>
          </cell>
          <cell r="E217">
            <v>2201</v>
          </cell>
          <cell r="F217" t="str">
            <v>K762P962D</v>
          </cell>
        </row>
        <row r="218">
          <cell r="B218">
            <v>6008521</v>
          </cell>
          <cell r="C218">
            <v>6008521</v>
          </cell>
          <cell r="D218" t="str">
            <v>RESINA PET COPOLIMERO 3301 AMORFO GRANEL</v>
          </cell>
          <cell r="E218">
            <v>3301</v>
          </cell>
          <cell r="F218" t="str">
            <v>K762P962D</v>
          </cell>
        </row>
        <row r="219">
          <cell r="B219">
            <v>6008522</v>
          </cell>
          <cell r="C219">
            <v>6008522</v>
          </cell>
          <cell r="D219" t="str">
            <v>RESINA PET COPOLIMERO T94 AMORFO GRANEL</v>
          </cell>
          <cell r="E219" t="str">
            <v>T94</v>
          </cell>
          <cell r="F219" t="str">
            <v>K762P962D</v>
          </cell>
        </row>
        <row r="220">
          <cell r="B220">
            <v>6008523</v>
          </cell>
          <cell r="C220">
            <v>6007583</v>
          </cell>
          <cell r="D220" t="str">
            <v>RESINA PET COPOLIMERO T94 AMORFO GRANEL</v>
          </cell>
          <cell r="E220" t="str">
            <v>T94</v>
          </cell>
          <cell r="F220" t="str">
            <v>K762P962D</v>
          </cell>
        </row>
        <row r="221">
          <cell r="B221">
            <v>6008524</v>
          </cell>
          <cell r="C221">
            <v>6008524</v>
          </cell>
          <cell r="D221" t="str">
            <v>RESINA PET COPOLIMERO 1101 CRIST. GRANEL</v>
          </cell>
          <cell r="E221">
            <v>1101</v>
          </cell>
          <cell r="F221" t="str">
            <v>K762P962D</v>
          </cell>
        </row>
        <row r="222">
          <cell r="B222">
            <v>6008526</v>
          </cell>
          <cell r="C222">
            <v>6008526</v>
          </cell>
          <cell r="D222" t="str">
            <v>RESINA PET COPOLIMERO 1101T CRIST GRANEL</v>
          </cell>
          <cell r="E222">
            <v>1101</v>
          </cell>
          <cell r="F222" t="str">
            <v>K762P962D</v>
          </cell>
        </row>
        <row r="223">
          <cell r="B223">
            <v>6008527</v>
          </cell>
          <cell r="C223">
            <v>6008527</v>
          </cell>
          <cell r="D223" t="str">
            <v>RESINA PET COPOLIMERO 2201 CRIST. GRANEL</v>
          </cell>
          <cell r="E223">
            <v>2201</v>
          </cell>
          <cell r="F223" t="str">
            <v>K762P962D</v>
          </cell>
        </row>
        <row r="224">
          <cell r="B224">
            <v>6008528</v>
          </cell>
          <cell r="C224">
            <v>6008528</v>
          </cell>
          <cell r="D224" t="str">
            <v>RESINA PET COPOLIMERO 3301 CRIST. GRANEL</v>
          </cell>
          <cell r="E224">
            <v>3301</v>
          </cell>
          <cell r="F224" t="str">
            <v>K762P962D</v>
          </cell>
        </row>
        <row r="225">
          <cell r="B225">
            <v>6008529</v>
          </cell>
          <cell r="C225">
            <v>6007583</v>
          </cell>
          <cell r="D225" t="str">
            <v>RESINA PET COPOLIMERO T94 CRIST. GRANEL</v>
          </cell>
          <cell r="E225" t="str">
            <v>T94</v>
          </cell>
          <cell r="F225" t="str">
            <v>K762P962D</v>
          </cell>
        </row>
        <row r="226">
          <cell r="B226">
            <v>6008531</v>
          </cell>
          <cell r="C226">
            <v>6008531</v>
          </cell>
          <cell r="D226" t="str">
            <v>RESINA PET COPOLIMERO T94 CRIST. GRANEL</v>
          </cell>
          <cell r="E226" t="str">
            <v>T94</v>
          </cell>
          <cell r="F226" t="str">
            <v>K762P962D</v>
          </cell>
        </row>
        <row r="227">
          <cell r="B227">
            <v>6008540</v>
          </cell>
          <cell r="C227">
            <v>6007872</v>
          </cell>
          <cell r="D227" t="str">
            <v>RESINA PET COPOLIMERO PolyShield (BJ)</v>
          </cell>
          <cell r="E227" t="str">
            <v>Poly</v>
          </cell>
          <cell r="F227" t="str">
            <v>K762P962D</v>
          </cell>
        </row>
        <row r="228">
          <cell r="B228">
            <v>6009209</v>
          </cell>
          <cell r="C228">
            <v>0</v>
          </cell>
          <cell r="D228" t="str">
            <v>RESINA PET COPOLIMERO 3301 PFE GRANEL</v>
          </cell>
          <cell r="E228">
            <v>3301</v>
          </cell>
          <cell r="F228" t="str">
            <v>K762P962D</v>
          </cell>
        </row>
        <row r="229">
          <cell r="B229">
            <v>6009251</v>
          </cell>
          <cell r="C229">
            <v>0</v>
          </cell>
          <cell r="D229" t="str">
            <v>RESINA PET COPOLIMERO 3301 PFE GRANEL</v>
          </cell>
          <cell r="E229">
            <v>1101</v>
          </cell>
          <cell r="F229" t="str">
            <v>K762P963D</v>
          </cell>
        </row>
        <row r="230">
          <cell r="B230">
            <v>6009252</v>
          </cell>
          <cell r="C230">
            <v>0</v>
          </cell>
          <cell r="D230">
            <v>0</v>
          </cell>
          <cell r="E230">
            <v>1101</v>
          </cell>
          <cell r="F230" t="str">
            <v>K762P963D</v>
          </cell>
        </row>
        <row r="231">
          <cell r="B231">
            <v>6009254</v>
          </cell>
          <cell r="C231">
            <v>0</v>
          </cell>
          <cell r="D231">
            <v>0</v>
          </cell>
          <cell r="E231" t="str">
            <v>Waste</v>
          </cell>
          <cell r="F231">
            <v>0</v>
          </cell>
        </row>
        <row r="232">
          <cell r="B232">
            <v>6009259</v>
          </cell>
          <cell r="C232">
            <v>0</v>
          </cell>
          <cell r="D232">
            <v>0</v>
          </cell>
          <cell r="E232">
            <v>1101</v>
          </cell>
          <cell r="F232">
            <v>0</v>
          </cell>
        </row>
        <row r="233">
          <cell r="B233">
            <v>6009260</v>
          </cell>
          <cell r="E233">
            <v>1101</v>
          </cell>
          <cell r="F233" t="str">
            <v>K762P963D</v>
          </cell>
        </row>
        <row r="234">
          <cell r="B234">
            <v>6009315</v>
          </cell>
          <cell r="E234" t="str">
            <v>Waste</v>
          </cell>
          <cell r="F234">
            <v>0</v>
          </cell>
        </row>
        <row r="235">
          <cell r="B235">
            <v>6009319</v>
          </cell>
          <cell r="E235">
            <v>1101</v>
          </cell>
          <cell r="F235">
            <v>0</v>
          </cell>
        </row>
        <row r="236">
          <cell r="B236">
            <v>6009324</v>
          </cell>
          <cell r="E236">
            <v>1111</v>
          </cell>
          <cell r="F236" t="str">
            <v>K762P963D</v>
          </cell>
        </row>
        <row r="237">
          <cell r="B237">
            <v>6009327</v>
          </cell>
          <cell r="E237">
            <v>1111</v>
          </cell>
          <cell r="F237" t="str">
            <v>K762P963D</v>
          </cell>
        </row>
        <row r="238">
          <cell r="B238">
            <v>6009500</v>
          </cell>
          <cell r="E238">
            <v>1101</v>
          </cell>
          <cell r="F238" t="str">
            <v>K762P963D</v>
          </cell>
        </row>
        <row r="239">
          <cell r="B239">
            <v>6009501</v>
          </cell>
          <cell r="E239">
            <v>1101</v>
          </cell>
          <cell r="F239">
            <v>0</v>
          </cell>
        </row>
        <row r="240">
          <cell r="B240">
            <v>6009612</v>
          </cell>
          <cell r="E240" t="str">
            <v>T94</v>
          </cell>
          <cell r="F240" t="str">
            <v>K762P963D</v>
          </cell>
        </row>
        <row r="241">
          <cell r="B241">
            <v>6009615</v>
          </cell>
          <cell r="E241">
            <v>2201</v>
          </cell>
          <cell r="F241">
            <v>0</v>
          </cell>
        </row>
        <row r="242">
          <cell r="B242">
            <v>6009617</v>
          </cell>
          <cell r="E242">
            <v>3301</v>
          </cell>
          <cell r="F242" t="str">
            <v>K762P963D</v>
          </cell>
        </row>
        <row r="243">
          <cell r="B243">
            <v>6009629</v>
          </cell>
          <cell r="E243">
            <v>1101</v>
          </cell>
          <cell r="F243">
            <v>0</v>
          </cell>
        </row>
        <row r="244">
          <cell r="B244">
            <v>6009639</v>
          </cell>
          <cell r="E244">
            <v>1101</v>
          </cell>
          <cell r="F244">
            <v>0</v>
          </cell>
        </row>
        <row r="245">
          <cell r="B245">
            <v>6009645</v>
          </cell>
          <cell r="E245">
            <v>2201</v>
          </cell>
          <cell r="F245">
            <v>0</v>
          </cell>
        </row>
        <row r="246">
          <cell r="B246">
            <v>6009646</v>
          </cell>
          <cell r="E246">
            <v>3301</v>
          </cell>
          <cell r="F246">
            <v>0</v>
          </cell>
        </row>
        <row r="247">
          <cell r="B247">
            <v>6009651</v>
          </cell>
          <cell r="E247" t="str">
            <v>T94</v>
          </cell>
          <cell r="F247">
            <v>0</v>
          </cell>
        </row>
        <row r="248">
          <cell r="B248">
            <v>6009675</v>
          </cell>
          <cell r="E248">
            <v>2201</v>
          </cell>
          <cell r="F248">
            <v>0</v>
          </cell>
        </row>
        <row r="249">
          <cell r="F249">
            <v>0</v>
          </cell>
        </row>
        <row r="250">
          <cell r="E250">
            <v>0</v>
          </cell>
          <cell r="F250">
            <v>0</v>
          </cell>
        </row>
        <row r="251">
          <cell r="F251">
            <v>0</v>
          </cell>
        </row>
      </sheetData>
      <sheetData sheetId="17" refreshError="1"/>
      <sheetData sheetId="18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AP Check Tab"/>
      <sheetName val="Cost Center by CC Owners-GFO"/>
      <sheetName val="Cost Center by CC Owners"/>
      <sheetName val="Cost Center by CC Owners Trends"/>
      <sheetName val="CFC Personnel Only CC Owner"/>
      <sheetName val="CFC Personnel Only - Trend"/>
      <sheetName val="CFC ex Personnel by CC Owners"/>
      <sheetName val="CFC ex Personnel - Trend"/>
      <sheetName val="Monthly Fixed Cost Categories"/>
      <sheetName val="YTD Fixed Cost Categories"/>
      <sheetName val="CFC for Maint &amp; TAR"/>
      <sheetName val="CFC ex Personnel, SPE &amp; TAR"/>
      <sheetName val="CFC ex Persnl, SPE&amp;TAR-Trend"/>
      <sheetName val="CFC for SPE, PEP and TAR"/>
      <sheetName val="CFC for SPE, PEP and TAR Trend"/>
      <sheetName val="Total Plant SPE"/>
      <sheetName val="Total Plant SPE Trend"/>
      <sheetName val="5010502-TANGO SPE"/>
      <sheetName val="5010502-TANGO SPE Trend"/>
      <sheetName val="PTA SPE Summary"/>
      <sheetName val="PTA SPE Summary Trend"/>
      <sheetName val="5010503-No. 3 SPE"/>
      <sheetName val="5010503-No. 3 SPE Trend"/>
      <sheetName val="5010504-No. 4 SPE"/>
      <sheetName val="5010504-No. 4 SPE Trend"/>
      <sheetName val="5010505-No. 5 SPE"/>
      <sheetName val="5010505-No. 5 SPE Trend"/>
      <sheetName val="PX Summary SPE"/>
      <sheetName val="PX Summary SPE Trend"/>
      <sheetName val="5010506-No. 1 PX SPE"/>
      <sheetName val="5010506-No. 1 PX SPE Trend"/>
      <sheetName val="5010507-No. 2 PX SPE"/>
      <sheetName val="5010507-No. 2 PX SPE Trend"/>
      <sheetName val="5010508-Docks SPE"/>
      <sheetName val="5010508-Docks SPE Trend"/>
      <sheetName val="5010509-NDC SPE"/>
      <sheetName val="5010509-NDC SPE Trend"/>
      <sheetName val="5010510-Utilities SPE"/>
      <sheetName val="5010510-Utilities SPE Trend"/>
      <sheetName val="5010511-WWT SPE"/>
      <sheetName val="5010511-WWT SPE Trend"/>
      <sheetName val="5010512-P&amp;S SPE"/>
      <sheetName val="5010512-P&amp;S SPE Trend"/>
      <sheetName val="5010513-OSBL SPE"/>
      <sheetName val="5010513-OSBL SPE Trend"/>
      <sheetName val="5010514-Gen Plant &amp; Grounds SPE"/>
      <sheetName val="5010514-GenPlnt&amp;Grnds SPE Trend"/>
      <sheetName val="5010515-Px_NDC Engineering"/>
      <sheetName val="5010515-Px_NDC Engineer Trend"/>
      <sheetName val="5010516-PTA_Utilities_WT Eng"/>
      <sheetName val="5010516-PTA_Util_WT Eng Trend"/>
      <sheetName val="5010517-No. 3 PEP"/>
      <sheetName val="5010517-No. 3 PEP Trend"/>
      <sheetName val="5010518-No. 4 PEP "/>
      <sheetName val="5010518-No. 4 PEP Trend "/>
      <sheetName val="5010519-No. 5 PEP  "/>
      <sheetName val="5010519-No. 5 PEP Trend  "/>
      <sheetName val="5010520-Docks PEP"/>
      <sheetName val="5010520-Docks PEP Trend"/>
      <sheetName val="5010521-No.1 PX PEP"/>
      <sheetName val="5010521-No.1 PX PEP Trend"/>
      <sheetName val="5010522-No.2 PX PEP "/>
      <sheetName val="5010522-No.2 PX PEP Trend "/>
      <sheetName val="5010523-NDC PEP"/>
      <sheetName val="5010523-NDC PEP Trend"/>
      <sheetName val="5010524-Utilities PEP"/>
      <sheetName val="5010524-Utilities PEP Trend"/>
      <sheetName val="5010525-WWT PEP"/>
      <sheetName val="5010525-WWT PEP Trend"/>
      <sheetName val="5010526-P&amp;S PEP"/>
      <sheetName val="5010526-P&amp;S PEP Trend"/>
      <sheetName val="5010527-OSBL PEP"/>
      <sheetName val="5010527-OSBL PEP Trend"/>
      <sheetName val="5010528-Gen Plt &amp; Grnds PEP"/>
      <sheetName val="5010528-Gen Plt&amp;Grnds PEP Trend"/>
      <sheetName val="5010601-ERT"/>
      <sheetName val="5010601-ERT Trend"/>
      <sheetName val="5010602-HSSE"/>
      <sheetName val="5010602-HSSE Trend"/>
      <sheetName val="5010603-Safety &amp; Health"/>
      <sheetName val="5010603-Safety &amp; Health Trend"/>
      <sheetName val="5010604-Environmental"/>
      <sheetName val="5010604-Environmental Trend"/>
      <sheetName val="5011001-Office Services"/>
      <sheetName val="5011001-Office Services Trend"/>
      <sheetName val="5011006-Project Management"/>
      <sheetName val="5011006-Project Mngt Trend"/>
      <sheetName val="5011008-Administration"/>
      <sheetName val="5011008-Administration Trend"/>
      <sheetName val="5011101-Training"/>
      <sheetName val="5011101-Training Trend"/>
      <sheetName val="5011102-Recruiting"/>
      <sheetName val="5011102-Recruiting Trend"/>
      <sheetName val="5011103-Decentralized HR"/>
      <sheetName val="5011201-DCT Management"/>
      <sheetName val="5011201-DCT Management Trend"/>
      <sheetName val="5011202-DCT Applications"/>
      <sheetName val="5011202-DCT Applications Trend"/>
      <sheetName val="5011203-Dct Projects"/>
      <sheetName val="5011203-Dct Projects Trend"/>
      <sheetName val="PTA Maint Summary ex TAR"/>
      <sheetName val="PTA Maint Summary ex TAR Trend"/>
      <sheetName val="PTA Summary TAR"/>
      <sheetName val="PTA Summary TAR Trend"/>
      <sheetName val="5011403-No. 3 Maintenance"/>
      <sheetName val="5011403-No. 3 Maintenance Trend"/>
      <sheetName val="5011436-No. 3 TAR"/>
      <sheetName val="5011436-No. 3 TAR Trend"/>
      <sheetName val="5011405-No. 4 Maintenance"/>
      <sheetName val="5011405-No. 4 Maintenance Trend"/>
      <sheetName val="5011437-No. 4 TAR"/>
      <sheetName val="5011437-No. 4 TAR Trend"/>
      <sheetName val="5011407-No. 5 Maintenance"/>
      <sheetName val="5011407-No. 5 Maintenance Trend"/>
      <sheetName val="5011438-No. 5 TAR"/>
      <sheetName val="5011438-No. 5 TAR Trend"/>
      <sheetName val="5011408-Pwr Distrib Systm Maint"/>
      <sheetName val="5011410-NDC OX Maintenance"/>
      <sheetName val="5011411-NDC Ester Maintenance"/>
      <sheetName val="5011408-Pwr Distrib Sys Trend"/>
      <sheetName val="5011442-Plant Elect Sys TAR"/>
      <sheetName val="5011442-Plant Elect TAR Trend"/>
      <sheetName val="5011409-NDC Maintenance"/>
      <sheetName val="5011409-NDC Maintenance Trend"/>
      <sheetName val="5011441-NDC TAR"/>
      <sheetName val="5011441-NDC TAR Trend"/>
      <sheetName val="5011412-P&amp;S Maintenance"/>
      <sheetName val="5011412-P&amp;S Maintenance Trend"/>
      <sheetName val="5011416-Utilities Maintenance"/>
      <sheetName val="5011416-Utilities Maint Trend"/>
      <sheetName val="5011417-WWT Maint"/>
      <sheetName val="5011417-WWT Maint Trend"/>
      <sheetName val="5011418-Gen Plant Maintenance"/>
      <sheetName val="5011418-Gen Plant Maint Trend"/>
      <sheetName val="5011419-Plant Grounds Maint"/>
      <sheetName val="5011419-Plant Grnds Maint Trend"/>
      <sheetName val="5011420-OSBL Maintenance"/>
      <sheetName val="5011420-OSBL Maintenance Trend"/>
      <sheetName val="5011421-Storehouse Maintenance"/>
      <sheetName val="5011421-Storehouse Maint Trend"/>
      <sheetName val="5011422-Docks Maintenance"/>
      <sheetName val="5011422-Docks Maintenance Trend"/>
      <sheetName val="PX Summary Maint ex TAR"/>
      <sheetName val="PX Maint Summary ex TAR Trend"/>
      <sheetName val="PX Summary TAR"/>
      <sheetName val="PX Summary TAR Trend"/>
      <sheetName val="5011423-No. 1 PX Maintenance"/>
      <sheetName val="5011423-No. 1 PX Maint Trend"/>
      <sheetName val="5011439-No. 1 PX TAR"/>
      <sheetName val="5011439-No. 1 PX TAR Trend"/>
      <sheetName val="5011424-No. 2 PX Maintenance"/>
      <sheetName val="5011424-No. 2 PX Maint Trend"/>
      <sheetName val="5011440- No. 2 PX TAR"/>
      <sheetName val="5011440-No. 2 PX TAR Trend"/>
      <sheetName val="5011425-PX Maint Personnel"/>
      <sheetName val="5011425-PX MaintPersonnel Trend"/>
      <sheetName val="5011426-CCR Maintenance"/>
      <sheetName val="5011426-CCR Maintenance Trend"/>
      <sheetName val="5011427-Maint Support"/>
      <sheetName val="5011427-Maint Support Trend"/>
      <sheetName val="5011431-PX_NDC Maint Personnel"/>
      <sheetName val="5011431-PXNDC Maint Pers Trend"/>
      <sheetName val="5011432-PTA Area Mnt Personnel"/>
      <sheetName val="5011432-PTA Area Mnt Pers Trend"/>
      <sheetName val="5011433-Garage"/>
      <sheetName val="5011433 Garage Trend"/>
      <sheetName val="5011434-Inspection"/>
      <sheetName val="5011434 Inspection Trend"/>
      <sheetName val="5011435-BE&amp;K"/>
      <sheetName val="5011435 BE&amp;K Trend"/>
      <sheetName val="5011702-Procurement"/>
      <sheetName val="5011702-Procurement Trend"/>
      <sheetName val="PTA Operations Summary"/>
      <sheetName val="PTA Operations Summary Trend"/>
      <sheetName val="No. 3 Unit Ops Summary"/>
      <sheetName val="No. 3 Unit Ops Summary Trend"/>
      <sheetName val="5011803-No. 3 OX Ops"/>
      <sheetName val="5011803-No. 3 OX Ops Trend"/>
      <sheetName val="5011804-No. 3 PTA Ops"/>
      <sheetName val="5011804-No. 3 PTA Ops Trend"/>
      <sheetName val="No. 4 Unit Ops Summary"/>
      <sheetName val="No. 4 Unit Ops Summary Trend "/>
      <sheetName val="5011805-No. 4 OX Ops"/>
      <sheetName val="5011805-No. 4 OX Ops Trend"/>
      <sheetName val="5011806-No. 4 PTA Ops"/>
      <sheetName val="5011806-No. 4 PTA Ops Trend"/>
      <sheetName val="No. 5 Unit Ops Summary"/>
      <sheetName val="No. 5 Unit Ops Summary Trend"/>
      <sheetName val="5011807-No. 5 OX Ops"/>
      <sheetName val="5011807-No. 5 OX Ops Trend"/>
      <sheetName val="5011808-No. 5 PTA Ops"/>
      <sheetName val="5011808-No. 5 PTA Ops Trend"/>
      <sheetName val="5011809-NDC Ops"/>
      <sheetName val="5011809-NDC Ops Trend"/>
      <sheetName val="5011809-NDC Alke Ops"/>
      <sheetName val="5011809-NDC Alke Ops Trend"/>
      <sheetName val="5011810-NDC OX Ops"/>
      <sheetName val="5011810-NDC OX Ops Trend"/>
      <sheetName val="5011811-NDC Ester Ops"/>
      <sheetName val="5011811-NDC Ester Ops Trend"/>
      <sheetName val="5011812-P&amp;S Ops"/>
      <sheetName val="5011812-P&amp;S Ops Trend"/>
      <sheetName val="5011813-PTA Gen Plant Ops"/>
      <sheetName val="5011813-PTA Gen Plant Ops Trend"/>
      <sheetName val="5011814-NDC Gen Plant Ops"/>
      <sheetName val="5011814-NDC Gen Plant Ops Trend"/>
      <sheetName val="5011815-General Plant Support"/>
      <sheetName val="5011815-Gen Plant Support Trend"/>
      <sheetName val="5011826-PTA Opt Assets"/>
      <sheetName val="5011826-PTA Opt Assets Trend"/>
      <sheetName val="5011828-NDC Reliability Eng"/>
      <sheetName val="5011828-NDC Rel Eng Trend"/>
      <sheetName val="5011829-NDC Optimized Assets"/>
      <sheetName val="5011829-NDC Opt Assets Trend"/>
      <sheetName val="PX Operations Summary"/>
      <sheetName val="PX Operations Summary Trend"/>
      <sheetName val="5011830-No. 1 PX Ops"/>
      <sheetName val="5011830-No. 1 PX Ops Trend"/>
      <sheetName val="5011831-No. 2 PX Ops"/>
      <sheetName val="5011831-No. 2 PX Ops Trend"/>
      <sheetName val="5011832-Docks Ops"/>
      <sheetName val="5011832-Docks Ops Trend"/>
      <sheetName val="5011833-PX Gen Plant Ops"/>
      <sheetName val="5011833-PX Gen Plant Ops Trend"/>
      <sheetName val="5011834-PX Optimized Assets"/>
      <sheetName val="5011834-PX Opt Assets Trend"/>
      <sheetName val="5011835-PX Reliability Eng"/>
      <sheetName val="5011835-PX Rel Eng Trend"/>
      <sheetName val="5011837-PX MFG Opt"/>
      <sheetName val="5011837-PX MFG Opt Trend"/>
      <sheetName val="5011838-Lab_P&amp;S Personnel"/>
      <sheetName val="5011838-Lab_P&amp;S Personnel Trend"/>
      <sheetName val="5011839-Px_NDC Gen Plant Ops"/>
      <sheetName val="5011839-PXNDC Gen Plnt Op Trend"/>
      <sheetName val="5011840-PX_NDC Engineering"/>
      <sheetName val="5011840-PX_NDC Eng Trend"/>
      <sheetName val="5012001-Laboratory"/>
      <sheetName val="5012001-Laboratory Trend"/>
      <sheetName val="5012416-Utilities Operations"/>
      <sheetName val="5012416-Utilities Ops Trend"/>
      <sheetName val="5012419-Cooling Water"/>
      <sheetName val="5012419-Cooling Water Trend"/>
      <sheetName val="5012421-Clarified Water"/>
      <sheetName val="5012421-Clarified Water Trend"/>
      <sheetName val="5012517-WWT Ops"/>
      <sheetName val="5012517-WWT Ops Trend"/>
      <sheetName val="2012 CFC by Cost Element"/>
      <sheetName val="2012 CFC by CE ex TAR &amp; SPE"/>
      <sheetName val="2012 SPE by CE"/>
      <sheetName val="2012 TAR by CE"/>
      <sheetName val="Instructions"/>
      <sheetName val="Decatur TAR Expense"/>
      <sheetName val="Maint CC Order Settlement"/>
      <sheetName val="CFC Category Worksheet"/>
      <sheetName val="Depreciation"/>
      <sheetName val="Depreciation Trend"/>
      <sheetName val="Fixed Cost Allocations"/>
      <sheetName val="Cost Center by CC Owners-GFOXXX"/>
      <sheetName val="TB"/>
      <sheetName val="Tabla"/>
      <sheetName val="Tablas %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3">
          <cell r="A3">
            <v>6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W"/>
      <sheetName val="Lijsten"/>
    </sheetNames>
    <sheetDataSet>
      <sheetData sheetId="0"/>
      <sheetData sheetId="1">
        <row r="7">
          <cell r="A7" t="str">
            <v>Diane Vink</v>
          </cell>
        </row>
        <row r="8">
          <cell r="A8" t="str">
            <v>Fernando Gomes</v>
          </cell>
        </row>
        <row r="9">
          <cell r="A9" t="str">
            <v>Henk Balke</v>
          </cell>
        </row>
        <row r="10">
          <cell r="A10" t="str">
            <v>Jeroen Dekker</v>
          </cell>
        </row>
        <row r="11">
          <cell r="A11" t="str">
            <v>Jos Noort</v>
          </cell>
        </row>
        <row r="12">
          <cell r="A12" t="str">
            <v>Marc Lindhout</v>
          </cell>
        </row>
        <row r="13">
          <cell r="A13" t="str">
            <v>Michiel von Bonninghausen</v>
          </cell>
        </row>
        <row r="14">
          <cell r="A14" t="str">
            <v>Patricia Schmidt</v>
          </cell>
        </row>
        <row r="15">
          <cell r="A15" t="str">
            <v>Pieter Mulders</v>
          </cell>
        </row>
        <row r="16">
          <cell r="A16" t="str">
            <v>Richard Broers</v>
          </cell>
        </row>
        <row r="17">
          <cell r="A17" t="str">
            <v>Rik de Baat</v>
          </cell>
        </row>
      </sheetData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_JUN04"/>
      <sheetName val="PMT"/>
      <sheetName val="COM"/>
      <sheetName val="tax rate"/>
      <sheetName val="Sheet1"/>
      <sheetName val="LIA-JUN04"/>
      <sheetName val="Sheet2"/>
      <sheetName val="JUN-04"/>
      <sheetName val="Sheet5"/>
      <sheetName val="prodgroup"/>
      <sheetName val="prodmonth"/>
      <sheetName val="pivo"/>
      <sheetName val="TBT_MIS"/>
      <sheetName val="TABLE"/>
      <sheetName val="PRMT-03"/>
      <sheetName val="Validation"/>
      <sheetName val="Tabla"/>
      <sheetName val="Summary P&amp;L"/>
      <sheetName val="Drop down list"/>
      <sheetName val="P&amp;L"/>
      <sheetName val="Contract"/>
      <sheetName val="EXPSCHE"/>
      <sheetName val="PolyPET Sales"/>
      <sheetName val="Sheet1 "/>
      <sheetName val="ItemX"/>
      <sheetName val="CP3"/>
      <sheetName val="1_O"/>
      <sheetName val="CP1"/>
      <sheetName val="P_UTL"/>
      <sheetName val="KPI CP123"/>
      <sheetName val="CP2"/>
      <sheetName val="KPI CP2"/>
      <sheetName val="D_CP123"/>
      <sheetName val="Plan-01"/>
      <sheetName val="USD"/>
      <sheetName val="PRM"/>
      <sheetName val="SUMM-QTR"/>
      <sheetName val="EXPORT"/>
      <sheetName val="DOMESTIC"/>
      <sheetName val="BASIS"/>
      <sheetName val="PET old "/>
      <sheetName val="PRMT-00"/>
      <sheetName val="PSF_Prod"/>
      <sheetName val="CHIP_Prod"/>
      <sheetName val="Decatur TAR Expense"/>
      <sheetName val="Detail"/>
      <sheetName val="Q2 EXPECTED"/>
      <sheetName val="TABELAS"/>
      <sheetName val="TB"/>
      <sheetName val="8"/>
      <sheetName val="11"/>
      <sheetName val="12"/>
      <sheetName val="15"/>
      <sheetName val="51"/>
      <sheetName val="2"/>
      <sheetName val="AMRECOV"/>
      <sheetName val="DETAIL SHEET"/>
      <sheetName val="BS"/>
      <sheetName val="ROH summary"/>
      <sheetName val="2014 Budget"/>
      <sheetName val="Pucci - TB 12_31_01"/>
      <sheetName val="Input"/>
      <sheetName val="TBBR"/>
      <sheetName val="tax_rate"/>
      <sheetName val="Summary_P&amp;L"/>
      <sheetName val="Drop_down_list"/>
      <sheetName val="Sheet1_"/>
      <sheetName val="PolyPET_Sales"/>
      <sheetName val="KPI_CP123"/>
      <sheetName val="KPI_CP2"/>
      <sheetName val="PET_old_"/>
      <sheetName val="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TBT</v>
          </cell>
          <cell r="B1" t="str">
            <v>Y</v>
          </cell>
          <cell r="C1" t="str">
            <v>Y</v>
          </cell>
          <cell r="D1" t="str">
            <v>Y</v>
          </cell>
          <cell r="E1" t="str">
            <v>Y</v>
          </cell>
          <cell r="F1" t="str">
            <v>Y</v>
          </cell>
          <cell r="G1" t="str">
            <v>Y</v>
          </cell>
          <cell r="H1" t="str">
            <v>Y</v>
          </cell>
          <cell r="I1" t="str">
            <v>Y</v>
          </cell>
          <cell r="J1" t="str">
            <v>Y</v>
          </cell>
          <cell r="K1" t="str">
            <v>Y</v>
          </cell>
          <cell r="L1" t="str">
            <v>Y</v>
          </cell>
          <cell r="M1" t="str">
            <v>Y</v>
          </cell>
          <cell r="N1" t="str">
            <v>Y</v>
          </cell>
          <cell r="O1" t="str">
            <v>Y</v>
          </cell>
          <cell r="P1" t="str">
            <v>Y</v>
          </cell>
          <cell r="Q1" t="str">
            <v>Y</v>
          </cell>
          <cell r="S1" t="str">
            <v>Y</v>
          </cell>
          <cell r="T1" t="str">
            <v>Y</v>
          </cell>
          <cell r="U1" t="str">
            <v>Y</v>
          </cell>
          <cell r="V1" t="str">
            <v>Y</v>
          </cell>
          <cell r="W1" t="str">
            <v>Y</v>
          </cell>
          <cell r="X1" t="str">
            <v>Y</v>
          </cell>
          <cell r="Y1" t="str">
            <v>Y</v>
          </cell>
          <cell r="Z1" t="str">
            <v>Y</v>
          </cell>
          <cell r="AA1" t="str">
            <v>Y</v>
          </cell>
          <cell r="AB1" t="str">
            <v>Y</v>
          </cell>
          <cell r="AC1" t="str">
            <v>Y</v>
          </cell>
          <cell r="AD1" t="str">
            <v>Y</v>
          </cell>
          <cell r="AE1" t="str">
            <v>Y</v>
          </cell>
          <cell r="AG1" t="str">
            <v>Y</v>
          </cell>
          <cell r="AH1" t="str">
            <v>Y</v>
          </cell>
          <cell r="AI1" t="str">
            <v>Y</v>
          </cell>
          <cell r="AJ1" t="str">
            <v>Y</v>
          </cell>
          <cell r="AK1" t="str">
            <v>Y</v>
          </cell>
          <cell r="AL1" t="str">
            <v>Y</v>
          </cell>
          <cell r="AN1" t="str">
            <v>Y</v>
          </cell>
          <cell r="AP1" t="str">
            <v>Y</v>
          </cell>
          <cell r="AQ1" t="str">
            <v>Y</v>
          </cell>
          <cell r="AR1" t="str">
            <v>Y</v>
          </cell>
          <cell r="AS1" t="str">
            <v>Y</v>
          </cell>
          <cell r="AT1" t="str">
            <v>Y</v>
          </cell>
          <cell r="AU1" t="str">
            <v>Y</v>
          </cell>
          <cell r="AV1" t="str">
            <v>Y</v>
          </cell>
          <cell r="AW1" t="str">
            <v>Y</v>
          </cell>
          <cell r="AX1" t="str">
            <v>Y</v>
          </cell>
          <cell r="AY1" t="str">
            <v>Y</v>
          </cell>
          <cell r="AZ1" t="str">
            <v>Y</v>
          </cell>
          <cell r="BA1" t="str">
            <v>Y</v>
          </cell>
          <cell r="BB1" t="str">
            <v>Y</v>
          </cell>
          <cell r="BC1" t="str">
            <v>Y</v>
          </cell>
          <cell r="BD1" t="str">
            <v>Y</v>
          </cell>
          <cell r="BE1" t="str">
            <v>Y</v>
          </cell>
          <cell r="BF1" t="str">
            <v>Y</v>
          </cell>
          <cell r="BG1" t="str">
            <v>Y</v>
          </cell>
          <cell r="BH1" t="str">
            <v>Y</v>
          </cell>
          <cell r="BI1" t="str">
            <v>Y</v>
          </cell>
          <cell r="BJ1" t="str">
            <v>Y</v>
          </cell>
          <cell r="BK1" t="str">
            <v>Y</v>
          </cell>
          <cell r="BL1" t="str">
            <v>Y</v>
          </cell>
          <cell r="BM1" t="str">
            <v>Y</v>
          </cell>
          <cell r="BN1" t="str">
            <v>Y</v>
          </cell>
          <cell r="BO1" t="str">
            <v>Y</v>
          </cell>
          <cell r="BP1" t="str">
            <v>Y</v>
          </cell>
          <cell r="BQ1" t="str">
            <v>Y</v>
          </cell>
          <cell r="BR1" t="str">
            <v>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1">
          <cell r="A1" t="str">
            <v>TBT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Introduction"/>
      <sheetName val="II. Instructions"/>
      <sheetName val="III. N.A. Design Challenge"/>
      <sheetName val="IV. N.A. Relaxed Specifications"/>
      <sheetName val="V. Freight"/>
      <sheetName val="VI. RFP Summary"/>
      <sheetName val="VII. Definitions"/>
      <sheetName val="N.A. 7-cu ft"/>
      <sheetName val="N.A. 10-cu ft"/>
      <sheetName val="N.A. 12-cu ft"/>
      <sheetName val="N.A. 26-cu ft"/>
      <sheetName val="N.A. 45-cu ft"/>
      <sheetName val="$200 Cooler (Global + N.A.)"/>
      <sheetName val="Global 220-liter"/>
      <sheetName val="Global 320-liter"/>
      <sheetName val="Global 420-liter"/>
      <sheetName val="Global 520-liter"/>
      <sheetName val="Global 620-liter"/>
      <sheetName val="Global Double Door 1,200-liter"/>
      <sheetName val="Specialty Coolers"/>
      <sheetName val="Note"/>
      <sheetName val="WS MX$"/>
      <sheetName val="March 2001 ytd"/>
      <sheetName val="BASIS"/>
    </sheetNames>
    <sheetDataSet>
      <sheetData sheetId="0"/>
      <sheetData sheetId="1"/>
      <sheetData sheetId="2">
        <row r="3">
          <cell r="L3" t="str">
            <v>Deployed in current design</v>
          </cell>
        </row>
      </sheetData>
      <sheetData sheetId="3"/>
      <sheetData sheetId="4"/>
      <sheetData sheetId="5"/>
      <sheetData sheetId="6"/>
      <sheetData sheetId="7">
        <row r="4">
          <cell r="R4" t="str">
            <v>USD</v>
          </cell>
          <cell r="T4" t="str">
            <v>Machine Tooling</v>
          </cell>
        </row>
        <row r="5">
          <cell r="T5" t="str">
            <v>Gauges</v>
          </cell>
        </row>
        <row r="6">
          <cell r="T6" t="str">
            <v>Fixture</v>
          </cell>
        </row>
        <row r="7">
          <cell r="T7" t="str">
            <v>Other (Please Specify Below)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back Summary"/>
      <sheetName val="Sheet2"/>
      <sheetName val="DB"/>
      <sheetName val="Feb-11"/>
      <sheetName val="Mar-11"/>
      <sheetName val="Apr-11"/>
      <sheetName val="May-11"/>
      <sheetName val="Jun-11"/>
      <sheetName val="Jul-11"/>
      <sheetName val="Aug-11"/>
      <sheetName val="Sep-11"/>
      <sheetName val="Oct-11"/>
      <sheetName val="Nov-11"/>
      <sheetName val="Dec-11"/>
      <sheetName val="PTA Ref"/>
      <sheetName val="OS"/>
      <sheetName val="FOR"/>
      <sheetName val="IVL"/>
      <sheetName val="IRS"/>
      <sheetName val="IVLDHUN"/>
      <sheetName val="PSL"/>
      <sheetName val="Non-Rolling"/>
      <sheetName val="JV Domestic"/>
      <sheetName val="JV Export"/>
      <sheetName val="Price TEST"/>
      <sheetName val="Sales Export"/>
      <sheetName val="Sales Local"/>
      <sheetName val="Form Exch.Local"/>
      <sheetName val="Adjust Exch.Local"/>
      <sheetName val="FX"/>
      <sheetName val="July'16"/>
      <sheetName val="JBF-India"/>
      <sheetName val="Sheet4"/>
      <sheetName val="Adjust FX EXport"/>
      <sheetName val="Cualculation "/>
      <sheetName val="Sale Count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35">
          <cell r="C35">
            <v>33.1616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back Summary"/>
      <sheetName val="Sheet2"/>
      <sheetName val="DB"/>
      <sheetName val="Feb-11"/>
      <sheetName val="Mar-11"/>
      <sheetName val="Apr-11"/>
      <sheetName val="May-11"/>
      <sheetName val="Jun-11"/>
      <sheetName val="Jul-11"/>
      <sheetName val="Aug-11"/>
      <sheetName val="Sep-11"/>
      <sheetName val="Oct-11"/>
      <sheetName val="Nov-11"/>
      <sheetName val="Dec-11"/>
      <sheetName val="PTA Ref"/>
      <sheetName val="Price Jul"/>
      <sheetName val="List Price"/>
      <sheetName val="OS"/>
      <sheetName val="D.N.H"/>
      <sheetName val="FOR"/>
      <sheetName val="Filatex"/>
      <sheetName val="Garden"/>
      <sheetName val="IVL"/>
      <sheetName val="IRS"/>
      <sheetName val="IVLDHUN"/>
      <sheetName val="PSL"/>
      <sheetName val="Payal Petropack"/>
      <sheetName val="Payal Polyplast"/>
      <sheetName val="Sanathan"/>
      <sheetName val="Non-Rolling"/>
      <sheetName val="JV Export"/>
      <sheetName val="JV Domestic"/>
      <sheetName val="Sales Export"/>
      <sheetName val="Sales Local"/>
      <sheetName val="Form Exch.Local"/>
      <sheetName val="Adjust Exch.Rate Local"/>
      <sheetName val="FX"/>
      <sheetName val="July'16"/>
      <sheetName val="JBF-India"/>
      <sheetName val="Sheet4"/>
      <sheetName val="Adjust FX EXport"/>
      <sheetName val="Cualculation "/>
      <sheetName val="Sale County "/>
      <sheetName val=" Export"/>
      <sheetName val="Loca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5">
          <cell r="D35">
            <v>31.412800000000001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Update_041110"/>
      <sheetName val="P&amp;L"/>
      <sheetName val="detail"/>
    </sheetNames>
    <sheetDataSet>
      <sheetData sheetId="0">
        <row r="6">
          <cell r="E6" t="str">
            <v>Timestamp</v>
          </cell>
          <cell r="F6">
            <v>42691.291666666664</v>
          </cell>
          <cell r="G6">
            <v>42691.333333333336</v>
          </cell>
          <cell r="H6">
            <v>42691.375</v>
          </cell>
          <cell r="I6">
            <v>42691.416666666664</v>
          </cell>
          <cell r="J6">
            <v>42691.458333333336</v>
          </cell>
          <cell r="K6">
            <v>42691.5</v>
          </cell>
          <cell r="L6">
            <v>42691.541666666664</v>
          </cell>
          <cell r="M6">
            <v>42691.583333333336</v>
          </cell>
          <cell r="N6">
            <v>42691.625</v>
          </cell>
          <cell r="O6">
            <v>42691.666666666664</v>
          </cell>
          <cell r="P6">
            <v>42691.708333333336</v>
          </cell>
          <cell r="Q6">
            <v>42691.75</v>
          </cell>
          <cell r="R6">
            <v>42691.791666666664</v>
          </cell>
          <cell r="S6">
            <v>42691.833333333336</v>
          </cell>
          <cell r="T6">
            <v>42691.875</v>
          </cell>
          <cell r="U6">
            <v>42691.916666666664</v>
          </cell>
          <cell r="V6">
            <v>42691.958333333336</v>
          </cell>
          <cell r="W6">
            <v>42692</v>
          </cell>
          <cell r="X6">
            <v>42692.041666666664</v>
          </cell>
          <cell r="Y6">
            <v>42692.083333333336</v>
          </cell>
          <cell r="Z6">
            <v>42692.125</v>
          </cell>
          <cell r="AA6">
            <v>42692.166666666664</v>
          </cell>
          <cell r="AB6">
            <v>42692.208333333336</v>
          </cell>
          <cell r="AC6">
            <v>42692.25</v>
          </cell>
          <cell r="AD6">
            <v>42692.291666666664</v>
          </cell>
        </row>
        <row r="7">
          <cell r="E7" t="str">
            <v>PI2109.PV - Average</v>
          </cell>
          <cell r="F7">
            <v>7.64</v>
          </cell>
          <cell r="G7">
            <v>12.04</v>
          </cell>
          <cell r="H7">
            <v>12.56</v>
          </cell>
          <cell r="I7">
            <v>5.03</v>
          </cell>
          <cell r="J7">
            <v>5.29</v>
          </cell>
          <cell r="K7">
            <v>5.62</v>
          </cell>
          <cell r="L7">
            <v>5.34</v>
          </cell>
          <cell r="M7">
            <v>5.73</v>
          </cell>
          <cell r="N7">
            <v>6.83</v>
          </cell>
          <cell r="O7">
            <v>7.32</v>
          </cell>
          <cell r="P7">
            <v>7.73</v>
          </cell>
          <cell r="Q7">
            <v>8.7200000000000006</v>
          </cell>
          <cell r="R7">
            <v>6.52</v>
          </cell>
          <cell r="S7">
            <v>7.22</v>
          </cell>
          <cell r="T7">
            <v>5.86</v>
          </cell>
          <cell r="U7">
            <v>5.78</v>
          </cell>
          <cell r="V7">
            <v>5.3</v>
          </cell>
          <cell r="W7">
            <v>4.99</v>
          </cell>
          <cell r="X7">
            <v>5.53</v>
          </cell>
          <cell r="Y7">
            <v>6.48</v>
          </cell>
          <cell r="Z7">
            <v>6.26</v>
          </cell>
          <cell r="AA7">
            <v>6.52</v>
          </cell>
          <cell r="AB7">
            <v>6.38</v>
          </cell>
          <cell r="AC7">
            <v>6.35</v>
          </cell>
          <cell r="AD7">
            <v>5.91</v>
          </cell>
        </row>
        <row r="8">
          <cell r="E8" t="str">
            <v>LI2000.PV - Average</v>
          </cell>
          <cell r="F8">
            <v>10.1</v>
          </cell>
          <cell r="G8">
            <v>10.1</v>
          </cell>
          <cell r="H8">
            <v>10.09</v>
          </cell>
          <cell r="I8">
            <v>10.07</v>
          </cell>
          <cell r="J8">
            <v>10.029999999999999</v>
          </cell>
          <cell r="K8">
            <v>9.56</v>
          </cell>
          <cell r="L8">
            <v>9.56</v>
          </cell>
          <cell r="M8">
            <v>9.7200000000000006</v>
          </cell>
          <cell r="N8">
            <v>10.06</v>
          </cell>
          <cell r="O8">
            <v>10.050000000000001</v>
          </cell>
          <cell r="P8">
            <v>10.06</v>
          </cell>
          <cell r="Q8">
            <v>10.06</v>
          </cell>
          <cell r="R8">
            <v>10.07</v>
          </cell>
          <cell r="S8">
            <v>9.64</v>
          </cell>
          <cell r="T8">
            <v>9.59</v>
          </cell>
          <cell r="U8">
            <v>9.6</v>
          </cell>
          <cell r="V8">
            <v>9.6</v>
          </cell>
          <cell r="W8">
            <v>9.6</v>
          </cell>
          <cell r="X8">
            <v>9.6</v>
          </cell>
          <cell r="Y8">
            <v>9.61</v>
          </cell>
          <cell r="Z8">
            <v>8.65</v>
          </cell>
          <cell r="AA8">
            <v>10.09</v>
          </cell>
          <cell r="AB8">
            <v>10.08</v>
          </cell>
          <cell r="AC8">
            <v>10.08</v>
          </cell>
          <cell r="AD8">
            <v>10.07</v>
          </cell>
        </row>
        <row r="9">
          <cell r="E9" t="str">
            <v>FRA2022.PV - Average</v>
          </cell>
          <cell r="F9">
            <v>77.540000000000006</v>
          </cell>
          <cell r="G9">
            <v>77.569999999999993</v>
          </cell>
          <cell r="H9">
            <v>77.17</v>
          </cell>
          <cell r="I9">
            <v>76.599999999999994</v>
          </cell>
          <cell r="J9">
            <v>76.38</v>
          </cell>
          <cell r="K9">
            <v>76.66</v>
          </cell>
          <cell r="L9">
            <v>76.42</v>
          </cell>
          <cell r="M9">
            <v>76.790000000000006</v>
          </cell>
          <cell r="N9">
            <v>76.930000000000007</v>
          </cell>
          <cell r="O9">
            <v>77.27</v>
          </cell>
          <cell r="P9">
            <v>77.400000000000006</v>
          </cell>
          <cell r="Q9">
            <v>77.83</v>
          </cell>
          <cell r="R9">
            <v>78.12</v>
          </cell>
          <cell r="S9">
            <v>78</v>
          </cell>
          <cell r="T9">
            <v>77.489999999999995</v>
          </cell>
          <cell r="U9">
            <v>77.900000000000006</v>
          </cell>
          <cell r="V9">
            <v>77.69</v>
          </cell>
          <cell r="W9">
            <v>77.8</v>
          </cell>
          <cell r="X9">
            <v>78.05</v>
          </cell>
          <cell r="Y9">
            <v>78.13</v>
          </cell>
          <cell r="Z9">
            <v>78.760000000000005</v>
          </cell>
          <cell r="AA9">
            <v>78.28</v>
          </cell>
          <cell r="AB9">
            <v>78.53</v>
          </cell>
          <cell r="AC9">
            <v>77.400000000000006</v>
          </cell>
          <cell r="AD9">
            <v>77.760000000000005</v>
          </cell>
        </row>
        <row r="10">
          <cell r="E10" t="str">
            <v>FRC2003.PV - Average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E11" t="str">
            <v>FRC2003.OP - Average</v>
          </cell>
          <cell r="F11">
            <v>-6</v>
          </cell>
          <cell r="G11">
            <v>-6</v>
          </cell>
          <cell r="H11">
            <v>-6</v>
          </cell>
          <cell r="I11">
            <v>-6</v>
          </cell>
          <cell r="J11">
            <v>-6</v>
          </cell>
          <cell r="K11">
            <v>-6</v>
          </cell>
          <cell r="L11">
            <v>-6</v>
          </cell>
          <cell r="M11">
            <v>-6</v>
          </cell>
          <cell r="N11">
            <v>-6</v>
          </cell>
          <cell r="O11">
            <v>-6</v>
          </cell>
          <cell r="P11">
            <v>-6</v>
          </cell>
          <cell r="Q11">
            <v>-6</v>
          </cell>
          <cell r="R11">
            <v>-6</v>
          </cell>
          <cell r="S11">
            <v>-6</v>
          </cell>
          <cell r="T11">
            <v>-6</v>
          </cell>
          <cell r="U11">
            <v>-6</v>
          </cell>
          <cell r="V11">
            <v>-6</v>
          </cell>
          <cell r="W11">
            <v>-6</v>
          </cell>
          <cell r="X11">
            <v>-6</v>
          </cell>
          <cell r="Y11">
            <v>-6</v>
          </cell>
          <cell r="Z11">
            <v>-6</v>
          </cell>
          <cell r="AA11">
            <v>-6</v>
          </cell>
          <cell r="AB11">
            <v>-6</v>
          </cell>
          <cell r="AC11">
            <v>-6</v>
          </cell>
          <cell r="AD11">
            <v>-6</v>
          </cell>
        </row>
        <row r="12">
          <cell r="E12" t="str">
            <v>LRCA2004.PV - Average</v>
          </cell>
          <cell r="F12">
            <v>87.47</v>
          </cell>
          <cell r="G12">
            <v>87.89</v>
          </cell>
          <cell r="H12">
            <v>86.88</v>
          </cell>
          <cell r="I12">
            <v>84.13</v>
          </cell>
          <cell r="J12">
            <v>86.29</v>
          </cell>
          <cell r="K12">
            <v>87.37</v>
          </cell>
          <cell r="L12">
            <v>85.89</v>
          </cell>
          <cell r="M12">
            <v>84.07</v>
          </cell>
          <cell r="N12">
            <v>79.84</v>
          </cell>
          <cell r="O12">
            <v>79.28</v>
          </cell>
          <cell r="P12">
            <v>83.61</v>
          </cell>
          <cell r="Q12">
            <v>89.24</v>
          </cell>
          <cell r="R12">
            <v>93.99</v>
          </cell>
          <cell r="S12">
            <v>86.52</v>
          </cell>
          <cell r="T12">
            <v>82.69</v>
          </cell>
          <cell r="U12">
            <v>84.63</v>
          </cell>
          <cell r="V12">
            <v>87.4</v>
          </cell>
          <cell r="W12">
            <v>89.79</v>
          </cell>
          <cell r="X12">
            <v>90.52</v>
          </cell>
          <cell r="Y12">
            <v>89.34</v>
          </cell>
          <cell r="Z12">
            <v>87.63</v>
          </cell>
          <cell r="AA12">
            <v>86.21</v>
          </cell>
          <cell r="AB12">
            <v>86.97</v>
          </cell>
          <cell r="AC12">
            <v>86.25</v>
          </cell>
          <cell r="AD12">
            <v>85.4</v>
          </cell>
        </row>
        <row r="13">
          <cell r="E13" t="str">
            <v>LRCA2004.OP - Average</v>
          </cell>
          <cell r="F13">
            <v>76.25</v>
          </cell>
          <cell r="G13">
            <v>76.05</v>
          </cell>
          <cell r="H13">
            <v>76.03</v>
          </cell>
          <cell r="I13">
            <v>76.7</v>
          </cell>
          <cell r="J13">
            <v>76</v>
          </cell>
          <cell r="K13">
            <v>75.45</v>
          </cell>
          <cell r="L13">
            <v>75.33</v>
          </cell>
          <cell r="M13">
            <v>75.33</v>
          </cell>
          <cell r="N13">
            <v>75.58</v>
          </cell>
          <cell r="O13">
            <v>77.260000000000005</v>
          </cell>
          <cell r="P13">
            <v>77.33</v>
          </cell>
          <cell r="Q13">
            <v>77.08</v>
          </cell>
          <cell r="R13">
            <v>74.72</v>
          </cell>
          <cell r="S13">
            <v>74.33</v>
          </cell>
          <cell r="T13">
            <v>75.78</v>
          </cell>
          <cell r="U13">
            <v>76.67</v>
          </cell>
          <cell r="V13">
            <v>76.67</v>
          </cell>
          <cell r="W13">
            <v>76.42</v>
          </cell>
          <cell r="X13">
            <v>75.78</v>
          </cell>
          <cell r="Y13">
            <v>75.81</v>
          </cell>
          <cell r="Z13">
            <v>76</v>
          </cell>
          <cell r="AA13">
            <v>76</v>
          </cell>
          <cell r="AB13">
            <v>76.12</v>
          </cell>
          <cell r="AC13">
            <v>76</v>
          </cell>
          <cell r="AD13">
            <v>76.27</v>
          </cell>
        </row>
        <row r="14">
          <cell r="E14" t="str">
            <v>SI2093.PV - Average</v>
          </cell>
          <cell r="F14">
            <v>11.21</v>
          </cell>
          <cell r="G14">
            <v>11.09</v>
          </cell>
          <cell r="H14">
            <v>11.2</v>
          </cell>
          <cell r="I14">
            <v>11.1</v>
          </cell>
          <cell r="J14">
            <v>11.05</v>
          </cell>
          <cell r="K14">
            <v>10.87</v>
          </cell>
          <cell r="L14">
            <v>10.9</v>
          </cell>
          <cell r="M14">
            <v>10.9</v>
          </cell>
          <cell r="N14">
            <v>10.9</v>
          </cell>
          <cell r="O14">
            <v>11.24</v>
          </cell>
          <cell r="P14">
            <v>11.3</v>
          </cell>
          <cell r="Q14">
            <v>11.21</v>
          </cell>
          <cell r="R14">
            <v>10.75</v>
          </cell>
          <cell r="S14">
            <v>10.65</v>
          </cell>
          <cell r="T14">
            <v>10.84</v>
          </cell>
          <cell r="U14">
            <v>11.01</v>
          </cell>
          <cell r="V14">
            <v>11.06</v>
          </cell>
          <cell r="W14">
            <v>10.99</v>
          </cell>
          <cell r="X14">
            <v>10.96</v>
          </cell>
          <cell r="Y14">
            <v>10.98</v>
          </cell>
          <cell r="Z14">
            <v>11.02</v>
          </cell>
          <cell r="AA14">
            <v>11.01</v>
          </cell>
          <cell r="AB14">
            <v>11.05</v>
          </cell>
          <cell r="AC14">
            <v>11</v>
          </cell>
          <cell r="AD14">
            <v>11.07</v>
          </cell>
        </row>
        <row r="15">
          <cell r="E15" t="str">
            <v>TI2038.PV - Average</v>
          </cell>
          <cell r="F15">
            <v>96.05</v>
          </cell>
          <cell r="G15">
            <v>95.97</v>
          </cell>
          <cell r="H15">
            <v>95.47</v>
          </cell>
          <cell r="I15">
            <v>96.43</v>
          </cell>
          <cell r="J15">
            <v>96.11</v>
          </cell>
          <cell r="K15">
            <v>95.97</v>
          </cell>
          <cell r="L15">
            <v>95.93</v>
          </cell>
          <cell r="M15">
            <v>95.88</v>
          </cell>
          <cell r="N15">
            <v>95.84</v>
          </cell>
          <cell r="O15">
            <v>96.05</v>
          </cell>
          <cell r="P15">
            <v>95.98</v>
          </cell>
          <cell r="Q15">
            <v>95.84</v>
          </cell>
          <cell r="R15">
            <v>95.7</v>
          </cell>
          <cell r="S15">
            <v>95.78</v>
          </cell>
          <cell r="T15">
            <v>95.94</v>
          </cell>
          <cell r="U15">
            <v>96.06</v>
          </cell>
          <cell r="V15">
            <v>95.97</v>
          </cell>
          <cell r="W15">
            <v>95.97</v>
          </cell>
          <cell r="X15">
            <v>95.8</v>
          </cell>
          <cell r="Y15">
            <v>95.66</v>
          </cell>
          <cell r="Z15">
            <v>95.72</v>
          </cell>
          <cell r="AA15">
            <v>95.94</v>
          </cell>
          <cell r="AB15">
            <v>95.99</v>
          </cell>
          <cell r="AC15">
            <v>96.06</v>
          </cell>
          <cell r="AD15">
            <v>96.15</v>
          </cell>
        </row>
        <row r="16">
          <cell r="E16" t="str">
            <v>FRCA2006.SP - Average</v>
          </cell>
          <cell r="F16">
            <v>167.62</v>
          </cell>
          <cell r="G16">
            <v>168</v>
          </cell>
          <cell r="H16">
            <v>167.05</v>
          </cell>
          <cell r="I16">
            <v>166.51</v>
          </cell>
          <cell r="J16">
            <v>166.5</v>
          </cell>
          <cell r="K16">
            <v>166.91</v>
          </cell>
          <cell r="L16">
            <v>167.36</v>
          </cell>
          <cell r="M16">
            <v>167.75</v>
          </cell>
          <cell r="N16">
            <v>168.29</v>
          </cell>
          <cell r="O16">
            <v>167.88</v>
          </cell>
          <cell r="P16">
            <v>168.06</v>
          </cell>
          <cell r="Q16">
            <v>167.64</v>
          </cell>
          <cell r="R16">
            <v>167.85</v>
          </cell>
          <cell r="S16">
            <v>167.7</v>
          </cell>
          <cell r="T16">
            <v>167.66</v>
          </cell>
          <cell r="U16">
            <v>168.02</v>
          </cell>
          <cell r="V16">
            <v>168.07</v>
          </cell>
          <cell r="W16">
            <v>168.12</v>
          </cell>
          <cell r="X16">
            <v>167.87</v>
          </cell>
          <cell r="Y16">
            <v>167.9</v>
          </cell>
          <cell r="Z16">
            <v>168.23</v>
          </cell>
          <cell r="AA16">
            <v>168.13</v>
          </cell>
          <cell r="AB16">
            <v>167.55</v>
          </cell>
          <cell r="AC16">
            <v>168.73</v>
          </cell>
          <cell r="AD16">
            <v>168.88</v>
          </cell>
        </row>
        <row r="17">
          <cell r="E17" t="str">
            <v>FRCA2006.OP - Average</v>
          </cell>
          <cell r="F17">
            <v>48.5</v>
          </cell>
          <cell r="G17">
            <v>48.5</v>
          </cell>
          <cell r="H17">
            <v>48.5</v>
          </cell>
          <cell r="I17">
            <v>48.5</v>
          </cell>
          <cell r="J17">
            <v>48.5</v>
          </cell>
          <cell r="K17">
            <v>48.5</v>
          </cell>
          <cell r="L17">
            <v>48.5</v>
          </cell>
          <cell r="M17">
            <v>48.5</v>
          </cell>
          <cell r="N17">
            <v>48.5</v>
          </cell>
          <cell r="O17">
            <v>48.5</v>
          </cell>
          <cell r="P17">
            <v>48.5</v>
          </cell>
          <cell r="Q17">
            <v>48.5</v>
          </cell>
          <cell r="R17">
            <v>48.5</v>
          </cell>
          <cell r="S17">
            <v>48.5</v>
          </cell>
          <cell r="T17">
            <v>48.5</v>
          </cell>
          <cell r="U17">
            <v>48.5</v>
          </cell>
          <cell r="V17">
            <v>48.5</v>
          </cell>
          <cell r="W17">
            <v>48.5</v>
          </cell>
          <cell r="X17">
            <v>48.5</v>
          </cell>
          <cell r="Y17">
            <v>48.5</v>
          </cell>
          <cell r="Z17">
            <v>48.5</v>
          </cell>
          <cell r="AA17">
            <v>48.5</v>
          </cell>
          <cell r="AB17">
            <v>48.5</v>
          </cell>
          <cell r="AC17">
            <v>48.5</v>
          </cell>
          <cell r="AD17">
            <v>48.5</v>
          </cell>
        </row>
        <row r="18">
          <cell r="E18" t="str">
            <v>GRA2006.PV - Average</v>
          </cell>
          <cell r="F18">
            <v>48.71</v>
          </cell>
          <cell r="G18">
            <v>48.71</v>
          </cell>
          <cell r="H18">
            <v>48.73</v>
          </cell>
          <cell r="I18">
            <v>48.74</v>
          </cell>
          <cell r="J18">
            <v>48.75</v>
          </cell>
          <cell r="K18">
            <v>48.76</v>
          </cell>
          <cell r="L18">
            <v>48.76</v>
          </cell>
          <cell r="M18">
            <v>48.75</v>
          </cell>
          <cell r="N18">
            <v>48.74</v>
          </cell>
          <cell r="O18">
            <v>48.75</v>
          </cell>
          <cell r="P18">
            <v>48.73</v>
          </cell>
          <cell r="Q18">
            <v>48.72</v>
          </cell>
          <cell r="R18">
            <v>48.71</v>
          </cell>
          <cell r="S18">
            <v>48.71</v>
          </cell>
          <cell r="T18">
            <v>48.7</v>
          </cell>
          <cell r="U18">
            <v>48.7</v>
          </cell>
          <cell r="V18">
            <v>48.7</v>
          </cell>
          <cell r="W18">
            <v>48.7</v>
          </cell>
          <cell r="X18">
            <v>48.7</v>
          </cell>
          <cell r="Y18">
            <v>48.7</v>
          </cell>
          <cell r="Z18">
            <v>48.7</v>
          </cell>
          <cell r="AA18">
            <v>48.7</v>
          </cell>
          <cell r="AB18">
            <v>48.7</v>
          </cell>
          <cell r="AC18">
            <v>48.69</v>
          </cell>
          <cell r="AD18">
            <v>48.7</v>
          </cell>
        </row>
        <row r="19">
          <cell r="E19" t="str">
            <v>PRCA2005.PV - Average</v>
          </cell>
          <cell r="F19">
            <v>9.6</v>
          </cell>
          <cell r="G19">
            <v>9.6</v>
          </cell>
          <cell r="H19">
            <v>9.6</v>
          </cell>
          <cell r="I19">
            <v>9.6</v>
          </cell>
          <cell r="J19">
            <v>9.6</v>
          </cell>
          <cell r="K19">
            <v>9.6</v>
          </cell>
          <cell r="L19">
            <v>9.6</v>
          </cell>
          <cell r="M19">
            <v>9.6</v>
          </cell>
          <cell r="N19">
            <v>9.6</v>
          </cell>
          <cell r="O19">
            <v>9.6</v>
          </cell>
          <cell r="P19">
            <v>9.6</v>
          </cell>
          <cell r="Q19">
            <v>9.6</v>
          </cell>
          <cell r="R19">
            <v>9.6</v>
          </cell>
          <cell r="S19">
            <v>9.6</v>
          </cell>
          <cell r="T19">
            <v>9.6</v>
          </cell>
          <cell r="U19">
            <v>9.6</v>
          </cell>
          <cell r="V19">
            <v>9.6</v>
          </cell>
          <cell r="W19">
            <v>9.6</v>
          </cell>
          <cell r="X19">
            <v>9.6</v>
          </cell>
          <cell r="Y19">
            <v>9.6</v>
          </cell>
          <cell r="Z19">
            <v>9.6</v>
          </cell>
          <cell r="AA19">
            <v>9.6</v>
          </cell>
          <cell r="AB19">
            <v>9.6</v>
          </cell>
          <cell r="AC19">
            <v>9.6</v>
          </cell>
          <cell r="AD19">
            <v>9.6</v>
          </cell>
        </row>
        <row r="20">
          <cell r="E20" t="str">
            <v>PRCA2005.OP - Average</v>
          </cell>
          <cell r="F20">
            <v>30.22</v>
          </cell>
          <cell r="G20">
            <v>33.130000000000003</v>
          </cell>
          <cell r="H20">
            <v>33.1</v>
          </cell>
          <cell r="I20">
            <v>36.44</v>
          </cell>
          <cell r="J20">
            <v>35.15</v>
          </cell>
          <cell r="K20">
            <v>35.24</v>
          </cell>
          <cell r="L20">
            <v>35.36</v>
          </cell>
          <cell r="M20">
            <v>34.270000000000003</v>
          </cell>
          <cell r="N20">
            <v>32.92</v>
          </cell>
          <cell r="O20">
            <v>32.94</v>
          </cell>
          <cell r="P20">
            <v>34.700000000000003</v>
          </cell>
          <cell r="Q20">
            <v>36.21</v>
          </cell>
          <cell r="R20">
            <v>36.76</v>
          </cell>
          <cell r="S20">
            <v>32.31</v>
          </cell>
          <cell r="T20">
            <v>30.03</v>
          </cell>
          <cell r="U20">
            <v>30.69</v>
          </cell>
          <cell r="V20">
            <v>31.91</v>
          </cell>
          <cell r="W20">
            <v>33.07</v>
          </cell>
          <cell r="X20">
            <v>32.549999999999997</v>
          </cell>
          <cell r="Y20">
            <v>31.78</v>
          </cell>
          <cell r="Z20">
            <v>32.82</v>
          </cell>
          <cell r="AA20">
            <v>31.79</v>
          </cell>
          <cell r="AB20">
            <v>30.11</v>
          </cell>
          <cell r="AC20">
            <v>31.7</v>
          </cell>
          <cell r="AD20">
            <v>30.66</v>
          </cell>
        </row>
        <row r="21">
          <cell r="E21" t="str">
            <v>FR2027.PV - Average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E22" t="str">
            <v>FI2010.PV - Average</v>
          </cell>
          <cell r="F22">
            <v>0.04</v>
          </cell>
          <cell r="G22">
            <v>0.04</v>
          </cell>
          <cell r="H22">
            <v>0.04</v>
          </cell>
          <cell r="I22">
            <v>0.5</v>
          </cell>
          <cell r="J22">
            <v>0.04</v>
          </cell>
          <cell r="K22">
            <v>0.04</v>
          </cell>
          <cell r="L22">
            <v>0.04</v>
          </cell>
          <cell r="M22">
            <v>0.04</v>
          </cell>
          <cell r="N22">
            <v>0.04</v>
          </cell>
          <cell r="O22">
            <v>0.04</v>
          </cell>
          <cell r="P22">
            <v>0.04</v>
          </cell>
          <cell r="Q22">
            <v>0.04</v>
          </cell>
          <cell r="R22">
            <v>0.04</v>
          </cell>
          <cell r="S22">
            <v>0.04</v>
          </cell>
          <cell r="T22">
            <v>0.04</v>
          </cell>
          <cell r="U22">
            <v>0.04</v>
          </cell>
          <cell r="V22">
            <v>0.04</v>
          </cell>
          <cell r="W22">
            <v>0.04</v>
          </cell>
          <cell r="X22">
            <v>0.04</v>
          </cell>
          <cell r="Y22">
            <v>0.04</v>
          </cell>
          <cell r="Z22">
            <v>0.04</v>
          </cell>
          <cell r="AA22">
            <v>0.04</v>
          </cell>
          <cell r="AB22">
            <v>0.04</v>
          </cell>
          <cell r="AC22">
            <v>0.04</v>
          </cell>
          <cell r="AD22">
            <v>0.04</v>
          </cell>
        </row>
        <row r="23">
          <cell r="E23" t="str">
            <v>FRC2011.OP - Average</v>
          </cell>
          <cell r="F23">
            <v>43.41</v>
          </cell>
          <cell r="G23">
            <v>43.31</v>
          </cell>
          <cell r="H23">
            <v>43.5</v>
          </cell>
          <cell r="I23">
            <v>45.34</v>
          </cell>
          <cell r="J23">
            <v>45.46</v>
          </cell>
          <cell r="K23">
            <v>45.17</v>
          </cell>
          <cell r="L23">
            <v>45.08</v>
          </cell>
          <cell r="M23">
            <v>45.05</v>
          </cell>
          <cell r="N23">
            <v>45.17</v>
          </cell>
          <cell r="O23">
            <v>46.16</v>
          </cell>
          <cell r="P23">
            <v>46.18</v>
          </cell>
          <cell r="Q23">
            <v>46.05</v>
          </cell>
          <cell r="R23">
            <v>44.66</v>
          </cell>
          <cell r="S23">
            <v>44.59</v>
          </cell>
          <cell r="T23">
            <v>45.31</v>
          </cell>
          <cell r="U23">
            <v>45.79</v>
          </cell>
          <cell r="V23">
            <v>45.82</v>
          </cell>
          <cell r="W23">
            <v>45.68</v>
          </cell>
          <cell r="X23">
            <v>45.28</v>
          </cell>
          <cell r="Y23">
            <v>45.36</v>
          </cell>
          <cell r="Z23">
            <v>45.52</v>
          </cell>
          <cell r="AA23">
            <v>45.62</v>
          </cell>
          <cell r="AB23">
            <v>45.8</v>
          </cell>
          <cell r="AC23">
            <v>45.62</v>
          </cell>
          <cell r="AD23">
            <v>45.68</v>
          </cell>
        </row>
        <row r="24">
          <cell r="E24" t="str">
            <v>FRC2011.PV - Average</v>
          </cell>
          <cell r="F24">
            <v>114.4</v>
          </cell>
          <cell r="G24">
            <v>114.06</v>
          </cell>
          <cell r="H24">
            <v>113.96</v>
          </cell>
          <cell r="I24">
            <v>114.78</v>
          </cell>
          <cell r="J24">
            <v>114</v>
          </cell>
          <cell r="K24">
            <v>113.21</v>
          </cell>
          <cell r="L24">
            <v>113.02</v>
          </cell>
          <cell r="M24">
            <v>113.02</v>
          </cell>
          <cell r="N24">
            <v>113.32</v>
          </cell>
          <cell r="O24">
            <v>115.87</v>
          </cell>
          <cell r="P24">
            <v>115.99</v>
          </cell>
          <cell r="Q24">
            <v>115.67</v>
          </cell>
          <cell r="R24">
            <v>112.14</v>
          </cell>
          <cell r="S24">
            <v>111.51</v>
          </cell>
          <cell r="T24">
            <v>113.56</v>
          </cell>
          <cell r="U24">
            <v>115.01</v>
          </cell>
          <cell r="V24">
            <v>114.99</v>
          </cell>
          <cell r="W24">
            <v>114.65</v>
          </cell>
          <cell r="X24">
            <v>113.67</v>
          </cell>
          <cell r="Y24">
            <v>113.71</v>
          </cell>
          <cell r="Z24">
            <v>113.99</v>
          </cell>
          <cell r="AA24">
            <v>114</v>
          </cell>
          <cell r="AB24">
            <v>114.19</v>
          </cell>
          <cell r="AC24">
            <v>113.99</v>
          </cell>
          <cell r="AD24">
            <v>114.39</v>
          </cell>
        </row>
        <row r="25">
          <cell r="E25" t="str">
            <v>FX2011.PV - Average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E26" t="str">
            <v>DRCA2021.PV - Average</v>
          </cell>
          <cell r="F26">
            <v>1012.89</v>
          </cell>
          <cell r="G26">
            <v>1013.1</v>
          </cell>
          <cell r="H26">
            <v>1013.44</v>
          </cell>
          <cell r="I26">
            <v>1013.66</v>
          </cell>
          <cell r="J26">
            <v>1014.38</v>
          </cell>
          <cell r="K26">
            <v>1014.97</v>
          </cell>
          <cell r="L26">
            <v>1015.57</v>
          </cell>
          <cell r="M26">
            <v>1016.06</v>
          </cell>
          <cell r="N26">
            <v>1015.98</v>
          </cell>
          <cell r="O26">
            <v>1015.59</v>
          </cell>
          <cell r="P26">
            <v>1015.59</v>
          </cell>
          <cell r="Q26">
            <v>1015.25</v>
          </cell>
          <cell r="R26">
            <v>1014.63</v>
          </cell>
          <cell r="S26">
            <v>1014.12</v>
          </cell>
          <cell r="T26">
            <v>1014.08</v>
          </cell>
          <cell r="U26">
            <v>1013.73</v>
          </cell>
          <cell r="V26">
            <v>1014.13</v>
          </cell>
          <cell r="W26">
            <v>1013.96</v>
          </cell>
          <cell r="X26">
            <v>1013.79</v>
          </cell>
          <cell r="Y26">
            <v>1013.64</v>
          </cell>
          <cell r="Z26">
            <v>1013.69</v>
          </cell>
          <cell r="AA26">
            <v>1013.74</v>
          </cell>
          <cell r="AB26">
            <v>1013.57</v>
          </cell>
          <cell r="AC26">
            <v>1013.63</v>
          </cell>
          <cell r="AD26">
            <v>1013.33</v>
          </cell>
        </row>
        <row r="27">
          <cell r="E27" t="str">
            <v>DRCA2021.OP - Average</v>
          </cell>
          <cell r="F27">
            <v>34.71</v>
          </cell>
          <cell r="G27">
            <v>34</v>
          </cell>
          <cell r="H27">
            <v>34.57</v>
          </cell>
          <cell r="I27">
            <v>34</v>
          </cell>
          <cell r="J27">
            <v>33.76</v>
          </cell>
          <cell r="K27">
            <v>32.81</v>
          </cell>
          <cell r="L27">
            <v>32.93</v>
          </cell>
          <cell r="M27">
            <v>32.979999999999997</v>
          </cell>
          <cell r="N27">
            <v>32.96</v>
          </cell>
          <cell r="O27">
            <v>34.86</v>
          </cell>
          <cell r="P27">
            <v>35.04</v>
          </cell>
          <cell r="Q27">
            <v>34.6</v>
          </cell>
          <cell r="R27">
            <v>32.119999999999997</v>
          </cell>
          <cell r="S27">
            <v>31.66</v>
          </cell>
          <cell r="T27">
            <v>32.659999999999997</v>
          </cell>
          <cell r="U27">
            <v>33.520000000000003</v>
          </cell>
          <cell r="V27">
            <v>33.85</v>
          </cell>
          <cell r="W27">
            <v>33.39</v>
          </cell>
          <cell r="X27">
            <v>33.28</v>
          </cell>
          <cell r="Y27">
            <v>33.369999999999997</v>
          </cell>
          <cell r="Z27">
            <v>33.58</v>
          </cell>
          <cell r="AA27">
            <v>33.5</v>
          </cell>
          <cell r="AB27">
            <v>33.72</v>
          </cell>
          <cell r="AC27">
            <v>33.46</v>
          </cell>
          <cell r="AD27">
            <v>33.82</v>
          </cell>
        </row>
        <row r="28">
          <cell r="E28" t="str">
            <v>DRCA2066.OP - Average</v>
          </cell>
          <cell r="F28">
            <v>34.71</v>
          </cell>
          <cell r="G28">
            <v>34</v>
          </cell>
          <cell r="H28">
            <v>34.57</v>
          </cell>
          <cell r="I28">
            <v>34</v>
          </cell>
          <cell r="J28">
            <v>33.76</v>
          </cell>
          <cell r="K28">
            <v>32.81</v>
          </cell>
          <cell r="L28">
            <v>32.93</v>
          </cell>
          <cell r="M28">
            <v>32.979999999999997</v>
          </cell>
          <cell r="N28">
            <v>32.96</v>
          </cell>
          <cell r="O28">
            <v>34.86</v>
          </cell>
          <cell r="P28">
            <v>35.04</v>
          </cell>
          <cell r="Q28">
            <v>34.6</v>
          </cell>
          <cell r="R28">
            <v>32.119999999999997</v>
          </cell>
          <cell r="S28">
            <v>31.66</v>
          </cell>
          <cell r="T28">
            <v>32.659999999999997</v>
          </cell>
          <cell r="U28">
            <v>33.520000000000003</v>
          </cell>
          <cell r="V28">
            <v>33.85</v>
          </cell>
          <cell r="W28">
            <v>33.39</v>
          </cell>
          <cell r="X28">
            <v>33.28</v>
          </cell>
          <cell r="Y28">
            <v>33.369999999999997</v>
          </cell>
          <cell r="Z28">
            <v>33.58</v>
          </cell>
          <cell r="AA28">
            <v>33.5</v>
          </cell>
          <cell r="AB28">
            <v>33.72</v>
          </cell>
          <cell r="AC28">
            <v>33.46</v>
          </cell>
          <cell r="AD28">
            <v>33.82</v>
          </cell>
        </row>
        <row r="29">
          <cell r="E29" t="str">
            <v>DRCA2066.PV - Average</v>
          </cell>
          <cell r="F29">
            <v>1075.92</v>
          </cell>
          <cell r="G29">
            <v>1076.05</v>
          </cell>
          <cell r="H29">
            <v>1075.99</v>
          </cell>
          <cell r="I29">
            <v>1075.6300000000001</v>
          </cell>
          <cell r="J29">
            <v>1075.6400000000001</v>
          </cell>
          <cell r="K29">
            <v>1075.6500000000001</v>
          </cell>
          <cell r="L29">
            <v>1075.6199999999999</v>
          </cell>
          <cell r="M29">
            <v>1075.5999999999999</v>
          </cell>
          <cell r="N29">
            <v>1075.56</v>
          </cell>
          <cell r="O29">
            <v>1075.57</v>
          </cell>
          <cell r="P29">
            <v>1075.58</v>
          </cell>
          <cell r="Q29">
            <v>1075.69</v>
          </cell>
          <cell r="R29">
            <v>1075.7</v>
          </cell>
          <cell r="S29">
            <v>1075.57</v>
          </cell>
          <cell r="T29">
            <v>1075.57</v>
          </cell>
          <cell r="U29">
            <v>1075.5899999999999</v>
          </cell>
          <cell r="V29">
            <v>1075.5999999999999</v>
          </cell>
          <cell r="W29">
            <v>1075.6500000000001</v>
          </cell>
          <cell r="X29">
            <v>1075.6300000000001</v>
          </cell>
          <cell r="Y29">
            <v>1075.54</v>
          </cell>
          <cell r="Z29">
            <v>1075.6300000000001</v>
          </cell>
          <cell r="AA29">
            <v>1075.6300000000001</v>
          </cell>
          <cell r="AB29">
            <v>1075.5999999999999</v>
          </cell>
          <cell r="AC29">
            <v>1075.5899999999999</v>
          </cell>
          <cell r="AD29">
            <v>1075.6099999999999</v>
          </cell>
        </row>
        <row r="30">
          <cell r="E30" t="str">
            <v>FT2066.PV - Average</v>
          </cell>
          <cell r="F30">
            <v>179.17</v>
          </cell>
          <cell r="G30">
            <v>179.59</v>
          </cell>
          <cell r="H30">
            <v>178.83</v>
          </cell>
          <cell r="I30">
            <v>178.05</v>
          </cell>
          <cell r="J30">
            <v>178.04</v>
          </cell>
          <cell r="K30">
            <v>178.36</v>
          </cell>
          <cell r="L30">
            <v>178.81</v>
          </cell>
          <cell r="M30">
            <v>179.22</v>
          </cell>
          <cell r="N30">
            <v>179.45</v>
          </cell>
          <cell r="O30">
            <v>179.09</v>
          </cell>
          <cell r="P30">
            <v>179.27</v>
          </cell>
          <cell r="Q30">
            <v>178.88</v>
          </cell>
          <cell r="R30">
            <v>179.18</v>
          </cell>
          <cell r="S30">
            <v>179.03</v>
          </cell>
          <cell r="T30">
            <v>178.89</v>
          </cell>
          <cell r="U30">
            <v>179.2</v>
          </cell>
          <cell r="V30">
            <v>179.39</v>
          </cell>
          <cell r="W30">
            <v>179.41</v>
          </cell>
          <cell r="X30">
            <v>179.2</v>
          </cell>
          <cell r="Y30">
            <v>179.37</v>
          </cell>
          <cell r="Z30">
            <v>179.75</v>
          </cell>
          <cell r="AA30">
            <v>179.51</v>
          </cell>
          <cell r="AB30">
            <v>178.74</v>
          </cell>
          <cell r="AC30">
            <v>180.05</v>
          </cell>
          <cell r="AD30">
            <v>180.16</v>
          </cell>
        </row>
        <row r="31">
          <cell r="E31" t="str">
            <v>EI2044.PV - Average</v>
          </cell>
          <cell r="F31">
            <v>23.3</v>
          </cell>
          <cell r="G31">
            <v>23.4</v>
          </cell>
          <cell r="H31">
            <v>23.41</v>
          </cell>
          <cell r="I31">
            <v>23.4</v>
          </cell>
          <cell r="J31">
            <v>23.36</v>
          </cell>
          <cell r="K31">
            <v>23.37</v>
          </cell>
          <cell r="L31">
            <v>23.4</v>
          </cell>
          <cell r="M31">
            <v>23.51</v>
          </cell>
          <cell r="N31">
            <v>23.56</v>
          </cell>
          <cell r="O31">
            <v>23.48</v>
          </cell>
          <cell r="P31">
            <v>23.49</v>
          </cell>
          <cell r="Q31">
            <v>23.39</v>
          </cell>
          <cell r="R31">
            <v>23.43</v>
          </cell>
          <cell r="S31">
            <v>23.37</v>
          </cell>
          <cell r="T31">
            <v>23.36</v>
          </cell>
          <cell r="U31">
            <v>23.39</v>
          </cell>
          <cell r="V31">
            <v>23.45</v>
          </cell>
          <cell r="W31">
            <v>23.46</v>
          </cell>
          <cell r="X31">
            <v>23.44</v>
          </cell>
          <cell r="Y31">
            <v>23.44</v>
          </cell>
          <cell r="Z31">
            <v>23.51</v>
          </cell>
          <cell r="AA31">
            <v>23.43</v>
          </cell>
          <cell r="AB31">
            <v>23.27</v>
          </cell>
          <cell r="AC31">
            <v>23.42</v>
          </cell>
          <cell r="AD31">
            <v>23.4</v>
          </cell>
        </row>
        <row r="32">
          <cell r="E32" t="str">
            <v>EI2047.PV - Average</v>
          </cell>
          <cell r="F32">
            <v>26.54</v>
          </cell>
          <cell r="G32">
            <v>26.7</v>
          </cell>
          <cell r="H32">
            <v>26.77</v>
          </cell>
          <cell r="I32">
            <v>26.74</v>
          </cell>
          <cell r="J32">
            <v>26.71</v>
          </cell>
          <cell r="K32">
            <v>26.7</v>
          </cell>
          <cell r="L32">
            <v>26.68</v>
          </cell>
          <cell r="M32">
            <v>26.87</v>
          </cell>
          <cell r="N32">
            <v>26.93</v>
          </cell>
          <cell r="O32">
            <v>26.86</v>
          </cell>
          <cell r="P32">
            <v>26.81</v>
          </cell>
          <cell r="Q32">
            <v>26.67</v>
          </cell>
          <cell r="R32">
            <v>26.68</v>
          </cell>
          <cell r="S32">
            <v>26.64</v>
          </cell>
          <cell r="T32">
            <v>26.62</v>
          </cell>
          <cell r="U32">
            <v>26.66</v>
          </cell>
          <cell r="V32">
            <v>26.73</v>
          </cell>
          <cell r="W32">
            <v>26.73</v>
          </cell>
          <cell r="X32">
            <v>26.7</v>
          </cell>
          <cell r="Y32">
            <v>26.7</v>
          </cell>
          <cell r="Z32">
            <v>26.77</v>
          </cell>
          <cell r="AA32">
            <v>26.66</v>
          </cell>
          <cell r="AB32">
            <v>26.5</v>
          </cell>
          <cell r="AC32">
            <v>26.61</v>
          </cell>
          <cell r="AD32">
            <v>26.58</v>
          </cell>
        </row>
        <row r="33">
          <cell r="E33" t="str">
            <v>EI2050.PV - Average</v>
          </cell>
          <cell r="F33">
            <v>23.48</v>
          </cell>
          <cell r="G33">
            <v>23.63</v>
          </cell>
          <cell r="H33">
            <v>23.72</v>
          </cell>
          <cell r="I33">
            <v>23.7</v>
          </cell>
          <cell r="J33">
            <v>23.67</v>
          </cell>
          <cell r="K33">
            <v>23.66</v>
          </cell>
          <cell r="L33">
            <v>23.64</v>
          </cell>
          <cell r="M33">
            <v>23.83</v>
          </cell>
          <cell r="N33">
            <v>23.88</v>
          </cell>
          <cell r="O33">
            <v>23.79</v>
          </cell>
          <cell r="P33">
            <v>23.77</v>
          </cell>
          <cell r="Q33">
            <v>23.62</v>
          </cell>
          <cell r="R33">
            <v>23.63</v>
          </cell>
          <cell r="S33">
            <v>23.58</v>
          </cell>
          <cell r="T33">
            <v>23.57</v>
          </cell>
          <cell r="U33">
            <v>23.57</v>
          </cell>
          <cell r="V33">
            <v>23.65</v>
          </cell>
          <cell r="W33">
            <v>23.63</v>
          </cell>
          <cell r="X33">
            <v>23.62</v>
          </cell>
          <cell r="Y33">
            <v>23.63</v>
          </cell>
          <cell r="Z33">
            <v>23.68</v>
          </cell>
          <cell r="AA33">
            <v>23.58</v>
          </cell>
          <cell r="AB33">
            <v>23.44</v>
          </cell>
          <cell r="AC33">
            <v>23.54</v>
          </cell>
          <cell r="AD33">
            <v>23.5</v>
          </cell>
        </row>
        <row r="34">
          <cell r="E34" t="str">
            <v>EI2053.PV - Average</v>
          </cell>
          <cell r="F34">
            <v>24.7</v>
          </cell>
          <cell r="G34">
            <v>24.84</v>
          </cell>
          <cell r="H34">
            <v>24.91</v>
          </cell>
          <cell r="I34">
            <v>24.89</v>
          </cell>
          <cell r="J34">
            <v>24.85</v>
          </cell>
          <cell r="K34">
            <v>24.83</v>
          </cell>
          <cell r="L34">
            <v>24.82</v>
          </cell>
          <cell r="M34">
            <v>25</v>
          </cell>
          <cell r="N34">
            <v>25.07</v>
          </cell>
          <cell r="O34">
            <v>24.99</v>
          </cell>
          <cell r="P34">
            <v>24.97</v>
          </cell>
          <cell r="Q34">
            <v>24.83</v>
          </cell>
          <cell r="R34">
            <v>24.83</v>
          </cell>
          <cell r="S34">
            <v>24.79</v>
          </cell>
          <cell r="T34">
            <v>24.77</v>
          </cell>
          <cell r="U34">
            <v>24.78</v>
          </cell>
          <cell r="V34">
            <v>24.86</v>
          </cell>
          <cell r="W34">
            <v>24.86</v>
          </cell>
          <cell r="X34">
            <v>24.82</v>
          </cell>
          <cell r="Y34">
            <v>24.82</v>
          </cell>
          <cell r="Z34">
            <v>24.88</v>
          </cell>
          <cell r="AA34">
            <v>24.81</v>
          </cell>
          <cell r="AB34">
            <v>24.65</v>
          </cell>
          <cell r="AC34">
            <v>24.77</v>
          </cell>
          <cell r="AD34">
            <v>24.74</v>
          </cell>
        </row>
        <row r="35">
          <cell r="E35" t="str">
            <v>EI2056.PV - Average</v>
          </cell>
          <cell r="F35">
            <v>-0.03</v>
          </cell>
          <cell r="G35">
            <v>-0.03</v>
          </cell>
          <cell r="H35">
            <v>-0.03</v>
          </cell>
          <cell r="I35">
            <v>-0.03</v>
          </cell>
          <cell r="J35">
            <v>-0.03</v>
          </cell>
          <cell r="K35">
            <v>-0.03</v>
          </cell>
          <cell r="L35">
            <v>-0.03</v>
          </cell>
          <cell r="M35">
            <v>-0.03</v>
          </cell>
          <cell r="N35">
            <v>-0.03</v>
          </cell>
          <cell r="O35">
            <v>-0.03</v>
          </cell>
          <cell r="P35">
            <v>-0.03</v>
          </cell>
          <cell r="Q35">
            <v>-0.03</v>
          </cell>
          <cell r="R35">
            <v>-0.03</v>
          </cell>
          <cell r="S35">
            <v>-0.03</v>
          </cell>
          <cell r="T35">
            <v>-0.03</v>
          </cell>
          <cell r="U35">
            <v>-0.03</v>
          </cell>
          <cell r="V35">
            <v>-0.03</v>
          </cell>
          <cell r="W35">
            <v>-0.03</v>
          </cell>
          <cell r="X35">
            <v>-0.03</v>
          </cell>
          <cell r="Y35">
            <v>-0.03</v>
          </cell>
          <cell r="Z35">
            <v>-0.03</v>
          </cell>
          <cell r="AA35">
            <v>-0.03</v>
          </cell>
          <cell r="AB35">
            <v>-0.03</v>
          </cell>
          <cell r="AC35">
            <v>-0.03</v>
          </cell>
          <cell r="AD35">
            <v>-0.03</v>
          </cell>
        </row>
        <row r="36">
          <cell r="E36" t="str">
            <v>LICA2127.PV - Average</v>
          </cell>
          <cell r="F36">
            <v>54.99</v>
          </cell>
          <cell r="G36">
            <v>55.01</v>
          </cell>
          <cell r="H36">
            <v>55.14</v>
          </cell>
          <cell r="I36">
            <v>52.65</v>
          </cell>
          <cell r="J36">
            <v>52.22</v>
          </cell>
          <cell r="K36">
            <v>52.23</v>
          </cell>
          <cell r="L36">
            <v>54.51</v>
          </cell>
          <cell r="M36">
            <v>55.01</v>
          </cell>
          <cell r="N36">
            <v>55</v>
          </cell>
          <cell r="O36">
            <v>55</v>
          </cell>
          <cell r="P36">
            <v>55.05</v>
          </cell>
          <cell r="Q36">
            <v>54.95</v>
          </cell>
          <cell r="R36">
            <v>55</v>
          </cell>
          <cell r="S36">
            <v>55.01</v>
          </cell>
          <cell r="T36">
            <v>55.01</v>
          </cell>
          <cell r="U36">
            <v>54.99</v>
          </cell>
          <cell r="V36">
            <v>55.01</v>
          </cell>
          <cell r="W36">
            <v>55.01</v>
          </cell>
          <cell r="X36">
            <v>53.07</v>
          </cell>
          <cell r="Y36">
            <v>55.03</v>
          </cell>
          <cell r="Z36">
            <v>54.98</v>
          </cell>
          <cell r="AA36">
            <v>55</v>
          </cell>
          <cell r="AB36">
            <v>55.02</v>
          </cell>
          <cell r="AC36">
            <v>55</v>
          </cell>
          <cell r="AD36">
            <v>54.99</v>
          </cell>
        </row>
        <row r="37">
          <cell r="E37" t="str">
            <v>LICA2127.OP - Average</v>
          </cell>
          <cell r="F37">
            <v>79.36</v>
          </cell>
          <cell r="G37">
            <v>79.319999999999993</v>
          </cell>
          <cell r="H37">
            <v>71.03</v>
          </cell>
          <cell r="I37">
            <v>79.930000000000007</v>
          </cell>
          <cell r="J37">
            <v>79.099999999999994</v>
          </cell>
          <cell r="K37">
            <v>79.400000000000006</v>
          </cell>
          <cell r="L37">
            <v>79.069999999999993</v>
          </cell>
          <cell r="M37">
            <v>79.709999999999994</v>
          </cell>
          <cell r="N37">
            <v>79.930000000000007</v>
          </cell>
          <cell r="O37">
            <v>80.040000000000006</v>
          </cell>
          <cell r="P37">
            <v>76.62</v>
          </cell>
          <cell r="Q37">
            <v>79.58</v>
          </cell>
          <cell r="R37">
            <v>79.77</v>
          </cell>
          <cell r="S37">
            <v>79.95</v>
          </cell>
          <cell r="T37">
            <v>79.8</v>
          </cell>
          <cell r="U37">
            <v>79.959999999999994</v>
          </cell>
          <cell r="V37">
            <v>79.900000000000006</v>
          </cell>
          <cell r="W37">
            <v>79.83</v>
          </cell>
          <cell r="X37">
            <v>73.209999999999994</v>
          </cell>
          <cell r="Y37">
            <v>79.7</v>
          </cell>
          <cell r="Z37">
            <v>79.819999999999993</v>
          </cell>
          <cell r="AA37">
            <v>79.989999999999995</v>
          </cell>
          <cell r="AB37">
            <v>80.040000000000006</v>
          </cell>
          <cell r="AC37">
            <v>80.3</v>
          </cell>
          <cell r="AD37">
            <v>80.27</v>
          </cell>
        </row>
        <row r="38">
          <cell r="E38" t="str">
            <v>TT2068.PV - Average</v>
          </cell>
          <cell r="F38">
            <v>220.62</v>
          </cell>
          <cell r="G38">
            <v>220.73</v>
          </cell>
          <cell r="H38">
            <v>221.09</v>
          </cell>
          <cell r="I38">
            <v>220.99</v>
          </cell>
          <cell r="J38">
            <v>220.86</v>
          </cell>
          <cell r="K38">
            <v>220.63</v>
          </cell>
          <cell r="L38">
            <v>220.5</v>
          </cell>
          <cell r="M38">
            <v>220.38</v>
          </cell>
          <cell r="N38">
            <v>220.2</v>
          </cell>
          <cell r="O38">
            <v>220.1</v>
          </cell>
          <cell r="P38">
            <v>220.36</v>
          </cell>
          <cell r="Q38">
            <v>220.58</v>
          </cell>
          <cell r="R38">
            <v>220.8</v>
          </cell>
          <cell r="S38">
            <v>220.62</v>
          </cell>
          <cell r="T38">
            <v>220.28</v>
          </cell>
          <cell r="U38">
            <v>220.02</v>
          </cell>
          <cell r="V38">
            <v>220.22</v>
          </cell>
          <cell r="W38">
            <v>220.28</v>
          </cell>
          <cell r="X38">
            <v>220.53</v>
          </cell>
          <cell r="Y38">
            <v>220.75</v>
          </cell>
          <cell r="Z38">
            <v>220.68</v>
          </cell>
          <cell r="AA38">
            <v>220.29</v>
          </cell>
          <cell r="AB38">
            <v>220.08</v>
          </cell>
          <cell r="AC38">
            <v>220.14</v>
          </cell>
          <cell r="AD38">
            <v>220</v>
          </cell>
        </row>
        <row r="39">
          <cell r="E39" t="str">
            <v>PRCA2147.PV - Average</v>
          </cell>
          <cell r="F39">
            <v>30.59</v>
          </cell>
          <cell r="G39">
            <v>30.59</v>
          </cell>
          <cell r="H39">
            <v>30.63</v>
          </cell>
          <cell r="I39">
            <v>31.12</v>
          </cell>
          <cell r="J39">
            <v>31</v>
          </cell>
          <cell r="K39">
            <v>30.81</v>
          </cell>
          <cell r="L39">
            <v>30.73</v>
          </cell>
          <cell r="M39">
            <v>30.6</v>
          </cell>
          <cell r="N39">
            <v>30.46</v>
          </cell>
          <cell r="O39">
            <v>30.59</v>
          </cell>
          <cell r="P39">
            <v>30.68</v>
          </cell>
          <cell r="Q39">
            <v>30.69</v>
          </cell>
          <cell r="R39">
            <v>30.47</v>
          </cell>
          <cell r="S39">
            <v>30.32</v>
          </cell>
          <cell r="T39">
            <v>30.38</v>
          </cell>
          <cell r="U39">
            <v>30.04</v>
          </cell>
          <cell r="V39">
            <v>30.23</v>
          </cell>
          <cell r="W39">
            <v>30.21</v>
          </cell>
          <cell r="X39">
            <v>30.29</v>
          </cell>
          <cell r="Y39">
            <v>30.29</v>
          </cell>
          <cell r="Z39">
            <v>30.25</v>
          </cell>
          <cell r="AA39">
            <v>30.37</v>
          </cell>
          <cell r="AB39">
            <v>30.45</v>
          </cell>
          <cell r="AC39">
            <v>30.18</v>
          </cell>
          <cell r="AD39">
            <v>30.3</v>
          </cell>
        </row>
        <row r="40">
          <cell r="E40" t="str">
            <v>PRCA2147.OP - Average</v>
          </cell>
          <cell r="F40">
            <v>-6</v>
          </cell>
          <cell r="G40">
            <v>-6</v>
          </cell>
          <cell r="H40">
            <v>-6</v>
          </cell>
          <cell r="I40">
            <v>-6</v>
          </cell>
          <cell r="J40">
            <v>-6</v>
          </cell>
          <cell r="K40">
            <v>-6</v>
          </cell>
          <cell r="L40">
            <v>-6</v>
          </cell>
          <cell r="M40">
            <v>-6</v>
          </cell>
          <cell r="N40">
            <v>-6</v>
          </cell>
          <cell r="O40">
            <v>-6</v>
          </cell>
          <cell r="P40">
            <v>-6</v>
          </cell>
          <cell r="Q40">
            <v>-6</v>
          </cell>
          <cell r="R40">
            <v>-6</v>
          </cell>
          <cell r="S40">
            <v>-6</v>
          </cell>
          <cell r="T40">
            <v>-6</v>
          </cell>
          <cell r="U40">
            <v>-6</v>
          </cell>
          <cell r="V40">
            <v>-6</v>
          </cell>
          <cell r="W40">
            <v>-6</v>
          </cell>
          <cell r="X40">
            <v>-6</v>
          </cell>
          <cell r="Y40">
            <v>-6</v>
          </cell>
          <cell r="Z40">
            <v>-6</v>
          </cell>
          <cell r="AA40">
            <v>-6</v>
          </cell>
          <cell r="AB40">
            <v>-6</v>
          </cell>
          <cell r="AC40">
            <v>-6</v>
          </cell>
          <cell r="AD40">
            <v>-6</v>
          </cell>
        </row>
        <row r="41">
          <cell r="E41" t="str">
            <v>TR2149.PV - Average</v>
          </cell>
          <cell r="F41">
            <v>156.30000000000001</v>
          </cell>
          <cell r="G41">
            <v>156.38999999999999</v>
          </cell>
          <cell r="H41">
            <v>156.47</v>
          </cell>
          <cell r="I41">
            <v>157.38</v>
          </cell>
          <cell r="J41">
            <v>157.06</v>
          </cell>
          <cell r="K41">
            <v>156.93</v>
          </cell>
          <cell r="L41">
            <v>156.83000000000001</v>
          </cell>
          <cell r="M41">
            <v>156.53</v>
          </cell>
          <cell r="N41">
            <v>156.26</v>
          </cell>
          <cell r="O41">
            <v>156.1</v>
          </cell>
          <cell r="P41">
            <v>156.47</v>
          </cell>
          <cell r="Q41">
            <v>156.57</v>
          </cell>
          <cell r="R41">
            <v>156.5</v>
          </cell>
          <cell r="S41">
            <v>156.12</v>
          </cell>
          <cell r="T41">
            <v>156.16999999999999</v>
          </cell>
          <cell r="U41">
            <v>155.71</v>
          </cell>
          <cell r="V41">
            <v>156.43</v>
          </cell>
          <cell r="W41">
            <v>156.27000000000001</v>
          </cell>
          <cell r="X41">
            <v>156.27000000000001</v>
          </cell>
          <cell r="Y41">
            <v>156.19</v>
          </cell>
          <cell r="Z41">
            <v>156.19999999999999</v>
          </cell>
          <cell r="AA41">
            <v>156.13</v>
          </cell>
          <cell r="AB41">
            <v>156.27000000000001</v>
          </cell>
          <cell r="AC41">
            <v>156.02000000000001</v>
          </cell>
          <cell r="AD41">
            <v>155.86000000000001</v>
          </cell>
        </row>
        <row r="42">
          <cell r="E42" t="str">
            <v>TRA2150.PV - Average</v>
          </cell>
          <cell r="F42">
            <v>218.26</v>
          </cell>
          <cell r="G42">
            <v>218.21</v>
          </cell>
          <cell r="H42">
            <v>218.41</v>
          </cell>
          <cell r="I42">
            <v>219.5</v>
          </cell>
          <cell r="J42">
            <v>219.29</v>
          </cell>
          <cell r="K42">
            <v>219.01</v>
          </cell>
          <cell r="L42">
            <v>218.78</v>
          </cell>
          <cell r="M42">
            <v>218.38</v>
          </cell>
          <cell r="N42">
            <v>218.03</v>
          </cell>
          <cell r="O42">
            <v>218.22</v>
          </cell>
          <cell r="P42">
            <v>218.52</v>
          </cell>
          <cell r="Q42">
            <v>218.7</v>
          </cell>
          <cell r="R42">
            <v>218.35</v>
          </cell>
          <cell r="S42">
            <v>218.17</v>
          </cell>
          <cell r="T42">
            <v>218.19</v>
          </cell>
          <cell r="U42">
            <v>217.59</v>
          </cell>
          <cell r="V42">
            <v>218.18</v>
          </cell>
          <cell r="W42">
            <v>218.1</v>
          </cell>
          <cell r="X42">
            <v>218.07</v>
          </cell>
          <cell r="Y42">
            <v>218.09</v>
          </cell>
          <cell r="Z42">
            <v>217.98</v>
          </cell>
          <cell r="AA42">
            <v>218.11</v>
          </cell>
          <cell r="AB42">
            <v>218.47</v>
          </cell>
          <cell r="AC42">
            <v>217.84</v>
          </cell>
          <cell r="AD42">
            <v>217.81</v>
          </cell>
        </row>
        <row r="43">
          <cell r="E43" t="str">
            <v>TR2151.PV - Average</v>
          </cell>
          <cell r="F43">
            <v>223.64</v>
          </cell>
          <cell r="G43">
            <v>223.64</v>
          </cell>
          <cell r="H43">
            <v>223.78</v>
          </cell>
          <cell r="I43">
            <v>224.65</v>
          </cell>
          <cell r="J43">
            <v>224.52</v>
          </cell>
          <cell r="K43">
            <v>224.23</v>
          </cell>
          <cell r="L43">
            <v>224.04</v>
          </cell>
          <cell r="M43">
            <v>223.76</v>
          </cell>
          <cell r="N43">
            <v>223.47</v>
          </cell>
          <cell r="O43">
            <v>223.64</v>
          </cell>
          <cell r="P43">
            <v>223.83</v>
          </cell>
          <cell r="Q43">
            <v>223.9</v>
          </cell>
          <cell r="R43">
            <v>223.51</v>
          </cell>
          <cell r="S43">
            <v>223.38</v>
          </cell>
          <cell r="T43">
            <v>223.42</v>
          </cell>
          <cell r="U43">
            <v>222.91</v>
          </cell>
          <cell r="V43">
            <v>223.27</v>
          </cell>
          <cell r="W43">
            <v>223.23</v>
          </cell>
          <cell r="X43">
            <v>223.24</v>
          </cell>
          <cell r="Y43">
            <v>223.21</v>
          </cell>
          <cell r="Z43">
            <v>223.12</v>
          </cell>
          <cell r="AA43">
            <v>223.25</v>
          </cell>
          <cell r="AB43">
            <v>223.5</v>
          </cell>
          <cell r="AC43">
            <v>222.99</v>
          </cell>
          <cell r="AD43">
            <v>223.08</v>
          </cell>
        </row>
        <row r="44">
          <cell r="E44" t="str">
            <v>FIC2164.PV - Average</v>
          </cell>
          <cell r="F44">
            <v>32.43</v>
          </cell>
          <cell r="G44">
            <v>32.4</v>
          </cell>
          <cell r="H44">
            <v>29.51</v>
          </cell>
          <cell r="I44">
            <v>33.01</v>
          </cell>
          <cell r="J44">
            <v>32.270000000000003</v>
          </cell>
          <cell r="K44">
            <v>32.21</v>
          </cell>
          <cell r="L44">
            <v>32.11</v>
          </cell>
          <cell r="M44">
            <v>32.44</v>
          </cell>
          <cell r="N44">
            <v>32.58</v>
          </cell>
          <cell r="O44">
            <v>32.630000000000003</v>
          </cell>
          <cell r="P44">
            <v>30.97</v>
          </cell>
          <cell r="Q44">
            <v>32.46</v>
          </cell>
          <cell r="R44">
            <v>32.270000000000003</v>
          </cell>
          <cell r="S44">
            <v>32.42</v>
          </cell>
          <cell r="T44">
            <v>32.450000000000003</v>
          </cell>
          <cell r="U44">
            <v>32.47</v>
          </cell>
          <cell r="V44">
            <v>32.43</v>
          </cell>
          <cell r="W44">
            <v>32.409999999999997</v>
          </cell>
          <cell r="X44">
            <v>29.93</v>
          </cell>
          <cell r="Y44">
            <v>32.299999999999997</v>
          </cell>
          <cell r="Z44">
            <v>32.270000000000003</v>
          </cell>
          <cell r="AA44">
            <v>32.58</v>
          </cell>
          <cell r="AB44">
            <v>32.54</v>
          </cell>
          <cell r="AC44">
            <v>32.61</v>
          </cell>
          <cell r="AD44">
            <v>32.85</v>
          </cell>
        </row>
        <row r="45">
          <cell r="E45" t="str">
            <v>FIC2164.OP - Average</v>
          </cell>
          <cell r="F45">
            <v>100</v>
          </cell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100</v>
          </cell>
          <cell r="P45">
            <v>100</v>
          </cell>
          <cell r="Q45">
            <v>100</v>
          </cell>
          <cell r="R45">
            <v>100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  <cell r="Y45">
            <v>100</v>
          </cell>
          <cell r="Z45">
            <v>100</v>
          </cell>
          <cell r="AA45">
            <v>100</v>
          </cell>
          <cell r="AB45">
            <v>100</v>
          </cell>
          <cell r="AC45">
            <v>100</v>
          </cell>
          <cell r="AD45">
            <v>100</v>
          </cell>
        </row>
        <row r="46">
          <cell r="E46" t="str">
            <v>TR2152.PV - Average</v>
          </cell>
          <cell r="F46">
            <v>242.14</v>
          </cell>
          <cell r="G46">
            <v>242.07</v>
          </cell>
          <cell r="H46">
            <v>242.27</v>
          </cell>
          <cell r="I46">
            <v>243.17</v>
          </cell>
          <cell r="J46">
            <v>243.11</v>
          </cell>
          <cell r="K46">
            <v>242.82</v>
          </cell>
          <cell r="L46">
            <v>242.6</v>
          </cell>
          <cell r="M46">
            <v>242.32</v>
          </cell>
          <cell r="N46">
            <v>242.07</v>
          </cell>
          <cell r="O46">
            <v>242.21</v>
          </cell>
          <cell r="P46">
            <v>242.32</v>
          </cell>
          <cell r="Q46">
            <v>242.4</v>
          </cell>
          <cell r="R46">
            <v>241.85</v>
          </cell>
          <cell r="S46">
            <v>241.74</v>
          </cell>
          <cell r="T46">
            <v>241.78</v>
          </cell>
          <cell r="U46">
            <v>241.21</v>
          </cell>
          <cell r="V46">
            <v>241.58</v>
          </cell>
          <cell r="W46">
            <v>241.5</v>
          </cell>
          <cell r="X46">
            <v>241.5</v>
          </cell>
          <cell r="Y46">
            <v>241.46</v>
          </cell>
          <cell r="Z46">
            <v>241.23</v>
          </cell>
          <cell r="AA46">
            <v>241.31</v>
          </cell>
          <cell r="AB46">
            <v>241.7</v>
          </cell>
          <cell r="AC46">
            <v>241.07</v>
          </cell>
          <cell r="AD46">
            <v>241.13</v>
          </cell>
        </row>
        <row r="47">
          <cell r="E47" t="str">
            <v>TRCA2126.PV - Average</v>
          </cell>
          <cell r="F47">
            <v>284.01</v>
          </cell>
          <cell r="G47">
            <v>284.02</v>
          </cell>
          <cell r="H47">
            <v>284.02999999999997</v>
          </cell>
          <cell r="I47">
            <v>284.04000000000002</v>
          </cell>
          <cell r="J47">
            <v>284.02</v>
          </cell>
          <cell r="K47">
            <v>284.01</v>
          </cell>
          <cell r="L47">
            <v>284.02999999999997</v>
          </cell>
          <cell r="M47">
            <v>284</v>
          </cell>
          <cell r="N47">
            <v>284.04000000000002</v>
          </cell>
          <cell r="O47">
            <v>284.01</v>
          </cell>
          <cell r="P47">
            <v>284.06</v>
          </cell>
          <cell r="Q47">
            <v>284.04000000000002</v>
          </cell>
          <cell r="R47">
            <v>284.02999999999997</v>
          </cell>
          <cell r="S47">
            <v>284.01</v>
          </cell>
          <cell r="T47">
            <v>284.02999999999997</v>
          </cell>
          <cell r="U47">
            <v>284.02</v>
          </cell>
          <cell r="V47">
            <v>284.01</v>
          </cell>
          <cell r="W47">
            <v>284.04000000000002</v>
          </cell>
          <cell r="X47">
            <v>284.08999999999997</v>
          </cell>
          <cell r="Y47">
            <v>284.02</v>
          </cell>
          <cell r="Z47">
            <v>284.05</v>
          </cell>
          <cell r="AA47">
            <v>284.06</v>
          </cell>
          <cell r="AB47">
            <v>283.98</v>
          </cell>
          <cell r="AC47">
            <v>284</v>
          </cell>
          <cell r="AD47">
            <v>284.02</v>
          </cell>
        </row>
        <row r="48">
          <cell r="E48" t="str">
            <v>TRCA2126.OP - Average</v>
          </cell>
          <cell r="F48">
            <v>23.03</v>
          </cell>
          <cell r="G48">
            <v>23.27</v>
          </cell>
          <cell r="H48">
            <v>23.07</v>
          </cell>
          <cell r="I48">
            <v>22.93</v>
          </cell>
          <cell r="J48">
            <v>23.04</v>
          </cell>
          <cell r="K48">
            <v>23.16</v>
          </cell>
          <cell r="L48">
            <v>23.25</v>
          </cell>
          <cell r="M48">
            <v>23.39</v>
          </cell>
          <cell r="N48">
            <v>23.49</v>
          </cell>
          <cell r="O48">
            <v>23.53</v>
          </cell>
          <cell r="P48">
            <v>23.46</v>
          </cell>
          <cell r="Q48">
            <v>23.23</v>
          </cell>
          <cell r="R48">
            <v>23.18</v>
          </cell>
          <cell r="S48">
            <v>23.15</v>
          </cell>
          <cell r="T48">
            <v>23.28</v>
          </cell>
          <cell r="U48">
            <v>23.41</v>
          </cell>
          <cell r="V48">
            <v>23.3</v>
          </cell>
          <cell r="W48">
            <v>23.37</v>
          </cell>
          <cell r="X48">
            <v>23.33</v>
          </cell>
          <cell r="Y48">
            <v>23.29</v>
          </cell>
          <cell r="Z48">
            <v>23.55</v>
          </cell>
          <cell r="AA48">
            <v>23.51</v>
          </cell>
          <cell r="AB48">
            <v>23.19</v>
          </cell>
          <cell r="AC48">
            <v>23.63</v>
          </cell>
          <cell r="AD48">
            <v>23.6</v>
          </cell>
        </row>
        <row r="49">
          <cell r="E49" t="str">
            <v>LICA2139.PV - Average</v>
          </cell>
          <cell r="F49">
            <v>26.83</v>
          </cell>
          <cell r="G49">
            <v>27.06</v>
          </cell>
          <cell r="H49">
            <v>26.78</v>
          </cell>
          <cell r="I49">
            <v>26.57</v>
          </cell>
          <cell r="J49">
            <v>26.75</v>
          </cell>
          <cell r="K49">
            <v>26.77</v>
          </cell>
          <cell r="L49">
            <v>26.79</v>
          </cell>
          <cell r="M49">
            <v>26.78</v>
          </cell>
          <cell r="N49">
            <v>26.94</v>
          </cell>
          <cell r="O49">
            <v>26.98</v>
          </cell>
          <cell r="P49">
            <v>26.69</v>
          </cell>
          <cell r="Q49">
            <v>26.51</v>
          </cell>
          <cell r="R49">
            <v>26.47</v>
          </cell>
          <cell r="S49">
            <v>26.2</v>
          </cell>
          <cell r="T49">
            <v>26.23</v>
          </cell>
          <cell r="U49">
            <v>26.7</v>
          </cell>
          <cell r="V49">
            <v>26.29</v>
          </cell>
          <cell r="W49">
            <v>26.73</v>
          </cell>
          <cell r="X49">
            <v>26.9</v>
          </cell>
          <cell r="Y49">
            <v>26.59</v>
          </cell>
          <cell r="Z49">
            <v>26.14</v>
          </cell>
          <cell r="AA49">
            <v>26.1</v>
          </cell>
          <cell r="AB49">
            <v>25.77</v>
          </cell>
          <cell r="AC49">
            <v>25.88</v>
          </cell>
          <cell r="AD49">
            <v>26.18</v>
          </cell>
        </row>
        <row r="50">
          <cell r="E50" t="str">
            <v>LICA2139.OP - Average</v>
          </cell>
          <cell r="F50">
            <v>8.5</v>
          </cell>
          <cell r="G50">
            <v>8.5</v>
          </cell>
          <cell r="H50">
            <v>8.5</v>
          </cell>
          <cell r="I50">
            <v>8.5</v>
          </cell>
          <cell r="J50">
            <v>8.5</v>
          </cell>
          <cell r="K50">
            <v>8.5</v>
          </cell>
          <cell r="L50">
            <v>8.5</v>
          </cell>
          <cell r="M50">
            <v>8.5</v>
          </cell>
          <cell r="N50">
            <v>8.5</v>
          </cell>
          <cell r="O50">
            <v>8.5</v>
          </cell>
          <cell r="P50">
            <v>8.5</v>
          </cell>
          <cell r="Q50">
            <v>8.5</v>
          </cell>
          <cell r="R50">
            <v>8.5</v>
          </cell>
          <cell r="S50">
            <v>8.5</v>
          </cell>
          <cell r="T50">
            <v>8.5</v>
          </cell>
          <cell r="U50">
            <v>8.5</v>
          </cell>
          <cell r="V50">
            <v>8.5</v>
          </cell>
          <cell r="W50">
            <v>8.5</v>
          </cell>
          <cell r="X50">
            <v>8.5</v>
          </cell>
          <cell r="Y50">
            <v>8.5</v>
          </cell>
          <cell r="Z50">
            <v>8.5</v>
          </cell>
          <cell r="AA50">
            <v>8.5</v>
          </cell>
          <cell r="AB50">
            <v>8.5</v>
          </cell>
          <cell r="AC50">
            <v>8.5</v>
          </cell>
          <cell r="AD50">
            <v>8.5</v>
          </cell>
        </row>
        <row r="51">
          <cell r="E51" t="str">
            <v>TR2153.PV - Average</v>
          </cell>
          <cell r="F51">
            <v>283.86</v>
          </cell>
          <cell r="G51">
            <v>283.89999999999998</v>
          </cell>
          <cell r="H51">
            <v>283.89</v>
          </cell>
          <cell r="I51">
            <v>283.89999999999998</v>
          </cell>
          <cell r="J51">
            <v>283.86</v>
          </cell>
          <cell r="K51">
            <v>283.83999999999997</v>
          </cell>
          <cell r="L51">
            <v>283.86</v>
          </cell>
          <cell r="M51">
            <v>283.83</v>
          </cell>
          <cell r="N51">
            <v>283.88</v>
          </cell>
          <cell r="O51">
            <v>283.86</v>
          </cell>
          <cell r="P51">
            <v>283.91000000000003</v>
          </cell>
          <cell r="Q51">
            <v>283.89</v>
          </cell>
          <cell r="R51">
            <v>283.89</v>
          </cell>
          <cell r="S51">
            <v>283.87</v>
          </cell>
          <cell r="T51">
            <v>283.89999999999998</v>
          </cell>
          <cell r="U51">
            <v>283.89</v>
          </cell>
          <cell r="V51">
            <v>283.89</v>
          </cell>
          <cell r="W51">
            <v>283.92</v>
          </cell>
          <cell r="X51">
            <v>283.98</v>
          </cell>
          <cell r="Y51">
            <v>283.91000000000003</v>
          </cell>
          <cell r="Z51">
            <v>283.93</v>
          </cell>
          <cell r="AA51">
            <v>283.95</v>
          </cell>
          <cell r="AB51">
            <v>283.86</v>
          </cell>
          <cell r="AC51">
            <v>283.89</v>
          </cell>
          <cell r="AD51">
            <v>283.91000000000003</v>
          </cell>
        </row>
        <row r="52">
          <cell r="E52" t="str">
            <v>FR2027.PV - Average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E53" t="str">
            <v>TRC2007.PV - Average</v>
          </cell>
          <cell r="F53">
            <v>103.53</v>
          </cell>
          <cell r="G53">
            <v>103.53</v>
          </cell>
          <cell r="H53">
            <v>103.54</v>
          </cell>
          <cell r="I53">
            <v>104.19</v>
          </cell>
          <cell r="J53">
            <v>103.87</v>
          </cell>
          <cell r="K53">
            <v>103.61</v>
          </cell>
          <cell r="L53">
            <v>103.46</v>
          </cell>
          <cell r="M53">
            <v>103.31</v>
          </cell>
          <cell r="N53">
            <v>103.2</v>
          </cell>
          <cell r="O53">
            <v>103.53</v>
          </cell>
          <cell r="P53">
            <v>103.52</v>
          </cell>
          <cell r="Q53">
            <v>103.53</v>
          </cell>
          <cell r="R53">
            <v>103.52</v>
          </cell>
          <cell r="S53">
            <v>103.52</v>
          </cell>
          <cell r="T53">
            <v>103.54</v>
          </cell>
          <cell r="U53">
            <v>103.53</v>
          </cell>
          <cell r="V53">
            <v>103.51</v>
          </cell>
          <cell r="W53">
            <v>103.52</v>
          </cell>
          <cell r="X53">
            <v>103.53</v>
          </cell>
          <cell r="Y53">
            <v>103.51</v>
          </cell>
          <cell r="Z53">
            <v>103.54</v>
          </cell>
          <cell r="AA53">
            <v>103.53</v>
          </cell>
          <cell r="AB53">
            <v>103.51</v>
          </cell>
          <cell r="AC53">
            <v>103.53</v>
          </cell>
          <cell r="AD53">
            <v>103.53</v>
          </cell>
        </row>
        <row r="54">
          <cell r="E54" t="str">
            <v>TRC2007.OP - Average</v>
          </cell>
          <cell r="F54">
            <v>19.059999999999999</v>
          </cell>
          <cell r="G54">
            <v>19.25</v>
          </cell>
          <cell r="H54">
            <v>19.7</v>
          </cell>
          <cell r="I54">
            <v>19.149999999999999</v>
          </cell>
          <cell r="J54">
            <v>19.149999999999999</v>
          </cell>
          <cell r="K54">
            <v>19.149999999999999</v>
          </cell>
          <cell r="L54">
            <v>19.149999999999999</v>
          </cell>
          <cell r="M54">
            <v>19.149999999999999</v>
          </cell>
          <cell r="N54">
            <v>19.149999999999999</v>
          </cell>
          <cell r="O54">
            <v>19</v>
          </cell>
          <cell r="P54">
            <v>19.100000000000001</v>
          </cell>
          <cell r="Q54">
            <v>19.2</v>
          </cell>
          <cell r="R54">
            <v>19.59</v>
          </cell>
          <cell r="S54">
            <v>19.510000000000002</v>
          </cell>
          <cell r="T54">
            <v>19.170000000000002</v>
          </cell>
          <cell r="U54">
            <v>19.329999999999998</v>
          </cell>
          <cell r="V54">
            <v>19.25</v>
          </cell>
          <cell r="W54">
            <v>19.29</v>
          </cell>
          <cell r="X54">
            <v>19.48</v>
          </cell>
          <cell r="Y54">
            <v>19.68</v>
          </cell>
          <cell r="Z54">
            <v>19.71</v>
          </cell>
          <cell r="AA54">
            <v>19.23</v>
          </cell>
          <cell r="AB54">
            <v>18.91</v>
          </cell>
          <cell r="AC54">
            <v>19.309999999999999</v>
          </cell>
          <cell r="AD54">
            <v>19.059999999999999</v>
          </cell>
        </row>
        <row r="55">
          <cell r="E55" t="str">
            <v>TRCA2145.PV - Average</v>
          </cell>
          <cell r="F55">
            <v>283.97000000000003</v>
          </cell>
          <cell r="G55">
            <v>283.97000000000003</v>
          </cell>
          <cell r="H55">
            <v>283.95999999999998</v>
          </cell>
          <cell r="I55">
            <v>283.97000000000003</v>
          </cell>
          <cell r="J55">
            <v>283.95999999999998</v>
          </cell>
          <cell r="K55">
            <v>283.95999999999998</v>
          </cell>
          <cell r="L55">
            <v>283.97000000000003</v>
          </cell>
          <cell r="M55">
            <v>283.95999999999998</v>
          </cell>
          <cell r="N55">
            <v>283.97000000000003</v>
          </cell>
          <cell r="O55">
            <v>283.95999999999998</v>
          </cell>
          <cell r="P55">
            <v>283.98</v>
          </cell>
          <cell r="Q55">
            <v>283.95999999999998</v>
          </cell>
          <cell r="R55">
            <v>283.97000000000003</v>
          </cell>
          <cell r="S55">
            <v>283.95999999999998</v>
          </cell>
          <cell r="T55">
            <v>283.97000000000003</v>
          </cell>
          <cell r="U55">
            <v>283.95999999999998</v>
          </cell>
          <cell r="V55">
            <v>283.95999999999998</v>
          </cell>
          <cell r="W55">
            <v>283.97000000000003</v>
          </cell>
          <cell r="X55">
            <v>283.95999999999998</v>
          </cell>
          <cell r="Y55">
            <v>283.95999999999998</v>
          </cell>
          <cell r="Z55">
            <v>283.95999999999998</v>
          </cell>
          <cell r="AA55">
            <v>283.97000000000003</v>
          </cell>
          <cell r="AB55">
            <v>283.97000000000003</v>
          </cell>
          <cell r="AC55">
            <v>283.95999999999998</v>
          </cell>
          <cell r="AD55">
            <v>283.95999999999998</v>
          </cell>
        </row>
        <row r="56">
          <cell r="E56" t="str">
            <v>TRCA2145.OP - Average</v>
          </cell>
          <cell r="F56">
            <v>40.17</v>
          </cell>
          <cell r="G56">
            <v>40.119999999999997</v>
          </cell>
          <cell r="H56">
            <v>40.020000000000003</v>
          </cell>
          <cell r="I56">
            <v>40.520000000000003</v>
          </cell>
          <cell r="J56">
            <v>40.659999999999997</v>
          </cell>
          <cell r="K56">
            <v>39.35</v>
          </cell>
          <cell r="L56">
            <v>39.61</v>
          </cell>
          <cell r="M56">
            <v>39.409999999999997</v>
          </cell>
          <cell r="N56">
            <v>39.96</v>
          </cell>
          <cell r="O56">
            <v>40.69</v>
          </cell>
          <cell r="P56">
            <v>40.29</v>
          </cell>
          <cell r="Q56">
            <v>39.9</v>
          </cell>
          <cell r="R56">
            <v>39.07</v>
          </cell>
          <cell r="S56">
            <v>38.950000000000003</v>
          </cell>
          <cell r="T56">
            <v>39.24</v>
          </cell>
          <cell r="U56">
            <v>39.33</v>
          </cell>
          <cell r="V56">
            <v>39.43</v>
          </cell>
          <cell r="W56">
            <v>39.86</v>
          </cell>
          <cell r="X56">
            <v>39.979999999999997</v>
          </cell>
          <cell r="Y56">
            <v>40.22</v>
          </cell>
          <cell r="Z56">
            <v>40.35</v>
          </cell>
          <cell r="AA56">
            <v>40.89</v>
          </cell>
          <cell r="AB56">
            <v>41</v>
          </cell>
          <cell r="AC56">
            <v>40.64</v>
          </cell>
          <cell r="AD56">
            <v>40.97</v>
          </cell>
        </row>
        <row r="57">
          <cell r="E57" t="str">
            <v>FRCA2128.OP - Average</v>
          </cell>
          <cell r="F57">
            <v>54.63</v>
          </cell>
          <cell r="G57">
            <v>55.58</v>
          </cell>
          <cell r="H57">
            <v>54.06</v>
          </cell>
          <cell r="I57">
            <v>51.96</v>
          </cell>
          <cell r="J57">
            <v>49.59</v>
          </cell>
          <cell r="K57">
            <v>46.19</v>
          </cell>
          <cell r="L57">
            <v>46.1</v>
          </cell>
          <cell r="M57">
            <v>46.82</v>
          </cell>
          <cell r="N57">
            <v>49.01</v>
          </cell>
          <cell r="O57">
            <v>50.09</v>
          </cell>
          <cell r="P57">
            <v>50.44</v>
          </cell>
          <cell r="Q57">
            <v>48.73</v>
          </cell>
          <cell r="R57">
            <v>47.57</v>
          </cell>
          <cell r="S57">
            <v>46.59</v>
          </cell>
          <cell r="T57">
            <v>46.76</v>
          </cell>
          <cell r="U57">
            <v>46.99</v>
          </cell>
          <cell r="V57">
            <v>48.15</v>
          </cell>
          <cell r="W57">
            <v>49.38</v>
          </cell>
          <cell r="X57">
            <v>50.36</v>
          </cell>
          <cell r="Y57">
            <v>50.56</v>
          </cell>
          <cell r="Z57">
            <v>51.78</v>
          </cell>
          <cell r="AA57">
            <v>52.68</v>
          </cell>
          <cell r="AB57">
            <v>51.5</v>
          </cell>
          <cell r="AC57">
            <v>52.28</v>
          </cell>
          <cell r="AD57">
            <v>54.16</v>
          </cell>
        </row>
        <row r="58">
          <cell r="E58" t="str">
            <v>FRCA2128.PV - Average</v>
          </cell>
          <cell r="F58">
            <v>18.600000000000001</v>
          </cell>
          <cell r="G58">
            <v>18.59</v>
          </cell>
          <cell r="H58">
            <v>18.61</v>
          </cell>
          <cell r="I58">
            <v>18.62</v>
          </cell>
          <cell r="J58">
            <v>18.52</v>
          </cell>
          <cell r="K58">
            <v>17.95</v>
          </cell>
          <cell r="L58">
            <v>17.96</v>
          </cell>
          <cell r="M58">
            <v>17.989999999999998</v>
          </cell>
          <cell r="N58">
            <v>18.28</v>
          </cell>
          <cell r="O58">
            <v>18.5</v>
          </cell>
          <cell r="P58">
            <v>18.45</v>
          </cell>
          <cell r="Q58">
            <v>18.25</v>
          </cell>
          <cell r="R58">
            <v>18.010000000000002</v>
          </cell>
          <cell r="S58">
            <v>17.91</v>
          </cell>
          <cell r="T58">
            <v>17.899999999999999</v>
          </cell>
          <cell r="U58">
            <v>17.920000000000002</v>
          </cell>
          <cell r="V58">
            <v>18.04</v>
          </cell>
          <cell r="W58">
            <v>18.2</v>
          </cell>
          <cell r="X58">
            <v>18.3</v>
          </cell>
          <cell r="Y58">
            <v>18.399999999999999</v>
          </cell>
          <cell r="Z58">
            <v>18.489999999999998</v>
          </cell>
          <cell r="AA58">
            <v>18.670000000000002</v>
          </cell>
          <cell r="AB58">
            <v>18.66</v>
          </cell>
          <cell r="AC58">
            <v>18.489999999999998</v>
          </cell>
          <cell r="AD58">
            <v>18.7</v>
          </cell>
        </row>
        <row r="59">
          <cell r="E59" t="str">
            <v>TR2135.PV - Average</v>
          </cell>
          <cell r="F59">
            <v>283.56</v>
          </cell>
          <cell r="G59">
            <v>283.61</v>
          </cell>
          <cell r="H59">
            <v>283.58999999999997</v>
          </cell>
          <cell r="I59">
            <v>283.60000000000002</v>
          </cell>
          <cell r="J59">
            <v>283.58</v>
          </cell>
          <cell r="K59">
            <v>283.58999999999997</v>
          </cell>
          <cell r="L59">
            <v>283.58999999999997</v>
          </cell>
          <cell r="M59">
            <v>283.57</v>
          </cell>
          <cell r="N59">
            <v>283.60000000000002</v>
          </cell>
          <cell r="O59">
            <v>283.57</v>
          </cell>
          <cell r="P59">
            <v>283.62</v>
          </cell>
          <cell r="Q59">
            <v>283.63</v>
          </cell>
          <cell r="R59">
            <v>283.58999999999997</v>
          </cell>
          <cell r="S59">
            <v>283.58999999999997</v>
          </cell>
          <cell r="T59">
            <v>283.60000000000002</v>
          </cell>
          <cell r="U59">
            <v>283.58</v>
          </cell>
          <cell r="V59">
            <v>283.58999999999997</v>
          </cell>
          <cell r="W59">
            <v>283.61</v>
          </cell>
          <cell r="X59">
            <v>283.67</v>
          </cell>
          <cell r="Y59">
            <v>283.63</v>
          </cell>
          <cell r="Z59">
            <v>283.62</v>
          </cell>
          <cell r="AA59">
            <v>283.62</v>
          </cell>
          <cell r="AB59">
            <v>283.58</v>
          </cell>
          <cell r="AC59">
            <v>283.55</v>
          </cell>
          <cell r="AD59">
            <v>283.57</v>
          </cell>
        </row>
        <row r="60">
          <cell r="E60" t="str">
            <v>TR2136.PV - Average</v>
          </cell>
          <cell r="F60">
            <v>285.73</v>
          </cell>
          <cell r="G60">
            <v>285.75</v>
          </cell>
          <cell r="H60">
            <v>285.75</v>
          </cell>
          <cell r="I60">
            <v>285.75</v>
          </cell>
          <cell r="J60">
            <v>285.73</v>
          </cell>
          <cell r="K60">
            <v>285.73</v>
          </cell>
          <cell r="L60">
            <v>285.79000000000002</v>
          </cell>
          <cell r="M60">
            <v>285.77</v>
          </cell>
          <cell r="N60">
            <v>285.8</v>
          </cell>
          <cell r="O60">
            <v>285.79000000000002</v>
          </cell>
          <cell r="P60">
            <v>285.81</v>
          </cell>
          <cell r="Q60">
            <v>285.81</v>
          </cell>
          <cell r="R60">
            <v>285.77999999999997</v>
          </cell>
          <cell r="S60">
            <v>285.79000000000002</v>
          </cell>
          <cell r="T60">
            <v>285.77999999999997</v>
          </cell>
          <cell r="U60">
            <v>285.77</v>
          </cell>
          <cell r="V60">
            <v>285.81</v>
          </cell>
          <cell r="W60">
            <v>285.8</v>
          </cell>
          <cell r="X60">
            <v>285.79000000000002</v>
          </cell>
          <cell r="Y60">
            <v>285.79000000000002</v>
          </cell>
          <cell r="Z60">
            <v>285.81</v>
          </cell>
          <cell r="AA60">
            <v>285.81</v>
          </cell>
          <cell r="AB60">
            <v>285.79000000000002</v>
          </cell>
          <cell r="AC60">
            <v>285.75</v>
          </cell>
          <cell r="AD60">
            <v>285.76</v>
          </cell>
        </row>
        <row r="61">
          <cell r="E61" t="str">
            <v>LRCA2134.PV - Average</v>
          </cell>
          <cell r="F61">
            <v>78.87</v>
          </cell>
          <cell r="G61">
            <v>80.150000000000006</v>
          </cell>
          <cell r="H61">
            <v>80.349999999999994</v>
          </cell>
          <cell r="I61">
            <v>79.180000000000007</v>
          </cell>
          <cell r="J61">
            <v>72.53</v>
          </cell>
          <cell r="K61">
            <v>68.58</v>
          </cell>
          <cell r="L61">
            <v>69.47</v>
          </cell>
          <cell r="M61">
            <v>71</v>
          </cell>
          <cell r="N61">
            <v>75.75</v>
          </cell>
          <cell r="O61">
            <v>75.12</v>
          </cell>
          <cell r="P61">
            <v>72.290000000000006</v>
          </cell>
          <cell r="Q61">
            <v>70.2</v>
          </cell>
          <cell r="R61">
            <v>69.8</v>
          </cell>
          <cell r="S61">
            <v>70.63</v>
          </cell>
          <cell r="T61">
            <v>72.67</v>
          </cell>
          <cell r="U61">
            <v>74.8</v>
          </cell>
          <cell r="V61">
            <v>77.319999999999993</v>
          </cell>
          <cell r="W61">
            <v>79.239999999999995</v>
          </cell>
          <cell r="X61">
            <v>80.06</v>
          </cell>
          <cell r="Y61">
            <v>79.209999999999994</v>
          </cell>
          <cell r="Z61">
            <v>79.73</v>
          </cell>
          <cell r="AA61">
            <v>79.239999999999995</v>
          </cell>
          <cell r="AB61">
            <v>72.41</v>
          </cell>
          <cell r="AC61">
            <v>72.81</v>
          </cell>
          <cell r="AD61">
            <v>76.59</v>
          </cell>
        </row>
        <row r="62">
          <cell r="E62" t="str">
            <v>LRCA2134.OP - Average</v>
          </cell>
          <cell r="F62">
            <v>61.99</v>
          </cell>
          <cell r="G62">
            <v>61.99</v>
          </cell>
          <cell r="H62">
            <v>61.99</v>
          </cell>
          <cell r="I62">
            <v>61.99</v>
          </cell>
          <cell r="J62">
            <v>61.67</v>
          </cell>
          <cell r="K62">
            <v>59.76</v>
          </cell>
          <cell r="L62">
            <v>59.93</v>
          </cell>
          <cell r="M62">
            <v>60.01</v>
          </cell>
          <cell r="N62">
            <v>61</v>
          </cell>
          <cell r="O62">
            <v>61.65</v>
          </cell>
          <cell r="P62">
            <v>61.48</v>
          </cell>
          <cell r="Q62">
            <v>60.75</v>
          </cell>
          <cell r="R62">
            <v>60.03</v>
          </cell>
          <cell r="S62">
            <v>59.67</v>
          </cell>
          <cell r="T62">
            <v>59.67</v>
          </cell>
          <cell r="U62">
            <v>59.79</v>
          </cell>
          <cell r="V62">
            <v>60.19</v>
          </cell>
          <cell r="W62">
            <v>60.67</v>
          </cell>
          <cell r="X62">
            <v>61</v>
          </cell>
          <cell r="Y62">
            <v>61.33</v>
          </cell>
          <cell r="Z62">
            <v>61.66</v>
          </cell>
          <cell r="AA62">
            <v>62.28</v>
          </cell>
          <cell r="AB62">
            <v>62.17</v>
          </cell>
          <cell r="AC62">
            <v>61.68</v>
          </cell>
          <cell r="AD62">
            <v>62.35</v>
          </cell>
        </row>
        <row r="63">
          <cell r="E63" t="str">
            <v>PRCA2132.PV - Average</v>
          </cell>
          <cell r="F63">
            <v>81.39</v>
          </cell>
          <cell r="G63">
            <v>81.5</v>
          </cell>
          <cell r="H63">
            <v>81.38</v>
          </cell>
          <cell r="I63">
            <v>81.19</v>
          </cell>
          <cell r="J63">
            <v>80.95</v>
          </cell>
          <cell r="K63">
            <v>80.72</v>
          </cell>
          <cell r="L63">
            <v>80.72</v>
          </cell>
          <cell r="M63">
            <v>80.760000000000005</v>
          </cell>
          <cell r="N63">
            <v>80.94</v>
          </cell>
          <cell r="O63">
            <v>80.959999999999994</v>
          </cell>
          <cell r="P63">
            <v>80.97</v>
          </cell>
          <cell r="Q63">
            <v>80.86</v>
          </cell>
          <cell r="R63">
            <v>80.8</v>
          </cell>
          <cell r="S63">
            <v>80.73</v>
          </cell>
          <cell r="T63">
            <v>80.75</v>
          </cell>
          <cell r="U63">
            <v>80.77</v>
          </cell>
          <cell r="V63">
            <v>80.87</v>
          </cell>
          <cell r="W63">
            <v>80.98</v>
          </cell>
          <cell r="X63">
            <v>81.06</v>
          </cell>
          <cell r="Y63">
            <v>81.040000000000006</v>
          </cell>
          <cell r="Z63">
            <v>81.16</v>
          </cell>
          <cell r="AA63">
            <v>81.2</v>
          </cell>
          <cell r="AB63">
            <v>81.05</v>
          </cell>
          <cell r="AC63">
            <v>81.19</v>
          </cell>
          <cell r="AD63">
            <v>81.31</v>
          </cell>
        </row>
        <row r="64">
          <cell r="E64" t="str">
            <v>PRCA2132.OP - Average</v>
          </cell>
          <cell r="F64">
            <v>43.81</v>
          </cell>
          <cell r="G64">
            <v>43.81</v>
          </cell>
          <cell r="H64">
            <v>43.81</v>
          </cell>
          <cell r="I64">
            <v>43.86</v>
          </cell>
          <cell r="J64">
            <v>43.96</v>
          </cell>
          <cell r="K64">
            <v>44.01</v>
          </cell>
          <cell r="L64">
            <v>44.01</v>
          </cell>
          <cell r="M64">
            <v>44.01</v>
          </cell>
          <cell r="N64">
            <v>44.01</v>
          </cell>
          <cell r="O64">
            <v>44.01</v>
          </cell>
          <cell r="P64">
            <v>44.1</v>
          </cell>
          <cell r="Q64">
            <v>44.11</v>
          </cell>
          <cell r="R64">
            <v>44.11</v>
          </cell>
          <cell r="S64">
            <v>44.11</v>
          </cell>
          <cell r="T64">
            <v>44.11</v>
          </cell>
          <cell r="U64">
            <v>44.11</v>
          </cell>
          <cell r="V64">
            <v>44.11</v>
          </cell>
          <cell r="W64">
            <v>44.11</v>
          </cell>
          <cell r="X64">
            <v>44.11</v>
          </cell>
          <cell r="Y64">
            <v>44.11</v>
          </cell>
          <cell r="Z64">
            <v>44.11</v>
          </cell>
          <cell r="AA64">
            <v>44.11</v>
          </cell>
          <cell r="AB64">
            <v>44.11</v>
          </cell>
          <cell r="AC64">
            <v>44.11</v>
          </cell>
          <cell r="AD64">
            <v>44.11</v>
          </cell>
        </row>
        <row r="65">
          <cell r="E65" t="str">
            <v>PRCA2133.PV - Average</v>
          </cell>
          <cell r="F65">
            <v>81.39</v>
          </cell>
          <cell r="G65">
            <v>81.5</v>
          </cell>
          <cell r="H65">
            <v>81.38</v>
          </cell>
          <cell r="I65">
            <v>81.19</v>
          </cell>
          <cell r="J65">
            <v>80.95</v>
          </cell>
          <cell r="K65">
            <v>80.72</v>
          </cell>
          <cell r="L65">
            <v>80.72</v>
          </cell>
          <cell r="M65">
            <v>80.760000000000005</v>
          </cell>
          <cell r="N65">
            <v>80.94</v>
          </cell>
          <cell r="O65">
            <v>80.959999999999994</v>
          </cell>
          <cell r="P65">
            <v>80.97</v>
          </cell>
          <cell r="Q65">
            <v>80.86</v>
          </cell>
          <cell r="R65">
            <v>80.8</v>
          </cell>
          <cell r="S65">
            <v>80.73</v>
          </cell>
          <cell r="T65">
            <v>80.75</v>
          </cell>
          <cell r="U65">
            <v>80.77</v>
          </cell>
          <cell r="V65">
            <v>80.87</v>
          </cell>
          <cell r="W65">
            <v>80.98</v>
          </cell>
          <cell r="X65">
            <v>81.06</v>
          </cell>
          <cell r="Y65">
            <v>81.040000000000006</v>
          </cell>
          <cell r="Z65">
            <v>81.16</v>
          </cell>
          <cell r="AA65">
            <v>81.2</v>
          </cell>
          <cell r="AB65">
            <v>81.05</v>
          </cell>
          <cell r="AC65">
            <v>81.19</v>
          </cell>
          <cell r="AD65">
            <v>81.31</v>
          </cell>
        </row>
        <row r="66">
          <cell r="E66" t="str">
            <v>PRCA2133.OP - Average</v>
          </cell>
          <cell r="F66">
            <v>-5</v>
          </cell>
          <cell r="G66">
            <v>-5</v>
          </cell>
          <cell r="H66">
            <v>-5</v>
          </cell>
          <cell r="I66">
            <v>-5</v>
          </cell>
          <cell r="J66">
            <v>-5</v>
          </cell>
          <cell r="K66">
            <v>-5</v>
          </cell>
          <cell r="L66">
            <v>-5</v>
          </cell>
          <cell r="M66">
            <v>-5</v>
          </cell>
          <cell r="N66">
            <v>-5</v>
          </cell>
          <cell r="O66">
            <v>-5</v>
          </cell>
          <cell r="P66">
            <v>-5</v>
          </cell>
          <cell r="Q66">
            <v>-5</v>
          </cell>
          <cell r="R66">
            <v>-5</v>
          </cell>
          <cell r="S66">
            <v>-5</v>
          </cell>
          <cell r="T66">
            <v>-5</v>
          </cell>
          <cell r="U66">
            <v>-5</v>
          </cell>
          <cell r="V66">
            <v>-5</v>
          </cell>
          <cell r="W66">
            <v>-5</v>
          </cell>
          <cell r="X66">
            <v>-5</v>
          </cell>
          <cell r="Y66">
            <v>-5</v>
          </cell>
          <cell r="Z66">
            <v>-5</v>
          </cell>
          <cell r="AA66">
            <v>-5</v>
          </cell>
          <cell r="AB66">
            <v>-5</v>
          </cell>
          <cell r="AC66">
            <v>-5</v>
          </cell>
          <cell r="AD66">
            <v>-5</v>
          </cell>
        </row>
        <row r="67">
          <cell r="E67" t="str">
            <v>PRCA2174.PV - Average</v>
          </cell>
          <cell r="F67">
            <v>34.94</v>
          </cell>
          <cell r="G67">
            <v>35.04</v>
          </cell>
          <cell r="H67">
            <v>35.020000000000003</v>
          </cell>
          <cell r="I67">
            <v>34.97</v>
          </cell>
          <cell r="J67">
            <v>34.97</v>
          </cell>
          <cell r="K67">
            <v>34.99</v>
          </cell>
          <cell r="L67">
            <v>35</v>
          </cell>
          <cell r="M67">
            <v>34.979999999999997</v>
          </cell>
          <cell r="N67">
            <v>35.04</v>
          </cell>
          <cell r="O67">
            <v>34.99</v>
          </cell>
          <cell r="P67">
            <v>35</v>
          </cell>
          <cell r="Q67">
            <v>35</v>
          </cell>
          <cell r="R67">
            <v>35</v>
          </cell>
          <cell r="S67">
            <v>34.979999999999997</v>
          </cell>
          <cell r="T67">
            <v>35.03</v>
          </cell>
          <cell r="U67">
            <v>35.07</v>
          </cell>
          <cell r="V67">
            <v>35.19</v>
          </cell>
          <cell r="W67">
            <v>35.21</v>
          </cell>
          <cell r="X67">
            <v>35.200000000000003</v>
          </cell>
          <cell r="Y67">
            <v>35.200000000000003</v>
          </cell>
          <cell r="Z67">
            <v>35.22</v>
          </cell>
          <cell r="AA67">
            <v>35.21</v>
          </cell>
          <cell r="AB67">
            <v>35.17</v>
          </cell>
          <cell r="AC67">
            <v>35.200000000000003</v>
          </cell>
          <cell r="AD67">
            <v>35.130000000000003</v>
          </cell>
        </row>
        <row r="68">
          <cell r="E68" t="str">
            <v>PRCA2174.OP - Average</v>
          </cell>
          <cell r="F68">
            <v>9.1199999999999992</v>
          </cell>
          <cell r="G68">
            <v>9.09</v>
          </cell>
          <cell r="H68">
            <v>9.23</v>
          </cell>
          <cell r="I68">
            <v>9.3699999999999992</v>
          </cell>
          <cell r="J68">
            <v>9.01</v>
          </cell>
          <cell r="K68">
            <v>8.7899999999999991</v>
          </cell>
          <cell r="L68">
            <v>8.64</v>
          </cell>
          <cell r="M68">
            <v>8.5399999999999991</v>
          </cell>
          <cell r="N68">
            <v>8.64</v>
          </cell>
          <cell r="O68">
            <v>8.98</v>
          </cell>
          <cell r="P68">
            <v>8.8699999999999992</v>
          </cell>
          <cell r="Q68">
            <v>8.82</v>
          </cell>
          <cell r="R68">
            <v>8.6</v>
          </cell>
          <cell r="S68">
            <v>8.8699999999999992</v>
          </cell>
          <cell r="T68">
            <v>8.81</v>
          </cell>
          <cell r="U68">
            <v>8.3800000000000008</v>
          </cell>
          <cell r="V68">
            <v>8.3699999999999992</v>
          </cell>
          <cell r="W68">
            <v>8.48</v>
          </cell>
          <cell r="X68">
            <v>8.52</v>
          </cell>
          <cell r="Y68">
            <v>8.5399999999999991</v>
          </cell>
          <cell r="Z68">
            <v>8.74</v>
          </cell>
          <cell r="AA68">
            <v>8.99</v>
          </cell>
          <cell r="AB68">
            <v>9.18</v>
          </cell>
          <cell r="AC68">
            <v>9.09</v>
          </cell>
          <cell r="AD68">
            <v>9.1199999999999992</v>
          </cell>
        </row>
        <row r="69">
          <cell r="E69" t="str">
            <v>LRCA2171.PV - Average</v>
          </cell>
          <cell r="F69">
            <v>44.92</v>
          </cell>
          <cell r="G69">
            <v>45.03</v>
          </cell>
          <cell r="H69">
            <v>45.11</v>
          </cell>
          <cell r="I69">
            <v>44.98</v>
          </cell>
          <cell r="J69">
            <v>45.05</v>
          </cell>
          <cell r="K69">
            <v>45.04</v>
          </cell>
          <cell r="L69">
            <v>44.87</v>
          </cell>
          <cell r="M69">
            <v>45.05</v>
          </cell>
          <cell r="N69">
            <v>44.97</v>
          </cell>
          <cell r="O69">
            <v>45.1</v>
          </cell>
          <cell r="P69">
            <v>44.86</v>
          </cell>
          <cell r="Q69">
            <v>44.98</v>
          </cell>
          <cell r="R69">
            <v>44.93</v>
          </cell>
          <cell r="S69">
            <v>45.07</v>
          </cell>
          <cell r="T69">
            <v>45.13</v>
          </cell>
          <cell r="U69">
            <v>44.95</v>
          </cell>
          <cell r="V69">
            <v>44.95</v>
          </cell>
          <cell r="W69">
            <v>44.98</v>
          </cell>
          <cell r="X69">
            <v>44.95</v>
          </cell>
          <cell r="Y69">
            <v>45.02</v>
          </cell>
          <cell r="Z69">
            <v>44.94</v>
          </cell>
          <cell r="AA69">
            <v>45.07</v>
          </cell>
          <cell r="AB69">
            <v>45.08</v>
          </cell>
          <cell r="AC69">
            <v>44.92</v>
          </cell>
          <cell r="AD69">
            <v>44.89</v>
          </cell>
        </row>
        <row r="70">
          <cell r="E70" t="str">
            <v>LRCA2171.OP - Average</v>
          </cell>
          <cell r="F70">
            <v>59.38</v>
          </cell>
          <cell r="G70">
            <v>55.46</v>
          </cell>
          <cell r="H70">
            <v>59.24</v>
          </cell>
          <cell r="I70">
            <v>57.71</v>
          </cell>
          <cell r="J70">
            <v>58.19</v>
          </cell>
          <cell r="K70">
            <v>57.55</v>
          </cell>
          <cell r="L70">
            <v>57.61</v>
          </cell>
          <cell r="M70">
            <v>57.97</v>
          </cell>
          <cell r="N70">
            <v>59.5</v>
          </cell>
          <cell r="O70">
            <v>58.24</v>
          </cell>
          <cell r="P70">
            <v>56.6</v>
          </cell>
          <cell r="Q70">
            <v>56.71</v>
          </cell>
          <cell r="R70">
            <v>55.02</v>
          </cell>
          <cell r="S70">
            <v>55</v>
          </cell>
          <cell r="T70">
            <v>58.73</v>
          </cell>
          <cell r="U70">
            <v>61.57</v>
          </cell>
          <cell r="V70">
            <v>57.55</v>
          </cell>
          <cell r="W70">
            <v>55.84</v>
          </cell>
          <cell r="X70">
            <v>56.41</v>
          </cell>
          <cell r="Y70">
            <v>54.69</v>
          </cell>
          <cell r="Z70">
            <v>53.67</v>
          </cell>
          <cell r="AA70">
            <v>54.48</v>
          </cell>
          <cell r="AB70">
            <v>55.91</v>
          </cell>
          <cell r="AC70">
            <v>55.16</v>
          </cell>
          <cell r="AD70">
            <v>53.54</v>
          </cell>
        </row>
        <row r="71">
          <cell r="E71" t="str">
            <v>TR2180.PV - Average</v>
          </cell>
          <cell r="F71">
            <v>243.49</v>
          </cell>
          <cell r="G71">
            <v>243.51</v>
          </cell>
          <cell r="H71">
            <v>243.47</v>
          </cell>
          <cell r="I71">
            <v>243.52</v>
          </cell>
          <cell r="J71">
            <v>243.63</v>
          </cell>
          <cell r="K71">
            <v>243.72</v>
          </cell>
          <cell r="L71">
            <v>243.76</v>
          </cell>
          <cell r="M71">
            <v>243.76</v>
          </cell>
          <cell r="N71">
            <v>243.84</v>
          </cell>
          <cell r="O71">
            <v>243.79</v>
          </cell>
          <cell r="P71">
            <v>243.8</v>
          </cell>
          <cell r="Q71">
            <v>243.83</v>
          </cell>
          <cell r="R71">
            <v>243.78</v>
          </cell>
          <cell r="S71">
            <v>243.69</v>
          </cell>
          <cell r="T71">
            <v>243.71</v>
          </cell>
          <cell r="U71">
            <v>243.73</v>
          </cell>
          <cell r="V71">
            <v>243.88</v>
          </cell>
          <cell r="W71">
            <v>243.9</v>
          </cell>
          <cell r="X71">
            <v>243.83</v>
          </cell>
          <cell r="Y71">
            <v>243.8</v>
          </cell>
          <cell r="Z71">
            <v>243.88</v>
          </cell>
          <cell r="AA71">
            <v>243.96</v>
          </cell>
          <cell r="AB71">
            <v>243.99</v>
          </cell>
          <cell r="AC71">
            <v>244.05</v>
          </cell>
          <cell r="AD71">
            <v>243.95</v>
          </cell>
        </row>
        <row r="72">
          <cell r="E72" t="str">
            <v>EI2184.PV - Average</v>
          </cell>
          <cell r="F72">
            <v>50.95</v>
          </cell>
          <cell r="G72">
            <v>51.27</v>
          </cell>
          <cell r="H72">
            <v>51.51</v>
          </cell>
          <cell r="I72">
            <v>51.34</v>
          </cell>
          <cell r="J72">
            <v>51.44</v>
          </cell>
          <cell r="K72">
            <v>51.39</v>
          </cell>
          <cell r="L72">
            <v>51.08</v>
          </cell>
          <cell r="M72">
            <v>51.68</v>
          </cell>
          <cell r="N72">
            <v>51.31</v>
          </cell>
          <cell r="O72">
            <v>51.45</v>
          </cell>
          <cell r="P72">
            <v>51.58</v>
          </cell>
          <cell r="Q72">
            <v>51.27</v>
          </cell>
          <cell r="R72">
            <v>51.38</v>
          </cell>
          <cell r="S72">
            <v>51.25</v>
          </cell>
          <cell r="T72">
            <v>51.18</v>
          </cell>
          <cell r="U72">
            <v>51.5</v>
          </cell>
          <cell r="V72">
            <v>51.23</v>
          </cell>
          <cell r="W72">
            <v>51</v>
          </cell>
          <cell r="X72">
            <v>51.27</v>
          </cell>
          <cell r="Y72">
            <v>51.27</v>
          </cell>
          <cell r="Z72">
            <v>51.02</v>
          </cell>
          <cell r="AA72">
            <v>51.17</v>
          </cell>
          <cell r="AB72">
            <v>50.8</v>
          </cell>
          <cell r="AC72">
            <v>51.14</v>
          </cell>
          <cell r="AD72">
            <v>50.76</v>
          </cell>
        </row>
        <row r="73">
          <cell r="E73" t="str">
            <v>PRCA2175.PV - Average</v>
          </cell>
          <cell r="F73">
            <v>22.01</v>
          </cell>
          <cell r="G73">
            <v>22</v>
          </cell>
          <cell r="H73">
            <v>22.02</v>
          </cell>
          <cell r="I73">
            <v>21.99</v>
          </cell>
          <cell r="J73">
            <v>21.99</v>
          </cell>
          <cell r="K73">
            <v>22</v>
          </cell>
          <cell r="L73">
            <v>22.01</v>
          </cell>
          <cell r="M73">
            <v>22.04</v>
          </cell>
          <cell r="N73">
            <v>22.15</v>
          </cell>
          <cell r="O73">
            <v>21.77</v>
          </cell>
          <cell r="P73">
            <v>21.99</v>
          </cell>
          <cell r="Q73">
            <v>22.01</v>
          </cell>
          <cell r="R73">
            <v>22.01</v>
          </cell>
          <cell r="S73">
            <v>21.99</v>
          </cell>
          <cell r="T73">
            <v>22.01</v>
          </cell>
          <cell r="U73">
            <v>21.9</v>
          </cell>
          <cell r="V73">
            <v>21.82</v>
          </cell>
          <cell r="W73">
            <v>21.8</v>
          </cell>
          <cell r="X73">
            <v>21.81</v>
          </cell>
          <cell r="Y73">
            <v>21.85</v>
          </cell>
          <cell r="Z73">
            <v>21.86</v>
          </cell>
          <cell r="AA73">
            <v>21.92</v>
          </cell>
          <cell r="AB73">
            <v>22.01</v>
          </cell>
          <cell r="AC73">
            <v>22</v>
          </cell>
          <cell r="AD73">
            <v>22</v>
          </cell>
        </row>
        <row r="74">
          <cell r="E74" t="str">
            <v>PRCA2175.OP - Average</v>
          </cell>
          <cell r="F74">
            <v>24.84</v>
          </cell>
          <cell r="G74">
            <v>25.03</v>
          </cell>
          <cell r="H74">
            <v>25.76</v>
          </cell>
          <cell r="I74">
            <v>26.15</v>
          </cell>
          <cell r="J74">
            <v>25.06</v>
          </cell>
          <cell r="K74">
            <v>25.19</v>
          </cell>
          <cell r="L74">
            <v>25.99</v>
          </cell>
          <cell r="M74">
            <v>27.69</v>
          </cell>
          <cell r="N74">
            <v>33.43</v>
          </cell>
          <cell r="O74">
            <v>30.19</v>
          </cell>
          <cell r="P74">
            <v>24.93</v>
          </cell>
          <cell r="Q74">
            <v>25.18</v>
          </cell>
          <cell r="R74">
            <v>25.39</v>
          </cell>
          <cell r="S74">
            <v>25.39</v>
          </cell>
          <cell r="T74">
            <v>26.11</v>
          </cell>
          <cell r="U74">
            <v>26.13</v>
          </cell>
          <cell r="V74">
            <v>26.86</v>
          </cell>
          <cell r="W74">
            <v>26.73</v>
          </cell>
          <cell r="X74">
            <v>26.59</v>
          </cell>
          <cell r="Y74">
            <v>26.46</v>
          </cell>
          <cell r="Z74">
            <v>27.17</v>
          </cell>
          <cell r="AA74">
            <v>26.71</v>
          </cell>
          <cell r="AB74">
            <v>26.52</v>
          </cell>
          <cell r="AC74">
            <v>26.98</v>
          </cell>
          <cell r="AD74">
            <v>26.97</v>
          </cell>
        </row>
        <row r="75">
          <cell r="E75" t="str">
            <v>LRCA2172.PV - Average</v>
          </cell>
          <cell r="F75">
            <v>45.05</v>
          </cell>
          <cell r="G75">
            <v>44.85</v>
          </cell>
          <cell r="H75">
            <v>45.13</v>
          </cell>
          <cell r="I75">
            <v>45</v>
          </cell>
          <cell r="J75">
            <v>45.12</v>
          </cell>
          <cell r="K75">
            <v>44.83</v>
          </cell>
          <cell r="L75">
            <v>45.05</v>
          </cell>
          <cell r="M75">
            <v>45.12</v>
          </cell>
          <cell r="N75">
            <v>44.91</v>
          </cell>
          <cell r="O75">
            <v>44.06</v>
          </cell>
          <cell r="P75">
            <v>44.28</v>
          </cell>
          <cell r="Q75">
            <v>45.14</v>
          </cell>
          <cell r="R75">
            <v>44.82</v>
          </cell>
          <cell r="S75">
            <v>44.97</v>
          </cell>
          <cell r="T75">
            <v>44.96</v>
          </cell>
          <cell r="U75">
            <v>45.15</v>
          </cell>
          <cell r="V75">
            <v>44.87</v>
          </cell>
          <cell r="W75">
            <v>45.01</v>
          </cell>
          <cell r="X75">
            <v>45.53</v>
          </cell>
          <cell r="Y75">
            <v>45.04</v>
          </cell>
          <cell r="Z75">
            <v>45.1</v>
          </cell>
          <cell r="AA75">
            <v>45.18</v>
          </cell>
          <cell r="AB75">
            <v>43.75</v>
          </cell>
          <cell r="AC75">
            <v>44.77</v>
          </cell>
          <cell r="AD75">
            <v>44.91</v>
          </cell>
        </row>
        <row r="76">
          <cell r="E76" t="str">
            <v>LRCA2172.OP - Average</v>
          </cell>
          <cell r="F76">
            <v>76.19</v>
          </cell>
          <cell r="G76">
            <v>76.8</v>
          </cell>
          <cell r="H76">
            <v>75.45</v>
          </cell>
          <cell r="I76">
            <v>75.75</v>
          </cell>
          <cell r="J76">
            <v>78.180000000000007</v>
          </cell>
          <cell r="K76">
            <v>77.98</v>
          </cell>
          <cell r="L76">
            <v>76.48</v>
          </cell>
          <cell r="M76">
            <v>78.92</v>
          </cell>
          <cell r="N76">
            <v>80.8</v>
          </cell>
          <cell r="O76">
            <v>84.49</v>
          </cell>
          <cell r="P76">
            <v>78.69</v>
          </cell>
          <cell r="Q76">
            <v>80.48</v>
          </cell>
          <cell r="R76">
            <v>80.41</v>
          </cell>
          <cell r="S76">
            <v>77.349999999999994</v>
          </cell>
          <cell r="T76">
            <v>76.42</v>
          </cell>
          <cell r="U76">
            <v>77.92</v>
          </cell>
          <cell r="V76">
            <v>78.77</v>
          </cell>
          <cell r="W76">
            <v>77.27</v>
          </cell>
          <cell r="X76">
            <v>77.91</v>
          </cell>
          <cell r="Y76">
            <v>77.53</v>
          </cell>
          <cell r="Z76">
            <v>78.38</v>
          </cell>
          <cell r="AA76">
            <v>84.28</v>
          </cell>
          <cell r="AB76">
            <v>81.239999999999995</v>
          </cell>
          <cell r="AC76">
            <v>79.13</v>
          </cell>
          <cell r="AD76">
            <v>77.89</v>
          </cell>
        </row>
        <row r="77">
          <cell r="E77" t="str">
            <v>TR2181.PV - Average</v>
          </cell>
          <cell r="F77">
            <v>221.1</v>
          </cell>
          <cell r="G77">
            <v>221.06</v>
          </cell>
          <cell r="H77">
            <v>221.1</v>
          </cell>
          <cell r="I77">
            <v>221.01</v>
          </cell>
          <cell r="J77">
            <v>221.02</v>
          </cell>
          <cell r="K77">
            <v>221.02</v>
          </cell>
          <cell r="L77">
            <v>221.04</v>
          </cell>
          <cell r="M77">
            <v>221.12</v>
          </cell>
          <cell r="N77">
            <v>221.33</v>
          </cell>
          <cell r="O77">
            <v>220.47</v>
          </cell>
          <cell r="P77">
            <v>220.98</v>
          </cell>
          <cell r="Q77">
            <v>221.03</v>
          </cell>
          <cell r="R77">
            <v>221.04</v>
          </cell>
          <cell r="S77">
            <v>221</v>
          </cell>
          <cell r="T77">
            <v>221.07</v>
          </cell>
          <cell r="U77">
            <v>220.83</v>
          </cell>
          <cell r="V77">
            <v>220.64</v>
          </cell>
          <cell r="W77">
            <v>220.59</v>
          </cell>
          <cell r="X77">
            <v>220.65</v>
          </cell>
          <cell r="Y77">
            <v>220.74</v>
          </cell>
          <cell r="Z77">
            <v>220.77</v>
          </cell>
          <cell r="AA77">
            <v>220.91</v>
          </cell>
          <cell r="AB77">
            <v>221.08</v>
          </cell>
          <cell r="AC77">
            <v>221.07</v>
          </cell>
          <cell r="AD77">
            <v>221.06</v>
          </cell>
        </row>
        <row r="78">
          <cell r="E78" t="str">
            <v>EI2186.PV - Average</v>
          </cell>
          <cell r="F78">
            <v>62.58</v>
          </cell>
          <cell r="G78">
            <v>61.39</v>
          </cell>
          <cell r="H78">
            <v>61.15</v>
          </cell>
          <cell r="I78">
            <v>60.58</v>
          </cell>
          <cell r="J78">
            <v>60.61</v>
          </cell>
          <cell r="K78">
            <v>60.62</v>
          </cell>
          <cell r="L78">
            <v>60.23</v>
          </cell>
          <cell r="M78">
            <v>61.19</v>
          </cell>
          <cell r="N78">
            <v>61.5</v>
          </cell>
          <cell r="O78">
            <v>59.73</v>
          </cell>
          <cell r="P78">
            <v>60.02</v>
          </cell>
          <cell r="Q78">
            <v>60.04</v>
          </cell>
          <cell r="R78">
            <v>60.07</v>
          </cell>
          <cell r="S78">
            <v>59.55</v>
          </cell>
          <cell r="T78">
            <v>59.35</v>
          </cell>
          <cell r="U78">
            <v>61.11</v>
          </cell>
          <cell r="V78">
            <v>60.11</v>
          </cell>
          <cell r="W78">
            <v>59.67</v>
          </cell>
          <cell r="X78">
            <v>58.73</v>
          </cell>
          <cell r="Y78">
            <v>59.37</v>
          </cell>
          <cell r="Z78">
            <v>60.09</v>
          </cell>
          <cell r="AA78">
            <v>60.39</v>
          </cell>
          <cell r="AB78">
            <v>59.43</v>
          </cell>
          <cell r="AC78">
            <v>59.84</v>
          </cell>
          <cell r="AD78">
            <v>59.98</v>
          </cell>
        </row>
        <row r="79">
          <cell r="E79" t="str">
            <v>PRCA2258.OP - Average</v>
          </cell>
          <cell r="F79">
            <v>21.9</v>
          </cell>
          <cell r="G79">
            <v>28.53</v>
          </cell>
          <cell r="H79">
            <v>25.65</v>
          </cell>
          <cell r="I79">
            <v>28.28</v>
          </cell>
          <cell r="J79">
            <v>26.58</v>
          </cell>
          <cell r="K79">
            <v>22.38</v>
          </cell>
          <cell r="L79">
            <v>23.4</v>
          </cell>
          <cell r="M79">
            <v>20.48</v>
          </cell>
          <cell r="N79">
            <v>21.19</v>
          </cell>
          <cell r="O79">
            <v>25.05</v>
          </cell>
          <cell r="P79">
            <v>24.86</v>
          </cell>
          <cell r="Q79">
            <v>25.95</v>
          </cell>
          <cell r="R79">
            <v>26.43</v>
          </cell>
          <cell r="S79">
            <v>19.079999999999998</v>
          </cell>
          <cell r="T79">
            <v>18.489999999999998</v>
          </cell>
          <cell r="U79">
            <v>24.32</v>
          </cell>
          <cell r="V79">
            <v>24.49</v>
          </cell>
          <cell r="W79">
            <v>25.74</v>
          </cell>
          <cell r="X79">
            <v>28.76</v>
          </cell>
          <cell r="Y79">
            <v>34.74</v>
          </cell>
          <cell r="Z79">
            <v>34.71</v>
          </cell>
          <cell r="AA79">
            <v>34.56</v>
          </cell>
          <cell r="AB79">
            <v>31.29</v>
          </cell>
          <cell r="AC79">
            <v>34.21</v>
          </cell>
          <cell r="AD79">
            <v>37.369999999999997</v>
          </cell>
        </row>
        <row r="80">
          <cell r="E80" t="str">
            <v>PRCA2258.PV - Average</v>
          </cell>
          <cell r="F80">
            <v>13.99</v>
          </cell>
          <cell r="G80">
            <v>13.97</v>
          </cell>
          <cell r="H80">
            <v>14</v>
          </cell>
          <cell r="I80">
            <v>14.01</v>
          </cell>
          <cell r="J80">
            <v>13.98</v>
          </cell>
          <cell r="K80">
            <v>13.98</v>
          </cell>
          <cell r="L80">
            <v>14.01</v>
          </cell>
          <cell r="M80">
            <v>14</v>
          </cell>
          <cell r="N80">
            <v>14.03</v>
          </cell>
          <cell r="O80">
            <v>13.94</v>
          </cell>
          <cell r="P80">
            <v>14.04</v>
          </cell>
          <cell r="Q80">
            <v>14.01</v>
          </cell>
          <cell r="R80">
            <v>13.97</v>
          </cell>
          <cell r="S80">
            <v>13.96</v>
          </cell>
          <cell r="T80">
            <v>13.92</v>
          </cell>
          <cell r="U80">
            <v>13.75</v>
          </cell>
          <cell r="V80">
            <v>14.01</v>
          </cell>
          <cell r="W80">
            <v>13.96</v>
          </cell>
          <cell r="X80">
            <v>14.07</v>
          </cell>
          <cell r="Y80">
            <v>13.99</v>
          </cell>
          <cell r="Z80">
            <v>14.03</v>
          </cell>
          <cell r="AA80">
            <v>14</v>
          </cell>
          <cell r="AB80">
            <v>13.98</v>
          </cell>
          <cell r="AC80">
            <v>14.03</v>
          </cell>
          <cell r="AD80">
            <v>14.01</v>
          </cell>
        </row>
        <row r="81">
          <cell r="E81" t="str">
            <v>LRCA2256.OP - Average</v>
          </cell>
          <cell r="F81">
            <v>71.47</v>
          </cell>
          <cell r="G81">
            <v>70</v>
          </cell>
          <cell r="H81">
            <v>70</v>
          </cell>
          <cell r="I81">
            <v>68.55</v>
          </cell>
          <cell r="J81">
            <v>68.91</v>
          </cell>
          <cell r="K81">
            <v>70</v>
          </cell>
          <cell r="L81">
            <v>70</v>
          </cell>
          <cell r="M81">
            <v>70</v>
          </cell>
          <cell r="N81">
            <v>70</v>
          </cell>
          <cell r="O81">
            <v>72.06</v>
          </cell>
          <cell r="P81">
            <v>74.739999999999995</v>
          </cell>
          <cell r="Q81">
            <v>72.53</v>
          </cell>
          <cell r="R81">
            <v>73.09</v>
          </cell>
          <cell r="S81">
            <v>75.47</v>
          </cell>
          <cell r="T81">
            <v>78</v>
          </cell>
          <cell r="U81">
            <v>72.36</v>
          </cell>
          <cell r="V81">
            <v>72</v>
          </cell>
          <cell r="W81">
            <v>72.73</v>
          </cell>
          <cell r="X81">
            <v>71.7</v>
          </cell>
          <cell r="Y81">
            <v>70.150000000000006</v>
          </cell>
          <cell r="Z81">
            <v>71.819999999999993</v>
          </cell>
          <cell r="AA81">
            <v>74.010000000000005</v>
          </cell>
          <cell r="AB81">
            <v>75</v>
          </cell>
          <cell r="AC81">
            <v>74.12</v>
          </cell>
          <cell r="AD81">
            <v>73.19</v>
          </cell>
        </row>
        <row r="82">
          <cell r="E82" t="str">
            <v>LRCA2256.PV - Average</v>
          </cell>
          <cell r="F82">
            <v>53.33</v>
          </cell>
          <cell r="G82">
            <v>53.36</v>
          </cell>
          <cell r="H82">
            <v>53.29</v>
          </cell>
          <cell r="I82">
            <v>53.45</v>
          </cell>
          <cell r="J82">
            <v>53.41</v>
          </cell>
          <cell r="K82">
            <v>53.36</v>
          </cell>
          <cell r="L82">
            <v>54.64</v>
          </cell>
          <cell r="M82">
            <v>55.96</v>
          </cell>
          <cell r="N82">
            <v>55.78</v>
          </cell>
          <cell r="O82">
            <v>55.6</v>
          </cell>
          <cell r="P82">
            <v>55.45</v>
          </cell>
          <cell r="Q82">
            <v>54.3</v>
          </cell>
          <cell r="R82">
            <v>54.64</v>
          </cell>
          <cell r="S82">
            <v>54.33</v>
          </cell>
          <cell r="T82">
            <v>54.12</v>
          </cell>
          <cell r="U82">
            <v>54.05</v>
          </cell>
          <cell r="V82">
            <v>54.26</v>
          </cell>
          <cell r="W82">
            <v>54.18</v>
          </cell>
          <cell r="X82">
            <v>54.03</v>
          </cell>
          <cell r="Y82">
            <v>53.84</v>
          </cell>
          <cell r="Z82">
            <v>54.63</v>
          </cell>
          <cell r="AA82">
            <v>56.08</v>
          </cell>
          <cell r="AB82">
            <v>55.22</v>
          </cell>
          <cell r="AC82">
            <v>54.58</v>
          </cell>
          <cell r="AD82">
            <v>54.83</v>
          </cell>
        </row>
        <row r="83">
          <cell r="E83" t="str">
            <v>TR2266.PV - Average</v>
          </cell>
          <cell r="F83">
            <v>199.28</v>
          </cell>
          <cell r="G83">
            <v>199.23</v>
          </cell>
          <cell r="H83">
            <v>199.29</v>
          </cell>
          <cell r="I83">
            <v>199.28</v>
          </cell>
          <cell r="J83">
            <v>199.24</v>
          </cell>
          <cell r="K83">
            <v>199.28</v>
          </cell>
          <cell r="L83">
            <v>199.53</v>
          </cell>
          <cell r="M83">
            <v>199.62</v>
          </cell>
          <cell r="N83">
            <v>199.68</v>
          </cell>
          <cell r="O83">
            <v>199.34</v>
          </cell>
          <cell r="P83">
            <v>199.67</v>
          </cell>
          <cell r="Q83">
            <v>199.36</v>
          </cell>
          <cell r="R83">
            <v>199.33</v>
          </cell>
          <cell r="S83">
            <v>199.11</v>
          </cell>
          <cell r="T83">
            <v>198.89</v>
          </cell>
          <cell r="U83">
            <v>198.29</v>
          </cell>
          <cell r="V83">
            <v>199.17</v>
          </cell>
          <cell r="W83">
            <v>199.01</v>
          </cell>
          <cell r="X83">
            <v>199.38</v>
          </cell>
          <cell r="Y83">
            <v>199.24</v>
          </cell>
          <cell r="Z83">
            <v>199.62</v>
          </cell>
          <cell r="AA83">
            <v>199.65</v>
          </cell>
          <cell r="AB83">
            <v>199.45</v>
          </cell>
          <cell r="AC83">
            <v>199.41</v>
          </cell>
          <cell r="AD83">
            <v>199.42</v>
          </cell>
        </row>
        <row r="84">
          <cell r="E84" t="str">
            <v>EI2268.PV - Average</v>
          </cell>
          <cell r="F84">
            <v>31.04</v>
          </cell>
          <cell r="G84">
            <v>31.4</v>
          </cell>
          <cell r="H84">
            <v>30.74</v>
          </cell>
          <cell r="I84">
            <v>30.7</v>
          </cell>
          <cell r="J84">
            <v>30.46</v>
          </cell>
          <cell r="K84">
            <v>30.5</v>
          </cell>
          <cell r="L84">
            <v>31.76</v>
          </cell>
          <cell r="M84">
            <v>34.04</v>
          </cell>
          <cell r="N84">
            <v>33.229999999999997</v>
          </cell>
          <cell r="O84">
            <v>32.840000000000003</v>
          </cell>
          <cell r="P84">
            <v>32.47</v>
          </cell>
          <cell r="Q84">
            <v>31.84</v>
          </cell>
          <cell r="R84">
            <v>31.82</v>
          </cell>
          <cell r="S84">
            <v>31.28</v>
          </cell>
          <cell r="T84">
            <v>30.88</v>
          </cell>
          <cell r="U84">
            <v>31.35</v>
          </cell>
          <cell r="V84">
            <v>30.91</v>
          </cell>
          <cell r="W84">
            <v>30.9</v>
          </cell>
          <cell r="X84">
            <v>30.46</v>
          </cell>
          <cell r="Y84">
            <v>30.6</v>
          </cell>
          <cell r="Z84">
            <v>31.04</v>
          </cell>
          <cell r="AA84">
            <v>31</v>
          </cell>
          <cell r="AB84">
            <v>31.06</v>
          </cell>
          <cell r="AC84">
            <v>30.9</v>
          </cell>
          <cell r="AD84">
            <v>31.25</v>
          </cell>
        </row>
        <row r="85">
          <cell r="E85" t="str">
            <v>PRCA2259.OP - Average</v>
          </cell>
          <cell r="F85">
            <v>56.67</v>
          </cell>
          <cell r="G85">
            <v>55.93</v>
          </cell>
          <cell r="H85">
            <v>56.11</v>
          </cell>
          <cell r="I85">
            <v>57.5</v>
          </cell>
          <cell r="J85">
            <v>55.84</v>
          </cell>
          <cell r="K85">
            <v>55.36</v>
          </cell>
          <cell r="L85">
            <v>54.39</v>
          </cell>
          <cell r="M85">
            <v>55.44</v>
          </cell>
          <cell r="N85">
            <v>57.42</v>
          </cell>
          <cell r="O85">
            <v>56.34</v>
          </cell>
          <cell r="P85">
            <v>58.22</v>
          </cell>
          <cell r="Q85">
            <v>58.22</v>
          </cell>
          <cell r="R85">
            <v>55.78</v>
          </cell>
          <cell r="S85">
            <v>59.3</v>
          </cell>
          <cell r="T85">
            <v>57.43</v>
          </cell>
          <cell r="U85">
            <v>52.49</v>
          </cell>
          <cell r="V85">
            <v>53.04</v>
          </cell>
          <cell r="W85">
            <v>55.99</v>
          </cell>
          <cell r="X85">
            <v>57.48</v>
          </cell>
          <cell r="Y85">
            <v>46.02</v>
          </cell>
          <cell r="Z85">
            <v>27.79</v>
          </cell>
          <cell r="AA85">
            <v>32.42</v>
          </cell>
          <cell r="AB85">
            <v>43.21</v>
          </cell>
          <cell r="AC85">
            <v>48.23</v>
          </cell>
          <cell r="AD85">
            <v>45.21</v>
          </cell>
        </row>
        <row r="86">
          <cell r="E86" t="str">
            <v>PRCA2259.PV - Average</v>
          </cell>
          <cell r="F86">
            <v>7.58</v>
          </cell>
          <cell r="G86">
            <v>7.53</v>
          </cell>
          <cell r="H86">
            <v>7.58</v>
          </cell>
          <cell r="I86">
            <v>7.52</v>
          </cell>
          <cell r="J86">
            <v>7.56</v>
          </cell>
          <cell r="K86">
            <v>7.52</v>
          </cell>
          <cell r="L86">
            <v>7.56</v>
          </cell>
          <cell r="M86">
            <v>7.57</v>
          </cell>
          <cell r="N86">
            <v>7.55</v>
          </cell>
          <cell r="O86">
            <v>7.54</v>
          </cell>
          <cell r="P86">
            <v>7.59</v>
          </cell>
          <cell r="Q86">
            <v>7.49</v>
          </cell>
          <cell r="R86">
            <v>7.57</v>
          </cell>
          <cell r="S86">
            <v>7.58</v>
          </cell>
          <cell r="T86">
            <v>7.54</v>
          </cell>
          <cell r="U86">
            <v>7.49</v>
          </cell>
          <cell r="V86">
            <v>7.58</v>
          </cell>
          <cell r="W86">
            <v>7.55</v>
          </cell>
          <cell r="X86">
            <v>7.57</v>
          </cell>
          <cell r="Y86">
            <v>7.26</v>
          </cell>
          <cell r="Z86">
            <v>7.58</v>
          </cell>
          <cell r="AA86">
            <v>7.56</v>
          </cell>
          <cell r="AB86">
            <v>7.54</v>
          </cell>
          <cell r="AC86">
            <v>7.53</v>
          </cell>
          <cell r="AD86">
            <v>7.39</v>
          </cell>
        </row>
        <row r="87">
          <cell r="E87" t="str">
            <v>LRCA2257.OP - Average</v>
          </cell>
          <cell r="F87">
            <v>54.23</v>
          </cell>
          <cell r="G87">
            <v>51</v>
          </cell>
          <cell r="H87">
            <v>51</v>
          </cell>
          <cell r="I87">
            <v>56.64</v>
          </cell>
          <cell r="J87">
            <v>57.9</v>
          </cell>
          <cell r="K87">
            <v>55</v>
          </cell>
          <cell r="L87">
            <v>55</v>
          </cell>
          <cell r="M87">
            <v>56.35</v>
          </cell>
          <cell r="N87">
            <v>57</v>
          </cell>
          <cell r="O87">
            <v>57</v>
          </cell>
          <cell r="P87">
            <v>57</v>
          </cell>
          <cell r="Q87">
            <v>59.24</v>
          </cell>
          <cell r="R87">
            <v>58.7</v>
          </cell>
          <cell r="S87">
            <v>53.28</v>
          </cell>
          <cell r="T87">
            <v>53</v>
          </cell>
          <cell r="U87">
            <v>53</v>
          </cell>
          <cell r="V87">
            <v>53</v>
          </cell>
          <cell r="W87">
            <v>53</v>
          </cell>
          <cell r="X87">
            <v>55.13</v>
          </cell>
          <cell r="Y87">
            <v>56.23</v>
          </cell>
          <cell r="Z87">
            <v>58.28</v>
          </cell>
          <cell r="AA87">
            <v>58.36</v>
          </cell>
          <cell r="AB87">
            <v>54.66</v>
          </cell>
          <cell r="AC87">
            <v>54.91</v>
          </cell>
          <cell r="AD87">
            <v>57.91</v>
          </cell>
        </row>
        <row r="88">
          <cell r="E88" t="str">
            <v>LRCA2257.PV - Average</v>
          </cell>
          <cell r="F88">
            <v>43.76</v>
          </cell>
          <cell r="G88">
            <v>43.26</v>
          </cell>
          <cell r="H88">
            <v>44.28</v>
          </cell>
          <cell r="I88">
            <v>64.11</v>
          </cell>
          <cell r="J88">
            <v>46.69</v>
          </cell>
          <cell r="K88">
            <v>45.39</v>
          </cell>
          <cell r="L88">
            <v>42.87</v>
          </cell>
          <cell r="M88">
            <v>42.45</v>
          </cell>
          <cell r="N88">
            <v>42.42</v>
          </cell>
          <cell r="O88">
            <v>42.44</v>
          </cell>
          <cell r="P88">
            <v>46.95</v>
          </cell>
          <cell r="Q88">
            <v>61.31</v>
          </cell>
          <cell r="R88">
            <v>41.3</v>
          </cell>
          <cell r="S88">
            <v>38.6</v>
          </cell>
          <cell r="T88">
            <v>38.25</v>
          </cell>
          <cell r="U88">
            <v>38.229999999999997</v>
          </cell>
          <cell r="V88">
            <v>38.200000000000003</v>
          </cell>
          <cell r="W88">
            <v>38.21</v>
          </cell>
          <cell r="X88">
            <v>38.15</v>
          </cell>
          <cell r="Y88">
            <v>37.869999999999997</v>
          </cell>
          <cell r="Z88">
            <v>38.19</v>
          </cell>
          <cell r="AA88">
            <v>38.1</v>
          </cell>
          <cell r="AB88">
            <v>38.08</v>
          </cell>
          <cell r="AC88">
            <v>43.34</v>
          </cell>
          <cell r="AD88">
            <v>47.28</v>
          </cell>
        </row>
        <row r="89">
          <cell r="E89" t="str">
            <v>TR2267.PV - Average</v>
          </cell>
          <cell r="F89">
            <v>171.38</v>
          </cell>
          <cell r="G89">
            <v>171.17</v>
          </cell>
          <cell r="H89">
            <v>171.37</v>
          </cell>
          <cell r="I89">
            <v>171.44</v>
          </cell>
          <cell r="J89">
            <v>171.32</v>
          </cell>
          <cell r="K89">
            <v>171.14</v>
          </cell>
          <cell r="L89">
            <v>171.15</v>
          </cell>
          <cell r="M89">
            <v>171.09</v>
          </cell>
          <cell r="N89">
            <v>171.12</v>
          </cell>
          <cell r="O89">
            <v>171.12</v>
          </cell>
          <cell r="P89">
            <v>171.49</v>
          </cell>
          <cell r="Q89">
            <v>171.26</v>
          </cell>
          <cell r="R89">
            <v>171.1</v>
          </cell>
          <cell r="S89">
            <v>171.15</v>
          </cell>
          <cell r="T89">
            <v>170.92</v>
          </cell>
          <cell r="U89">
            <v>170.56</v>
          </cell>
          <cell r="V89">
            <v>170.99</v>
          </cell>
          <cell r="W89">
            <v>170.9</v>
          </cell>
          <cell r="X89">
            <v>171.02</v>
          </cell>
          <cell r="Y89">
            <v>169.46</v>
          </cell>
          <cell r="Z89">
            <v>170.91</v>
          </cell>
          <cell r="AA89">
            <v>170.88</v>
          </cell>
          <cell r="AB89">
            <v>170.98</v>
          </cell>
          <cell r="AC89">
            <v>171.16</v>
          </cell>
          <cell r="AD89">
            <v>170.48</v>
          </cell>
        </row>
        <row r="90">
          <cell r="E90" t="str">
            <v>EI2270.PV - Average</v>
          </cell>
          <cell r="F90">
            <v>36.32</v>
          </cell>
          <cell r="G90">
            <v>36.01</v>
          </cell>
          <cell r="H90">
            <v>36.14</v>
          </cell>
          <cell r="I90">
            <v>37.51</v>
          </cell>
          <cell r="J90">
            <v>36.520000000000003</v>
          </cell>
          <cell r="K90">
            <v>35.880000000000003</v>
          </cell>
          <cell r="L90">
            <v>35.700000000000003</v>
          </cell>
          <cell r="M90">
            <v>35.83</v>
          </cell>
          <cell r="N90">
            <v>35.229999999999997</v>
          </cell>
          <cell r="O90">
            <v>34.409999999999997</v>
          </cell>
          <cell r="P90">
            <v>35.44</v>
          </cell>
          <cell r="Q90">
            <v>36.74</v>
          </cell>
          <cell r="R90">
            <v>35.75</v>
          </cell>
          <cell r="S90">
            <v>35.28</v>
          </cell>
          <cell r="T90">
            <v>35.04</v>
          </cell>
          <cell r="U90">
            <v>36.53</v>
          </cell>
          <cell r="V90">
            <v>32.979999999999997</v>
          </cell>
          <cell r="W90">
            <v>33.54</v>
          </cell>
          <cell r="X90">
            <v>35</v>
          </cell>
          <cell r="Y90">
            <v>33.71</v>
          </cell>
          <cell r="Z90">
            <v>35.92</v>
          </cell>
          <cell r="AA90">
            <v>35.35</v>
          </cell>
          <cell r="AB90">
            <v>34.43</v>
          </cell>
          <cell r="AC90">
            <v>36.049999999999997</v>
          </cell>
          <cell r="AD90">
            <v>37.72</v>
          </cell>
        </row>
        <row r="91">
          <cell r="E91" t="str">
            <v>FR2261.PV - Average</v>
          </cell>
          <cell r="F91">
            <v>3897.52</v>
          </cell>
          <cell r="G91">
            <v>3668.21</v>
          </cell>
          <cell r="H91">
            <v>3699.54</v>
          </cell>
          <cell r="I91">
            <v>3474.29</v>
          </cell>
          <cell r="J91">
            <v>3647.44</v>
          </cell>
          <cell r="K91">
            <v>3522.17</v>
          </cell>
          <cell r="L91">
            <v>3752.62</v>
          </cell>
          <cell r="M91">
            <v>3716.25</v>
          </cell>
          <cell r="N91">
            <v>3701.31</v>
          </cell>
          <cell r="O91">
            <v>3711.06</v>
          </cell>
          <cell r="P91">
            <v>3794.44</v>
          </cell>
          <cell r="Q91">
            <v>3371.16</v>
          </cell>
          <cell r="R91">
            <v>3812.87</v>
          </cell>
          <cell r="S91">
            <v>3822.92</v>
          </cell>
          <cell r="T91">
            <v>3815.13</v>
          </cell>
          <cell r="U91">
            <v>4137.78</v>
          </cell>
          <cell r="V91">
            <v>4201.21</v>
          </cell>
          <cell r="W91">
            <v>3861.58</v>
          </cell>
          <cell r="X91">
            <v>3584.4</v>
          </cell>
          <cell r="Y91">
            <v>3056.33</v>
          </cell>
          <cell r="Z91">
            <v>2966.72</v>
          </cell>
          <cell r="AA91">
            <v>3801.21</v>
          </cell>
          <cell r="AB91">
            <v>5509.41</v>
          </cell>
          <cell r="AC91">
            <v>5102.9799999999996</v>
          </cell>
          <cell r="AD91">
            <v>3896.58</v>
          </cell>
        </row>
        <row r="92">
          <cell r="E92" t="str">
            <v>LRCA2342.OP - Average</v>
          </cell>
          <cell r="F92">
            <v>47.37</v>
          </cell>
          <cell r="G92">
            <v>47</v>
          </cell>
          <cell r="H92">
            <v>46.9</v>
          </cell>
          <cell r="I92">
            <v>45.08</v>
          </cell>
          <cell r="J92">
            <v>47.05</v>
          </cell>
          <cell r="K92">
            <v>47.05</v>
          </cell>
          <cell r="L92">
            <v>47.05</v>
          </cell>
          <cell r="M92">
            <v>47.05</v>
          </cell>
          <cell r="N92">
            <v>47.05</v>
          </cell>
          <cell r="O92">
            <v>46.98</v>
          </cell>
          <cell r="P92">
            <v>46.93</v>
          </cell>
          <cell r="Q92">
            <v>46.55</v>
          </cell>
          <cell r="R92">
            <v>47</v>
          </cell>
          <cell r="S92">
            <v>47.26</v>
          </cell>
          <cell r="T92">
            <v>46.78</v>
          </cell>
          <cell r="U92">
            <v>45.67</v>
          </cell>
          <cell r="V92">
            <v>45.5</v>
          </cell>
          <cell r="W92">
            <v>45.5</v>
          </cell>
          <cell r="X92">
            <v>45.06</v>
          </cell>
          <cell r="Y92">
            <v>46.19</v>
          </cell>
          <cell r="Z92">
            <v>45.37</v>
          </cell>
          <cell r="AA92">
            <v>44.99</v>
          </cell>
          <cell r="AB92">
            <v>46.65</v>
          </cell>
          <cell r="AC92">
            <v>47.29</v>
          </cell>
          <cell r="AD92">
            <v>47.74</v>
          </cell>
        </row>
        <row r="93">
          <cell r="E93" t="str">
            <v>LRCA2342.PV - Average</v>
          </cell>
          <cell r="F93">
            <v>54.45</v>
          </cell>
          <cell r="G93">
            <v>50.68</v>
          </cell>
          <cell r="H93">
            <v>48.75</v>
          </cell>
          <cell r="I93">
            <v>45.51</v>
          </cell>
          <cell r="J93">
            <v>55.77</v>
          </cell>
          <cell r="K93">
            <v>52.46</v>
          </cell>
          <cell r="L93">
            <v>47.94</v>
          </cell>
          <cell r="M93">
            <v>43.14</v>
          </cell>
          <cell r="N93">
            <v>39.97</v>
          </cell>
          <cell r="O93">
            <v>36.15</v>
          </cell>
          <cell r="P93">
            <v>33.56</v>
          </cell>
          <cell r="Q93">
            <v>41.33</v>
          </cell>
          <cell r="R93">
            <v>54.59</v>
          </cell>
          <cell r="S93">
            <v>57.08</v>
          </cell>
          <cell r="T93">
            <v>52.65</v>
          </cell>
          <cell r="U93">
            <v>47.59</v>
          </cell>
          <cell r="V93">
            <v>46.45</v>
          </cell>
          <cell r="W93">
            <v>44.57</v>
          </cell>
          <cell r="X93">
            <v>41.73</v>
          </cell>
          <cell r="Y93">
            <v>42.49</v>
          </cell>
          <cell r="Z93">
            <v>31.11</v>
          </cell>
          <cell r="AA93">
            <v>36.85</v>
          </cell>
          <cell r="AB93">
            <v>50.66</v>
          </cell>
          <cell r="AC93">
            <v>52.82</v>
          </cell>
          <cell r="AD93">
            <v>50.27</v>
          </cell>
        </row>
        <row r="94">
          <cell r="E94" t="str">
            <v>PRCA2343.OP - Average</v>
          </cell>
          <cell r="F94">
            <v>70.77</v>
          </cell>
          <cell r="G94">
            <v>75.87</v>
          </cell>
          <cell r="H94">
            <v>75.010000000000005</v>
          </cell>
          <cell r="I94">
            <v>75.31</v>
          </cell>
          <cell r="J94">
            <v>71.180000000000007</v>
          </cell>
          <cell r="K94">
            <v>76.36</v>
          </cell>
          <cell r="L94">
            <v>75.680000000000007</v>
          </cell>
          <cell r="M94">
            <v>75.72</v>
          </cell>
          <cell r="N94">
            <v>74.989999999999995</v>
          </cell>
          <cell r="O94">
            <v>74.62</v>
          </cell>
          <cell r="P94">
            <v>74.209999999999994</v>
          </cell>
          <cell r="Q94">
            <v>68.38</v>
          </cell>
          <cell r="R94">
            <v>57.91</v>
          </cell>
          <cell r="S94">
            <v>65.180000000000007</v>
          </cell>
          <cell r="T94">
            <v>65.86</v>
          </cell>
          <cell r="U94">
            <v>65.84</v>
          </cell>
          <cell r="V94">
            <v>65.61</v>
          </cell>
          <cell r="W94">
            <v>65.319999999999993</v>
          </cell>
          <cell r="X94">
            <v>69.42</v>
          </cell>
          <cell r="Y94">
            <v>81.19</v>
          </cell>
          <cell r="Z94">
            <v>70.05</v>
          </cell>
          <cell r="AA94">
            <v>69.709999999999994</v>
          </cell>
          <cell r="AB94">
            <v>73.09</v>
          </cell>
          <cell r="AC94">
            <v>76.2</v>
          </cell>
          <cell r="AD94">
            <v>77.98</v>
          </cell>
        </row>
        <row r="95">
          <cell r="E95" t="str">
            <v>PRCA2343.PV - Average</v>
          </cell>
          <cell r="F95">
            <v>3.99</v>
          </cell>
          <cell r="G95">
            <v>4</v>
          </cell>
          <cell r="H95">
            <v>4</v>
          </cell>
          <cell r="I95">
            <v>4.01</v>
          </cell>
          <cell r="J95">
            <v>3.99</v>
          </cell>
          <cell r="K95">
            <v>4</v>
          </cell>
          <cell r="L95">
            <v>4</v>
          </cell>
          <cell r="M95">
            <v>4</v>
          </cell>
          <cell r="N95">
            <v>4</v>
          </cell>
          <cell r="O95">
            <v>4</v>
          </cell>
          <cell r="P95">
            <v>4</v>
          </cell>
          <cell r="Q95">
            <v>4.03</v>
          </cell>
          <cell r="R95">
            <v>4</v>
          </cell>
          <cell r="S95">
            <v>4.01</v>
          </cell>
          <cell r="T95">
            <v>4</v>
          </cell>
          <cell r="U95">
            <v>3.99</v>
          </cell>
          <cell r="V95">
            <v>4.01</v>
          </cell>
          <cell r="W95">
            <v>3.99</v>
          </cell>
          <cell r="X95">
            <v>3.98</v>
          </cell>
          <cell r="Y95">
            <v>3.99</v>
          </cell>
          <cell r="Z95">
            <v>4.01</v>
          </cell>
          <cell r="AA95">
            <v>4</v>
          </cell>
          <cell r="AB95">
            <v>3.98</v>
          </cell>
          <cell r="AC95">
            <v>4</v>
          </cell>
          <cell r="AD95">
            <v>3.98</v>
          </cell>
        </row>
        <row r="96">
          <cell r="E96" t="str">
            <v>TR2358.PV - Average</v>
          </cell>
          <cell r="F96">
            <v>154.41</v>
          </cell>
          <cell r="G96">
            <v>154.32</v>
          </cell>
          <cell r="H96">
            <v>154.31</v>
          </cell>
          <cell r="I96">
            <v>154.31</v>
          </cell>
          <cell r="J96">
            <v>154.32</v>
          </cell>
          <cell r="K96">
            <v>154.25</v>
          </cell>
          <cell r="L96">
            <v>154.21</v>
          </cell>
          <cell r="M96">
            <v>154.13999999999999</v>
          </cell>
          <cell r="N96">
            <v>154.08000000000001</v>
          </cell>
          <cell r="O96">
            <v>154</v>
          </cell>
          <cell r="P96">
            <v>153.91999999999999</v>
          </cell>
          <cell r="Q96">
            <v>154.37</v>
          </cell>
          <cell r="R96">
            <v>154.51</v>
          </cell>
          <cell r="S96">
            <v>154.6</v>
          </cell>
          <cell r="T96">
            <v>154.46</v>
          </cell>
          <cell r="U96">
            <v>154.26</v>
          </cell>
          <cell r="V96">
            <v>154.35</v>
          </cell>
          <cell r="W96">
            <v>154.25</v>
          </cell>
          <cell r="X96">
            <v>154.09</v>
          </cell>
          <cell r="Y96">
            <v>154.06</v>
          </cell>
          <cell r="Z96">
            <v>154.03</v>
          </cell>
          <cell r="AA96">
            <v>154.05000000000001</v>
          </cell>
          <cell r="AB96">
            <v>154.12</v>
          </cell>
          <cell r="AC96">
            <v>154.30000000000001</v>
          </cell>
          <cell r="AD96">
            <v>154.18</v>
          </cell>
        </row>
        <row r="97">
          <cell r="E97" t="str">
            <v>EI2363.PV - Average</v>
          </cell>
          <cell r="F97">
            <v>72.84</v>
          </cell>
          <cell r="G97">
            <v>71.66</v>
          </cell>
          <cell r="H97">
            <v>70.17</v>
          </cell>
          <cell r="I97">
            <v>67.680000000000007</v>
          </cell>
          <cell r="J97">
            <v>73.900000000000006</v>
          </cell>
          <cell r="K97">
            <v>73.95</v>
          </cell>
          <cell r="L97">
            <v>70.56</v>
          </cell>
          <cell r="M97">
            <v>67.44</v>
          </cell>
          <cell r="N97">
            <v>65.34</v>
          </cell>
          <cell r="O97">
            <v>64.209999999999994</v>
          </cell>
          <cell r="P97">
            <v>62.92</v>
          </cell>
          <cell r="Q97">
            <v>63.09</v>
          </cell>
          <cell r="R97">
            <v>67.290000000000006</v>
          </cell>
          <cell r="S97">
            <v>68.14</v>
          </cell>
          <cell r="T97">
            <v>66.099999999999994</v>
          </cell>
          <cell r="U97">
            <v>64.790000000000006</v>
          </cell>
          <cell r="V97">
            <v>64.75</v>
          </cell>
          <cell r="W97">
            <v>63.71</v>
          </cell>
          <cell r="X97">
            <v>61.89</v>
          </cell>
          <cell r="Y97">
            <v>71.069999999999993</v>
          </cell>
          <cell r="Z97">
            <v>66.94</v>
          </cell>
          <cell r="AA97">
            <v>68.510000000000005</v>
          </cell>
          <cell r="AB97">
            <v>71.87</v>
          </cell>
          <cell r="AC97">
            <v>74.12</v>
          </cell>
          <cell r="AD97">
            <v>70.91</v>
          </cell>
        </row>
        <row r="98">
          <cell r="E98" t="str">
            <v>FI2361.PV - Average</v>
          </cell>
          <cell r="F98">
            <v>2.99</v>
          </cell>
          <cell r="G98">
            <v>3.02</v>
          </cell>
          <cell r="H98">
            <v>3</v>
          </cell>
          <cell r="I98">
            <v>3.36</v>
          </cell>
          <cell r="J98">
            <v>3.71</v>
          </cell>
          <cell r="K98">
            <v>3.71</v>
          </cell>
          <cell r="L98">
            <v>3.73</v>
          </cell>
          <cell r="M98">
            <v>3.75</v>
          </cell>
          <cell r="N98">
            <v>3.77</v>
          </cell>
          <cell r="O98">
            <v>3.76</v>
          </cell>
          <cell r="P98">
            <v>3.76</v>
          </cell>
          <cell r="Q98">
            <v>2.15</v>
          </cell>
          <cell r="R98">
            <v>0.02</v>
          </cell>
          <cell r="S98">
            <v>0.02</v>
          </cell>
          <cell r="T98">
            <v>0.02</v>
          </cell>
          <cell r="U98">
            <v>0.02</v>
          </cell>
          <cell r="V98">
            <v>0.02</v>
          </cell>
          <cell r="W98">
            <v>0.02</v>
          </cell>
          <cell r="X98">
            <v>0.38</v>
          </cell>
          <cell r="Y98">
            <v>5.27</v>
          </cell>
          <cell r="Z98">
            <v>5.3</v>
          </cell>
          <cell r="AA98">
            <v>5.28</v>
          </cell>
          <cell r="AB98">
            <v>5.23</v>
          </cell>
          <cell r="AC98">
            <v>4.95</v>
          </cell>
          <cell r="AD98">
            <v>3.41</v>
          </cell>
        </row>
        <row r="99">
          <cell r="E99" t="str">
            <v>TI2429.PV - Average</v>
          </cell>
          <cell r="F99">
            <v>33</v>
          </cell>
          <cell r="G99">
            <v>31.46</v>
          </cell>
          <cell r="H99">
            <v>31.2</v>
          </cell>
          <cell r="I99">
            <v>31.15</v>
          </cell>
          <cell r="J99">
            <v>31.04</v>
          </cell>
          <cell r="K99">
            <v>30.96</v>
          </cell>
          <cell r="L99">
            <v>31.01</v>
          </cell>
          <cell r="M99">
            <v>31.07</v>
          </cell>
          <cell r="N99">
            <v>31.11</v>
          </cell>
          <cell r="O99">
            <v>31.57</v>
          </cell>
          <cell r="P99">
            <v>31.63</v>
          </cell>
          <cell r="Q99">
            <v>31.49</v>
          </cell>
          <cell r="R99">
            <v>31.43</v>
          </cell>
          <cell r="S99">
            <v>31.35</v>
          </cell>
          <cell r="T99">
            <v>31.23</v>
          </cell>
          <cell r="U99">
            <v>31</v>
          </cell>
          <cell r="V99">
            <v>30.78</v>
          </cell>
          <cell r="W99">
            <v>30.59</v>
          </cell>
          <cell r="X99">
            <v>53.8</v>
          </cell>
          <cell r="Y99">
            <v>85.02</v>
          </cell>
          <cell r="Z99">
            <v>63.16</v>
          </cell>
          <cell r="AA99">
            <v>50.44</v>
          </cell>
          <cell r="AB99">
            <v>43.68</v>
          </cell>
          <cell r="AC99">
            <v>39.43</v>
          </cell>
          <cell r="AD99">
            <v>36.549999999999997</v>
          </cell>
        </row>
        <row r="100">
          <cell r="E100" t="str">
            <v>FRC2383.PV - Average</v>
          </cell>
          <cell r="F100">
            <v>71.7</v>
          </cell>
          <cell r="G100">
            <v>67.31</v>
          </cell>
          <cell r="H100">
            <v>69.63</v>
          </cell>
          <cell r="I100">
            <v>67.08</v>
          </cell>
          <cell r="J100">
            <v>70.8</v>
          </cell>
          <cell r="K100">
            <v>70.400000000000006</v>
          </cell>
          <cell r="L100">
            <v>70.489999999999995</v>
          </cell>
          <cell r="M100">
            <v>70.349999999999994</v>
          </cell>
          <cell r="N100">
            <v>70.819999999999993</v>
          </cell>
          <cell r="O100">
            <v>70.430000000000007</v>
          </cell>
          <cell r="P100">
            <v>69.77</v>
          </cell>
          <cell r="Q100">
            <v>69.37</v>
          </cell>
          <cell r="R100">
            <v>70.599999999999994</v>
          </cell>
          <cell r="S100">
            <v>70.8</v>
          </cell>
          <cell r="T100">
            <v>70.709999999999994</v>
          </cell>
          <cell r="U100">
            <v>68.650000000000006</v>
          </cell>
          <cell r="V100">
            <v>68.239999999999995</v>
          </cell>
          <cell r="W100">
            <v>68.290000000000006</v>
          </cell>
          <cell r="X100">
            <v>67.64</v>
          </cell>
          <cell r="Y100">
            <v>69.03</v>
          </cell>
          <cell r="Z100">
            <v>68.45</v>
          </cell>
          <cell r="AA100">
            <v>67.33</v>
          </cell>
          <cell r="AB100">
            <v>69.599999999999994</v>
          </cell>
          <cell r="AC100">
            <v>70.88</v>
          </cell>
          <cell r="AD100">
            <v>71.42</v>
          </cell>
        </row>
        <row r="101">
          <cell r="E101" t="str">
            <v>FRC2383.OP - Average</v>
          </cell>
          <cell r="F101">
            <v>50.43</v>
          </cell>
          <cell r="G101">
            <v>45.32</v>
          </cell>
          <cell r="H101">
            <v>47.5</v>
          </cell>
          <cell r="I101">
            <v>49.08</v>
          </cell>
          <cell r="J101">
            <v>49.01</v>
          </cell>
          <cell r="K101">
            <v>49.24</v>
          </cell>
          <cell r="L101">
            <v>50.63</v>
          </cell>
          <cell r="M101">
            <v>51.21</v>
          </cell>
          <cell r="N101">
            <v>50.55</v>
          </cell>
          <cell r="O101">
            <v>50.51</v>
          </cell>
          <cell r="P101">
            <v>49.72</v>
          </cell>
          <cell r="Q101">
            <v>51.06</v>
          </cell>
          <cell r="R101">
            <v>50.9</v>
          </cell>
          <cell r="S101">
            <v>51.3</v>
          </cell>
          <cell r="T101">
            <v>49.62</v>
          </cell>
          <cell r="U101">
            <v>47.84</v>
          </cell>
          <cell r="V101">
            <v>48.06</v>
          </cell>
          <cell r="W101">
            <v>47.93</v>
          </cell>
          <cell r="X101">
            <v>47.59</v>
          </cell>
          <cell r="Y101">
            <v>47.37</v>
          </cell>
          <cell r="Z101">
            <v>47.15</v>
          </cell>
          <cell r="AA101">
            <v>46.4</v>
          </cell>
          <cell r="AB101">
            <v>47.98</v>
          </cell>
          <cell r="AC101">
            <v>48.52</v>
          </cell>
          <cell r="AD101">
            <v>49.93</v>
          </cell>
        </row>
        <row r="102">
          <cell r="E102" t="str">
            <v>PRCA2385.OP - Average</v>
          </cell>
          <cell r="F102">
            <v>91.98</v>
          </cell>
          <cell r="G102">
            <v>105</v>
          </cell>
          <cell r="H102">
            <v>104.26</v>
          </cell>
          <cell r="I102">
            <v>97.12</v>
          </cell>
          <cell r="J102">
            <v>97.66</v>
          </cell>
          <cell r="K102">
            <v>105</v>
          </cell>
          <cell r="L102">
            <v>105</v>
          </cell>
          <cell r="M102">
            <v>104.83</v>
          </cell>
          <cell r="N102">
            <v>104.54</v>
          </cell>
          <cell r="O102">
            <v>99.4</v>
          </cell>
          <cell r="P102">
            <v>90.51</v>
          </cell>
          <cell r="Q102">
            <v>96.1</v>
          </cell>
          <cell r="R102">
            <v>104.92</v>
          </cell>
          <cell r="S102">
            <v>87.28</v>
          </cell>
          <cell r="T102">
            <v>84.58</v>
          </cell>
          <cell r="U102">
            <v>101.84</v>
          </cell>
          <cell r="V102">
            <v>76.459999999999994</v>
          </cell>
          <cell r="W102">
            <v>60.05</v>
          </cell>
          <cell r="X102">
            <v>57.38</v>
          </cell>
          <cell r="Y102">
            <v>54.73</v>
          </cell>
          <cell r="Z102">
            <v>67.12</v>
          </cell>
          <cell r="AA102">
            <v>74.72</v>
          </cell>
          <cell r="AB102">
            <v>54.17</v>
          </cell>
          <cell r="AC102">
            <v>53.62</v>
          </cell>
          <cell r="AD102">
            <v>52.27</v>
          </cell>
        </row>
        <row r="103">
          <cell r="E103" t="str">
            <v>PRCA2385.PV - Average</v>
          </cell>
          <cell r="F103">
            <v>5</v>
          </cell>
          <cell r="G103">
            <v>5.1100000000000003</v>
          </cell>
          <cell r="H103">
            <v>5.07</v>
          </cell>
          <cell r="I103">
            <v>4.8899999999999997</v>
          </cell>
          <cell r="J103">
            <v>5.0599999999999996</v>
          </cell>
          <cell r="K103">
            <v>5.0599999999999996</v>
          </cell>
          <cell r="L103">
            <v>5.05</v>
          </cell>
          <cell r="M103">
            <v>5.0199999999999996</v>
          </cell>
          <cell r="N103">
            <v>5.01</v>
          </cell>
          <cell r="O103">
            <v>4.99</v>
          </cell>
          <cell r="P103">
            <v>4.97</v>
          </cell>
          <cell r="Q103">
            <v>4.96</v>
          </cell>
          <cell r="R103">
            <v>5.01</v>
          </cell>
          <cell r="S103">
            <v>5.01</v>
          </cell>
          <cell r="T103">
            <v>5.09</v>
          </cell>
          <cell r="U103">
            <v>5.09</v>
          </cell>
          <cell r="V103">
            <v>5.0999999999999996</v>
          </cell>
          <cell r="W103">
            <v>5.0999999999999996</v>
          </cell>
          <cell r="X103">
            <v>5.07</v>
          </cell>
          <cell r="Y103">
            <v>5.07</v>
          </cell>
          <cell r="Z103">
            <v>5.07</v>
          </cell>
          <cell r="AA103">
            <v>5.08</v>
          </cell>
          <cell r="AB103">
            <v>5.07</v>
          </cell>
          <cell r="AC103">
            <v>5.1100000000000003</v>
          </cell>
          <cell r="AD103">
            <v>5.08</v>
          </cell>
        </row>
        <row r="104">
          <cell r="E104" t="str">
            <v>FRCA2388.OP - Average</v>
          </cell>
          <cell r="F104">
            <v>36.32</v>
          </cell>
          <cell r="G104">
            <v>36.520000000000003</v>
          </cell>
          <cell r="H104">
            <v>37.700000000000003</v>
          </cell>
          <cell r="I104">
            <v>37.950000000000003</v>
          </cell>
          <cell r="J104">
            <v>37.65</v>
          </cell>
          <cell r="K104">
            <v>37.32</v>
          </cell>
          <cell r="L104">
            <v>37.33</v>
          </cell>
          <cell r="M104">
            <v>36.47</v>
          </cell>
          <cell r="N104">
            <v>38.049999999999997</v>
          </cell>
          <cell r="O104">
            <v>37.159999999999997</v>
          </cell>
          <cell r="P104">
            <v>37.57</v>
          </cell>
          <cell r="Q104">
            <v>37.479999999999997</v>
          </cell>
          <cell r="R104">
            <v>38.06</v>
          </cell>
          <cell r="S104">
            <v>37.36</v>
          </cell>
          <cell r="T104">
            <v>36.26</v>
          </cell>
          <cell r="U104">
            <v>36.200000000000003</v>
          </cell>
          <cell r="V104">
            <v>37.159999999999997</v>
          </cell>
          <cell r="W104">
            <v>36.79</v>
          </cell>
          <cell r="X104">
            <v>35.76</v>
          </cell>
          <cell r="Y104">
            <v>36.74</v>
          </cell>
          <cell r="Z104">
            <v>35.94</v>
          </cell>
          <cell r="AA104">
            <v>36.909999999999997</v>
          </cell>
          <cell r="AB104">
            <v>38.28</v>
          </cell>
          <cell r="AC104">
            <v>37.5</v>
          </cell>
          <cell r="AD104">
            <v>36.85</v>
          </cell>
        </row>
        <row r="105">
          <cell r="E105" t="str">
            <v>FRCA2388.PV - Average</v>
          </cell>
          <cell r="F105">
            <v>35.549999999999997</v>
          </cell>
          <cell r="G105">
            <v>33.630000000000003</v>
          </cell>
          <cell r="H105">
            <v>34.94</v>
          </cell>
          <cell r="I105">
            <v>33.79</v>
          </cell>
          <cell r="J105">
            <v>35.28</v>
          </cell>
          <cell r="K105">
            <v>35.29</v>
          </cell>
          <cell r="L105">
            <v>35.24</v>
          </cell>
          <cell r="M105">
            <v>35.31</v>
          </cell>
          <cell r="N105">
            <v>35.28</v>
          </cell>
          <cell r="O105">
            <v>35.19</v>
          </cell>
          <cell r="P105">
            <v>34.94</v>
          </cell>
          <cell r="Q105">
            <v>34.93</v>
          </cell>
          <cell r="R105">
            <v>35.22</v>
          </cell>
          <cell r="S105">
            <v>35.5</v>
          </cell>
          <cell r="T105">
            <v>35.1</v>
          </cell>
          <cell r="U105">
            <v>34.22</v>
          </cell>
          <cell r="V105">
            <v>34.119999999999997</v>
          </cell>
          <cell r="W105">
            <v>34.130000000000003</v>
          </cell>
          <cell r="X105">
            <v>33.74</v>
          </cell>
          <cell r="Y105">
            <v>34.65</v>
          </cell>
          <cell r="Z105">
            <v>34</v>
          </cell>
          <cell r="AA105">
            <v>33.67</v>
          </cell>
          <cell r="AB105">
            <v>34.97</v>
          </cell>
          <cell r="AC105">
            <v>35.53</v>
          </cell>
          <cell r="AD105">
            <v>35.83</v>
          </cell>
        </row>
        <row r="106">
          <cell r="E106" t="str">
            <v>FRC2384.PV - Average</v>
          </cell>
          <cell r="F106">
            <v>71.739999999999995</v>
          </cell>
          <cell r="G106">
            <v>70.540000000000006</v>
          </cell>
          <cell r="H106">
            <v>69.709999999999994</v>
          </cell>
          <cell r="I106">
            <v>67.25</v>
          </cell>
          <cell r="J106">
            <v>70.88</v>
          </cell>
          <cell r="K106">
            <v>70.569999999999993</v>
          </cell>
          <cell r="L106">
            <v>70.53</v>
          </cell>
          <cell r="M106">
            <v>70.39</v>
          </cell>
          <cell r="N106">
            <v>70.62</v>
          </cell>
          <cell r="O106">
            <v>70.44</v>
          </cell>
          <cell r="P106">
            <v>69.81</v>
          </cell>
          <cell r="Q106">
            <v>69.78</v>
          </cell>
          <cell r="R106">
            <v>70.5</v>
          </cell>
          <cell r="S106">
            <v>70.8</v>
          </cell>
          <cell r="T106">
            <v>70.7</v>
          </cell>
          <cell r="U106">
            <v>68.69</v>
          </cell>
          <cell r="V106">
            <v>68.260000000000005</v>
          </cell>
          <cell r="W106">
            <v>68.25</v>
          </cell>
          <cell r="X106">
            <v>67.48</v>
          </cell>
          <cell r="Y106">
            <v>68.91</v>
          </cell>
          <cell r="Z106">
            <v>68.55</v>
          </cell>
          <cell r="AA106">
            <v>67.27</v>
          </cell>
          <cell r="AB106">
            <v>69.709999999999994</v>
          </cell>
          <cell r="AC106">
            <v>70.849999999999994</v>
          </cell>
          <cell r="AD106">
            <v>71.510000000000005</v>
          </cell>
        </row>
        <row r="107">
          <cell r="E107" t="str">
            <v>FRC2384.OP - Average</v>
          </cell>
          <cell r="F107">
            <v>39.61</v>
          </cell>
          <cell r="G107">
            <v>37.35</v>
          </cell>
          <cell r="H107">
            <v>37.76</v>
          </cell>
          <cell r="I107">
            <v>38.799999999999997</v>
          </cell>
          <cell r="J107">
            <v>38.409999999999997</v>
          </cell>
          <cell r="K107">
            <v>38.1</v>
          </cell>
          <cell r="L107">
            <v>38.44</v>
          </cell>
          <cell r="M107">
            <v>39.119999999999997</v>
          </cell>
          <cell r="N107">
            <v>39.39</v>
          </cell>
          <cell r="O107">
            <v>39.44</v>
          </cell>
          <cell r="P107">
            <v>39.29</v>
          </cell>
          <cell r="Q107">
            <v>40.04</v>
          </cell>
          <cell r="R107">
            <v>40.049999999999997</v>
          </cell>
          <cell r="S107">
            <v>40.29</v>
          </cell>
          <cell r="T107">
            <v>38.619999999999997</v>
          </cell>
          <cell r="U107">
            <v>37.090000000000003</v>
          </cell>
          <cell r="V107">
            <v>36.869999999999997</v>
          </cell>
          <cell r="W107">
            <v>36.74</v>
          </cell>
          <cell r="X107">
            <v>36.4</v>
          </cell>
          <cell r="Y107">
            <v>36.74</v>
          </cell>
          <cell r="Z107">
            <v>36.44</v>
          </cell>
          <cell r="AA107">
            <v>35.68</v>
          </cell>
          <cell r="AB107">
            <v>37.18</v>
          </cell>
          <cell r="AC107">
            <v>37.53</v>
          </cell>
          <cell r="AD107">
            <v>38.47</v>
          </cell>
        </row>
        <row r="108">
          <cell r="E108" t="str">
            <v>FRCA2389.OP - Average</v>
          </cell>
          <cell r="F108">
            <v>28.87</v>
          </cell>
          <cell r="G108">
            <v>28.7</v>
          </cell>
          <cell r="H108">
            <v>29.39</v>
          </cell>
          <cell r="I108">
            <v>28.72</v>
          </cell>
          <cell r="J108">
            <v>29.83</v>
          </cell>
          <cell r="K108">
            <v>29.38</v>
          </cell>
          <cell r="L108">
            <v>29.37</v>
          </cell>
          <cell r="M108">
            <v>29.2</v>
          </cell>
          <cell r="N108">
            <v>29.25</v>
          </cell>
          <cell r="O108">
            <v>29.17</v>
          </cell>
          <cell r="P108">
            <v>29.07</v>
          </cell>
          <cell r="Q108">
            <v>28.84</v>
          </cell>
          <cell r="R108">
            <v>28.97</v>
          </cell>
          <cell r="S108">
            <v>29.17</v>
          </cell>
          <cell r="T108">
            <v>28.99</v>
          </cell>
          <cell r="U108">
            <v>28.1</v>
          </cell>
          <cell r="V108">
            <v>27.9</v>
          </cell>
          <cell r="W108">
            <v>27.9</v>
          </cell>
          <cell r="X108">
            <v>27.57</v>
          </cell>
          <cell r="Y108">
            <v>27.96</v>
          </cell>
          <cell r="Z108">
            <v>27.8</v>
          </cell>
          <cell r="AA108">
            <v>27.78</v>
          </cell>
          <cell r="AB108">
            <v>28.89</v>
          </cell>
          <cell r="AC108">
            <v>29.41</v>
          </cell>
          <cell r="AD108">
            <v>29.31</v>
          </cell>
        </row>
        <row r="109">
          <cell r="E109" t="str">
            <v>FRCA2389.PV - Average</v>
          </cell>
          <cell r="F109">
            <v>35.549999999999997</v>
          </cell>
          <cell r="G109">
            <v>35.22</v>
          </cell>
          <cell r="H109">
            <v>34.950000000000003</v>
          </cell>
          <cell r="I109">
            <v>33.729999999999997</v>
          </cell>
          <cell r="J109">
            <v>35.32</v>
          </cell>
          <cell r="K109">
            <v>35.28</v>
          </cell>
          <cell r="L109">
            <v>35.28</v>
          </cell>
          <cell r="M109">
            <v>35.31</v>
          </cell>
          <cell r="N109">
            <v>35.26</v>
          </cell>
          <cell r="O109">
            <v>35.229999999999997</v>
          </cell>
          <cell r="P109">
            <v>34.94</v>
          </cell>
          <cell r="Q109">
            <v>34.92</v>
          </cell>
          <cell r="R109">
            <v>35.24</v>
          </cell>
          <cell r="S109">
            <v>35.42</v>
          </cell>
          <cell r="T109">
            <v>35.090000000000003</v>
          </cell>
          <cell r="U109">
            <v>34.26</v>
          </cell>
          <cell r="V109">
            <v>34.14</v>
          </cell>
          <cell r="W109">
            <v>34.11</v>
          </cell>
          <cell r="X109">
            <v>33.659999999999997</v>
          </cell>
          <cell r="Y109">
            <v>34.6</v>
          </cell>
          <cell r="Z109">
            <v>34.049999999999997</v>
          </cell>
          <cell r="AA109">
            <v>33.71</v>
          </cell>
          <cell r="AB109">
            <v>34.96</v>
          </cell>
          <cell r="AC109">
            <v>35.47</v>
          </cell>
          <cell r="AD109">
            <v>35.81</v>
          </cell>
        </row>
        <row r="110">
          <cell r="E110" t="str">
            <v>EIA2405.PV - Average</v>
          </cell>
          <cell r="F110">
            <v>21.83</v>
          </cell>
          <cell r="G110">
            <v>21.31</v>
          </cell>
          <cell r="H110">
            <v>21.51</v>
          </cell>
          <cell r="I110">
            <v>21.22</v>
          </cell>
          <cell r="J110">
            <v>21.75</v>
          </cell>
          <cell r="K110">
            <v>21.73</v>
          </cell>
          <cell r="L110">
            <v>21.76</v>
          </cell>
          <cell r="M110">
            <v>21.76</v>
          </cell>
          <cell r="N110">
            <v>21.83</v>
          </cell>
          <cell r="O110">
            <v>21.77</v>
          </cell>
          <cell r="P110">
            <v>21.65</v>
          </cell>
          <cell r="Q110">
            <v>21.62</v>
          </cell>
          <cell r="R110">
            <v>21.91</v>
          </cell>
          <cell r="S110">
            <v>21.9</v>
          </cell>
          <cell r="T110">
            <v>21.84</v>
          </cell>
          <cell r="U110">
            <v>21.52</v>
          </cell>
          <cell r="V110">
            <v>21.47</v>
          </cell>
          <cell r="W110">
            <v>21.49</v>
          </cell>
          <cell r="X110">
            <v>21.28</v>
          </cell>
          <cell r="Y110">
            <v>21.45</v>
          </cell>
          <cell r="Z110">
            <v>21.43</v>
          </cell>
          <cell r="AA110">
            <v>21.2</v>
          </cell>
          <cell r="AB110">
            <v>21.46</v>
          </cell>
          <cell r="AC110">
            <v>21.7</v>
          </cell>
          <cell r="AD110">
            <v>21.82</v>
          </cell>
        </row>
        <row r="111">
          <cell r="E111" t="str">
            <v>EIA2406.PV - Average</v>
          </cell>
          <cell r="F111">
            <v>21.91</v>
          </cell>
          <cell r="G111">
            <v>21.79</v>
          </cell>
          <cell r="H111">
            <v>21.69</v>
          </cell>
          <cell r="I111">
            <v>21.29</v>
          </cell>
          <cell r="J111">
            <v>21.88</v>
          </cell>
          <cell r="K111">
            <v>21.87</v>
          </cell>
          <cell r="L111">
            <v>21.88</v>
          </cell>
          <cell r="M111">
            <v>21.88</v>
          </cell>
          <cell r="N111">
            <v>21.89</v>
          </cell>
          <cell r="O111">
            <v>21.84</v>
          </cell>
          <cell r="P111">
            <v>21.74</v>
          </cell>
          <cell r="Q111">
            <v>21.73</v>
          </cell>
          <cell r="R111">
            <v>21.95</v>
          </cell>
          <cell r="S111">
            <v>21.93</v>
          </cell>
          <cell r="T111">
            <v>21.95</v>
          </cell>
          <cell r="U111">
            <v>21.72</v>
          </cell>
          <cell r="V111">
            <v>21.67</v>
          </cell>
          <cell r="W111">
            <v>21.69</v>
          </cell>
          <cell r="X111">
            <v>21.47</v>
          </cell>
          <cell r="Y111">
            <v>21.62</v>
          </cell>
          <cell r="Z111">
            <v>21.61</v>
          </cell>
          <cell r="AA111">
            <v>21.38</v>
          </cell>
          <cell r="AB111">
            <v>21.57</v>
          </cell>
          <cell r="AC111">
            <v>21.75</v>
          </cell>
          <cell r="AD111">
            <v>21.9</v>
          </cell>
        </row>
        <row r="112">
          <cell r="E112" t="str">
            <v>LRCA2478.OP - Average</v>
          </cell>
          <cell r="F112">
            <v>39.65</v>
          </cell>
          <cell r="G112">
            <v>36.46</v>
          </cell>
          <cell r="H112">
            <v>39.06</v>
          </cell>
          <cell r="I112">
            <v>35.07</v>
          </cell>
          <cell r="J112">
            <v>42</v>
          </cell>
          <cell r="K112">
            <v>41.38</v>
          </cell>
          <cell r="L112">
            <v>42.12</v>
          </cell>
          <cell r="M112">
            <v>41.52</v>
          </cell>
          <cell r="N112">
            <v>41.26</v>
          </cell>
          <cell r="O112">
            <v>42</v>
          </cell>
          <cell r="P112">
            <v>42.49</v>
          </cell>
          <cell r="Q112">
            <v>42.41</v>
          </cell>
          <cell r="R112">
            <v>46.02</v>
          </cell>
          <cell r="S112">
            <v>45.26</v>
          </cell>
          <cell r="T112">
            <v>44.6</v>
          </cell>
          <cell r="U112">
            <v>42.46</v>
          </cell>
          <cell r="V112">
            <v>41.83</v>
          </cell>
          <cell r="W112">
            <v>42.83</v>
          </cell>
          <cell r="X112">
            <v>43.24</v>
          </cell>
          <cell r="Y112">
            <v>44.75</v>
          </cell>
          <cell r="Z112">
            <v>43.62</v>
          </cell>
          <cell r="AA112">
            <v>43.09</v>
          </cell>
          <cell r="AB112">
            <v>45.24</v>
          </cell>
          <cell r="AC112">
            <v>45.69</v>
          </cell>
          <cell r="AD112">
            <v>46.87</v>
          </cell>
        </row>
        <row r="113">
          <cell r="E113" t="str">
            <v>LRCA2478.PV - Average</v>
          </cell>
          <cell r="F113">
            <v>39.93</v>
          </cell>
          <cell r="G113">
            <v>40.119999999999997</v>
          </cell>
          <cell r="H113">
            <v>39.92</v>
          </cell>
          <cell r="I113">
            <v>37.14</v>
          </cell>
          <cell r="J113">
            <v>36.17</v>
          </cell>
          <cell r="K113">
            <v>34.96</v>
          </cell>
          <cell r="L113">
            <v>35.049999999999997</v>
          </cell>
          <cell r="M113">
            <v>34.94</v>
          </cell>
          <cell r="N113">
            <v>35.01</v>
          </cell>
          <cell r="O113">
            <v>33.1</v>
          </cell>
          <cell r="P113">
            <v>31.26</v>
          </cell>
          <cell r="Q113">
            <v>29.98</v>
          </cell>
          <cell r="R113">
            <v>27.93</v>
          </cell>
          <cell r="S113">
            <v>28.54</v>
          </cell>
          <cell r="T113">
            <v>29.96</v>
          </cell>
          <cell r="U113">
            <v>29.95</v>
          </cell>
          <cell r="V113">
            <v>29.99</v>
          </cell>
          <cell r="W113">
            <v>29.72</v>
          </cell>
          <cell r="X113">
            <v>27.97</v>
          </cell>
          <cell r="Y113">
            <v>26.26</v>
          </cell>
          <cell r="Z113">
            <v>27.05</v>
          </cell>
          <cell r="AA113">
            <v>27.31</v>
          </cell>
          <cell r="AB113">
            <v>27.01</v>
          </cell>
          <cell r="AC113">
            <v>27.98</v>
          </cell>
          <cell r="AD113">
            <v>28.95</v>
          </cell>
        </row>
        <row r="114">
          <cell r="E114" t="str">
            <v>TR2487.PV - Average</v>
          </cell>
          <cell r="F114">
            <v>152.58000000000001</v>
          </cell>
          <cell r="G114">
            <v>152.6</v>
          </cell>
          <cell r="H114">
            <v>152.63999999999999</v>
          </cell>
          <cell r="I114">
            <v>152.69</v>
          </cell>
          <cell r="J114">
            <v>152.54</v>
          </cell>
          <cell r="K114">
            <v>152.53</v>
          </cell>
          <cell r="L114">
            <v>152.57</v>
          </cell>
          <cell r="M114">
            <v>152.57</v>
          </cell>
          <cell r="N114">
            <v>152.55000000000001</v>
          </cell>
          <cell r="O114">
            <v>152.54</v>
          </cell>
          <cell r="P114">
            <v>152.47</v>
          </cell>
          <cell r="Q114">
            <v>152.76</v>
          </cell>
          <cell r="R114">
            <v>152.54</v>
          </cell>
          <cell r="S114">
            <v>152.57</v>
          </cell>
          <cell r="T114">
            <v>152.55000000000001</v>
          </cell>
          <cell r="U114">
            <v>152.5</v>
          </cell>
          <cell r="V114">
            <v>152.62</v>
          </cell>
          <cell r="W114">
            <v>152.56</v>
          </cell>
          <cell r="X114">
            <v>152.47</v>
          </cell>
          <cell r="Y114">
            <v>152.58000000000001</v>
          </cell>
          <cell r="Z114">
            <v>152.71</v>
          </cell>
          <cell r="AA114">
            <v>152.62</v>
          </cell>
          <cell r="AB114">
            <v>152.41999999999999</v>
          </cell>
          <cell r="AC114">
            <v>152.53</v>
          </cell>
          <cell r="AD114">
            <v>152.38999999999999</v>
          </cell>
        </row>
        <row r="115">
          <cell r="E115" t="str">
            <v>EI2489.PV - Average</v>
          </cell>
          <cell r="F115">
            <v>12.31</v>
          </cell>
          <cell r="G115">
            <v>12.39</v>
          </cell>
          <cell r="H115">
            <v>12.4</v>
          </cell>
          <cell r="I115">
            <v>12.37</v>
          </cell>
          <cell r="J115">
            <v>12.28</v>
          </cell>
          <cell r="K115">
            <v>12.24</v>
          </cell>
          <cell r="L115">
            <v>12.24</v>
          </cell>
          <cell r="M115">
            <v>12.27</v>
          </cell>
          <cell r="N115">
            <v>12.25</v>
          </cell>
          <cell r="O115">
            <v>12.18</v>
          </cell>
          <cell r="P115">
            <v>12.08</v>
          </cell>
          <cell r="Q115">
            <v>12.01</v>
          </cell>
          <cell r="R115">
            <v>11.81</v>
          </cell>
          <cell r="S115">
            <v>11.84</v>
          </cell>
          <cell r="T115">
            <v>11.98</v>
          </cell>
          <cell r="U115">
            <v>12.01</v>
          </cell>
          <cell r="V115">
            <v>12.05</v>
          </cell>
          <cell r="W115">
            <v>12.06</v>
          </cell>
          <cell r="X115">
            <v>11.98</v>
          </cell>
          <cell r="Y115">
            <v>11.95</v>
          </cell>
          <cell r="Z115">
            <v>11.94</v>
          </cell>
          <cell r="AA115">
            <v>11.88</v>
          </cell>
          <cell r="AB115">
            <v>11.75</v>
          </cell>
          <cell r="AC115">
            <v>11.82</v>
          </cell>
          <cell r="AD115">
            <v>11.87</v>
          </cell>
        </row>
        <row r="116">
          <cell r="E116" t="str">
            <v>EI2490.PV - Average</v>
          </cell>
          <cell r="F116">
            <v>22.73</v>
          </cell>
          <cell r="G116">
            <v>22.45</v>
          </cell>
          <cell r="H116">
            <v>22.02</v>
          </cell>
          <cell r="I116">
            <v>23.94</v>
          </cell>
          <cell r="J116">
            <v>24.28</v>
          </cell>
          <cell r="K116">
            <v>23.82</v>
          </cell>
          <cell r="L116">
            <v>23.43</v>
          </cell>
          <cell r="M116">
            <v>23.19</v>
          </cell>
          <cell r="N116">
            <v>23.06</v>
          </cell>
          <cell r="O116">
            <v>23.07</v>
          </cell>
          <cell r="P116">
            <v>23</v>
          </cell>
          <cell r="Q116">
            <v>23.45</v>
          </cell>
          <cell r="R116">
            <v>23.6</v>
          </cell>
          <cell r="S116">
            <v>22.97</v>
          </cell>
          <cell r="T116">
            <v>22.41</v>
          </cell>
          <cell r="U116">
            <v>23.15</v>
          </cell>
          <cell r="V116">
            <v>23.87</v>
          </cell>
          <cell r="W116">
            <v>23.98</v>
          </cell>
          <cell r="X116">
            <v>24.64</v>
          </cell>
          <cell r="Y116">
            <v>24.16</v>
          </cell>
          <cell r="Z116">
            <v>23.69</v>
          </cell>
          <cell r="AA116">
            <v>23.95</v>
          </cell>
          <cell r="AB116">
            <v>23.49</v>
          </cell>
          <cell r="AC116">
            <v>23.83</v>
          </cell>
          <cell r="AD116">
            <v>24</v>
          </cell>
        </row>
        <row r="117">
          <cell r="E117" t="str">
            <v>PIA2483.PV - Average</v>
          </cell>
          <cell r="F117">
            <v>3.72</v>
          </cell>
          <cell r="G117">
            <v>3.72</v>
          </cell>
          <cell r="H117">
            <v>3.72</v>
          </cell>
          <cell r="I117">
            <v>3.73</v>
          </cell>
          <cell r="J117">
            <v>3.71</v>
          </cell>
          <cell r="K117">
            <v>3.72</v>
          </cell>
          <cell r="L117">
            <v>3.72</v>
          </cell>
          <cell r="M117">
            <v>3.72</v>
          </cell>
          <cell r="N117">
            <v>3.72</v>
          </cell>
          <cell r="O117">
            <v>3.72</v>
          </cell>
          <cell r="P117">
            <v>3.72</v>
          </cell>
          <cell r="Q117">
            <v>3.75</v>
          </cell>
          <cell r="R117">
            <v>3.72</v>
          </cell>
          <cell r="S117">
            <v>3.73</v>
          </cell>
          <cell r="T117">
            <v>3.72</v>
          </cell>
          <cell r="U117">
            <v>3.71</v>
          </cell>
          <cell r="V117">
            <v>3.72</v>
          </cell>
          <cell r="W117">
            <v>3.71</v>
          </cell>
          <cell r="X117">
            <v>3.7</v>
          </cell>
          <cell r="Y117">
            <v>3.7</v>
          </cell>
          <cell r="Z117">
            <v>3.73</v>
          </cell>
          <cell r="AA117">
            <v>3.72</v>
          </cell>
          <cell r="AB117">
            <v>3.7</v>
          </cell>
          <cell r="AC117">
            <v>3.72</v>
          </cell>
          <cell r="AD117">
            <v>3.7</v>
          </cell>
        </row>
        <row r="118">
          <cell r="E118" t="str">
            <v>PDI2483.PV - Average</v>
          </cell>
          <cell r="F118">
            <v>0.28000000000000003</v>
          </cell>
          <cell r="G118">
            <v>0.28000000000000003</v>
          </cell>
          <cell r="H118">
            <v>0.28000000000000003</v>
          </cell>
          <cell r="I118">
            <v>0.28000000000000003</v>
          </cell>
          <cell r="J118">
            <v>0.28000000000000003</v>
          </cell>
          <cell r="K118">
            <v>0.28000000000000003</v>
          </cell>
          <cell r="L118">
            <v>0.28000000000000003</v>
          </cell>
          <cell r="M118">
            <v>0.28000000000000003</v>
          </cell>
          <cell r="N118">
            <v>0.28000000000000003</v>
          </cell>
          <cell r="O118">
            <v>0.28000000000000003</v>
          </cell>
          <cell r="P118">
            <v>0.28000000000000003</v>
          </cell>
          <cell r="Q118">
            <v>0.28000000000000003</v>
          </cell>
          <cell r="R118">
            <v>0.28000000000000003</v>
          </cell>
          <cell r="S118">
            <v>0.28000000000000003</v>
          </cell>
          <cell r="T118">
            <v>0.28000000000000003</v>
          </cell>
          <cell r="U118">
            <v>0.28000000000000003</v>
          </cell>
          <cell r="V118">
            <v>0.28000000000000003</v>
          </cell>
          <cell r="W118">
            <v>0.28000000000000003</v>
          </cell>
          <cell r="X118">
            <v>0.28000000000000003</v>
          </cell>
          <cell r="Y118">
            <v>0.28000000000000003</v>
          </cell>
          <cell r="Z118">
            <v>0.28000000000000003</v>
          </cell>
          <cell r="AA118">
            <v>0.28000000000000003</v>
          </cell>
          <cell r="AB118">
            <v>0.28000000000000003</v>
          </cell>
          <cell r="AC118">
            <v>0.28000000000000003</v>
          </cell>
          <cell r="AD118">
            <v>0.28000000000000003</v>
          </cell>
        </row>
        <row r="119">
          <cell r="E119" t="str">
            <v>TR2486.PV - Average</v>
          </cell>
          <cell r="F119">
            <v>152.51</v>
          </cell>
          <cell r="G119">
            <v>152.49</v>
          </cell>
          <cell r="H119">
            <v>152.52000000000001</v>
          </cell>
          <cell r="I119">
            <v>152.52000000000001</v>
          </cell>
          <cell r="J119">
            <v>152.41</v>
          </cell>
          <cell r="K119">
            <v>152.41</v>
          </cell>
          <cell r="L119">
            <v>152.43</v>
          </cell>
          <cell r="M119">
            <v>152.44999999999999</v>
          </cell>
          <cell r="N119">
            <v>152.43</v>
          </cell>
          <cell r="O119">
            <v>152.43</v>
          </cell>
          <cell r="P119">
            <v>152.41</v>
          </cell>
          <cell r="Q119">
            <v>152.63999999999999</v>
          </cell>
          <cell r="R119">
            <v>152.49</v>
          </cell>
          <cell r="S119">
            <v>152.54</v>
          </cell>
          <cell r="T119">
            <v>152.5</v>
          </cell>
          <cell r="U119">
            <v>152.41999999999999</v>
          </cell>
          <cell r="V119">
            <v>152.54</v>
          </cell>
          <cell r="W119">
            <v>152.47</v>
          </cell>
          <cell r="X119">
            <v>152.36000000000001</v>
          </cell>
          <cell r="Y119">
            <v>152.38</v>
          </cell>
          <cell r="Z119">
            <v>152.58000000000001</v>
          </cell>
          <cell r="AA119">
            <v>152.5</v>
          </cell>
          <cell r="AB119">
            <v>152.34</v>
          </cell>
          <cell r="AC119">
            <v>152.53</v>
          </cell>
          <cell r="AD119">
            <v>152.37</v>
          </cell>
        </row>
        <row r="120">
          <cell r="E120" t="str">
            <v>LRCA2479.OP - Average</v>
          </cell>
          <cell r="F120">
            <v>45.85</v>
          </cell>
          <cell r="G120">
            <v>46.05</v>
          </cell>
          <cell r="H120">
            <v>46.25</v>
          </cell>
          <cell r="I120">
            <v>46.14</v>
          </cell>
          <cell r="J120">
            <v>45.95</v>
          </cell>
          <cell r="K120">
            <v>45.95</v>
          </cell>
          <cell r="L120">
            <v>45.95</v>
          </cell>
          <cell r="M120">
            <v>45.95</v>
          </cell>
          <cell r="N120">
            <v>45.95</v>
          </cell>
          <cell r="O120">
            <v>45.95</v>
          </cell>
          <cell r="P120">
            <v>45.95</v>
          </cell>
          <cell r="Q120">
            <v>45.95</v>
          </cell>
          <cell r="R120">
            <v>45.93</v>
          </cell>
          <cell r="S120">
            <v>45.45</v>
          </cell>
          <cell r="T120">
            <v>45.91</v>
          </cell>
          <cell r="U120">
            <v>45.95</v>
          </cell>
          <cell r="V120">
            <v>45.95</v>
          </cell>
          <cell r="W120">
            <v>45.77</v>
          </cell>
          <cell r="X120">
            <v>44.88</v>
          </cell>
          <cell r="Y120">
            <v>43.42</v>
          </cell>
          <cell r="Z120">
            <v>44.6</v>
          </cell>
          <cell r="AA120">
            <v>43.26</v>
          </cell>
          <cell r="AB120">
            <v>44.2</v>
          </cell>
          <cell r="AC120">
            <v>45.66</v>
          </cell>
          <cell r="AD120">
            <v>46.48</v>
          </cell>
        </row>
        <row r="121">
          <cell r="E121" t="str">
            <v>LRCA2479.PV - Average</v>
          </cell>
          <cell r="F121">
            <v>49.6</v>
          </cell>
          <cell r="G121">
            <v>53.95</v>
          </cell>
          <cell r="H121">
            <v>60.12</v>
          </cell>
          <cell r="I121">
            <v>35</v>
          </cell>
          <cell r="J121">
            <v>28.37</v>
          </cell>
          <cell r="K121">
            <v>30.21</v>
          </cell>
          <cell r="L121">
            <v>32.479999999999997</v>
          </cell>
          <cell r="M121">
            <v>36.909999999999997</v>
          </cell>
          <cell r="N121">
            <v>38.659999999999997</v>
          </cell>
          <cell r="O121">
            <v>38.18</v>
          </cell>
          <cell r="P121">
            <v>39.25</v>
          </cell>
          <cell r="Q121">
            <v>32.46</v>
          </cell>
          <cell r="R121">
            <v>35.700000000000003</v>
          </cell>
          <cell r="S121">
            <v>46.4</v>
          </cell>
          <cell r="T121">
            <v>55.25</v>
          </cell>
          <cell r="U121">
            <v>53.37</v>
          </cell>
          <cell r="V121">
            <v>41.54</v>
          </cell>
          <cell r="W121">
            <v>29.13</v>
          </cell>
          <cell r="X121">
            <v>25.33</v>
          </cell>
          <cell r="Y121">
            <v>21.29</v>
          </cell>
          <cell r="Z121">
            <v>35.479999999999997</v>
          </cell>
          <cell r="AA121">
            <v>25.78</v>
          </cell>
          <cell r="AB121">
            <v>36.61</v>
          </cell>
          <cell r="AC121">
            <v>41.98</v>
          </cell>
          <cell r="AD121">
            <v>38.78</v>
          </cell>
        </row>
        <row r="122">
          <cell r="E122" t="str">
            <v>TR2488.PV - Average</v>
          </cell>
          <cell r="F122">
            <v>104</v>
          </cell>
          <cell r="G122">
            <v>103.79</v>
          </cell>
          <cell r="H122">
            <v>103.99</v>
          </cell>
          <cell r="I122">
            <v>103.55</v>
          </cell>
          <cell r="J122">
            <v>103.74</v>
          </cell>
          <cell r="K122">
            <v>103.84</v>
          </cell>
          <cell r="L122">
            <v>103.9</v>
          </cell>
          <cell r="M122">
            <v>104</v>
          </cell>
          <cell r="N122">
            <v>103.91</v>
          </cell>
          <cell r="O122">
            <v>103.86</v>
          </cell>
          <cell r="P122">
            <v>103.98</v>
          </cell>
          <cell r="Q122">
            <v>103.82</v>
          </cell>
          <cell r="R122">
            <v>103.98</v>
          </cell>
          <cell r="S122">
            <v>103.97</v>
          </cell>
          <cell r="T122">
            <v>104.08</v>
          </cell>
          <cell r="U122">
            <v>104.06</v>
          </cell>
          <cell r="V122">
            <v>103.96</v>
          </cell>
          <cell r="W122">
            <v>103.86</v>
          </cell>
          <cell r="X122">
            <v>103.67</v>
          </cell>
          <cell r="Y122">
            <v>103.69</v>
          </cell>
          <cell r="Z122">
            <v>103.62</v>
          </cell>
          <cell r="AA122">
            <v>103.59</v>
          </cell>
          <cell r="AB122">
            <v>103.75</v>
          </cell>
          <cell r="AC122">
            <v>103.9</v>
          </cell>
          <cell r="AD122">
            <v>104.07</v>
          </cell>
        </row>
        <row r="123">
          <cell r="E123" t="str">
            <v>PRC2517.OP - Average</v>
          </cell>
          <cell r="F123">
            <v>64.59</v>
          </cell>
          <cell r="G123">
            <v>67.14</v>
          </cell>
          <cell r="H123">
            <v>65.44</v>
          </cell>
          <cell r="I123">
            <v>62.72</v>
          </cell>
          <cell r="J123">
            <v>62.64</v>
          </cell>
          <cell r="K123">
            <v>63.95</v>
          </cell>
          <cell r="L123">
            <v>65</v>
          </cell>
          <cell r="M123">
            <v>63.75</v>
          </cell>
          <cell r="N123">
            <v>62.03</v>
          </cell>
          <cell r="O123">
            <v>62.19</v>
          </cell>
          <cell r="P123">
            <v>63.4</v>
          </cell>
          <cell r="Q123">
            <v>62.2</v>
          </cell>
          <cell r="R123">
            <v>64.92</v>
          </cell>
          <cell r="S123">
            <v>67.12</v>
          </cell>
          <cell r="T123">
            <v>66.36</v>
          </cell>
          <cell r="U123">
            <v>56.03</v>
          </cell>
          <cell r="V123">
            <v>56.15</v>
          </cell>
          <cell r="W123">
            <v>65.069999999999993</v>
          </cell>
          <cell r="X123">
            <v>64.900000000000006</v>
          </cell>
          <cell r="Y123">
            <v>65.36</v>
          </cell>
          <cell r="Z123">
            <v>65.94</v>
          </cell>
          <cell r="AA123">
            <v>66.150000000000006</v>
          </cell>
          <cell r="AB123">
            <v>65.95</v>
          </cell>
          <cell r="AC123">
            <v>65.03</v>
          </cell>
          <cell r="AD123">
            <v>63.72</v>
          </cell>
        </row>
        <row r="124">
          <cell r="E124" t="str">
            <v>PRC2517.PV - Average</v>
          </cell>
          <cell r="F124">
            <v>1.75</v>
          </cell>
          <cell r="G124">
            <v>1.75</v>
          </cell>
          <cell r="H124">
            <v>1.74</v>
          </cell>
          <cell r="I124">
            <v>1.74</v>
          </cell>
          <cell r="J124">
            <v>1.75</v>
          </cell>
          <cell r="K124">
            <v>1.75</v>
          </cell>
          <cell r="L124">
            <v>1.74</v>
          </cell>
          <cell r="M124">
            <v>1.74</v>
          </cell>
          <cell r="N124">
            <v>1.75</v>
          </cell>
          <cell r="O124">
            <v>1.74</v>
          </cell>
          <cell r="P124">
            <v>1.74</v>
          </cell>
          <cell r="Q124">
            <v>1.75</v>
          </cell>
          <cell r="R124">
            <v>1.75</v>
          </cell>
          <cell r="S124">
            <v>1.74</v>
          </cell>
          <cell r="T124">
            <v>1.74</v>
          </cell>
          <cell r="U124">
            <v>1.71</v>
          </cell>
          <cell r="V124">
            <v>1.74</v>
          </cell>
          <cell r="W124">
            <v>1.75</v>
          </cell>
          <cell r="X124">
            <v>1.75</v>
          </cell>
          <cell r="Y124">
            <v>1.74</v>
          </cell>
          <cell r="Z124">
            <v>1.74</v>
          </cell>
          <cell r="AA124">
            <v>1.75</v>
          </cell>
          <cell r="AB124">
            <v>1.74</v>
          </cell>
          <cell r="AC124">
            <v>1.74</v>
          </cell>
          <cell r="AD124">
            <v>1.74</v>
          </cell>
        </row>
        <row r="125">
          <cell r="E125" t="str">
            <v>EIA2537.PV - Average</v>
          </cell>
          <cell r="F125">
            <v>15.6</v>
          </cell>
          <cell r="G125">
            <v>15.19</v>
          </cell>
          <cell r="H125">
            <v>15.56</v>
          </cell>
          <cell r="I125">
            <v>15.51</v>
          </cell>
          <cell r="J125">
            <v>15.51</v>
          </cell>
          <cell r="K125">
            <v>15.49</v>
          </cell>
          <cell r="L125">
            <v>15.48</v>
          </cell>
          <cell r="M125">
            <v>15.45</v>
          </cell>
          <cell r="N125">
            <v>15.41</v>
          </cell>
          <cell r="O125">
            <v>15.41</v>
          </cell>
          <cell r="P125">
            <v>15.48</v>
          </cell>
          <cell r="Q125">
            <v>15.46</v>
          </cell>
          <cell r="R125">
            <v>15.49</v>
          </cell>
          <cell r="S125">
            <v>15.43</v>
          </cell>
          <cell r="T125">
            <v>15.51</v>
          </cell>
          <cell r="U125">
            <v>15.53</v>
          </cell>
          <cell r="V125">
            <v>15.54</v>
          </cell>
          <cell r="W125">
            <v>15.52</v>
          </cell>
          <cell r="X125">
            <v>15.44</v>
          </cell>
          <cell r="Y125">
            <v>15.27</v>
          </cell>
          <cell r="Z125">
            <v>15.35</v>
          </cell>
          <cell r="AA125">
            <v>15.19</v>
          </cell>
          <cell r="AB125">
            <v>15.25</v>
          </cell>
          <cell r="AC125">
            <v>15.42</v>
          </cell>
          <cell r="AD125">
            <v>15.54</v>
          </cell>
        </row>
        <row r="126">
          <cell r="E126" t="str">
            <v>EIA2538.PV - Average</v>
          </cell>
          <cell r="F126">
            <v>15.59</v>
          </cell>
          <cell r="G126">
            <v>15.63</v>
          </cell>
          <cell r="H126">
            <v>15.57</v>
          </cell>
          <cell r="I126">
            <v>15.53</v>
          </cell>
          <cell r="J126">
            <v>15.49</v>
          </cell>
          <cell r="K126">
            <v>15.51</v>
          </cell>
          <cell r="L126">
            <v>15.53</v>
          </cell>
          <cell r="M126">
            <v>15.52</v>
          </cell>
          <cell r="N126">
            <v>15.56</v>
          </cell>
          <cell r="O126">
            <v>15.56</v>
          </cell>
          <cell r="P126">
            <v>15.53</v>
          </cell>
          <cell r="Q126">
            <v>15.5</v>
          </cell>
          <cell r="R126">
            <v>15.64</v>
          </cell>
          <cell r="S126">
            <v>15.52</v>
          </cell>
          <cell r="T126">
            <v>15.6</v>
          </cell>
          <cell r="U126">
            <v>15.63</v>
          </cell>
          <cell r="V126">
            <v>15.63</v>
          </cell>
          <cell r="W126">
            <v>15.63</v>
          </cell>
          <cell r="X126">
            <v>15.45</v>
          </cell>
          <cell r="Y126">
            <v>15.17</v>
          </cell>
          <cell r="Z126">
            <v>15.36</v>
          </cell>
          <cell r="AA126">
            <v>15.18</v>
          </cell>
          <cell r="AB126">
            <v>15.22</v>
          </cell>
          <cell r="AC126">
            <v>15.46</v>
          </cell>
          <cell r="AD126">
            <v>15.67</v>
          </cell>
        </row>
        <row r="127">
          <cell r="E127" t="str">
            <v>FI2548.PV - Average</v>
          </cell>
          <cell r="F127">
            <v>0.08</v>
          </cell>
          <cell r="G127">
            <v>0.08</v>
          </cell>
          <cell r="H127">
            <v>0.08</v>
          </cell>
          <cell r="I127">
            <v>0.08</v>
          </cell>
          <cell r="J127">
            <v>0.08</v>
          </cell>
          <cell r="K127">
            <v>0.08</v>
          </cell>
          <cell r="L127">
            <v>0.08</v>
          </cell>
          <cell r="M127">
            <v>0.08</v>
          </cell>
          <cell r="N127">
            <v>0.08</v>
          </cell>
          <cell r="O127">
            <v>0.08</v>
          </cell>
          <cell r="P127">
            <v>0.08</v>
          </cell>
          <cell r="Q127">
            <v>0.08</v>
          </cell>
          <cell r="R127">
            <v>0.08</v>
          </cell>
          <cell r="S127">
            <v>0.08</v>
          </cell>
          <cell r="T127">
            <v>0.08</v>
          </cell>
          <cell r="U127">
            <v>0.08</v>
          </cell>
          <cell r="V127">
            <v>0.08</v>
          </cell>
          <cell r="W127">
            <v>0.08</v>
          </cell>
          <cell r="X127">
            <v>0.95</v>
          </cell>
          <cell r="Y127">
            <v>0.08</v>
          </cell>
          <cell r="Z127">
            <v>0.1</v>
          </cell>
          <cell r="AA127">
            <v>0.1</v>
          </cell>
          <cell r="AB127">
            <v>0.1</v>
          </cell>
          <cell r="AC127">
            <v>0.1</v>
          </cell>
          <cell r="AD127">
            <v>0.1</v>
          </cell>
        </row>
        <row r="128">
          <cell r="E128" t="str">
            <v>HIC2547.OP - Average</v>
          </cell>
          <cell r="F128">
            <v>-2</v>
          </cell>
          <cell r="G128">
            <v>-2</v>
          </cell>
          <cell r="H128">
            <v>-2</v>
          </cell>
          <cell r="I128">
            <v>-2</v>
          </cell>
          <cell r="J128">
            <v>-2</v>
          </cell>
          <cell r="K128">
            <v>-2</v>
          </cell>
          <cell r="L128">
            <v>-2</v>
          </cell>
          <cell r="M128">
            <v>-2</v>
          </cell>
          <cell r="N128">
            <v>-2</v>
          </cell>
          <cell r="O128">
            <v>-2</v>
          </cell>
          <cell r="P128">
            <v>-2</v>
          </cell>
          <cell r="Q128">
            <v>-2</v>
          </cell>
          <cell r="R128">
            <v>-2</v>
          </cell>
          <cell r="S128">
            <v>-2</v>
          </cell>
          <cell r="T128">
            <v>-2</v>
          </cell>
          <cell r="U128">
            <v>-2</v>
          </cell>
          <cell r="V128">
            <v>-2</v>
          </cell>
          <cell r="W128">
            <v>-2</v>
          </cell>
          <cell r="X128">
            <v>-1.55</v>
          </cell>
          <cell r="Y128">
            <v>-6.9</v>
          </cell>
          <cell r="Z128">
            <v>-6.9</v>
          </cell>
          <cell r="AA128">
            <v>-6.9</v>
          </cell>
          <cell r="AB128">
            <v>-6.9</v>
          </cell>
          <cell r="AC128">
            <v>-6.9</v>
          </cell>
          <cell r="AD128">
            <v>-6.9</v>
          </cell>
        </row>
        <row r="129">
          <cell r="E129" t="str">
            <v>FRCA2513.OP - Average</v>
          </cell>
          <cell r="F129">
            <v>36.31</v>
          </cell>
          <cell r="G129">
            <v>34.24</v>
          </cell>
          <cell r="H129">
            <v>36.340000000000003</v>
          </cell>
          <cell r="I129">
            <v>36.14</v>
          </cell>
          <cell r="J129">
            <v>36.07</v>
          </cell>
          <cell r="K129">
            <v>36.35</v>
          </cell>
          <cell r="L129">
            <v>37.15</v>
          </cell>
          <cell r="M129">
            <v>37.799999999999997</v>
          </cell>
          <cell r="N129">
            <v>38.020000000000003</v>
          </cell>
          <cell r="O129">
            <v>37.83</v>
          </cell>
          <cell r="P129">
            <v>37.33</v>
          </cell>
          <cell r="Q129">
            <v>37.08</v>
          </cell>
          <cell r="R129">
            <v>36.58</v>
          </cell>
          <cell r="S129">
            <v>36.22</v>
          </cell>
          <cell r="T129">
            <v>36.29</v>
          </cell>
          <cell r="U129">
            <v>36.83</v>
          </cell>
          <cell r="V129">
            <v>36.130000000000003</v>
          </cell>
          <cell r="W129">
            <v>36.28</v>
          </cell>
          <cell r="X129">
            <v>35.21</v>
          </cell>
          <cell r="Y129">
            <v>34.04</v>
          </cell>
          <cell r="Z129">
            <v>35.020000000000003</v>
          </cell>
          <cell r="AA129">
            <v>33.549999999999997</v>
          </cell>
          <cell r="AB129">
            <v>33.979999999999997</v>
          </cell>
          <cell r="AC129">
            <v>35.44</v>
          </cell>
          <cell r="AD129">
            <v>36.409999999999997</v>
          </cell>
        </row>
        <row r="130">
          <cell r="E130" t="str">
            <v>FRCA2513.PV - Average</v>
          </cell>
          <cell r="F130">
            <v>64.22</v>
          </cell>
          <cell r="G130">
            <v>61.96</v>
          </cell>
          <cell r="H130">
            <v>64.739999999999995</v>
          </cell>
          <cell r="I130">
            <v>64.63</v>
          </cell>
          <cell r="J130">
            <v>64.33</v>
          </cell>
          <cell r="K130">
            <v>64.290000000000006</v>
          </cell>
          <cell r="L130">
            <v>64.16</v>
          </cell>
          <cell r="M130">
            <v>64.319999999999993</v>
          </cell>
          <cell r="N130">
            <v>64.23</v>
          </cell>
          <cell r="O130">
            <v>64.36</v>
          </cell>
          <cell r="P130">
            <v>64.459999999999994</v>
          </cell>
          <cell r="Q130">
            <v>64.44</v>
          </cell>
          <cell r="R130">
            <v>64.31</v>
          </cell>
          <cell r="S130">
            <v>63.7</v>
          </cell>
          <cell r="T130">
            <v>64.31</v>
          </cell>
          <cell r="U130">
            <v>64.180000000000007</v>
          </cell>
          <cell r="V130">
            <v>64.510000000000005</v>
          </cell>
          <cell r="W130">
            <v>64.150000000000006</v>
          </cell>
          <cell r="X130">
            <v>63</v>
          </cell>
          <cell r="Y130">
            <v>60.94</v>
          </cell>
          <cell r="Z130">
            <v>62.33</v>
          </cell>
          <cell r="AA130">
            <v>60.83</v>
          </cell>
          <cell r="AB130">
            <v>61.59</v>
          </cell>
          <cell r="AC130">
            <v>63.7</v>
          </cell>
          <cell r="AD130">
            <v>65.02</v>
          </cell>
        </row>
        <row r="131">
          <cell r="E131" t="str">
            <v>FRCA2514.OP - Average</v>
          </cell>
          <cell r="F131">
            <v>35.93</v>
          </cell>
          <cell r="G131">
            <v>36.119999999999997</v>
          </cell>
          <cell r="H131">
            <v>35.94</v>
          </cell>
          <cell r="I131">
            <v>35.92</v>
          </cell>
          <cell r="J131">
            <v>35.74</v>
          </cell>
          <cell r="K131">
            <v>36.44</v>
          </cell>
          <cell r="L131">
            <v>37.25</v>
          </cell>
          <cell r="M131">
            <v>38.31</v>
          </cell>
          <cell r="N131">
            <v>39.1</v>
          </cell>
          <cell r="O131">
            <v>38.19</v>
          </cell>
          <cell r="P131">
            <v>37.76</v>
          </cell>
          <cell r="Q131">
            <v>38.07</v>
          </cell>
          <cell r="R131">
            <v>37.86</v>
          </cell>
          <cell r="S131">
            <v>37.380000000000003</v>
          </cell>
          <cell r="T131">
            <v>37.36</v>
          </cell>
          <cell r="U131">
            <v>37.51</v>
          </cell>
          <cell r="V131">
            <v>36.950000000000003</v>
          </cell>
          <cell r="W131">
            <v>37.119999999999997</v>
          </cell>
          <cell r="X131">
            <v>36.119999999999997</v>
          </cell>
          <cell r="Y131">
            <v>34.869999999999997</v>
          </cell>
          <cell r="Z131">
            <v>35.159999999999997</v>
          </cell>
          <cell r="AA131">
            <v>33.49</v>
          </cell>
          <cell r="AB131">
            <v>33.57</v>
          </cell>
          <cell r="AC131">
            <v>35</v>
          </cell>
          <cell r="AD131">
            <v>35.96</v>
          </cell>
        </row>
        <row r="132">
          <cell r="E132" t="str">
            <v>FRCA2514.PV - Average</v>
          </cell>
          <cell r="F132">
            <v>64.180000000000007</v>
          </cell>
          <cell r="G132">
            <v>65.12</v>
          </cell>
          <cell r="H132">
            <v>64.739999999999995</v>
          </cell>
          <cell r="I132">
            <v>64.62</v>
          </cell>
          <cell r="J132">
            <v>64.33</v>
          </cell>
          <cell r="K132">
            <v>64.13</v>
          </cell>
          <cell r="L132">
            <v>64.209999999999994</v>
          </cell>
          <cell r="M132">
            <v>64.09</v>
          </cell>
          <cell r="N132">
            <v>64.38</v>
          </cell>
          <cell r="O132">
            <v>64.489999999999995</v>
          </cell>
          <cell r="P132">
            <v>64.349999999999994</v>
          </cell>
          <cell r="Q132">
            <v>64.319999999999993</v>
          </cell>
          <cell r="R132">
            <v>64.36</v>
          </cell>
          <cell r="S132">
            <v>63.75</v>
          </cell>
          <cell r="T132">
            <v>64.23</v>
          </cell>
          <cell r="U132">
            <v>64.37</v>
          </cell>
          <cell r="V132">
            <v>64.36</v>
          </cell>
          <cell r="W132">
            <v>64.17</v>
          </cell>
          <cell r="X132">
            <v>62.95</v>
          </cell>
          <cell r="Y132">
            <v>61.01</v>
          </cell>
          <cell r="Z132">
            <v>62.45</v>
          </cell>
          <cell r="AA132">
            <v>60.89</v>
          </cell>
          <cell r="AB132">
            <v>61.59</v>
          </cell>
          <cell r="AC132">
            <v>63.67</v>
          </cell>
          <cell r="AD132">
            <v>65.069999999999993</v>
          </cell>
        </row>
        <row r="133">
          <cell r="E133" t="str">
            <v>HIC2430.OP - Average</v>
          </cell>
          <cell r="F133">
            <v>-2</v>
          </cell>
          <cell r="G133">
            <v>-2</v>
          </cell>
          <cell r="H133">
            <v>-2</v>
          </cell>
          <cell r="I133">
            <v>-2</v>
          </cell>
          <cell r="J133">
            <v>-2</v>
          </cell>
          <cell r="K133">
            <v>-2</v>
          </cell>
          <cell r="L133">
            <v>-2</v>
          </cell>
          <cell r="M133">
            <v>-2</v>
          </cell>
          <cell r="N133">
            <v>-2</v>
          </cell>
          <cell r="O133">
            <v>-2</v>
          </cell>
          <cell r="P133">
            <v>-2</v>
          </cell>
          <cell r="Q133">
            <v>-2</v>
          </cell>
          <cell r="R133">
            <v>-2</v>
          </cell>
          <cell r="S133">
            <v>-2</v>
          </cell>
          <cell r="T133">
            <v>-2</v>
          </cell>
          <cell r="U133">
            <v>-2</v>
          </cell>
          <cell r="V133">
            <v>-2</v>
          </cell>
          <cell r="W133">
            <v>-2</v>
          </cell>
          <cell r="X133">
            <v>0.05</v>
          </cell>
          <cell r="Y133">
            <v>-6.9</v>
          </cell>
          <cell r="Z133">
            <v>-6.9</v>
          </cell>
          <cell r="AA133">
            <v>-6.9</v>
          </cell>
          <cell r="AB133">
            <v>-6.9</v>
          </cell>
          <cell r="AC133">
            <v>-6.9</v>
          </cell>
          <cell r="AD133">
            <v>-6.9</v>
          </cell>
        </row>
        <row r="134">
          <cell r="E134" t="str">
            <v>XRA2399.PV - Average</v>
          </cell>
          <cell r="F134">
            <v>16.43</v>
          </cell>
          <cell r="G134">
            <v>15.23</v>
          </cell>
          <cell r="H134">
            <v>15.25</v>
          </cell>
          <cell r="I134">
            <v>13.72</v>
          </cell>
          <cell r="J134">
            <v>14.25</v>
          </cell>
          <cell r="K134">
            <v>14.02</v>
          </cell>
          <cell r="L134">
            <v>13.57</v>
          </cell>
          <cell r="M134">
            <v>13.46</v>
          </cell>
          <cell r="N134">
            <v>13.73</v>
          </cell>
          <cell r="O134">
            <v>13.54</v>
          </cell>
          <cell r="P134">
            <v>13.49</v>
          </cell>
          <cell r="Q134">
            <v>14.04</v>
          </cell>
          <cell r="R134">
            <v>15.08</v>
          </cell>
          <cell r="S134">
            <v>15.41</v>
          </cell>
          <cell r="T134">
            <v>15.58</v>
          </cell>
          <cell r="U134">
            <v>15.3</v>
          </cell>
          <cell r="V134">
            <v>15.49</v>
          </cell>
          <cell r="W134">
            <v>15.51</v>
          </cell>
          <cell r="X134">
            <v>15.37</v>
          </cell>
          <cell r="Y134">
            <v>15.32</v>
          </cell>
          <cell r="Z134">
            <v>15.07</v>
          </cell>
          <cell r="AA134">
            <v>14.32</v>
          </cell>
          <cell r="AB134">
            <v>14.53</v>
          </cell>
          <cell r="AC134">
            <v>14.69</v>
          </cell>
          <cell r="AD134">
            <v>15.21</v>
          </cell>
        </row>
        <row r="135">
          <cell r="E135" t="str">
            <v>XRA2400.PV - Average</v>
          </cell>
          <cell r="F135">
            <v>17.579999999999998</v>
          </cell>
          <cell r="G135">
            <v>17.27</v>
          </cell>
          <cell r="H135">
            <v>16.87</v>
          </cell>
          <cell r="I135">
            <v>15.81</v>
          </cell>
          <cell r="J135">
            <v>17.13</v>
          </cell>
          <cell r="K135">
            <v>17.11</v>
          </cell>
          <cell r="L135">
            <v>17.29</v>
          </cell>
          <cell r="M135">
            <v>17.170000000000002</v>
          </cell>
          <cell r="N135">
            <v>17.309999999999999</v>
          </cell>
          <cell r="O135">
            <v>17.66</v>
          </cell>
          <cell r="P135">
            <v>17.11</v>
          </cell>
          <cell r="Q135">
            <v>16.88</v>
          </cell>
          <cell r="R135">
            <v>17.3</v>
          </cell>
          <cell r="S135">
            <v>17.14</v>
          </cell>
          <cell r="T135">
            <v>17.39</v>
          </cell>
          <cell r="U135">
            <v>17.12</v>
          </cell>
          <cell r="V135">
            <v>17.309999999999999</v>
          </cell>
          <cell r="W135">
            <v>17.36</v>
          </cell>
          <cell r="X135">
            <v>16.96</v>
          </cell>
          <cell r="Y135">
            <v>17.149999999999999</v>
          </cell>
          <cell r="Z135">
            <v>16.739999999999998</v>
          </cell>
          <cell r="AA135">
            <v>16.3</v>
          </cell>
          <cell r="AB135">
            <v>16.54</v>
          </cell>
          <cell r="AC135">
            <v>17.47</v>
          </cell>
          <cell r="AD135">
            <v>17.600000000000001</v>
          </cell>
        </row>
        <row r="136">
          <cell r="E136" t="str">
            <v>XRA2525.PV - Average</v>
          </cell>
          <cell r="F136">
            <v>13.8</v>
          </cell>
          <cell r="G136">
            <v>13.22</v>
          </cell>
          <cell r="H136">
            <v>13.71</v>
          </cell>
          <cell r="I136">
            <v>13.21</v>
          </cell>
          <cell r="J136">
            <v>13.23</v>
          </cell>
          <cell r="K136">
            <v>13.26</v>
          </cell>
          <cell r="L136">
            <v>13.43</v>
          </cell>
          <cell r="M136">
            <v>13.51</v>
          </cell>
          <cell r="N136">
            <v>13.55</v>
          </cell>
          <cell r="O136">
            <v>13.33</v>
          </cell>
          <cell r="P136">
            <v>13.15</v>
          </cell>
          <cell r="Q136">
            <v>13.25</v>
          </cell>
          <cell r="R136">
            <v>13.64</v>
          </cell>
          <cell r="S136">
            <v>13.38</v>
          </cell>
          <cell r="T136">
            <v>13.57</v>
          </cell>
          <cell r="U136">
            <v>13.64</v>
          </cell>
          <cell r="V136">
            <v>13.75</v>
          </cell>
          <cell r="W136">
            <v>13.83</v>
          </cell>
          <cell r="X136">
            <v>13.87</v>
          </cell>
          <cell r="Y136">
            <v>13.59</v>
          </cell>
          <cell r="Z136">
            <v>13.46</v>
          </cell>
          <cell r="AA136">
            <v>13.28</v>
          </cell>
          <cell r="AB136">
            <v>13.49</v>
          </cell>
          <cell r="AC136">
            <v>13.45</v>
          </cell>
          <cell r="AD136">
            <v>13.63</v>
          </cell>
        </row>
        <row r="137">
          <cell r="E137" t="str">
            <v>XRA2526.PV - Average</v>
          </cell>
          <cell r="F137">
            <v>14.59</v>
          </cell>
          <cell r="G137">
            <v>14.96</v>
          </cell>
          <cell r="H137">
            <v>13.84</v>
          </cell>
          <cell r="I137">
            <v>12.37</v>
          </cell>
          <cell r="J137">
            <v>12.18</v>
          </cell>
          <cell r="K137">
            <v>12.26</v>
          </cell>
          <cell r="L137">
            <v>11.94</v>
          </cell>
          <cell r="M137">
            <v>11.8</v>
          </cell>
          <cell r="N137">
            <v>12.58</v>
          </cell>
          <cell r="O137">
            <v>12.35</v>
          </cell>
          <cell r="P137">
            <v>12.74</v>
          </cell>
          <cell r="Q137">
            <v>12.6</v>
          </cell>
          <cell r="R137">
            <v>13.15</v>
          </cell>
          <cell r="S137">
            <v>12.34</v>
          </cell>
          <cell r="T137">
            <v>12.76</v>
          </cell>
          <cell r="U137">
            <v>13.32</v>
          </cell>
          <cell r="V137">
            <v>13.25</v>
          </cell>
          <cell r="W137">
            <v>13.34</v>
          </cell>
          <cell r="X137">
            <v>13.66</v>
          </cell>
          <cell r="Y137">
            <v>12.51</v>
          </cell>
          <cell r="Z137">
            <v>12.41</v>
          </cell>
          <cell r="AA137">
            <v>11.31</v>
          </cell>
          <cell r="AB137">
            <v>11.73</v>
          </cell>
          <cell r="AC137">
            <v>12.33</v>
          </cell>
          <cell r="AD137">
            <v>12.77</v>
          </cell>
        </row>
        <row r="138">
          <cell r="E138" t="str">
            <v>EI2641.PV - Average</v>
          </cell>
          <cell r="F138">
            <v>18.79</v>
          </cell>
          <cell r="G138">
            <v>18.41</v>
          </cell>
          <cell r="H138">
            <v>18.649999999999999</v>
          </cell>
          <cell r="I138">
            <v>18.61</v>
          </cell>
          <cell r="J138">
            <v>18.850000000000001</v>
          </cell>
          <cell r="K138">
            <v>18.84</v>
          </cell>
          <cell r="L138">
            <v>18.809999999999999</v>
          </cell>
          <cell r="M138">
            <v>18.68</v>
          </cell>
          <cell r="N138">
            <v>18.77</v>
          </cell>
          <cell r="O138">
            <v>18.62</v>
          </cell>
          <cell r="P138">
            <v>18.71</v>
          </cell>
          <cell r="Q138">
            <v>18.36</v>
          </cell>
          <cell r="R138">
            <v>19.03</v>
          </cell>
          <cell r="S138">
            <v>18.690000000000001</v>
          </cell>
          <cell r="T138">
            <v>18.78</v>
          </cell>
          <cell r="U138">
            <v>18.899999999999999</v>
          </cell>
          <cell r="V138">
            <v>18.95</v>
          </cell>
          <cell r="W138">
            <v>18.920000000000002</v>
          </cell>
          <cell r="X138">
            <v>18.55</v>
          </cell>
          <cell r="Y138">
            <v>17.86</v>
          </cell>
          <cell r="Z138">
            <v>18.010000000000002</v>
          </cell>
          <cell r="AA138">
            <v>17.829999999999998</v>
          </cell>
          <cell r="AB138">
            <v>17.89</v>
          </cell>
          <cell r="AC138">
            <v>18.190000000000001</v>
          </cell>
          <cell r="AD138">
            <v>18.510000000000002</v>
          </cell>
        </row>
        <row r="139">
          <cell r="E139" t="str">
            <v>EI2629.PV - Average</v>
          </cell>
          <cell r="F139">
            <v>171.69</v>
          </cell>
          <cell r="G139">
            <v>170.04</v>
          </cell>
          <cell r="H139">
            <v>170.43</v>
          </cell>
          <cell r="I139">
            <v>170.6</v>
          </cell>
          <cell r="J139">
            <v>170.94</v>
          </cell>
          <cell r="K139">
            <v>170.99</v>
          </cell>
          <cell r="L139">
            <v>171.18</v>
          </cell>
          <cell r="M139">
            <v>170.34</v>
          </cell>
          <cell r="N139">
            <v>170.62</v>
          </cell>
          <cell r="O139">
            <v>170.45</v>
          </cell>
          <cell r="P139">
            <v>170.63</v>
          </cell>
          <cell r="Q139">
            <v>170.83</v>
          </cell>
          <cell r="R139">
            <v>172.57</v>
          </cell>
          <cell r="S139">
            <v>171.95</v>
          </cell>
          <cell r="T139">
            <v>171.64</v>
          </cell>
          <cell r="U139">
            <v>172.45</v>
          </cell>
          <cell r="V139">
            <v>172.15</v>
          </cell>
          <cell r="W139">
            <v>172.32</v>
          </cell>
          <cell r="X139">
            <v>171.01</v>
          </cell>
          <cell r="Y139">
            <v>168.85</v>
          </cell>
          <cell r="Z139">
            <v>169.96</v>
          </cell>
          <cell r="AA139">
            <v>169.52</v>
          </cell>
          <cell r="AB139">
            <v>169.98</v>
          </cell>
          <cell r="AC139">
            <v>170.62</v>
          </cell>
          <cell r="AD139">
            <v>171.24</v>
          </cell>
        </row>
        <row r="140">
          <cell r="E140" t="str">
            <v>PI2602.PV - Average</v>
          </cell>
          <cell r="F140">
            <v>41.32</v>
          </cell>
          <cell r="G140">
            <v>34.31</v>
          </cell>
          <cell r="H140">
            <v>35.51</v>
          </cell>
          <cell r="I140">
            <v>38.74</v>
          </cell>
          <cell r="J140">
            <v>40.11</v>
          </cell>
          <cell r="K140">
            <v>40.24</v>
          </cell>
          <cell r="L140">
            <v>41.52</v>
          </cell>
          <cell r="M140">
            <v>43.44</v>
          </cell>
          <cell r="N140">
            <v>44.16</v>
          </cell>
          <cell r="O140">
            <v>43.35</v>
          </cell>
          <cell r="P140">
            <v>38.33</v>
          </cell>
          <cell r="Q140">
            <v>35.72</v>
          </cell>
          <cell r="R140">
            <v>48.47</v>
          </cell>
          <cell r="S140">
            <v>41.96</v>
          </cell>
          <cell r="T140">
            <v>41.74</v>
          </cell>
          <cell r="U140">
            <v>49.05</v>
          </cell>
          <cell r="V140">
            <v>51.44</v>
          </cell>
          <cell r="W140">
            <v>48.44</v>
          </cell>
          <cell r="X140">
            <v>43.52</v>
          </cell>
          <cell r="Y140">
            <v>24.57</v>
          </cell>
          <cell r="Z140">
            <v>31.27</v>
          </cell>
          <cell r="AA140">
            <v>23.92</v>
          </cell>
          <cell r="AB140">
            <v>25.68</v>
          </cell>
          <cell r="AC140">
            <v>43.16</v>
          </cell>
          <cell r="AD140">
            <v>47.62</v>
          </cell>
        </row>
        <row r="141">
          <cell r="E141" t="str">
            <v>PIA2601.PV - Average</v>
          </cell>
          <cell r="F141">
            <v>47.43</v>
          </cell>
          <cell r="G141">
            <v>45.58</v>
          </cell>
          <cell r="H141">
            <v>45.91</v>
          </cell>
          <cell r="I141">
            <v>46.21</v>
          </cell>
          <cell r="J141">
            <v>46.8</v>
          </cell>
          <cell r="K141">
            <v>46.95</v>
          </cell>
          <cell r="L141">
            <v>47.24</v>
          </cell>
          <cell r="M141">
            <v>47.5</v>
          </cell>
          <cell r="N141">
            <v>47.72</v>
          </cell>
          <cell r="O141">
            <v>47.64</v>
          </cell>
          <cell r="P141">
            <v>46.86</v>
          </cell>
          <cell r="Q141">
            <v>46.12</v>
          </cell>
          <cell r="R141">
            <v>49.63</v>
          </cell>
          <cell r="S141">
            <v>48.06</v>
          </cell>
          <cell r="T141">
            <v>47.8</v>
          </cell>
          <cell r="U141">
            <v>49.74</v>
          </cell>
          <cell r="V141">
            <v>50.36</v>
          </cell>
          <cell r="W141">
            <v>49.5</v>
          </cell>
          <cell r="X141">
            <v>48.6</v>
          </cell>
          <cell r="Y141">
            <v>44.09</v>
          </cell>
          <cell r="Z141">
            <v>45.7</v>
          </cell>
          <cell r="AA141">
            <v>43.81</v>
          </cell>
          <cell r="AB141">
            <v>44.34</v>
          </cell>
          <cell r="AC141">
            <v>48.85</v>
          </cell>
          <cell r="AD141">
            <v>50.05</v>
          </cell>
        </row>
        <row r="142">
          <cell r="E142" t="str">
            <v>FICA2625.PV - Average</v>
          </cell>
          <cell r="F142">
            <v>2491.6</v>
          </cell>
          <cell r="G142">
            <v>2496.96</v>
          </cell>
          <cell r="H142">
            <v>2435.66</v>
          </cell>
          <cell r="I142">
            <v>2507.87</v>
          </cell>
          <cell r="J142">
            <v>2502.94</v>
          </cell>
          <cell r="K142">
            <v>2520.4699999999998</v>
          </cell>
          <cell r="L142">
            <v>2516.5500000000002</v>
          </cell>
          <cell r="M142">
            <v>2526.85</v>
          </cell>
          <cell r="N142">
            <v>2547.0300000000002</v>
          </cell>
          <cell r="O142">
            <v>2587.42</v>
          </cell>
          <cell r="P142">
            <v>2551.5100000000002</v>
          </cell>
          <cell r="Q142">
            <v>2611.77</v>
          </cell>
          <cell r="R142">
            <v>2606.5500000000002</v>
          </cell>
          <cell r="S142">
            <v>2549.3200000000002</v>
          </cell>
          <cell r="T142">
            <v>2579.3000000000002</v>
          </cell>
          <cell r="U142">
            <v>2508.62</v>
          </cell>
          <cell r="V142">
            <v>2446.9499999999998</v>
          </cell>
          <cell r="W142">
            <v>2447.73</v>
          </cell>
          <cell r="X142">
            <v>2510.19</v>
          </cell>
          <cell r="Y142">
            <v>2500.1</v>
          </cell>
          <cell r="Z142">
            <v>2530.15</v>
          </cell>
          <cell r="AA142">
            <v>2596.42</v>
          </cell>
          <cell r="AB142">
            <v>2588.71</v>
          </cell>
          <cell r="AC142">
            <v>2577.0300000000002</v>
          </cell>
          <cell r="AD142">
            <v>2568.36</v>
          </cell>
        </row>
        <row r="143">
          <cell r="E143" t="str">
            <v>FICA2625.OP - Average</v>
          </cell>
          <cell r="F143">
            <v>6.5</v>
          </cell>
          <cell r="G143">
            <v>6.5</v>
          </cell>
          <cell r="H143">
            <v>6.5</v>
          </cell>
          <cell r="I143">
            <v>6.5</v>
          </cell>
          <cell r="J143">
            <v>6.5</v>
          </cell>
          <cell r="K143">
            <v>6.5</v>
          </cell>
          <cell r="L143">
            <v>6.5</v>
          </cell>
          <cell r="M143">
            <v>6.5</v>
          </cell>
          <cell r="N143">
            <v>6.5</v>
          </cell>
          <cell r="O143">
            <v>6.5</v>
          </cell>
          <cell r="P143">
            <v>6.5</v>
          </cell>
          <cell r="Q143">
            <v>6.5</v>
          </cell>
          <cell r="R143">
            <v>6.5</v>
          </cell>
          <cell r="S143">
            <v>6.5</v>
          </cell>
          <cell r="T143">
            <v>6.5</v>
          </cell>
          <cell r="U143">
            <v>6.5</v>
          </cell>
          <cell r="V143">
            <v>6.5</v>
          </cell>
          <cell r="W143">
            <v>6.5</v>
          </cell>
          <cell r="X143">
            <v>6.5</v>
          </cell>
          <cell r="Y143">
            <v>6.5</v>
          </cell>
          <cell r="Z143">
            <v>6.5</v>
          </cell>
          <cell r="AA143">
            <v>6.5</v>
          </cell>
          <cell r="AB143">
            <v>6.5</v>
          </cell>
          <cell r="AC143">
            <v>6.5</v>
          </cell>
          <cell r="AD143">
            <v>6.5</v>
          </cell>
        </row>
        <row r="144">
          <cell r="E144" t="str">
            <v>FIA2627.PV - Average</v>
          </cell>
          <cell r="F144">
            <v>277.52</v>
          </cell>
          <cell r="G144">
            <v>277.74</v>
          </cell>
          <cell r="H144">
            <v>277.68</v>
          </cell>
          <cell r="I144">
            <v>277.55</v>
          </cell>
          <cell r="J144">
            <v>277.27</v>
          </cell>
          <cell r="K144">
            <v>277.32</v>
          </cell>
          <cell r="L144">
            <v>277.69</v>
          </cell>
          <cell r="M144">
            <v>278.02</v>
          </cell>
          <cell r="N144">
            <v>277.97000000000003</v>
          </cell>
          <cell r="O144">
            <v>277.75</v>
          </cell>
          <cell r="P144">
            <v>277.66000000000003</v>
          </cell>
          <cell r="Q144">
            <v>277.14</v>
          </cell>
          <cell r="R144">
            <v>277.31</v>
          </cell>
          <cell r="S144">
            <v>277</v>
          </cell>
          <cell r="T144">
            <v>276.77999999999997</v>
          </cell>
          <cell r="U144">
            <v>276.88</v>
          </cell>
          <cell r="V144">
            <v>276.76</v>
          </cell>
          <cell r="W144">
            <v>277.08</v>
          </cell>
          <cell r="X144">
            <v>276.89</v>
          </cell>
          <cell r="Y144">
            <v>276.91000000000003</v>
          </cell>
          <cell r="Z144">
            <v>277.22000000000003</v>
          </cell>
          <cell r="AA144">
            <v>276.85000000000002</v>
          </cell>
          <cell r="AB144">
            <v>276.20999999999998</v>
          </cell>
          <cell r="AC144">
            <v>276.61</v>
          </cell>
          <cell r="AD144">
            <v>276.77999999999997</v>
          </cell>
        </row>
        <row r="145">
          <cell r="E145" t="str">
            <v>TRCA2618.OP - Average</v>
          </cell>
          <cell r="F145">
            <v>45.82</v>
          </cell>
          <cell r="G145">
            <v>46.09</v>
          </cell>
          <cell r="H145">
            <v>45.4</v>
          </cell>
          <cell r="I145">
            <v>46.72</v>
          </cell>
          <cell r="J145">
            <v>47.22</v>
          </cell>
          <cell r="K145">
            <v>47.4</v>
          </cell>
          <cell r="L145">
            <v>47.14</v>
          </cell>
          <cell r="M145">
            <v>47.16</v>
          </cell>
          <cell r="N145">
            <v>47.33</v>
          </cell>
          <cell r="O145">
            <v>47.35</v>
          </cell>
          <cell r="P145">
            <v>47.93</v>
          </cell>
          <cell r="Q145">
            <v>46.36</v>
          </cell>
          <cell r="R145">
            <v>49.85</v>
          </cell>
          <cell r="S145">
            <v>48.61</v>
          </cell>
          <cell r="T145">
            <v>47.64</v>
          </cell>
          <cell r="U145">
            <v>49.48</v>
          </cell>
          <cell r="V145">
            <v>51.04</v>
          </cell>
          <cell r="W145">
            <v>51.11</v>
          </cell>
          <cell r="X145">
            <v>49.04</v>
          </cell>
          <cell r="Y145">
            <v>43.52</v>
          </cell>
          <cell r="Z145">
            <v>42.43</v>
          </cell>
          <cell r="AA145">
            <v>40.21</v>
          </cell>
          <cell r="AB145">
            <v>39.340000000000003</v>
          </cell>
          <cell r="AC145">
            <v>42.21</v>
          </cell>
          <cell r="AD145">
            <v>45.08</v>
          </cell>
        </row>
        <row r="146">
          <cell r="E146" t="str">
            <v>TRCA2618.PV - Average</v>
          </cell>
          <cell r="F146">
            <v>121.97</v>
          </cell>
          <cell r="G146">
            <v>122.28</v>
          </cell>
          <cell r="H146">
            <v>122.66</v>
          </cell>
          <cell r="I146">
            <v>121.45</v>
          </cell>
          <cell r="J146">
            <v>121.42</v>
          </cell>
          <cell r="K146">
            <v>121.28</v>
          </cell>
          <cell r="L146">
            <v>121.55</v>
          </cell>
          <cell r="M146">
            <v>121.57</v>
          </cell>
          <cell r="N146">
            <v>121.24</v>
          </cell>
          <cell r="O146">
            <v>121.23</v>
          </cell>
          <cell r="P146">
            <v>120.67</v>
          </cell>
          <cell r="Q146">
            <v>121.32</v>
          </cell>
          <cell r="R146">
            <v>119.89</v>
          </cell>
          <cell r="S146">
            <v>122.01</v>
          </cell>
          <cell r="T146">
            <v>121.94</v>
          </cell>
          <cell r="U146">
            <v>121.75</v>
          </cell>
          <cell r="V146">
            <v>120.92</v>
          </cell>
          <cell r="W146">
            <v>121.6</v>
          </cell>
          <cell r="X146">
            <v>121.67</v>
          </cell>
          <cell r="Y146">
            <v>122.52</v>
          </cell>
          <cell r="Z146">
            <v>122.51</v>
          </cell>
          <cell r="AA146">
            <v>121.59</v>
          </cell>
          <cell r="AB146">
            <v>121.83</v>
          </cell>
          <cell r="AC146">
            <v>122.05</v>
          </cell>
          <cell r="AD146">
            <v>121.74</v>
          </cell>
        </row>
        <row r="147">
          <cell r="E147" t="str">
            <v>FRCA2608.OP - Average</v>
          </cell>
          <cell r="F147">
            <v>16.600000000000001</v>
          </cell>
          <cell r="G147">
            <v>16.600000000000001</v>
          </cell>
          <cell r="H147">
            <v>16.600000000000001</v>
          </cell>
          <cell r="I147">
            <v>16.600000000000001</v>
          </cell>
          <cell r="J147">
            <v>16.600000000000001</v>
          </cell>
          <cell r="K147">
            <v>16.600000000000001</v>
          </cell>
          <cell r="L147">
            <v>16.600000000000001</v>
          </cell>
          <cell r="M147">
            <v>16.600000000000001</v>
          </cell>
          <cell r="N147">
            <v>16.600000000000001</v>
          </cell>
          <cell r="O147">
            <v>16.600000000000001</v>
          </cell>
          <cell r="P147">
            <v>16.600000000000001</v>
          </cell>
          <cell r="Q147">
            <v>16.600000000000001</v>
          </cell>
          <cell r="R147">
            <v>16.600000000000001</v>
          </cell>
          <cell r="S147">
            <v>16.600000000000001</v>
          </cell>
          <cell r="T147">
            <v>16.600000000000001</v>
          </cell>
          <cell r="U147">
            <v>16.600000000000001</v>
          </cell>
          <cell r="V147">
            <v>16.420000000000002</v>
          </cell>
          <cell r="W147">
            <v>16.3</v>
          </cell>
          <cell r="X147">
            <v>16.3</v>
          </cell>
          <cell r="Y147">
            <v>16.3</v>
          </cell>
          <cell r="Z147">
            <v>16.3</v>
          </cell>
          <cell r="AA147">
            <v>16.3</v>
          </cell>
          <cell r="AB147">
            <v>16.3</v>
          </cell>
          <cell r="AC147">
            <v>16.3</v>
          </cell>
          <cell r="AD147">
            <v>16.3</v>
          </cell>
        </row>
        <row r="148">
          <cell r="E148" t="str">
            <v>FRCA2608.PV - Average</v>
          </cell>
          <cell r="F148">
            <v>155.29</v>
          </cell>
          <cell r="G148">
            <v>143.66</v>
          </cell>
          <cell r="H148">
            <v>141.09</v>
          </cell>
          <cell r="I148">
            <v>138.62</v>
          </cell>
          <cell r="J148">
            <v>142.07</v>
          </cell>
          <cell r="K148">
            <v>145.9</v>
          </cell>
          <cell r="L148">
            <v>147.13</v>
          </cell>
          <cell r="M148">
            <v>147.35</v>
          </cell>
          <cell r="N148">
            <v>152.78</v>
          </cell>
          <cell r="O148">
            <v>154.75</v>
          </cell>
          <cell r="P148">
            <v>157.91</v>
          </cell>
          <cell r="Q148">
            <v>155.49</v>
          </cell>
          <cell r="R148">
            <v>155.94</v>
          </cell>
          <cell r="S148">
            <v>154.18</v>
          </cell>
          <cell r="T148">
            <v>158.63999999999999</v>
          </cell>
          <cell r="U148">
            <v>152.75</v>
          </cell>
          <cell r="V148">
            <v>147.13</v>
          </cell>
          <cell r="W148">
            <v>144.69</v>
          </cell>
          <cell r="X148">
            <v>142.99</v>
          </cell>
          <cell r="Y148">
            <v>142.36000000000001</v>
          </cell>
          <cell r="Z148">
            <v>149.34</v>
          </cell>
          <cell r="AA148">
            <v>150.32</v>
          </cell>
          <cell r="AB148">
            <v>151.34</v>
          </cell>
          <cell r="AC148">
            <v>150.21</v>
          </cell>
          <cell r="AD148">
            <v>145.41</v>
          </cell>
        </row>
        <row r="149">
          <cell r="E149" t="str">
            <v>FRA2613.PV - Average</v>
          </cell>
          <cell r="F149">
            <v>12602.29</v>
          </cell>
          <cell r="G149">
            <v>12522.46</v>
          </cell>
          <cell r="H149">
            <v>12383.4</v>
          </cell>
          <cell r="I149">
            <v>12613.68</v>
          </cell>
          <cell r="J149">
            <v>12762.54</v>
          </cell>
          <cell r="K149">
            <v>12778.5</v>
          </cell>
          <cell r="L149">
            <v>12770.53</v>
          </cell>
          <cell r="M149">
            <v>12759.87</v>
          </cell>
          <cell r="N149">
            <v>12782.36</v>
          </cell>
          <cell r="O149">
            <v>12795.89</v>
          </cell>
          <cell r="P149">
            <v>12815.52</v>
          </cell>
          <cell r="Q149">
            <v>12597.13</v>
          </cell>
          <cell r="R149">
            <v>13156.77</v>
          </cell>
          <cell r="S149">
            <v>13119.55</v>
          </cell>
          <cell r="T149">
            <v>12910.53</v>
          </cell>
          <cell r="U149">
            <v>13250.52</v>
          </cell>
          <cell r="V149">
            <v>13445.28</v>
          </cell>
          <cell r="W149">
            <v>13485.8</v>
          </cell>
          <cell r="X149">
            <v>13177.75</v>
          </cell>
          <cell r="Y149">
            <v>12065.25</v>
          </cell>
          <cell r="Z149">
            <v>12019.88</v>
          </cell>
          <cell r="AA149">
            <v>11568.65</v>
          </cell>
          <cell r="AB149">
            <v>11509.62</v>
          </cell>
          <cell r="AC149">
            <v>12051.01</v>
          </cell>
          <cell r="AD149">
            <v>12562.08</v>
          </cell>
        </row>
        <row r="150">
          <cell r="E150" t="str">
            <v>PRCA2614.OP - Average</v>
          </cell>
          <cell r="F150">
            <v>53.55</v>
          </cell>
          <cell r="G150">
            <v>54.15</v>
          </cell>
          <cell r="H150">
            <v>51.62</v>
          </cell>
          <cell r="I150">
            <v>54.54</v>
          </cell>
          <cell r="J150">
            <v>56.49</v>
          </cell>
          <cell r="K150">
            <v>56.64</v>
          </cell>
          <cell r="L150">
            <v>56.43</v>
          </cell>
          <cell r="M150">
            <v>56.42</v>
          </cell>
          <cell r="N150">
            <v>56.67</v>
          </cell>
          <cell r="O150">
            <v>56.83</v>
          </cell>
          <cell r="P150">
            <v>56.88</v>
          </cell>
          <cell r="Q150">
            <v>54.05</v>
          </cell>
          <cell r="R150">
            <v>72.17</v>
          </cell>
          <cell r="S150">
            <v>77.59</v>
          </cell>
          <cell r="T150">
            <v>61.04</v>
          </cell>
          <cell r="U150">
            <v>70.52</v>
          </cell>
          <cell r="V150">
            <v>82.79</v>
          </cell>
          <cell r="W150">
            <v>92.06</v>
          </cell>
          <cell r="X150">
            <v>73.48</v>
          </cell>
          <cell r="Y150">
            <v>49.36</v>
          </cell>
          <cell r="Z150">
            <v>47.4</v>
          </cell>
          <cell r="AA150">
            <v>43.68</v>
          </cell>
          <cell r="AB150">
            <v>42.55</v>
          </cell>
          <cell r="AC150">
            <v>46.45</v>
          </cell>
          <cell r="AD150">
            <v>52.08</v>
          </cell>
        </row>
        <row r="151">
          <cell r="E151" t="str">
            <v>PRCA2614.PV - Average</v>
          </cell>
          <cell r="F151">
            <v>4.57</v>
          </cell>
          <cell r="G151">
            <v>4.5999999999999996</v>
          </cell>
          <cell r="H151">
            <v>4.46</v>
          </cell>
          <cell r="I151">
            <v>4.6100000000000003</v>
          </cell>
          <cell r="J151">
            <v>4.6900000000000004</v>
          </cell>
          <cell r="K151">
            <v>4.7</v>
          </cell>
          <cell r="L151">
            <v>4.6900000000000004</v>
          </cell>
          <cell r="M151">
            <v>4.6900000000000004</v>
          </cell>
          <cell r="N151">
            <v>4.7</v>
          </cell>
          <cell r="O151">
            <v>4.7</v>
          </cell>
          <cell r="P151">
            <v>4.7</v>
          </cell>
          <cell r="Q151">
            <v>4.59</v>
          </cell>
          <cell r="R151">
            <v>4.8499999999999996</v>
          </cell>
          <cell r="S151">
            <v>4.8899999999999997</v>
          </cell>
          <cell r="T151">
            <v>4.76</v>
          </cell>
          <cell r="U151">
            <v>4.9400000000000004</v>
          </cell>
          <cell r="V151">
            <v>5.04</v>
          </cell>
          <cell r="W151">
            <v>5.09</v>
          </cell>
          <cell r="X151">
            <v>4.92</v>
          </cell>
          <cell r="Y151">
            <v>4.3899999999999997</v>
          </cell>
          <cell r="Z151">
            <v>4.25</v>
          </cell>
          <cell r="AA151">
            <v>4.0199999999999996</v>
          </cell>
          <cell r="AB151">
            <v>3.93</v>
          </cell>
          <cell r="AC151">
            <v>4.22</v>
          </cell>
          <cell r="AD151">
            <v>4.5</v>
          </cell>
        </row>
        <row r="152">
          <cell r="E152" t="str">
            <v>FRCA2603.OP - Average</v>
          </cell>
          <cell r="F152">
            <v>60.49</v>
          </cell>
          <cell r="G152">
            <v>60.3</v>
          </cell>
          <cell r="H152">
            <v>60.11</v>
          </cell>
          <cell r="I152">
            <v>59.94</v>
          </cell>
          <cell r="J152">
            <v>59.88</v>
          </cell>
          <cell r="K152">
            <v>59.88</v>
          </cell>
          <cell r="L152">
            <v>59.86</v>
          </cell>
          <cell r="M152">
            <v>59.84</v>
          </cell>
          <cell r="N152">
            <v>59.9</v>
          </cell>
          <cell r="O152">
            <v>59.95</v>
          </cell>
          <cell r="P152">
            <v>59.97</v>
          </cell>
          <cell r="Q152">
            <v>59.99</v>
          </cell>
          <cell r="R152">
            <v>60.05</v>
          </cell>
          <cell r="S152">
            <v>60.03</v>
          </cell>
          <cell r="T152">
            <v>60.11</v>
          </cell>
          <cell r="U152">
            <v>60.18</v>
          </cell>
          <cell r="V152">
            <v>60.2</v>
          </cell>
          <cell r="W152">
            <v>60.24</v>
          </cell>
          <cell r="X152">
            <v>60.3</v>
          </cell>
          <cell r="Y152">
            <v>60.23</v>
          </cell>
          <cell r="Z152">
            <v>60.25</v>
          </cell>
          <cell r="AA152">
            <v>60.16</v>
          </cell>
          <cell r="AB152">
            <v>60.13</v>
          </cell>
          <cell r="AC152">
            <v>60.18</v>
          </cell>
          <cell r="AD152">
            <v>60.25</v>
          </cell>
        </row>
        <row r="153">
          <cell r="E153" t="str">
            <v>FRCA2603.PV - Average</v>
          </cell>
          <cell r="F153">
            <v>4050.3</v>
          </cell>
          <cell r="G153">
            <v>4049.33</v>
          </cell>
          <cell r="H153">
            <v>4049.4</v>
          </cell>
          <cell r="I153">
            <v>4047.71</v>
          </cell>
          <cell r="J153">
            <v>4048.53</v>
          </cell>
          <cell r="K153">
            <v>4050.78</v>
          </cell>
          <cell r="L153">
            <v>4049.1</v>
          </cell>
          <cell r="M153">
            <v>4051.83</v>
          </cell>
          <cell r="N153">
            <v>4051.63</v>
          </cell>
          <cell r="O153">
            <v>4050.11</v>
          </cell>
          <cell r="P153">
            <v>4051.59</v>
          </cell>
          <cell r="Q153">
            <v>4048.9</v>
          </cell>
          <cell r="R153">
            <v>4051</v>
          </cell>
          <cell r="S153">
            <v>4048.79</v>
          </cell>
          <cell r="T153">
            <v>4048.86</v>
          </cell>
          <cell r="U153">
            <v>4049.79</v>
          </cell>
          <cell r="V153">
            <v>4050.96</v>
          </cell>
          <cell r="W153">
            <v>4049.56</v>
          </cell>
          <cell r="X153">
            <v>4053.33</v>
          </cell>
          <cell r="Y153">
            <v>4052.71</v>
          </cell>
          <cell r="Z153">
            <v>4049.85</v>
          </cell>
          <cell r="AA153">
            <v>4052.56</v>
          </cell>
          <cell r="AB153">
            <v>4050.26</v>
          </cell>
          <cell r="AC153">
            <v>4050.4</v>
          </cell>
          <cell r="AD153">
            <v>4049.9</v>
          </cell>
        </row>
        <row r="154">
          <cell r="E154" t="str">
            <v>EI2656.PV - Average</v>
          </cell>
          <cell r="F154">
            <v>7.08</v>
          </cell>
          <cell r="G154">
            <v>7.04</v>
          </cell>
          <cell r="H154">
            <v>7</v>
          </cell>
          <cell r="I154">
            <v>6.99</v>
          </cell>
          <cell r="J154">
            <v>6.99</v>
          </cell>
          <cell r="K154">
            <v>6.99</v>
          </cell>
          <cell r="L154">
            <v>7.01</v>
          </cell>
          <cell r="M154">
            <v>6.95</v>
          </cell>
          <cell r="N154">
            <v>6.94</v>
          </cell>
          <cell r="O154">
            <v>6.95</v>
          </cell>
          <cell r="P154">
            <v>6.93</v>
          </cell>
          <cell r="Q154">
            <v>6.98</v>
          </cell>
          <cell r="R154">
            <v>6.99</v>
          </cell>
          <cell r="S154">
            <v>6.99</v>
          </cell>
          <cell r="T154">
            <v>7</v>
          </cell>
          <cell r="U154">
            <v>7.01</v>
          </cell>
          <cell r="V154">
            <v>6.96</v>
          </cell>
          <cell r="W154">
            <v>6.97</v>
          </cell>
          <cell r="X154">
            <v>6.95</v>
          </cell>
          <cell r="Y154">
            <v>6.95</v>
          </cell>
          <cell r="Z154">
            <v>6.95</v>
          </cell>
          <cell r="AA154">
            <v>6.98</v>
          </cell>
          <cell r="AB154">
            <v>7.01</v>
          </cell>
          <cell r="AC154">
            <v>7.04</v>
          </cell>
          <cell r="AD154">
            <v>7.06</v>
          </cell>
        </row>
        <row r="155">
          <cell r="E155" t="str">
            <v>PIA2774.PV - Average</v>
          </cell>
          <cell r="F155">
            <v>0.01</v>
          </cell>
          <cell r="G155">
            <v>0.01</v>
          </cell>
          <cell r="H155">
            <v>0.02</v>
          </cell>
          <cell r="I155">
            <v>0.03</v>
          </cell>
          <cell r="J155">
            <v>0.03</v>
          </cell>
          <cell r="K155">
            <v>0.03</v>
          </cell>
          <cell r="L155">
            <v>0.01</v>
          </cell>
          <cell r="M155">
            <v>0.01</v>
          </cell>
          <cell r="N155">
            <v>0.01</v>
          </cell>
          <cell r="O155">
            <v>0.01</v>
          </cell>
          <cell r="P155">
            <v>0.02</v>
          </cell>
          <cell r="Q155">
            <v>0.03</v>
          </cell>
          <cell r="R155">
            <v>0.03</v>
          </cell>
          <cell r="S155">
            <v>0.03</v>
          </cell>
          <cell r="T155">
            <v>0.01</v>
          </cell>
          <cell r="U155">
            <v>0.01</v>
          </cell>
          <cell r="V155">
            <v>0.01</v>
          </cell>
          <cell r="W155">
            <v>0.01</v>
          </cell>
          <cell r="X155">
            <v>0.03</v>
          </cell>
          <cell r="Y155">
            <v>0.03</v>
          </cell>
          <cell r="Z155">
            <v>0.04</v>
          </cell>
          <cell r="AA155">
            <v>0.04</v>
          </cell>
          <cell r="AB155">
            <v>0.01</v>
          </cell>
          <cell r="AC155">
            <v>0.01</v>
          </cell>
          <cell r="AD155">
            <v>0.01</v>
          </cell>
        </row>
        <row r="156">
          <cell r="E156" t="str">
            <v>PIA2779.PV - Average</v>
          </cell>
          <cell r="F156">
            <v>0.05</v>
          </cell>
          <cell r="G156">
            <v>0.05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0.02</v>
          </cell>
          <cell r="M156">
            <v>0.04</v>
          </cell>
          <cell r="N156">
            <v>0.04</v>
          </cell>
          <cell r="O156">
            <v>0.04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0.02</v>
          </cell>
          <cell r="U156">
            <v>0.04</v>
          </cell>
          <cell r="V156">
            <v>0.04</v>
          </cell>
          <cell r="W156">
            <v>0.04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0.03</v>
          </cell>
          <cell r="AC156">
            <v>0.04</v>
          </cell>
          <cell r="AD156">
            <v>0.05</v>
          </cell>
        </row>
        <row r="157">
          <cell r="E157" t="str">
            <v>WR2753.PV - Average</v>
          </cell>
          <cell r="F157">
            <v>26.96</v>
          </cell>
          <cell r="G157">
            <v>3.43</v>
          </cell>
          <cell r="H157">
            <v>32.46</v>
          </cell>
          <cell r="I157">
            <v>85.79</v>
          </cell>
          <cell r="J157">
            <v>140.46</v>
          </cell>
          <cell r="K157">
            <v>194.8</v>
          </cell>
          <cell r="L157">
            <v>197.68</v>
          </cell>
          <cell r="M157">
            <v>113.94</v>
          </cell>
          <cell r="N157">
            <v>45.7</v>
          </cell>
          <cell r="O157">
            <v>3.8</v>
          </cell>
          <cell r="P157">
            <v>36.67</v>
          </cell>
          <cell r="Q157">
            <v>88.99</v>
          </cell>
          <cell r="R157">
            <v>142.9</v>
          </cell>
          <cell r="S157">
            <v>198.79</v>
          </cell>
          <cell r="T157">
            <v>209.56</v>
          </cell>
          <cell r="U157">
            <v>125.9</v>
          </cell>
          <cell r="V157">
            <v>43.23</v>
          </cell>
          <cell r="W157">
            <v>4.01</v>
          </cell>
          <cell r="X157">
            <v>35.909999999999997</v>
          </cell>
          <cell r="Y157">
            <v>87.96</v>
          </cell>
          <cell r="Z157">
            <v>138.62</v>
          </cell>
          <cell r="AA157">
            <v>191.3</v>
          </cell>
          <cell r="AB157">
            <v>200.76</v>
          </cell>
          <cell r="AC157">
            <v>129.69999999999999</v>
          </cell>
          <cell r="AD157">
            <v>59.75</v>
          </cell>
        </row>
        <row r="158">
          <cell r="E158" t="str">
            <v>WR2754.PV - Average</v>
          </cell>
          <cell r="F158">
            <v>128.68</v>
          </cell>
          <cell r="G158">
            <v>183.19</v>
          </cell>
          <cell r="H158">
            <v>182.07</v>
          </cell>
          <cell r="I158">
            <v>84.56</v>
          </cell>
          <cell r="J158">
            <v>7.2</v>
          </cell>
          <cell r="K158">
            <v>-2.61</v>
          </cell>
          <cell r="L158">
            <v>27.24</v>
          </cell>
          <cell r="M158">
            <v>80.03</v>
          </cell>
          <cell r="N158">
            <v>133.93</v>
          </cell>
          <cell r="O158">
            <v>188.06</v>
          </cell>
          <cell r="P158">
            <v>199.07</v>
          </cell>
          <cell r="Q158">
            <v>119.17</v>
          </cell>
          <cell r="R158">
            <v>37.270000000000003</v>
          </cell>
          <cell r="S158">
            <v>-2.72</v>
          </cell>
          <cell r="T158">
            <v>27.95</v>
          </cell>
          <cell r="U158">
            <v>81.459999999999994</v>
          </cell>
          <cell r="V158">
            <v>136.56</v>
          </cell>
          <cell r="W158">
            <v>191.9</v>
          </cell>
          <cell r="X158">
            <v>202.33</v>
          </cell>
          <cell r="Y158">
            <v>142.79</v>
          </cell>
          <cell r="Z158">
            <v>56.29</v>
          </cell>
          <cell r="AA158">
            <v>-0.93</v>
          </cell>
          <cell r="AB158">
            <v>24.43</v>
          </cell>
          <cell r="AC158">
            <v>74.88</v>
          </cell>
          <cell r="AD158">
            <v>126.91</v>
          </cell>
        </row>
        <row r="159">
          <cell r="E159" t="str">
            <v>PRA2605.PV - Average</v>
          </cell>
          <cell r="F159">
            <v>1.06</v>
          </cell>
          <cell r="G159">
            <v>1.05</v>
          </cell>
          <cell r="H159">
            <v>1.03</v>
          </cell>
          <cell r="I159">
            <v>1.03</v>
          </cell>
          <cell r="J159">
            <v>1.04</v>
          </cell>
          <cell r="K159">
            <v>1.04</v>
          </cell>
          <cell r="L159">
            <v>1.05</v>
          </cell>
          <cell r="M159">
            <v>1.05</v>
          </cell>
          <cell r="N159">
            <v>1.06</v>
          </cell>
          <cell r="O159">
            <v>1.05</v>
          </cell>
          <cell r="P159">
            <v>1.03</v>
          </cell>
          <cell r="Q159">
            <v>1.02</v>
          </cell>
          <cell r="R159">
            <v>1.04</v>
          </cell>
          <cell r="S159">
            <v>1.04</v>
          </cell>
          <cell r="T159">
            <v>1.05</v>
          </cell>
          <cell r="U159">
            <v>1.06</v>
          </cell>
          <cell r="V159">
            <v>1.06</v>
          </cell>
          <cell r="W159">
            <v>1.06</v>
          </cell>
          <cell r="X159">
            <v>1.03</v>
          </cell>
          <cell r="Y159">
            <v>1.02</v>
          </cell>
          <cell r="Z159">
            <v>1.02</v>
          </cell>
          <cell r="AA159">
            <v>1.02</v>
          </cell>
          <cell r="AB159">
            <v>1.02</v>
          </cell>
          <cell r="AC159">
            <v>1.04</v>
          </cell>
          <cell r="AD159">
            <v>1.06</v>
          </cell>
        </row>
        <row r="160">
          <cell r="E160" t="str">
            <v>FIA2755.PV - Average</v>
          </cell>
          <cell r="F160">
            <v>71.78</v>
          </cell>
          <cell r="G160">
            <v>72.91</v>
          </cell>
          <cell r="H160">
            <v>72.760000000000005</v>
          </cell>
          <cell r="I160">
            <v>71.87</v>
          </cell>
          <cell r="J160">
            <v>72.2</v>
          </cell>
          <cell r="K160">
            <v>73.09</v>
          </cell>
          <cell r="L160">
            <v>70.86</v>
          </cell>
          <cell r="M160">
            <v>68.37</v>
          </cell>
          <cell r="N160">
            <v>68.95</v>
          </cell>
          <cell r="O160">
            <v>68.73</v>
          </cell>
          <cell r="P160">
            <v>69.709999999999994</v>
          </cell>
          <cell r="Q160">
            <v>66.91</v>
          </cell>
          <cell r="R160">
            <v>64.209999999999994</v>
          </cell>
          <cell r="S160">
            <v>64.47</v>
          </cell>
          <cell r="T160">
            <v>63.95</v>
          </cell>
          <cell r="U160">
            <v>65.599999999999994</v>
          </cell>
          <cell r="V160">
            <v>66.19</v>
          </cell>
          <cell r="W160">
            <v>66.849999999999994</v>
          </cell>
          <cell r="X160">
            <v>65.23</v>
          </cell>
          <cell r="Y160">
            <v>64.489999999999995</v>
          </cell>
          <cell r="Z160">
            <v>64.069999999999993</v>
          </cell>
          <cell r="AA160">
            <v>63.83</v>
          </cell>
          <cell r="AB160">
            <v>63.9</v>
          </cell>
          <cell r="AC160">
            <v>64.27</v>
          </cell>
          <cell r="AD160">
            <v>66.53</v>
          </cell>
        </row>
        <row r="161">
          <cell r="E161" t="str">
            <v>FIA2756.PV - Average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E162" t="str">
            <v>FRCA2907.PV - Average</v>
          </cell>
          <cell r="F162">
            <v>6.45</v>
          </cell>
          <cell r="G162">
            <v>1.89</v>
          </cell>
          <cell r="H162">
            <v>-0.03</v>
          </cell>
          <cell r="I162">
            <v>-0.03</v>
          </cell>
          <cell r="J162">
            <v>1.21</v>
          </cell>
          <cell r="K162">
            <v>6.58</v>
          </cell>
          <cell r="L162">
            <v>7.14</v>
          </cell>
          <cell r="M162">
            <v>7.41</v>
          </cell>
          <cell r="N162">
            <v>6.54</v>
          </cell>
          <cell r="O162">
            <v>0.38</v>
          </cell>
          <cell r="P162">
            <v>-0.03</v>
          </cell>
          <cell r="Q162">
            <v>-0.03</v>
          </cell>
          <cell r="R162">
            <v>-0.03</v>
          </cell>
          <cell r="S162">
            <v>5.17</v>
          </cell>
          <cell r="T162">
            <v>6.63</v>
          </cell>
          <cell r="U162">
            <v>6.59</v>
          </cell>
          <cell r="V162">
            <v>6.63</v>
          </cell>
          <cell r="W162">
            <v>5.67</v>
          </cell>
          <cell r="X162">
            <v>-0.03</v>
          </cell>
          <cell r="Y162">
            <v>-0.03</v>
          </cell>
          <cell r="Z162">
            <v>-0.03</v>
          </cell>
          <cell r="AA162">
            <v>3.5</v>
          </cell>
          <cell r="AB162">
            <v>6.76</v>
          </cell>
          <cell r="AC162">
            <v>5.68</v>
          </cell>
          <cell r="AD162">
            <v>6.67</v>
          </cell>
        </row>
        <row r="163">
          <cell r="E163" t="str">
            <v>FRCA2907.OP - Average</v>
          </cell>
          <cell r="F163">
            <v>39.159999999999997</v>
          </cell>
          <cell r="G163">
            <v>7.25</v>
          </cell>
          <cell r="H163">
            <v>-6.9</v>
          </cell>
          <cell r="I163">
            <v>-6.9</v>
          </cell>
          <cell r="J163">
            <v>2.06</v>
          </cell>
          <cell r="K163">
            <v>40</v>
          </cell>
          <cell r="L163">
            <v>42.68</v>
          </cell>
          <cell r="M163">
            <v>44</v>
          </cell>
          <cell r="N163">
            <v>39.08</v>
          </cell>
          <cell r="O163">
            <v>-3.87</v>
          </cell>
          <cell r="P163">
            <v>-6.9</v>
          </cell>
          <cell r="Q163">
            <v>-6.9</v>
          </cell>
          <cell r="R163">
            <v>-6.9</v>
          </cell>
          <cell r="S163">
            <v>30.01</v>
          </cell>
          <cell r="T163">
            <v>40</v>
          </cell>
          <cell r="U163">
            <v>40</v>
          </cell>
          <cell r="V163">
            <v>40.22</v>
          </cell>
          <cell r="W163">
            <v>32.630000000000003</v>
          </cell>
          <cell r="X163">
            <v>-2</v>
          </cell>
          <cell r="Y163">
            <v>-2</v>
          </cell>
          <cell r="Z163">
            <v>-2</v>
          </cell>
          <cell r="AA163">
            <v>21.83</v>
          </cell>
          <cell r="AB163">
            <v>40.47</v>
          </cell>
          <cell r="AC163">
            <v>33.86</v>
          </cell>
          <cell r="AD163">
            <v>40</v>
          </cell>
        </row>
        <row r="164">
          <cell r="E164" t="str">
            <v>PRA2910.PV - Average</v>
          </cell>
          <cell r="F164">
            <v>0.73</v>
          </cell>
          <cell r="G164">
            <v>0.04</v>
          </cell>
          <cell r="H164">
            <v>0.51</v>
          </cell>
          <cell r="I164">
            <v>0.72</v>
          </cell>
          <cell r="J164">
            <v>0.36</v>
          </cell>
          <cell r="K164">
            <v>0.05</v>
          </cell>
          <cell r="L164">
            <v>0.72</v>
          </cell>
          <cell r="M164">
            <v>1.1399999999999999</v>
          </cell>
          <cell r="N164">
            <v>0.84</v>
          </cell>
          <cell r="O164">
            <v>0.08</v>
          </cell>
          <cell r="P164">
            <v>0.35</v>
          </cell>
          <cell r="Q164">
            <v>0.77</v>
          </cell>
          <cell r="R164">
            <v>0.67</v>
          </cell>
          <cell r="S164">
            <v>0.08</v>
          </cell>
          <cell r="T164">
            <v>0.54</v>
          </cell>
          <cell r="U164">
            <v>1.1000000000000001</v>
          </cell>
          <cell r="V164">
            <v>1.03</v>
          </cell>
          <cell r="W164">
            <v>0.2</v>
          </cell>
          <cell r="X164">
            <v>0.36</v>
          </cell>
          <cell r="Y164">
            <v>0.61</v>
          </cell>
          <cell r="Z164">
            <v>0.71</v>
          </cell>
          <cell r="AA164">
            <v>0.2</v>
          </cell>
          <cell r="AB164">
            <v>0.56999999999999995</v>
          </cell>
          <cell r="AC164">
            <v>0.83</v>
          </cell>
          <cell r="AD164">
            <v>1.03</v>
          </cell>
        </row>
        <row r="165">
          <cell r="E165" t="str">
            <v>FRCA2918.OP - Average</v>
          </cell>
          <cell r="F165">
            <v>-2</v>
          </cell>
          <cell r="G165">
            <v>33.869999999999997</v>
          </cell>
          <cell r="H165">
            <v>51.92</v>
          </cell>
          <cell r="I165">
            <v>58</v>
          </cell>
          <cell r="J165">
            <v>46.24</v>
          </cell>
          <cell r="K165">
            <v>-6.9</v>
          </cell>
          <cell r="L165">
            <v>-6.9</v>
          </cell>
          <cell r="M165">
            <v>-6.9</v>
          </cell>
          <cell r="N165">
            <v>-6.9</v>
          </cell>
          <cell r="O165">
            <v>53.18</v>
          </cell>
          <cell r="P165">
            <v>56</v>
          </cell>
          <cell r="Q165">
            <v>56</v>
          </cell>
          <cell r="R165">
            <v>56</v>
          </cell>
          <cell r="S165">
            <v>5.73</v>
          </cell>
          <cell r="T165">
            <v>-6</v>
          </cell>
          <cell r="U165">
            <v>-6</v>
          </cell>
          <cell r="V165">
            <v>-6</v>
          </cell>
          <cell r="W165">
            <v>9.86</v>
          </cell>
          <cell r="X165">
            <v>56.84</v>
          </cell>
          <cell r="Y165">
            <v>50.1</v>
          </cell>
          <cell r="Z165">
            <v>56.5</v>
          </cell>
          <cell r="AA165">
            <v>13</v>
          </cell>
          <cell r="AB165">
            <v>-6.9</v>
          </cell>
          <cell r="AC165">
            <v>-6.9</v>
          </cell>
          <cell r="AD165">
            <v>-6.9</v>
          </cell>
        </row>
        <row r="166">
          <cell r="E166" t="str">
            <v>FRCA2918.PV - Average</v>
          </cell>
          <cell r="F166">
            <v>-7.0000000000000007E-2</v>
          </cell>
          <cell r="G166">
            <v>3.63</v>
          </cell>
          <cell r="H166">
            <v>5.94</v>
          </cell>
          <cell r="I166">
            <v>7.49</v>
          </cell>
          <cell r="J166">
            <v>6.09</v>
          </cell>
          <cell r="K166">
            <v>-7.0000000000000007E-2</v>
          </cell>
          <cell r="L166">
            <v>-7.0000000000000007E-2</v>
          </cell>
          <cell r="M166">
            <v>-7.0000000000000007E-2</v>
          </cell>
          <cell r="N166">
            <v>-7.0000000000000007E-2</v>
          </cell>
          <cell r="O166">
            <v>6.48</v>
          </cell>
          <cell r="P166">
            <v>6.81</v>
          </cell>
          <cell r="Q166">
            <v>6.76</v>
          </cell>
          <cell r="R166">
            <v>6.69</v>
          </cell>
          <cell r="S166">
            <v>1.1399999999999999</v>
          </cell>
          <cell r="T166">
            <v>-7.0000000000000007E-2</v>
          </cell>
          <cell r="U166">
            <v>-7.0000000000000007E-2</v>
          </cell>
          <cell r="V166">
            <v>-7.0000000000000007E-2</v>
          </cell>
          <cell r="W166">
            <v>1.61</v>
          </cell>
          <cell r="X166">
            <v>7.1</v>
          </cell>
          <cell r="Y166">
            <v>5.97</v>
          </cell>
          <cell r="Z166">
            <v>6.98</v>
          </cell>
          <cell r="AA166">
            <v>2.08</v>
          </cell>
          <cell r="AB166">
            <v>-7.0000000000000007E-2</v>
          </cell>
          <cell r="AC166">
            <v>-7.0000000000000007E-2</v>
          </cell>
          <cell r="AD166">
            <v>-7.0000000000000007E-2</v>
          </cell>
        </row>
        <row r="167">
          <cell r="E167" t="str">
            <v>PRA2921.PV - Average</v>
          </cell>
          <cell r="F167">
            <v>0.54</v>
          </cell>
          <cell r="G167">
            <v>0.05</v>
          </cell>
          <cell r="H167">
            <v>0.71</v>
          </cell>
          <cell r="I167">
            <v>1.03</v>
          </cell>
          <cell r="J167">
            <v>0.52</v>
          </cell>
          <cell r="K167">
            <v>0.03</v>
          </cell>
          <cell r="L167">
            <v>0.52</v>
          </cell>
          <cell r="M167">
            <v>0.73</v>
          </cell>
          <cell r="N167">
            <v>0.62</v>
          </cell>
          <cell r="O167">
            <v>0.11</v>
          </cell>
          <cell r="P167">
            <v>0.5</v>
          </cell>
          <cell r="Q167">
            <v>1.1100000000000001</v>
          </cell>
          <cell r="R167">
            <v>1.26</v>
          </cell>
          <cell r="S167">
            <v>0.11</v>
          </cell>
          <cell r="T167">
            <v>0.38</v>
          </cell>
          <cell r="U167">
            <v>0.76</v>
          </cell>
          <cell r="V167">
            <v>0.61</v>
          </cell>
          <cell r="W167">
            <v>0.12</v>
          </cell>
          <cell r="X167">
            <v>0.61</v>
          </cell>
          <cell r="Y167">
            <v>0.86</v>
          </cell>
          <cell r="Z167">
            <v>1.1200000000000001</v>
          </cell>
          <cell r="AA167">
            <v>0.37</v>
          </cell>
          <cell r="AB167">
            <v>0.42</v>
          </cell>
          <cell r="AC167">
            <v>0.56000000000000005</v>
          </cell>
          <cell r="AD167">
            <v>0.76</v>
          </cell>
        </row>
        <row r="168">
          <cell r="E168" t="str">
            <v>EI2949.PV - Average</v>
          </cell>
          <cell r="F168">
            <v>0.02</v>
          </cell>
          <cell r="G168">
            <v>0.71</v>
          </cell>
          <cell r="H168">
            <v>3.05</v>
          </cell>
          <cell r="I168">
            <v>3.01</v>
          </cell>
          <cell r="J168">
            <v>2.99</v>
          </cell>
          <cell r="K168">
            <v>1.47</v>
          </cell>
          <cell r="L168">
            <v>0.02</v>
          </cell>
          <cell r="M168">
            <v>0.02</v>
          </cell>
          <cell r="N168">
            <v>0.02</v>
          </cell>
          <cell r="O168">
            <v>0.28999999999999998</v>
          </cell>
          <cell r="P168">
            <v>2.99</v>
          </cell>
          <cell r="Q168">
            <v>3.02</v>
          </cell>
          <cell r="R168">
            <v>3.05</v>
          </cell>
          <cell r="S168">
            <v>2.63</v>
          </cell>
          <cell r="T168">
            <v>0.02</v>
          </cell>
          <cell r="U168">
            <v>0.02</v>
          </cell>
          <cell r="V168">
            <v>0.02</v>
          </cell>
          <cell r="W168">
            <v>0.8</v>
          </cell>
          <cell r="X168">
            <v>2.98</v>
          </cell>
          <cell r="Y168">
            <v>2.98</v>
          </cell>
          <cell r="Z168">
            <v>2.99</v>
          </cell>
          <cell r="AA168">
            <v>2.06</v>
          </cell>
          <cell r="AB168">
            <v>0.02</v>
          </cell>
          <cell r="AC168">
            <v>0.02</v>
          </cell>
          <cell r="AD168">
            <v>0.02</v>
          </cell>
        </row>
        <row r="169">
          <cell r="E169" t="str">
            <v>TI2972.PV - Average</v>
          </cell>
          <cell r="F169">
            <v>28.96</v>
          </cell>
          <cell r="G169">
            <v>32.04</v>
          </cell>
          <cell r="H169">
            <v>35.08</v>
          </cell>
          <cell r="I169">
            <v>35.29</v>
          </cell>
          <cell r="J169">
            <v>33.56</v>
          </cell>
          <cell r="K169">
            <v>33.799999999999997</v>
          </cell>
          <cell r="L169">
            <v>34.950000000000003</v>
          </cell>
          <cell r="M169">
            <v>34.56</v>
          </cell>
          <cell r="N169">
            <v>36.4</v>
          </cell>
          <cell r="O169">
            <v>38.700000000000003</v>
          </cell>
          <cell r="P169">
            <v>34.200000000000003</v>
          </cell>
          <cell r="Q169">
            <v>31.87</v>
          </cell>
          <cell r="R169">
            <v>30.59</v>
          </cell>
          <cell r="S169">
            <v>31.42</v>
          </cell>
          <cell r="T169">
            <v>29.86</v>
          </cell>
          <cell r="U169">
            <v>29.62</v>
          </cell>
          <cell r="V169">
            <v>29.72</v>
          </cell>
          <cell r="W169">
            <v>29.35</v>
          </cell>
          <cell r="X169">
            <v>28.72</v>
          </cell>
          <cell r="Y169">
            <v>29.38</v>
          </cell>
          <cell r="Z169">
            <v>31.36</v>
          </cell>
          <cell r="AA169">
            <v>31.54</v>
          </cell>
          <cell r="AB169">
            <v>29.7</v>
          </cell>
          <cell r="AC169">
            <v>29.57</v>
          </cell>
          <cell r="AD169">
            <v>31.55</v>
          </cell>
        </row>
        <row r="170">
          <cell r="E170" t="str">
            <v>TI2980.PV - Average</v>
          </cell>
          <cell r="F170">
            <v>38.72</v>
          </cell>
          <cell r="G170">
            <v>33.82</v>
          </cell>
          <cell r="H170">
            <v>40.659999999999997</v>
          </cell>
          <cell r="I170">
            <v>36.44</v>
          </cell>
          <cell r="J170">
            <v>31.64</v>
          </cell>
          <cell r="K170">
            <v>34.33</v>
          </cell>
          <cell r="L170">
            <v>32.049999999999997</v>
          </cell>
          <cell r="M170">
            <v>33.75</v>
          </cell>
          <cell r="N170">
            <v>35.19</v>
          </cell>
          <cell r="O170">
            <v>34.729999999999997</v>
          </cell>
          <cell r="P170">
            <v>33.5</v>
          </cell>
          <cell r="Q170">
            <v>36.67</v>
          </cell>
          <cell r="R170">
            <v>34.61</v>
          </cell>
          <cell r="S170">
            <v>38.090000000000003</v>
          </cell>
          <cell r="T170">
            <v>40.65</v>
          </cell>
          <cell r="U170">
            <v>42.24</v>
          </cell>
          <cell r="V170">
            <v>42.93</v>
          </cell>
          <cell r="W170">
            <v>36.57</v>
          </cell>
          <cell r="X170">
            <v>43.03</v>
          </cell>
          <cell r="Y170">
            <v>40.49</v>
          </cell>
          <cell r="Z170">
            <v>38.4</v>
          </cell>
          <cell r="AA170">
            <v>46.71</v>
          </cell>
          <cell r="AB170">
            <v>47.61</v>
          </cell>
          <cell r="AC170">
            <v>44.85</v>
          </cell>
          <cell r="AD170">
            <v>44.45</v>
          </cell>
        </row>
        <row r="171">
          <cell r="E171" t="str">
            <v>PRA2926.PV - Average</v>
          </cell>
          <cell r="F171">
            <v>0</v>
          </cell>
          <cell r="G171">
            <v>0.06</v>
          </cell>
          <cell r="H171">
            <v>0.12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E172" t="str">
            <v>FICA2923.PV - Average</v>
          </cell>
          <cell r="F172">
            <v>0</v>
          </cell>
          <cell r="G172">
            <v>0.79</v>
          </cell>
          <cell r="H172">
            <v>1.57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E173" t="str">
            <v>FICA2923.OP - Average</v>
          </cell>
          <cell r="F173">
            <v>0</v>
          </cell>
          <cell r="G173">
            <v>7.8</v>
          </cell>
          <cell r="H173">
            <v>10.87</v>
          </cell>
          <cell r="I173">
            <v>-6</v>
          </cell>
          <cell r="J173">
            <v>-6</v>
          </cell>
          <cell r="K173">
            <v>-6</v>
          </cell>
          <cell r="L173">
            <v>-6</v>
          </cell>
          <cell r="M173">
            <v>-6</v>
          </cell>
          <cell r="N173">
            <v>-6</v>
          </cell>
          <cell r="O173">
            <v>-6</v>
          </cell>
          <cell r="P173">
            <v>-6</v>
          </cell>
          <cell r="Q173">
            <v>-6</v>
          </cell>
          <cell r="R173">
            <v>-6</v>
          </cell>
          <cell r="S173">
            <v>-6</v>
          </cell>
          <cell r="T173">
            <v>-6</v>
          </cell>
          <cell r="U173">
            <v>-6</v>
          </cell>
          <cell r="V173">
            <v>-6</v>
          </cell>
          <cell r="W173">
            <v>-6</v>
          </cell>
          <cell r="X173">
            <v>-6</v>
          </cell>
          <cell r="Y173">
            <v>-6</v>
          </cell>
          <cell r="Z173">
            <v>-6</v>
          </cell>
          <cell r="AA173">
            <v>-6</v>
          </cell>
          <cell r="AB173">
            <v>-6</v>
          </cell>
          <cell r="AC173">
            <v>-6</v>
          </cell>
          <cell r="AD173">
            <v>-6</v>
          </cell>
        </row>
        <row r="174">
          <cell r="E174" t="str">
            <v>FIA2941.PV - Average</v>
          </cell>
          <cell r="F174">
            <v>253.55</v>
          </cell>
          <cell r="G174">
            <v>251.98</v>
          </cell>
          <cell r="H174">
            <v>253.05</v>
          </cell>
          <cell r="I174">
            <v>253.79</v>
          </cell>
          <cell r="J174">
            <v>254.43</v>
          </cell>
          <cell r="K174">
            <v>254.14</v>
          </cell>
          <cell r="L174">
            <v>254.42</v>
          </cell>
          <cell r="M174">
            <v>254.42</v>
          </cell>
          <cell r="N174">
            <v>253.86</v>
          </cell>
          <cell r="O174">
            <v>245.62</v>
          </cell>
          <cell r="P174">
            <v>245.79</v>
          </cell>
          <cell r="Q174">
            <v>247.55</v>
          </cell>
          <cell r="R174">
            <v>247.94</v>
          </cell>
          <cell r="S174">
            <v>255.7</v>
          </cell>
          <cell r="T174">
            <v>258.05</v>
          </cell>
          <cell r="U174">
            <v>257.48</v>
          </cell>
          <cell r="V174">
            <v>257.82</v>
          </cell>
          <cell r="W174">
            <v>257.07</v>
          </cell>
          <cell r="X174">
            <v>257.16000000000003</v>
          </cell>
          <cell r="Y174">
            <v>257.39999999999998</v>
          </cell>
          <cell r="Z174">
            <v>257.23</v>
          </cell>
          <cell r="AA174">
            <v>257.93</v>
          </cell>
          <cell r="AB174">
            <v>258.32</v>
          </cell>
          <cell r="AC174">
            <v>257.55</v>
          </cell>
          <cell r="AD174">
            <v>257.77</v>
          </cell>
        </row>
        <row r="175">
          <cell r="E175" t="str">
            <v>FIA2959.PV - Average</v>
          </cell>
          <cell r="F175">
            <v>386.25</v>
          </cell>
          <cell r="G175">
            <v>385.45</v>
          </cell>
          <cell r="H175">
            <v>386.07</v>
          </cell>
          <cell r="I175">
            <v>387.71</v>
          </cell>
          <cell r="J175">
            <v>390.81</v>
          </cell>
          <cell r="K175">
            <v>388.09</v>
          </cell>
          <cell r="L175">
            <v>389.3</v>
          </cell>
          <cell r="M175">
            <v>390.7</v>
          </cell>
          <cell r="N175">
            <v>389.9</v>
          </cell>
          <cell r="O175">
            <v>398.73</v>
          </cell>
          <cell r="P175">
            <v>392.15</v>
          </cell>
          <cell r="Q175">
            <v>367.59</v>
          </cell>
          <cell r="R175">
            <v>371.86</v>
          </cell>
          <cell r="S175">
            <v>373.2</v>
          </cell>
          <cell r="T175">
            <v>375.28</v>
          </cell>
          <cell r="U175">
            <v>373.19</v>
          </cell>
          <cell r="V175">
            <v>369.98</v>
          </cell>
          <cell r="W175">
            <v>367.47</v>
          </cell>
          <cell r="X175">
            <v>365.7</v>
          </cell>
          <cell r="Y175">
            <v>366.92</v>
          </cell>
          <cell r="Z175">
            <v>374.9</v>
          </cell>
          <cell r="AA175">
            <v>366.26</v>
          </cell>
          <cell r="AB175">
            <v>372.97</v>
          </cell>
          <cell r="AC175">
            <v>368.13</v>
          </cell>
          <cell r="AD175">
            <v>375.77</v>
          </cell>
        </row>
        <row r="176">
          <cell r="E176" t="str">
            <v>LI2939A.PV - Average</v>
          </cell>
          <cell r="F176">
            <v>48.1</v>
          </cell>
          <cell r="G176">
            <v>48.1</v>
          </cell>
          <cell r="H176">
            <v>48.12</v>
          </cell>
          <cell r="I176">
            <v>48.13</v>
          </cell>
          <cell r="J176">
            <v>48.15</v>
          </cell>
          <cell r="K176">
            <v>44.85</v>
          </cell>
          <cell r="L176">
            <v>37.549999999999997</v>
          </cell>
          <cell r="M176">
            <v>38.840000000000003</v>
          </cell>
          <cell r="N176">
            <v>43.78</v>
          </cell>
          <cell r="O176">
            <v>48.79</v>
          </cell>
          <cell r="P176">
            <v>48.77</v>
          </cell>
          <cell r="Q176">
            <v>49.15</v>
          </cell>
          <cell r="R176">
            <v>53.16</v>
          </cell>
          <cell r="S176">
            <v>57.77</v>
          </cell>
          <cell r="T176">
            <v>59.39</v>
          </cell>
          <cell r="U176">
            <v>59.37</v>
          </cell>
          <cell r="V176">
            <v>52.23</v>
          </cell>
          <cell r="W176">
            <v>49.49</v>
          </cell>
          <cell r="X176">
            <v>49.98</v>
          </cell>
          <cell r="Y176">
            <v>49.99</v>
          </cell>
          <cell r="Z176">
            <v>50.01</v>
          </cell>
          <cell r="AA176">
            <v>53.12</v>
          </cell>
          <cell r="AB176">
            <v>56.27</v>
          </cell>
          <cell r="AC176">
            <v>55.71</v>
          </cell>
          <cell r="AD176">
            <v>60.65</v>
          </cell>
        </row>
        <row r="177">
          <cell r="E177" t="str">
            <v>LI2964A.PV - Average</v>
          </cell>
          <cell r="F177">
            <v>48.23</v>
          </cell>
          <cell r="G177">
            <v>48.24</v>
          </cell>
          <cell r="H177">
            <v>48.26</v>
          </cell>
          <cell r="I177">
            <v>48.3</v>
          </cell>
          <cell r="J177">
            <v>48.33</v>
          </cell>
          <cell r="K177">
            <v>50.19</v>
          </cell>
          <cell r="L177">
            <v>60.83</v>
          </cell>
          <cell r="M177">
            <v>59.83</v>
          </cell>
          <cell r="N177">
            <v>59.26</v>
          </cell>
          <cell r="O177">
            <v>60.82</v>
          </cell>
          <cell r="P177">
            <v>60.8</v>
          </cell>
          <cell r="Q177">
            <v>59.72</v>
          </cell>
          <cell r="R177">
            <v>60.13</v>
          </cell>
          <cell r="S177">
            <v>59.12</v>
          </cell>
          <cell r="T177">
            <v>60.11</v>
          </cell>
          <cell r="U177">
            <v>60.12</v>
          </cell>
          <cell r="V177">
            <v>61.32</v>
          </cell>
          <cell r="W177">
            <v>63.79</v>
          </cell>
          <cell r="X177">
            <v>65.13</v>
          </cell>
          <cell r="Y177">
            <v>65.12</v>
          </cell>
          <cell r="Z177">
            <v>65.13</v>
          </cell>
          <cell r="AA177">
            <v>62.45</v>
          </cell>
          <cell r="AB177">
            <v>62.62</v>
          </cell>
          <cell r="AC177">
            <v>61.63</v>
          </cell>
          <cell r="AD177">
            <v>61.38</v>
          </cell>
        </row>
        <row r="178">
          <cell r="E178" t="str">
            <v>WI2995.PV - Average</v>
          </cell>
          <cell r="F178">
            <v>3.65</v>
          </cell>
          <cell r="G178">
            <v>3.63</v>
          </cell>
          <cell r="H178">
            <v>2.96</v>
          </cell>
          <cell r="I178">
            <v>3.45</v>
          </cell>
          <cell r="J178">
            <v>3.77</v>
          </cell>
          <cell r="K178">
            <v>3.89</v>
          </cell>
          <cell r="L178">
            <v>4.05</v>
          </cell>
          <cell r="M178">
            <v>3.21</v>
          </cell>
          <cell r="N178">
            <v>2.85</v>
          </cell>
          <cell r="O178">
            <v>3.5</v>
          </cell>
          <cell r="P178">
            <v>3.77</v>
          </cell>
          <cell r="Q178">
            <v>5.29</v>
          </cell>
          <cell r="R178">
            <v>5.92</v>
          </cell>
          <cell r="S178">
            <v>3.83</v>
          </cell>
          <cell r="T178">
            <v>3.37</v>
          </cell>
          <cell r="U178">
            <v>3.69</v>
          </cell>
          <cell r="V178">
            <v>3.84</v>
          </cell>
          <cell r="W178">
            <v>3.9</v>
          </cell>
          <cell r="X178">
            <v>3.69</v>
          </cell>
          <cell r="Y178">
            <v>3.31</v>
          </cell>
          <cell r="Z178">
            <v>3.29</v>
          </cell>
          <cell r="AA178">
            <v>3.28</v>
          </cell>
          <cell r="AB178">
            <v>3.11</v>
          </cell>
          <cell r="AC178">
            <v>3.22</v>
          </cell>
          <cell r="AD178">
            <v>2.94</v>
          </cell>
        </row>
        <row r="179">
          <cell r="E179" t="str">
            <v>WI5095.PV - Average</v>
          </cell>
          <cell r="F179">
            <v>21.31</v>
          </cell>
          <cell r="G179">
            <v>21.65</v>
          </cell>
          <cell r="H179">
            <v>23.35</v>
          </cell>
          <cell r="I179">
            <v>27.9</v>
          </cell>
          <cell r="J179">
            <v>29.04</v>
          </cell>
          <cell r="K179">
            <v>23.51</v>
          </cell>
          <cell r="L179">
            <v>18.670000000000002</v>
          </cell>
          <cell r="M179">
            <v>17</v>
          </cell>
          <cell r="N179">
            <v>16.88</v>
          </cell>
          <cell r="O179">
            <v>16.77</v>
          </cell>
          <cell r="P179">
            <v>16.78</v>
          </cell>
          <cell r="Q179">
            <v>16.72</v>
          </cell>
          <cell r="R179">
            <v>16.72</v>
          </cell>
          <cell r="S179">
            <v>16.72</v>
          </cell>
          <cell r="T179">
            <v>19.059999999999999</v>
          </cell>
          <cell r="U179">
            <v>21.63</v>
          </cell>
          <cell r="V179">
            <v>22.06</v>
          </cell>
          <cell r="W179">
            <v>23.17</v>
          </cell>
          <cell r="X179">
            <v>17.010000000000002</v>
          </cell>
          <cell r="Y179">
            <v>16.68</v>
          </cell>
          <cell r="Z179">
            <v>16.63</v>
          </cell>
          <cell r="AA179">
            <v>16.559999999999999</v>
          </cell>
          <cell r="AB179">
            <v>16.64</v>
          </cell>
          <cell r="AC179">
            <v>16.53</v>
          </cell>
          <cell r="AD179">
            <v>16.37</v>
          </cell>
        </row>
        <row r="180">
          <cell r="E180" t="str">
            <v>WR2974.PV - Average</v>
          </cell>
          <cell r="F180">
            <v>2.71</v>
          </cell>
          <cell r="G180">
            <v>1.1299999999999999</v>
          </cell>
          <cell r="H180">
            <v>14.15</v>
          </cell>
          <cell r="I180">
            <v>11.89</v>
          </cell>
          <cell r="J180">
            <v>0.74</v>
          </cell>
          <cell r="K180">
            <v>5.8</v>
          </cell>
          <cell r="L180">
            <v>0.2</v>
          </cell>
          <cell r="M180">
            <v>6.36</v>
          </cell>
          <cell r="N180">
            <v>0.2</v>
          </cell>
          <cell r="O180">
            <v>0.2</v>
          </cell>
          <cell r="P180">
            <v>3.91</v>
          </cell>
          <cell r="Q180">
            <v>3.68</v>
          </cell>
          <cell r="R180">
            <v>0.2</v>
          </cell>
          <cell r="S180">
            <v>5.0199999999999996</v>
          </cell>
          <cell r="T180">
            <v>0.2</v>
          </cell>
          <cell r="U180">
            <v>3.88</v>
          </cell>
          <cell r="V180">
            <v>4.32</v>
          </cell>
          <cell r="W180">
            <v>1.21</v>
          </cell>
          <cell r="X180">
            <v>13</v>
          </cell>
          <cell r="Y180">
            <v>1.35</v>
          </cell>
          <cell r="Z180">
            <v>4.83</v>
          </cell>
          <cell r="AA180">
            <v>10.71</v>
          </cell>
          <cell r="AB180">
            <v>0</v>
          </cell>
          <cell r="AC180">
            <v>0.14000000000000001</v>
          </cell>
          <cell r="AD180">
            <v>0.2</v>
          </cell>
        </row>
        <row r="181">
          <cell r="E181" t="str">
            <v>EI2931.PV - Average</v>
          </cell>
          <cell r="F181">
            <v>0.03</v>
          </cell>
          <cell r="G181">
            <v>0.03</v>
          </cell>
          <cell r="H181">
            <v>0.03</v>
          </cell>
          <cell r="I181">
            <v>0.03</v>
          </cell>
          <cell r="J181">
            <v>0.03</v>
          </cell>
          <cell r="K181">
            <v>0.03</v>
          </cell>
          <cell r="L181">
            <v>0.03</v>
          </cell>
          <cell r="M181">
            <v>0.03</v>
          </cell>
          <cell r="N181">
            <v>0.03</v>
          </cell>
          <cell r="O181">
            <v>0.03</v>
          </cell>
          <cell r="P181">
            <v>0.03</v>
          </cell>
          <cell r="Q181">
            <v>0.03</v>
          </cell>
          <cell r="R181">
            <v>0.03</v>
          </cell>
          <cell r="S181">
            <v>0.03</v>
          </cell>
          <cell r="T181">
            <v>0.03</v>
          </cell>
          <cell r="U181">
            <v>0.03</v>
          </cell>
          <cell r="V181">
            <v>0.03</v>
          </cell>
          <cell r="W181">
            <v>0.03</v>
          </cell>
          <cell r="X181">
            <v>0.03</v>
          </cell>
          <cell r="Y181">
            <v>0.03</v>
          </cell>
          <cell r="Z181">
            <v>0.03</v>
          </cell>
          <cell r="AA181">
            <v>0.03</v>
          </cell>
          <cell r="AB181">
            <v>0.03</v>
          </cell>
          <cell r="AC181">
            <v>0.03</v>
          </cell>
          <cell r="AD181">
            <v>0.03</v>
          </cell>
        </row>
        <row r="182">
          <cell r="E182" t="str">
            <v>EI2930.PV - Average</v>
          </cell>
          <cell r="F182">
            <v>0.02</v>
          </cell>
          <cell r="G182">
            <v>0.02</v>
          </cell>
          <cell r="H182">
            <v>0.02</v>
          </cell>
          <cell r="I182">
            <v>0.02</v>
          </cell>
          <cell r="J182">
            <v>0.02</v>
          </cell>
          <cell r="K182">
            <v>0.02</v>
          </cell>
          <cell r="L182">
            <v>0.02</v>
          </cell>
          <cell r="M182">
            <v>0.02</v>
          </cell>
          <cell r="N182">
            <v>0.02</v>
          </cell>
          <cell r="O182">
            <v>0.02</v>
          </cell>
          <cell r="P182">
            <v>0.02</v>
          </cell>
          <cell r="Q182">
            <v>0.02</v>
          </cell>
          <cell r="R182">
            <v>0.02</v>
          </cell>
          <cell r="S182">
            <v>0.02</v>
          </cell>
          <cell r="T182">
            <v>0.02</v>
          </cell>
          <cell r="U182">
            <v>0.02</v>
          </cell>
          <cell r="V182">
            <v>0.02</v>
          </cell>
          <cell r="W182">
            <v>0.02</v>
          </cell>
          <cell r="X182">
            <v>0.02</v>
          </cell>
          <cell r="Y182">
            <v>0.02</v>
          </cell>
          <cell r="Z182">
            <v>0.02</v>
          </cell>
          <cell r="AA182">
            <v>0.02</v>
          </cell>
          <cell r="AB182">
            <v>0.02</v>
          </cell>
          <cell r="AC182">
            <v>0.02</v>
          </cell>
          <cell r="AD182">
            <v>0.02</v>
          </cell>
        </row>
        <row r="183">
          <cell r="E183" t="str">
            <v>TIA2351.PV - Average</v>
          </cell>
          <cell r="F183">
            <v>99.5</v>
          </cell>
          <cell r="G183">
            <v>99.33</v>
          </cell>
          <cell r="H183">
            <v>99.36</v>
          </cell>
          <cell r="I183">
            <v>99.63</v>
          </cell>
          <cell r="J183">
            <v>99.54</v>
          </cell>
          <cell r="K183">
            <v>99.5</v>
          </cell>
          <cell r="L183">
            <v>99.45</v>
          </cell>
          <cell r="M183">
            <v>99.46</v>
          </cell>
          <cell r="N183">
            <v>99.42</v>
          </cell>
          <cell r="O183">
            <v>99.4</v>
          </cell>
          <cell r="P183">
            <v>99.32</v>
          </cell>
          <cell r="Q183">
            <v>99.44</v>
          </cell>
          <cell r="R183">
            <v>99.47</v>
          </cell>
          <cell r="S183">
            <v>99.47</v>
          </cell>
          <cell r="T183">
            <v>99.47</v>
          </cell>
          <cell r="U183">
            <v>99.58</v>
          </cell>
          <cell r="V183">
            <v>99.6</v>
          </cell>
          <cell r="W183">
            <v>99.6</v>
          </cell>
          <cell r="X183">
            <v>99.43</v>
          </cell>
          <cell r="Y183">
            <v>99.45</v>
          </cell>
          <cell r="Z183">
            <v>99.42</v>
          </cell>
          <cell r="AA183">
            <v>99.41</v>
          </cell>
          <cell r="AB183">
            <v>99.29</v>
          </cell>
          <cell r="AC183">
            <v>99.37</v>
          </cell>
          <cell r="AD183">
            <v>99.39</v>
          </cell>
        </row>
        <row r="184">
          <cell r="E184" t="str">
            <v>HIC2344.OP - Average</v>
          </cell>
          <cell r="F184">
            <v>-6.9</v>
          </cell>
          <cell r="G184">
            <v>-6.9</v>
          </cell>
          <cell r="H184">
            <v>-6.9</v>
          </cell>
          <cell r="I184">
            <v>-6.9</v>
          </cell>
          <cell r="J184">
            <v>-6.9</v>
          </cell>
          <cell r="K184">
            <v>-6.9</v>
          </cell>
          <cell r="L184">
            <v>-6.9</v>
          </cell>
          <cell r="M184">
            <v>-6.9</v>
          </cell>
          <cell r="N184">
            <v>-6.9</v>
          </cell>
          <cell r="O184">
            <v>-6.9</v>
          </cell>
          <cell r="P184">
            <v>-6.9</v>
          </cell>
          <cell r="Q184">
            <v>-6.9</v>
          </cell>
          <cell r="R184">
            <v>-6.9</v>
          </cell>
          <cell r="S184">
            <v>-6.9</v>
          </cell>
          <cell r="T184">
            <v>-6.9</v>
          </cell>
          <cell r="U184">
            <v>-6.9</v>
          </cell>
          <cell r="V184">
            <v>-6.9</v>
          </cell>
          <cell r="W184">
            <v>-6.9</v>
          </cell>
          <cell r="X184">
            <v>-6.9</v>
          </cell>
          <cell r="Y184">
            <v>-6.9</v>
          </cell>
          <cell r="Z184">
            <v>-6.9</v>
          </cell>
          <cell r="AA184">
            <v>-6.9</v>
          </cell>
          <cell r="AB184">
            <v>-6.9</v>
          </cell>
          <cell r="AC184">
            <v>-6.9</v>
          </cell>
          <cell r="AD184">
            <v>-6.9</v>
          </cell>
        </row>
        <row r="185">
          <cell r="E185" t="str">
            <v>TI2352.PV - Average</v>
          </cell>
          <cell r="F185">
            <v>100.46</v>
          </cell>
          <cell r="G185">
            <v>100.45</v>
          </cell>
          <cell r="H185">
            <v>100.43</v>
          </cell>
          <cell r="I185">
            <v>100.42</v>
          </cell>
          <cell r="J185">
            <v>100.41</v>
          </cell>
          <cell r="K185">
            <v>100.4</v>
          </cell>
          <cell r="L185">
            <v>100.38</v>
          </cell>
          <cell r="M185">
            <v>100.36</v>
          </cell>
          <cell r="N185">
            <v>100.35</v>
          </cell>
          <cell r="O185">
            <v>100.34</v>
          </cell>
          <cell r="P185">
            <v>100.34</v>
          </cell>
          <cell r="Q185">
            <v>100.36</v>
          </cell>
          <cell r="R185">
            <v>100.39</v>
          </cell>
          <cell r="S185">
            <v>100.42</v>
          </cell>
          <cell r="T185">
            <v>100.43</v>
          </cell>
          <cell r="U185">
            <v>100.43</v>
          </cell>
          <cell r="V185">
            <v>100.43</v>
          </cell>
          <cell r="W185">
            <v>100.43</v>
          </cell>
          <cell r="X185">
            <v>100.42</v>
          </cell>
          <cell r="Y185">
            <v>100.4</v>
          </cell>
          <cell r="Z185">
            <v>100.38</v>
          </cell>
          <cell r="AA185">
            <v>100.36</v>
          </cell>
          <cell r="AB185">
            <v>100.37</v>
          </cell>
          <cell r="AC185">
            <v>100.39</v>
          </cell>
          <cell r="AD185">
            <v>100.42</v>
          </cell>
        </row>
        <row r="186">
          <cell r="E186" t="str">
            <v>LRCA2341.OP - Average</v>
          </cell>
          <cell r="F186">
            <v>75.959999999999994</v>
          </cell>
          <cell r="G186">
            <v>85.48</v>
          </cell>
          <cell r="H186">
            <v>83.93</v>
          </cell>
          <cell r="I186">
            <v>87.09</v>
          </cell>
          <cell r="J186">
            <v>85</v>
          </cell>
          <cell r="K186">
            <v>78.13</v>
          </cell>
          <cell r="L186">
            <v>78.73</v>
          </cell>
          <cell r="M186">
            <v>78.760000000000005</v>
          </cell>
          <cell r="N186">
            <v>78.62</v>
          </cell>
          <cell r="O186">
            <v>74.92</v>
          </cell>
          <cell r="P186">
            <v>76.92</v>
          </cell>
          <cell r="Q186">
            <v>87.04</v>
          </cell>
          <cell r="R186">
            <v>102.42</v>
          </cell>
          <cell r="S186">
            <v>105</v>
          </cell>
          <cell r="T186">
            <v>105</v>
          </cell>
          <cell r="U186">
            <v>104.97</v>
          </cell>
          <cell r="V186">
            <v>78.53</v>
          </cell>
          <cell r="W186">
            <v>78.25</v>
          </cell>
          <cell r="X186">
            <v>91.93</v>
          </cell>
          <cell r="Y186">
            <v>69.290000000000006</v>
          </cell>
          <cell r="Z186">
            <v>71.84</v>
          </cell>
          <cell r="AA186">
            <v>70.19</v>
          </cell>
          <cell r="AB186">
            <v>74.63</v>
          </cell>
          <cell r="AC186">
            <v>94.87</v>
          </cell>
          <cell r="AD186">
            <v>99.43</v>
          </cell>
        </row>
        <row r="187">
          <cell r="E187" t="str">
            <v>LRCA2341.PV - Average</v>
          </cell>
          <cell r="F187">
            <v>60</v>
          </cell>
          <cell r="G187">
            <v>62.02</v>
          </cell>
          <cell r="H187">
            <v>60.92</v>
          </cell>
          <cell r="I187">
            <v>64.61</v>
          </cell>
          <cell r="J187">
            <v>61.19</v>
          </cell>
          <cell r="K187">
            <v>60.02</v>
          </cell>
          <cell r="L187">
            <v>60</v>
          </cell>
          <cell r="M187">
            <v>60</v>
          </cell>
          <cell r="N187">
            <v>59.99</v>
          </cell>
          <cell r="O187">
            <v>60</v>
          </cell>
          <cell r="P187">
            <v>60.79</v>
          </cell>
          <cell r="Q187">
            <v>60.34</v>
          </cell>
          <cell r="R187">
            <v>69.83</v>
          </cell>
          <cell r="S187">
            <v>87.51</v>
          </cell>
          <cell r="T187">
            <v>96.25</v>
          </cell>
          <cell r="U187">
            <v>73.36</v>
          </cell>
          <cell r="V187">
            <v>59.88</v>
          </cell>
          <cell r="W187">
            <v>60.04</v>
          </cell>
          <cell r="X187">
            <v>66.63</v>
          </cell>
          <cell r="Y187">
            <v>59.86</v>
          </cell>
          <cell r="Z187">
            <v>60</v>
          </cell>
          <cell r="AA187">
            <v>59.99</v>
          </cell>
          <cell r="AB187">
            <v>60.04</v>
          </cell>
          <cell r="AC187">
            <v>61.34</v>
          </cell>
          <cell r="AD187">
            <v>61.57</v>
          </cell>
        </row>
        <row r="188">
          <cell r="E188" t="str">
            <v>LRCA2702.OP - Average</v>
          </cell>
          <cell r="F188">
            <v>71.5</v>
          </cell>
          <cell r="G188">
            <v>69.91</v>
          </cell>
          <cell r="H188">
            <v>68.72</v>
          </cell>
          <cell r="I188">
            <v>72.209999999999994</v>
          </cell>
          <cell r="J188">
            <v>73.38</v>
          </cell>
          <cell r="K188">
            <v>71.7</v>
          </cell>
          <cell r="L188">
            <v>71.92</v>
          </cell>
          <cell r="M188">
            <v>72.13</v>
          </cell>
          <cell r="N188">
            <v>72.209999999999994</v>
          </cell>
          <cell r="O188">
            <v>74.53</v>
          </cell>
          <cell r="P188">
            <v>73.72</v>
          </cell>
          <cell r="Q188">
            <v>72.14</v>
          </cell>
          <cell r="R188">
            <v>66.78</v>
          </cell>
          <cell r="S188">
            <v>67.64</v>
          </cell>
          <cell r="T188">
            <v>69.319999999999993</v>
          </cell>
          <cell r="U188">
            <v>71.69</v>
          </cell>
          <cell r="V188">
            <v>72.709999999999994</v>
          </cell>
          <cell r="W188">
            <v>72.03</v>
          </cell>
          <cell r="X188">
            <v>69.67</v>
          </cell>
          <cell r="Y188">
            <v>77.180000000000007</v>
          </cell>
          <cell r="Z188">
            <v>75.77</v>
          </cell>
          <cell r="AA188">
            <v>77.67</v>
          </cell>
          <cell r="AB188">
            <v>76.900000000000006</v>
          </cell>
          <cell r="AC188">
            <v>74.400000000000006</v>
          </cell>
          <cell r="AD188">
            <v>71.56</v>
          </cell>
        </row>
        <row r="189">
          <cell r="E189" t="str">
            <v>LRCA2702.PV - Average</v>
          </cell>
          <cell r="F189">
            <v>89.98</v>
          </cell>
          <cell r="G189">
            <v>89.92</v>
          </cell>
          <cell r="H189">
            <v>90.22</v>
          </cell>
          <cell r="I189">
            <v>89.93</v>
          </cell>
          <cell r="J189">
            <v>89.95</v>
          </cell>
          <cell r="K189">
            <v>90.09</v>
          </cell>
          <cell r="L189">
            <v>90</v>
          </cell>
          <cell r="M189">
            <v>89.98</v>
          </cell>
          <cell r="N189">
            <v>89.97</v>
          </cell>
          <cell r="O189">
            <v>89.97</v>
          </cell>
          <cell r="P189">
            <v>89.98</v>
          </cell>
          <cell r="Q189">
            <v>90.05</v>
          </cell>
          <cell r="R189">
            <v>90.05</v>
          </cell>
          <cell r="S189">
            <v>92.01</v>
          </cell>
          <cell r="T189">
            <v>92</v>
          </cell>
          <cell r="U189">
            <v>92</v>
          </cell>
          <cell r="V189">
            <v>92</v>
          </cell>
          <cell r="W189">
            <v>92.03</v>
          </cell>
          <cell r="X189">
            <v>90.07</v>
          </cell>
          <cell r="Y189">
            <v>90.01</v>
          </cell>
          <cell r="Z189">
            <v>90.03</v>
          </cell>
          <cell r="AA189">
            <v>89.98</v>
          </cell>
          <cell r="AB189">
            <v>90.08</v>
          </cell>
          <cell r="AC189">
            <v>90.05</v>
          </cell>
          <cell r="AD189">
            <v>90.01</v>
          </cell>
        </row>
        <row r="190">
          <cell r="E190" t="str">
            <v>TI2705.PV - Average</v>
          </cell>
          <cell r="F190">
            <v>99.6</v>
          </cell>
          <cell r="G190">
            <v>99.57</v>
          </cell>
          <cell r="H190">
            <v>99.54</v>
          </cell>
          <cell r="I190">
            <v>99.65</v>
          </cell>
          <cell r="J190">
            <v>99.65</v>
          </cell>
          <cell r="K190">
            <v>99.64</v>
          </cell>
          <cell r="L190">
            <v>99.61</v>
          </cell>
          <cell r="M190">
            <v>99.64</v>
          </cell>
          <cell r="N190">
            <v>99.6</v>
          </cell>
          <cell r="O190">
            <v>99.58</v>
          </cell>
          <cell r="P190">
            <v>99.56</v>
          </cell>
          <cell r="Q190">
            <v>99.55</v>
          </cell>
          <cell r="R190">
            <v>99.6</v>
          </cell>
          <cell r="S190">
            <v>99.61</v>
          </cell>
          <cell r="T190">
            <v>99.61</v>
          </cell>
          <cell r="U190">
            <v>99.66</v>
          </cell>
          <cell r="V190">
            <v>99.64</v>
          </cell>
          <cell r="W190">
            <v>99.61</v>
          </cell>
          <cell r="X190">
            <v>99.51</v>
          </cell>
          <cell r="Y190">
            <v>99.45</v>
          </cell>
          <cell r="Z190">
            <v>99.44</v>
          </cell>
          <cell r="AA190">
            <v>99.47</v>
          </cell>
          <cell r="AB190">
            <v>99.41</v>
          </cell>
          <cell r="AC190">
            <v>99.6</v>
          </cell>
          <cell r="AD190">
            <v>99.69</v>
          </cell>
        </row>
        <row r="191">
          <cell r="E191" t="str">
            <v>FT2346.PV - Average</v>
          </cell>
          <cell r="F191">
            <v>37.840000000000003</v>
          </cell>
          <cell r="G191">
            <v>37.83</v>
          </cell>
          <cell r="H191">
            <v>38.54</v>
          </cell>
          <cell r="I191">
            <v>36.71</v>
          </cell>
          <cell r="J191">
            <v>35.76</v>
          </cell>
          <cell r="K191">
            <v>35.89</v>
          </cell>
          <cell r="L191">
            <v>35.880000000000003</v>
          </cell>
          <cell r="M191">
            <v>35.700000000000003</v>
          </cell>
          <cell r="N191">
            <v>35.83</v>
          </cell>
          <cell r="O191">
            <v>35.83</v>
          </cell>
          <cell r="P191">
            <v>36.08</v>
          </cell>
          <cell r="Q191">
            <v>35.81</v>
          </cell>
          <cell r="R191">
            <v>36.51</v>
          </cell>
          <cell r="S191">
            <v>36.35</v>
          </cell>
          <cell r="T191">
            <v>36.15</v>
          </cell>
          <cell r="U191">
            <v>35.32</v>
          </cell>
          <cell r="V191">
            <v>35.78</v>
          </cell>
          <cell r="W191">
            <v>35.85</v>
          </cell>
          <cell r="X191">
            <v>36.43</v>
          </cell>
          <cell r="Y191">
            <v>36.03</v>
          </cell>
          <cell r="Z191">
            <v>36.01</v>
          </cell>
          <cell r="AA191">
            <v>35.67</v>
          </cell>
          <cell r="AB191">
            <v>35.090000000000003</v>
          </cell>
          <cell r="AC191">
            <v>34.83</v>
          </cell>
          <cell r="AD191">
            <v>35.53</v>
          </cell>
        </row>
        <row r="192">
          <cell r="E192" t="str">
            <v>FT2372.PV - Average</v>
          </cell>
          <cell r="F192">
            <v>12.6</v>
          </cell>
          <cell r="G192">
            <v>14.23</v>
          </cell>
          <cell r="H192">
            <v>12.34</v>
          </cell>
          <cell r="I192">
            <v>11.38</v>
          </cell>
          <cell r="J192">
            <v>12.06</v>
          </cell>
          <cell r="K192">
            <v>13</v>
          </cell>
          <cell r="L192">
            <v>13.15</v>
          </cell>
          <cell r="M192">
            <v>13.28</v>
          </cell>
          <cell r="N192">
            <v>13.05</v>
          </cell>
          <cell r="O192">
            <v>10.96</v>
          </cell>
          <cell r="P192">
            <v>10.66</v>
          </cell>
          <cell r="Q192">
            <v>12.8</v>
          </cell>
          <cell r="R192">
            <v>16.12</v>
          </cell>
          <cell r="S192">
            <v>16.25</v>
          </cell>
          <cell r="T192">
            <v>16.12</v>
          </cell>
          <cell r="U192">
            <v>15.93</v>
          </cell>
          <cell r="V192">
            <v>12.91</v>
          </cell>
          <cell r="W192">
            <v>13.1</v>
          </cell>
          <cell r="X192">
            <v>13.34</v>
          </cell>
          <cell r="Y192">
            <v>7.6</v>
          </cell>
          <cell r="Z192">
            <v>9.09</v>
          </cell>
          <cell r="AA192">
            <v>8.09</v>
          </cell>
          <cell r="AB192">
            <v>10.62</v>
          </cell>
          <cell r="AC192">
            <v>14.33</v>
          </cell>
          <cell r="AD192">
            <v>15.25</v>
          </cell>
        </row>
        <row r="193">
          <cell r="E193" t="str">
            <v>FR2368.PV - Average</v>
          </cell>
          <cell r="F193">
            <v>-0.36</v>
          </cell>
          <cell r="G193">
            <v>-0.36</v>
          </cell>
          <cell r="H193">
            <v>-0.36</v>
          </cell>
          <cell r="I193">
            <v>-0.36</v>
          </cell>
          <cell r="J193">
            <v>-0.36</v>
          </cell>
          <cell r="K193">
            <v>-0.36</v>
          </cell>
          <cell r="L193">
            <v>-0.37</v>
          </cell>
          <cell r="M193">
            <v>-0.37</v>
          </cell>
          <cell r="N193">
            <v>-0.37</v>
          </cell>
          <cell r="O193">
            <v>-0.37</v>
          </cell>
          <cell r="P193">
            <v>-0.37</v>
          </cell>
          <cell r="Q193">
            <v>-0.37</v>
          </cell>
          <cell r="R193">
            <v>-0.37</v>
          </cell>
          <cell r="S193">
            <v>-0.36</v>
          </cell>
          <cell r="T193">
            <v>-0.36</v>
          </cell>
          <cell r="U193">
            <v>-0.36</v>
          </cell>
          <cell r="V193">
            <v>-0.36</v>
          </cell>
          <cell r="W193">
            <v>-0.36</v>
          </cell>
          <cell r="X193">
            <v>-0.36</v>
          </cell>
          <cell r="Y193">
            <v>-0.36</v>
          </cell>
          <cell r="Z193">
            <v>-0.36</v>
          </cell>
          <cell r="AA193">
            <v>-0.36</v>
          </cell>
          <cell r="AB193">
            <v>-0.36</v>
          </cell>
          <cell r="AC193">
            <v>-0.36</v>
          </cell>
          <cell r="AD193">
            <v>-0.36</v>
          </cell>
        </row>
        <row r="194">
          <cell r="E194" t="str">
            <v>TI2712.PV - Average</v>
          </cell>
          <cell r="F194">
            <v>116.14</v>
          </cell>
          <cell r="G194">
            <v>117</v>
          </cell>
          <cell r="H194">
            <v>116.83</v>
          </cell>
          <cell r="I194">
            <v>116.7</v>
          </cell>
          <cell r="J194">
            <v>117.29</v>
          </cell>
          <cell r="K194">
            <v>117.96</v>
          </cell>
          <cell r="L194">
            <v>116.74</v>
          </cell>
          <cell r="M194">
            <v>117</v>
          </cell>
          <cell r="N194">
            <v>116.98</v>
          </cell>
          <cell r="O194">
            <v>116.95</v>
          </cell>
          <cell r="P194">
            <v>116.16</v>
          </cell>
          <cell r="Q194">
            <v>118.31</v>
          </cell>
          <cell r="R194">
            <v>116.38</v>
          </cell>
          <cell r="S194">
            <v>116.47</v>
          </cell>
          <cell r="T194">
            <v>116.32</v>
          </cell>
          <cell r="U194">
            <v>113.93</v>
          </cell>
          <cell r="V194">
            <v>113.22</v>
          </cell>
          <cell r="W194">
            <v>114.91</v>
          </cell>
          <cell r="X194">
            <v>116.2</v>
          </cell>
          <cell r="Y194">
            <v>118.18</v>
          </cell>
          <cell r="Z194">
            <v>118.74</v>
          </cell>
          <cell r="AA194">
            <v>114.63</v>
          </cell>
          <cell r="AB194">
            <v>107.87</v>
          </cell>
          <cell r="AC194">
            <v>110.31</v>
          </cell>
          <cell r="AD194">
            <v>115.33</v>
          </cell>
        </row>
        <row r="195">
          <cell r="E195" t="str">
            <v>TRCA2704.OP - Average</v>
          </cell>
          <cell r="F195">
            <v>12.6</v>
          </cell>
          <cell r="G195">
            <v>13.37</v>
          </cell>
          <cell r="H195">
            <v>13.16</v>
          </cell>
          <cell r="I195">
            <v>12.74</v>
          </cell>
          <cell r="J195">
            <v>13.7</v>
          </cell>
          <cell r="K195">
            <v>14.26</v>
          </cell>
          <cell r="L195">
            <v>13.3</v>
          </cell>
          <cell r="M195">
            <v>13.4</v>
          </cell>
          <cell r="N195">
            <v>13.53</v>
          </cell>
          <cell r="O195">
            <v>13.48</v>
          </cell>
          <cell r="P195">
            <v>12.83</v>
          </cell>
          <cell r="Q195">
            <v>14.42</v>
          </cell>
          <cell r="R195">
            <v>12.77</v>
          </cell>
          <cell r="S195">
            <v>12.97</v>
          </cell>
          <cell r="T195">
            <v>12.7</v>
          </cell>
          <cell r="U195">
            <v>10.45</v>
          </cell>
          <cell r="V195">
            <v>9.7799999999999994</v>
          </cell>
          <cell r="W195">
            <v>11.27</v>
          </cell>
          <cell r="X195">
            <v>12.04</v>
          </cell>
          <cell r="Y195">
            <v>14.11</v>
          </cell>
          <cell r="Z195">
            <v>14.2</v>
          </cell>
          <cell r="AA195">
            <v>10.95</v>
          </cell>
          <cell r="AB195">
            <v>6.42</v>
          </cell>
          <cell r="AC195">
            <v>8.1</v>
          </cell>
          <cell r="AD195">
            <v>12.35</v>
          </cell>
        </row>
        <row r="196">
          <cell r="E196" t="str">
            <v>TRCA2704.PV - Average</v>
          </cell>
          <cell r="F196">
            <v>150.01</v>
          </cell>
          <cell r="G196">
            <v>149.97999999999999</v>
          </cell>
          <cell r="H196">
            <v>150.11000000000001</v>
          </cell>
          <cell r="I196">
            <v>149.87</v>
          </cell>
          <cell r="J196">
            <v>150</v>
          </cell>
          <cell r="K196">
            <v>149.94</v>
          </cell>
          <cell r="L196">
            <v>150.02000000000001</v>
          </cell>
          <cell r="M196">
            <v>150.05000000000001</v>
          </cell>
          <cell r="N196">
            <v>149.97999999999999</v>
          </cell>
          <cell r="O196">
            <v>149.97</v>
          </cell>
          <cell r="P196">
            <v>150.05000000000001</v>
          </cell>
          <cell r="Q196">
            <v>149.85</v>
          </cell>
          <cell r="R196">
            <v>150.04</v>
          </cell>
          <cell r="S196">
            <v>149.99</v>
          </cell>
          <cell r="T196">
            <v>150.02000000000001</v>
          </cell>
          <cell r="U196">
            <v>149.97</v>
          </cell>
          <cell r="V196">
            <v>149.99</v>
          </cell>
          <cell r="W196">
            <v>149.85</v>
          </cell>
          <cell r="X196">
            <v>150.06</v>
          </cell>
          <cell r="Y196">
            <v>148.36000000000001</v>
          </cell>
          <cell r="Z196">
            <v>149.13999999999999</v>
          </cell>
          <cell r="AA196">
            <v>149.75</v>
          </cell>
          <cell r="AB196">
            <v>149.87</v>
          </cell>
          <cell r="AC196">
            <v>149.86000000000001</v>
          </cell>
          <cell r="AD196">
            <v>148.78</v>
          </cell>
        </row>
        <row r="197">
          <cell r="E197" t="str">
            <v>PICA3356.OP - Average</v>
          </cell>
          <cell r="F197">
            <v>64.040000000000006</v>
          </cell>
          <cell r="G197">
            <v>70.48</v>
          </cell>
          <cell r="H197">
            <v>76.099999999999994</v>
          </cell>
          <cell r="I197">
            <v>73.66</v>
          </cell>
          <cell r="J197">
            <v>66.16</v>
          </cell>
          <cell r="K197">
            <v>60.88</v>
          </cell>
          <cell r="L197">
            <v>66.06</v>
          </cell>
          <cell r="M197">
            <v>67.489999999999995</v>
          </cell>
          <cell r="N197">
            <v>65.53</v>
          </cell>
          <cell r="O197">
            <v>71.91</v>
          </cell>
          <cell r="P197">
            <v>66.569999999999993</v>
          </cell>
          <cell r="Q197">
            <v>72.27</v>
          </cell>
          <cell r="R197">
            <v>74.02</v>
          </cell>
          <cell r="S197">
            <v>66.23</v>
          </cell>
          <cell r="T197">
            <v>64.849999999999994</v>
          </cell>
          <cell r="U197">
            <v>63.08</v>
          </cell>
          <cell r="V197">
            <v>59.43</v>
          </cell>
          <cell r="W197">
            <v>64.709999999999994</v>
          </cell>
          <cell r="X197">
            <v>75.78</v>
          </cell>
          <cell r="Y197">
            <v>70.59</v>
          </cell>
          <cell r="Z197">
            <v>74.64</v>
          </cell>
          <cell r="AA197">
            <v>65.44</v>
          </cell>
          <cell r="AB197">
            <v>66.349999999999994</v>
          </cell>
          <cell r="AC197">
            <v>62.67</v>
          </cell>
          <cell r="AD197">
            <v>66.03</v>
          </cell>
        </row>
        <row r="198">
          <cell r="E198" t="str">
            <v>PICA3356.PV - Average</v>
          </cell>
          <cell r="F198">
            <v>7.79</v>
          </cell>
          <cell r="G198">
            <v>7.78</v>
          </cell>
          <cell r="H198">
            <v>7.81</v>
          </cell>
          <cell r="I198">
            <v>7.8</v>
          </cell>
          <cell r="J198">
            <v>7.8</v>
          </cell>
          <cell r="K198">
            <v>7.8</v>
          </cell>
          <cell r="L198">
            <v>7.8</v>
          </cell>
          <cell r="M198">
            <v>7.8</v>
          </cell>
          <cell r="N198">
            <v>7.8</v>
          </cell>
          <cell r="O198">
            <v>7.8</v>
          </cell>
          <cell r="P198">
            <v>7.8</v>
          </cell>
          <cell r="Q198">
            <v>7.8</v>
          </cell>
          <cell r="R198">
            <v>7.79</v>
          </cell>
          <cell r="S198">
            <v>7.81</v>
          </cell>
          <cell r="T198">
            <v>7.8</v>
          </cell>
          <cell r="U198">
            <v>7.8</v>
          </cell>
          <cell r="V198">
            <v>7.8</v>
          </cell>
          <cell r="W198">
            <v>7.79</v>
          </cell>
          <cell r="X198">
            <v>7.8</v>
          </cell>
          <cell r="Y198">
            <v>7.8</v>
          </cell>
          <cell r="Z198">
            <v>7.8</v>
          </cell>
          <cell r="AA198">
            <v>7.8</v>
          </cell>
          <cell r="AB198">
            <v>7.8</v>
          </cell>
          <cell r="AC198">
            <v>7.8</v>
          </cell>
          <cell r="AD198">
            <v>7.8</v>
          </cell>
        </row>
        <row r="199">
          <cell r="E199" t="str">
            <v>QIA3358.PV - Average</v>
          </cell>
          <cell r="F199">
            <v>-48.16</v>
          </cell>
          <cell r="G199">
            <v>-46.82</v>
          </cell>
          <cell r="H199">
            <v>-43.69</v>
          </cell>
          <cell r="I199">
            <v>-41.73</v>
          </cell>
          <cell r="J199">
            <v>-40.68</v>
          </cell>
          <cell r="K199">
            <v>-40.729999999999997</v>
          </cell>
          <cell r="L199">
            <v>-39.39</v>
          </cell>
          <cell r="M199">
            <v>-39.729999999999997</v>
          </cell>
          <cell r="N199">
            <v>-40.450000000000003</v>
          </cell>
          <cell r="O199">
            <v>-39.590000000000003</v>
          </cell>
          <cell r="P199">
            <v>-40.479999999999997</v>
          </cell>
          <cell r="Q199">
            <v>-41.48</v>
          </cell>
          <cell r="R199">
            <v>-42</v>
          </cell>
          <cell r="S199">
            <v>-42.95</v>
          </cell>
          <cell r="T199">
            <v>-43.8</v>
          </cell>
          <cell r="U199">
            <v>-44.7</v>
          </cell>
          <cell r="V199">
            <v>-45.31</v>
          </cell>
          <cell r="W199">
            <v>-45.4</v>
          </cell>
          <cell r="X199">
            <v>-45.2</v>
          </cell>
          <cell r="Y199">
            <v>-45.22</v>
          </cell>
          <cell r="Z199">
            <v>-44.48</v>
          </cell>
          <cell r="AA199">
            <v>-44.89</v>
          </cell>
          <cell r="AB199">
            <v>-46.14</v>
          </cell>
          <cell r="AC199">
            <v>-46.4</v>
          </cell>
          <cell r="AD199">
            <v>-46.34</v>
          </cell>
        </row>
        <row r="200">
          <cell r="E200" t="str">
            <v>PIA3395.PV - Average</v>
          </cell>
          <cell r="F200">
            <v>11.81</v>
          </cell>
          <cell r="G200">
            <v>11.61</v>
          </cell>
          <cell r="H200">
            <v>11.41</v>
          </cell>
          <cell r="I200">
            <v>11.47</v>
          </cell>
          <cell r="J200">
            <v>11.7</v>
          </cell>
          <cell r="K200">
            <v>11.87</v>
          </cell>
          <cell r="L200">
            <v>11.7</v>
          </cell>
          <cell r="M200">
            <v>11.65</v>
          </cell>
          <cell r="N200">
            <v>11.72</v>
          </cell>
          <cell r="O200">
            <v>11.51</v>
          </cell>
          <cell r="P200">
            <v>11.65</v>
          </cell>
          <cell r="Q200">
            <v>11.47</v>
          </cell>
          <cell r="R200">
            <v>11.4</v>
          </cell>
          <cell r="S200">
            <v>11.64</v>
          </cell>
          <cell r="T200">
            <v>11.68</v>
          </cell>
          <cell r="U200">
            <v>11.73</v>
          </cell>
          <cell r="V200">
            <v>11.85</v>
          </cell>
          <cell r="W200">
            <v>11.68</v>
          </cell>
          <cell r="X200">
            <v>11.32</v>
          </cell>
          <cell r="Y200">
            <v>11.48</v>
          </cell>
          <cell r="Z200">
            <v>11.33</v>
          </cell>
          <cell r="AA200">
            <v>11.63</v>
          </cell>
          <cell r="AB200">
            <v>11.57</v>
          </cell>
          <cell r="AC200">
            <v>11.71</v>
          </cell>
          <cell r="AD200">
            <v>11.59</v>
          </cell>
        </row>
        <row r="201">
          <cell r="E201" t="str">
            <v>LRCA2476.OP - Average</v>
          </cell>
          <cell r="F201">
            <v>18.37</v>
          </cell>
          <cell r="G201">
            <v>18.82</v>
          </cell>
          <cell r="H201">
            <v>19.59</v>
          </cell>
          <cell r="I201">
            <v>19.079999999999998</v>
          </cell>
          <cell r="J201">
            <v>18.54</v>
          </cell>
          <cell r="K201">
            <v>18.559999999999999</v>
          </cell>
          <cell r="L201">
            <v>19.39</v>
          </cell>
          <cell r="M201">
            <v>19.47</v>
          </cell>
          <cell r="N201">
            <v>19.32</v>
          </cell>
          <cell r="O201">
            <v>19.3</v>
          </cell>
          <cell r="P201">
            <v>19.27</v>
          </cell>
          <cell r="Q201">
            <v>19.260000000000002</v>
          </cell>
          <cell r="R201">
            <v>19.100000000000001</v>
          </cell>
          <cell r="S201">
            <v>18.809999999999999</v>
          </cell>
          <cell r="T201">
            <v>18.63</v>
          </cell>
          <cell r="U201">
            <v>18.829999999999998</v>
          </cell>
          <cell r="V201">
            <v>19.73</v>
          </cell>
          <cell r="W201">
            <v>23.31</v>
          </cell>
          <cell r="X201">
            <v>45.77</v>
          </cell>
          <cell r="Y201">
            <v>29.63</v>
          </cell>
          <cell r="Z201">
            <v>18.600000000000001</v>
          </cell>
          <cell r="AA201">
            <v>18.190000000000001</v>
          </cell>
          <cell r="AB201">
            <v>18.14</v>
          </cell>
          <cell r="AC201">
            <v>18.190000000000001</v>
          </cell>
          <cell r="AD201">
            <v>18.21</v>
          </cell>
        </row>
        <row r="202">
          <cell r="E202" t="str">
            <v>LRCA2476.PV - Average</v>
          </cell>
          <cell r="F202">
            <v>53.98</v>
          </cell>
          <cell r="G202">
            <v>54.54</v>
          </cell>
          <cell r="H202">
            <v>55.17</v>
          </cell>
          <cell r="I202">
            <v>54.78</v>
          </cell>
          <cell r="J202">
            <v>54.28</v>
          </cell>
          <cell r="K202">
            <v>54.21</v>
          </cell>
          <cell r="L202">
            <v>54.1</v>
          </cell>
          <cell r="M202">
            <v>54.1</v>
          </cell>
          <cell r="N202">
            <v>54.06</v>
          </cell>
          <cell r="O202">
            <v>53.96</v>
          </cell>
          <cell r="P202">
            <v>54.01</v>
          </cell>
          <cell r="Q202">
            <v>53.89</v>
          </cell>
          <cell r="R202">
            <v>53.88</v>
          </cell>
          <cell r="S202">
            <v>53.63</v>
          </cell>
          <cell r="T202">
            <v>53.22</v>
          </cell>
          <cell r="U202">
            <v>53.6</v>
          </cell>
          <cell r="V202">
            <v>54.15</v>
          </cell>
          <cell r="W202">
            <v>54.8</v>
          </cell>
          <cell r="X202">
            <v>55.29</v>
          </cell>
          <cell r="Y202">
            <v>56.14</v>
          </cell>
          <cell r="Z202">
            <v>56.25</v>
          </cell>
          <cell r="AA202">
            <v>55.59</v>
          </cell>
          <cell r="AB202">
            <v>55.41</v>
          </cell>
          <cell r="AC202">
            <v>55.46</v>
          </cell>
          <cell r="AD202">
            <v>55.56</v>
          </cell>
        </row>
        <row r="203">
          <cell r="E203" t="str">
            <v>LRCA2811.OP - Average</v>
          </cell>
          <cell r="F203">
            <v>57.79</v>
          </cell>
          <cell r="G203">
            <v>78.36</v>
          </cell>
          <cell r="H203">
            <v>87.15</v>
          </cell>
          <cell r="I203">
            <v>79.900000000000006</v>
          </cell>
          <cell r="J203">
            <v>71.459999999999994</v>
          </cell>
          <cell r="K203">
            <v>73.2</v>
          </cell>
          <cell r="L203">
            <v>68.19</v>
          </cell>
          <cell r="M203">
            <v>58.26</v>
          </cell>
          <cell r="N203">
            <v>92.4</v>
          </cell>
          <cell r="O203">
            <v>78.97</v>
          </cell>
          <cell r="P203">
            <v>58.76</v>
          </cell>
          <cell r="Q203">
            <v>65.319999999999993</v>
          </cell>
          <cell r="R203">
            <v>68.36</v>
          </cell>
          <cell r="S203">
            <v>96.86</v>
          </cell>
          <cell r="T203">
            <v>82.81</v>
          </cell>
          <cell r="U203">
            <v>70.56</v>
          </cell>
          <cell r="V203">
            <v>68.17</v>
          </cell>
          <cell r="W203">
            <v>67.17</v>
          </cell>
          <cell r="X203">
            <v>75.209999999999994</v>
          </cell>
          <cell r="Y203">
            <v>61.35</v>
          </cell>
          <cell r="Z203">
            <v>67.52</v>
          </cell>
          <cell r="AA203">
            <v>52.01</v>
          </cell>
          <cell r="AB203">
            <v>65.430000000000007</v>
          </cell>
          <cell r="AC203">
            <v>87.43</v>
          </cell>
          <cell r="AD203">
            <v>100.84</v>
          </cell>
        </row>
        <row r="204">
          <cell r="E204" t="str">
            <v>LRCA2811.PV - Average</v>
          </cell>
          <cell r="F204">
            <v>34.01</v>
          </cell>
          <cell r="G204">
            <v>45.26</v>
          </cell>
          <cell r="H204">
            <v>34.770000000000003</v>
          </cell>
          <cell r="I204">
            <v>48.35</v>
          </cell>
          <cell r="J204">
            <v>36.21</v>
          </cell>
          <cell r="K204">
            <v>39.28</v>
          </cell>
          <cell r="L204">
            <v>36.869999999999997</v>
          </cell>
          <cell r="M204">
            <v>36.31</v>
          </cell>
          <cell r="N204">
            <v>48.85</v>
          </cell>
          <cell r="O204">
            <v>40.270000000000003</v>
          </cell>
          <cell r="P204">
            <v>41.95</v>
          </cell>
          <cell r="Q204">
            <v>34.380000000000003</v>
          </cell>
          <cell r="R204">
            <v>48.44</v>
          </cell>
          <cell r="S204">
            <v>40.72</v>
          </cell>
          <cell r="T204">
            <v>43.6</v>
          </cell>
          <cell r="U204">
            <v>41.28</v>
          </cell>
          <cell r="V204">
            <v>38.25</v>
          </cell>
          <cell r="W204">
            <v>40.340000000000003</v>
          </cell>
          <cell r="X204">
            <v>38.94</v>
          </cell>
          <cell r="Y204">
            <v>30.28</v>
          </cell>
          <cell r="Z204">
            <v>40.229999999999997</v>
          </cell>
          <cell r="AA204">
            <v>30.57</v>
          </cell>
          <cell r="AB204">
            <v>37.9</v>
          </cell>
          <cell r="AC204">
            <v>51.96</v>
          </cell>
          <cell r="AD204">
            <v>48.69</v>
          </cell>
        </row>
        <row r="205">
          <cell r="E205" t="str">
            <v>EI2838.PV - Average</v>
          </cell>
          <cell r="F205">
            <v>0.04</v>
          </cell>
          <cell r="G205">
            <v>0.04</v>
          </cell>
          <cell r="H205">
            <v>0.04</v>
          </cell>
          <cell r="I205">
            <v>0.04</v>
          </cell>
          <cell r="J205">
            <v>0.04</v>
          </cell>
          <cell r="K205">
            <v>0.04</v>
          </cell>
          <cell r="L205">
            <v>0.04</v>
          </cell>
          <cell r="M205">
            <v>0.04</v>
          </cell>
          <cell r="N205">
            <v>0.04</v>
          </cell>
          <cell r="O205">
            <v>0.04</v>
          </cell>
          <cell r="P205">
            <v>0.04</v>
          </cell>
          <cell r="Q205">
            <v>0.05</v>
          </cell>
          <cell r="R205">
            <v>0.05</v>
          </cell>
          <cell r="S205">
            <v>0.05</v>
          </cell>
          <cell r="T205">
            <v>0.05</v>
          </cell>
          <cell r="U205">
            <v>0.05</v>
          </cell>
          <cell r="V205">
            <v>0.05</v>
          </cell>
          <cell r="W205">
            <v>0.05</v>
          </cell>
          <cell r="X205">
            <v>0.04</v>
          </cell>
          <cell r="Y205">
            <v>0.04</v>
          </cell>
          <cell r="Z205">
            <v>0.04</v>
          </cell>
          <cell r="AA205">
            <v>0.04</v>
          </cell>
          <cell r="AB205">
            <v>0.04</v>
          </cell>
          <cell r="AC205">
            <v>0.04</v>
          </cell>
          <cell r="AD205">
            <v>0.04</v>
          </cell>
        </row>
        <row r="206">
          <cell r="E206" t="str">
            <v>FRC2819.OP - Average</v>
          </cell>
          <cell r="F206">
            <v>17.91</v>
          </cell>
          <cell r="G206">
            <v>19.489999999999998</v>
          </cell>
          <cell r="H206">
            <v>21.52</v>
          </cell>
          <cell r="I206">
            <v>20.170000000000002</v>
          </cell>
          <cell r="J206">
            <v>22.75</v>
          </cell>
          <cell r="K206">
            <v>22.28</v>
          </cell>
          <cell r="L206">
            <v>21.27</v>
          </cell>
          <cell r="M206">
            <v>20.89</v>
          </cell>
          <cell r="N206">
            <v>21.62</v>
          </cell>
          <cell r="O206">
            <v>18.670000000000002</v>
          </cell>
          <cell r="P206">
            <v>22.15</v>
          </cell>
          <cell r="Q206">
            <v>21.6</v>
          </cell>
          <cell r="R206">
            <v>22.45</v>
          </cell>
          <cell r="S206">
            <v>23.89</v>
          </cell>
          <cell r="T206">
            <v>23.99</v>
          </cell>
          <cell r="U206">
            <v>22.85</v>
          </cell>
          <cell r="V206">
            <v>23.52</v>
          </cell>
          <cell r="W206">
            <v>23.37</v>
          </cell>
          <cell r="X206">
            <v>24.95</v>
          </cell>
          <cell r="Y206">
            <v>18.899999999999999</v>
          </cell>
          <cell r="Z206">
            <v>18.739999999999998</v>
          </cell>
          <cell r="AA206">
            <v>16.239999999999998</v>
          </cell>
          <cell r="AB206">
            <v>17.940000000000001</v>
          </cell>
          <cell r="AC206">
            <v>20.350000000000001</v>
          </cell>
          <cell r="AD206">
            <v>19.93</v>
          </cell>
        </row>
        <row r="207">
          <cell r="E207" t="str">
            <v>FRC2819.PV - Average</v>
          </cell>
          <cell r="F207">
            <v>72.319999999999993</v>
          </cell>
          <cell r="G207">
            <v>79.239999999999995</v>
          </cell>
          <cell r="H207">
            <v>84.89</v>
          </cell>
          <cell r="I207">
            <v>78.5</v>
          </cell>
          <cell r="J207">
            <v>90.44</v>
          </cell>
          <cell r="K207">
            <v>85.24</v>
          </cell>
          <cell r="L207">
            <v>79.78</v>
          </cell>
          <cell r="M207">
            <v>73.67</v>
          </cell>
          <cell r="N207">
            <v>78.81</v>
          </cell>
          <cell r="O207">
            <v>64.790000000000006</v>
          </cell>
          <cell r="P207">
            <v>38.369999999999997</v>
          </cell>
          <cell r="Q207">
            <v>88.42</v>
          </cell>
          <cell r="R207">
            <v>78.400000000000006</v>
          </cell>
          <cell r="S207">
            <v>87.61</v>
          </cell>
          <cell r="T207">
            <v>84.79</v>
          </cell>
          <cell r="U207">
            <v>82.6</v>
          </cell>
          <cell r="V207">
            <v>84.67</v>
          </cell>
          <cell r="W207">
            <v>84.33</v>
          </cell>
          <cell r="X207">
            <v>89.58</v>
          </cell>
          <cell r="Y207">
            <v>73.7</v>
          </cell>
          <cell r="Z207">
            <v>78.010000000000005</v>
          </cell>
          <cell r="AA207">
            <v>68.849999999999994</v>
          </cell>
          <cell r="AB207">
            <v>77.739999999999995</v>
          </cell>
          <cell r="AC207">
            <v>87.3</v>
          </cell>
          <cell r="AD207">
            <v>84.71</v>
          </cell>
        </row>
        <row r="208">
          <cell r="E208" t="str">
            <v>FRC2820.OP - Average</v>
          </cell>
          <cell r="F208">
            <v>31.56</v>
          </cell>
          <cell r="G208">
            <v>31.62</v>
          </cell>
          <cell r="H208">
            <v>31.79</v>
          </cell>
          <cell r="I208">
            <v>33.58</v>
          </cell>
          <cell r="J208">
            <v>36.56</v>
          </cell>
          <cell r="K208">
            <v>36.56</v>
          </cell>
          <cell r="L208">
            <v>36.56</v>
          </cell>
          <cell r="M208">
            <v>36.56</v>
          </cell>
          <cell r="N208">
            <v>36.56</v>
          </cell>
          <cell r="O208">
            <v>36.56</v>
          </cell>
          <cell r="P208">
            <v>14.45</v>
          </cell>
          <cell r="Q208">
            <v>-6</v>
          </cell>
          <cell r="R208">
            <v>-6</v>
          </cell>
          <cell r="S208">
            <v>-6</v>
          </cell>
          <cell r="T208">
            <v>-6</v>
          </cell>
          <cell r="U208">
            <v>-6</v>
          </cell>
          <cell r="V208">
            <v>-6</v>
          </cell>
          <cell r="W208">
            <v>-6</v>
          </cell>
          <cell r="X208">
            <v>-6</v>
          </cell>
          <cell r="Y208">
            <v>-6</v>
          </cell>
          <cell r="Z208">
            <v>-6</v>
          </cell>
          <cell r="AA208">
            <v>-6</v>
          </cell>
          <cell r="AB208">
            <v>-6</v>
          </cell>
          <cell r="AC208">
            <v>-6</v>
          </cell>
          <cell r="AD208">
            <v>-6</v>
          </cell>
        </row>
        <row r="209">
          <cell r="E209" t="str">
            <v>FRC2820.PV - Average</v>
          </cell>
          <cell r="F209">
            <v>100</v>
          </cell>
          <cell r="G209">
            <v>100</v>
          </cell>
          <cell r="H209">
            <v>100</v>
          </cell>
          <cell r="I209">
            <v>63.97</v>
          </cell>
          <cell r="J209">
            <v>0.04</v>
          </cell>
          <cell r="K209">
            <v>0.01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0.01</v>
          </cell>
          <cell r="R209">
            <v>0.01</v>
          </cell>
          <cell r="S209">
            <v>0.01</v>
          </cell>
          <cell r="T209">
            <v>0</v>
          </cell>
          <cell r="U209">
            <v>0</v>
          </cell>
          <cell r="V209">
            <v>0.01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0.01</v>
          </cell>
          <cell r="AB209">
            <v>0</v>
          </cell>
          <cell r="AC209">
            <v>0.01</v>
          </cell>
          <cell r="AD209">
            <v>0.01</v>
          </cell>
        </row>
        <row r="210">
          <cell r="E210" t="str">
            <v>LRCA2824.OP - Average</v>
          </cell>
          <cell r="F210">
            <v>44.74</v>
          </cell>
          <cell r="G210">
            <v>51.66</v>
          </cell>
          <cell r="H210">
            <v>54.65</v>
          </cell>
          <cell r="I210">
            <v>51.95</v>
          </cell>
          <cell r="J210">
            <v>57.95</v>
          </cell>
          <cell r="K210">
            <v>55.06</v>
          </cell>
          <cell r="L210">
            <v>52.54</v>
          </cell>
          <cell r="M210">
            <v>49.21</v>
          </cell>
          <cell r="N210">
            <v>48.77</v>
          </cell>
          <cell r="O210">
            <v>39.57</v>
          </cell>
          <cell r="P210">
            <v>68.349999999999994</v>
          </cell>
          <cell r="Q210">
            <v>53.61</v>
          </cell>
          <cell r="R210">
            <v>37.159999999999997</v>
          </cell>
          <cell r="S210">
            <v>15.98</v>
          </cell>
          <cell r="T210">
            <v>56.14</v>
          </cell>
          <cell r="U210">
            <v>53.33</v>
          </cell>
          <cell r="V210">
            <v>53.84</v>
          </cell>
          <cell r="W210">
            <v>53.79</v>
          </cell>
          <cell r="X210">
            <v>59.49</v>
          </cell>
          <cell r="Y210">
            <v>46.54</v>
          </cell>
          <cell r="Z210">
            <v>46.9</v>
          </cell>
          <cell r="AA210">
            <v>39.229999999999997</v>
          </cell>
          <cell r="AB210">
            <v>47.28</v>
          </cell>
          <cell r="AC210">
            <v>54.34</v>
          </cell>
          <cell r="AD210">
            <v>53.54</v>
          </cell>
        </row>
        <row r="211">
          <cell r="E211" t="str">
            <v>LRCA2824.PV - Average</v>
          </cell>
          <cell r="F211">
            <v>36.159999999999997</v>
          </cell>
          <cell r="G211">
            <v>34.97</v>
          </cell>
          <cell r="H211">
            <v>44.46</v>
          </cell>
          <cell r="I211">
            <v>33.340000000000003</v>
          </cell>
          <cell r="J211">
            <v>33.159999999999997</v>
          </cell>
          <cell r="K211">
            <v>32.380000000000003</v>
          </cell>
          <cell r="L211">
            <v>32.119999999999997</v>
          </cell>
          <cell r="M211">
            <v>48.71</v>
          </cell>
          <cell r="N211">
            <v>50.3</v>
          </cell>
          <cell r="O211">
            <v>37.26</v>
          </cell>
          <cell r="P211">
            <v>37.29</v>
          </cell>
          <cell r="Q211">
            <v>32.76</v>
          </cell>
          <cell r="R211">
            <v>50.15</v>
          </cell>
          <cell r="S211">
            <v>71.069999999999993</v>
          </cell>
          <cell r="T211">
            <v>38.299999999999997</v>
          </cell>
          <cell r="U211">
            <v>32.47</v>
          </cell>
          <cell r="V211">
            <v>32.840000000000003</v>
          </cell>
          <cell r="W211">
            <v>32.93</v>
          </cell>
          <cell r="X211">
            <v>35.78</v>
          </cell>
          <cell r="Y211">
            <v>32.21</v>
          </cell>
          <cell r="Z211">
            <v>35.619999999999997</v>
          </cell>
          <cell r="AA211">
            <v>35.39</v>
          </cell>
          <cell r="AB211">
            <v>36.33</v>
          </cell>
          <cell r="AC211">
            <v>40.81</v>
          </cell>
          <cell r="AD211">
            <v>64.67</v>
          </cell>
        </row>
        <row r="212">
          <cell r="E212" t="str">
            <v>LRCA2821.OP - Average</v>
          </cell>
          <cell r="F212">
            <v>105</v>
          </cell>
          <cell r="G212">
            <v>105</v>
          </cell>
          <cell r="H212">
            <v>105</v>
          </cell>
          <cell r="I212">
            <v>105</v>
          </cell>
          <cell r="J212">
            <v>105</v>
          </cell>
          <cell r="K212">
            <v>105</v>
          </cell>
          <cell r="L212">
            <v>105</v>
          </cell>
          <cell r="M212">
            <v>105</v>
          </cell>
          <cell r="N212">
            <v>105</v>
          </cell>
          <cell r="O212">
            <v>105</v>
          </cell>
          <cell r="P212">
            <v>105</v>
          </cell>
          <cell r="Q212">
            <v>105</v>
          </cell>
          <cell r="R212">
            <v>105</v>
          </cell>
          <cell r="S212">
            <v>105</v>
          </cell>
          <cell r="T212">
            <v>105</v>
          </cell>
          <cell r="U212">
            <v>105</v>
          </cell>
          <cell r="V212">
            <v>105</v>
          </cell>
          <cell r="W212">
            <v>105</v>
          </cell>
          <cell r="X212">
            <v>105</v>
          </cell>
          <cell r="Y212">
            <v>105</v>
          </cell>
          <cell r="Z212">
            <v>105</v>
          </cell>
          <cell r="AA212">
            <v>105</v>
          </cell>
          <cell r="AB212">
            <v>105</v>
          </cell>
          <cell r="AC212">
            <v>105</v>
          </cell>
          <cell r="AD212">
            <v>105</v>
          </cell>
        </row>
        <row r="213">
          <cell r="E213" t="str">
            <v>LRCA2821.PV - Average</v>
          </cell>
          <cell r="F213">
            <v>13.82</v>
          </cell>
          <cell r="G213">
            <v>13.57</v>
          </cell>
          <cell r="H213">
            <v>13.35</v>
          </cell>
          <cell r="I213">
            <v>9.36</v>
          </cell>
          <cell r="J213">
            <v>0.01</v>
          </cell>
          <cell r="K213">
            <v>0.01</v>
          </cell>
          <cell r="L213">
            <v>0.01</v>
          </cell>
          <cell r="M213">
            <v>0.02</v>
          </cell>
          <cell r="N213">
            <v>0.02</v>
          </cell>
          <cell r="O213">
            <v>0.02</v>
          </cell>
          <cell r="P213">
            <v>0</v>
          </cell>
          <cell r="Q213">
            <v>0</v>
          </cell>
          <cell r="R213">
            <v>0.02</v>
          </cell>
          <cell r="S213">
            <v>0.01</v>
          </cell>
          <cell r="T213">
            <v>0</v>
          </cell>
          <cell r="U213">
            <v>-0.01</v>
          </cell>
          <cell r="V213">
            <v>0</v>
          </cell>
          <cell r="W213">
            <v>-0.01</v>
          </cell>
          <cell r="X213">
            <v>-0.02</v>
          </cell>
          <cell r="Y213">
            <v>-0.02</v>
          </cell>
          <cell r="Z213">
            <v>-0.02</v>
          </cell>
          <cell r="AA213">
            <v>-0.01</v>
          </cell>
          <cell r="AB213">
            <v>-0.02</v>
          </cell>
          <cell r="AC213">
            <v>-0.02</v>
          </cell>
          <cell r="AD213">
            <v>-0.02</v>
          </cell>
        </row>
        <row r="214">
          <cell r="E214" t="str">
            <v>FRC2814.OP - Average</v>
          </cell>
          <cell r="F214">
            <v>56.84</v>
          </cell>
          <cell r="G214">
            <v>63.88</v>
          </cell>
          <cell r="H214">
            <v>64.25</v>
          </cell>
          <cell r="I214">
            <v>55.36</v>
          </cell>
          <cell r="J214">
            <v>50.47</v>
          </cell>
          <cell r="K214">
            <v>55.93</v>
          </cell>
          <cell r="L214">
            <v>54.42</v>
          </cell>
          <cell r="M214">
            <v>51.56</v>
          </cell>
          <cell r="N214">
            <v>67.84</v>
          </cell>
          <cell r="O214">
            <v>62.79</v>
          </cell>
          <cell r="P214">
            <v>42.18</v>
          </cell>
          <cell r="Q214">
            <v>54.27</v>
          </cell>
          <cell r="R214">
            <v>74.569999999999993</v>
          </cell>
          <cell r="S214">
            <v>63.6</v>
          </cell>
          <cell r="T214">
            <v>63.14</v>
          </cell>
          <cell r="U214">
            <v>54.67</v>
          </cell>
          <cell r="V214">
            <v>54.63</v>
          </cell>
          <cell r="W214">
            <v>54</v>
          </cell>
          <cell r="X214">
            <v>57.31</v>
          </cell>
          <cell r="Y214">
            <v>55.37</v>
          </cell>
          <cell r="Z214">
            <v>55.35</v>
          </cell>
          <cell r="AA214">
            <v>49.11</v>
          </cell>
          <cell r="AB214">
            <v>60.66</v>
          </cell>
          <cell r="AC214">
            <v>67.84</v>
          </cell>
          <cell r="AD214">
            <v>70.150000000000006</v>
          </cell>
        </row>
        <row r="215">
          <cell r="E215" t="str">
            <v>FRC2814.PV - Average</v>
          </cell>
          <cell r="F215">
            <v>63.13</v>
          </cell>
          <cell r="G215">
            <v>63.38</v>
          </cell>
          <cell r="H215">
            <v>70.41</v>
          </cell>
          <cell r="I215">
            <v>67.010000000000005</v>
          </cell>
          <cell r="J215">
            <v>85.74</v>
          </cell>
          <cell r="K215">
            <v>71.83</v>
          </cell>
          <cell r="L215">
            <v>69.52</v>
          </cell>
          <cell r="M215">
            <v>53.37</v>
          </cell>
          <cell r="N215">
            <v>79.510000000000005</v>
          </cell>
          <cell r="O215">
            <v>57.17</v>
          </cell>
          <cell r="P215">
            <v>69.67</v>
          </cell>
          <cell r="Q215">
            <v>77.45</v>
          </cell>
          <cell r="R215">
            <v>39.72</v>
          </cell>
          <cell r="S215">
            <v>88.75</v>
          </cell>
          <cell r="T215">
            <v>76.02</v>
          </cell>
          <cell r="U215">
            <v>77.19</v>
          </cell>
          <cell r="V215">
            <v>74.650000000000006</v>
          </cell>
          <cell r="W215">
            <v>74.87</v>
          </cell>
          <cell r="X215">
            <v>74.2</v>
          </cell>
          <cell r="Y215">
            <v>66.680000000000007</v>
          </cell>
          <cell r="Z215">
            <v>68.36</v>
          </cell>
          <cell r="AA215">
            <v>57.06</v>
          </cell>
          <cell r="AB215">
            <v>66.58</v>
          </cell>
          <cell r="AC215">
            <v>79.2</v>
          </cell>
          <cell r="AD215">
            <v>76.66</v>
          </cell>
        </row>
        <row r="216">
          <cell r="E216" t="str">
            <v>TIA2822.PV - Average</v>
          </cell>
          <cell r="F216">
            <v>35.619999999999997</v>
          </cell>
          <cell r="G216">
            <v>35.07</v>
          </cell>
          <cell r="H216">
            <v>35.22</v>
          </cell>
          <cell r="I216">
            <v>35.159999999999997</v>
          </cell>
          <cell r="J216">
            <v>32.700000000000003</v>
          </cell>
          <cell r="K216">
            <v>32.75</v>
          </cell>
          <cell r="L216">
            <v>33.049999999999997</v>
          </cell>
          <cell r="M216">
            <v>33.43</v>
          </cell>
          <cell r="N216">
            <v>33.39</v>
          </cell>
          <cell r="O216">
            <v>33.85</v>
          </cell>
          <cell r="P216">
            <v>41.46</v>
          </cell>
          <cell r="Q216">
            <v>35.74</v>
          </cell>
          <cell r="R216">
            <v>31.62</v>
          </cell>
          <cell r="S216">
            <v>30.08</v>
          </cell>
          <cell r="T216">
            <v>29.02</v>
          </cell>
          <cell r="U216">
            <v>28.35</v>
          </cell>
          <cell r="V216">
            <v>27.81</v>
          </cell>
          <cell r="W216">
            <v>27.75</v>
          </cell>
          <cell r="X216">
            <v>27.63</v>
          </cell>
          <cell r="Y216">
            <v>27.36</v>
          </cell>
          <cell r="Z216">
            <v>27.04</v>
          </cell>
          <cell r="AA216">
            <v>26.85</v>
          </cell>
          <cell r="AB216">
            <v>26.82</v>
          </cell>
          <cell r="AC216">
            <v>26.83</v>
          </cell>
          <cell r="AD216">
            <v>26.86</v>
          </cell>
        </row>
        <row r="217">
          <cell r="E217" t="str">
            <v>TIA2825.PV - Average</v>
          </cell>
          <cell r="F217">
            <v>39.65</v>
          </cell>
          <cell r="G217">
            <v>39.590000000000003</v>
          </cell>
          <cell r="H217">
            <v>40.58</v>
          </cell>
          <cell r="I217">
            <v>39.89</v>
          </cell>
          <cell r="J217">
            <v>40.74</v>
          </cell>
          <cell r="K217">
            <v>40.79</v>
          </cell>
          <cell r="L217">
            <v>41.13</v>
          </cell>
          <cell r="M217">
            <v>41.42</v>
          </cell>
          <cell r="N217">
            <v>40.58</v>
          </cell>
          <cell r="O217">
            <v>40.840000000000003</v>
          </cell>
          <cell r="P217">
            <v>41.77</v>
          </cell>
          <cell r="Q217">
            <v>40.99</v>
          </cell>
          <cell r="R217">
            <v>40.9</v>
          </cell>
          <cell r="S217">
            <v>43.18</v>
          </cell>
          <cell r="T217">
            <v>40.97</v>
          </cell>
          <cell r="U217">
            <v>40.54</v>
          </cell>
          <cell r="V217">
            <v>40.31</v>
          </cell>
          <cell r="W217">
            <v>40.520000000000003</v>
          </cell>
          <cell r="X217">
            <v>41.04</v>
          </cell>
          <cell r="Y217">
            <v>40.25</v>
          </cell>
          <cell r="Z217">
            <v>40.51</v>
          </cell>
          <cell r="AA217">
            <v>40.659999999999997</v>
          </cell>
          <cell r="AB217">
            <v>40.96</v>
          </cell>
          <cell r="AC217">
            <v>41.83</v>
          </cell>
          <cell r="AD217">
            <v>44.05</v>
          </cell>
        </row>
        <row r="218">
          <cell r="E218" t="str">
            <v>PR2818.PV - Average</v>
          </cell>
          <cell r="F218">
            <v>0.52</v>
          </cell>
          <cell r="G218">
            <v>0.65</v>
          </cell>
          <cell r="H218">
            <v>1.07</v>
          </cell>
          <cell r="I218">
            <v>1.28</v>
          </cell>
          <cell r="J218">
            <v>1.18</v>
          </cell>
          <cell r="K218">
            <v>1.36</v>
          </cell>
          <cell r="L218">
            <v>1.6</v>
          </cell>
          <cell r="M218">
            <v>1.62</v>
          </cell>
          <cell r="N218">
            <v>1.19</v>
          </cell>
          <cell r="O218">
            <v>1.56</v>
          </cell>
          <cell r="P218">
            <v>1.17</v>
          </cell>
          <cell r="Q218">
            <v>1.06</v>
          </cell>
          <cell r="R218">
            <v>0.99</v>
          </cell>
          <cell r="S218">
            <v>1.72</v>
          </cell>
          <cell r="T218">
            <v>1.6</v>
          </cell>
          <cell r="U218">
            <v>1.37</v>
          </cell>
          <cell r="V218">
            <v>1.31</v>
          </cell>
          <cell r="W218">
            <v>1.1499999999999999</v>
          </cell>
          <cell r="X218">
            <v>0.96</v>
          </cell>
          <cell r="Y218">
            <v>0.93</v>
          </cell>
          <cell r="Z218">
            <v>1.1599999999999999</v>
          </cell>
          <cell r="AA218">
            <v>1.38</v>
          </cell>
          <cell r="AB218">
            <v>1.24</v>
          </cell>
          <cell r="AC218">
            <v>1.05</v>
          </cell>
          <cell r="AD218">
            <v>1.31</v>
          </cell>
        </row>
        <row r="219">
          <cell r="E219" t="str">
            <v>PICA2890.OP - Average</v>
          </cell>
          <cell r="F219">
            <v>94.12</v>
          </cell>
          <cell r="G219">
            <v>88.37</v>
          </cell>
          <cell r="H219">
            <v>94.23</v>
          </cell>
          <cell r="I219">
            <v>94.15</v>
          </cell>
          <cell r="J219">
            <v>94.11</v>
          </cell>
          <cell r="K219">
            <v>94.41</v>
          </cell>
          <cell r="L219">
            <v>94.17</v>
          </cell>
          <cell r="M219">
            <v>94.24</v>
          </cell>
          <cell r="N219">
            <v>88.67</v>
          </cell>
          <cell r="O219">
            <v>92.55</v>
          </cell>
          <cell r="P219">
            <v>94.19</v>
          </cell>
          <cell r="Q219">
            <v>94.44</v>
          </cell>
          <cell r="R219">
            <v>94.25</v>
          </cell>
          <cell r="S219">
            <v>93.37</v>
          </cell>
          <cell r="T219">
            <v>94.24</v>
          </cell>
          <cell r="U219">
            <v>94.19</v>
          </cell>
          <cell r="V219">
            <v>94.11</v>
          </cell>
          <cell r="W219">
            <v>94.24</v>
          </cell>
          <cell r="X219">
            <v>94.19</v>
          </cell>
          <cell r="Y219">
            <v>94.19</v>
          </cell>
          <cell r="Z219">
            <v>93.85</v>
          </cell>
          <cell r="AA219">
            <v>94.02</v>
          </cell>
          <cell r="AB219">
            <v>94.42</v>
          </cell>
          <cell r="AC219">
            <v>94.16</v>
          </cell>
          <cell r="AD219">
            <v>93.85</v>
          </cell>
        </row>
        <row r="220">
          <cell r="E220" t="str">
            <v>PICA2890.PV - Average</v>
          </cell>
          <cell r="F220">
            <v>0.22</v>
          </cell>
          <cell r="G220">
            <v>0.53</v>
          </cell>
          <cell r="H220">
            <v>0.28000000000000003</v>
          </cell>
          <cell r="I220">
            <v>0.23</v>
          </cell>
          <cell r="J220">
            <v>0.23</v>
          </cell>
          <cell r="K220">
            <v>0.24</v>
          </cell>
          <cell r="L220">
            <v>0.24</v>
          </cell>
          <cell r="M220">
            <v>0.23</v>
          </cell>
          <cell r="N220">
            <v>0.47</v>
          </cell>
          <cell r="O220">
            <v>0.37</v>
          </cell>
          <cell r="P220">
            <v>0.24</v>
          </cell>
          <cell r="Q220">
            <v>0.23</v>
          </cell>
          <cell r="R220">
            <v>0.2</v>
          </cell>
          <cell r="S220">
            <v>0.28000000000000003</v>
          </cell>
          <cell r="T220">
            <v>0.23</v>
          </cell>
          <cell r="U220">
            <v>0.23</v>
          </cell>
          <cell r="V220">
            <v>0.23</v>
          </cell>
          <cell r="W220">
            <v>0.24</v>
          </cell>
          <cell r="X220">
            <v>0.23</v>
          </cell>
          <cell r="Y220">
            <v>0.23</v>
          </cell>
          <cell r="Z220">
            <v>0.25</v>
          </cell>
          <cell r="AA220">
            <v>0.23</v>
          </cell>
          <cell r="AB220">
            <v>0.23</v>
          </cell>
          <cell r="AC220">
            <v>0.23</v>
          </cell>
          <cell r="AD220">
            <v>0.24</v>
          </cell>
        </row>
        <row r="221">
          <cell r="E221" t="str">
            <v>LRCA2833.PV - Average</v>
          </cell>
          <cell r="F221">
            <v>25.99</v>
          </cell>
          <cell r="G221">
            <v>24.04</v>
          </cell>
          <cell r="H221">
            <v>21.57</v>
          </cell>
          <cell r="I221">
            <v>17.98</v>
          </cell>
          <cell r="J221">
            <v>17.91</v>
          </cell>
          <cell r="K221">
            <v>15.47</v>
          </cell>
          <cell r="L221">
            <v>17.440000000000001</v>
          </cell>
          <cell r="M221">
            <v>16.25</v>
          </cell>
          <cell r="N221">
            <v>17.48</v>
          </cell>
          <cell r="O221">
            <v>20.49</v>
          </cell>
          <cell r="P221">
            <v>17.059999999999999</v>
          </cell>
          <cell r="Q221">
            <v>20.84</v>
          </cell>
          <cell r="R221">
            <v>15.3</v>
          </cell>
          <cell r="S221">
            <v>19.07</v>
          </cell>
          <cell r="T221">
            <v>28.72</v>
          </cell>
          <cell r="U221">
            <v>37.67</v>
          </cell>
          <cell r="V221">
            <v>38.130000000000003</v>
          </cell>
          <cell r="W221">
            <v>33.43</v>
          </cell>
          <cell r="X221">
            <v>29.48</v>
          </cell>
          <cell r="Y221">
            <v>28.19</v>
          </cell>
          <cell r="Z221">
            <v>26.06</v>
          </cell>
          <cell r="AA221">
            <v>23.36</v>
          </cell>
          <cell r="AB221">
            <v>21.06</v>
          </cell>
          <cell r="AC221">
            <v>12.18</v>
          </cell>
          <cell r="AD221">
            <v>18.239999999999998</v>
          </cell>
        </row>
        <row r="222">
          <cell r="E222" t="str">
            <v>EI2840.PV - Average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E223" t="str">
            <v>QIA3438.PV - Average</v>
          </cell>
          <cell r="F223">
            <v>4.1900000000000004</v>
          </cell>
          <cell r="G223">
            <v>4.17</v>
          </cell>
          <cell r="H223">
            <v>4.1500000000000004</v>
          </cell>
          <cell r="I223">
            <v>4.1500000000000004</v>
          </cell>
          <cell r="J223">
            <v>4.1399999999999997</v>
          </cell>
          <cell r="K223">
            <v>4.1399999999999997</v>
          </cell>
          <cell r="L223">
            <v>4.13</v>
          </cell>
          <cell r="M223">
            <v>4.13</v>
          </cell>
          <cell r="N223">
            <v>4.13</v>
          </cell>
          <cell r="O223">
            <v>4.13</v>
          </cell>
          <cell r="P223">
            <v>4.1399999999999997</v>
          </cell>
          <cell r="Q223">
            <v>4.1399999999999997</v>
          </cell>
          <cell r="R223">
            <v>4.1500000000000004</v>
          </cell>
          <cell r="S223">
            <v>4.1500000000000004</v>
          </cell>
          <cell r="T223">
            <v>4.1500000000000004</v>
          </cell>
          <cell r="U223">
            <v>4.1500000000000004</v>
          </cell>
          <cell r="V223">
            <v>4.1500000000000004</v>
          </cell>
          <cell r="W223">
            <v>4.16</v>
          </cell>
          <cell r="X223">
            <v>4.17</v>
          </cell>
          <cell r="Y223">
            <v>4.17</v>
          </cell>
          <cell r="Z223">
            <v>4.17</v>
          </cell>
          <cell r="AA223">
            <v>4.17</v>
          </cell>
          <cell r="AB223">
            <v>4.17</v>
          </cell>
          <cell r="AC223">
            <v>4.17</v>
          </cell>
          <cell r="AD223">
            <v>4.17</v>
          </cell>
        </row>
        <row r="224">
          <cell r="E224" t="str">
            <v>LICA3533.OP - Average</v>
          </cell>
          <cell r="F224">
            <v>-6.9</v>
          </cell>
          <cell r="G224">
            <v>-6.9</v>
          </cell>
          <cell r="H224">
            <v>-6.9</v>
          </cell>
          <cell r="I224">
            <v>-6.9</v>
          </cell>
          <cell r="J224">
            <v>-6.9</v>
          </cell>
          <cell r="K224">
            <v>-6.9</v>
          </cell>
          <cell r="L224">
            <v>-6.9</v>
          </cell>
          <cell r="M224">
            <v>-6.9</v>
          </cell>
          <cell r="N224">
            <v>-6.9</v>
          </cell>
          <cell r="O224">
            <v>-6.9</v>
          </cell>
          <cell r="P224">
            <v>-6.9</v>
          </cell>
          <cell r="Q224">
            <v>-6.9</v>
          </cell>
          <cell r="R224">
            <v>-6.9</v>
          </cell>
          <cell r="S224">
            <v>-6.9</v>
          </cell>
          <cell r="T224">
            <v>-6.9</v>
          </cell>
          <cell r="U224">
            <v>-6.9</v>
          </cell>
          <cell r="V224">
            <v>-6.9</v>
          </cell>
          <cell r="W224">
            <v>-6.9</v>
          </cell>
          <cell r="X224">
            <v>-6.9</v>
          </cell>
          <cell r="Y224">
            <v>-6.9</v>
          </cell>
          <cell r="Z224">
            <v>-6.9</v>
          </cell>
          <cell r="AA224">
            <v>-6.9</v>
          </cell>
          <cell r="AB224">
            <v>-6.9</v>
          </cell>
          <cell r="AC224">
            <v>-6.9</v>
          </cell>
          <cell r="AD224">
            <v>-6.9</v>
          </cell>
        </row>
        <row r="225">
          <cell r="E225" t="str">
            <v>LICA3533.PV - Average</v>
          </cell>
          <cell r="F225">
            <v>89.15</v>
          </cell>
          <cell r="G225">
            <v>89.15</v>
          </cell>
          <cell r="H225">
            <v>89.15</v>
          </cell>
          <cell r="I225">
            <v>89.15</v>
          </cell>
          <cell r="J225">
            <v>89.14</v>
          </cell>
          <cell r="K225">
            <v>89.14</v>
          </cell>
          <cell r="L225">
            <v>89.15</v>
          </cell>
          <cell r="M225">
            <v>89.15</v>
          </cell>
          <cell r="N225">
            <v>89.15</v>
          </cell>
          <cell r="O225">
            <v>89.15</v>
          </cell>
          <cell r="P225">
            <v>89.15</v>
          </cell>
          <cell r="Q225">
            <v>89.15</v>
          </cell>
          <cell r="R225">
            <v>89.15</v>
          </cell>
          <cell r="S225">
            <v>89.15</v>
          </cell>
          <cell r="T225">
            <v>89.15</v>
          </cell>
          <cell r="U225">
            <v>89.15</v>
          </cell>
          <cell r="V225">
            <v>89.16</v>
          </cell>
          <cell r="W225">
            <v>89.17</v>
          </cell>
          <cell r="X225">
            <v>89.17</v>
          </cell>
          <cell r="Y225">
            <v>89.17</v>
          </cell>
          <cell r="Z225">
            <v>89.17</v>
          </cell>
          <cell r="AA225">
            <v>89.18</v>
          </cell>
          <cell r="AB225">
            <v>89.18</v>
          </cell>
          <cell r="AC225">
            <v>89.18</v>
          </cell>
          <cell r="AD225">
            <v>89.18</v>
          </cell>
        </row>
        <row r="226">
          <cell r="E226" t="str">
            <v>LICA3341.OP - Average</v>
          </cell>
          <cell r="F226">
            <v>44.22</v>
          </cell>
          <cell r="G226">
            <v>37.9</v>
          </cell>
          <cell r="H226">
            <v>38.89</v>
          </cell>
          <cell r="I226">
            <v>39.96</v>
          </cell>
          <cell r="J226">
            <v>53.86</v>
          </cell>
          <cell r="K226">
            <v>47.72</v>
          </cell>
          <cell r="L226">
            <v>46.56</v>
          </cell>
          <cell r="M226">
            <v>35.78</v>
          </cell>
          <cell r="N226">
            <v>43.96</v>
          </cell>
          <cell r="O226">
            <v>48.58</v>
          </cell>
          <cell r="P226">
            <v>45.91</v>
          </cell>
          <cell r="Q226">
            <v>49.88</v>
          </cell>
          <cell r="R226">
            <v>38.700000000000003</v>
          </cell>
          <cell r="S226">
            <v>64.61</v>
          </cell>
          <cell r="T226">
            <v>96.7</v>
          </cell>
          <cell r="U226">
            <v>96.7</v>
          </cell>
          <cell r="V226">
            <v>96.7</v>
          </cell>
          <cell r="W226">
            <v>96.7</v>
          </cell>
          <cell r="X226">
            <v>67.09</v>
          </cell>
          <cell r="Y226">
            <v>45.69</v>
          </cell>
          <cell r="Z226">
            <v>38.65</v>
          </cell>
          <cell r="AA226">
            <v>35.04</v>
          </cell>
          <cell r="AB226">
            <v>40.630000000000003</v>
          </cell>
          <cell r="AC226">
            <v>68.290000000000006</v>
          </cell>
          <cell r="AD226">
            <v>84.02</v>
          </cell>
        </row>
        <row r="227">
          <cell r="E227" t="str">
            <v>LICA3341.PV - Average</v>
          </cell>
          <cell r="F227">
            <v>98.65</v>
          </cell>
          <cell r="G227">
            <v>96.39</v>
          </cell>
          <cell r="H227">
            <v>96.37</v>
          </cell>
          <cell r="I227">
            <v>97.48</v>
          </cell>
          <cell r="J227">
            <v>102.94</v>
          </cell>
          <cell r="K227">
            <v>100.66</v>
          </cell>
          <cell r="L227">
            <v>99.72</v>
          </cell>
          <cell r="M227">
            <v>95.89</v>
          </cell>
          <cell r="N227">
            <v>100.01</v>
          </cell>
          <cell r="O227">
            <v>100.94</v>
          </cell>
          <cell r="P227">
            <v>100.33</v>
          </cell>
          <cell r="Q227">
            <v>100.91</v>
          </cell>
          <cell r="R227">
            <v>95.64</v>
          </cell>
          <cell r="S227">
            <v>102.01</v>
          </cell>
          <cell r="T227">
            <v>102.95</v>
          </cell>
          <cell r="U227">
            <v>102.95</v>
          </cell>
          <cell r="V227">
            <v>102.95</v>
          </cell>
          <cell r="W227">
            <v>102.95</v>
          </cell>
          <cell r="X227">
            <v>100.2</v>
          </cell>
          <cell r="Y227">
            <v>94.71</v>
          </cell>
          <cell r="Z227">
            <v>92.22</v>
          </cell>
          <cell r="AA227">
            <v>90.42</v>
          </cell>
          <cell r="AB227">
            <v>91.06</v>
          </cell>
          <cell r="AC227">
            <v>93.44</v>
          </cell>
          <cell r="AD227">
            <v>98.91</v>
          </cell>
        </row>
        <row r="228">
          <cell r="E228" t="str">
            <v>TIC3349.OP - Average</v>
          </cell>
          <cell r="F228">
            <v>50</v>
          </cell>
          <cell r="G228">
            <v>50</v>
          </cell>
          <cell r="H228">
            <v>50</v>
          </cell>
          <cell r="I228">
            <v>50</v>
          </cell>
          <cell r="J228">
            <v>50</v>
          </cell>
          <cell r="K228">
            <v>50</v>
          </cell>
          <cell r="L228">
            <v>50</v>
          </cell>
          <cell r="M228">
            <v>50</v>
          </cell>
          <cell r="N228">
            <v>50</v>
          </cell>
          <cell r="O228">
            <v>50</v>
          </cell>
          <cell r="P228">
            <v>50</v>
          </cell>
          <cell r="Q228">
            <v>50</v>
          </cell>
          <cell r="R228">
            <v>50</v>
          </cell>
          <cell r="S228">
            <v>50</v>
          </cell>
          <cell r="T228">
            <v>50</v>
          </cell>
          <cell r="U228">
            <v>50</v>
          </cell>
          <cell r="V228">
            <v>50</v>
          </cell>
          <cell r="W228">
            <v>50</v>
          </cell>
          <cell r="X228">
            <v>50</v>
          </cell>
          <cell r="Y228">
            <v>50</v>
          </cell>
          <cell r="Z228">
            <v>50</v>
          </cell>
          <cell r="AA228">
            <v>50</v>
          </cell>
          <cell r="AB228">
            <v>50</v>
          </cell>
          <cell r="AC228">
            <v>50</v>
          </cell>
          <cell r="AD228">
            <v>50</v>
          </cell>
        </row>
        <row r="229">
          <cell r="E229" t="str">
            <v>TIC3349.PV - Average</v>
          </cell>
          <cell r="F229">
            <v>32.06</v>
          </cell>
          <cell r="G229">
            <v>32.380000000000003</v>
          </cell>
          <cell r="H229">
            <v>32.68</v>
          </cell>
          <cell r="I229">
            <v>33.14</v>
          </cell>
          <cell r="J229">
            <v>33.64</v>
          </cell>
          <cell r="K229">
            <v>33.840000000000003</v>
          </cell>
          <cell r="L229">
            <v>33.93</v>
          </cell>
          <cell r="M229">
            <v>33.96</v>
          </cell>
          <cell r="N229">
            <v>33.770000000000003</v>
          </cell>
          <cell r="O229">
            <v>33.869999999999997</v>
          </cell>
          <cell r="P229">
            <v>33.82</v>
          </cell>
          <cell r="Q229">
            <v>33.71</v>
          </cell>
          <cell r="R229">
            <v>32.979999999999997</v>
          </cell>
          <cell r="S229">
            <v>33.22</v>
          </cell>
          <cell r="T229">
            <v>33.14</v>
          </cell>
          <cell r="U229">
            <v>33.14</v>
          </cell>
          <cell r="V229">
            <v>33.06</v>
          </cell>
          <cell r="W229">
            <v>33.090000000000003</v>
          </cell>
          <cell r="X229">
            <v>32.93</v>
          </cell>
          <cell r="Y229">
            <v>32.799999999999997</v>
          </cell>
          <cell r="Z229">
            <v>32.65</v>
          </cell>
          <cell r="AA229">
            <v>32.659999999999997</v>
          </cell>
          <cell r="AB229">
            <v>32.700000000000003</v>
          </cell>
          <cell r="AC229">
            <v>32.869999999999997</v>
          </cell>
          <cell r="AD229">
            <v>33.19</v>
          </cell>
        </row>
        <row r="230">
          <cell r="E230" t="str">
            <v>TIA4211.PV - Average</v>
          </cell>
          <cell r="F230">
            <v>28.58</v>
          </cell>
          <cell r="G230">
            <v>28.53</v>
          </cell>
          <cell r="H230">
            <v>28.89</v>
          </cell>
          <cell r="I230">
            <v>29.65</v>
          </cell>
          <cell r="J230">
            <v>30.78</v>
          </cell>
          <cell r="K230">
            <v>31.87</v>
          </cell>
          <cell r="L230">
            <v>32.369999999999997</v>
          </cell>
          <cell r="M230">
            <v>32.54</v>
          </cell>
          <cell r="N230">
            <v>32.49</v>
          </cell>
          <cell r="O230">
            <v>32.479999999999997</v>
          </cell>
          <cell r="P230">
            <v>32.36</v>
          </cell>
          <cell r="Q230">
            <v>32.090000000000003</v>
          </cell>
          <cell r="R230">
            <v>31.85</v>
          </cell>
          <cell r="S230">
            <v>31.64</v>
          </cell>
          <cell r="T230">
            <v>31.41</v>
          </cell>
          <cell r="U230">
            <v>31.16</v>
          </cell>
          <cell r="V230">
            <v>30.94</v>
          </cell>
          <cell r="W230">
            <v>30.73</v>
          </cell>
          <cell r="X230">
            <v>30.45</v>
          </cell>
          <cell r="Y230">
            <v>30.19</v>
          </cell>
          <cell r="Z230">
            <v>29.99</v>
          </cell>
          <cell r="AA230">
            <v>29.85</v>
          </cell>
          <cell r="AB230">
            <v>29.74</v>
          </cell>
          <cell r="AC230">
            <v>29.61</v>
          </cell>
          <cell r="AD230">
            <v>29.47</v>
          </cell>
        </row>
        <row r="231">
          <cell r="E231" t="str">
            <v>FICA3342.OP - Average</v>
          </cell>
          <cell r="F231">
            <v>88.42</v>
          </cell>
          <cell r="G231">
            <v>69.569999999999993</v>
          </cell>
          <cell r="H231">
            <v>73.67</v>
          </cell>
          <cell r="I231">
            <v>70.67</v>
          </cell>
          <cell r="J231">
            <v>106.9</v>
          </cell>
          <cell r="K231">
            <v>95.36</v>
          </cell>
          <cell r="L231">
            <v>91.35</v>
          </cell>
          <cell r="M231">
            <v>72.2</v>
          </cell>
          <cell r="N231">
            <v>80.23</v>
          </cell>
          <cell r="O231">
            <v>101.59</v>
          </cell>
          <cell r="P231">
            <v>91.39</v>
          </cell>
          <cell r="Q231">
            <v>106.53</v>
          </cell>
          <cell r="R231">
            <v>62.78</v>
          </cell>
          <cell r="S231">
            <v>105.97</v>
          </cell>
          <cell r="T231">
            <v>106.9</v>
          </cell>
          <cell r="U231">
            <v>106.9</v>
          </cell>
          <cell r="V231">
            <v>106.9</v>
          </cell>
          <cell r="W231">
            <v>106.9</v>
          </cell>
          <cell r="X231">
            <v>100.54</v>
          </cell>
          <cell r="Y231">
            <v>80.02</v>
          </cell>
          <cell r="Z231">
            <v>64.08</v>
          </cell>
          <cell r="AA231">
            <v>64.27</v>
          </cell>
          <cell r="AB231">
            <v>66.510000000000005</v>
          </cell>
          <cell r="AC231">
            <v>77.099999999999994</v>
          </cell>
          <cell r="AD231">
            <v>106.9</v>
          </cell>
        </row>
        <row r="232">
          <cell r="E232" t="str">
            <v>FICA3342.PV - Average</v>
          </cell>
          <cell r="F232">
            <v>115.2</v>
          </cell>
          <cell r="G232">
            <v>97.36</v>
          </cell>
          <cell r="H232">
            <v>101.35</v>
          </cell>
          <cell r="I232">
            <v>104.58</v>
          </cell>
          <cell r="J232">
            <v>115.33</v>
          </cell>
          <cell r="K232">
            <v>110.54</v>
          </cell>
          <cell r="L232">
            <v>110.71</v>
          </cell>
          <cell r="M232">
            <v>97.39</v>
          </cell>
          <cell r="N232">
            <v>102.23</v>
          </cell>
          <cell r="O232">
            <v>116.53</v>
          </cell>
          <cell r="P232">
            <v>109.02</v>
          </cell>
          <cell r="Q232">
            <v>113.17</v>
          </cell>
          <cell r="R232">
            <v>82.16</v>
          </cell>
          <cell r="S232">
            <v>109.6</v>
          </cell>
          <cell r="T232">
            <v>109.49</v>
          </cell>
          <cell r="U232">
            <v>109.81</v>
          </cell>
          <cell r="V232">
            <v>110.03</v>
          </cell>
          <cell r="W232">
            <v>110.13</v>
          </cell>
          <cell r="X232">
            <v>107.79</v>
          </cell>
          <cell r="Y232">
            <v>94.16</v>
          </cell>
          <cell r="Z232">
            <v>84.3</v>
          </cell>
          <cell r="AA232">
            <v>85.39</v>
          </cell>
          <cell r="AB232">
            <v>86.45</v>
          </cell>
          <cell r="AC232">
            <v>92.02</v>
          </cell>
          <cell r="AD232">
            <v>111.41</v>
          </cell>
        </row>
        <row r="233">
          <cell r="E233" t="str">
            <v>TRA1539.PV - Average</v>
          </cell>
          <cell r="F233">
            <v>122.23</v>
          </cell>
          <cell r="G233">
            <v>122.36</v>
          </cell>
          <cell r="H233">
            <v>122.59</v>
          </cell>
          <cell r="I233">
            <v>122.76</v>
          </cell>
          <cell r="J233">
            <v>122.9</v>
          </cell>
          <cell r="K233">
            <v>123.03</v>
          </cell>
          <cell r="L233">
            <v>123.06</v>
          </cell>
          <cell r="M233">
            <v>123.14</v>
          </cell>
          <cell r="N233">
            <v>123.36</v>
          </cell>
          <cell r="O233">
            <v>123.39</v>
          </cell>
          <cell r="P233">
            <v>123.19</v>
          </cell>
          <cell r="Q233">
            <v>122.91</v>
          </cell>
          <cell r="R233">
            <v>122.88</v>
          </cell>
          <cell r="S233">
            <v>122.82</v>
          </cell>
          <cell r="T233">
            <v>122.82</v>
          </cell>
          <cell r="U233">
            <v>122.86</v>
          </cell>
          <cell r="V233">
            <v>122.93</v>
          </cell>
          <cell r="W233">
            <v>122.92</v>
          </cell>
          <cell r="X233">
            <v>122.79</v>
          </cell>
          <cell r="Y233">
            <v>122.76</v>
          </cell>
          <cell r="Z233">
            <v>122.69</v>
          </cell>
          <cell r="AA233">
            <v>122.61</v>
          </cell>
          <cell r="AB233">
            <v>122.57</v>
          </cell>
          <cell r="AC233">
            <v>122.51</v>
          </cell>
          <cell r="AD233">
            <v>122.42</v>
          </cell>
        </row>
        <row r="234">
          <cell r="E234" t="str">
            <v>FFX2388.PV - Average</v>
          </cell>
          <cell r="F234">
            <v>0.5</v>
          </cell>
          <cell r="G234">
            <v>0.5</v>
          </cell>
          <cell r="H234">
            <v>0.5</v>
          </cell>
          <cell r="I234">
            <v>0.5</v>
          </cell>
          <cell r="J234">
            <v>0.5</v>
          </cell>
          <cell r="K234">
            <v>0.5</v>
          </cell>
          <cell r="L234">
            <v>0.5</v>
          </cell>
          <cell r="M234">
            <v>0.5</v>
          </cell>
          <cell r="N234">
            <v>0.5</v>
          </cell>
          <cell r="O234">
            <v>0.5</v>
          </cell>
          <cell r="P234">
            <v>0.5</v>
          </cell>
          <cell r="Q234">
            <v>0.5</v>
          </cell>
          <cell r="R234">
            <v>0.5</v>
          </cell>
          <cell r="S234">
            <v>0.5</v>
          </cell>
          <cell r="T234">
            <v>0.5</v>
          </cell>
          <cell r="U234">
            <v>0.5</v>
          </cell>
          <cell r="V234">
            <v>0.5</v>
          </cell>
          <cell r="W234">
            <v>0.5</v>
          </cell>
          <cell r="X234">
            <v>0.5</v>
          </cell>
          <cell r="Y234">
            <v>0.5</v>
          </cell>
          <cell r="Z234">
            <v>0.5</v>
          </cell>
          <cell r="AA234">
            <v>0.5</v>
          </cell>
          <cell r="AB234">
            <v>0.5</v>
          </cell>
          <cell r="AC234">
            <v>0.5</v>
          </cell>
          <cell r="AD23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Configuration"/>
    </sheetNames>
    <sheetDataSet>
      <sheetData sheetId="0"/>
      <sheetData sheetId="1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PX"/>
      <sheetName val="HAC"/>
      <sheetName val="IBA"/>
      <sheetName val="NaOH32%"/>
      <sheetName val="MA"/>
    </sheetNames>
    <sheetDataSet>
      <sheetData sheetId="0"/>
      <sheetData sheetId="1">
        <row r="5">
          <cell r="A5" t="str">
            <v/>
          </cell>
          <cell r="B5" t="str">
            <v>FI1202B_TOTAL</v>
          </cell>
          <cell r="C5" t="str">
            <v>LIC1204</v>
          </cell>
          <cell r="I5" t="str">
            <v/>
          </cell>
          <cell r="J5" t="str">
            <v>FI1202B_TOTAL</v>
          </cell>
        </row>
        <row r="6">
          <cell r="A6" t="str">
            <v>Timestamp</v>
          </cell>
          <cell r="B6" t="str">
            <v>FI1202B_TOTAL - SnapShot</v>
          </cell>
          <cell r="C6" t="str">
            <v>LIC1204 - SnapShot</v>
          </cell>
          <cell r="I6" t="str">
            <v>Timestamp</v>
          </cell>
          <cell r="J6" t="str">
            <v>FI1202B_TOTAL - SnapShot</v>
          </cell>
        </row>
        <row r="7">
          <cell r="A7">
            <v>41091</v>
          </cell>
          <cell r="B7">
            <v>152394.75</v>
          </cell>
          <cell r="C7">
            <v>75.8968505859375</v>
          </cell>
          <cell r="I7">
            <v>41091.5</v>
          </cell>
          <cell r="J7">
            <v>152829.890625</v>
          </cell>
        </row>
        <row r="8">
          <cell r="A8">
            <v>41092</v>
          </cell>
          <cell r="B8">
            <v>153265.046875</v>
          </cell>
          <cell r="C8">
            <v>70.973526000976563</v>
          </cell>
          <cell r="I8">
            <v>41092.5</v>
          </cell>
          <cell r="J8">
            <v>153700.1875</v>
          </cell>
        </row>
        <row r="9">
          <cell r="A9">
            <v>41093</v>
          </cell>
          <cell r="B9">
            <v>154165.34375</v>
          </cell>
          <cell r="C9">
            <v>73.089950561523438</v>
          </cell>
          <cell r="I9">
            <v>41093.5</v>
          </cell>
          <cell r="J9">
            <v>154639.34375</v>
          </cell>
        </row>
        <row r="10">
          <cell r="A10">
            <v>41094</v>
          </cell>
          <cell r="B10">
            <v>155113.703125</v>
          </cell>
          <cell r="C10">
            <v>68.580909729003906</v>
          </cell>
          <cell r="I10">
            <v>41094.5</v>
          </cell>
          <cell r="J10">
            <v>155588.046875</v>
          </cell>
        </row>
        <row r="11">
          <cell r="A11">
            <v>41095</v>
          </cell>
          <cell r="B11">
            <v>156062.171875</v>
          </cell>
          <cell r="C11">
            <v>69.764251708984375</v>
          </cell>
          <cell r="I11">
            <v>41095.5</v>
          </cell>
          <cell r="J11">
            <v>156539.546875</v>
          </cell>
        </row>
        <row r="12">
          <cell r="A12">
            <v>41096</v>
          </cell>
          <cell r="B12">
            <v>157028.734375</v>
          </cell>
          <cell r="C12">
            <v>69.377433776855469</v>
          </cell>
          <cell r="I12">
            <v>41096.5</v>
          </cell>
          <cell r="J12">
            <v>157518.015625</v>
          </cell>
        </row>
        <row r="13">
          <cell r="A13">
            <v>41097</v>
          </cell>
          <cell r="B13">
            <v>158015.546875</v>
          </cell>
          <cell r="C13">
            <v>74.649429321289063</v>
          </cell>
          <cell r="I13">
            <v>41097.5</v>
          </cell>
          <cell r="J13">
            <v>158506.25</v>
          </cell>
        </row>
        <row r="14">
          <cell r="A14">
            <v>41098</v>
          </cell>
          <cell r="B14">
            <v>158990.5625</v>
          </cell>
          <cell r="C14">
            <v>76.984817504882813</v>
          </cell>
          <cell r="I14">
            <v>41098.5</v>
          </cell>
          <cell r="J14">
            <v>159487.984375</v>
          </cell>
        </row>
        <row r="15">
          <cell r="A15">
            <v>41099</v>
          </cell>
          <cell r="B15">
            <v>159985.515625</v>
          </cell>
          <cell r="C15">
            <v>78.446632385253906</v>
          </cell>
          <cell r="I15">
            <v>41099.5</v>
          </cell>
          <cell r="J15">
            <v>160483.84375</v>
          </cell>
        </row>
        <row r="16">
          <cell r="A16">
            <v>41100</v>
          </cell>
          <cell r="B16">
            <v>160988.734375</v>
          </cell>
          <cell r="C16">
            <v>73.934539794921875</v>
          </cell>
          <cell r="I16">
            <v>41100.5</v>
          </cell>
          <cell r="J16">
            <v>161495.59375</v>
          </cell>
        </row>
        <row r="17">
          <cell r="A17">
            <v>41101</v>
          </cell>
          <cell r="B17">
            <v>162014.71875</v>
          </cell>
          <cell r="C17">
            <v>81.209274291992188</v>
          </cell>
          <cell r="I17">
            <v>41101.5</v>
          </cell>
          <cell r="J17">
            <v>162503.78125</v>
          </cell>
        </row>
        <row r="18">
          <cell r="A18">
            <v>41102</v>
          </cell>
          <cell r="B18">
            <v>163015.4375</v>
          </cell>
          <cell r="C18">
            <v>70.912490844726563</v>
          </cell>
          <cell r="I18">
            <v>41102.5</v>
          </cell>
          <cell r="J18">
            <v>163529.84375</v>
          </cell>
        </row>
        <row r="19">
          <cell r="A19">
            <v>41103</v>
          </cell>
          <cell r="B19">
            <v>164049.203125</v>
          </cell>
          <cell r="C19">
            <v>70.0152587890625</v>
          </cell>
          <cell r="I19">
            <v>41103.5</v>
          </cell>
          <cell r="J19">
            <v>164568.515625</v>
          </cell>
        </row>
        <row r="20">
          <cell r="A20">
            <v>41104</v>
          </cell>
          <cell r="B20">
            <v>165078.265625</v>
          </cell>
          <cell r="C20">
            <v>77.551689147949219</v>
          </cell>
          <cell r="I20">
            <v>41104.5</v>
          </cell>
          <cell r="J20">
            <v>165583.578125</v>
          </cell>
        </row>
        <row r="21">
          <cell r="A21">
            <v>41105</v>
          </cell>
          <cell r="B21">
            <v>166089.578125</v>
          </cell>
          <cell r="C21">
            <v>68.233001708984375</v>
          </cell>
          <cell r="I21">
            <v>41105.5</v>
          </cell>
          <cell r="J21">
            <v>166596.078125</v>
          </cell>
        </row>
        <row r="22">
          <cell r="A22">
            <v>41106</v>
          </cell>
          <cell r="B22">
            <v>167102.515625</v>
          </cell>
          <cell r="C22">
            <v>66.845962524414063</v>
          </cell>
          <cell r="I22">
            <v>41106.5</v>
          </cell>
          <cell r="J22">
            <v>167609.078125</v>
          </cell>
        </row>
        <row r="23">
          <cell r="A23">
            <v>41107</v>
          </cell>
          <cell r="B23">
            <v>168115.6875</v>
          </cell>
          <cell r="C23">
            <v>64.833297729492188</v>
          </cell>
          <cell r="I23">
            <v>41107.5</v>
          </cell>
          <cell r="J23">
            <v>168622.734375</v>
          </cell>
        </row>
        <row r="24">
          <cell r="A24">
            <v>41108</v>
          </cell>
          <cell r="B24">
            <v>169134.96875</v>
          </cell>
          <cell r="C24">
            <v>66.095977783203125</v>
          </cell>
          <cell r="I24">
            <v>41108.5</v>
          </cell>
          <cell r="J24">
            <v>169648.1875</v>
          </cell>
        </row>
        <row r="25">
          <cell r="A25">
            <v>41109</v>
          </cell>
          <cell r="B25">
            <v>170161.359375</v>
          </cell>
          <cell r="C25">
            <v>65.92279052734375</v>
          </cell>
          <cell r="I25">
            <v>41109.5</v>
          </cell>
          <cell r="J25">
            <v>170674.59375</v>
          </cell>
        </row>
        <row r="26">
          <cell r="A26">
            <v>41110</v>
          </cell>
          <cell r="B26">
            <v>171187.78125</v>
          </cell>
          <cell r="C26">
            <v>70.156402587890625</v>
          </cell>
          <cell r="I26">
            <v>41110.5</v>
          </cell>
          <cell r="J26">
            <v>171700.890625</v>
          </cell>
        </row>
        <row r="27">
          <cell r="A27">
            <v>41111</v>
          </cell>
          <cell r="B27">
            <v>172213.796875</v>
          </cell>
          <cell r="C27">
            <v>72.674140930175781</v>
          </cell>
          <cell r="I27">
            <v>41111.5</v>
          </cell>
          <cell r="J27">
            <v>172726.859375</v>
          </cell>
        </row>
        <row r="28">
          <cell r="A28">
            <v>41112</v>
          </cell>
          <cell r="B28">
            <v>173240.265625</v>
          </cell>
          <cell r="C28">
            <v>65.124740600585938</v>
          </cell>
          <cell r="I28">
            <v>41112.5</v>
          </cell>
          <cell r="J28">
            <v>173753.640625</v>
          </cell>
        </row>
        <row r="29">
          <cell r="A29">
            <v>41113</v>
          </cell>
          <cell r="B29">
            <v>174266.546875</v>
          </cell>
          <cell r="C29">
            <v>69.265274047851563</v>
          </cell>
          <cell r="I29">
            <v>41113.5</v>
          </cell>
          <cell r="J29">
            <v>174780.03125</v>
          </cell>
        </row>
        <row r="30">
          <cell r="A30">
            <v>41114</v>
          </cell>
          <cell r="B30">
            <v>175293.390625</v>
          </cell>
          <cell r="C30">
            <v>71.672386169433594</v>
          </cell>
          <cell r="I30">
            <v>41114.5</v>
          </cell>
          <cell r="J30">
            <v>175806.71875</v>
          </cell>
        </row>
        <row r="31">
          <cell r="A31">
            <v>41115</v>
          </cell>
          <cell r="B31">
            <v>176320.03125</v>
          </cell>
          <cell r="C31">
            <v>71.682304382324219</v>
          </cell>
          <cell r="I31">
            <v>41115.5</v>
          </cell>
          <cell r="J31">
            <v>176833.359375</v>
          </cell>
        </row>
        <row r="32">
          <cell r="A32">
            <v>41116</v>
          </cell>
          <cell r="B32">
            <v>177353.421875</v>
          </cell>
          <cell r="C32">
            <v>69.573509216308594</v>
          </cell>
          <cell r="I32">
            <v>41116.5</v>
          </cell>
          <cell r="J32">
            <v>177875.28125</v>
          </cell>
        </row>
        <row r="33">
          <cell r="A33">
            <v>41117</v>
          </cell>
          <cell r="B33">
            <v>178396.984375</v>
          </cell>
          <cell r="C33">
            <v>70.560768127441406</v>
          </cell>
          <cell r="I33">
            <v>41117.5</v>
          </cell>
          <cell r="J33">
            <v>178906.625</v>
          </cell>
        </row>
        <row r="34">
          <cell r="A34">
            <v>41118</v>
          </cell>
          <cell r="B34">
            <v>179413.96875</v>
          </cell>
          <cell r="C34">
            <v>70.576789855957031</v>
          </cell>
          <cell r="I34">
            <v>41118.5</v>
          </cell>
          <cell r="J34">
            <v>179921.953125</v>
          </cell>
        </row>
        <row r="35">
          <cell r="A35">
            <v>41119</v>
          </cell>
          <cell r="B35">
            <v>180429.84375</v>
          </cell>
          <cell r="C35">
            <v>71.293968200683594</v>
          </cell>
          <cell r="I35">
            <v>41119.5</v>
          </cell>
          <cell r="J35">
            <v>180937.765625</v>
          </cell>
        </row>
        <row r="36">
          <cell r="A36">
            <v>41120</v>
          </cell>
          <cell r="B36">
            <v>181445.3125</v>
          </cell>
          <cell r="C36">
            <v>70.988784790039063</v>
          </cell>
          <cell r="I36">
            <v>41120.5</v>
          </cell>
          <cell r="J36">
            <v>181952.890625</v>
          </cell>
        </row>
        <row r="37">
          <cell r="A37">
            <v>41121</v>
          </cell>
          <cell r="B37">
            <v>182460.546875</v>
          </cell>
          <cell r="C37">
            <v>69.447624206542969</v>
          </cell>
          <cell r="I37">
            <v>41121.5</v>
          </cell>
          <cell r="J37">
            <v>182746.40625</v>
          </cell>
        </row>
        <row r="38">
          <cell r="A38">
            <v>41122</v>
          </cell>
          <cell r="B38">
            <v>182746.40625</v>
          </cell>
          <cell r="C38">
            <v>66.526283264160156</v>
          </cell>
          <cell r="I38">
            <v>41122.5</v>
          </cell>
          <cell r="J38">
            <v>182746.40625</v>
          </cell>
        </row>
      </sheetData>
      <sheetData sheetId="2">
        <row r="5">
          <cell r="A5" t="str">
            <v/>
          </cell>
          <cell r="B5" t="str">
            <v>LI1804</v>
          </cell>
          <cell r="C5" t="str">
            <v>LIC1202B</v>
          </cell>
          <cell r="D5" t="str">
            <v>LIC1203</v>
          </cell>
          <cell r="E5" t="str">
            <v>LIC1204</v>
          </cell>
          <cell r="F5" t="str">
            <v>LIC1301A</v>
          </cell>
          <cell r="G5" t="str">
            <v>LIC1301B</v>
          </cell>
          <cell r="H5" t="str">
            <v>LIC1301C</v>
          </cell>
          <cell r="I5" t="str">
            <v>LIC1305</v>
          </cell>
          <cell r="J5" t="str">
            <v>LIC1305B</v>
          </cell>
          <cell r="K5" t="str">
            <v>LIC1401</v>
          </cell>
          <cell r="L5" t="str">
            <v>LIC1402</v>
          </cell>
          <cell r="M5" t="str">
            <v>LIC1403</v>
          </cell>
          <cell r="N5" t="str">
            <v>LI1404B</v>
          </cell>
          <cell r="O5" t="str">
            <v>LIC1440</v>
          </cell>
          <cell r="P5" t="str">
            <v>LIC1442</v>
          </cell>
          <cell r="Q5" t="str">
            <v>LIC1444</v>
          </cell>
          <cell r="R5" t="str">
            <v>LIC1501</v>
          </cell>
          <cell r="S5" t="str">
            <v>LIC1503</v>
          </cell>
          <cell r="T5" t="str">
            <v>LI1507</v>
          </cell>
          <cell r="U5" t="str">
            <v>LIC1508</v>
          </cell>
          <cell r="V5" t="str">
            <v>LIC1601</v>
          </cell>
          <cell r="W5" t="str">
            <v>LIC1662</v>
          </cell>
          <cell r="X5" t="str">
            <v>LIC1663</v>
          </cell>
          <cell r="Y5" t="str">
            <v>LI1501B</v>
          </cell>
          <cell r="Z5" t="str">
            <v>LI1611</v>
          </cell>
          <cell r="AA5" t="str">
            <v>LI1801A</v>
          </cell>
          <cell r="AB5" t="str">
            <v>LI1801B</v>
          </cell>
          <cell r="AC5" t="str">
            <v>TA_STEP</v>
          </cell>
          <cell r="AD5" t="str">
            <v>TA_STEPB</v>
          </cell>
          <cell r="AE5" t="str">
            <v>LIC1307</v>
          </cell>
          <cell r="AF5" t="str">
            <v>LIC1307B</v>
          </cell>
          <cell r="AG5" t="str">
            <v>LIC1702</v>
          </cell>
          <cell r="AH5" t="str">
            <v>LIC1705</v>
          </cell>
          <cell r="AI5" t="str">
            <v>FI0102B_TOTAL</v>
          </cell>
        </row>
        <row r="6">
          <cell r="A6" t="str">
            <v>Timestamp</v>
          </cell>
          <cell r="B6" t="str">
            <v>LI1804 - SnapShot</v>
          </cell>
          <cell r="C6" t="str">
            <v>LIC1202B - SnapShot</v>
          </cell>
          <cell r="D6" t="str">
            <v>LIC1203 - SnapShot</v>
          </cell>
          <cell r="E6" t="str">
            <v>LIC1204 - SnapShot</v>
          </cell>
          <cell r="F6" t="str">
            <v>LIC1301A - SnapShot</v>
          </cell>
          <cell r="G6" t="str">
            <v>LIC1301B - SnapShot</v>
          </cell>
          <cell r="H6" t="str">
            <v>LIC1301C - SnapShot</v>
          </cell>
          <cell r="I6" t="str">
            <v>LIC1305 - SnapShot</v>
          </cell>
          <cell r="J6" t="str">
            <v>LIC1305B - SnapShot</v>
          </cell>
          <cell r="K6" t="str">
            <v>LIC1401 - SnapShot</v>
          </cell>
          <cell r="L6" t="str">
            <v>LIC1402 - SnapShot</v>
          </cell>
          <cell r="M6" t="str">
            <v>LIC1403 - SnapShot</v>
          </cell>
          <cell r="N6" t="str">
            <v>LI1404B - SnapShot</v>
          </cell>
          <cell r="O6" t="str">
            <v>LIC1440 - SnapShot</v>
          </cell>
          <cell r="P6" t="str">
            <v>LIC1442 - SnapShot</v>
          </cell>
          <cell r="Q6" t="str">
            <v>LIC1444 - SnapShot</v>
          </cell>
          <cell r="R6" t="str">
            <v>LIC1501 - SnapShot</v>
          </cell>
          <cell r="S6" t="str">
            <v>LIC1503 - SnapShot</v>
          </cell>
          <cell r="T6" t="str">
            <v>LI1507 - SnapShot</v>
          </cell>
          <cell r="U6" t="str">
            <v>LIC1508 - SnapShot</v>
          </cell>
          <cell r="V6" t="str">
            <v>LIC1601 - SnapShot</v>
          </cell>
          <cell r="W6" t="str">
            <v>LIC1662 - SnapShot</v>
          </cell>
          <cell r="X6" t="str">
            <v>LIC1663 - SnapShot</v>
          </cell>
          <cell r="Y6" t="str">
            <v>LI1501B - SnapShot</v>
          </cell>
          <cell r="Z6" t="str">
            <v>LI1611 - SnapShot</v>
          </cell>
          <cell r="AA6" t="str">
            <v>LI1801A - SnapShot</v>
          </cell>
          <cell r="AB6" t="str">
            <v>LI1801B - SnapShot</v>
          </cell>
          <cell r="AC6" t="str">
            <v>TA_STEP - SnapShot</v>
          </cell>
          <cell r="AD6" t="str">
            <v>TA_STEPB - SnapShot</v>
          </cell>
          <cell r="AE6" t="str">
            <v>LIC1307 - SnapShot</v>
          </cell>
          <cell r="AF6" t="str">
            <v>LIC1307B - SnapShot</v>
          </cell>
          <cell r="AG6" t="str">
            <v>LIC1702 - SnapShot</v>
          </cell>
          <cell r="AH6" t="str">
            <v>LIC1705 - SnapShot</v>
          </cell>
          <cell r="AI6" t="str">
            <v>FI0102B_TOTAL - SnapShot</v>
          </cell>
        </row>
        <row r="7">
          <cell r="A7">
            <v>41091</v>
          </cell>
          <cell r="B7">
            <v>100</v>
          </cell>
          <cell r="C7">
            <v>32.303348541259766</v>
          </cell>
          <cell r="D7">
            <v>63.476005554199219</v>
          </cell>
          <cell r="E7">
            <v>75.8968505859375</v>
          </cell>
          <cell r="F7">
            <v>95.87548828125</v>
          </cell>
          <cell r="G7">
            <v>75.302505493164063</v>
          </cell>
          <cell r="H7">
            <v>75.265129089355469</v>
          </cell>
          <cell r="I7">
            <v>55.366600036621094</v>
          </cell>
          <cell r="J7">
            <v>55.021537780761719</v>
          </cell>
          <cell r="K7">
            <v>79.341575622558594</v>
          </cell>
          <cell r="L7">
            <v>45.897613525390625</v>
          </cell>
          <cell r="M7">
            <v>24.531307220458984</v>
          </cell>
          <cell r="N7">
            <v>0</v>
          </cell>
          <cell r="O7">
            <v>34.881362915039063</v>
          </cell>
          <cell r="P7">
            <v>64.988937377929688</v>
          </cell>
          <cell r="Q7">
            <v>59.790950775146484</v>
          </cell>
          <cell r="R7">
            <v>44.678417205810547</v>
          </cell>
          <cell r="S7">
            <v>24.430458068847656</v>
          </cell>
          <cell r="T7">
            <v>63.513389587402344</v>
          </cell>
          <cell r="U7">
            <v>75.545890808105469</v>
          </cell>
          <cell r="V7">
            <v>49.837493896484375</v>
          </cell>
          <cell r="W7">
            <v>43.321125030517578</v>
          </cell>
          <cell r="X7">
            <v>44.130615234375</v>
          </cell>
          <cell r="Y7">
            <v>3.9193422794342041</v>
          </cell>
          <cell r="Z7">
            <v>33.565269470214844</v>
          </cell>
          <cell r="AA7">
            <v>5.4924850463867188</v>
          </cell>
          <cell r="AB7">
            <v>95.073402404785156</v>
          </cell>
          <cell r="AC7">
            <v>5</v>
          </cell>
          <cell r="AD7">
            <v>1</v>
          </cell>
          <cell r="AE7">
            <v>50.252536773681641</v>
          </cell>
          <cell r="AF7">
            <v>50.382415771484375</v>
          </cell>
          <cell r="AG7">
            <v>44.985885620117188</v>
          </cell>
          <cell r="AH7">
            <v>32.309452056884766</v>
          </cell>
          <cell r="AI7">
            <v>4654.47412109375</v>
          </cell>
        </row>
        <row r="8">
          <cell r="A8">
            <v>41092</v>
          </cell>
          <cell r="B8">
            <v>100</v>
          </cell>
          <cell r="C8">
            <v>61.505302429199219</v>
          </cell>
          <cell r="D8">
            <v>59.726100921630859</v>
          </cell>
          <cell r="E8">
            <v>70.973526000976563</v>
          </cell>
          <cell r="F8">
            <v>89.320213317871094</v>
          </cell>
          <cell r="G8">
            <v>75.284194946289063</v>
          </cell>
          <cell r="H8">
            <v>75.83123779296875</v>
          </cell>
          <cell r="I8">
            <v>54.993515014648438</v>
          </cell>
          <cell r="J8">
            <v>54.979972839355469</v>
          </cell>
          <cell r="K8">
            <v>80.616714477539063</v>
          </cell>
          <cell r="L8">
            <v>45.116348266601563</v>
          </cell>
          <cell r="M8">
            <v>29.167407989501953</v>
          </cell>
          <cell r="N8">
            <v>0</v>
          </cell>
          <cell r="O8">
            <v>45.847259521484375</v>
          </cell>
          <cell r="P8">
            <v>64.493782043457031</v>
          </cell>
          <cell r="Q8">
            <v>59.369804382324219</v>
          </cell>
          <cell r="R8">
            <v>44.684520721435547</v>
          </cell>
          <cell r="S8">
            <v>24.938583374023438</v>
          </cell>
          <cell r="T8">
            <v>60.603492736816406</v>
          </cell>
          <cell r="U8">
            <v>77.345695495605469</v>
          </cell>
          <cell r="V8">
            <v>50.280002593994141</v>
          </cell>
          <cell r="W8">
            <v>49.215686798095703</v>
          </cell>
          <cell r="X8">
            <v>40.128936767578125</v>
          </cell>
          <cell r="Y8">
            <v>4.2396726608276367</v>
          </cell>
          <cell r="Z8">
            <v>33.523307800292969</v>
          </cell>
          <cell r="AA8">
            <v>99.85504150390625</v>
          </cell>
          <cell r="AB8">
            <v>1.0616054534912109</v>
          </cell>
          <cell r="AC8">
            <v>1</v>
          </cell>
          <cell r="AD8">
            <v>10</v>
          </cell>
          <cell r="AE8">
            <v>50.233463287353516</v>
          </cell>
          <cell r="AF8">
            <v>49.990875244140625</v>
          </cell>
          <cell r="AG8">
            <v>44.960708618164063</v>
          </cell>
          <cell r="AH8">
            <v>29.506370544433594</v>
          </cell>
          <cell r="AI8">
            <v>4703.7978515625</v>
          </cell>
        </row>
        <row r="9">
          <cell r="A9">
            <v>41093</v>
          </cell>
          <cell r="B9">
            <v>100</v>
          </cell>
          <cell r="C9">
            <v>31.404592514038086</v>
          </cell>
          <cell r="D9">
            <v>62.552833557128906</v>
          </cell>
          <cell r="E9">
            <v>73.089950561523438</v>
          </cell>
          <cell r="F9">
            <v>99.82757568359375</v>
          </cell>
          <cell r="G9">
            <v>73.785003662109375</v>
          </cell>
          <cell r="H9">
            <v>74.558631896972656</v>
          </cell>
          <cell r="I9">
            <v>55.473411560058594</v>
          </cell>
          <cell r="J9">
            <v>54.961742401123047</v>
          </cell>
          <cell r="K9">
            <v>79.552909851074219</v>
          </cell>
          <cell r="L9">
            <v>43.559928894042969</v>
          </cell>
          <cell r="M9">
            <v>39.834930419921875</v>
          </cell>
          <cell r="N9">
            <v>0</v>
          </cell>
          <cell r="O9">
            <v>34.822612762451172</v>
          </cell>
          <cell r="P9">
            <v>65.020980834960938</v>
          </cell>
          <cell r="Q9">
            <v>60.878158569335938</v>
          </cell>
          <cell r="R9">
            <v>44.866100311279297</v>
          </cell>
          <cell r="S9">
            <v>25.039291381835938</v>
          </cell>
          <cell r="T9">
            <v>60.444801330566406</v>
          </cell>
          <cell r="U9">
            <v>68.747238159179688</v>
          </cell>
          <cell r="V9">
            <v>49.794765472412109</v>
          </cell>
          <cell r="W9">
            <v>48.644237518310547</v>
          </cell>
          <cell r="X9">
            <v>47.682151794433594</v>
          </cell>
          <cell r="Y9">
            <v>4.5364484786987305</v>
          </cell>
          <cell r="Z9">
            <v>31.184864044189453</v>
          </cell>
          <cell r="AA9">
            <v>81.901275634765625</v>
          </cell>
          <cell r="AB9">
            <v>91.60296630859375</v>
          </cell>
          <cell r="AC9">
            <v>0</v>
          </cell>
          <cell r="AD9">
            <v>1</v>
          </cell>
          <cell r="AE9">
            <v>49.523918151855469</v>
          </cell>
          <cell r="AF9">
            <v>49.941879272460938</v>
          </cell>
          <cell r="AG9">
            <v>45.003433227539063</v>
          </cell>
          <cell r="AH9">
            <v>33.975357055664063</v>
          </cell>
          <cell r="AI9">
            <v>4729.6708984375</v>
          </cell>
        </row>
        <row r="10">
          <cell r="A10">
            <v>41094</v>
          </cell>
          <cell r="B10">
            <v>100</v>
          </cell>
          <cell r="C10">
            <v>54.282444000244141</v>
          </cell>
          <cell r="D10">
            <v>63.096054077148438</v>
          </cell>
          <cell r="E10">
            <v>68.580909729003906</v>
          </cell>
          <cell r="F10">
            <v>100</v>
          </cell>
          <cell r="G10">
            <v>74.821853637695313</v>
          </cell>
          <cell r="H10">
            <v>75.265129089355469</v>
          </cell>
          <cell r="I10">
            <v>55.088882446289063</v>
          </cell>
          <cell r="J10">
            <v>54.834770202636719</v>
          </cell>
          <cell r="K10">
            <v>80.852981567382813</v>
          </cell>
          <cell r="L10">
            <v>45.133132934570313</v>
          </cell>
          <cell r="M10">
            <v>40.203411102294922</v>
          </cell>
          <cell r="N10">
            <v>0</v>
          </cell>
          <cell r="O10">
            <v>35.439842224121094</v>
          </cell>
          <cell r="P10">
            <v>64.861526489257813</v>
          </cell>
          <cell r="Q10">
            <v>58.461891174316406</v>
          </cell>
          <cell r="R10">
            <v>44.312961578369141</v>
          </cell>
          <cell r="S10">
            <v>24.660104751586914</v>
          </cell>
          <cell r="T10">
            <v>65.310142517089844</v>
          </cell>
          <cell r="U10">
            <v>76.16387939453125</v>
          </cell>
          <cell r="V10">
            <v>49.694053649902344</v>
          </cell>
          <cell r="W10">
            <v>41.517509460449219</v>
          </cell>
          <cell r="X10">
            <v>31.165788650512695</v>
          </cell>
          <cell r="Y10">
            <v>4.2349605560302734</v>
          </cell>
          <cell r="Z10">
            <v>37.326618194580078</v>
          </cell>
          <cell r="AA10">
            <v>21.618982315063477</v>
          </cell>
          <cell r="AB10">
            <v>94.140037536621094</v>
          </cell>
          <cell r="AC10">
            <v>8</v>
          </cell>
          <cell r="AD10">
            <v>1</v>
          </cell>
          <cell r="AE10">
            <v>49.94049072265625</v>
          </cell>
          <cell r="AF10">
            <v>49.986030578613281</v>
          </cell>
          <cell r="AG10">
            <v>45.008010864257813</v>
          </cell>
          <cell r="AH10">
            <v>33.697261810302734</v>
          </cell>
          <cell r="AI10">
            <v>4812.3369140625</v>
          </cell>
        </row>
        <row r="11">
          <cell r="A11">
            <v>41095</v>
          </cell>
          <cell r="B11">
            <v>100</v>
          </cell>
          <cell r="C11">
            <v>57.616539001464844</v>
          </cell>
          <cell r="D11">
            <v>59.179065704345703</v>
          </cell>
          <cell r="E11">
            <v>69.764251708984375</v>
          </cell>
          <cell r="F11">
            <v>99.530784606933594</v>
          </cell>
          <cell r="G11">
            <v>74.12603759765625</v>
          </cell>
          <cell r="H11">
            <v>74.351112365722656</v>
          </cell>
          <cell r="I11">
            <v>54.947738647460938</v>
          </cell>
          <cell r="J11">
            <v>54.719161987304688</v>
          </cell>
          <cell r="K11">
            <v>76.4703369140625</v>
          </cell>
          <cell r="L11">
            <v>44.622718811035156</v>
          </cell>
          <cell r="M11">
            <v>49.040607452392578</v>
          </cell>
          <cell r="N11">
            <v>0</v>
          </cell>
          <cell r="O11">
            <v>35.181961059570313</v>
          </cell>
          <cell r="P11">
            <v>64.892044067382813</v>
          </cell>
          <cell r="Q11">
            <v>61.256580352783203</v>
          </cell>
          <cell r="R11">
            <v>45.213245391845703</v>
          </cell>
          <cell r="S11">
            <v>24.969863891601563</v>
          </cell>
          <cell r="T11">
            <v>56.896316528320313</v>
          </cell>
          <cell r="U11">
            <v>72.564277648925781</v>
          </cell>
          <cell r="V11">
            <v>49.920654296875</v>
          </cell>
          <cell r="W11">
            <v>40.398262023925781</v>
          </cell>
          <cell r="X11">
            <v>30.417335510253906</v>
          </cell>
          <cell r="Y11">
            <v>5.0404996871948242</v>
          </cell>
          <cell r="Z11">
            <v>35.351337432861328</v>
          </cell>
          <cell r="AA11">
            <v>99.857330322265625</v>
          </cell>
          <cell r="AB11">
            <v>0.23129081726074219</v>
          </cell>
          <cell r="AC11">
            <v>1</v>
          </cell>
          <cell r="AD11">
            <v>10</v>
          </cell>
          <cell r="AE11">
            <v>50.139621734619141</v>
          </cell>
          <cell r="AF11">
            <v>50.014389038085938</v>
          </cell>
          <cell r="AG11">
            <v>39.999237060546875</v>
          </cell>
          <cell r="AH11">
            <v>31.592277526855469</v>
          </cell>
          <cell r="AI11">
            <v>4856.50244140625</v>
          </cell>
        </row>
        <row r="12">
          <cell r="A12">
            <v>41096</v>
          </cell>
          <cell r="B12">
            <v>100</v>
          </cell>
          <cell r="C12">
            <v>39.844356536865234</v>
          </cell>
          <cell r="D12">
            <v>43.916229248046875</v>
          </cell>
          <cell r="E12">
            <v>69.377433776855469</v>
          </cell>
          <cell r="F12">
            <v>98.878463745117188</v>
          </cell>
          <cell r="G12">
            <v>73.278396606445313</v>
          </cell>
          <cell r="H12">
            <v>75.095748901367188</v>
          </cell>
          <cell r="I12">
            <v>55.111007690429688</v>
          </cell>
          <cell r="J12">
            <v>54.916831970214844</v>
          </cell>
          <cell r="K12">
            <v>78.414588928222656</v>
          </cell>
          <cell r="L12">
            <v>44.606697082519531</v>
          </cell>
          <cell r="M12">
            <v>39.608749389648438</v>
          </cell>
          <cell r="N12">
            <v>0</v>
          </cell>
          <cell r="O12">
            <v>35.033187866210938</v>
          </cell>
          <cell r="P12">
            <v>64.815750122070313</v>
          </cell>
          <cell r="Q12">
            <v>59.86114501953125</v>
          </cell>
          <cell r="R12">
            <v>44.720378875732422</v>
          </cell>
          <cell r="S12">
            <v>24.88746452331543</v>
          </cell>
          <cell r="T12">
            <v>63.782711029052734</v>
          </cell>
          <cell r="U12">
            <v>72.613105773925781</v>
          </cell>
          <cell r="V12">
            <v>49.924468994140625</v>
          </cell>
          <cell r="W12">
            <v>45.954833984375</v>
          </cell>
          <cell r="X12">
            <v>43.360038757324219</v>
          </cell>
          <cell r="Y12">
            <v>5.0876049995422363</v>
          </cell>
          <cell r="Z12">
            <v>43.874263763427734</v>
          </cell>
          <cell r="AA12">
            <v>99.8321533203125</v>
          </cell>
          <cell r="AB12">
            <v>2.7340068817138672</v>
          </cell>
          <cell r="AC12">
            <v>1</v>
          </cell>
          <cell r="AD12">
            <v>5</v>
          </cell>
          <cell r="AE12">
            <v>49.912261962890625</v>
          </cell>
          <cell r="AF12">
            <v>50.013351440429688</v>
          </cell>
          <cell r="AG12">
            <v>40.0213623046875</v>
          </cell>
          <cell r="AH12">
            <v>32.937362670898438</v>
          </cell>
          <cell r="AI12">
            <v>4901.06689453125</v>
          </cell>
        </row>
        <row r="13">
          <cell r="A13">
            <v>41097</v>
          </cell>
          <cell r="B13">
            <v>100</v>
          </cell>
          <cell r="C13">
            <v>61.595329284667969</v>
          </cell>
          <cell r="D13">
            <v>52.204929351806641</v>
          </cell>
          <cell r="E13">
            <v>74.649429321289063</v>
          </cell>
          <cell r="F13">
            <v>99.321731567382813</v>
          </cell>
          <cell r="G13">
            <v>73.662162780761719</v>
          </cell>
          <cell r="H13">
            <v>72.797744750976563</v>
          </cell>
          <cell r="I13">
            <v>54.977493286132813</v>
          </cell>
          <cell r="J13">
            <v>55.226001739501953</v>
          </cell>
          <cell r="K13">
            <v>80.244903564453125</v>
          </cell>
          <cell r="L13">
            <v>45.247577667236328</v>
          </cell>
          <cell r="M13">
            <v>42.387489318847656</v>
          </cell>
          <cell r="N13">
            <v>0</v>
          </cell>
          <cell r="O13">
            <v>34.881362915039063</v>
          </cell>
          <cell r="P13">
            <v>64.719619750976563</v>
          </cell>
          <cell r="Q13">
            <v>60.220493316650391</v>
          </cell>
          <cell r="R13">
            <v>44.573890686035156</v>
          </cell>
          <cell r="S13">
            <v>24.746318817138672</v>
          </cell>
          <cell r="T13">
            <v>56.970321655273438</v>
          </cell>
          <cell r="U13">
            <v>70.769058227539063</v>
          </cell>
          <cell r="V13">
            <v>49.968719482421875</v>
          </cell>
          <cell r="W13">
            <v>46.788738250732422</v>
          </cell>
          <cell r="X13">
            <v>49.251544952392578</v>
          </cell>
          <cell r="Y13">
            <v>5.4644646644592285</v>
          </cell>
          <cell r="Z13">
            <v>27.01800537109375</v>
          </cell>
          <cell r="AA13">
            <v>98.887619018554688</v>
          </cell>
          <cell r="AB13">
            <v>33.248485565185547</v>
          </cell>
          <cell r="AC13">
            <v>1</v>
          </cell>
          <cell r="AD13">
            <v>8</v>
          </cell>
          <cell r="AE13">
            <v>49.851985931396484</v>
          </cell>
          <cell r="AF13">
            <v>50.055049896240234</v>
          </cell>
          <cell r="AG13">
            <v>39.98016357421875</v>
          </cell>
          <cell r="AH13">
            <v>30.672159194946289</v>
          </cell>
          <cell r="AI13">
            <v>4944.58154296875</v>
          </cell>
        </row>
        <row r="14">
          <cell r="A14">
            <v>41098</v>
          </cell>
          <cell r="B14">
            <v>92.933547973632813</v>
          </cell>
          <cell r="C14">
            <v>72.207977294921875</v>
          </cell>
          <cell r="D14">
            <v>62.873275756835938</v>
          </cell>
          <cell r="E14">
            <v>76.984817504882813</v>
          </cell>
          <cell r="F14">
            <v>100</v>
          </cell>
          <cell r="G14">
            <v>75.70306396484375</v>
          </cell>
          <cell r="H14">
            <v>72.967117309570313</v>
          </cell>
          <cell r="I14">
            <v>54.882125854492188</v>
          </cell>
          <cell r="J14">
            <v>55.122314453125</v>
          </cell>
          <cell r="K14">
            <v>80.617225646972656</v>
          </cell>
          <cell r="L14">
            <v>45.322345733642578</v>
          </cell>
          <cell r="M14">
            <v>27.729045867919922</v>
          </cell>
          <cell r="N14">
            <v>0</v>
          </cell>
          <cell r="O14">
            <v>35.076675415039063</v>
          </cell>
          <cell r="P14">
            <v>65.002670288085938</v>
          </cell>
          <cell r="Q14">
            <v>59.672691345214844</v>
          </cell>
          <cell r="R14">
            <v>45.228500366210938</v>
          </cell>
          <cell r="S14">
            <v>25.316242218017578</v>
          </cell>
          <cell r="T14">
            <v>75.029373168945313</v>
          </cell>
          <cell r="U14">
            <v>76.858169555664063</v>
          </cell>
          <cell r="V14">
            <v>50.352485656738281</v>
          </cell>
          <cell r="W14">
            <v>34.222934722900391</v>
          </cell>
          <cell r="X14">
            <v>25.268177032470703</v>
          </cell>
          <cell r="Y14">
            <v>4.8662004470825195</v>
          </cell>
          <cell r="Z14">
            <v>20.234989166259766</v>
          </cell>
          <cell r="AA14">
            <v>99.8291015625</v>
          </cell>
          <cell r="AB14">
            <v>13.847043991088867</v>
          </cell>
          <cell r="AC14">
            <v>1</v>
          </cell>
          <cell r="AD14">
            <v>10</v>
          </cell>
          <cell r="AE14">
            <v>50.1312255859375</v>
          </cell>
          <cell r="AF14">
            <v>50.143482208251953</v>
          </cell>
          <cell r="AG14">
            <v>40.03509521484375</v>
          </cell>
          <cell r="AH14">
            <v>28.911270141601563</v>
          </cell>
          <cell r="AI14">
            <v>5004.1142578125</v>
          </cell>
        </row>
        <row r="15">
          <cell r="A15">
            <v>41099</v>
          </cell>
          <cell r="B15">
            <v>100</v>
          </cell>
          <cell r="C15">
            <v>73.75982666015625</v>
          </cell>
          <cell r="D15">
            <v>57.177841186523438</v>
          </cell>
          <cell r="E15">
            <v>78.446632385253906</v>
          </cell>
          <cell r="F15">
            <v>98.847183227539063</v>
          </cell>
          <cell r="G15">
            <v>74.117645263671875</v>
          </cell>
          <cell r="H15">
            <v>73.664451599121094</v>
          </cell>
          <cell r="I15">
            <v>54.895858764648438</v>
          </cell>
          <cell r="J15">
            <v>54.969413757324219</v>
          </cell>
          <cell r="K15">
            <v>81.765464782714844</v>
          </cell>
          <cell r="L15">
            <v>45.648124694824219</v>
          </cell>
          <cell r="M15">
            <v>28.252307891845703</v>
          </cell>
          <cell r="N15">
            <v>0</v>
          </cell>
          <cell r="O15">
            <v>33.632411956787109</v>
          </cell>
          <cell r="P15">
            <v>65.66339111328125</v>
          </cell>
          <cell r="Q15">
            <v>59.965667724609375</v>
          </cell>
          <cell r="R15">
            <v>44.975204467773438</v>
          </cell>
          <cell r="S15">
            <v>24.87067985534668</v>
          </cell>
          <cell r="T15">
            <v>64.679176330566406</v>
          </cell>
          <cell r="U15">
            <v>73.9871826171875</v>
          </cell>
          <cell r="V15">
            <v>50.225833892822266</v>
          </cell>
          <cell r="W15">
            <v>62.827495574951172</v>
          </cell>
          <cell r="X15">
            <v>46.514076232910156</v>
          </cell>
          <cell r="Y15">
            <v>5.1771106719970703</v>
          </cell>
          <cell r="Z15">
            <v>32.141605377197266</v>
          </cell>
          <cell r="AA15">
            <v>0</v>
          </cell>
          <cell r="AB15">
            <v>94.277435302734375</v>
          </cell>
          <cell r="AC15">
            <v>10</v>
          </cell>
          <cell r="AD15">
            <v>1</v>
          </cell>
          <cell r="AE15">
            <v>49.83062744140625</v>
          </cell>
          <cell r="AF15">
            <v>49.900337219238281</v>
          </cell>
          <cell r="AG15">
            <v>77.74700927734375</v>
          </cell>
          <cell r="AH15">
            <v>25.92279052734375</v>
          </cell>
          <cell r="AI15">
            <v>5059.52978515625</v>
          </cell>
        </row>
        <row r="16">
          <cell r="A16">
            <v>41100</v>
          </cell>
          <cell r="B16">
            <v>100</v>
          </cell>
          <cell r="C16">
            <v>57.662319183349609</v>
          </cell>
          <cell r="D16">
            <v>67.596702575683594</v>
          </cell>
          <cell r="E16">
            <v>73.934539794921875</v>
          </cell>
          <cell r="F16">
            <v>99.320213317871094</v>
          </cell>
          <cell r="G16">
            <v>76.086822509765625</v>
          </cell>
          <cell r="H16">
            <v>74.913658142089844</v>
          </cell>
          <cell r="I16">
            <v>55.113296508789063</v>
          </cell>
          <cell r="J16">
            <v>54.864341735839844</v>
          </cell>
          <cell r="K16">
            <v>79.459831237792969</v>
          </cell>
          <cell r="L16">
            <v>45.506217956542969</v>
          </cell>
          <cell r="M16">
            <v>55.31707763671875</v>
          </cell>
          <cell r="N16">
            <v>0</v>
          </cell>
          <cell r="O16">
            <v>45.142292022705078</v>
          </cell>
          <cell r="P16">
            <v>65.125885009765625</v>
          </cell>
          <cell r="Q16">
            <v>60.169376373291016</v>
          </cell>
          <cell r="R16">
            <v>44.725719451904297</v>
          </cell>
          <cell r="S16">
            <v>25.063705444335938</v>
          </cell>
          <cell r="T16">
            <v>68.802932739257813</v>
          </cell>
          <cell r="U16">
            <v>74.15655517578125</v>
          </cell>
          <cell r="V16">
            <v>50.05035400390625</v>
          </cell>
          <cell r="W16">
            <v>56.647594451904297</v>
          </cell>
          <cell r="X16">
            <v>40.869762420654297</v>
          </cell>
          <cell r="Y16">
            <v>5.3608298301696777</v>
          </cell>
          <cell r="Z16">
            <v>29.930570602416992</v>
          </cell>
          <cell r="AA16">
            <v>61.980621337890625</v>
          </cell>
          <cell r="AB16">
            <v>93.8917236328125</v>
          </cell>
          <cell r="AC16">
            <v>10</v>
          </cell>
          <cell r="AD16">
            <v>1</v>
          </cell>
          <cell r="AE16">
            <v>49.848934173583984</v>
          </cell>
          <cell r="AF16">
            <v>49.804763793945313</v>
          </cell>
          <cell r="AG16">
            <v>34.969863891601563</v>
          </cell>
          <cell r="AH16">
            <v>24.762340545654297</v>
          </cell>
          <cell r="AI16">
            <v>5135.5634765625</v>
          </cell>
        </row>
        <row r="17">
          <cell r="A17">
            <v>41101</v>
          </cell>
          <cell r="B17">
            <v>100</v>
          </cell>
          <cell r="C17">
            <v>53.376060485839844</v>
          </cell>
          <cell r="D17">
            <v>61.989013671875</v>
          </cell>
          <cell r="E17">
            <v>81.209274291992188</v>
          </cell>
          <cell r="F17">
            <v>99.024948120117188</v>
          </cell>
          <cell r="G17">
            <v>75.159072875976563</v>
          </cell>
          <cell r="H17">
            <v>76.731132507324219</v>
          </cell>
          <cell r="I17">
            <v>55.040817260742188</v>
          </cell>
          <cell r="J17">
            <v>55.226486206054688</v>
          </cell>
          <cell r="K17">
            <v>79.552909851074219</v>
          </cell>
          <cell r="L17">
            <v>45.169376373291016</v>
          </cell>
          <cell r="M17">
            <v>36.131973266601563</v>
          </cell>
          <cell r="N17">
            <v>0</v>
          </cell>
          <cell r="O17">
            <v>45.250629425048828</v>
          </cell>
          <cell r="P17">
            <v>59.8504638671875</v>
          </cell>
          <cell r="Q17">
            <v>59.591819763183594</v>
          </cell>
          <cell r="R17">
            <v>44.979400634765625</v>
          </cell>
          <cell r="S17">
            <v>24.857709884643555</v>
          </cell>
          <cell r="T17">
            <v>64.509803771972656</v>
          </cell>
          <cell r="U17">
            <v>75.295646667480469</v>
          </cell>
          <cell r="V17">
            <v>50.19378662109375</v>
          </cell>
          <cell r="W17">
            <v>55.039291381835938</v>
          </cell>
          <cell r="X17">
            <v>45.101852416992188</v>
          </cell>
          <cell r="Y17">
            <v>5.1252932548522949</v>
          </cell>
          <cell r="Z17">
            <v>34.106964111328125</v>
          </cell>
          <cell r="AA17">
            <v>64.760818481445313</v>
          </cell>
          <cell r="AB17">
            <v>95.343307495117188</v>
          </cell>
          <cell r="AC17">
            <v>10</v>
          </cell>
          <cell r="AD17">
            <v>1</v>
          </cell>
          <cell r="AE17">
            <v>49.99237060546875</v>
          </cell>
          <cell r="AF17">
            <v>50.125083923339844</v>
          </cell>
          <cell r="AG17">
            <v>35.052261352539063</v>
          </cell>
          <cell r="AH17">
            <v>0</v>
          </cell>
          <cell r="AI17">
            <v>5181.1279296875</v>
          </cell>
        </row>
        <row r="18">
          <cell r="A18">
            <v>41102</v>
          </cell>
          <cell r="B18">
            <v>99.447624206542969</v>
          </cell>
          <cell r="C18">
            <v>49.105819702148438</v>
          </cell>
          <cell r="D18">
            <v>64.12451171875</v>
          </cell>
          <cell r="E18">
            <v>70.912490844726563</v>
          </cell>
          <cell r="F18">
            <v>99.017318725585938</v>
          </cell>
          <cell r="G18">
            <v>76.317230224609375</v>
          </cell>
          <cell r="H18">
            <v>76.0006103515625</v>
          </cell>
          <cell r="I18">
            <v>54.888229370117188</v>
          </cell>
          <cell r="J18">
            <v>54.956916809082031</v>
          </cell>
          <cell r="K18">
            <v>79.920654296875</v>
          </cell>
          <cell r="L18">
            <v>44.957656860351563</v>
          </cell>
          <cell r="M18">
            <v>40.973297119140625</v>
          </cell>
          <cell r="N18">
            <v>0</v>
          </cell>
          <cell r="O18">
            <v>38.301673889160156</v>
          </cell>
          <cell r="P18">
            <v>60.341037750244141</v>
          </cell>
          <cell r="Q18">
            <v>60.849929809570313</v>
          </cell>
          <cell r="R18">
            <v>44.843215942382813</v>
          </cell>
          <cell r="S18">
            <v>24.969482421875</v>
          </cell>
          <cell r="T18">
            <v>70.425346374511719</v>
          </cell>
          <cell r="U18">
            <v>78.05523681640625</v>
          </cell>
          <cell r="V18">
            <v>49.8992919921875</v>
          </cell>
          <cell r="W18">
            <v>55.88922119140625</v>
          </cell>
          <cell r="X18">
            <v>44.443428039550781</v>
          </cell>
          <cell r="Y18">
            <v>5.1017389297485352</v>
          </cell>
          <cell r="Z18">
            <v>28.969253540039063</v>
          </cell>
          <cell r="AA18">
            <v>98.23681640625</v>
          </cell>
          <cell r="AB18">
            <v>90.210281372070313</v>
          </cell>
          <cell r="AC18">
            <v>1</v>
          </cell>
          <cell r="AD18">
            <v>10</v>
          </cell>
          <cell r="AE18">
            <v>50.098419189453125</v>
          </cell>
          <cell r="AF18">
            <v>50.154319763183594</v>
          </cell>
          <cell r="AG18">
            <v>35.011062622070313</v>
          </cell>
          <cell r="AH18">
            <v>6.9710841178894043</v>
          </cell>
          <cell r="AI18">
            <v>5231.5556640625</v>
          </cell>
        </row>
        <row r="19">
          <cell r="A19">
            <v>41103</v>
          </cell>
          <cell r="B19">
            <v>100</v>
          </cell>
          <cell r="C19">
            <v>22.503242492675781</v>
          </cell>
          <cell r="D19">
            <v>58.883804321289063</v>
          </cell>
          <cell r="E19">
            <v>70.0152587890625</v>
          </cell>
          <cell r="F19">
            <v>100</v>
          </cell>
          <cell r="G19">
            <v>77.447158813476563</v>
          </cell>
          <cell r="H19">
            <v>78.052947998046875</v>
          </cell>
          <cell r="I19">
            <v>55.028610229492188</v>
          </cell>
          <cell r="J19">
            <v>55.326648712158203</v>
          </cell>
          <cell r="K19">
            <v>81.144424438476563</v>
          </cell>
          <cell r="L19">
            <v>45.364311218261719</v>
          </cell>
          <cell r="M19">
            <v>26.061813354492188</v>
          </cell>
          <cell r="N19">
            <v>0</v>
          </cell>
          <cell r="O19">
            <v>34.504463195800781</v>
          </cell>
          <cell r="P19">
            <v>59.994659423828125</v>
          </cell>
          <cell r="Q19">
            <v>59.431602478027344</v>
          </cell>
          <cell r="R19">
            <v>44.973678588867188</v>
          </cell>
          <cell r="S19">
            <v>25.053787231445313</v>
          </cell>
          <cell r="T19">
            <v>70.637825012207031</v>
          </cell>
          <cell r="U19">
            <v>78.556495666503906</v>
          </cell>
          <cell r="V19">
            <v>49.9481201171875</v>
          </cell>
          <cell r="W19">
            <v>54.723430633544922</v>
          </cell>
          <cell r="X19">
            <v>45.023269653320313</v>
          </cell>
          <cell r="Y19">
            <v>4.8190937042236328</v>
          </cell>
          <cell r="Z19">
            <v>33.640583038330078</v>
          </cell>
          <cell r="AA19">
            <v>99.83367919921875</v>
          </cell>
          <cell r="AB19">
            <v>93.482467651367188</v>
          </cell>
          <cell r="AC19">
            <v>1</v>
          </cell>
          <cell r="AD19">
            <v>1</v>
          </cell>
          <cell r="AE19">
            <v>49.91912841796875</v>
          </cell>
          <cell r="AF19">
            <v>49.995082855224609</v>
          </cell>
          <cell r="AG19">
            <v>35.014114379882813</v>
          </cell>
          <cell r="AH19">
            <v>10.572977066040039</v>
          </cell>
          <cell r="AI19">
            <v>5273.93017578125</v>
          </cell>
        </row>
        <row r="20">
          <cell r="A20">
            <v>41104</v>
          </cell>
          <cell r="B20">
            <v>95.929656982421875</v>
          </cell>
          <cell r="C20">
            <v>35.999847412109375</v>
          </cell>
          <cell r="D20">
            <v>68.0445556640625</v>
          </cell>
          <cell r="E20">
            <v>77.551689147949219</v>
          </cell>
          <cell r="F20">
            <v>99.9725341796875</v>
          </cell>
          <cell r="G20">
            <v>78.321502685546875</v>
          </cell>
          <cell r="H20">
            <v>77.845428466796875</v>
          </cell>
          <cell r="I20">
            <v>54.540321350097656</v>
          </cell>
          <cell r="J20">
            <v>54.512237548828125</v>
          </cell>
          <cell r="K20">
            <v>80.574501037597656</v>
          </cell>
          <cell r="L20">
            <v>44.489204406738281</v>
          </cell>
          <cell r="M20">
            <v>31.122091293334961</v>
          </cell>
          <cell r="N20">
            <v>0</v>
          </cell>
          <cell r="O20">
            <v>35.070571899414063</v>
          </cell>
          <cell r="P20">
            <v>59.94659423828125</v>
          </cell>
          <cell r="Q20">
            <v>60.121307373046875</v>
          </cell>
          <cell r="R20">
            <v>44.988937377929688</v>
          </cell>
          <cell r="S20">
            <v>25.385671615600586</v>
          </cell>
          <cell r="T20">
            <v>71.410697937011719</v>
          </cell>
          <cell r="U20">
            <v>74.00244140625</v>
          </cell>
          <cell r="V20">
            <v>49.951171875</v>
          </cell>
          <cell r="W20">
            <v>48.910507202148438</v>
          </cell>
          <cell r="X20">
            <v>44.12908935546875</v>
          </cell>
          <cell r="Y20">
            <v>4.9274396896362305</v>
          </cell>
          <cell r="Z20">
            <v>34.823223114013672</v>
          </cell>
          <cell r="AA20">
            <v>52.567329406738281</v>
          </cell>
          <cell r="AB20">
            <v>10.721103668212891</v>
          </cell>
          <cell r="AC20">
            <v>5</v>
          </cell>
          <cell r="AD20">
            <v>1</v>
          </cell>
          <cell r="AE20">
            <v>50.281528472900391</v>
          </cell>
          <cell r="AF20">
            <v>49.399917602539063</v>
          </cell>
          <cell r="AG20">
            <v>35.005722045898438</v>
          </cell>
          <cell r="AH20">
            <v>5.3620204925537109</v>
          </cell>
          <cell r="AI20">
            <v>5332.859375</v>
          </cell>
        </row>
        <row r="21">
          <cell r="A21">
            <v>41105</v>
          </cell>
          <cell r="B21">
            <v>100</v>
          </cell>
          <cell r="C21">
            <v>43.849853515625</v>
          </cell>
          <cell r="D21">
            <v>70.121307373046875</v>
          </cell>
          <cell r="E21">
            <v>68.233001708984375</v>
          </cell>
          <cell r="F21">
            <v>99.162277221679688</v>
          </cell>
          <cell r="G21">
            <v>78.574043273925781</v>
          </cell>
          <cell r="H21">
            <v>77.657737731933594</v>
          </cell>
          <cell r="I21">
            <v>55.091171264648438</v>
          </cell>
          <cell r="J21">
            <v>54.704524993896484</v>
          </cell>
          <cell r="K21">
            <v>79.092086791992188</v>
          </cell>
          <cell r="L21">
            <v>45.204090118408203</v>
          </cell>
          <cell r="M21">
            <v>41.391807556152344</v>
          </cell>
          <cell r="N21">
            <v>0</v>
          </cell>
          <cell r="O21">
            <v>34.646369934082031</v>
          </cell>
          <cell r="P21">
            <v>59.913787841796875</v>
          </cell>
          <cell r="Q21">
            <v>59.691768646240234</v>
          </cell>
          <cell r="R21">
            <v>44.831771850585938</v>
          </cell>
          <cell r="S21">
            <v>24.856945037841797</v>
          </cell>
          <cell r="T21">
            <v>63.801021575927734</v>
          </cell>
          <cell r="U21">
            <v>68.545051574707031</v>
          </cell>
          <cell r="V21">
            <v>49.801631927490234</v>
          </cell>
          <cell r="W21">
            <v>58.08880615234375</v>
          </cell>
          <cell r="X21">
            <v>39.623100280761719</v>
          </cell>
          <cell r="Y21">
            <v>4.7625646591186523</v>
          </cell>
          <cell r="Z21">
            <v>27.927825927734375</v>
          </cell>
          <cell r="AA21">
            <v>99.462120056152344</v>
          </cell>
          <cell r="AB21">
            <v>24.173934936523438</v>
          </cell>
          <cell r="AC21">
            <v>1</v>
          </cell>
          <cell r="AD21">
            <v>5</v>
          </cell>
          <cell r="AE21">
            <v>50.045013427734375</v>
          </cell>
          <cell r="AF21">
            <v>50.202133178710938</v>
          </cell>
          <cell r="AG21">
            <v>34.979782104492188</v>
          </cell>
          <cell r="AH21">
            <v>8.7796592712402344</v>
          </cell>
          <cell r="AI21">
            <v>5372.52490234375</v>
          </cell>
        </row>
        <row r="22">
          <cell r="A22">
            <v>41106</v>
          </cell>
          <cell r="B22">
            <v>100</v>
          </cell>
          <cell r="C22">
            <v>48.865493774414063</v>
          </cell>
          <cell r="D22">
            <v>58.489356994628906</v>
          </cell>
          <cell r="E22">
            <v>66.845962524414063</v>
          </cell>
          <cell r="F22">
            <v>99.589530944824219</v>
          </cell>
          <cell r="G22">
            <v>79.343093872070313</v>
          </cell>
          <cell r="H22">
            <v>78.062103271484375</v>
          </cell>
          <cell r="I22">
            <v>54.860759735107422</v>
          </cell>
          <cell r="J22">
            <v>54.829925537109375</v>
          </cell>
          <cell r="K22">
            <v>79.689476013183594</v>
          </cell>
          <cell r="L22">
            <v>44.713512420654297</v>
          </cell>
          <cell r="M22">
            <v>41.582321166992188</v>
          </cell>
          <cell r="N22">
            <v>0</v>
          </cell>
          <cell r="O22">
            <v>35.869384765625</v>
          </cell>
          <cell r="P22">
            <v>60.0396728515625</v>
          </cell>
          <cell r="Q22">
            <v>59.635307312011719</v>
          </cell>
          <cell r="R22">
            <v>45.037765502929688</v>
          </cell>
          <cell r="S22">
            <v>24.88746452331543</v>
          </cell>
          <cell r="T22">
            <v>55.996795654296875</v>
          </cell>
          <cell r="U22">
            <v>74.789047241210938</v>
          </cell>
          <cell r="V22">
            <v>50.031280517578125</v>
          </cell>
          <cell r="W22">
            <v>54.964523315429688</v>
          </cell>
          <cell r="X22">
            <v>44.693675994873047</v>
          </cell>
          <cell r="Y22">
            <v>4.6023998260498047</v>
          </cell>
          <cell r="Z22">
            <v>21.319143295288086</v>
          </cell>
          <cell r="AA22">
            <v>99.822235107421875</v>
          </cell>
          <cell r="AB22">
            <v>0.14197731018066406</v>
          </cell>
          <cell r="AC22">
            <v>1</v>
          </cell>
          <cell r="AD22">
            <v>10</v>
          </cell>
          <cell r="AE22">
            <v>50.213626861572266</v>
          </cell>
          <cell r="AF22">
            <v>49.860553741455078</v>
          </cell>
          <cell r="AG22">
            <v>34.982833862304688</v>
          </cell>
          <cell r="AH22">
            <v>4.6677350997924805</v>
          </cell>
          <cell r="AI22">
            <v>5415.466796875</v>
          </cell>
        </row>
        <row r="23">
          <cell r="A23">
            <v>41107</v>
          </cell>
          <cell r="B23">
            <v>100</v>
          </cell>
          <cell r="C23">
            <v>59.700923919677734</v>
          </cell>
          <cell r="D23">
            <v>54.792095184326172</v>
          </cell>
          <cell r="E23">
            <v>64.833297729492188</v>
          </cell>
          <cell r="F23">
            <v>98.952468872070313</v>
          </cell>
          <cell r="G23">
            <v>78.366523742675781</v>
          </cell>
          <cell r="H23">
            <v>78.233001708984375</v>
          </cell>
          <cell r="I23">
            <v>54.9420166015625</v>
          </cell>
          <cell r="J23">
            <v>54.9530029296875</v>
          </cell>
          <cell r="K23">
            <v>79.412528991699219</v>
          </cell>
          <cell r="L23">
            <v>45.065994262695313</v>
          </cell>
          <cell r="M23">
            <v>25.864963531494141</v>
          </cell>
          <cell r="N23">
            <v>0</v>
          </cell>
          <cell r="O23">
            <v>34.460975646972656</v>
          </cell>
          <cell r="P23">
            <v>60.708782196044922</v>
          </cell>
          <cell r="Q23">
            <v>59.464408874511719</v>
          </cell>
          <cell r="R23">
            <v>45.242237091064453</v>
          </cell>
          <cell r="S23">
            <v>25.258258819580078</v>
          </cell>
          <cell r="T23">
            <v>56.565193176269531</v>
          </cell>
          <cell r="U23">
            <v>75.642784118652344</v>
          </cell>
          <cell r="V23">
            <v>49.93896484375</v>
          </cell>
          <cell r="W23">
            <v>48.707561492919922</v>
          </cell>
          <cell r="X23">
            <v>43.224994659423828</v>
          </cell>
          <cell r="Y23">
            <v>4.899177074432373</v>
          </cell>
          <cell r="Z23">
            <v>26.226444244384766</v>
          </cell>
          <cell r="AA23">
            <v>99.711601257324219</v>
          </cell>
          <cell r="AB23">
            <v>0.80838775634765625</v>
          </cell>
          <cell r="AC23">
            <v>1</v>
          </cell>
          <cell r="AD23">
            <v>7</v>
          </cell>
          <cell r="AE23">
            <v>50.034332275390625</v>
          </cell>
          <cell r="AF23">
            <v>50.109642028808594</v>
          </cell>
          <cell r="AG23">
            <v>35.934234619140625</v>
          </cell>
          <cell r="AH23">
            <v>20.905622482299805</v>
          </cell>
          <cell r="AI23">
            <v>5468.6640625</v>
          </cell>
        </row>
        <row r="24">
          <cell r="A24">
            <v>41108</v>
          </cell>
          <cell r="B24">
            <v>99.872589111328125</v>
          </cell>
          <cell r="C24">
            <v>46.517890930175781</v>
          </cell>
          <cell r="D24">
            <v>68.17425537109375</v>
          </cell>
          <cell r="E24">
            <v>66.095977783203125</v>
          </cell>
          <cell r="F24">
            <v>99.513236999511719</v>
          </cell>
          <cell r="G24">
            <v>78.279541015625</v>
          </cell>
          <cell r="H24">
            <v>78.269630432128906</v>
          </cell>
          <cell r="I24">
            <v>54.957656860351563</v>
          </cell>
          <cell r="J24">
            <v>55.064643859863281</v>
          </cell>
          <cell r="K24">
            <v>79.96795654296875</v>
          </cell>
          <cell r="L24">
            <v>44.572364807128906</v>
          </cell>
          <cell r="M24">
            <v>31.698036193847656</v>
          </cell>
          <cell r="N24">
            <v>0</v>
          </cell>
          <cell r="O24">
            <v>33.392845153808594</v>
          </cell>
          <cell r="P24">
            <v>59.716182708740234</v>
          </cell>
          <cell r="Q24">
            <v>61.965362548828125</v>
          </cell>
          <cell r="R24">
            <v>44.860000610351563</v>
          </cell>
          <cell r="S24">
            <v>24.380865097045898</v>
          </cell>
          <cell r="T24">
            <v>53.335624694824219</v>
          </cell>
          <cell r="U24">
            <v>73.75067138671875</v>
          </cell>
          <cell r="V24">
            <v>49.744411468505859</v>
          </cell>
          <cell r="W24">
            <v>53.661403656005859</v>
          </cell>
          <cell r="X24">
            <v>45.706111907958984</v>
          </cell>
          <cell r="Y24">
            <v>5.172398567199707</v>
          </cell>
          <cell r="Z24">
            <v>21.319524765014648</v>
          </cell>
          <cell r="AA24">
            <v>37.486076354980469</v>
          </cell>
          <cell r="AB24">
            <v>94.812332153320313</v>
          </cell>
          <cell r="AC24">
            <v>8</v>
          </cell>
          <cell r="AD24">
            <v>1</v>
          </cell>
          <cell r="AE24">
            <v>50.0213623046875</v>
          </cell>
          <cell r="AF24">
            <v>50.033576965332031</v>
          </cell>
          <cell r="AG24">
            <v>34.998092651367188</v>
          </cell>
          <cell r="AH24">
            <v>27.358282089233398</v>
          </cell>
          <cell r="AI24">
            <v>5522.70654296875</v>
          </cell>
        </row>
        <row r="25">
          <cell r="A25">
            <v>41109</v>
          </cell>
          <cell r="B25">
            <v>100</v>
          </cell>
          <cell r="C25">
            <v>51.722743988037109</v>
          </cell>
          <cell r="D25">
            <v>60.674449920654297</v>
          </cell>
          <cell r="E25">
            <v>65.92279052734375</v>
          </cell>
          <cell r="F25">
            <v>98.509193420410156</v>
          </cell>
          <cell r="G25">
            <v>78.210113525390625</v>
          </cell>
          <cell r="H25">
            <v>78.251319885253906</v>
          </cell>
          <cell r="I25">
            <v>54.762340545654297</v>
          </cell>
          <cell r="J25">
            <v>55.517318725585938</v>
          </cell>
          <cell r="K25">
            <v>78.866256713867188</v>
          </cell>
          <cell r="L25">
            <v>45.234607696533203</v>
          </cell>
          <cell r="M25">
            <v>37.882961273193359</v>
          </cell>
          <cell r="N25">
            <v>0</v>
          </cell>
          <cell r="O25">
            <v>34.764629364013672</v>
          </cell>
          <cell r="P25">
            <v>60.06103515625</v>
          </cell>
          <cell r="Q25">
            <v>64.706642150878906</v>
          </cell>
          <cell r="R25">
            <v>45.145339965820313</v>
          </cell>
          <cell r="S25">
            <v>24.880598068237305</v>
          </cell>
          <cell r="T25">
            <v>51.364154815673828</v>
          </cell>
          <cell r="U25">
            <v>72.284271240234375</v>
          </cell>
          <cell r="V25">
            <v>49.754329681396484</v>
          </cell>
          <cell r="W25">
            <v>35.606163024902344</v>
          </cell>
          <cell r="X25">
            <v>44.957656860351563</v>
          </cell>
          <cell r="Y25">
            <v>5.012235164642334</v>
          </cell>
          <cell r="Z25">
            <v>21.983673095703125</v>
          </cell>
          <cell r="AA25">
            <v>97.445640563964844</v>
          </cell>
          <cell r="AB25">
            <v>0.17240333557128906</v>
          </cell>
          <cell r="AC25">
            <v>1</v>
          </cell>
          <cell r="AD25">
            <v>10</v>
          </cell>
          <cell r="AE25">
            <v>50.246433258056641</v>
          </cell>
          <cell r="AF25">
            <v>49.570205688476563</v>
          </cell>
          <cell r="AG25">
            <v>50.01678466796875</v>
          </cell>
          <cell r="AH25">
            <v>19.234760284423828</v>
          </cell>
          <cell r="AI25">
            <v>5571.49853515625</v>
          </cell>
        </row>
        <row r="26">
          <cell r="A26">
            <v>41110</v>
          </cell>
          <cell r="B26">
            <v>100</v>
          </cell>
          <cell r="C26">
            <v>52.338443756103516</v>
          </cell>
          <cell r="D26">
            <v>55.381858825683594</v>
          </cell>
          <cell r="E26">
            <v>70.156402587890625</v>
          </cell>
          <cell r="F26">
            <v>98.993667602539063</v>
          </cell>
          <cell r="G26">
            <v>77.147323608398438</v>
          </cell>
          <cell r="H26">
            <v>77.865264892578125</v>
          </cell>
          <cell r="I26">
            <v>55.030899047851563</v>
          </cell>
          <cell r="J26">
            <v>54.796073913574219</v>
          </cell>
          <cell r="K26">
            <v>81.445793151855469</v>
          </cell>
          <cell r="L26">
            <v>45.082778930664063</v>
          </cell>
          <cell r="M26">
            <v>32.503475189208984</v>
          </cell>
          <cell r="N26">
            <v>0</v>
          </cell>
          <cell r="O26">
            <v>34.460975646972656</v>
          </cell>
          <cell r="P26">
            <v>60.411994934082031</v>
          </cell>
          <cell r="Q26">
            <v>62.00732421875</v>
          </cell>
          <cell r="R26">
            <v>45.217060089111328</v>
          </cell>
          <cell r="S26">
            <v>25.001144409179688</v>
          </cell>
          <cell r="T26">
            <v>41.099411010742188</v>
          </cell>
          <cell r="U26">
            <v>71.126113891601563</v>
          </cell>
          <cell r="V26">
            <v>49.826812744140625</v>
          </cell>
          <cell r="W26">
            <v>33.012893676757813</v>
          </cell>
          <cell r="X26">
            <v>44.947738647460938</v>
          </cell>
          <cell r="Y26">
            <v>5.1064491271972656</v>
          </cell>
          <cell r="Z26">
            <v>22.247653961181641</v>
          </cell>
          <cell r="AA26">
            <v>0</v>
          </cell>
          <cell r="AB26">
            <v>95.147010803222656</v>
          </cell>
          <cell r="AC26">
            <v>10</v>
          </cell>
          <cell r="AD26">
            <v>1</v>
          </cell>
          <cell r="AE26">
            <v>49.798580169677734</v>
          </cell>
          <cell r="AF26">
            <v>49.796260833740234</v>
          </cell>
          <cell r="AG26">
            <v>50.0091552734375</v>
          </cell>
          <cell r="AH26">
            <v>16.548408508300781</v>
          </cell>
          <cell r="AI26">
            <v>5619.5068359375</v>
          </cell>
        </row>
        <row r="27">
          <cell r="A27">
            <v>41111</v>
          </cell>
          <cell r="B27">
            <v>98.04608154296875</v>
          </cell>
          <cell r="C27">
            <v>68.157470703125</v>
          </cell>
          <cell r="D27">
            <v>53.610282897949219</v>
          </cell>
          <cell r="E27">
            <v>72.674140930175781</v>
          </cell>
          <cell r="F27">
            <v>99.117263793945313</v>
          </cell>
          <cell r="G27">
            <v>78.525978088378906</v>
          </cell>
          <cell r="H27">
            <v>78.628211975097656</v>
          </cell>
          <cell r="I27">
            <v>55.207138061523438</v>
          </cell>
          <cell r="J27">
            <v>54.61810302734375</v>
          </cell>
          <cell r="K27">
            <v>79.412528991699219</v>
          </cell>
          <cell r="L27">
            <v>45.486381530761719</v>
          </cell>
          <cell r="M27">
            <v>28.759773254394531</v>
          </cell>
          <cell r="N27">
            <v>0</v>
          </cell>
          <cell r="O27">
            <v>35.462730407714844</v>
          </cell>
          <cell r="P27">
            <v>60.121307373046875</v>
          </cell>
          <cell r="Q27">
            <v>62.201877593994141</v>
          </cell>
          <cell r="R27">
            <v>44.811935424804688</v>
          </cell>
          <cell r="S27">
            <v>24.87220573425293</v>
          </cell>
          <cell r="T27">
            <v>56.219577789306641</v>
          </cell>
          <cell r="U27">
            <v>74.374000549316406</v>
          </cell>
          <cell r="V27">
            <v>49.98626708984375</v>
          </cell>
          <cell r="W27">
            <v>34.656288146972656</v>
          </cell>
          <cell r="X27">
            <v>44.886699676513672</v>
          </cell>
          <cell r="Y27">
            <v>5.1394238471984863</v>
          </cell>
          <cell r="Z27">
            <v>21.121156692504883</v>
          </cell>
          <cell r="AA27">
            <v>99.136337280273438</v>
          </cell>
          <cell r="AB27">
            <v>0.35888099670410156</v>
          </cell>
          <cell r="AC27">
            <v>1</v>
          </cell>
          <cell r="AD27">
            <v>10</v>
          </cell>
          <cell r="AE27">
            <v>50.05950927734375</v>
          </cell>
          <cell r="AF27">
            <v>50.343170166015625</v>
          </cell>
          <cell r="AG27">
            <v>49.98626708984375</v>
          </cell>
          <cell r="AH27">
            <v>14.83100700378418</v>
          </cell>
          <cell r="AI27">
            <v>5692.46240234375</v>
          </cell>
        </row>
        <row r="28">
          <cell r="A28">
            <v>41112</v>
          </cell>
          <cell r="B28">
            <v>100</v>
          </cell>
          <cell r="C28">
            <v>68.008316040039063</v>
          </cell>
          <cell r="D28">
            <v>53.707942962646484</v>
          </cell>
          <cell r="E28">
            <v>65.124740600585938</v>
          </cell>
          <cell r="F28">
            <v>99.005111694335938</v>
          </cell>
          <cell r="G28">
            <v>77.174026489257813</v>
          </cell>
          <cell r="H28">
            <v>77.497520446777344</v>
          </cell>
          <cell r="I28">
            <v>55.038528442382813</v>
          </cell>
          <cell r="J28">
            <v>55.055084228515625</v>
          </cell>
          <cell r="K28">
            <v>79.96795654296875</v>
          </cell>
          <cell r="L28">
            <v>44.414436340332031</v>
          </cell>
          <cell r="M28">
            <v>32.456405639648438</v>
          </cell>
          <cell r="N28">
            <v>0</v>
          </cell>
          <cell r="O28">
            <v>34.689861297607422</v>
          </cell>
          <cell r="P28">
            <v>59.970245361328125</v>
          </cell>
          <cell r="Q28">
            <v>61.573204040527344</v>
          </cell>
          <cell r="R28">
            <v>44.769969940185547</v>
          </cell>
          <cell r="S28">
            <v>25.020980834960938</v>
          </cell>
          <cell r="T28">
            <v>68.179595947265625</v>
          </cell>
          <cell r="U28">
            <v>74.0787353515625</v>
          </cell>
          <cell r="V28">
            <v>50.216678619384766</v>
          </cell>
          <cell r="W28">
            <v>43.85595703125</v>
          </cell>
          <cell r="X28">
            <v>44.939346313476563</v>
          </cell>
          <cell r="Y28">
            <v>4.8614888191223145</v>
          </cell>
          <cell r="Z28">
            <v>38.524452209472656</v>
          </cell>
          <cell r="AA28">
            <v>100</v>
          </cell>
          <cell r="AB28">
            <v>0.46978569030761719</v>
          </cell>
          <cell r="AC28">
            <v>1</v>
          </cell>
          <cell r="AD28">
            <v>10</v>
          </cell>
          <cell r="AE28">
            <v>49.94659423828125</v>
          </cell>
          <cell r="AF28">
            <v>49.864707946777344</v>
          </cell>
          <cell r="AG28">
            <v>50.01220703125</v>
          </cell>
          <cell r="AH28">
            <v>16.633859634399414</v>
          </cell>
          <cell r="AI28">
            <v>5769.501953125</v>
          </cell>
        </row>
        <row r="29">
          <cell r="A29">
            <v>41113</v>
          </cell>
          <cell r="B29">
            <v>100</v>
          </cell>
          <cell r="C29">
            <v>49.044784545898438</v>
          </cell>
          <cell r="D29">
            <v>73.488212585449219</v>
          </cell>
          <cell r="E29">
            <v>69.265274047851563</v>
          </cell>
          <cell r="F29">
            <v>98.23223876953125</v>
          </cell>
          <cell r="G29">
            <v>79.464401245117188</v>
          </cell>
          <cell r="H29">
            <v>78.242156982421875</v>
          </cell>
          <cell r="I29">
            <v>55.019454956054688</v>
          </cell>
          <cell r="J29">
            <v>54.971183776855469</v>
          </cell>
          <cell r="K29">
            <v>80.715652465820313</v>
          </cell>
          <cell r="L29">
            <v>44.827190399169922</v>
          </cell>
          <cell r="M29">
            <v>11.58482837677002</v>
          </cell>
          <cell r="N29">
            <v>0</v>
          </cell>
          <cell r="O29">
            <v>34.849319458007813</v>
          </cell>
          <cell r="P29">
            <v>59.847408294677734</v>
          </cell>
          <cell r="Q29">
            <v>60.622566223144531</v>
          </cell>
          <cell r="R29">
            <v>45.009536743164063</v>
          </cell>
          <cell r="S29">
            <v>24.723430633544922</v>
          </cell>
          <cell r="T29">
            <v>73.180740356445313</v>
          </cell>
          <cell r="U29">
            <v>72.930496215820313</v>
          </cell>
          <cell r="V29">
            <v>50.271610260009766</v>
          </cell>
          <cell r="W29">
            <v>29.539939880371094</v>
          </cell>
          <cell r="X29">
            <v>45.156021118164063</v>
          </cell>
          <cell r="Y29">
            <v>4.7060337066650391</v>
          </cell>
          <cell r="Z29">
            <v>34.479286193847656</v>
          </cell>
          <cell r="AA29">
            <v>100</v>
          </cell>
          <cell r="AB29">
            <v>1.9900627136230469</v>
          </cell>
          <cell r="AC29">
            <v>1</v>
          </cell>
          <cell r="AD29">
            <v>3</v>
          </cell>
          <cell r="AE29">
            <v>50.302127838134766</v>
          </cell>
          <cell r="AF29">
            <v>50.892467498779297</v>
          </cell>
          <cell r="AG29">
            <v>49.98931884765625</v>
          </cell>
          <cell r="AH29">
            <v>19.13023567199707</v>
          </cell>
          <cell r="AI29">
            <v>5825.48974609375</v>
          </cell>
        </row>
        <row r="30">
          <cell r="A30">
            <v>41114</v>
          </cell>
          <cell r="B30">
            <v>100</v>
          </cell>
          <cell r="C30">
            <v>70.811782836914063</v>
          </cell>
          <cell r="D30">
            <v>60.133514404296875</v>
          </cell>
          <cell r="E30">
            <v>71.672386169433594</v>
          </cell>
          <cell r="F30">
            <v>97.796600341796875</v>
          </cell>
          <cell r="G30">
            <v>79.551383972167969</v>
          </cell>
          <cell r="H30">
            <v>78.458839416503906</v>
          </cell>
          <cell r="I30">
            <v>55.110244750976563</v>
          </cell>
          <cell r="J30">
            <v>54.961189270019531</v>
          </cell>
          <cell r="K30">
            <v>79.412528991699219</v>
          </cell>
          <cell r="L30">
            <v>45.543601989746094</v>
          </cell>
          <cell r="M30">
            <v>27.499050140380859</v>
          </cell>
          <cell r="N30">
            <v>0</v>
          </cell>
          <cell r="O30">
            <v>34.03448486328125</v>
          </cell>
          <cell r="P30">
            <v>60.197601318359375</v>
          </cell>
          <cell r="Q30">
            <v>45.509269714355469</v>
          </cell>
          <cell r="R30">
            <v>45.098037719726563</v>
          </cell>
          <cell r="S30">
            <v>25.10185432434082</v>
          </cell>
          <cell r="T30">
            <v>69.140151977539063</v>
          </cell>
          <cell r="U30">
            <v>77.297630310058594</v>
          </cell>
          <cell r="V30">
            <v>50.06103515625</v>
          </cell>
          <cell r="W30">
            <v>28.358890533447266</v>
          </cell>
          <cell r="X30">
            <v>43.215835571289063</v>
          </cell>
          <cell r="Y30">
            <v>-0.62181800603866577</v>
          </cell>
          <cell r="Z30">
            <v>28.02166748046875</v>
          </cell>
          <cell r="AA30">
            <v>0</v>
          </cell>
          <cell r="AB30">
            <v>94.990959167480469</v>
          </cell>
          <cell r="AC30">
            <v>10</v>
          </cell>
          <cell r="AD30">
            <v>1</v>
          </cell>
          <cell r="AE30">
            <v>49.970245361328125</v>
          </cell>
          <cell r="AF30">
            <v>50.455726623535156</v>
          </cell>
          <cell r="AG30">
            <v>49.98016357421875</v>
          </cell>
          <cell r="AH30">
            <v>13.739986419677734</v>
          </cell>
          <cell r="AI30">
            <v>5880.75634765625</v>
          </cell>
        </row>
        <row r="31">
          <cell r="A31">
            <v>41115</v>
          </cell>
          <cell r="B31">
            <v>100</v>
          </cell>
          <cell r="C31">
            <v>19.681850433349609</v>
          </cell>
          <cell r="D31">
            <v>62.920578002929688</v>
          </cell>
          <cell r="E31">
            <v>71.682304382324219</v>
          </cell>
          <cell r="F31">
            <v>99.040206909179688</v>
          </cell>
          <cell r="G31">
            <v>76.402687072753906</v>
          </cell>
          <cell r="H31">
            <v>77.129776000976563</v>
          </cell>
          <cell r="I31">
            <v>54.885940551757813</v>
          </cell>
          <cell r="J31">
            <v>54.791793823242188</v>
          </cell>
          <cell r="K31">
            <v>79.8260498046875</v>
          </cell>
          <cell r="L31">
            <v>45.075912475585938</v>
          </cell>
          <cell r="M31">
            <v>39.0789794921875</v>
          </cell>
          <cell r="N31">
            <v>0</v>
          </cell>
          <cell r="O31">
            <v>34.346534729003906</v>
          </cell>
          <cell r="P31">
            <v>60.270084381103516</v>
          </cell>
          <cell r="Q31">
            <v>67.472343444824219</v>
          </cell>
          <cell r="R31">
            <v>44.984359741210938</v>
          </cell>
          <cell r="S31">
            <v>24.988937377929688</v>
          </cell>
          <cell r="T31">
            <v>52.215610504150391</v>
          </cell>
          <cell r="U31">
            <v>75.387199401855469</v>
          </cell>
          <cell r="V31">
            <v>49.903106689453125</v>
          </cell>
          <cell r="W31">
            <v>25.703823089599609</v>
          </cell>
          <cell r="X31">
            <v>45.673301696777344</v>
          </cell>
          <cell r="Y31">
            <v>-0.62181800603866577</v>
          </cell>
          <cell r="Z31">
            <v>31.226825714111328</v>
          </cell>
          <cell r="AA31">
            <v>0</v>
          </cell>
          <cell r="AB31">
            <v>67.643638610839844</v>
          </cell>
          <cell r="AC31">
            <v>0</v>
          </cell>
          <cell r="AD31">
            <v>1</v>
          </cell>
          <cell r="AE31">
            <v>49.813076019287109</v>
          </cell>
          <cell r="AF31">
            <v>50.285415649414063</v>
          </cell>
          <cell r="AG31">
            <v>49.9847412109375</v>
          </cell>
          <cell r="AH31">
            <v>18.479438781738281</v>
          </cell>
          <cell r="AI31">
            <v>5928.63037109375</v>
          </cell>
        </row>
        <row r="32">
          <cell r="A32">
            <v>41116</v>
          </cell>
          <cell r="B32">
            <v>100</v>
          </cell>
          <cell r="C32">
            <v>51.619743347167969</v>
          </cell>
          <cell r="D32">
            <v>53.484397888183594</v>
          </cell>
          <cell r="E32">
            <v>69.573509216308594</v>
          </cell>
          <cell r="F32">
            <v>98.690773010253906</v>
          </cell>
          <cell r="G32">
            <v>78.644996643066406</v>
          </cell>
          <cell r="H32">
            <v>78.242156982421875</v>
          </cell>
          <cell r="I32">
            <v>54.847789764404297</v>
          </cell>
          <cell r="J32">
            <v>55.071601867675781</v>
          </cell>
          <cell r="K32">
            <v>79.731437683105469</v>
          </cell>
          <cell r="L32">
            <v>46.085296630859375</v>
          </cell>
          <cell r="M32">
            <v>22.753379821777344</v>
          </cell>
          <cell r="N32">
            <v>0</v>
          </cell>
          <cell r="O32">
            <v>35.441368103027344</v>
          </cell>
          <cell r="P32">
            <v>59.818416595458984</v>
          </cell>
          <cell r="Q32">
            <v>60.19683837890625</v>
          </cell>
          <cell r="R32">
            <v>45.179676055908203</v>
          </cell>
          <cell r="S32">
            <v>24.816509246826172</v>
          </cell>
          <cell r="T32">
            <v>70.040435791015625</v>
          </cell>
          <cell r="U32">
            <v>78.194854736328125</v>
          </cell>
          <cell r="V32">
            <v>50.152587890625</v>
          </cell>
          <cell r="W32">
            <v>27.271686553955078</v>
          </cell>
          <cell r="X32">
            <v>45.140762329101563</v>
          </cell>
          <cell r="Y32">
            <v>-0.62181800603866577</v>
          </cell>
          <cell r="Z32">
            <v>37.807277679443359</v>
          </cell>
          <cell r="AA32">
            <v>100</v>
          </cell>
          <cell r="AB32">
            <v>0.32649421691894531</v>
          </cell>
          <cell r="AC32">
            <v>1</v>
          </cell>
          <cell r="AD32">
            <v>10</v>
          </cell>
          <cell r="AE32">
            <v>49.954986572265625</v>
          </cell>
          <cell r="AF32">
            <v>49.992195129394531</v>
          </cell>
          <cell r="AG32">
            <v>50.049591064453125</v>
          </cell>
          <cell r="AH32">
            <v>17.016098022460938</v>
          </cell>
          <cell r="AI32">
            <v>5974.51171875</v>
          </cell>
        </row>
        <row r="33">
          <cell r="A33">
            <v>41117</v>
          </cell>
          <cell r="B33">
            <v>98.828109741210938</v>
          </cell>
          <cell r="C33">
            <v>54.1947021484375</v>
          </cell>
          <cell r="D33">
            <v>63.089187622070313</v>
          </cell>
          <cell r="E33">
            <v>70.560768127441406</v>
          </cell>
          <cell r="F33">
            <v>100</v>
          </cell>
          <cell r="G33">
            <v>78.963912963867188</v>
          </cell>
          <cell r="H33">
            <v>77.290000915527344</v>
          </cell>
          <cell r="I33">
            <v>55.150684356689453</v>
          </cell>
          <cell r="J33">
            <v>54.770378112792969</v>
          </cell>
          <cell r="K33">
            <v>80.10833740234375</v>
          </cell>
          <cell r="L33">
            <v>44.293888092041016</v>
          </cell>
          <cell r="M33">
            <v>59.899574279785156</v>
          </cell>
          <cell r="N33">
            <v>0</v>
          </cell>
          <cell r="O33">
            <v>34.901199340820313</v>
          </cell>
          <cell r="P33">
            <v>60.005340576171875</v>
          </cell>
          <cell r="Q33">
            <v>60.064849853515625</v>
          </cell>
          <cell r="R33">
            <v>45.004196166992188</v>
          </cell>
          <cell r="S33">
            <v>24.946975708007813</v>
          </cell>
          <cell r="T33">
            <v>88.27801513671875</v>
          </cell>
          <cell r="U33">
            <v>85.842681884765625</v>
          </cell>
          <cell r="V33">
            <v>50.0213623046875</v>
          </cell>
          <cell r="W33">
            <v>43.102920532226563</v>
          </cell>
          <cell r="X33">
            <v>45.173572540283203</v>
          </cell>
          <cell r="Y33">
            <v>14.876535415649414</v>
          </cell>
          <cell r="Z33">
            <v>26.650646209716797</v>
          </cell>
          <cell r="AA33">
            <v>99.83062744140625</v>
          </cell>
          <cell r="AB33">
            <v>89.589996337890625</v>
          </cell>
          <cell r="AC33">
            <v>1</v>
          </cell>
          <cell r="AD33">
            <v>10</v>
          </cell>
          <cell r="AE33">
            <v>50.03662109375</v>
          </cell>
          <cell r="AF33">
            <v>50.340492248535156</v>
          </cell>
          <cell r="AG33">
            <v>64.030670166015625</v>
          </cell>
          <cell r="AH33">
            <v>16.667047500610352</v>
          </cell>
          <cell r="AI33">
            <v>6079.63818359375</v>
          </cell>
        </row>
        <row r="34">
          <cell r="A34">
            <v>41118</v>
          </cell>
          <cell r="B34">
            <v>100</v>
          </cell>
          <cell r="C34">
            <v>71.212326049804688</v>
          </cell>
          <cell r="D34">
            <v>63.017471313476563</v>
          </cell>
          <cell r="E34">
            <v>70.576789855957031</v>
          </cell>
          <cell r="F34">
            <v>99.661247253417969</v>
          </cell>
          <cell r="G34">
            <v>76.074615478515625</v>
          </cell>
          <cell r="H34">
            <v>76.932937622070313</v>
          </cell>
          <cell r="I34">
            <v>55.131607055664063</v>
          </cell>
          <cell r="J34">
            <v>54.591419219970703</v>
          </cell>
          <cell r="K34">
            <v>79.459068298339844</v>
          </cell>
          <cell r="L34">
            <v>47.984283447265625</v>
          </cell>
          <cell r="M34">
            <v>47.025421142578125</v>
          </cell>
          <cell r="N34">
            <v>0</v>
          </cell>
          <cell r="O34">
            <v>41.82879638671875</v>
          </cell>
          <cell r="P34">
            <v>59.744411468505859</v>
          </cell>
          <cell r="Q34">
            <v>59.866485595703125</v>
          </cell>
          <cell r="R34">
            <v>45.200275421142578</v>
          </cell>
          <cell r="S34">
            <v>24.762340545654297</v>
          </cell>
          <cell r="T34">
            <v>77.242691040039063</v>
          </cell>
          <cell r="U34">
            <v>88.351264953613281</v>
          </cell>
          <cell r="V34">
            <v>50.08087158203125</v>
          </cell>
          <cell r="W34">
            <v>31.612876892089844</v>
          </cell>
          <cell r="X34">
            <v>40.781261444091797</v>
          </cell>
          <cell r="Y34">
            <v>57.244979858398438</v>
          </cell>
          <cell r="Z34">
            <v>26.164644241333008</v>
          </cell>
          <cell r="AA34">
            <v>100</v>
          </cell>
          <cell r="AB34">
            <v>16.587272644042969</v>
          </cell>
          <cell r="AC34">
            <v>1</v>
          </cell>
          <cell r="AD34">
            <v>10</v>
          </cell>
          <cell r="AE34">
            <v>50.020599365234375</v>
          </cell>
          <cell r="AF34">
            <v>49.712551116943359</v>
          </cell>
          <cell r="AG34">
            <v>35.015640258789063</v>
          </cell>
          <cell r="AH34">
            <v>23.629358291625977</v>
          </cell>
          <cell r="AI34">
            <v>6190.6787109375</v>
          </cell>
        </row>
        <row r="35">
          <cell r="A35">
            <v>41119</v>
          </cell>
          <cell r="B35">
            <v>100</v>
          </cell>
          <cell r="C35">
            <v>41.060501098632813</v>
          </cell>
          <cell r="D35">
            <v>60.663002014160156</v>
          </cell>
          <cell r="E35">
            <v>71.293968200683594</v>
          </cell>
          <cell r="F35">
            <v>99.7283935546875</v>
          </cell>
          <cell r="G35">
            <v>78.03082275390625</v>
          </cell>
          <cell r="H35">
            <v>77.874420166015625</v>
          </cell>
          <cell r="I35">
            <v>54.968338012695313</v>
          </cell>
          <cell r="J35">
            <v>54.97967529296875</v>
          </cell>
          <cell r="K35">
            <v>79.642936706542969</v>
          </cell>
          <cell r="L35">
            <v>49.762340545654297</v>
          </cell>
          <cell r="M35">
            <v>27.781970977783203</v>
          </cell>
          <cell r="N35">
            <v>0</v>
          </cell>
          <cell r="O35">
            <v>40.2044677734375</v>
          </cell>
          <cell r="P35">
            <v>59.948883056640625</v>
          </cell>
          <cell r="Q35">
            <v>58.160526275634766</v>
          </cell>
          <cell r="R35">
            <v>44.753948211669922</v>
          </cell>
          <cell r="S35">
            <v>25.013351440429688</v>
          </cell>
          <cell r="T35">
            <v>62.532997131347656</v>
          </cell>
          <cell r="U35">
            <v>78.330665588378906</v>
          </cell>
          <cell r="V35">
            <v>49.79705810546875</v>
          </cell>
          <cell r="W35">
            <v>27.801937103271484</v>
          </cell>
          <cell r="X35">
            <v>43.125808715820313</v>
          </cell>
          <cell r="Y35">
            <v>53.311508178710938</v>
          </cell>
          <cell r="Z35">
            <v>37.241931915283203</v>
          </cell>
          <cell r="AA35">
            <v>0</v>
          </cell>
          <cell r="AB35">
            <v>95.818328857421875</v>
          </cell>
          <cell r="AC35">
            <v>1</v>
          </cell>
          <cell r="AD35">
            <v>1</v>
          </cell>
          <cell r="AE35">
            <v>50.04119873046875</v>
          </cell>
          <cell r="AF35">
            <v>49.959938049316406</v>
          </cell>
          <cell r="AG35">
            <v>35.004959106445313</v>
          </cell>
          <cell r="AH35">
            <v>22.539100646972656</v>
          </cell>
          <cell r="AI35">
            <v>6217.1357421875</v>
          </cell>
        </row>
        <row r="36">
          <cell r="A36">
            <v>41120</v>
          </cell>
          <cell r="B36">
            <v>96.373687744140625</v>
          </cell>
          <cell r="C36">
            <v>53.925384521484375</v>
          </cell>
          <cell r="D36">
            <v>47.241168975830078</v>
          </cell>
          <cell r="E36">
            <v>70.988784790039063</v>
          </cell>
          <cell r="F36">
            <v>99.531547546386719</v>
          </cell>
          <cell r="G36">
            <v>77.387649536132813</v>
          </cell>
          <cell r="H36">
            <v>77.129776000976563</v>
          </cell>
          <cell r="I36">
            <v>54.668498992919922</v>
          </cell>
          <cell r="J36">
            <v>55.061740875244141</v>
          </cell>
          <cell r="K36">
            <v>79.9725341796875</v>
          </cell>
          <cell r="L36">
            <v>44.0726318359375</v>
          </cell>
          <cell r="M36">
            <v>27.111902236938477</v>
          </cell>
          <cell r="N36">
            <v>0</v>
          </cell>
          <cell r="O36">
            <v>39.121078491210938</v>
          </cell>
          <cell r="P36">
            <v>59.665065765380859</v>
          </cell>
          <cell r="Q36">
            <v>61.638820648193359</v>
          </cell>
          <cell r="R36">
            <v>43.336387634277344</v>
          </cell>
          <cell r="S36">
            <v>24.967575073242188</v>
          </cell>
          <cell r="T36">
            <v>62.825210571289063</v>
          </cell>
          <cell r="U36">
            <v>73.253982543945313</v>
          </cell>
          <cell r="V36">
            <v>49.892425537109375</v>
          </cell>
          <cell r="W36">
            <v>34.302284240722656</v>
          </cell>
          <cell r="X36">
            <v>46.577400207519531</v>
          </cell>
          <cell r="Y36">
            <v>49.85382080078125</v>
          </cell>
          <cell r="Z36">
            <v>38.084991455078125</v>
          </cell>
          <cell r="AA36">
            <v>46.733043670654297</v>
          </cell>
          <cell r="AB36">
            <v>95.009613037109375</v>
          </cell>
          <cell r="AC36">
            <v>8</v>
          </cell>
          <cell r="AD36">
            <v>1</v>
          </cell>
          <cell r="AE36">
            <v>50.177005767822266</v>
          </cell>
          <cell r="AF36">
            <v>49.463920593261719</v>
          </cell>
          <cell r="AG36">
            <v>34.980545043945313</v>
          </cell>
          <cell r="AH36">
            <v>19.088272094726563</v>
          </cell>
          <cell r="AI36">
            <v>6241.65234375</v>
          </cell>
        </row>
        <row r="37">
          <cell r="A37">
            <v>41121</v>
          </cell>
          <cell r="B37">
            <v>100</v>
          </cell>
          <cell r="C37">
            <v>54.0390625</v>
          </cell>
          <cell r="D37">
            <v>50.061798095703125</v>
          </cell>
          <cell r="E37">
            <v>69.447624206542969</v>
          </cell>
          <cell r="F37">
            <v>99.283203125</v>
          </cell>
          <cell r="G37">
            <v>78.525215148925781</v>
          </cell>
          <cell r="H37">
            <v>78.260475158691406</v>
          </cell>
          <cell r="I37">
            <v>55.001907348632813</v>
          </cell>
          <cell r="J37">
            <v>55.175006866455078</v>
          </cell>
          <cell r="K37">
            <v>79.412528991699219</v>
          </cell>
          <cell r="L37">
            <v>45.720607757568359</v>
          </cell>
          <cell r="M37">
            <v>25.153467178344727</v>
          </cell>
          <cell r="N37">
            <v>0</v>
          </cell>
          <cell r="O37">
            <v>35.564964294433594</v>
          </cell>
          <cell r="P37">
            <v>59.884796142578125</v>
          </cell>
          <cell r="Q37">
            <v>59.786376953125</v>
          </cell>
          <cell r="R37">
            <v>45.333789825439453</v>
          </cell>
          <cell r="S37">
            <v>24.948501586914063</v>
          </cell>
          <cell r="T37">
            <v>58.386360168457031</v>
          </cell>
          <cell r="U37">
            <v>73.74151611328125</v>
          </cell>
          <cell r="V37">
            <v>49.96795654296875</v>
          </cell>
          <cell r="W37">
            <v>40.998703002929688</v>
          </cell>
          <cell r="X37">
            <v>37.170211791992188</v>
          </cell>
          <cell r="Y37">
            <v>46.372581481933594</v>
          </cell>
          <cell r="Z37">
            <v>23.181507110595703</v>
          </cell>
          <cell r="AA37">
            <v>91.71588134765625</v>
          </cell>
          <cell r="AB37">
            <v>94.876129150390625</v>
          </cell>
          <cell r="AC37">
            <v>1</v>
          </cell>
          <cell r="AD37">
            <v>1</v>
          </cell>
          <cell r="AE37">
            <v>50.0335693359375</v>
          </cell>
          <cell r="AF37">
            <v>49.861907958984375</v>
          </cell>
          <cell r="AG37">
            <v>34.988174438476563</v>
          </cell>
          <cell r="AH37">
            <v>17.676815032958984</v>
          </cell>
          <cell r="AI37">
            <v>6273.23388671875</v>
          </cell>
        </row>
        <row r="38">
          <cell r="A38">
            <v>41122</v>
          </cell>
          <cell r="B38">
            <v>100</v>
          </cell>
          <cell r="C38">
            <v>0</v>
          </cell>
          <cell r="D38">
            <v>62.369728088378906</v>
          </cell>
          <cell r="E38">
            <v>66.526283264160156</v>
          </cell>
          <cell r="F38">
            <v>98.825057983398438</v>
          </cell>
          <cell r="G38">
            <v>29.12565803527832</v>
          </cell>
          <cell r="H38">
            <v>27.17326545715332</v>
          </cell>
          <cell r="I38">
            <v>100</v>
          </cell>
          <cell r="J38">
            <v>88.790748596191406</v>
          </cell>
          <cell r="K38">
            <v>74.474708557128906</v>
          </cell>
          <cell r="L38">
            <v>27.824825286865234</v>
          </cell>
          <cell r="M38">
            <v>46.022117614746094</v>
          </cell>
          <cell r="N38">
            <v>0</v>
          </cell>
          <cell r="O38">
            <v>18.864728927612305</v>
          </cell>
          <cell r="P38">
            <v>38.549324035644531</v>
          </cell>
          <cell r="Q38">
            <v>42.294956207275391</v>
          </cell>
          <cell r="R38">
            <v>44.772258758544922</v>
          </cell>
          <cell r="S38">
            <v>24.998855590820313</v>
          </cell>
          <cell r="T38">
            <v>58.332187652587891</v>
          </cell>
          <cell r="U38">
            <v>80.395210266113281</v>
          </cell>
          <cell r="V38">
            <v>48.895248413085938</v>
          </cell>
          <cell r="W38">
            <v>29.787899017333984</v>
          </cell>
          <cell r="X38">
            <v>39.350727081298828</v>
          </cell>
          <cell r="Y38">
            <v>44.3846435546875</v>
          </cell>
          <cell r="Z38">
            <v>22.922103881835938</v>
          </cell>
          <cell r="AA38">
            <v>100</v>
          </cell>
          <cell r="AB38">
            <v>89.269065856933594</v>
          </cell>
          <cell r="AC38">
            <v>0</v>
          </cell>
          <cell r="AD38">
            <v>0</v>
          </cell>
          <cell r="AE38">
            <v>90.194549560546875</v>
          </cell>
          <cell r="AF38">
            <v>49.989242553710938</v>
          </cell>
          <cell r="AG38">
            <v>35.020980834960938</v>
          </cell>
          <cell r="AH38">
            <v>50.449378967285156</v>
          </cell>
          <cell r="AI38">
            <v>6289.77783203125</v>
          </cell>
        </row>
      </sheetData>
      <sheetData sheetId="3">
        <row r="7">
          <cell r="A7" t="str">
            <v/>
          </cell>
          <cell r="B7" t="str">
            <v>LIC1603</v>
          </cell>
          <cell r="C7" t="str">
            <v>LIC1633</v>
          </cell>
          <cell r="D7" t="str">
            <v>LI1661</v>
          </cell>
          <cell r="E7" t="str">
            <v>LIC1662</v>
          </cell>
          <cell r="F7" t="str">
            <v>LIC1663</v>
          </cell>
          <cell r="G7" t="str">
            <v>FI0103_TOTAL</v>
          </cell>
          <cell r="H7" t="str">
            <v>LIC1605</v>
          </cell>
        </row>
        <row r="8">
          <cell r="A8" t="str">
            <v>Timestamp</v>
          </cell>
          <cell r="B8" t="str">
            <v>LIC1603 - SnapShot</v>
          </cell>
          <cell r="C8" t="str">
            <v>LIC1633 - SnapShot</v>
          </cell>
          <cell r="D8" t="str">
            <v>LI1661 - SnapShot</v>
          </cell>
          <cell r="E8" t="str">
            <v>LIC1662 - SnapShot</v>
          </cell>
          <cell r="F8" t="str">
            <v>LIC1663 - SnapShot</v>
          </cell>
          <cell r="G8" t="str">
            <v>FI0103_TOTAL - SnapShot</v>
          </cell>
          <cell r="H8" t="str">
            <v>LIC1605 - SnapShot</v>
          </cell>
        </row>
        <row r="9">
          <cell r="A9">
            <v>41091</v>
          </cell>
          <cell r="B9">
            <v>4.6181430816650391</v>
          </cell>
          <cell r="C9">
            <v>56.342025756835938</v>
          </cell>
          <cell r="D9">
            <v>62.716869354248047</v>
          </cell>
          <cell r="E9">
            <v>43.321125030517578</v>
          </cell>
          <cell r="F9">
            <v>44.130615234375</v>
          </cell>
          <cell r="G9">
            <v>278.888916015625</v>
          </cell>
          <cell r="H9">
            <v>75.709922790527344</v>
          </cell>
        </row>
        <row r="10">
          <cell r="A10">
            <v>41092</v>
          </cell>
          <cell r="B10">
            <v>2.9045548439025879</v>
          </cell>
          <cell r="C10">
            <v>78.793724060058594</v>
          </cell>
          <cell r="D10">
            <v>48.554969787597656</v>
          </cell>
          <cell r="E10">
            <v>49.215686798095703</v>
          </cell>
          <cell r="F10">
            <v>40.128936767578125</v>
          </cell>
          <cell r="G10">
            <v>280.03070068359375</v>
          </cell>
          <cell r="H10">
            <v>74.766159057617188</v>
          </cell>
        </row>
        <row r="11">
          <cell r="A11">
            <v>41093</v>
          </cell>
          <cell r="B11">
            <v>3.992523193359375</v>
          </cell>
          <cell r="C11">
            <v>80.765579223632813</v>
          </cell>
          <cell r="D11">
            <v>45.880828857421875</v>
          </cell>
          <cell r="E11">
            <v>48.644237518310547</v>
          </cell>
          <cell r="F11">
            <v>47.682151794433594</v>
          </cell>
          <cell r="G11">
            <v>281.2469482421875</v>
          </cell>
          <cell r="H11">
            <v>74.641792297363281</v>
          </cell>
        </row>
        <row r="12">
          <cell r="A12">
            <v>41094</v>
          </cell>
          <cell r="B12">
            <v>6.7299914360046387</v>
          </cell>
          <cell r="C12">
            <v>79.88604736328125</v>
          </cell>
          <cell r="D12">
            <v>60.442512512207031</v>
          </cell>
          <cell r="E12">
            <v>41.517509460449219</v>
          </cell>
          <cell r="F12">
            <v>31.165788650512695</v>
          </cell>
          <cell r="G12">
            <v>282.41940307617188</v>
          </cell>
          <cell r="H12">
            <v>72.982376098632813</v>
          </cell>
        </row>
        <row r="13">
          <cell r="A13">
            <v>41095</v>
          </cell>
          <cell r="B13">
            <v>10.272373199462891</v>
          </cell>
          <cell r="C13">
            <v>80.33526611328125</v>
          </cell>
          <cell r="D13">
            <v>59.383537292480469</v>
          </cell>
          <cell r="E13">
            <v>40.398262023925781</v>
          </cell>
          <cell r="F13">
            <v>30.417335510253906</v>
          </cell>
          <cell r="G13">
            <v>283.54534912109375</v>
          </cell>
          <cell r="H13">
            <v>74.012359619140625</v>
          </cell>
        </row>
        <row r="14">
          <cell r="A14">
            <v>41096</v>
          </cell>
          <cell r="B14">
            <v>4.5220108032226563</v>
          </cell>
          <cell r="C14">
            <v>80.179222106933594</v>
          </cell>
          <cell r="D14">
            <v>65.917831420898438</v>
          </cell>
          <cell r="E14">
            <v>45.954833984375</v>
          </cell>
          <cell r="F14">
            <v>43.360038757324219</v>
          </cell>
          <cell r="G14">
            <v>284.680419921875</v>
          </cell>
          <cell r="H14">
            <v>74.183258056640625</v>
          </cell>
        </row>
        <row r="15">
          <cell r="A15">
            <v>41097</v>
          </cell>
          <cell r="B15">
            <v>3.8643472194671631</v>
          </cell>
          <cell r="C15">
            <v>80.079925537109375</v>
          </cell>
          <cell r="D15">
            <v>53.074691772460938</v>
          </cell>
          <cell r="E15">
            <v>46.788738250732422</v>
          </cell>
          <cell r="F15">
            <v>49.251544952392578</v>
          </cell>
          <cell r="G15">
            <v>285.94442749023438</v>
          </cell>
          <cell r="H15">
            <v>74.27099609375</v>
          </cell>
        </row>
        <row r="16">
          <cell r="A16">
            <v>41098</v>
          </cell>
          <cell r="B16">
            <v>4.0886549949645996</v>
          </cell>
          <cell r="C16">
            <v>80.96417236328125</v>
          </cell>
          <cell r="D16">
            <v>36.440071105957031</v>
          </cell>
          <cell r="E16">
            <v>34.222934722900391</v>
          </cell>
          <cell r="F16">
            <v>25.268177032470703</v>
          </cell>
          <cell r="G16">
            <v>287.01824951171875</v>
          </cell>
          <cell r="H16">
            <v>71.838714599609375</v>
          </cell>
        </row>
        <row r="17">
          <cell r="A17">
            <v>41099</v>
          </cell>
          <cell r="B17">
            <v>3.8719768524169922</v>
          </cell>
          <cell r="C17">
            <v>80.775039672851563</v>
          </cell>
          <cell r="D17">
            <v>46.342411041259766</v>
          </cell>
          <cell r="E17">
            <v>62.827495574951172</v>
          </cell>
          <cell r="F17">
            <v>46.514076232910156</v>
          </cell>
          <cell r="G17">
            <v>288.12808227539063</v>
          </cell>
          <cell r="H17">
            <v>74.376289367675781</v>
          </cell>
        </row>
        <row r="18">
          <cell r="A18">
            <v>41100</v>
          </cell>
          <cell r="B18">
            <v>4.5731287002563477</v>
          </cell>
          <cell r="C18">
            <v>80.046821594238281</v>
          </cell>
          <cell r="D18">
            <v>50.357822418212891</v>
          </cell>
          <cell r="E18">
            <v>56.647594451904297</v>
          </cell>
          <cell r="F18">
            <v>40.869762420654297</v>
          </cell>
          <cell r="G18">
            <v>289.23245239257813</v>
          </cell>
          <cell r="H18">
            <v>74.480049133300781</v>
          </cell>
        </row>
        <row r="19">
          <cell r="A19">
            <v>41101</v>
          </cell>
          <cell r="B19">
            <v>4.6150913238525391</v>
          </cell>
          <cell r="C19">
            <v>1.5793726444244385</v>
          </cell>
          <cell r="D19">
            <v>36.407264709472656</v>
          </cell>
          <cell r="E19">
            <v>55.039291381835938</v>
          </cell>
          <cell r="F19">
            <v>45.101852416992188</v>
          </cell>
          <cell r="G19">
            <v>290.35348510742188</v>
          </cell>
          <cell r="H19">
            <v>73.340965270996094</v>
          </cell>
        </row>
        <row r="20">
          <cell r="A20">
            <v>41102</v>
          </cell>
          <cell r="B20">
            <v>4.7989625930786133</v>
          </cell>
          <cell r="C20">
            <v>52.067314147949219</v>
          </cell>
          <cell r="D20">
            <v>68.403907775878906</v>
          </cell>
          <cell r="E20">
            <v>55.88922119140625</v>
          </cell>
          <cell r="F20">
            <v>44.443428039550781</v>
          </cell>
          <cell r="G20">
            <v>291.74066162109375</v>
          </cell>
          <cell r="H20">
            <v>75.351341247558594</v>
          </cell>
        </row>
        <row r="21">
          <cell r="A21">
            <v>41103</v>
          </cell>
          <cell r="B21">
            <v>3.8056001663208008</v>
          </cell>
          <cell r="C21">
            <v>78.457992553710938</v>
          </cell>
          <cell r="D21">
            <v>30.946823120117188</v>
          </cell>
          <cell r="E21">
            <v>54.723430633544922</v>
          </cell>
          <cell r="F21">
            <v>45.023269653320313</v>
          </cell>
          <cell r="G21">
            <v>292.86285400390625</v>
          </cell>
          <cell r="H21">
            <v>74.287788391113281</v>
          </cell>
        </row>
        <row r="22">
          <cell r="A22">
            <v>41104</v>
          </cell>
          <cell r="B22">
            <v>4.2702369689941406</v>
          </cell>
          <cell r="C22">
            <v>39.498527526855469</v>
          </cell>
          <cell r="D22">
            <v>14.972152709960938</v>
          </cell>
          <cell r="E22">
            <v>48.910507202148438</v>
          </cell>
          <cell r="F22">
            <v>44.12908935546875</v>
          </cell>
          <cell r="G22">
            <v>294.16610717773438</v>
          </cell>
          <cell r="H22">
            <v>74.362556457519531</v>
          </cell>
        </row>
        <row r="23">
          <cell r="A23">
            <v>41105</v>
          </cell>
          <cell r="B23">
            <v>4.9500265121459961</v>
          </cell>
          <cell r="C23">
            <v>49.206474304199219</v>
          </cell>
          <cell r="D23">
            <v>65.108718872070313</v>
          </cell>
          <cell r="E23">
            <v>58.08880615234375</v>
          </cell>
          <cell r="F23">
            <v>39.623100280761719</v>
          </cell>
          <cell r="G23">
            <v>295.4417724609375</v>
          </cell>
          <cell r="H23">
            <v>74.361793518066406</v>
          </cell>
        </row>
        <row r="24">
          <cell r="A24">
            <v>41106</v>
          </cell>
          <cell r="B24">
            <v>15.937285423278809</v>
          </cell>
          <cell r="C24">
            <v>79.909690856933594</v>
          </cell>
          <cell r="D24">
            <v>46.883346557617188</v>
          </cell>
          <cell r="E24">
            <v>54.964523315429688</v>
          </cell>
          <cell r="F24">
            <v>44.693675994873047</v>
          </cell>
          <cell r="G24">
            <v>296.73431396484375</v>
          </cell>
          <cell r="H24">
            <v>74.295417785644531</v>
          </cell>
        </row>
        <row r="25">
          <cell r="A25">
            <v>41107</v>
          </cell>
          <cell r="B25">
            <v>7.7386131286621094</v>
          </cell>
          <cell r="C25">
            <v>78.841018676757813</v>
          </cell>
          <cell r="D25">
            <v>26.883344650268555</v>
          </cell>
          <cell r="E25">
            <v>48.707561492919922</v>
          </cell>
          <cell r="F25">
            <v>43.224994659423828</v>
          </cell>
          <cell r="G25">
            <v>298.106689453125</v>
          </cell>
          <cell r="H25">
            <v>74.039825439453125</v>
          </cell>
        </row>
        <row r="26">
          <cell r="A26">
            <v>41108</v>
          </cell>
          <cell r="B26">
            <v>1.4091706275939941</v>
          </cell>
          <cell r="C26">
            <v>78.732254028320313</v>
          </cell>
          <cell r="D26">
            <v>30.517280578613281</v>
          </cell>
          <cell r="E26">
            <v>53.661403656005859</v>
          </cell>
          <cell r="F26">
            <v>45.706111907958984</v>
          </cell>
          <cell r="G26">
            <v>299.48263549804688</v>
          </cell>
          <cell r="H26">
            <v>74.22216796875</v>
          </cell>
        </row>
        <row r="27">
          <cell r="A27">
            <v>41109</v>
          </cell>
          <cell r="B27">
            <v>4.1672391891479492</v>
          </cell>
          <cell r="C27">
            <v>78.883567810058594</v>
          </cell>
          <cell r="D27">
            <v>30.466163635253906</v>
          </cell>
          <cell r="E27">
            <v>35.606163024902344</v>
          </cell>
          <cell r="F27">
            <v>44.957656860351563</v>
          </cell>
          <cell r="G27">
            <v>300.83544921875</v>
          </cell>
          <cell r="H27">
            <v>74.775314331054688</v>
          </cell>
        </row>
        <row r="28">
          <cell r="A28">
            <v>41110</v>
          </cell>
          <cell r="B28">
            <v>3.5973143577575684</v>
          </cell>
          <cell r="C28">
            <v>78.344497680664063</v>
          </cell>
          <cell r="D28">
            <v>42.442970275878906</v>
          </cell>
          <cell r="E28">
            <v>33.012893676757813</v>
          </cell>
          <cell r="F28">
            <v>44.947738647460938</v>
          </cell>
          <cell r="G28">
            <v>302.197509765625</v>
          </cell>
          <cell r="H28">
            <v>74.871444702148438</v>
          </cell>
        </row>
        <row r="29">
          <cell r="A29">
            <v>41111</v>
          </cell>
          <cell r="B29">
            <v>2.9350728988647461</v>
          </cell>
          <cell r="C29">
            <v>69.629570007324219</v>
          </cell>
          <cell r="D29">
            <v>20.682842254638672</v>
          </cell>
          <cell r="E29">
            <v>34.656288146972656</v>
          </cell>
          <cell r="F29">
            <v>44.886699676513672</v>
          </cell>
          <cell r="G29">
            <v>303.56759643554688</v>
          </cell>
          <cell r="H29">
            <v>74.322883605957031</v>
          </cell>
        </row>
        <row r="30">
          <cell r="A30">
            <v>41112</v>
          </cell>
          <cell r="B30">
            <v>2.4803540706634521</v>
          </cell>
          <cell r="C30">
            <v>42.231697082519531</v>
          </cell>
          <cell r="D30">
            <v>36.506446838378906</v>
          </cell>
          <cell r="E30">
            <v>43.85595703125</v>
          </cell>
          <cell r="F30">
            <v>44.939346313476563</v>
          </cell>
          <cell r="G30">
            <v>304.91717529296875</v>
          </cell>
          <cell r="H30">
            <v>74.10162353515625</v>
          </cell>
        </row>
        <row r="31">
          <cell r="A31">
            <v>41113</v>
          </cell>
          <cell r="B31">
            <v>3.5320820808410645</v>
          </cell>
          <cell r="C31">
            <v>40.590847015380859</v>
          </cell>
          <cell r="D31">
            <v>36.836803436279297</v>
          </cell>
          <cell r="E31">
            <v>29.539939880371094</v>
          </cell>
          <cell r="F31">
            <v>45.156021118164063</v>
          </cell>
          <cell r="G31">
            <v>306.27133178710938</v>
          </cell>
          <cell r="H31">
            <v>75.201034545898438</v>
          </cell>
        </row>
        <row r="32">
          <cell r="A32">
            <v>41114</v>
          </cell>
          <cell r="B32">
            <v>4.3556880950927734</v>
          </cell>
          <cell r="C32">
            <v>77.729782104492188</v>
          </cell>
          <cell r="D32">
            <v>48.126190185546875</v>
          </cell>
          <cell r="E32">
            <v>28.358890533447266</v>
          </cell>
          <cell r="F32">
            <v>43.215835571289063</v>
          </cell>
          <cell r="G32">
            <v>307.73919677734375</v>
          </cell>
          <cell r="H32">
            <v>75.259017944335938</v>
          </cell>
        </row>
        <row r="33">
          <cell r="A33">
            <v>41115</v>
          </cell>
          <cell r="B33">
            <v>3.4546425342559814</v>
          </cell>
          <cell r="C33">
            <v>0.20806193351745605</v>
          </cell>
          <cell r="D33">
            <v>73.75677490234375</v>
          </cell>
          <cell r="E33">
            <v>25.703823089599609</v>
          </cell>
          <cell r="F33">
            <v>45.673301696777344</v>
          </cell>
          <cell r="G33">
            <v>309.20889282226563</v>
          </cell>
          <cell r="H33">
            <v>74.313728332519531</v>
          </cell>
        </row>
        <row r="34">
          <cell r="A34">
            <v>41116</v>
          </cell>
          <cell r="B34">
            <v>3.5728998184204102</v>
          </cell>
          <cell r="C34">
            <v>48.700508117675781</v>
          </cell>
          <cell r="D34">
            <v>42.754253387451172</v>
          </cell>
          <cell r="E34">
            <v>27.271686553955078</v>
          </cell>
          <cell r="F34">
            <v>45.140762329101563</v>
          </cell>
          <cell r="G34">
            <v>310.59603881835938</v>
          </cell>
          <cell r="H34">
            <v>75.559623718261719</v>
          </cell>
        </row>
        <row r="35">
          <cell r="A35">
            <v>41117</v>
          </cell>
          <cell r="B35">
            <v>2.314030647277832</v>
          </cell>
          <cell r="C35">
            <v>50.733833312988281</v>
          </cell>
          <cell r="D35">
            <v>27.076372146606445</v>
          </cell>
          <cell r="E35">
            <v>43.102920532226563</v>
          </cell>
          <cell r="F35">
            <v>45.173572540283203</v>
          </cell>
          <cell r="G35">
            <v>311.9918212890625</v>
          </cell>
          <cell r="H35">
            <v>75.003433227539063</v>
          </cell>
        </row>
        <row r="36">
          <cell r="A36">
            <v>41118</v>
          </cell>
          <cell r="B36">
            <v>2.9724574089050293</v>
          </cell>
          <cell r="C36">
            <v>48.303298950195313</v>
          </cell>
          <cell r="D36">
            <v>64.0299072265625</v>
          </cell>
          <cell r="E36">
            <v>31.612876892089844</v>
          </cell>
          <cell r="F36">
            <v>40.781261444091797</v>
          </cell>
          <cell r="G36">
            <v>313.37347412109375</v>
          </cell>
          <cell r="H36">
            <v>74.774551391601563</v>
          </cell>
        </row>
        <row r="37">
          <cell r="A37">
            <v>41119</v>
          </cell>
          <cell r="B37">
            <v>3.3348593711853027</v>
          </cell>
          <cell r="C37">
            <v>56.824348449707031</v>
          </cell>
          <cell r="D37">
            <v>22.669567108154297</v>
          </cell>
          <cell r="E37">
            <v>27.801937103271484</v>
          </cell>
          <cell r="F37">
            <v>43.125808715820313</v>
          </cell>
          <cell r="G37">
            <v>314.88180541992188</v>
          </cell>
          <cell r="H37">
            <v>74.704734802246094</v>
          </cell>
        </row>
        <row r="38">
          <cell r="A38">
            <v>41120</v>
          </cell>
          <cell r="B38">
            <v>2.4979019165039063</v>
          </cell>
          <cell r="C38">
            <v>50.005619049072266</v>
          </cell>
          <cell r="D38">
            <v>86.642631530761719</v>
          </cell>
          <cell r="E38">
            <v>34.302284240722656</v>
          </cell>
          <cell r="F38">
            <v>46.577400207519531</v>
          </cell>
          <cell r="G38">
            <v>316.27182006835938</v>
          </cell>
          <cell r="H38">
            <v>75.535972595214844</v>
          </cell>
        </row>
        <row r="39">
          <cell r="A39">
            <v>41121</v>
          </cell>
          <cell r="B39">
            <v>2.311741828918457</v>
          </cell>
          <cell r="C39">
            <v>59.027904510498047</v>
          </cell>
          <cell r="D39">
            <v>20.668344497680664</v>
          </cell>
          <cell r="E39">
            <v>40.998703002929688</v>
          </cell>
          <cell r="F39">
            <v>37.170211791992188</v>
          </cell>
          <cell r="G39">
            <v>317.66140747070313</v>
          </cell>
          <cell r="H39">
            <v>74.641029357910156</v>
          </cell>
        </row>
        <row r="40">
          <cell r="A40">
            <v>41122</v>
          </cell>
          <cell r="B40">
            <v>2.4818799495697021</v>
          </cell>
          <cell r="C40">
            <v>82.723236083984375</v>
          </cell>
          <cell r="D40">
            <v>8.5496301651000977</v>
          </cell>
          <cell r="E40">
            <v>29.787899017333984</v>
          </cell>
          <cell r="F40">
            <v>39.350727081298828</v>
          </cell>
          <cell r="G40">
            <v>318.70883178710938</v>
          </cell>
          <cell r="H40">
            <v>77.094680786132813</v>
          </cell>
        </row>
      </sheetData>
      <sheetData sheetId="4">
        <row r="7">
          <cell r="A7" t="str">
            <v/>
          </cell>
          <cell r="B7" t="str">
            <v>FI0108_TOTAL</v>
          </cell>
          <cell r="C7" t="str">
            <v>LI1613</v>
          </cell>
          <cell r="D7" t="str">
            <v>LI1509</v>
          </cell>
        </row>
        <row r="8">
          <cell r="A8" t="str">
            <v>Timestamp</v>
          </cell>
          <cell r="B8" t="str">
            <v>FI0108_TOTAL - SnapShot</v>
          </cell>
          <cell r="C8" t="str">
            <v>LI1613 - SnapShot</v>
          </cell>
          <cell r="D8" t="str">
            <v>LI1509 - SnapShot</v>
          </cell>
        </row>
        <row r="9">
          <cell r="A9">
            <v>41091</v>
          </cell>
          <cell r="B9">
            <v>2779.626708984375</v>
          </cell>
          <cell r="C9">
            <v>68.215072631835938</v>
          </cell>
          <cell r="D9">
            <v>62.975509643554688</v>
          </cell>
        </row>
        <row r="10">
          <cell r="A10">
            <v>41092</v>
          </cell>
          <cell r="B10">
            <v>2794.83642578125</v>
          </cell>
          <cell r="C10">
            <v>74.536888122558594</v>
          </cell>
          <cell r="D10">
            <v>72.925918579101563</v>
          </cell>
        </row>
        <row r="11">
          <cell r="A11">
            <v>41093</v>
          </cell>
          <cell r="B11">
            <v>2809.060302734375</v>
          </cell>
          <cell r="C11">
            <v>69.271385192871094</v>
          </cell>
          <cell r="D11">
            <v>80.909439086914063</v>
          </cell>
        </row>
        <row r="12">
          <cell r="A12">
            <v>41094</v>
          </cell>
          <cell r="B12">
            <v>2820.25390625</v>
          </cell>
          <cell r="C12">
            <v>54.385444641113281</v>
          </cell>
          <cell r="D12">
            <v>37.545585632324219</v>
          </cell>
        </row>
        <row r="13">
          <cell r="A13">
            <v>41095</v>
          </cell>
          <cell r="B13">
            <v>2833.33203125</v>
          </cell>
          <cell r="C13">
            <v>56.973373413085938</v>
          </cell>
          <cell r="D13">
            <v>29.520103454589844</v>
          </cell>
        </row>
        <row r="14">
          <cell r="A14">
            <v>41096</v>
          </cell>
          <cell r="B14">
            <v>2850.25830078125</v>
          </cell>
          <cell r="C14">
            <v>74.050506591796875</v>
          </cell>
          <cell r="D14">
            <v>38.698406219482422</v>
          </cell>
        </row>
        <row r="15">
          <cell r="A15">
            <v>41097</v>
          </cell>
          <cell r="B15">
            <v>2865.587890625</v>
          </cell>
          <cell r="C15">
            <v>83.690391540527344</v>
          </cell>
          <cell r="D15">
            <v>69.433128356933594</v>
          </cell>
        </row>
        <row r="16">
          <cell r="A16">
            <v>41098</v>
          </cell>
          <cell r="B16">
            <v>2878.674560546875</v>
          </cell>
          <cell r="C16">
            <v>84.24200439453125</v>
          </cell>
          <cell r="D16">
            <v>73.246353149414063</v>
          </cell>
        </row>
        <row r="17">
          <cell r="A17">
            <v>41099</v>
          </cell>
          <cell r="B17">
            <v>2893.407470703125</v>
          </cell>
          <cell r="C17">
            <v>82.616157531738281</v>
          </cell>
          <cell r="D17">
            <v>31.017776489257813</v>
          </cell>
        </row>
        <row r="18">
          <cell r="A18">
            <v>41100</v>
          </cell>
          <cell r="B18">
            <v>2907.073486328125</v>
          </cell>
          <cell r="C18">
            <v>75.847259521484375</v>
          </cell>
          <cell r="D18">
            <v>40.807205200195313</v>
          </cell>
        </row>
        <row r="19">
          <cell r="A19">
            <v>41101</v>
          </cell>
          <cell r="B19">
            <v>2919.44091796875</v>
          </cell>
          <cell r="C19">
            <v>70.972381591796875</v>
          </cell>
          <cell r="D19">
            <v>41.8150634765625</v>
          </cell>
        </row>
        <row r="20">
          <cell r="A20">
            <v>41102</v>
          </cell>
          <cell r="B20">
            <v>2936.268310546875</v>
          </cell>
          <cell r="C20">
            <v>72.991020202636719</v>
          </cell>
          <cell r="D20">
            <v>55.94415283203125</v>
          </cell>
        </row>
        <row r="21">
          <cell r="A21">
            <v>41103</v>
          </cell>
          <cell r="B21">
            <v>2951.734375</v>
          </cell>
          <cell r="C21">
            <v>81.018539428710938</v>
          </cell>
          <cell r="D21">
            <v>52.785533905029297</v>
          </cell>
        </row>
        <row r="22">
          <cell r="A22">
            <v>41104</v>
          </cell>
          <cell r="B22">
            <v>2961.8203125</v>
          </cell>
          <cell r="C22">
            <v>57.566947937011719</v>
          </cell>
          <cell r="D22">
            <v>51.594947814941406</v>
          </cell>
        </row>
        <row r="23">
          <cell r="A23">
            <v>41105</v>
          </cell>
          <cell r="B23">
            <v>2976.52197265625</v>
          </cell>
          <cell r="C23">
            <v>61.210803985595703</v>
          </cell>
          <cell r="D23">
            <v>63.813995361328125</v>
          </cell>
        </row>
        <row r="24">
          <cell r="A24">
            <v>41106</v>
          </cell>
          <cell r="B24">
            <v>2986.24365234375</v>
          </cell>
          <cell r="C24">
            <v>36.266117095947266</v>
          </cell>
          <cell r="D24">
            <v>61.479362487792969</v>
          </cell>
        </row>
        <row r="25">
          <cell r="A25">
            <v>41107</v>
          </cell>
          <cell r="B25">
            <v>3004.6142578125</v>
          </cell>
          <cell r="C25">
            <v>53.339435577392578</v>
          </cell>
          <cell r="D25">
            <v>58.838790893554688</v>
          </cell>
        </row>
        <row r="26">
          <cell r="A26">
            <v>41108</v>
          </cell>
          <cell r="B26">
            <v>3017.47216796875</v>
          </cell>
          <cell r="C26">
            <v>54.267948150634766</v>
          </cell>
          <cell r="D26">
            <v>74.724952697753906</v>
          </cell>
        </row>
        <row r="27">
          <cell r="A27">
            <v>41109</v>
          </cell>
          <cell r="B27">
            <v>3026.683349609375</v>
          </cell>
          <cell r="C27">
            <v>36.035324096679688</v>
          </cell>
          <cell r="D27">
            <v>39.104293823242188</v>
          </cell>
        </row>
        <row r="28">
          <cell r="A28">
            <v>41110</v>
          </cell>
          <cell r="B28">
            <v>3039.334716796875</v>
          </cell>
          <cell r="C28">
            <v>43.044284820556641</v>
          </cell>
          <cell r="D28">
            <v>39.005111694335938</v>
          </cell>
        </row>
        <row r="29">
          <cell r="A29">
            <v>41111</v>
          </cell>
          <cell r="B29">
            <v>3055.658935546875</v>
          </cell>
          <cell r="C29">
            <v>58.340198516845703</v>
          </cell>
          <cell r="D29">
            <v>46.144805908203125</v>
          </cell>
        </row>
        <row r="30">
          <cell r="A30">
            <v>41112</v>
          </cell>
          <cell r="B30">
            <v>3071.80615234375</v>
          </cell>
          <cell r="C30">
            <v>55.238422393798828</v>
          </cell>
          <cell r="D30">
            <v>80.480659484863281</v>
          </cell>
        </row>
        <row r="31">
          <cell r="A31">
            <v>41113</v>
          </cell>
          <cell r="B31">
            <v>3088.64990234375</v>
          </cell>
          <cell r="C31">
            <v>85.486381530761719</v>
          </cell>
          <cell r="D31">
            <v>46.771194458007813</v>
          </cell>
        </row>
        <row r="32">
          <cell r="A32">
            <v>41114</v>
          </cell>
          <cell r="B32">
            <v>3104.771484375</v>
          </cell>
          <cell r="C32">
            <v>74.753189086914063</v>
          </cell>
          <cell r="D32">
            <v>70.148773193359375</v>
          </cell>
        </row>
        <row r="33">
          <cell r="A33">
            <v>41115</v>
          </cell>
          <cell r="B33">
            <v>3122.31201171875</v>
          </cell>
          <cell r="C33">
            <v>77.322807312011719</v>
          </cell>
          <cell r="D33">
            <v>61.470207214355469</v>
          </cell>
        </row>
        <row r="34">
          <cell r="A34">
            <v>41116</v>
          </cell>
          <cell r="B34">
            <v>3135.698486328125</v>
          </cell>
          <cell r="C34">
            <v>44.618526458740234</v>
          </cell>
          <cell r="D34">
            <v>79.562828063964844</v>
          </cell>
        </row>
        <row r="35">
          <cell r="A35">
            <v>41117</v>
          </cell>
          <cell r="B35">
            <v>3150.898681640625</v>
          </cell>
          <cell r="C35">
            <v>43.232624053955078</v>
          </cell>
          <cell r="D35">
            <v>68.661788940429688</v>
          </cell>
        </row>
        <row r="36">
          <cell r="A36">
            <v>41118</v>
          </cell>
          <cell r="B36">
            <v>3165.13916015625</v>
          </cell>
          <cell r="C36">
            <v>41.720455169677734</v>
          </cell>
          <cell r="D36">
            <v>25.374227523803711</v>
          </cell>
        </row>
        <row r="37">
          <cell r="A37">
            <v>41119</v>
          </cell>
          <cell r="B37">
            <v>3184.88818359375</v>
          </cell>
          <cell r="C37">
            <v>65.14190673828125</v>
          </cell>
          <cell r="D37">
            <v>66.511024475097656</v>
          </cell>
        </row>
        <row r="38">
          <cell r="A38">
            <v>41120</v>
          </cell>
          <cell r="B38">
            <v>3193.841064453125</v>
          </cell>
          <cell r="C38">
            <v>37.538337707519531</v>
          </cell>
          <cell r="D38">
            <v>31.469444274902344</v>
          </cell>
        </row>
        <row r="39">
          <cell r="A39">
            <v>41121</v>
          </cell>
          <cell r="B39">
            <v>3210.339111328125</v>
          </cell>
          <cell r="C39">
            <v>55.804531097412109</v>
          </cell>
          <cell r="D39">
            <v>26.672771453857422</v>
          </cell>
        </row>
        <row r="40">
          <cell r="A40">
            <v>41122</v>
          </cell>
          <cell r="B40">
            <v>3250.233154296875</v>
          </cell>
          <cell r="C40">
            <v>39.957275390625</v>
          </cell>
          <cell r="D40">
            <v>44.723430633544922</v>
          </cell>
        </row>
      </sheetData>
      <sheetData sheetId="5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PX"/>
      <sheetName val="HAC"/>
      <sheetName val="IBA"/>
      <sheetName val="NaOH32%"/>
      <sheetName val="Cold condensate"/>
      <sheetName val="5K HR"/>
    </sheetNames>
    <sheetDataSet>
      <sheetData sheetId="0"/>
      <sheetData sheetId="1"/>
      <sheetData sheetId="2">
        <row r="5">
          <cell r="CA5" t="str">
            <v/>
          </cell>
          <cell r="CB5" t="str">
            <v>D1205-HAC</v>
          </cell>
          <cell r="CC5" t="str">
            <v>D1205-PX</v>
          </cell>
          <cell r="CD5" t="str">
            <v>D1606-IBA</v>
          </cell>
          <cell r="CE5" t="str">
            <v>C1502-HAC</v>
          </cell>
          <cell r="CF5" t="str">
            <v>C1301T-HAC</v>
          </cell>
          <cell r="CG5" t="str">
            <v>C1301BT-HAC</v>
          </cell>
          <cell r="CH5" t="str">
            <v>C1301B-PX</v>
          </cell>
          <cell r="CI5" t="str">
            <v>C1301BB-PX</v>
          </cell>
          <cell r="CJ5" t="str">
            <v>C1611BTM-HAC</v>
          </cell>
          <cell r="CK5" t="str">
            <v>C1612BTM-HAC</v>
          </cell>
          <cell r="CL5" t="str">
            <v>C1601-H2O</v>
          </cell>
          <cell r="CM5" t="str">
            <v>D1702-HAC</v>
          </cell>
          <cell r="CN5" t="str">
            <v>D1503-H2O</v>
          </cell>
          <cell r="CO5" t="str">
            <v>D1503-TS</v>
          </cell>
          <cell r="CP5" t="str">
            <v>C1501-H2O</v>
          </cell>
          <cell r="CQ5" t="str">
            <v>D1203-H2O</v>
          </cell>
          <cell r="CR5" t="str">
            <v>D1502-H2O</v>
          </cell>
        </row>
        <row r="6">
          <cell r="CB6" t="str">
            <v>PCT</v>
          </cell>
          <cell r="CC6" t="str">
            <v>PCT</v>
          </cell>
          <cell r="CD6" t="str">
            <v>PCT</v>
          </cell>
          <cell r="CE6" t="str">
            <v>PCT</v>
          </cell>
          <cell r="CF6" t="str">
            <v>PCT</v>
          </cell>
          <cell r="CG6" t="str">
            <v>%</v>
          </cell>
          <cell r="CH6" t="str">
            <v>PCT</v>
          </cell>
          <cell r="CI6" t="str">
            <v>%</v>
          </cell>
          <cell r="CJ6" t="str">
            <v>%</v>
          </cell>
          <cell r="CK6" t="str">
            <v>%</v>
          </cell>
          <cell r="CL6" t="str">
            <v>PCT</v>
          </cell>
          <cell r="CM6" t="str">
            <v>PPM</v>
          </cell>
          <cell r="CN6" t="str">
            <v>PCT</v>
          </cell>
          <cell r="CO6" t="str">
            <v>PCT</v>
          </cell>
          <cell r="CP6" t="str">
            <v>%</v>
          </cell>
          <cell r="CQ6" t="str">
            <v>PCT</v>
          </cell>
          <cell r="CR6" t="str">
            <v>PCT</v>
          </cell>
        </row>
        <row r="7">
          <cell r="CA7">
            <v>41760</v>
          </cell>
          <cell r="CB7">
            <v>67.599998474121094</v>
          </cell>
          <cell r="CC7">
            <v>21.950000762939453</v>
          </cell>
          <cell r="CD7">
            <v>85</v>
          </cell>
          <cell r="CE7">
            <v>72</v>
          </cell>
          <cell r="CF7">
            <v>49.799999237060547</v>
          </cell>
          <cell r="CG7">
            <v>52.299999237060547</v>
          </cell>
          <cell r="CH7">
            <v>3.2999999523162842</v>
          </cell>
          <cell r="CI7">
            <v>3.0999999046325684</v>
          </cell>
          <cell r="CJ7">
            <v>29.899999618530273</v>
          </cell>
          <cell r="CK7">
            <v>37.5</v>
          </cell>
          <cell r="CL7">
            <v>4.5999999046325684</v>
          </cell>
          <cell r="CM7">
            <v>9999</v>
          </cell>
          <cell r="CN7">
            <v>4.8000001907348633</v>
          </cell>
          <cell r="CO7">
            <v>18.600000381469727</v>
          </cell>
          <cell r="CP7">
            <v>6.4000000953674316</v>
          </cell>
          <cell r="CQ7">
            <v>9.8000001907348633</v>
          </cell>
          <cell r="CR7">
            <v>11.800000190734863</v>
          </cell>
        </row>
        <row r="8">
          <cell r="CA8">
            <v>41761</v>
          </cell>
          <cell r="CB8">
            <v>68.300003051757813</v>
          </cell>
          <cell r="CC8">
            <v>22.350000381469727</v>
          </cell>
          <cell r="CD8">
            <v>85.199996948242188</v>
          </cell>
          <cell r="CE8">
            <v>71</v>
          </cell>
          <cell r="CF8">
            <v>51.099998474121094</v>
          </cell>
          <cell r="CG8">
            <v>52.400001525878906</v>
          </cell>
          <cell r="CH8">
            <v>3.0999999046325684</v>
          </cell>
          <cell r="CI8">
            <v>3.5999999046325684</v>
          </cell>
          <cell r="CJ8">
            <v>31.399999618530273</v>
          </cell>
          <cell r="CK8">
            <v>38.900001525878906</v>
          </cell>
          <cell r="CL8">
            <v>7.1999998092651367</v>
          </cell>
          <cell r="CM8">
            <v>9999</v>
          </cell>
          <cell r="CN8">
            <v>4.9000000953674316</v>
          </cell>
          <cell r="CO8">
            <v>18.799999237060547</v>
          </cell>
          <cell r="CP8">
            <v>7</v>
          </cell>
          <cell r="CQ8">
            <v>10.100000381469727</v>
          </cell>
          <cell r="CR8">
            <v>12.300000190734863</v>
          </cell>
        </row>
        <row r="9">
          <cell r="CA9">
            <v>41762</v>
          </cell>
          <cell r="CB9">
            <v>68.400001525878906</v>
          </cell>
          <cell r="CC9">
            <v>22.190000534057617</v>
          </cell>
          <cell r="CD9">
            <v>84.400001525878906</v>
          </cell>
          <cell r="CE9">
            <v>70</v>
          </cell>
          <cell r="CF9">
            <v>49.400001525878906</v>
          </cell>
          <cell r="CG9">
            <v>51.599998474121094</v>
          </cell>
          <cell r="CH9">
            <v>3.5999999046325684</v>
          </cell>
          <cell r="CI9">
            <v>3.5999999046325684</v>
          </cell>
          <cell r="CJ9">
            <v>27.399999618530273</v>
          </cell>
          <cell r="CK9">
            <v>35.799999237060547</v>
          </cell>
          <cell r="CL9">
            <v>6.6999998092651367</v>
          </cell>
          <cell r="CM9">
            <v>9999</v>
          </cell>
          <cell r="CN9">
            <v>4.9000000953674316</v>
          </cell>
          <cell r="CO9">
            <v>18.299999237060547</v>
          </cell>
          <cell r="CP9">
            <v>6.8000001907348633</v>
          </cell>
          <cell r="CQ9">
            <v>10.100000381469727</v>
          </cell>
          <cell r="CR9">
            <v>11.699999809265137</v>
          </cell>
        </row>
        <row r="10">
          <cell r="CA10">
            <v>41763</v>
          </cell>
          <cell r="CB10">
            <v>68.699996948242188</v>
          </cell>
          <cell r="CC10">
            <v>21.809999465942383</v>
          </cell>
          <cell r="CD10">
            <v>86.099998474121094</v>
          </cell>
          <cell r="CE10">
            <v>68</v>
          </cell>
          <cell r="CF10">
            <v>51.299999237060547</v>
          </cell>
          <cell r="CG10">
            <v>52</v>
          </cell>
          <cell r="CH10">
            <v>2.7999999523162842</v>
          </cell>
          <cell r="CI10">
            <v>4</v>
          </cell>
          <cell r="CJ10">
            <v>32.700000762939453</v>
          </cell>
          <cell r="CK10">
            <v>41.799999237060547</v>
          </cell>
          <cell r="CL10">
            <v>5.0999999046325684</v>
          </cell>
          <cell r="CM10">
            <v>9999</v>
          </cell>
          <cell r="CN10">
            <v>4.9000000953674316</v>
          </cell>
          <cell r="CO10">
            <v>18.5</v>
          </cell>
          <cell r="CP10">
            <v>6.1999998092651367</v>
          </cell>
          <cell r="CQ10">
            <v>9.6000003814697266</v>
          </cell>
          <cell r="CR10">
            <v>11.399999618530273</v>
          </cell>
        </row>
        <row r="11">
          <cell r="CA11">
            <v>41764</v>
          </cell>
          <cell r="CB11">
            <v>68.900001525878906</v>
          </cell>
          <cell r="CC11">
            <v>22.229999542236328</v>
          </cell>
          <cell r="CD11">
            <v>86.099998474121094</v>
          </cell>
          <cell r="CE11">
            <v>69</v>
          </cell>
          <cell r="CF11">
            <v>50.700000762939453</v>
          </cell>
          <cell r="CG11">
            <v>51.799999237060547</v>
          </cell>
          <cell r="CH11">
            <v>3.7999999523162842</v>
          </cell>
          <cell r="CI11">
            <v>3.2999999523162842</v>
          </cell>
          <cell r="CJ11">
            <v>32</v>
          </cell>
          <cell r="CK11">
            <v>41.299999237060547</v>
          </cell>
          <cell r="CL11">
            <v>4.5999999046325684</v>
          </cell>
          <cell r="CM11">
            <v>9999</v>
          </cell>
          <cell r="CN11">
            <v>5.0999999046325684</v>
          </cell>
          <cell r="CO11">
            <v>16.299999237060547</v>
          </cell>
          <cell r="CP11">
            <v>5</v>
          </cell>
          <cell r="CQ11">
            <v>9.3000001907348633</v>
          </cell>
          <cell r="CR11">
            <v>11</v>
          </cell>
        </row>
        <row r="12">
          <cell r="CA12">
            <v>41765</v>
          </cell>
          <cell r="CB12">
            <v>67.300003051757813</v>
          </cell>
          <cell r="CC12">
            <v>21.930000305175781</v>
          </cell>
          <cell r="CD12">
            <v>88.199996948242188</v>
          </cell>
          <cell r="CE12">
            <v>57</v>
          </cell>
          <cell r="CF12">
            <v>53.099998474121094</v>
          </cell>
          <cell r="CG12">
            <v>52.900001525878906</v>
          </cell>
          <cell r="CH12">
            <v>4.6999998092651367</v>
          </cell>
          <cell r="CI12">
            <v>3.2000000476837158</v>
          </cell>
          <cell r="CJ12">
            <v>30.600000381469727</v>
          </cell>
          <cell r="CK12">
            <v>39.599998474121094</v>
          </cell>
          <cell r="CL12">
            <v>4.5999999046325684</v>
          </cell>
          <cell r="CM12">
            <v>9999</v>
          </cell>
          <cell r="CN12">
            <v>5.9000000953674316</v>
          </cell>
          <cell r="CO12">
            <v>16.899999618530273</v>
          </cell>
          <cell r="CP12">
            <v>7.0999999046325684</v>
          </cell>
          <cell r="CQ12">
            <v>8.8999996185302734</v>
          </cell>
          <cell r="CR12">
            <v>11.199999809265137</v>
          </cell>
        </row>
        <row r="13">
          <cell r="CA13">
            <v>41766</v>
          </cell>
          <cell r="CB13">
            <v>67</v>
          </cell>
          <cell r="CC13">
            <v>21.959999084472656</v>
          </cell>
          <cell r="CD13">
            <v>89.400001525878906</v>
          </cell>
          <cell r="CE13">
            <v>54</v>
          </cell>
          <cell r="CF13">
            <v>51.900001525878906</v>
          </cell>
          <cell r="CG13">
            <v>53</v>
          </cell>
          <cell r="CH13">
            <v>4.0999999046325684</v>
          </cell>
          <cell r="CI13">
            <v>2.9000000953674316</v>
          </cell>
          <cell r="CJ13">
            <v>30</v>
          </cell>
          <cell r="CK13">
            <v>40.599998474121094</v>
          </cell>
          <cell r="CL13">
            <v>6.4000000953674316</v>
          </cell>
          <cell r="CM13">
            <v>9999</v>
          </cell>
          <cell r="CN13">
            <v>8.1999998092651367</v>
          </cell>
          <cell r="CO13">
            <v>16.600000381469727</v>
          </cell>
          <cell r="CP13">
            <v>7.0999999046325684</v>
          </cell>
          <cell r="CQ13">
            <v>9.8999996185302734</v>
          </cell>
          <cell r="CR13">
            <v>12.699999809265137</v>
          </cell>
        </row>
        <row r="14">
          <cell r="CA14">
            <v>41767</v>
          </cell>
          <cell r="CB14">
            <v>67.400001525878906</v>
          </cell>
          <cell r="CC14">
            <v>21.940000534057617</v>
          </cell>
          <cell r="CD14">
            <v>87.900001525878906</v>
          </cell>
          <cell r="CE14">
            <v>40</v>
          </cell>
          <cell r="CF14">
            <v>53</v>
          </cell>
          <cell r="CG14">
            <v>51.700000762939453</v>
          </cell>
          <cell r="CH14">
            <v>4.3000001907348633</v>
          </cell>
          <cell r="CI14">
            <v>2.5999999046325684</v>
          </cell>
          <cell r="CJ14">
            <v>29.600000381469727</v>
          </cell>
          <cell r="CK14">
            <v>38.599998474121094</v>
          </cell>
          <cell r="CL14">
            <v>5.6999998092651367</v>
          </cell>
          <cell r="CM14">
            <v>9999</v>
          </cell>
          <cell r="CN14">
            <v>5.1999998092651367</v>
          </cell>
          <cell r="CO14">
            <v>17.700000762939453</v>
          </cell>
          <cell r="CP14">
            <v>6.4000000953674316</v>
          </cell>
          <cell r="CQ14">
            <v>9.3000001907348633</v>
          </cell>
          <cell r="CR14">
            <v>10.600000381469727</v>
          </cell>
        </row>
        <row r="15">
          <cell r="CA15">
            <v>41768</v>
          </cell>
          <cell r="CB15">
            <v>66.300003051757813</v>
          </cell>
          <cell r="CC15">
            <v>21.540000915527344</v>
          </cell>
          <cell r="CD15">
            <v>87.400001525878906</v>
          </cell>
          <cell r="CE15">
            <v>47</v>
          </cell>
          <cell r="CF15">
            <v>53.5</v>
          </cell>
          <cell r="CG15">
            <v>53.299999237060547</v>
          </cell>
          <cell r="CH15">
            <v>4.6999998092651367</v>
          </cell>
          <cell r="CI15">
            <v>3</v>
          </cell>
          <cell r="CJ15">
            <v>29.899999618530273</v>
          </cell>
          <cell r="CK15">
            <v>39.900001525878906</v>
          </cell>
          <cell r="CL15">
            <v>6</v>
          </cell>
          <cell r="CM15">
            <v>9999</v>
          </cell>
          <cell r="CN15">
            <v>5</v>
          </cell>
          <cell r="CO15">
            <v>19</v>
          </cell>
          <cell r="CP15">
            <v>6.4000000953674316</v>
          </cell>
          <cell r="CQ15">
            <v>9.6999998092651367</v>
          </cell>
          <cell r="CR15">
            <v>11.899999618530273</v>
          </cell>
        </row>
        <row r="16">
          <cell r="CA16">
            <v>41769</v>
          </cell>
          <cell r="CB16">
            <v>67.300003051757813</v>
          </cell>
          <cell r="CC16">
            <v>21.979999542236328</v>
          </cell>
          <cell r="CD16">
            <v>87.099998474121094</v>
          </cell>
          <cell r="CE16">
            <v>42</v>
          </cell>
          <cell r="CF16">
            <v>53.700000762939453</v>
          </cell>
          <cell r="CG16">
            <v>53.200000762939453</v>
          </cell>
          <cell r="CH16">
            <v>4.4000000953674316</v>
          </cell>
          <cell r="CI16">
            <v>2.7999999523162842</v>
          </cell>
          <cell r="CJ16">
            <v>30.5</v>
          </cell>
          <cell r="CK16">
            <v>39.299999237060547</v>
          </cell>
          <cell r="CL16">
            <v>6</v>
          </cell>
          <cell r="CM16">
            <v>9999</v>
          </cell>
          <cell r="CN16">
            <v>5.6999998092651367</v>
          </cell>
          <cell r="CO16">
            <v>20</v>
          </cell>
          <cell r="CP16">
            <v>5.3000001907348633</v>
          </cell>
          <cell r="CQ16">
            <v>10</v>
          </cell>
          <cell r="CR16">
            <v>11.699999809265137</v>
          </cell>
        </row>
        <row r="17">
          <cell r="CA17">
            <v>41770</v>
          </cell>
          <cell r="CB17">
            <v>67.199996948242188</v>
          </cell>
          <cell r="CC17">
            <v>22.170000076293945</v>
          </cell>
          <cell r="CD17">
            <v>89.599998474121094</v>
          </cell>
          <cell r="CE17">
            <v>48</v>
          </cell>
          <cell r="CF17">
            <v>54.400001525878906</v>
          </cell>
          <cell r="CG17">
            <v>52.299999237060547</v>
          </cell>
          <cell r="CH17">
            <v>4.0999999046325684</v>
          </cell>
          <cell r="CI17">
            <v>2.9000000953674316</v>
          </cell>
          <cell r="CJ17">
            <v>31.5</v>
          </cell>
          <cell r="CK17">
            <v>42.700000762939453</v>
          </cell>
          <cell r="CL17">
            <v>5.6999998092651367</v>
          </cell>
          <cell r="CM17">
            <v>9999</v>
          </cell>
          <cell r="CN17">
            <v>5.6999998092651367</v>
          </cell>
          <cell r="CO17">
            <v>21.399999618530273</v>
          </cell>
          <cell r="CP17">
            <v>6.5</v>
          </cell>
          <cell r="CQ17">
            <v>10.899999618530273</v>
          </cell>
          <cell r="CR17">
            <v>12.600000381469727</v>
          </cell>
        </row>
        <row r="18">
          <cell r="CA18">
            <v>41771</v>
          </cell>
          <cell r="CB18">
            <v>65.699996948242188</v>
          </cell>
          <cell r="CC18">
            <v>21.639999389648438</v>
          </cell>
          <cell r="CD18">
            <v>87.900001525878906</v>
          </cell>
          <cell r="CE18">
            <v>52</v>
          </cell>
          <cell r="CF18">
            <v>53.400001525878906</v>
          </cell>
          <cell r="CG18">
            <v>51.799999237060547</v>
          </cell>
          <cell r="CH18">
            <v>4.4000000953674316</v>
          </cell>
          <cell r="CI18">
            <v>3.0999999046325684</v>
          </cell>
          <cell r="CJ18">
            <v>33</v>
          </cell>
          <cell r="CK18">
            <v>43.700000762939453</v>
          </cell>
          <cell r="CL18">
            <v>6.0999999046325684</v>
          </cell>
          <cell r="CM18">
            <v>9285</v>
          </cell>
          <cell r="CN18">
            <v>5.0999999046325684</v>
          </cell>
          <cell r="CO18">
            <v>20.899999618530273</v>
          </cell>
          <cell r="CP18">
            <v>6.5999999046325684</v>
          </cell>
          <cell r="CQ18">
            <v>10.5</v>
          </cell>
          <cell r="CR18">
            <v>12.5</v>
          </cell>
        </row>
        <row r="19">
          <cell r="CA19">
            <v>41772</v>
          </cell>
          <cell r="CB19">
            <v>67</v>
          </cell>
          <cell r="CC19">
            <v>21.809999465942383</v>
          </cell>
          <cell r="CD19">
            <v>87.900001525878906</v>
          </cell>
          <cell r="CE19">
            <v>71</v>
          </cell>
          <cell r="CF19">
            <v>52</v>
          </cell>
          <cell r="CG19">
            <v>53.599998474121094</v>
          </cell>
          <cell r="CH19">
            <v>4.3000001907348633</v>
          </cell>
          <cell r="CI19">
            <v>3.0999999046325684</v>
          </cell>
          <cell r="CJ19">
            <v>33.200000762939453</v>
          </cell>
          <cell r="CK19">
            <v>44</v>
          </cell>
          <cell r="CL19">
            <v>6.0999999046325684</v>
          </cell>
          <cell r="CM19">
            <v>9999</v>
          </cell>
          <cell r="CN19">
            <v>4.9000000953674316</v>
          </cell>
          <cell r="CO19">
            <v>18.299999237060547</v>
          </cell>
          <cell r="CP19">
            <v>7.0999999046325684</v>
          </cell>
          <cell r="CQ19">
            <v>10.300000190734863</v>
          </cell>
          <cell r="CR19">
            <v>11.899999618530273</v>
          </cell>
        </row>
        <row r="20">
          <cell r="CA20">
            <v>41773</v>
          </cell>
          <cell r="CB20">
            <v>65.699996948242188</v>
          </cell>
          <cell r="CC20">
            <v>21.690000534057617</v>
          </cell>
          <cell r="CD20">
            <v>88.599998474121094</v>
          </cell>
          <cell r="CE20">
            <v>72</v>
          </cell>
          <cell r="CF20">
            <v>52.5</v>
          </cell>
          <cell r="CG20">
            <v>52.400001525878906</v>
          </cell>
          <cell r="CH20">
            <v>4.0999999046325684</v>
          </cell>
          <cell r="CI20">
            <v>2.7999999523162842</v>
          </cell>
          <cell r="CJ20">
            <v>32.200000762939453</v>
          </cell>
          <cell r="CK20">
            <v>43.900001525878906</v>
          </cell>
          <cell r="CL20">
            <v>5.6999998092651367</v>
          </cell>
          <cell r="CM20">
            <v>8529</v>
          </cell>
          <cell r="CN20">
            <v>4.5999999046325684</v>
          </cell>
          <cell r="CO20">
            <v>18.799999237060547</v>
          </cell>
          <cell r="CP20">
            <v>5.5</v>
          </cell>
          <cell r="CQ20">
            <v>9.8999996185302734</v>
          </cell>
          <cell r="CR20">
            <v>11.899999618530273</v>
          </cell>
        </row>
        <row r="21">
          <cell r="CA21">
            <v>41774</v>
          </cell>
          <cell r="CB21">
            <v>67.300003051757813</v>
          </cell>
          <cell r="CC21">
            <v>22.149999618530273</v>
          </cell>
          <cell r="CD21">
            <v>86.699996948242188</v>
          </cell>
          <cell r="CE21">
            <v>50</v>
          </cell>
          <cell r="CF21">
            <v>53.799999237060547</v>
          </cell>
          <cell r="CG21">
            <v>51.5</v>
          </cell>
          <cell r="CH21">
            <v>4</v>
          </cell>
          <cell r="CI21">
            <v>3.2000000476837158</v>
          </cell>
          <cell r="CJ21">
            <v>32.900001525878906</v>
          </cell>
          <cell r="CK21">
            <v>44.5</v>
          </cell>
          <cell r="CL21">
            <v>5.8000001907348633</v>
          </cell>
          <cell r="CM21">
            <v>5504</v>
          </cell>
          <cell r="CN21">
            <v>6.0999999046325684</v>
          </cell>
          <cell r="CO21">
            <v>17.399999618530273</v>
          </cell>
          <cell r="CP21">
            <v>6.6999998092651367</v>
          </cell>
          <cell r="CQ21">
            <v>10.100000381469727</v>
          </cell>
          <cell r="CR21">
            <v>11.600000381469727</v>
          </cell>
        </row>
        <row r="22">
          <cell r="CA22">
            <v>41775</v>
          </cell>
          <cell r="CB22">
            <v>67.5</v>
          </cell>
          <cell r="CC22">
            <v>22.200000762939453</v>
          </cell>
          <cell r="CD22">
            <v>85.400001525878906</v>
          </cell>
          <cell r="CE22">
            <v>53</v>
          </cell>
          <cell r="CF22">
            <v>52.599998474121094</v>
          </cell>
          <cell r="CG22">
            <v>51.799999237060547</v>
          </cell>
          <cell r="CH22">
            <v>4.1999998092651367</v>
          </cell>
          <cell r="CI22">
            <v>3.4000000953674316</v>
          </cell>
          <cell r="CJ22">
            <v>32.900001525878906</v>
          </cell>
          <cell r="CK22">
            <v>43</v>
          </cell>
          <cell r="CL22">
            <v>6.4000000953674316</v>
          </cell>
          <cell r="CM22">
            <v>6367</v>
          </cell>
          <cell r="CN22">
            <v>5.5</v>
          </cell>
          <cell r="CO22">
            <v>18.799999237060547</v>
          </cell>
          <cell r="CP22">
            <v>6.5999999046325684</v>
          </cell>
          <cell r="CQ22">
            <v>10.300000190734863</v>
          </cell>
          <cell r="CR22">
            <v>12.199999809265137</v>
          </cell>
        </row>
        <row r="23">
          <cell r="CA23">
            <v>41776</v>
          </cell>
          <cell r="CB23">
            <v>66.800003051757813</v>
          </cell>
          <cell r="CC23">
            <v>21.799999237060547</v>
          </cell>
          <cell r="CD23">
            <v>85.099998474121094</v>
          </cell>
          <cell r="CE23">
            <v>56</v>
          </cell>
          <cell r="CF23">
            <v>53.5</v>
          </cell>
          <cell r="CG23">
            <v>50.799999237060547</v>
          </cell>
          <cell r="CH23">
            <v>4.3000001907348633</v>
          </cell>
          <cell r="CI23">
            <v>3.5999999046325684</v>
          </cell>
          <cell r="CJ23">
            <v>27.600000381469727</v>
          </cell>
          <cell r="CK23">
            <v>36.5</v>
          </cell>
          <cell r="CL23">
            <v>6</v>
          </cell>
          <cell r="CM23">
            <v>8519</v>
          </cell>
          <cell r="CN23">
            <v>5.9000000953674316</v>
          </cell>
          <cell r="CO23">
            <v>21.299999237060547</v>
          </cell>
          <cell r="CP23">
            <v>6.6999998092651367</v>
          </cell>
          <cell r="CQ23">
            <v>10.5</v>
          </cell>
          <cell r="CR23">
            <v>12.800000190734863</v>
          </cell>
        </row>
        <row r="24">
          <cell r="CA24">
            <v>41777</v>
          </cell>
          <cell r="CB24">
            <v>66.099998474121094</v>
          </cell>
          <cell r="CC24">
            <v>21.479999542236328</v>
          </cell>
          <cell r="CD24">
            <v>85.800003051757813</v>
          </cell>
          <cell r="CE24">
            <v>55</v>
          </cell>
          <cell r="CF24">
            <v>52.799999237060547</v>
          </cell>
          <cell r="CG24">
            <v>51</v>
          </cell>
          <cell r="CH24">
            <v>4</v>
          </cell>
          <cell r="CI24">
            <v>3.5999999046325684</v>
          </cell>
          <cell r="CJ24">
            <v>31.100000381469727</v>
          </cell>
          <cell r="CK24">
            <v>41.700000762939453</v>
          </cell>
          <cell r="CL24">
            <v>6.0999999046325684</v>
          </cell>
          <cell r="CM24">
            <v>9999</v>
          </cell>
          <cell r="CN24">
            <v>7.0999999046325684</v>
          </cell>
          <cell r="CO24">
            <v>17.200000762939453</v>
          </cell>
          <cell r="CP24">
            <v>5.9000000953674316</v>
          </cell>
          <cell r="CQ24">
            <v>11.899999618530273</v>
          </cell>
          <cell r="CR24">
            <v>12.699999809265137</v>
          </cell>
        </row>
        <row r="25">
          <cell r="CA25">
            <v>41778</v>
          </cell>
          <cell r="CB25">
            <v>66.199996948242188</v>
          </cell>
          <cell r="CC25">
            <v>21.510000228881836</v>
          </cell>
          <cell r="CD25">
            <v>83.900001525878906</v>
          </cell>
          <cell r="CE25">
            <v>55</v>
          </cell>
          <cell r="CF25">
            <v>53.599998474121094</v>
          </cell>
          <cell r="CG25">
            <v>51.099998474121094</v>
          </cell>
          <cell r="CH25">
            <v>4.1999998092651367</v>
          </cell>
          <cell r="CI25">
            <v>3.5999999046325684</v>
          </cell>
          <cell r="CJ25">
            <v>29.299999237060547</v>
          </cell>
          <cell r="CK25">
            <v>40.200000762939453</v>
          </cell>
          <cell r="CL25">
            <v>6</v>
          </cell>
          <cell r="CM25">
            <v>5656</v>
          </cell>
          <cell r="CN25">
            <v>5.3000001907348633</v>
          </cell>
          <cell r="CO25">
            <v>22.600000381469727</v>
          </cell>
          <cell r="CP25">
            <v>6.5999999046325684</v>
          </cell>
          <cell r="CQ25">
            <v>10.899999618530273</v>
          </cell>
          <cell r="CR25">
            <v>12.800000190734863</v>
          </cell>
        </row>
        <row r="26">
          <cell r="CA26">
            <v>41779</v>
          </cell>
          <cell r="CB26">
            <v>66.099998474121094</v>
          </cell>
          <cell r="CC26">
            <v>21.579999923706055</v>
          </cell>
          <cell r="CD26">
            <v>84.699996948242188</v>
          </cell>
          <cell r="CE26">
            <v>55</v>
          </cell>
          <cell r="CF26">
            <v>53.200000762939453</v>
          </cell>
          <cell r="CG26">
            <v>50.200000762939453</v>
          </cell>
          <cell r="CH26">
            <v>3.7000000476837158</v>
          </cell>
          <cell r="CI26">
            <v>3.7999999523162842</v>
          </cell>
          <cell r="CJ26">
            <v>36.099998474121094</v>
          </cell>
          <cell r="CK26">
            <v>54.799999237060547</v>
          </cell>
          <cell r="CL26">
            <v>6.4000000953674316</v>
          </cell>
          <cell r="CM26">
            <v>7131</v>
          </cell>
          <cell r="CN26">
            <v>4.8000001907348633</v>
          </cell>
          <cell r="CO26">
            <v>19.299999237060547</v>
          </cell>
          <cell r="CP26">
            <v>6.5999999046325684</v>
          </cell>
          <cell r="CQ26">
            <v>10.899999618530273</v>
          </cell>
          <cell r="CR26">
            <v>13</v>
          </cell>
        </row>
        <row r="27">
          <cell r="CA27">
            <v>41780</v>
          </cell>
          <cell r="CB27">
            <v>66.800003051757813</v>
          </cell>
          <cell r="CC27">
            <v>22.239999771118164</v>
          </cell>
          <cell r="CD27">
            <v>84.400001525878906</v>
          </cell>
          <cell r="CE27">
            <v>55</v>
          </cell>
          <cell r="CF27">
            <v>54.299999237060547</v>
          </cell>
          <cell r="CG27">
            <v>49.799999237060547</v>
          </cell>
          <cell r="CH27">
            <v>4.3000001907348633</v>
          </cell>
          <cell r="CI27">
            <v>3.4000000953674316</v>
          </cell>
          <cell r="CJ27">
            <v>36.599998474121094</v>
          </cell>
          <cell r="CK27">
            <v>49.200000762939453</v>
          </cell>
          <cell r="CL27">
            <v>7.8000001907348633</v>
          </cell>
          <cell r="CM27">
            <v>5729</v>
          </cell>
          <cell r="CN27">
            <v>4.5999999046325684</v>
          </cell>
          <cell r="CO27">
            <v>22.899999618530273</v>
          </cell>
          <cell r="CP27">
            <v>7.4000000953674316</v>
          </cell>
          <cell r="CQ27">
            <v>11.399999618530273</v>
          </cell>
          <cell r="CR27">
            <v>13.5</v>
          </cell>
        </row>
        <row r="28">
          <cell r="CA28">
            <v>41781</v>
          </cell>
          <cell r="CB28">
            <v>67.699996948242188</v>
          </cell>
          <cell r="CC28">
            <v>22.129999160766602</v>
          </cell>
          <cell r="CD28">
            <v>71.900001525878906</v>
          </cell>
          <cell r="CE28">
            <v>44</v>
          </cell>
          <cell r="CF28">
            <v>53.599998474121094</v>
          </cell>
          <cell r="CG28">
            <v>50.400001525878906</v>
          </cell>
          <cell r="CH28">
            <v>3.5</v>
          </cell>
          <cell r="CI28">
            <v>3.4000000953674316</v>
          </cell>
          <cell r="CJ28">
            <v>30.299999237060547</v>
          </cell>
          <cell r="CK28">
            <v>60.900001525878906</v>
          </cell>
          <cell r="CL28">
            <v>6.0999999046325684</v>
          </cell>
          <cell r="CM28">
            <v>6702</v>
          </cell>
          <cell r="CN28">
            <v>4.3000001907348633</v>
          </cell>
          <cell r="CO28">
            <v>22.100000381469727</v>
          </cell>
          <cell r="CP28">
            <v>6.3000001907348633</v>
          </cell>
          <cell r="CQ28">
            <v>10.699999809265137</v>
          </cell>
          <cell r="CR28">
            <v>12.699999809265137</v>
          </cell>
        </row>
        <row r="29">
          <cell r="CA29">
            <v>41782</v>
          </cell>
          <cell r="CB29">
            <v>66.199996948242188</v>
          </cell>
          <cell r="CC29">
            <v>21.620000839233398</v>
          </cell>
          <cell r="CD29">
            <v>78</v>
          </cell>
          <cell r="CE29">
            <v>42</v>
          </cell>
          <cell r="CF29">
            <v>52.900001525878906</v>
          </cell>
          <cell r="CG29">
            <v>50.799999237060547</v>
          </cell>
          <cell r="CH29">
            <v>3.0999999046325684</v>
          </cell>
          <cell r="CI29">
            <v>3.7000000476837158</v>
          </cell>
          <cell r="CJ29">
            <v>39.200000762939453</v>
          </cell>
          <cell r="CK29">
            <v>56.200000762939453</v>
          </cell>
          <cell r="CL29">
            <v>5</v>
          </cell>
          <cell r="CM29">
            <v>6304</v>
          </cell>
          <cell r="CN29">
            <v>4.8000001907348633</v>
          </cell>
          <cell r="CO29">
            <v>18.5</v>
          </cell>
          <cell r="CP29">
            <v>6.4000000953674316</v>
          </cell>
          <cell r="CQ29">
            <v>9.8999996185302734</v>
          </cell>
          <cell r="CR29">
            <v>12</v>
          </cell>
        </row>
        <row r="30">
          <cell r="CA30">
            <v>41783</v>
          </cell>
          <cell r="CB30">
            <v>66.599998474121094</v>
          </cell>
          <cell r="CC30">
            <v>22.100000381469727</v>
          </cell>
          <cell r="CD30">
            <v>83.699996948242188</v>
          </cell>
          <cell r="CE30">
            <v>40</v>
          </cell>
          <cell r="CF30">
            <v>52.5</v>
          </cell>
          <cell r="CG30">
            <v>50.900001525878906</v>
          </cell>
          <cell r="CH30">
            <v>3.7999999523162842</v>
          </cell>
          <cell r="CI30">
            <v>3.4000000953674316</v>
          </cell>
          <cell r="CJ30">
            <v>37.200000762939453</v>
          </cell>
          <cell r="CK30">
            <v>57</v>
          </cell>
          <cell r="CL30">
            <v>6.4000000953674316</v>
          </cell>
          <cell r="CM30">
            <v>5543</v>
          </cell>
          <cell r="CN30">
            <v>5</v>
          </cell>
          <cell r="CO30">
            <v>22.100000381469727</v>
          </cell>
          <cell r="CP30">
            <v>7.0999999046325684</v>
          </cell>
          <cell r="CQ30">
            <v>11</v>
          </cell>
          <cell r="CR30">
            <v>12.899999618530273</v>
          </cell>
        </row>
        <row r="31">
          <cell r="CA31">
            <v>41784</v>
          </cell>
          <cell r="CB31">
            <v>66.199996948242188</v>
          </cell>
          <cell r="CC31">
            <v>22.030000686645508</v>
          </cell>
          <cell r="CD31">
            <v>81.900001525878906</v>
          </cell>
          <cell r="CE31">
            <v>43</v>
          </cell>
          <cell r="CF31">
            <v>53.200000762939453</v>
          </cell>
          <cell r="CG31">
            <v>50.099998474121094</v>
          </cell>
          <cell r="CH31">
            <v>4.1999998092651367</v>
          </cell>
          <cell r="CI31">
            <v>2.5</v>
          </cell>
          <cell r="CJ31">
            <v>33.200000762939453</v>
          </cell>
          <cell r="CK31">
            <v>57.299999237060547</v>
          </cell>
          <cell r="CL31">
            <v>6.3000001907348633</v>
          </cell>
          <cell r="CM31">
            <v>5569</v>
          </cell>
          <cell r="CN31">
            <v>5</v>
          </cell>
          <cell r="CO31">
            <v>18.899999618530273</v>
          </cell>
          <cell r="CP31">
            <v>6.8000001907348633</v>
          </cell>
          <cell r="CQ31">
            <v>11</v>
          </cell>
          <cell r="CR31">
            <v>12.899999618530273</v>
          </cell>
        </row>
        <row r="32">
          <cell r="CA32">
            <v>41785</v>
          </cell>
          <cell r="CB32">
            <v>67.199996948242188</v>
          </cell>
          <cell r="CC32">
            <v>22.459999084472656</v>
          </cell>
          <cell r="CD32">
            <v>84.300003051757813</v>
          </cell>
          <cell r="CE32">
            <v>47</v>
          </cell>
          <cell r="CF32">
            <v>52.400001525878906</v>
          </cell>
          <cell r="CG32">
            <v>49.700000762939453</v>
          </cell>
          <cell r="CH32">
            <v>4.5</v>
          </cell>
          <cell r="CI32">
            <v>2.7000000476837158</v>
          </cell>
          <cell r="CJ32">
            <v>34.900001525878906</v>
          </cell>
          <cell r="CK32">
            <v>34.200000762939453</v>
          </cell>
          <cell r="CL32">
            <v>6.1999998092651367</v>
          </cell>
          <cell r="CM32">
            <v>5374</v>
          </cell>
          <cell r="CN32">
            <v>7.8000001907348633</v>
          </cell>
          <cell r="CO32">
            <v>23</v>
          </cell>
          <cell r="CP32">
            <v>7</v>
          </cell>
          <cell r="CQ32">
            <v>10.699999809265137</v>
          </cell>
          <cell r="CR32">
            <v>13.199999809265137</v>
          </cell>
        </row>
        <row r="33">
          <cell r="CA33">
            <v>41786</v>
          </cell>
          <cell r="CB33">
            <v>67.599998474121094</v>
          </cell>
          <cell r="CC33">
            <v>22.440000534057617</v>
          </cell>
          <cell r="CD33">
            <v>86.699996948242188</v>
          </cell>
          <cell r="CE33">
            <v>51</v>
          </cell>
          <cell r="CF33">
            <v>49.299999237060547</v>
          </cell>
          <cell r="CG33">
            <v>47.599998474121094</v>
          </cell>
          <cell r="CH33">
            <v>4.4000000953674316</v>
          </cell>
          <cell r="CI33">
            <v>3.0999999046325684</v>
          </cell>
          <cell r="CJ33">
            <v>42.400001525878906</v>
          </cell>
          <cell r="CK33">
            <v>44.5</v>
          </cell>
          <cell r="CL33">
            <v>6.9000000953674316</v>
          </cell>
          <cell r="CM33">
            <v>5752</v>
          </cell>
          <cell r="CN33">
            <v>4.6999998092651367</v>
          </cell>
          <cell r="CO33">
            <v>22.600000381469727</v>
          </cell>
          <cell r="CP33">
            <v>7.1999998092651367</v>
          </cell>
          <cell r="CQ33">
            <v>10.899999618530273</v>
          </cell>
          <cell r="CR33">
            <v>12.899999618530273</v>
          </cell>
        </row>
        <row r="34">
          <cell r="CA34">
            <v>41787</v>
          </cell>
          <cell r="CB34">
            <v>66.699996948242188</v>
          </cell>
          <cell r="CC34">
            <v>22.139999389648438</v>
          </cell>
          <cell r="CD34">
            <v>84.5</v>
          </cell>
          <cell r="CE34">
            <v>47</v>
          </cell>
          <cell r="CF34">
            <v>54</v>
          </cell>
          <cell r="CG34">
            <v>51.599998474121094</v>
          </cell>
          <cell r="CH34">
            <v>3.9000000953674316</v>
          </cell>
          <cell r="CI34">
            <v>2.9000000953674316</v>
          </cell>
          <cell r="CJ34">
            <v>35.5</v>
          </cell>
          <cell r="CK34">
            <v>50.700000762939453</v>
          </cell>
          <cell r="CL34">
            <v>6.9000000953674316</v>
          </cell>
          <cell r="CM34">
            <v>5556</v>
          </cell>
          <cell r="CN34">
            <v>5</v>
          </cell>
          <cell r="CO34">
            <v>22.299999237060547</v>
          </cell>
          <cell r="CP34">
            <v>7</v>
          </cell>
          <cell r="CQ34">
            <v>10.899999618530273</v>
          </cell>
          <cell r="CR34">
            <v>12.5</v>
          </cell>
        </row>
        <row r="35">
          <cell r="CA35">
            <v>41788</v>
          </cell>
          <cell r="CB35">
            <v>66.199996948242188</v>
          </cell>
          <cell r="CC35">
            <v>21.920000076293945</v>
          </cell>
          <cell r="CD35">
            <v>85.400001525878906</v>
          </cell>
          <cell r="CE35">
            <v>48</v>
          </cell>
          <cell r="CF35">
            <v>53.700000762939453</v>
          </cell>
          <cell r="CG35">
            <v>50.200000762939453</v>
          </cell>
          <cell r="CH35">
            <v>4.6999998092651367</v>
          </cell>
          <cell r="CI35">
            <v>2.7000000476837158</v>
          </cell>
          <cell r="CJ35">
            <v>32.900001525878906</v>
          </cell>
          <cell r="CK35">
            <v>49.799999237060547</v>
          </cell>
          <cell r="CL35">
            <v>6.1999998092651367</v>
          </cell>
          <cell r="CM35">
            <v>6538</v>
          </cell>
          <cell r="CN35">
            <v>4.8000001907348633</v>
          </cell>
          <cell r="CO35">
            <v>21.600000381469727</v>
          </cell>
          <cell r="CP35">
            <v>6.8000001907348633</v>
          </cell>
          <cell r="CQ35">
            <v>11.199999809265137</v>
          </cell>
          <cell r="CR35">
            <v>13.399999618530273</v>
          </cell>
        </row>
        <row r="36">
          <cell r="CA36">
            <v>41789</v>
          </cell>
          <cell r="CB36">
            <v>67.199996948242188</v>
          </cell>
          <cell r="CC36">
            <v>22.280000686645508</v>
          </cell>
          <cell r="CD36">
            <v>70.599998474121094</v>
          </cell>
          <cell r="CE36">
            <v>45</v>
          </cell>
          <cell r="CF36">
            <v>39.5</v>
          </cell>
          <cell r="CG36">
            <v>34.700000762939453</v>
          </cell>
          <cell r="CH36">
            <v>3.7000000476837158</v>
          </cell>
          <cell r="CI36">
            <v>3</v>
          </cell>
          <cell r="CJ36">
            <v>33.400001525878906</v>
          </cell>
          <cell r="CK36">
            <v>46</v>
          </cell>
          <cell r="CL36">
            <v>6</v>
          </cell>
          <cell r="CM36">
            <v>5253</v>
          </cell>
          <cell r="CN36">
            <v>4.6999998092651367</v>
          </cell>
          <cell r="CO36">
            <v>20.600000381469727</v>
          </cell>
          <cell r="CP36">
            <v>6</v>
          </cell>
          <cell r="CQ36">
            <v>11.199999809265137</v>
          </cell>
          <cell r="CR36">
            <v>13.199999809265137</v>
          </cell>
        </row>
        <row r="37">
          <cell r="CA37">
            <v>41790</v>
          </cell>
          <cell r="CB37">
            <v>65.699996948242188</v>
          </cell>
          <cell r="CC37">
            <v>21.559999465942383</v>
          </cell>
          <cell r="CD37">
            <v>83.599998474121094</v>
          </cell>
          <cell r="CE37">
            <v>50</v>
          </cell>
          <cell r="CF37">
            <v>34.799999237060547</v>
          </cell>
          <cell r="CG37">
            <v>42.099998474121094</v>
          </cell>
          <cell r="CH37">
            <v>2.9000000953674316</v>
          </cell>
          <cell r="CI37">
            <v>3.2999999523162842</v>
          </cell>
          <cell r="CJ37">
            <v>30.700000762939453</v>
          </cell>
          <cell r="CK37">
            <v>38.799999237060547</v>
          </cell>
          <cell r="CL37">
            <v>6.5</v>
          </cell>
          <cell r="CM37">
            <v>5118</v>
          </cell>
          <cell r="CN37">
            <v>4.6999998092651367</v>
          </cell>
          <cell r="CO37">
            <v>19.200000762939453</v>
          </cell>
          <cell r="CP37">
            <v>6.5999999046325684</v>
          </cell>
          <cell r="CQ37">
            <v>10.800000190734863</v>
          </cell>
          <cell r="CR37">
            <v>13</v>
          </cell>
        </row>
        <row r="38">
          <cell r="CA38">
            <v>41791</v>
          </cell>
          <cell r="CB38">
            <v>68.199996948242188</v>
          </cell>
          <cell r="CC38">
            <v>22.389999389648438</v>
          </cell>
          <cell r="CD38">
            <v>80.599998474121094</v>
          </cell>
          <cell r="CE38">
            <v>48</v>
          </cell>
          <cell r="CF38">
            <v>52.599998474121094</v>
          </cell>
          <cell r="CG38">
            <v>50.200000762939453</v>
          </cell>
          <cell r="CH38">
            <v>3.9000000953674316</v>
          </cell>
          <cell r="CI38">
            <v>3.4000000953674316</v>
          </cell>
          <cell r="CJ38">
            <v>28.700000762939453</v>
          </cell>
          <cell r="CK38">
            <v>39.200000762939453</v>
          </cell>
          <cell r="CL38">
            <v>6.5</v>
          </cell>
          <cell r="CM38">
            <v>5657</v>
          </cell>
          <cell r="CN38">
            <v>5.0999999046325684</v>
          </cell>
          <cell r="CO38">
            <v>22.299999237060547</v>
          </cell>
          <cell r="CP38">
            <v>6.5999999046325684</v>
          </cell>
          <cell r="CQ38">
            <v>10.899999618530273</v>
          </cell>
          <cell r="CR38">
            <v>12.899999618530273</v>
          </cell>
        </row>
      </sheetData>
      <sheetData sheetId="3">
        <row r="7">
          <cell r="AA7" t="str">
            <v/>
          </cell>
          <cell r="AB7" t="str">
            <v>D1606-IBA</v>
          </cell>
        </row>
        <row r="8">
          <cell r="AA8" t="str">
            <v>Timestamp</v>
          </cell>
          <cell r="AB8" t="str">
            <v>D1606-IBA - Average</v>
          </cell>
        </row>
        <row r="9">
          <cell r="AA9">
            <v>41760</v>
          </cell>
          <cell r="AB9">
            <v>85.549998601277665</v>
          </cell>
        </row>
        <row r="10">
          <cell r="AA10">
            <v>41761</v>
          </cell>
          <cell r="AB10">
            <v>85.108331680297852</v>
          </cell>
        </row>
        <row r="11">
          <cell r="AA11">
            <v>41762</v>
          </cell>
          <cell r="AB11">
            <v>84.766666094462082</v>
          </cell>
        </row>
        <row r="12">
          <cell r="AA12">
            <v>41763</v>
          </cell>
          <cell r="AB12">
            <v>85.320833206176758</v>
          </cell>
        </row>
        <row r="13">
          <cell r="AA13">
            <v>41764</v>
          </cell>
          <cell r="AB13">
            <v>86.099998474121094</v>
          </cell>
        </row>
        <row r="14">
          <cell r="AA14">
            <v>41765</v>
          </cell>
          <cell r="AB14">
            <v>87.237497647603348</v>
          </cell>
        </row>
        <row r="15">
          <cell r="AA15">
            <v>41766</v>
          </cell>
          <cell r="AB15">
            <v>88.84999942779541</v>
          </cell>
        </row>
        <row r="16">
          <cell r="AA16">
            <v>41767</v>
          </cell>
          <cell r="AB16">
            <v>88.587501525878906</v>
          </cell>
        </row>
        <row r="17">
          <cell r="AA17">
            <v>41768</v>
          </cell>
          <cell r="AB17">
            <v>87.629168192545578</v>
          </cell>
        </row>
        <row r="18">
          <cell r="AA18">
            <v>41769</v>
          </cell>
          <cell r="AB18">
            <v>87.237499872843429</v>
          </cell>
        </row>
        <row r="19">
          <cell r="AA19">
            <v>41770</v>
          </cell>
          <cell r="AB19">
            <v>88.454165140787765</v>
          </cell>
        </row>
        <row r="20">
          <cell r="AA20">
            <v>41771</v>
          </cell>
          <cell r="AB20">
            <v>88.679166793823242</v>
          </cell>
        </row>
        <row r="21">
          <cell r="AA21">
            <v>41772</v>
          </cell>
          <cell r="AB21">
            <v>87.900001525878906</v>
          </cell>
        </row>
        <row r="22">
          <cell r="AA22">
            <v>41773</v>
          </cell>
          <cell r="AB22">
            <v>86.491110854678681</v>
          </cell>
        </row>
        <row r="23">
          <cell r="AA23">
            <v>41774</v>
          </cell>
          <cell r="AB23">
            <v>87.570830980936691</v>
          </cell>
        </row>
        <row r="24">
          <cell r="AA24">
            <v>41775</v>
          </cell>
          <cell r="AB24">
            <v>85.258332761128742</v>
          </cell>
        </row>
        <row r="25">
          <cell r="AA25">
            <v>41776</v>
          </cell>
          <cell r="AB25">
            <v>85.237499872843429</v>
          </cell>
        </row>
        <row r="26">
          <cell r="AA26">
            <v>41777</v>
          </cell>
          <cell r="AB26">
            <v>85.479167620340988</v>
          </cell>
        </row>
        <row r="27">
          <cell r="AA27">
            <v>41778</v>
          </cell>
          <cell r="AB27">
            <v>84.77083555857341</v>
          </cell>
        </row>
        <row r="28">
          <cell r="AA28">
            <v>41779</v>
          </cell>
          <cell r="AB28">
            <v>84.333332379659012</v>
          </cell>
        </row>
        <row r="29">
          <cell r="AA29">
            <v>41780</v>
          </cell>
          <cell r="AB29">
            <v>84.53749942779541</v>
          </cell>
        </row>
        <row r="30">
          <cell r="AA30">
            <v>41781</v>
          </cell>
          <cell r="AB30">
            <v>77.929168065388993</v>
          </cell>
        </row>
        <row r="31">
          <cell r="AA31">
            <v>41782</v>
          </cell>
          <cell r="AB31">
            <v>75.279167493184403</v>
          </cell>
        </row>
        <row r="32">
          <cell r="AA32">
            <v>41783</v>
          </cell>
          <cell r="AB32">
            <v>81.087498346964523</v>
          </cell>
        </row>
        <row r="33">
          <cell r="AA33">
            <v>41784</v>
          </cell>
          <cell r="AB33">
            <v>82.72499942779541</v>
          </cell>
        </row>
        <row r="34">
          <cell r="AA34">
            <v>41785</v>
          </cell>
          <cell r="AB34">
            <v>83.200002352396652</v>
          </cell>
        </row>
        <row r="35">
          <cell r="AA35">
            <v>41786</v>
          </cell>
          <cell r="AB35">
            <v>85.599999745686844</v>
          </cell>
        </row>
        <row r="36">
          <cell r="AA36">
            <v>41787</v>
          </cell>
          <cell r="AB36">
            <v>85.508331934611007</v>
          </cell>
        </row>
        <row r="37">
          <cell r="AA37">
            <v>41788</v>
          </cell>
          <cell r="AB37">
            <v>83.480556382073303</v>
          </cell>
        </row>
        <row r="38">
          <cell r="AA38">
            <v>41789</v>
          </cell>
          <cell r="AB38">
            <v>84.194791486528175</v>
          </cell>
        </row>
        <row r="39">
          <cell r="AA39">
            <v>41790</v>
          </cell>
          <cell r="AB39">
            <v>79.269027413262265</v>
          </cell>
        </row>
        <row r="40">
          <cell r="AA40">
            <v>41791</v>
          </cell>
          <cell r="AB40">
            <v>82.67500114440918</v>
          </cell>
        </row>
      </sheetData>
      <sheetData sheetId="4"/>
      <sheetData sheetId="5">
        <row r="4">
          <cell r="A4" t="str">
            <v/>
          </cell>
          <cell r="B4" t="str">
            <v>FI1315_TOTAL</v>
          </cell>
          <cell r="C4" t="str">
            <v>FI1315C_TOTAL</v>
          </cell>
          <cell r="D4" t="str">
            <v>FI0110_2_TOTAL</v>
          </cell>
          <cell r="E4" t="str">
            <v>ISBL_5K_TOTAL</v>
          </cell>
          <cell r="F4" t="str">
            <v>FI1316_TOTAL</v>
          </cell>
        </row>
        <row r="5">
          <cell r="A5" t="str">
            <v>Timestamp</v>
          </cell>
          <cell r="B5" t="str">
            <v>FI1315_TOTAL - SnapShot</v>
          </cell>
          <cell r="C5" t="str">
            <v>FI1315C_TOTAL - SnapShot</v>
          </cell>
          <cell r="D5" t="str">
            <v>FI0110_2_TOTAL - SnapShot</v>
          </cell>
          <cell r="E5" t="str">
            <v>ISBL_5K_TOTAL - SnapShot</v>
          </cell>
          <cell r="F5" t="str">
            <v>FI1316_TOTAL - SnapShot</v>
          </cell>
        </row>
        <row r="6">
          <cell r="A6">
            <v>41760</v>
          </cell>
          <cell r="B6">
            <v>23720.3984375</v>
          </cell>
          <cell r="C6">
            <v>60329.78515625</v>
          </cell>
          <cell r="D6">
            <v>17895.326171875</v>
          </cell>
          <cell r="E6">
            <v>40709.375</v>
          </cell>
          <cell r="F6">
            <v>15467.7294921875</v>
          </cell>
        </row>
        <row r="7">
          <cell r="A7">
            <v>41761</v>
          </cell>
          <cell r="B7">
            <v>25208.599609375</v>
          </cell>
          <cell r="C7">
            <v>62630.30078125</v>
          </cell>
          <cell r="D7">
            <v>18870.427734375</v>
          </cell>
          <cell r="E7">
            <v>42756.609375</v>
          </cell>
          <cell r="F7">
            <v>16207.5576171875</v>
          </cell>
        </row>
        <row r="8">
          <cell r="A8">
            <v>41762</v>
          </cell>
          <cell r="B8">
            <v>26708.791015625</v>
          </cell>
          <cell r="C8">
            <v>64961.52734375</v>
          </cell>
          <cell r="D8">
            <v>19826.869140625</v>
          </cell>
          <cell r="E8">
            <v>44787.046875</v>
          </cell>
          <cell r="F8">
            <v>16947.029296875</v>
          </cell>
        </row>
        <row r="9">
          <cell r="A9">
            <v>41763</v>
          </cell>
          <cell r="B9">
            <v>28243.919921875</v>
          </cell>
          <cell r="C9">
            <v>67430.796875</v>
          </cell>
          <cell r="D9">
            <v>20817.693359375</v>
          </cell>
          <cell r="E9">
            <v>46823.30078125</v>
          </cell>
          <cell r="F9">
            <v>17667.345703125</v>
          </cell>
        </row>
        <row r="10">
          <cell r="A10">
            <v>41764</v>
          </cell>
          <cell r="B10">
            <v>29777.31640625</v>
          </cell>
          <cell r="C10">
            <v>69909.9609375</v>
          </cell>
          <cell r="D10">
            <v>21845.859375</v>
          </cell>
          <cell r="E10">
            <v>48851.578125</v>
          </cell>
          <cell r="F10">
            <v>18375.025390625</v>
          </cell>
        </row>
        <row r="11">
          <cell r="A11">
            <v>41765</v>
          </cell>
          <cell r="B11">
            <v>31307.740234375</v>
          </cell>
          <cell r="C11">
            <v>72483.46875</v>
          </cell>
          <cell r="D11">
            <v>22803.35546875</v>
          </cell>
          <cell r="E11">
            <v>50881.58984375</v>
          </cell>
          <cell r="F11">
            <v>19086.205078125</v>
          </cell>
        </row>
        <row r="12">
          <cell r="A12">
            <v>41766</v>
          </cell>
          <cell r="B12">
            <v>32835.53515625</v>
          </cell>
          <cell r="C12">
            <v>75113.0703125</v>
          </cell>
          <cell r="D12">
            <v>23679.583984375</v>
          </cell>
          <cell r="E12">
            <v>53034.79296875</v>
          </cell>
          <cell r="F12">
            <v>19800.759765625</v>
          </cell>
        </row>
        <row r="13">
          <cell r="A13">
            <v>41767</v>
          </cell>
          <cell r="B13">
            <v>34359.53125</v>
          </cell>
          <cell r="C13">
            <v>77599.59375</v>
          </cell>
          <cell r="D13">
            <v>24575.875</v>
          </cell>
          <cell r="E13">
            <v>55157.44140625</v>
          </cell>
          <cell r="F13">
            <v>20515.380859375</v>
          </cell>
        </row>
        <row r="14">
          <cell r="A14">
            <v>41768</v>
          </cell>
          <cell r="B14">
            <v>35875.31640625</v>
          </cell>
          <cell r="C14">
            <v>80066.265625</v>
          </cell>
          <cell r="D14">
            <v>25444.634765625</v>
          </cell>
          <cell r="E14">
            <v>57259.71484375</v>
          </cell>
          <cell r="F14">
            <v>21233.060546875</v>
          </cell>
        </row>
        <row r="15">
          <cell r="A15">
            <v>41769</v>
          </cell>
          <cell r="B15">
            <v>37395.44140625</v>
          </cell>
          <cell r="C15">
            <v>82350</v>
          </cell>
          <cell r="D15">
            <v>26311.59765625</v>
          </cell>
          <cell r="E15">
            <v>59356.22265625</v>
          </cell>
          <cell r="F15">
            <v>21961.06640625</v>
          </cell>
        </row>
        <row r="16">
          <cell r="A16">
            <v>41770</v>
          </cell>
          <cell r="B16">
            <v>38910.46875</v>
          </cell>
          <cell r="C16">
            <v>84494.265625</v>
          </cell>
          <cell r="D16">
            <v>27186.130859375</v>
          </cell>
          <cell r="E16">
            <v>61453.00390625</v>
          </cell>
          <cell r="F16">
            <v>22696.66015625</v>
          </cell>
        </row>
        <row r="17">
          <cell r="A17">
            <v>41771</v>
          </cell>
          <cell r="B17">
            <v>40438.49609375</v>
          </cell>
          <cell r="C17">
            <v>86708.8203125</v>
          </cell>
          <cell r="D17">
            <v>28034.0703125</v>
          </cell>
          <cell r="E17">
            <v>63565.7578125</v>
          </cell>
          <cell r="F17">
            <v>23424.36328125</v>
          </cell>
        </row>
        <row r="18">
          <cell r="A18">
            <v>41772</v>
          </cell>
          <cell r="B18">
            <v>41974.953125</v>
          </cell>
          <cell r="C18">
            <v>89020.515625</v>
          </cell>
          <cell r="D18">
            <v>28858.078125</v>
          </cell>
          <cell r="E18">
            <v>65682.890625</v>
          </cell>
          <cell r="F18">
            <v>24148.87109375</v>
          </cell>
        </row>
        <row r="19">
          <cell r="A19">
            <v>41773</v>
          </cell>
          <cell r="B19">
            <v>43513.66015625</v>
          </cell>
          <cell r="C19">
            <v>91258.8125</v>
          </cell>
          <cell r="D19">
            <v>29769.7734375</v>
          </cell>
          <cell r="E19">
            <v>67743.1796875</v>
          </cell>
          <cell r="F19">
            <v>24868.806640625</v>
          </cell>
        </row>
        <row r="20">
          <cell r="A20">
            <v>41774</v>
          </cell>
          <cell r="B20">
            <v>45050.19921875</v>
          </cell>
          <cell r="C20">
            <v>93618.2109375</v>
          </cell>
          <cell r="D20">
            <v>30630.802734375</v>
          </cell>
          <cell r="E20">
            <v>69845.3203125</v>
          </cell>
          <cell r="F20">
            <v>25590.158203125</v>
          </cell>
        </row>
        <row r="21">
          <cell r="A21">
            <v>41775</v>
          </cell>
          <cell r="B21">
            <v>46585.67578125</v>
          </cell>
          <cell r="C21">
            <v>95857.7265625</v>
          </cell>
          <cell r="D21">
            <v>31507.830078125</v>
          </cell>
          <cell r="E21">
            <v>71942.84375</v>
          </cell>
          <cell r="F21">
            <v>26317.267578125</v>
          </cell>
        </row>
        <row r="22">
          <cell r="A22">
            <v>41776</v>
          </cell>
          <cell r="B22">
            <v>48115.17578125</v>
          </cell>
          <cell r="C22">
            <v>98247.4609375</v>
          </cell>
          <cell r="D22">
            <v>32389.916015625</v>
          </cell>
          <cell r="E22">
            <v>74005.84375</v>
          </cell>
          <cell r="F22">
            <v>27048.123046875</v>
          </cell>
        </row>
        <row r="23">
          <cell r="A23">
            <v>41777</v>
          </cell>
          <cell r="B23">
            <v>49643.93359375</v>
          </cell>
          <cell r="C23">
            <v>100544.890625</v>
          </cell>
          <cell r="D23">
            <v>33294.7578125</v>
          </cell>
          <cell r="E23">
            <v>76074.0703125</v>
          </cell>
          <cell r="F23">
            <v>27778.669921875</v>
          </cell>
        </row>
        <row r="24">
          <cell r="A24">
            <v>41778</v>
          </cell>
          <cell r="B24">
            <v>51177.1015625</v>
          </cell>
          <cell r="C24">
            <v>102843.1875</v>
          </cell>
          <cell r="D24">
            <v>34167.30078125</v>
          </cell>
          <cell r="E24">
            <v>78190.4375</v>
          </cell>
          <cell r="F24">
            <v>28510.7421875</v>
          </cell>
        </row>
        <row r="25">
          <cell r="A25">
            <v>41779</v>
          </cell>
          <cell r="B25">
            <v>52722.8203125</v>
          </cell>
          <cell r="C25">
            <v>105205.6953125</v>
          </cell>
          <cell r="D25">
            <v>35035.10546875</v>
          </cell>
          <cell r="E25">
            <v>80270.15625</v>
          </cell>
          <cell r="F25">
            <v>29232.49609375</v>
          </cell>
        </row>
        <row r="26">
          <cell r="A26">
            <v>41780</v>
          </cell>
          <cell r="B26">
            <v>54273.21484375</v>
          </cell>
          <cell r="C26">
            <v>107524.1875</v>
          </cell>
          <cell r="D26">
            <v>35831.0234375</v>
          </cell>
          <cell r="E26">
            <v>82399.8515625</v>
          </cell>
          <cell r="F26">
            <v>29955.548828125</v>
          </cell>
        </row>
        <row r="27">
          <cell r="A27">
            <v>41781</v>
          </cell>
          <cell r="B27">
            <v>55789.33203125</v>
          </cell>
          <cell r="C27">
            <v>109689.171875</v>
          </cell>
          <cell r="D27">
            <v>36624.34765625</v>
          </cell>
          <cell r="E27">
            <v>84515.7265625</v>
          </cell>
          <cell r="F27">
            <v>30662.251953125</v>
          </cell>
        </row>
        <row r="28">
          <cell r="A28">
            <v>41782</v>
          </cell>
          <cell r="B28">
            <v>57287.68359375</v>
          </cell>
          <cell r="C28">
            <v>111932.796875</v>
          </cell>
          <cell r="D28">
            <v>37519.265625</v>
          </cell>
          <cell r="E28">
            <v>86588.3671875</v>
          </cell>
          <cell r="F28">
            <v>31375.658203125</v>
          </cell>
        </row>
        <row r="29">
          <cell r="A29">
            <v>41783</v>
          </cell>
          <cell r="B29">
            <v>58784.42578125</v>
          </cell>
          <cell r="C29">
            <v>114140.21875</v>
          </cell>
          <cell r="D29">
            <v>38272.41796875</v>
          </cell>
          <cell r="E29">
            <v>88717.5546875</v>
          </cell>
          <cell r="F29">
            <v>32093.23828125</v>
          </cell>
        </row>
        <row r="30">
          <cell r="A30">
            <v>41784</v>
          </cell>
          <cell r="B30">
            <v>60283.22265625</v>
          </cell>
          <cell r="C30">
            <v>116389.3671875</v>
          </cell>
          <cell r="D30">
            <v>39044.41015625</v>
          </cell>
          <cell r="E30">
            <v>90842.296875</v>
          </cell>
          <cell r="F30">
            <v>32812.9453125</v>
          </cell>
        </row>
        <row r="31">
          <cell r="A31">
            <v>41785</v>
          </cell>
          <cell r="B31">
            <v>61795.4609375</v>
          </cell>
          <cell r="C31">
            <v>118861.7265625</v>
          </cell>
          <cell r="D31">
            <v>39828.62109375</v>
          </cell>
          <cell r="E31">
            <v>92949.625</v>
          </cell>
          <cell r="F31">
            <v>33520.73828125</v>
          </cell>
        </row>
        <row r="32">
          <cell r="A32">
            <v>41786</v>
          </cell>
          <cell r="B32">
            <v>63313.23046875</v>
          </cell>
          <cell r="C32">
            <v>121432.8046875</v>
          </cell>
          <cell r="D32">
            <v>40692.06640625</v>
          </cell>
          <cell r="E32">
            <v>95088.6953125</v>
          </cell>
          <cell r="F32">
            <v>34228.08984375</v>
          </cell>
        </row>
        <row r="33">
          <cell r="A33">
            <v>41787</v>
          </cell>
          <cell r="B33">
            <v>64834.3125</v>
          </cell>
          <cell r="C33">
            <v>123871.4296875</v>
          </cell>
          <cell r="D33">
            <v>41566.890625</v>
          </cell>
          <cell r="E33">
            <v>97186.0078125</v>
          </cell>
          <cell r="F33">
            <v>34938.359375</v>
          </cell>
        </row>
        <row r="34">
          <cell r="A34">
            <v>41788</v>
          </cell>
          <cell r="B34">
            <v>66342.328125</v>
          </cell>
          <cell r="C34">
            <v>126292.265625</v>
          </cell>
          <cell r="D34">
            <v>42425.9453125</v>
          </cell>
          <cell r="E34">
            <v>99316.2890625</v>
          </cell>
          <cell r="F34">
            <v>35655.58984375</v>
          </cell>
        </row>
        <row r="35">
          <cell r="A35">
            <v>41789</v>
          </cell>
          <cell r="B35">
            <v>67846.203125</v>
          </cell>
          <cell r="C35">
            <v>128690.9375</v>
          </cell>
          <cell r="D35">
            <v>43231.359375</v>
          </cell>
          <cell r="E35">
            <v>1483.9034423828125</v>
          </cell>
          <cell r="F35">
            <v>36381.171875</v>
          </cell>
        </row>
        <row r="36">
          <cell r="A36">
            <v>41790</v>
          </cell>
          <cell r="B36">
            <v>69347.1015625</v>
          </cell>
          <cell r="C36">
            <v>131152.203125</v>
          </cell>
          <cell r="D36">
            <v>44111.63671875</v>
          </cell>
          <cell r="E36">
            <v>3602.71337890625</v>
          </cell>
          <cell r="F36">
            <v>37103.84765625</v>
          </cell>
        </row>
        <row r="37">
          <cell r="A37">
            <v>41791</v>
          </cell>
          <cell r="B37">
            <v>70848.109375</v>
          </cell>
          <cell r="C37">
            <v>133445.921875</v>
          </cell>
          <cell r="D37">
            <v>44955.46875</v>
          </cell>
          <cell r="E37">
            <v>5732.552734375</v>
          </cell>
          <cell r="F37">
            <v>37825.078125</v>
          </cell>
        </row>
      </sheetData>
      <sheetData sheetId="6">
        <row r="4">
          <cell r="A4" t="str">
            <v/>
          </cell>
          <cell r="B4" t="str">
            <v>FI31409</v>
          </cell>
          <cell r="C4" t="str">
            <v>TI31406</v>
          </cell>
        </row>
        <row r="5">
          <cell r="A5" t="str">
            <v>Timestamp</v>
          </cell>
          <cell r="B5" t="str">
            <v>FI31409 - Average</v>
          </cell>
          <cell r="C5" t="str">
            <v>TI31406 - Average</v>
          </cell>
        </row>
        <row r="6">
          <cell r="A6">
            <v>41760</v>
          </cell>
          <cell r="B6">
            <v>190.58954825772179</v>
          </cell>
          <cell r="C6">
            <v>48.071383633039616</v>
          </cell>
        </row>
        <row r="7">
          <cell r="A7">
            <v>41761</v>
          </cell>
          <cell r="B7">
            <v>195.27446827305687</v>
          </cell>
          <cell r="C7">
            <v>48.414888709474496</v>
          </cell>
        </row>
        <row r="8">
          <cell r="A8">
            <v>41762</v>
          </cell>
          <cell r="B8">
            <v>193.03633880615234</v>
          </cell>
          <cell r="C8">
            <v>47.765625</v>
          </cell>
        </row>
        <row r="9">
          <cell r="A9">
            <v>41763</v>
          </cell>
          <cell r="B9">
            <v>196.86658013493926</v>
          </cell>
          <cell r="C9">
            <v>47.90648426488594</v>
          </cell>
        </row>
        <row r="10">
          <cell r="A10">
            <v>41764</v>
          </cell>
          <cell r="B10">
            <v>191.48193053898987</v>
          </cell>
          <cell r="C10">
            <v>47.770496843192312</v>
          </cell>
        </row>
        <row r="11">
          <cell r="A11">
            <v>41765</v>
          </cell>
          <cell r="B11">
            <v>190.95020477100655</v>
          </cell>
          <cell r="C11">
            <v>47.408160566201914</v>
          </cell>
        </row>
        <row r="12">
          <cell r="A12">
            <v>41766</v>
          </cell>
          <cell r="B12">
            <v>192.87449039026544</v>
          </cell>
          <cell r="C12">
            <v>47.695955906753184</v>
          </cell>
        </row>
        <row r="13">
          <cell r="A13">
            <v>41767</v>
          </cell>
          <cell r="B13">
            <v>190.67299290515757</v>
          </cell>
          <cell r="C13">
            <v>47.477646078158308</v>
          </cell>
        </row>
        <row r="14">
          <cell r="A14">
            <v>41768</v>
          </cell>
          <cell r="B14">
            <v>193.97333740234376</v>
          </cell>
          <cell r="C14">
            <v>48.192521187839688</v>
          </cell>
        </row>
        <row r="15">
          <cell r="A15">
            <v>41769</v>
          </cell>
          <cell r="B15">
            <v>192.9638646387171</v>
          </cell>
          <cell r="C15">
            <v>48.46120486687731</v>
          </cell>
        </row>
        <row r="16">
          <cell r="A16">
            <v>41770</v>
          </cell>
          <cell r="B16">
            <v>193.18114577187433</v>
          </cell>
          <cell r="C16">
            <v>48.214658954320129</v>
          </cell>
        </row>
        <row r="17">
          <cell r="A17">
            <v>41771</v>
          </cell>
          <cell r="B17">
            <v>192.405959760348</v>
          </cell>
          <cell r="C17">
            <v>48.101169368602612</v>
          </cell>
        </row>
        <row r="18">
          <cell r="A18">
            <v>41772</v>
          </cell>
          <cell r="B18">
            <v>194.35562791612412</v>
          </cell>
          <cell r="C18">
            <v>48.3665966559781</v>
          </cell>
        </row>
        <row r="19">
          <cell r="A19">
            <v>41773</v>
          </cell>
          <cell r="B19">
            <v>193.28405151367187</v>
          </cell>
          <cell r="C19">
            <v>47.905519397656121</v>
          </cell>
        </row>
        <row r="20">
          <cell r="A20">
            <v>41774</v>
          </cell>
          <cell r="B20">
            <v>192.26847039116754</v>
          </cell>
          <cell r="C20">
            <v>48.00087925752004</v>
          </cell>
        </row>
        <row r="21">
          <cell r="A21">
            <v>41775</v>
          </cell>
          <cell r="B21">
            <v>191.35579133210359</v>
          </cell>
          <cell r="C21">
            <v>47.913429532382224</v>
          </cell>
        </row>
        <row r="22">
          <cell r="A22">
            <v>41776</v>
          </cell>
          <cell r="B22">
            <v>192.83098782009549</v>
          </cell>
          <cell r="C22">
            <v>48.16917112443182</v>
          </cell>
        </row>
        <row r="23">
          <cell r="A23">
            <v>41777</v>
          </cell>
          <cell r="B23">
            <v>192.21232645670574</v>
          </cell>
          <cell r="C23">
            <v>47.801712250974447</v>
          </cell>
        </row>
        <row r="24">
          <cell r="A24">
            <v>41778</v>
          </cell>
          <cell r="B24">
            <v>192.33624009874131</v>
          </cell>
          <cell r="C24">
            <v>47.38341939210892</v>
          </cell>
        </row>
        <row r="25">
          <cell r="A25">
            <v>41779</v>
          </cell>
          <cell r="B25">
            <v>192.21864624023436</v>
          </cell>
          <cell r="C25">
            <v>47.471217262215085</v>
          </cell>
        </row>
        <row r="26">
          <cell r="A26">
            <v>41780</v>
          </cell>
          <cell r="B26">
            <v>195.00453111436633</v>
          </cell>
          <cell r="C26">
            <v>47.896855511135527</v>
          </cell>
        </row>
        <row r="27">
          <cell r="A27">
            <v>41781</v>
          </cell>
          <cell r="B27">
            <v>194.61541158040365</v>
          </cell>
          <cell r="C27">
            <v>47.828717297977875</v>
          </cell>
        </row>
        <row r="28">
          <cell r="A28">
            <v>41782</v>
          </cell>
          <cell r="B28">
            <v>189.54078179253472</v>
          </cell>
          <cell r="C28">
            <v>47.299375489287904</v>
          </cell>
        </row>
        <row r="29">
          <cell r="A29">
            <v>41783</v>
          </cell>
          <cell r="B29">
            <v>190.28997972276477</v>
          </cell>
          <cell r="C29">
            <v>47.496519716050891</v>
          </cell>
        </row>
        <row r="30">
          <cell r="A30">
            <v>41784</v>
          </cell>
          <cell r="B30">
            <v>190.50489501953126</v>
          </cell>
          <cell r="C30">
            <v>47.595356853802997</v>
          </cell>
        </row>
        <row r="31">
          <cell r="A31">
            <v>41785</v>
          </cell>
          <cell r="B31">
            <v>194.19501142713759</v>
          </cell>
          <cell r="C31">
            <v>47.885140375826097</v>
          </cell>
        </row>
        <row r="32">
          <cell r="A32">
            <v>41786</v>
          </cell>
          <cell r="B32">
            <v>194.57964684380426</v>
          </cell>
          <cell r="C32">
            <v>48.297410243595088</v>
          </cell>
        </row>
        <row r="33">
          <cell r="A33">
            <v>41787</v>
          </cell>
          <cell r="B33">
            <v>193.72811305990925</v>
          </cell>
          <cell r="C33">
            <v>47.889994505974983</v>
          </cell>
        </row>
        <row r="34">
          <cell r="A34">
            <v>41788</v>
          </cell>
          <cell r="B34">
            <v>193.59623013178506</v>
          </cell>
          <cell r="C34">
            <v>48.039880442619321</v>
          </cell>
        </row>
        <row r="35">
          <cell r="A35">
            <v>41789</v>
          </cell>
          <cell r="B35">
            <v>195.66616244713467</v>
          </cell>
          <cell r="C35">
            <v>48.326752682504832</v>
          </cell>
        </row>
        <row r="36">
          <cell r="A36">
            <v>41790</v>
          </cell>
          <cell r="B36">
            <v>195.85131433866641</v>
          </cell>
          <cell r="C36">
            <v>48.457215557760662</v>
          </cell>
        </row>
        <row r="37">
          <cell r="A37">
            <v>41791</v>
          </cell>
          <cell r="B37">
            <v>-43.115109507242842</v>
          </cell>
          <cell r="C37">
            <v>-20.00677036177229</v>
          </cell>
        </row>
      </sheetData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BATCH_TANK"/>
      <sheetName val="MANUAL_FQ"/>
      <sheetName val="OTHERS_INPUT"/>
      <sheetName val="WHSE"/>
      <sheetName val="DCSDATA"/>
      <sheetName val="YTD"/>
      <sheetName val="DATA"/>
      <sheetName val="CONVERSION COST "/>
      <sheetName val="Old Cost Report"/>
      <sheetName val="PROD_STOCK"/>
      <sheetName val="OPEX loss "/>
      <sheetName val="DAILY_REPORT"/>
      <sheetName val="SBMS_REPORT rev0"/>
      <sheetName val="PRODUCT"/>
      <sheetName val="PX"/>
      <sheetName val="ACID_METHIL"/>
      <sheetName val="WIP"/>
      <sheetName val="ELEC"/>
      <sheetName val="WATER_DW"/>
      <sheetName val="CFB-3 and STG (Project)"/>
      <sheetName val="Detail Elec"/>
      <sheetName val="CMB_HCL_n-PA"/>
      <sheetName val="Steam Cost Bolier 1,2"/>
      <sheetName val="Steam Cost CFB-3"/>
      <sheetName val="Power Cost"/>
      <sheetName val="Steam Gen cost"/>
      <sheetName val="SBMS_REPORT"/>
      <sheetName val="ONSTR_EFF"/>
      <sheetName val="WWT"/>
      <sheetName val="COAL"/>
      <sheetName val="BT_SILO"/>
      <sheetName val="Cost Model3"/>
      <sheetName val="FO"/>
      <sheetName val="GAS"/>
      <sheetName val="CAUSTIC"/>
      <sheetName val="LIQUIDN2"/>
      <sheetName val="HPSTEAM_GEN"/>
      <sheetName val="LPSTEA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Template"/>
      <sheetName val="Marker Template"/>
      <sheetName val="Resp Buyer"/>
      <sheetName val="Lists"/>
      <sheetName val="LIA-JUN04"/>
      <sheetName val="N.A. 7-cu ft"/>
      <sheetName val="Data"/>
      <sheetName val="Input"/>
      <sheetName val="Assm"/>
      <sheetName val="c"/>
      <sheetName val="CatType"/>
    </sheetNames>
    <sheetDataSet>
      <sheetData sheetId="0" refreshError="1"/>
      <sheetData sheetId="1"/>
      <sheetData sheetId="2" refreshError="1"/>
      <sheetData sheetId="3" refreshError="1">
        <row r="4">
          <cell r="H4" t="str">
            <v>$/bbl</v>
          </cell>
        </row>
        <row r="5">
          <cell r="H5" t="str">
            <v>$/gal</v>
          </cell>
        </row>
        <row r="6">
          <cell r="H6" t="str">
            <v>$/Kg</v>
          </cell>
        </row>
        <row r="7">
          <cell r="H7" t="str">
            <v>$/lb</v>
          </cell>
        </row>
        <row r="8">
          <cell r="H8" t="str">
            <v>$/MMBtu</v>
          </cell>
        </row>
        <row r="9">
          <cell r="H9" t="str">
            <v>$/MSCF</v>
          </cell>
        </row>
        <row r="10">
          <cell r="H10" t="str">
            <v>$/MT</v>
          </cell>
        </row>
        <row r="11">
          <cell r="H11" t="str">
            <v>$/MWh</v>
          </cell>
        </row>
        <row r="12">
          <cell r="H12" t="str">
            <v>$/ton</v>
          </cell>
        </row>
        <row r="13">
          <cell r="H13" t="str">
            <v>$C/GJ</v>
          </cell>
        </row>
        <row r="14">
          <cell r="H14" t="str">
            <v>$C/MT</v>
          </cell>
        </row>
        <row r="15">
          <cell r="H15" t="str">
            <v>$C/MWh</v>
          </cell>
        </row>
        <row r="16">
          <cell r="H16" t="str">
            <v>$NT/KWh</v>
          </cell>
        </row>
        <row r="17">
          <cell r="H17" t="str">
            <v>$NT/litre</v>
          </cell>
        </row>
        <row r="18">
          <cell r="H18" t="str">
            <v>$S/litre</v>
          </cell>
        </row>
        <row r="19">
          <cell r="H19" t="str">
            <v>$S/MWh</v>
          </cell>
        </row>
        <row r="20">
          <cell r="H20" t="str">
            <v>$US/litre</v>
          </cell>
        </row>
        <row r="21">
          <cell r="H21" t="str">
            <v>€/gal</v>
          </cell>
        </row>
        <row r="22">
          <cell r="H22" t="str">
            <v>€/Kg</v>
          </cell>
        </row>
        <row r="23">
          <cell r="H23" t="str">
            <v>€/lb</v>
          </cell>
        </row>
        <row r="24">
          <cell r="H24" t="str">
            <v>€/MT</v>
          </cell>
        </row>
        <row r="25">
          <cell r="H25" t="str">
            <v>€/MWh</v>
          </cell>
        </row>
        <row r="26">
          <cell r="H26" t="str">
            <v>£/MT</v>
          </cell>
        </row>
        <row r="27">
          <cell r="H27" t="str">
            <v>£/MWh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ination"/>
      <sheetName val="Demand"/>
      <sheetName val="Site Balance"/>
      <sheetName val="Usage Distribution"/>
      <sheetName val="Unit costs"/>
      <sheetName val="Invoices"/>
      <sheetName val="Distribution"/>
      <sheetName val="Budget"/>
      <sheetName val="Entity Split"/>
      <sheetName val="Cost2009"/>
      <sheetName val="Data2009"/>
      <sheetName val="Cost2007"/>
      <sheetName val="Cost2006"/>
      <sheetName val="Lists"/>
      <sheetName val="Drop down list"/>
      <sheetName val="LIA-JUN04"/>
      <sheetName val="CatType"/>
      <sheetName val="Note"/>
    </sheetNames>
    <sheetDataSet>
      <sheetData sheetId="0">
        <row r="1">
          <cell r="C1">
            <v>40101</v>
          </cell>
        </row>
      </sheetData>
      <sheetData sheetId="1">
        <row r="7">
          <cell r="C7">
            <v>264.02326272000005</v>
          </cell>
        </row>
      </sheetData>
      <sheetData sheetId="2"/>
      <sheetData sheetId="3"/>
      <sheetData sheetId="4"/>
      <sheetData sheetId="5">
        <row r="15">
          <cell r="F15">
            <v>1.4357383895047615E-4</v>
          </cell>
        </row>
      </sheetData>
      <sheetData sheetId="6">
        <row r="2">
          <cell r="C2" t="str">
            <v>Rev.</v>
          </cell>
        </row>
      </sheetData>
      <sheetData sheetId="7"/>
      <sheetData sheetId="8"/>
      <sheetData sheetId="9"/>
      <sheetData sheetId="10">
        <row r="20">
          <cell r="BF20">
            <v>6576</v>
          </cell>
        </row>
      </sheetData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sheet "/>
      <sheetName val="Hilite"/>
      <sheetName val="EB YTD B to YTD ACT"/>
      <sheetName val="EB Monthly"/>
      <sheetName val="Inv gain -loss"/>
      <sheetName val="BUDGET-MIS MAIN TAB"/>
      <sheetName val="BUDGET-MIS_Commodity"/>
      <sheetName val="BUDGET-MIS_Recycle"/>
      <sheetName val="Data"/>
      <sheetName val="Income Stt"/>
      <sheetName val="Balance Sheet"/>
      <sheetName val="Schedules to IS"/>
      <sheetName val="Schedules to BS"/>
      <sheetName val="Cash Flow"/>
      <sheetName val="FTR sensitivity"/>
      <sheetName val="Capex 2013"/>
      <sheetName val="FG Stock Mvmnt"/>
      <sheetName val="WIP"/>
      <sheetName val="Capex"/>
      <sheetName val="Utilities "/>
      <sheetName val="Chemical &amp; Add "/>
      <sheetName val="IPA rebate"/>
      <sheetName val="PTA credit - BP"/>
      <sheetName val="Storage Chgs"/>
      <sheetName val="RM norms-Actual"/>
      <sheetName val="RM Procurement "/>
      <sheetName val="RM Stock Mvmnt"/>
      <sheetName val="Interest payments"/>
      <sheetName val="ROH Exps"/>
      <sheetName val="ROH Exps - revised"/>
      <sheetName val="Loan Orgnl curncy_IVL"/>
      <sheetName val="Sales Delta"/>
      <sheetName val="sales delta pivot"/>
      <sheetName val="sales Return"/>
      <sheetName val="Transloading Inventory"/>
      <sheetName val="Misc Inc &amp; Exp"/>
      <sheetName val="Legal fees"/>
      <sheetName val="AR Ageing"/>
      <sheetName val="2016 Natural Gas"/>
      <sheetName val="Budget Savings Template"/>
      <sheetName val="Melt Cost"/>
      <sheetName val="RM Melt cost"/>
      <sheetName val="AlphaPet Jan"/>
      <sheetName val="AlphaPet Feb"/>
      <sheetName val="AlphaPet M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88">
          <cell r="O688">
            <v>2.7428571428571429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O3">
            <v>42370</v>
          </cell>
        </row>
        <row r="4">
          <cell r="BO4">
            <v>42401</v>
          </cell>
        </row>
        <row r="5">
          <cell r="BO5">
            <v>42430</v>
          </cell>
        </row>
        <row r="6">
          <cell r="BO6">
            <v>42461</v>
          </cell>
        </row>
        <row r="7">
          <cell r="BO7">
            <v>42491</v>
          </cell>
        </row>
        <row r="8">
          <cell r="BO8">
            <v>42522</v>
          </cell>
        </row>
        <row r="9">
          <cell r="BO9">
            <v>42552</v>
          </cell>
        </row>
        <row r="10">
          <cell r="BO10">
            <v>42583</v>
          </cell>
        </row>
        <row r="11">
          <cell r="BO11">
            <v>42614</v>
          </cell>
        </row>
        <row r="12">
          <cell r="BO12">
            <v>42644</v>
          </cell>
        </row>
        <row r="13">
          <cell r="BO13">
            <v>42675</v>
          </cell>
        </row>
        <row r="14">
          <cell r="BO14">
            <v>42705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T_00"/>
      <sheetName val="Home"/>
      <sheetName val="impact"/>
      <sheetName val="upside"/>
      <sheetName val="NOTES-PB"/>
      <sheetName val="RECO1"/>
      <sheetName val="RECO2"/>
      <sheetName val="POY JAN-JUL"/>
      <sheetName val="POY AUG-DEC"/>
      <sheetName val="CONT"/>
      <sheetName val="REAL_1"/>
      <sheetName val="REAL_2"/>
      <sheetName val="REAL_3"/>
      <sheetName val="REAL_4"/>
      <sheetName val="REAL-01"/>
      <sheetName val="qty"/>
      <sheetName val="SUMPROD"/>
      <sheetName val="RM-4"/>
      <sheetName val="RM-3"/>
      <sheetName val="RM-2"/>
      <sheetName val="RM-1"/>
      <sheetName val="RM-01"/>
      <sheetName val="INS-CH"/>
      <sheetName val="FOH-DETAIL"/>
      <sheetName val="MARGIN"/>
      <sheetName val="ADM-DETAIL"/>
      <sheetName val="ENGG_BUD"/>
      <sheetName val="COMMENT"/>
      <sheetName val="Sensitivity"/>
      <sheetName val="SUMM-QTR"/>
      <sheetName val="MTH-QTR"/>
      <sheetName val="REALSUM"/>
      <sheetName val="PRICELIST"/>
      <sheetName val="RMRATE"/>
      <sheetName val="RMQTY"/>
      <sheetName val="PROCCONS"/>
      <sheetName val="SALARY-CP1"/>
      <sheetName val="SALARY-CP3"/>
      <sheetName val="POWR-FUEL"/>
      <sheetName val="DGCOST"/>
      <sheetName val="DGH"/>
      <sheetName val="INS-NEW"/>
      <sheetName val="PCK-CP1"/>
      <sheetName val="PCK-CP3"/>
      <sheetName val="PRD-STR"/>
      <sheetName val="OTH-STR"/>
      <sheetName val="SELL-EXP"/>
      <sheetName val="SOH-DETAIL"/>
      <sheetName val="FOH-R&amp;M-SUM"/>
      <sheetName val="ADM-SUM"/>
      <sheetName val="HRD"/>
      <sheetName val="ITS"/>
      <sheetName val="INT-CP1"/>
      <sheetName val="INT-CP3"/>
      <sheetName val="LOANRP-CP1"/>
      <sheetName val="LOANRP-CP3"/>
      <sheetName val="INT-SALES"/>
      <sheetName val="INDEX"/>
      <sheetName val="depr-1"/>
      <sheetName val="depr-3"/>
      <sheetName val="FundFlow"/>
      <sheetName val="PRMT-00"/>
      <sheetName val="exc"/>
      <sheetName val="FREIGHT_POLY_03"/>
      <sheetName val="PRMT-03"/>
      <sheetName val="PRMT"/>
      <sheetName val="Costing"/>
      <sheetName val="Note"/>
      <sheetName val="Prm"/>
      <sheetName val="PRMT-07"/>
      <sheetName val="FREIGHTPET02"/>
      <sheetName val="BASIS"/>
      <sheetName val="TABLE"/>
      <sheetName val="LIA-JUN04"/>
      <sheetName val="Data2009"/>
      <sheetName val="PRMT_03"/>
      <sheetName val="PRMTR"/>
      <sheetName val="ALL DIVISI detail"/>
      <sheetName val="Int.Payablep.2"/>
      <sheetName val="Int.Expense-2006p.1"/>
      <sheetName val="Pucci - TB 12_31_01"/>
      <sheetName val="InputPO_Del"/>
      <sheetName val="Validation"/>
      <sheetName val="PRMT_06"/>
      <sheetName val="FG_DEC-00"/>
      <sheetName val="NBCA_2001_Completed"/>
      <sheetName val="Data"/>
      <sheetName val="POY_JAN-JUL"/>
      <sheetName val="POY_AUG-DEC"/>
      <sheetName val="ALL_DIVISI_detail"/>
      <sheetName val="Int_Payablep_2"/>
      <sheetName val="Int_Expense-2006p_1"/>
      <sheetName val="Pucci_-_TB_12_31_01"/>
      <sheetName val="Contract"/>
      <sheetName val="EXPSCHE"/>
      <sheetName val="FA_Final"/>
      <sheetName val="PET old "/>
      <sheetName val="GROUPING"/>
      <sheetName val="PRMT_05"/>
      <sheetName val="PRMT-04"/>
      <sheetName val="SUM"/>
      <sheetName val="Detail_Apr"/>
      <sheetName val="2014 Budget"/>
      <sheetName val="Sedan"/>
      <sheetName val="VAT Reco"/>
      <sheetName val="OVERALL SUM"/>
      <sheetName val="P&amp;L"/>
      <sheetName val="Database"/>
      <sheetName val="notes"/>
      <sheetName val="Cogen"/>
      <sheetName val="Value"/>
      <sheetName val="List HO"/>
      <sheetName val="PSF_Prod"/>
      <sheetName val="CHIP_Prod"/>
      <sheetName val="Underwriting Memo"/>
      <sheetName val="Dealer Sales"/>
      <sheetName val="Lists"/>
      <sheetName val="DCSDATA"/>
      <sheetName val="Exps on Final Tax Income"/>
      <sheetName val="Utl Sum _MIS Format_"/>
      <sheetName val="DW"/>
      <sheetName val="General"/>
      <sheetName val="99yılıKapak-$"/>
      <sheetName val="Sheet1"/>
      <sheetName val="vat"/>
      <sheetName val="POY_JAN-JUL1"/>
      <sheetName val="POY_AUG-DEC1"/>
      <sheetName val="ALL_DIVISI_detail1"/>
      <sheetName val="Int_Payablep_21"/>
      <sheetName val="Int_Expense-2006p_11"/>
      <sheetName val="Pucci_-_TB_12_31_011"/>
      <sheetName val="PET_old_"/>
      <sheetName val="2014_Budget"/>
      <sheetName val="VAT_Reco"/>
      <sheetName val="OVERALL_SUM"/>
      <sheetName val="Dealer_Sales"/>
      <sheetName val="enums"/>
      <sheetName val="List valid date"/>
      <sheetName val="Header"/>
    </sheetNames>
    <sheetDataSet>
      <sheetData sheetId="0" refreshError="1"/>
      <sheetData sheetId="1">
        <row r="7">
          <cell r="H7">
            <v>8400</v>
          </cell>
        </row>
      </sheetData>
      <sheetData sheetId="2">
        <row r="7">
          <cell r="H7">
            <v>8400</v>
          </cell>
        </row>
      </sheetData>
      <sheetData sheetId="3">
        <row r="7">
          <cell r="H7">
            <v>8400</v>
          </cell>
        </row>
      </sheetData>
      <sheetData sheetId="4">
        <row r="7">
          <cell r="H7">
            <v>8400</v>
          </cell>
        </row>
      </sheetData>
      <sheetData sheetId="5">
        <row r="7">
          <cell r="H7">
            <v>8400</v>
          </cell>
        </row>
      </sheetData>
      <sheetData sheetId="6">
        <row r="7">
          <cell r="H7">
            <v>8400</v>
          </cell>
        </row>
      </sheetData>
      <sheetData sheetId="7">
        <row r="7">
          <cell r="H7">
            <v>8400</v>
          </cell>
        </row>
      </sheetData>
      <sheetData sheetId="8">
        <row r="7">
          <cell r="H7">
            <v>8400</v>
          </cell>
        </row>
      </sheetData>
      <sheetData sheetId="9">
        <row r="7">
          <cell r="H7">
            <v>8400</v>
          </cell>
        </row>
      </sheetData>
      <sheetData sheetId="10">
        <row r="7">
          <cell r="H7">
            <v>8400</v>
          </cell>
        </row>
      </sheetData>
      <sheetData sheetId="11">
        <row r="7">
          <cell r="H7">
            <v>8400</v>
          </cell>
        </row>
      </sheetData>
      <sheetData sheetId="12">
        <row r="7">
          <cell r="H7">
            <v>8400</v>
          </cell>
        </row>
      </sheetData>
      <sheetData sheetId="13">
        <row r="7">
          <cell r="H7">
            <v>8400</v>
          </cell>
        </row>
      </sheetData>
      <sheetData sheetId="14">
        <row r="7">
          <cell r="H7">
            <v>8400</v>
          </cell>
        </row>
      </sheetData>
      <sheetData sheetId="15">
        <row r="7">
          <cell r="H7">
            <v>8400</v>
          </cell>
        </row>
      </sheetData>
      <sheetData sheetId="16">
        <row r="7">
          <cell r="H7">
            <v>8400</v>
          </cell>
        </row>
      </sheetData>
      <sheetData sheetId="17">
        <row r="7">
          <cell r="H7">
            <v>8400</v>
          </cell>
        </row>
      </sheetData>
      <sheetData sheetId="18">
        <row r="7">
          <cell r="H7">
            <v>8400</v>
          </cell>
        </row>
      </sheetData>
      <sheetData sheetId="19">
        <row r="7">
          <cell r="H7">
            <v>8400</v>
          </cell>
        </row>
      </sheetData>
      <sheetData sheetId="20">
        <row r="7">
          <cell r="H7">
            <v>8400</v>
          </cell>
        </row>
      </sheetData>
      <sheetData sheetId="21">
        <row r="7">
          <cell r="H7">
            <v>8400</v>
          </cell>
        </row>
      </sheetData>
      <sheetData sheetId="22">
        <row r="7">
          <cell r="H7">
            <v>8400</v>
          </cell>
        </row>
      </sheetData>
      <sheetData sheetId="23">
        <row r="7">
          <cell r="H7">
            <v>8400</v>
          </cell>
        </row>
      </sheetData>
      <sheetData sheetId="24">
        <row r="7">
          <cell r="H7">
            <v>8400</v>
          </cell>
        </row>
      </sheetData>
      <sheetData sheetId="25">
        <row r="7">
          <cell r="H7">
            <v>8400</v>
          </cell>
        </row>
      </sheetData>
      <sheetData sheetId="26">
        <row r="7">
          <cell r="H7">
            <v>8400</v>
          </cell>
        </row>
      </sheetData>
      <sheetData sheetId="27">
        <row r="7">
          <cell r="H7">
            <v>8400</v>
          </cell>
        </row>
      </sheetData>
      <sheetData sheetId="28">
        <row r="7">
          <cell r="H7">
            <v>8400</v>
          </cell>
        </row>
      </sheetData>
      <sheetData sheetId="29">
        <row r="7">
          <cell r="H7">
            <v>8400</v>
          </cell>
        </row>
      </sheetData>
      <sheetData sheetId="30">
        <row r="7">
          <cell r="H7">
            <v>8400</v>
          </cell>
        </row>
      </sheetData>
      <sheetData sheetId="31">
        <row r="7">
          <cell r="H7">
            <v>8400</v>
          </cell>
        </row>
      </sheetData>
      <sheetData sheetId="32">
        <row r="7">
          <cell r="H7">
            <v>8400</v>
          </cell>
        </row>
      </sheetData>
      <sheetData sheetId="33">
        <row r="7">
          <cell r="H7">
            <v>8400</v>
          </cell>
        </row>
      </sheetData>
      <sheetData sheetId="34">
        <row r="7">
          <cell r="H7">
            <v>8400</v>
          </cell>
        </row>
      </sheetData>
      <sheetData sheetId="35">
        <row r="7">
          <cell r="H7">
            <v>8400</v>
          </cell>
        </row>
      </sheetData>
      <sheetData sheetId="36">
        <row r="7">
          <cell r="H7">
            <v>8400</v>
          </cell>
        </row>
      </sheetData>
      <sheetData sheetId="37">
        <row r="7">
          <cell r="H7">
            <v>8400</v>
          </cell>
        </row>
      </sheetData>
      <sheetData sheetId="38">
        <row r="7">
          <cell r="H7">
            <v>8400</v>
          </cell>
        </row>
      </sheetData>
      <sheetData sheetId="39">
        <row r="7">
          <cell r="H7">
            <v>8400</v>
          </cell>
        </row>
      </sheetData>
      <sheetData sheetId="40">
        <row r="7">
          <cell r="H7">
            <v>8400</v>
          </cell>
        </row>
      </sheetData>
      <sheetData sheetId="41">
        <row r="7">
          <cell r="H7">
            <v>8400</v>
          </cell>
        </row>
      </sheetData>
      <sheetData sheetId="42">
        <row r="7">
          <cell r="H7">
            <v>8400</v>
          </cell>
        </row>
      </sheetData>
      <sheetData sheetId="43">
        <row r="7">
          <cell r="H7">
            <v>8400</v>
          </cell>
        </row>
      </sheetData>
      <sheetData sheetId="44">
        <row r="7">
          <cell r="H7">
            <v>8400</v>
          </cell>
        </row>
      </sheetData>
      <sheetData sheetId="45">
        <row r="7">
          <cell r="H7">
            <v>8400</v>
          </cell>
        </row>
      </sheetData>
      <sheetData sheetId="46">
        <row r="7">
          <cell r="H7">
            <v>8400</v>
          </cell>
        </row>
      </sheetData>
      <sheetData sheetId="47">
        <row r="7">
          <cell r="H7">
            <v>8400</v>
          </cell>
        </row>
      </sheetData>
      <sheetData sheetId="48">
        <row r="7">
          <cell r="H7">
            <v>8400</v>
          </cell>
        </row>
      </sheetData>
      <sheetData sheetId="49">
        <row r="7">
          <cell r="H7">
            <v>8400</v>
          </cell>
        </row>
      </sheetData>
      <sheetData sheetId="50">
        <row r="7">
          <cell r="H7">
            <v>8400</v>
          </cell>
        </row>
      </sheetData>
      <sheetData sheetId="51">
        <row r="7">
          <cell r="H7">
            <v>8400</v>
          </cell>
        </row>
      </sheetData>
      <sheetData sheetId="52">
        <row r="7">
          <cell r="H7">
            <v>8400</v>
          </cell>
        </row>
      </sheetData>
      <sheetData sheetId="53">
        <row r="7">
          <cell r="H7">
            <v>8400</v>
          </cell>
        </row>
      </sheetData>
      <sheetData sheetId="54">
        <row r="7">
          <cell r="H7">
            <v>8400</v>
          </cell>
        </row>
      </sheetData>
      <sheetData sheetId="55">
        <row r="7">
          <cell r="H7">
            <v>8400</v>
          </cell>
        </row>
      </sheetData>
      <sheetData sheetId="56">
        <row r="7">
          <cell r="H7">
            <v>8400</v>
          </cell>
        </row>
      </sheetData>
      <sheetData sheetId="57">
        <row r="7">
          <cell r="H7">
            <v>8400</v>
          </cell>
        </row>
      </sheetData>
      <sheetData sheetId="58">
        <row r="7">
          <cell r="H7">
            <v>8400</v>
          </cell>
        </row>
      </sheetData>
      <sheetData sheetId="59">
        <row r="7">
          <cell r="H7">
            <v>8400</v>
          </cell>
        </row>
      </sheetData>
      <sheetData sheetId="60">
        <row r="7">
          <cell r="H7">
            <v>8400</v>
          </cell>
        </row>
      </sheetData>
      <sheetData sheetId="61" refreshError="1">
        <row r="7">
          <cell r="H7">
            <v>8400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7">
          <cell r="H7">
            <v>8400</v>
          </cell>
        </row>
      </sheetData>
      <sheetData sheetId="126">
        <row r="7">
          <cell r="H7">
            <v>8400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 - Sumário"/>
      <sheetName val="P2 Lead"/>
      <sheetName val="P4 CVM 371"/>
      <sheetName val="P6 Dif. Temporarias"/>
      <sheetName val="Links"/>
      <sheetName val="XREF"/>
      <sheetName val="Tickmarks"/>
      <sheetName val="Conciliação 31.03.07 "/>
      <sheetName val="Resumo"/>
      <sheetName val="Mapa Imobilizado"/>
      <sheetName val="PRMT-00"/>
      <sheetName val="Mapa de Resultado"/>
      <sheetName val="Deposito Judicial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P6 Dif. Temporarias"/>
      <sheetName val="Mapa de Resultado"/>
      <sheetName val="XREF"/>
      <sheetName val="Deposito Judicial"/>
      <sheetName val="Conciliação 31.03.07 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Lead"/>
      <sheetName val="Paraná"/>
      <sheetName val="circularização"/>
      <sheetName val="Variação Cambial"/>
      <sheetName val="tabela"/>
      <sheetName val="integral"/>
      <sheetName val="Resumo"/>
      <sheetName val="Mapa Imobilizado"/>
      <sheetName val="mapa doar consolidado"/>
      <sheetName val="DRE consolidada 09_03"/>
      <sheetName val="Balanço"/>
      <sheetName val="BP"/>
      <sheetName val="DRE"/>
      <sheetName val="ATIVO"/>
      <sheetName val="Mapas de Movimentação"/>
      <sheetName val="PAS Despesa pessoal"/>
      <sheetName val="Reconciliações Setembro"/>
      <sheetName val="AA-10(Op.63)"/>
      <sheetName val="Depreciação"/>
      <sheetName val=" SC grains"/>
      <sheetName val="Pas Juros e V.M.C."/>
      <sheetName val="Versao 1b ($=R$2,13)"/>
      <sheetName val="Consolidado_1999"/>
      <sheetName val="Assfin"/>
      <sheetName val="Mapa 31.08.02"/>
      <sheetName val="Lead2"/>
      <sheetName val="Mining Schedule"/>
      <sheetName val="Rev Anal"/>
      <sheetName val="Plan1"/>
      <sheetName val="Cálculo Global Desp.Folha"/>
      <sheetName val="FLUXO_ENDIVIDAMENTO"/>
      <sheetName val="N"/>
      <sheetName val="ÍNDICE"/>
      <sheetName val="COMP_CX"/>
      <sheetName val="A11"/>
      <sheetName val="ce"/>
      <sheetName val="Solver"/>
      <sheetName val="Aging"/>
      <sheetName val="PDD-Movimentação"/>
      <sheetName val="Plan1 (2)"/>
      <sheetName val="Mapa"/>
      <sheetName val="Mov. Empréstimos FY2008"/>
      <sheetName val="local"/>
      <sheetName val="CF"/>
      <sheetName val="MES"/>
      <sheetName val="NTN_NBCE_SWAP"/>
      <sheetName val="Data 1 - NPV"/>
      <sheetName val="Worksheet in (C) 1602 Revisão a"/>
      <sheetName val="JAN"/>
      <sheetName val="Amarre de AF"/>
      <sheetName val="Tab.Daten"/>
      <sheetName val="TAB.Hauptmenue"/>
      <sheetName val="Dep acumulada"/>
      <sheetName val="Movimiento"/>
      <sheetName val="Dep ejercicio"/>
      <sheetName val="F-2 ANÁLISE"/>
      <sheetName val="PAS Moeda Nacional"/>
      <sheetName val="Depleção"/>
      <sheetName val="CAERN"/>
      <sheetName val="PDD"/>
      <sheetName val="{PPC}Mapa de movimentação"/>
      <sheetName val="Intercompany BP"/>
      <sheetName val="Equity set 04"/>
      <sheetName val="Ágio"/>
      <sheetName val="Equity dez 04"/>
      <sheetName val="BLP"/>
      <sheetName val="Aging List"/>
      <sheetName val="HIST"/>
      <sheetName val="HC"/>
      <sheetName val="VBC"/>
      <sheetName val="P3 - Millennium"/>
      <sheetName val="PAES Tributos Federais"/>
      <sheetName val="Bridge EBITDA"/>
      <sheetName val="RGR Semesa"/>
      <sheetName val="CORP e SUDECAP"/>
      <sheetName val="Mapa Consórcios"/>
      <sheetName val="Debêntures Reperfilamento"/>
      <sheetName val="Analisis dc real 2006"/>
      <sheetName val="Conciliação RH"/>
      <sheetName val="Estoques"/>
      <sheetName val="Deferred 30.09.05"/>
      <sheetName val="ACUMULADO"/>
      <sheetName val="bal"/>
      <sheetName val=""/>
      <sheetName val="Prova do CTA"/>
      <sheetName val="2 - Ativo LP"/>
      <sheetName val="D"/>
      <sheetName val="D-1"/>
      <sheetName val="Lista"/>
      <sheetName val="Biblioteca"/>
      <sheetName val="Equivalência - 09"/>
      <sheetName val="Jul-09 SA"/>
      <sheetName val="Jul-09 Coperativa"/>
      <sheetName val="IS"/>
      <sheetName val="DMPL03"/>
      <sheetName val="LUCRO REAL"/>
      <sheetName val="Pivot"/>
      <sheetName val="Shares"/>
      <sheetName val="xxx"/>
      <sheetName val="Feuil1"/>
      <sheetName val="Feuil3"/>
      <sheetName val="FMO"/>
      <sheetName val="Ecat PC1 Vs PC2"/>
      <sheetName val="DRAFT "/>
      <sheetName val="BDD"/>
      <sheetName val="BRIDGT"/>
      <sheetName val="AMORT INTAN"/>
      <sheetName val="INTERCO"/>
      <sheetName val="Link501_FRCM"/>
      <sheetName val="Link501_FRCM_1"/>
      <sheetName val="Link501_FRCM_2"/>
      <sheetName val="Link501_FRCM_3"/>
      <sheetName val="FRCM530"/>
      <sheetName val="FRCM540"/>
      <sheetName val="이자비용 overall test"/>
      <sheetName val="COMP"/>
      <sheetName val="Premissas"/>
      <sheetName val="DRE Consolidada"/>
      <sheetName val="Códigos"/>
      <sheetName val="#Financeiro"/>
      <sheetName val="Links"/>
      <sheetName val="Teste"/>
      <sheetName val="STATO "/>
      <sheetName val="OutrosCred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Input"/>
    </sheetNames>
    <sheetDataSet>
      <sheetData sheetId="0" refreshError="1"/>
      <sheetData sheetId="1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 - Sumário"/>
      <sheetName val="P2 - Lead"/>
      <sheetName val="Links"/>
      <sheetName val="P3 CVM 371"/>
      <sheetName val="P4 Prejuízo - RFR"/>
      <sheetName val="P5 Dif. Temporarias"/>
      <sheetName val="XREF"/>
      <sheetName val="Tickmarks"/>
      <sheetName val="Mapa de Resultado"/>
      <sheetName val="Deposito Judicial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HSE"/>
      <sheetName val="BUDGET BATAKO"/>
      <sheetName val="CPP"/>
      <sheetName val="Sheet1"/>
      <sheetName val="TABLES"/>
      <sheetName val="xrate"/>
      <sheetName val="PRMT-00"/>
      <sheetName val="FREIGHT_POLY_03"/>
      <sheetName val="PRMT-03"/>
      <sheetName val="Costing"/>
      <sheetName val="Note"/>
      <sheetName val="Prm"/>
      <sheetName val="PRMT-07"/>
      <sheetName val="FREIGHTPET02"/>
      <sheetName val="Wkgs_BS Lead"/>
      <sheetName val="currencies"/>
      <sheetName val="PRMT_00"/>
      <sheetName val="XREF"/>
      <sheetName val="Interim p.1"/>
      <sheetName val="Deprec. Testing"/>
      <sheetName val="Data"/>
      <sheetName val="LIA-JUN04"/>
      <sheetName val="PRMT"/>
      <sheetName val="V310"/>
      <sheetName val="BUDGET_HSE"/>
      <sheetName val="BUDGET_BATAKO"/>
      <sheetName val="Wkgs_BS_Lead"/>
      <sheetName val="Interim_p_1"/>
      <sheetName val="Home"/>
      <sheetName val="Daily"/>
      <sheetName val="Monthly"/>
      <sheetName val="Yearly"/>
      <sheetName val="Others"/>
      <sheetName val="DEP12"/>
      <sheetName val="Sum_Exp Delta"/>
      <sheetName val="stat local"/>
      <sheetName val="Data2009"/>
      <sheetName val="MD&amp;A"/>
      <sheetName val="BUDGETHSE2007"/>
      <sheetName val="P&amp;L"/>
      <sheetName val="detail"/>
      <sheetName val="Deprec_ Testing"/>
      <sheetName val="5.3 bs 2011"/>
      <sheetName val="Power"/>
      <sheetName val="HTM"/>
      <sheetName val="Steam"/>
      <sheetName val="EBITDA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ATS</v>
          </cell>
          <cell r="C2">
            <v>13.8</v>
          </cell>
        </row>
        <row r="3">
          <cell r="A3" t="str">
            <v>AUD</v>
          </cell>
          <cell r="B3">
            <v>0.6532</v>
          </cell>
          <cell r="C3">
            <v>1.5</v>
          </cell>
        </row>
        <row r="4">
          <cell r="A4" t="str">
            <v>BEF</v>
          </cell>
          <cell r="B4">
            <v>2.6371308000000003E-2</v>
          </cell>
          <cell r="C4">
            <v>38</v>
          </cell>
        </row>
        <row r="5">
          <cell r="A5" t="str">
            <v>CAD</v>
          </cell>
          <cell r="B5">
            <v>0.68198867900000004</v>
          </cell>
          <cell r="C5">
            <v>1.45</v>
          </cell>
        </row>
        <row r="6">
          <cell r="A6" t="str">
            <v>CHF</v>
          </cell>
          <cell r="B6">
            <v>0.66467264869999998</v>
          </cell>
          <cell r="C6">
            <v>1.5</v>
          </cell>
        </row>
        <row r="7">
          <cell r="A7" t="str">
            <v>DEM</v>
          </cell>
          <cell r="B7">
            <v>0.54392167530000002</v>
          </cell>
          <cell r="C7">
            <v>1.8</v>
          </cell>
        </row>
        <row r="8">
          <cell r="A8" t="str">
            <v>EUR</v>
          </cell>
          <cell r="B8">
            <v>1.0638000000000001</v>
          </cell>
          <cell r="C8">
            <v>0.92500000000000004</v>
          </cell>
        </row>
        <row r="9">
          <cell r="A9" t="str">
            <v>FRF</v>
          </cell>
          <cell r="B9">
            <v>0.16217443480000002</v>
          </cell>
          <cell r="C9">
            <v>6.1</v>
          </cell>
        </row>
        <row r="10">
          <cell r="A10" t="str">
            <v>GBP</v>
          </cell>
          <cell r="B10">
            <v>1.6444000000000001</v>
          </cell>
          <cell r="C10">
            <v>0.6</v>
          </cell>
        </row>
        <row r="11">
          <cell r="A11" t="str">
            <v>HKD</v>
          </cell>
          <cell r="B11">
            <v>0.12873160750000001</v>
          </cell>
          <cell r="C11">
            <v>7.75</v>
          </cell>
        </row>
        <row r="12">
          <cell r="A12" t="str">
            <v>IDR</v>
          </cell>
          <cell r="B12">
            <v>1.192464E-4</v>
          </cell>
          <cell r="C12">
            <v>9800</v>
          </cell>
        </row>
        <row r="13">
          <cell r="A13" t="str">
            <v>INR</v>
          </cell>
          <cell r="B13">
            <v>2.2941041500000002E-2</v>
          </cell>
          <cell r="C13">
            <v>43.5</v>
          </cell>
        </row>
        <row r="14">
          <cell r="A14" t="str">
            <v>ITL</v>
          </cell>
          <cell r="B14">
            <v>5.4940830000000003E-4</v>
          </cell>
          <cell r="C14">
            <v>1800</v>
          </cell>
        </row>
        <row r="15">
          <cell r="A15" t="str">
            <v>JPY</v>
          </cell>
          <cell r="B15">
            <v>9.341429200000001E-3</v>
          </cell>
          <cell r="C15">
            <v>110</v>
          </cell>
        </row>
        <row r="16">
          <cell r="A16" t="str">
            <v>MYR</v>
          </cell>
          <cell r="B16">
            <v>0.26315789470000001</v>
          </cell>
          <cell r="C16">
            <v>3.8</v>
          </cell>
        </row>
        <row r="17">
          <cell r="A17" t="str">
            <v>NLG</v>
          </cell>
          <cell r="B17">
            <v>0.4827419744</v>
          </cell>
          <cell r="C17">
            <v>2.0499999999999998</v>
          </cell>
        </row>
        <row r="18">
          <cell r="A18" t="str">
            <v>NZD</v>
          </cell>
          <cell r="B18">
            <v>0.51819999999999999</v>
          </cell>
          <cell r="C18">
            <v>1.9</v>
          </cell>
        </row>
        <row r="19">
          <cell r="A19" t="str">
            <v>PHP</v>
          </cell>
          <cell r="B19">
            <v>2.4461839500000002E-2</v>
          </cell>
          <cell r="C19">
            <v>41</v>
          </cell>
        </row>
        <row r="20">
          <cell r="A20" t="str">
            <v>SGD</v>
          </cell>
          <cell r="B20">
            <v>0.58692334779999999</v>
          </cell>
          <cell r="C20">
            <v>1.7</v>
          </cell>
        </row>
        <row r="21">
          <cell r="A21" t="str">
            <v>THB</v>
          </cell>
          <cell r="B21">
            <v>2.4360535900000001E-2</v>
          </cell>
          <cell r="C21">
            <v>41</v>
          </cell>
        </row>
        <row r="22">
          <cell r="A22" t="str">
            <v>USD</v>
          </cell>
          <cell r="B22">
            <v>1</v>
          </cell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t2005"/>
      <sheetName val="cp2_revenue"/>
      <sheetName val="Rev- Pivot"/>
      <sheetName val="Capital"/>
      <sheetName val="TABLES"/>
      <sheetName val="ExcRates"/>
      <sheetName val="Data2009"/>
      <sheetName val="currencies"/>
      <sheetName val="PRM"/>
      <sheetName val="PRMT-00"/>
      <sheetName val="DETAIL SHEET"/>
      <sheetName val="Graphs"/>
      <sheetName val="BASIS"/>
      <sheetName val="PRMT-03"/>
      <sheetName val="P&amp;L"/>
      <sheetName val="TABLE"/>
      <sheetName val="SE1-6390-211"/>
      <sheetName val="XRT2007"/>
      <sheetName val="NBCA_2001_Completed"/>
      <sheetName val="PRMT_06"/>
      <sheetName val="PRMT-07"/>
      <sheetName val="FREIGHTPET02"/>
      <sheetName val="Note"/>
      <sheetName val="PRMT_00"/>
      <sheetName val="Sum_Exp Delta"/>
      <sheetName val="PSF_Prod"/>
      <sheetName val="CHIP_Prod"/>
      <sheetName val="LIA-JUN04"/>
      <sheetName val="Per Ton"/>
      <sheetName val="Cont_ Detail _2_"/>
      <sheetName val="Cont_ Detail"/>
      <sheetName val="PET old "/>
      <sheetName val="Data"/>
      <sheetName val="Deprec. Testing"/>
      <sheetName val="CP2_Budget_2005_Rev_cap_man_pck"/>
      <sheetName val="PRMT-04"/>
      <sheetName val="Rev-_Pivot"/>
      <sheetName val="DETAIL_SHEET"/>
    </sheetNames>
    <sheetDataSet>
      <sheetData sheetId="0" refreshError="1">
        <row r="3">
          <cell r="C3" t="str">
            <v xml:space="preserve">AUD </v>
          </cell>
          <cell r="D3">
            <v>0.55000000000000004</v>
          </cell>
        </row>
        <row r="4">
          <cell r="C4" t="str">
            <v>BHT</v>
          </cell>
          <cell r="D4">
            <v>40</v>
          </cell>
        </row>
        <row r="5">
          <cell r="C5" t="str">
            <v>CHF</v>
          </cell>
          <cell r="D5">
            <v>1.29</v>
          </cell>
        </row>
        <row r="6">
          <cell r="C6" t="str">
            <v>EURO</v>
          </cell>
          <cell r="D6">
            <v>0.83333333333333337</v>
          </cell>
        </row>
        <row r="7">
          <cell r="C7" t="str">
            <v>GBP</v>
          </cell>
          <cell r="D7">
            <v>1.6</v>
          </cell>
        </row>
        <row r="8">
          <cell r="C8" t="str">
            <v>IDR</v>
          </cell>
          <cell r="D8">
            <v>8900</v>
          </cell>
        </row>
        <row r="9">
          <cell r="C9" t="str">
            <v>INR</v>
          </cell>
          <cell r="D9">
            <v>45.4</v>
          </cell>
        </row>
        <row r="10">
          <cell r="C10" t="str">
            <v>JPY</v>
          </cell>
          <cell r="D10">
            <v>110</v>
          </cell>
        </row>
        <row r="11">
          <cell r="C11" t="str">
            <v>SGD</v>
          </cell>
          <cell r="D11">
            <v>1.7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T2007"/>
      <sheetName val="2006"/>
      <sheetName val="2004"/>
      <sheetName val="CP1_3"/>
      <sheetName val="DCB1_2"/>
      <sheetName val="xrt2005"/>
      <sheetName val="Data2009"/>
      <sheetName val="PRMT_00"/>
      <sheetName val="TABLES"/>
      <sheetName val="ExcRates"/>
      <sheetName val="P&amp;L"/>
      <sheetName val="detail"/>
      <sheetName val="Data"/>
      <sheetName val="currencies"/>
      <sheetName val="PRMT-00"/>
      <sheetName val="Q2 EXPECTED"/>
    </sheetNames>
    <sheetDataSet>
      <sheetData sheetId="0">
        <row r="3">
          <cell r="B3" t="str">
            <v>CHF</v>
          </cell>
          <cell r="C3">
            <v>1.28</v>
          </cell>
        </row>
        <row r="4">
          <cell r="B4" t="str">
            <v>EURO</v>
          </cell>
          <cell r="C4">
            <v>1.25</v>
          </cell>
        </row>
        <row r="5">
          <cell r="B5" t="str">
            <v>GBP</v>
          </cell>
          <cell r="C5">
            <v>1.85</v>
          </cell>
        </row>
        <row r="6">
          <cell r="B6" t="str">
            <v>IDR</v>
          </cell>
          <cell r="C6">
            <v>9400</v>
          </cell>
        </row>
        <row r="7">
          <cell r="B7" t="str">
            <v>INR</v>
          </cell>
          <cell r="C7">
            <v>44.5</v>
          </cell>
        </row>
        <row r="8">
          <cell r="B8" t="str">
            <v>JPY</v>
          </cell>
          <cell r="C8">
            <v>115</v>
          </cell>
        </row>
        <row r="9">
          <cell r="B9" t="str">
            <v>SGD</v>
          </cell>
          <cell r="C9">
            <v>1.6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"/>
      <sheetName val="ADMINISTRATIVE"/>
      <sheetName val="MAINTENANCE"/>
      <sheetName val="VERSION"/>
      <sheetName val="METADATA"/>
      <sheetName val="APPLICATION_SETTINGS"/>
      <sheetName val="CURRENCIES"/>
      <sheetName val="CONSOLIDATION_METHODS"/>
      <sheetName val="ICP"/>
      <sheetName val="SCENARIO"/>
      <sheetName val="ENTITY"/>
      <sheetName val="ACCOUNT"/>
      <sheetName val="CUSTOM1"/>
      <sheetName val="CUSTOM2"/>
      <sheetName val="CUSTOM3"/>
      <sheetName val="CUSTOM4"/>
    </sheetNames>
    <sheetDataSet>
      <sheetData sheetId="0"/>
      <sheetData sheetId="1"/>
      <sheetData sheetId="2">
        <row r="3">
          <cell r="A3" t="str">
            <v>ASSET</v>
          </cell>
        </row>
        <row r="4">
          <cell r="A4" t="str">
            <v>LIABILITY</v>
          </cell>
        </row>
        <row r="5">
          <cell r="A5" t="str">
            <v>REVENUE</v>
          </cell>
        </row>
        <row r="6">
          <cell r="A6" t="str">
            <v>EXPENSE</v>
          </cell>
        </row>
        <row r="7">
          <cell r="A7" t="str">
            <v>FLOW</v>
          </cell>
        </row>
        <row r="8">
          <cell r="A8" t="str">
            <v>BALANCE</v>
          </cell>
        </row>
        <row r="9">
          <cell r="A9" t="str">
            <v>CURRENCYRATE</v>
          </cell>
        </row>
        <row r="10">
          <cell r="A10" t="str">
            <v>GROUPLABEL</v>
          </cell>
        </row>
        <row r="11">
          <cell r="A11" t="str">
            <v>BALANCERECURRING</v>
          </cell>
        </row>
        <row r="12">
          <cell r="A12" t="str">
            <v>DYNAMIC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s"/>
      <sheetName val="Balance Sheet Statistics"/>
      <sheetName val="Capital Tables"/>
      <sheetName val="Income Statements"/>
      <sheetName val="Income Statement Statisics"/>
      <sheetName val="Formatted Balance Sheet"/>
      <sheetName val="Formatted Historic Pert Bal She"/>
      <sheetName val="Formatt Historic Bal Sheet Stat"/>
      <sheetName val="Formatted Hist Income Statement"/>
      <sheetName val="PrintMacro"/>
      <sheetName val="5.3 bs 2011"/>
    </sheetNames>
    <sheetDataSet>
      <sheetData sheetId="0" refreshError="1">
        <row r="9">
          <cell r="D9" t="str">
            <v>1995</v>
          </cell>
          <cell r="I9" t="str">
            <v>1996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s"/>
      <sheetName val="Balance Sheet Statistics"/>
      <sheetName val="Capital Tables"/>
      <sheetName val="Income Statements"/>
      <sheetName val="Income Statement Statisics"/>
      <sheetName val="Formatted Balance Sheet"/>
      <sheetName val="Formatted Historic Pert Bal She"/>
      <sheetName val="Formatt Historic Bal Sheet Stat"/>
      <sheetName val="Formatted Hist Income Statement"/>
      <sheetName val="PrintMacro"/>
    </sheetNames>
    <sheetDataSet>
      <sheetData sheetId="0" refreshError="1">
        <row r="9">
          <cell r="N9" t="str">
            <v>1997</v>
          </cell>
          <cell r="S9" t="str">
            <v>1998</v>
          </cell>
          <cell r="X9" t="str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Plan-US Terates"/>
      <sheetName val="Working Capital"/>
      <sheetName val="Sales"/>
      <sheetName val="Distribution Cost"/>
      <sheetName val="AMC"/>
      <sheetName val="Raw Material Cost"/>
      <sheetName val="Statistical Data"/>
      <sheetName val="Inventory"/>
      <sheetName val="US TERATES"/>
      <sheetName val="Variance Details"/>
      <sheetName val="Recipe Master"/>
      <sheetName val="US Terate Variance"/>
      <sheetName val="Terate Variance"/>
      <sheetName val="EBITDA Summary"/>
      <sheetName val="Production Pounds"/>
      <sheetName val="Sales by Asset"/>
      <sheetName val="Summary of Mfg Cost"/>
      <sheetName val="Batch"/>
      <sheetName val="Terate-06 Plan"/>
      <sheetName val="XRT2007"/>
      <sheetName val="Suape"/>
      <sheetName val="PRM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5">
          <cell r="C5">
            <v>31</v>
          </cell>
          <cell r="D5">
            <v>28</v>
          </cell>
          <cell r="E5">
            <v>31</v>
          </cell>
          <cell r="F5">
            <v>29</v>
          </cell>
          <cell r="G5">
            <v>32</v>
          </cell>
          <cell r="H5">
            <v>30</v>
          </cell>
          <cell r="I5">
            <v>29</v>
          </cell>
          <cell r="J5">
            <v>33</v>
          </cell>
          <cell r="K5">
            <v>30</v>
          </cell>
          <cell r="L5">
            <v>31</v>
          </cell>
          <cell r="M5">
            <v>30</v>
          </cell>
          <cell r="N5">
            <v>31</v>
          </cell>
          <cell r="O5">
            <v>365</v>
          </cell>
          <cell r="Q5">
            <v>365</v>
          </cell>
          <cell r="S5">
            <v>90</v>
          </cell>
          <cell r="T5">
            <v>91</v>
          </cell>
          <cell r="U5">
            <v>92</v>
          </cell>
          <cell r="V5">
            <v>92</v>
          </cell>
        </row>
        <row r="6">
          <cell r="C6" t="str">
            <v>Jan</v>
          </cell>
          <cell r="D6" t="str">
            <v>Feb</v>
          </cell>
          <cell r="E6" t="str">
            <v>Mar</v>
          </cell>
          <cell r="F6" t="str">
            <v>Apr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</v>
          </cell>
          <cell r="K6" t="str">
            <v>Sep</v>
          </cell>
          <cell r="L6" t="str">
            <v>Oct</v>
          </cell>
          <cell r="M6" t="str">
            <v>Nov</v>
          </cell>
          <cell r="N6" t="str">
            <v>Dec</v>
          </cell>
          <cell r="O6" t="str">
            <v>FY</v>
          </cell>
          <cell r="Q6" t="str">
            <v>YTD</v>
          </cell>
          <cell r="S6" t="str">
            <v>1st Qtr</v>
          </cell>
          <cell r="T6" t="str">
            <v>2nd Qtr</v>
          </cell>
          <cell r="U6" t="str">
            <v>3rd Qtr</v>
          </cell>
          <cell r="V6" t="str">
            <v>4th Qtr</v>
          </cell>
          <cell r="X6" t="str">
            <v>2007</v>
          </cell>
          <cell r="Y6" t="str">
            <v>2008</v>
          </cell>
          <cell r="Z6" t="str">
            <v>2009</v>
          </cell>
          <cell r="AA6" t="str">
            <v>2010</v>
          </cell>
          <cell r="AB6" t="str">
            <v>2011</v>
          </cell>
          <cell r="AC6" t="str">
            <v>2012</v>
          </cell>
          <cell r="AD6" t="str">
            <v>2013</v>
          </cell>
          <cell r="AE6" t="str">
            <v>2014</v>
          </cell>
        </row>
        <row r="7">
          <cell r="C7" t="str">
            <v>Plan</v>
          </cell>
          <cell r="D7" t="str">
            <v>Plan</v>
          </cell>
          <cell r="E7" t="str">
            <v>Plan</v>
          </cell>
          <cell r="F7" t="str">
            <v>Plan</v>
          </cell>
          <cell r="G7" t="str">
            <v>Plan</v>
          </cell>
          <cell r="H7" t="str">
            <v>Plan</v>
          </cell>
          <cell r="I7" t="str">
            <v>Plan</v>
          </cell>
          <cell r="J7" t="str">
            <v>Plan</v>
          </cell>
          <cell r="K7" t="str">
            <v>Plan</v>
          </cell>
          <cell r="L7" t="str">
            <v>Plan</v>
          </cell>
          <cell r="M7" t="str">
            <v>Plan</v>
          </cell>
          <cell r="N7" t="str">
            <v>Plan</v>
          </cell>
          <cell r="O7" t="str">
            <v>Plan</v>
          </cell>
          <cell r="Q7" t="str">
            <v>Plan</v>
          </cell>
          <cell r="S7" t="str">
            <v>Plan</v>
          </cell>
          <cell r="T7" t="str">
            <v>Plan</v>
          </cell>
          <cell r="U7" t="str">
            <v>Plan</v>
          </cell>
          <cell r="V7" t="str">
            <v>Plan</v>
          </cell>
          <cell r="X7" t="str">
            <v>Fcst</v>
          </cell>
          <cell r="Y7" t="str">
            <v>Fcst</v>
          </cell>
          <cell r="Z7" t="str">
            <v>Fcst</v>
          </cell>
          <cell r="AA7" t="str">
            <v>Fcst</v>
          </cell>
          <cell r="AB7" t="str">
            <v>Fcst</v>
          </cell>
          <cell r="AC7" t="str">
            <v>Fcst</v>
          </cell>
          <cell r="AD7" t="str">
            <v>Fcst</v>
          </cell>
          <cell r="AE7" t="str">
            <v>Fcst</v>
          </cell>
        </row>
        <row r="8">
          <cell r="C8">
            <v>3925.1875</v>
          </cell>
          <cell r="D8">
            <v>5495.2624999999989</v>
          </cell>
          <cell r="E8">
            <v>6280.3</v>
          </cell>
          <cell r="F8">
            <v>5991.3149999999996</v>
          </cell>
          <cell r="G8">
            <v>5991.3149999999996</v>
          </cell>
          <cell r="H8">
            <v>6172.87</v>
          </cell>
          <cell r="I8">
            <v>7554.5249999999996</v>
          </cell>
          <cell r="J8">
            <v>7554.5249999999996</v>
          </cell>
          <cell r="K8">
            <v>7783.45</v>
          </cell>
          <cell r="L8">
            <v>8150.8</v>
          </cell>
          <cell r="M8">
            <v>7131.95</v>
          </cell>
          <cell r="N8">
            <v>5094.25</v>
          </cell>
          <cell r="O8">
            <v>77125.75</v>
          </cell>
          <cell r="Q8">
            <v>77125.75</v>
          </cell>
          <cell r="S8">
            <v>15700.75</v>
          </cell>
          <cell r="T8">
            <v>18155.5</v>
          </cell>
          <cell r="U8">
            <v>22892.5</v>
          </cell>
          <cell r="V8">
            <v>20377</v>
          </cell>
          <cell r="X8">
            <v>119508</v>
          </cell>
          <cell r="Y8">
            <v>122022</v>
          </cell>
          <cell r="Z8">
            <v>125639</v>
          </cell>
          <cell r="AA8">
            <v>130471</v>
          </cell>
          <cell r="AB8">
            <v>135113</v>
          </cell>
          <cell r="AC8">
            <v>141108</v>
          </cell>
          <cell r="AD8">
            <v>143245</v>
          </cell>
          <cell r="AE8">
            <v>145325</v>
          </cell>
        </row>
        <row r="11">
          <cell r="C11">
            <v>121.17362900000001</v>
          </cell>
          <cell r="D11">
            <v>169.64329599999996</v>
          </cell>
          <cell r="E11">
            <v>193.87795000000003</v>
          </cell>
          <cell r="F11">
            <v>180.37321919999999</v>
          </cell>
          <cell r="G11">
            <v>180.37321919999999</v>
          </cell>
          <cell r="H11">
            <v>185.83929360000002</v>
          </cell>
          <cell r="I11">
            <v>222.39521740000001</v>
          </cell>
          <cell r="J11">
            <v>222.39521740000001</v>
          </cell>
          <cell r="K11">
            <v>229.13482320000006</v>
          </cell>
          <cell r="L11">
            <v>208.322766</v>
          </cell>
          <cell r="M11">
            <v>182.28256200000004</v>
          </cell>
          <cell r="N11">
            <v>130.20166800000001</v>
          </cell>
          <cell r="O11">
            <v>2226.0128610000006</v>
          </cell>
          <cell r="Q11">
            <v>2226.0128610000006</v>
          </cell>
          <cell r="S11">
            <v>484.69487500000002</v>
          </cell>
          <cell r="T11">
            <v>546.58573200000001</v>
          </cell>
          <cell r="U11">
            <v>673.9252580000001</v>
          </cell>
          <cell r="V11">
            <v>520.80699600000003</v>
          </cell>
          <cell r="X11">
            <v>1846.0057186999998</v>
          </cell>
          <cell r="Y11">
            <v>1341.5225025000002</v>
          </cell>
          <cell r="Z11">
            <v>1345.7876588000001</v>
          </cell>
          <cell r="AA11">
            <v>1392.6635736000003</v>
          </cell>
          <cell r="AB11">
            <v>1387.8436052000002</v>
          </cell>
          <cell r="AC11">
            <v>1395.9308116000002</v>
          </cell>
          <cell r="AD11">
            <v>1407.8043485999997</v>
          </cell>
          <cell r="AE11">
            <v>1414.5232010000002</v>
          </cell>
        </row>
        <row r="12">
          <cell r="C12">
            <v>93.296887200000015</v>
          </cell>
          <cell r="D12">
            <v>130.61524740000002</v>
          </cell>
          <cell r="E12">
            <v>149.27435160000002</v>
          </cell>
          <cell r="F12">
            <v>145.05374319999999</v>
          </cell>
          <cell r="G12">
            <v>145.05374319999999</v>
          </cell>
          <cell r="H12">
            <v>149.44951079999998</v>
          </cell>
          <cell r="I12">
            <v>151.47804100000002</v>
          </cell>
          <cell r="J12">
            <v>151.47804100000002</v>
          </cell>
          <cell r="K12">
            <v>156.068341</v>
          </cell>
          <cell r="L12">
            <v>181.40127600000002</v>
          </cell>
          <cell r="M12">
            <v>158.72649600000005</v>
          </cell>
          <cell r="N12">
            <v>113.376108</v>
          </cell>
          <cell r="O12">
            <v>1725.2717864000001</v>
          </cell>
          <cell r="Q12">
            <v>1725.2717864000001</v>
          </cell>
          <cell r="S12">
            <v>373.18648620000005</v>
          </cell>
          <cell r="T12">
            <v>439.55699719999996</v>
          </cell>
          <cell r="U12">
            <v>459.02442300000007</v>
          </cell>
          <cell r="V12">
            <v>453.50388000000004</v>
          </cell>
          <cell r="X12">
            <v>4594.4629464999998</v>
          </cell>
          <cell r="Y12">
            <v>3929.6134359999992</v>
          </cell>
          <cell r="Z12">
            <v>3986.1261659999996</v>
          </cell>
          <cell r="AA12">
            <v>4221.2546332000002</v>
          </cell>
          <cell r="AB12">
            <v>4394.0274743999998</v>
          </cell>
          <cell r="AC12">
            <v>4487.3707112000002</v>
          </cell>
          <cell r="AD12">
            <v>4583.8145912</v>
          </cell>
          <cell r="AE12">
            <v>4683.0984615999987</v>
          </cell>
        </row>
        <row r="13">
          <cell r="C13">
            <v>-4.8541119999999998</v>
          </cell>
          <cell r="D13">
            <v>-6.795744</v>
          </cell>
          <cell r="E13">
            <v>-7.7665599999999992</v>
          </cell>
          <cell r="F13">
            <v>-8.0813760000000006</v>
          </cell>
          <cell r="G13">
            <v>-8.0813760000000006</v>
          </cell>
          <cell r="H13">
            <v>-8.3262080000000012</v>
          </cell>
          <cell r="I13">
            <v>-9.3473919999999993</v>
          </cell>
          <cell r="J13">
            <v>-9.3473919999999993</v>
          </cell>
          <cell r="K13">
            <v>-9.630624000000001</v>
          </cell>
          <cell r="L13">
            <v>-11.845088000000002</v>
          </cell>
          <cell r="M13">
            <v>-10.364415999999999</v>
          </cell>
          <cell r="N13">
            <v>-7.4031680000000009</v>
          </cell>
          <cell r="O13">
            <v>-101.843456</v>
          </cell>
          <cell r="Q13">
            <v>-101.843456</v>
          </cell>
          <cell r="S13">
            <v>-19.416415999999998</v>
          </cell>
          <cell r="T13">
            <v>-24.488960000000002</v>
          </cell>
          <cell r="U13">
            <v>-28.325407999999999</v>
          </cell>
          <cell r="V13">
            <v>-29.612672000000003</v>
          </cell>
          <cell r="X13">
            <v>-92.252430000000004</v>
          </cell>
          <cell r="Y13">
            <v>-64.370519999999999</v>
          </cell>
          <cell r="Z13">
            <v>-41.308439999999983</v>
          </cell>
          <cell r="AA13">
            <v>-21.824489999999997</v>
          </cell>
          <cell r="AB13">
            <v>-18.367769999999993</v>
          </cell>
          <cell r="AC13">
            <v>27.815280000000001</v>
          </cell>
          <cell r="AD13">
            <v>26.739539999999998</v>
          </cell>
          <cell r="AE13">
            <v>25.632570000000005</v>
          </cell>
        </row>
        <row r="14">
          <cell r="C14">
            <v>22.706071300000005</v>
          </cell>
          <cell r="D14">
            <v>31.788491199999989</v>
          </cell>
          <cell r="E14">
            <v>36.329636499999999</v>
          </cell>
          <cell r="F14">
            <v>36.021600799999995</v>
          </cell>
          <cell r="G14">
            <v>36.021600799999995</v>
          </cell>
          <cell r="H14">
            <v>37.113194499999999</v>
          </cell>
          <cell r="I14">
            <v>47.309102899999992</v>
          </cell>
          <cell r="J14">
            <v>47.309102899999992</v>
          </cell>
          <cell r="K14">
            <v>48.742652</v>
          </cell>
          <cell r="L14">
            <v>51.948990299999998</v>
          </cell>
          <cell r="M14">
            <v>45.455414999999995</v>
          </cell>
          <cell r="N14">
            <v>32.468135099999998</v>
          </cell>
          <cell r="O14">
            <v>473.21399329999997</v>
          </cell>
          <cell r="Q14">
            <v>473.21399329999997</v>
          </cell>
          <cell r="S14">
            <v>90.824198999999993</v>
          </cell>
          <cell r="T14">
            <v>109.15639609999999</v>
          </cell>
          <cell r="U14">
            <v>143.36085779999999</v>
          </cell>
          <cell r="V14">
            <v>129.87254039999999</v>
          </cell>
          <cell r="X14">
            <v>533.23174729999994</v>
          </cell>
          <cell r="Y14">
            <v>533.34735809999995</v>
          </cell>
          <cell r="Z14">
            <v>534.87581690000002</v>
          </cell>
          <cell r="AA14">
            <v>548.42503699999997</v>
          </cell>
          <cell r="AB14">
            <v>570.53237379999996</v>
          </cell>
          <cell r="AC14">
            <v>574.34465159999991</v>
          </cell>
          <cell r="AD14">
            <v>578.75672850000001</v>
          </cell>
          <cell r="AE14">
            <v>582.64995720000013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>
            <v>49.959239615754484</v>
          </cell>
          <cell r="D17">
            <v>69.944306650189034</v>
          </cell>
          <cell r="E17">
            <v>79.935938069950538</v>
          </cell>
          <cell r="F17">
            <v>77.595474827279162</v>
          </cell>
          <cell r="G17">
            <v>77.595474827279162</v>
          </cell>
          <cell r="H17">
            <v>79.947204017218752</v>
          </cell>
          <cell r="I17">
            <v>93.245649298840348</v>
          </cell>
          <cell r="J17">
            <v>93.245649298840348</v>
          </cell>
          <cell r="K17">
            <v>96.072118532840435</v>
          </cell>
          <cell r="L17">
            <v>100.05661380891974</v>
          </cell>
          <cell r="M17">
            <v>87.548689968584043</v>
          </cell>
          <cell r="N17">
            <v>62.534778548988598</v>
          </cell>
          <cell r="O17">
            <v>967.68113746468464</v>
          </cell>
          <cell r="Q17">
            <v>967.68113746468464</v>
          </cell>
          <cell r="S17">
            <v>199.83948433589404</v>
          </cell>
          <cell r="T17">
            <v>235.13815367177708</v>
          </cell>
          <cell r="U17">
            <v>282.56341713052115</v>
          </cell>
          <cell r="V17">
            <v>250.14008232649235</v>
          </cell>
          <cell r="X17">
            <v>1235.302603446795</v>
          </cell>
          <cell r="Y17">
            <v>1005.6989372506411</v>
          </cell>
          <cell r="Z17">
            <v>1003.498126449359</v>
          </cell>
          <cell r="AA17">
            <v>1055.3215006833334</v>
          </cell>
          <cell r="AB17">
            <v>1091.0123405551283</v>
          </cell>
          <cell r="AC17">
            <v>1097.1669777653847</v>
          </cell>
          <cell r="AD17">
            <v>1104.2900058705129</v>
          </cell>
          <cell r="AE17">
            <v>1110.5752945448717</v>
          </cell>
        </row>
        <row r="18">
          <cell r="C18">
            <v>6.5583052243270172</v>
          </cell>
          <cell r="D18">
            <v>9.1816871585244275</v>
          </cell>
          <cell r="E18">
            <v>10.493228514456627</v>
          </cell>
          <cell r="F18">
            <v>10.082595732801593</v>
          </cell>
          <cell r="G18">
            <v>10.082595732801593</v>
          </cell>
          <cell r="H18">
            <v>10.388051864406782</v>
          </cell>
          <cell r="I18">
            <v>12.415432781655035</v>
          </cell>
          <cell r="J18">
            <v>12.415432781655035</v>
          </cell>
          <cell r="K18">
            <v>12.791605124626122</v>
          </cell>
          <cell r="L18">
            <v>13.384514177467597</v>
          </cell>
          <cell r="M18">
            <v>11.71136263210369</v>
          </cell>
          <cell r="N18">
            <v>8.365308893320039</v>
          </cell>
          <cell r="O18">
            <v>127.87012061814553</v>
          </cell>
          <cell r="Q18">
            <v>127.87012061814553</v>
          </cell>
          <cell r="S18">
            <v>26.233220897308072</v>
          </cell>
          <cell r="T18">
            <v>30.55324333000997</v>
          </cell>
          <cell r="U18">
            <v>37.622470687936193</v>
          </cell>
          <cell r="V18">
            <v>33.461185702891328</v>
          </cell>
          <cell r="X18">
            <v>256.35105294117648</v>
          </cell>
          <cell r="Y18">
            <v>264.7567396809572</v>
          </cell>
          <cell r="Z18">
            <v>270.67459710867405</v>
          </cell>
          <cell r="AA18">
            <v>278.66970747756733</v>
          </cell>
          <cell r="AB18">
            <v>288.27875034895317</v>
          </cell>
          <cell r="AC18">
            <v>295.12050578265212</v>
          </cell>
          <cell r="AD18">
            <v>302.16464915254238</v>
          </cell>
          <cell r="AE18">
            <v>309.39701645064815</v>
          </cell>
        </row>
        <row r="19">
          <cell r="C19">
            <v>41.359301099999996</v>
          </cell>
          <cell r="D19">
            <v>57.902816399999999</v>
          </cell>
          <cell r="E19">
            <v>66.174403100000006</v>
          </cell>
          <cell r="F19">
            <v>70.971577199999999</v>
          </cell>
          <cell r="G19">
            <v>70.971577199999999</v>
          </cell>
          <cell r="H19">
            <v>73.122357199999996</v>
          </cell>
          <cell r="I19">
            <v>91.509645000000006</v>
          </cell>
          <cell r="J19">
            <v>91.509645000000006</v>
          </cell>
          <cell r="K19">
            <v>94.282817999999992</v>
          </cell>
          <cell r="L19">
            <v>94.581082999999978</v>
          </cell>
          <cell r="M19">
            <v>82.758673600000009</v>
          </cell>
          <cell r="N19">
            <v>59.112950899999994</v>
          </cell>
          <cell r="O19">
            <v>894.25684769999998</v>
          </cell>
          <cell r="Q19">
            <v>894.25684769999998</v>
          </cell>
          <cell r="S19">
            <v>165.43652059999999</v>
          </cell>
          <cell r="T19">
            <v>215.06551159999998</v>
          </cell>
          <cell r="U19">
            <v>277.30210799999998</v>
          </cell>
          <cell r="V19">
            <v>236.45270749999997</v>
          </cell>
          <cell r="X19">
            <v>1004.7594960000001</v>
          </cell>
          <cell r="Y19">
            <v>799.75790080000002</v>
          </cell>
          <cell r="Z19">
            <v>797.11945690000005</v>
          </cell>
          <cell r="AA19">
            <v>855.87964110000019</v>
          </cell>
          <cell r="AB19">
            <v>898.88807340000017</v>
          </cell>
          <cell r="AC19">
            <v>906.14450400000021</v>
          </cell>
          <cell r="AD19">
            <v>913.65289740000003</v>
          </cell>
          <cell r="AE19">
            <v>921.32697840000026</v>
          </cell>
        </row>
        <row r="20">
          <cell r="C20">
            <v>-57.977179487179491</v>
          </cell>
          <cell r="D20">
            <v>-81.167820512820512</v>
          </cell>
          <cell r="E20">
            <v>-92.763205128205115</v>
          </cell>
          <cell r="F20">
            <v>-78.168325791855196</v>
          </cell>
          <cell r="G20">
            <v>-78.168325791855196</v>
          </cell>
          <cell r="H20">
            <v>-80.537104072398193</v>
          </cell>
          <cell r="I20">
            <v>-92.512337858220221</v>
          </cell>
          <cell r="J20">
            <v>-92.512337858220221</v>
          </cell>
          <cell r="K20">
            <v>-95.315610859728537</v>
          </cell>
          <cell r="L20">
            <v>-99.23212669683258</v>
          </cell>
          <cell r="M20">
            <v>-86.827873303167422</v>
          </cell>
          <cell r="N20">
            <v>-62.020105580693816</v>
          </cell>
          <cell r="O20">
            <v>-997.2023529411764</v>
          </cell>
          <cell r="Q20">
            <v>-997.2023529411764</v>
          </cell>
          <cell r="S20">
            <v>-231.90820512820511</v>
          </cell>
          <cell r="T20">
            <v>-236.87375565610859</v>
          </cell>
          <cell r="U20">
            <v>-280.34028657616898</v>
          </cell>
          <cell r="V20">
            <v>-248.08010558069381</v>
          </cell>
          <cell r="X20">
            <v>-1805.5558974358976</v>
          </cell>
          <cell r="Y20">
            <v>-1822.9489743589741</v>
          </cell>
          <cell r="Z20">
            <v>-1855.9717948717944</v>
          </cell>
          <cell r="AA20">
            <v>-1909.3246153846153</v>
          </cell>
          <cell r="AB20">
            <v>-1972.9207692307693</v>
          </cell>
          <cell r="AC20">
            <v>-2021.0541025641028</v>
          </cell>
          <cell r="AD20">
            <v>-2052.4720512820513</v>
          </cell>
          <cell r="AE20">
            <v>-2083.104743589744</v>
          </cell>
        </row>
        <row r="21">
          <cell r="C21">
            <v>272.22214195290201</v>
          </cell>
          <cell r="D21">
            <v>381.11228029589296</v>
          </cell>
          <cell r="E21">
            <v>435.55574265620197</v>
          </cell>
          <cell r="F21">
            <v>433.84850916822552</v>
          </cell>
          <cell r="G21">
            <v>433.84850916822552</v>
          </cell>
          <cell r="H21">
            <v>446.99629990922733</v>
          </cell>
          <cell r="I21">
            <v>516.49335852227512</v>
          </cell>
          <cell r="J21">
            <v>516.49335852227512</v>
          </cell>
          <cell r="K21">
            <v>532.14612299773819</v>
          </cell>
          <cell r="L21">
            <v>538.61802858955491</v>
          </cell>
          <cell r="M21">
            <v>471.29090989752046</v>
          </cell>
          <cell r="N21">
            <v>336.6356758616148</v>
          </cell>
          <cell r="O21">
            <v>5315.2609375416559</v>
          </cell>
          <cell r="Q21">
            <v>5315.2609375416559</v>
          </cell>
          <cell r="S21">
            <v>1088.8901649049972</v>
          </cell>
          <cell r="T21">
            <v>1314.6933182456783</v>
          </cell>
          <cell r="U21">
            <v>1565.1328400422885</v>
          </cell>
          <cell r="V21">
            <v>1346.5446143486897</v>
          </cell>
          <cell r="X21">
            <v>7572.3052374520739</v>
          </cell>
          <cell r="Y21">
            <v>5987.3773799726241</v>
          </cell>
          <cell r="Z21">
            <v>6040.8015872862388</v>
          </cell>
          <cell r="AA21">
            <v>6421.0649876762855</v>
          </cell>
          <cell r="AB21">
            <v>6639.2940784733119</v>
          </cell>
          <cell r="AC21">
            <v>6762.8393393839324</v>
          </cell>
          <cell r="AD21">
            <v>6864.750709441003</v>
          </cell>
          <cell r="AE21">
            <v>6964.0987356057758</v>
          </cell>
        </row>
        <row r="22">
          <cell r="C22">
            <v>6.9352646708699144</v>
          </cell>
          <cell r="D22">
            <v>6.9352879920821442</v>
          </cell>
          <cell r="E22">
            <v>6.9352696950177846</v>
          </cell>
          <cell r="F22">
            <v>7.2412902537794377</v>
          </cell>
          <cell r="G22">
            <v>7.2412902537794377</v>
          </cell>
          <cell r="H22">
            <v>7.241304286486308</v>
          </cell>
          <cell r="I22">
            <v>6.8368740393641572</v>
          </cell>
          <cell r="J22">
            <v>6.8368740393641572</v>
          </cell>
          <cell r="K22">
            <v>6.8368926760978512</v>
          </cell>
          <cell r="L22">
            <v>6.6081615128521731</v>
          </cell>
          <cell r="M22">
            <v>6.6081634040833226</v>
          </cell>
          <cell r="N22">
            <v>6.6081498917723875</v>
          </cell>
          <cell r="O22">
            <v>6.8916813613373691</v>
          </cell>
          <cell r="Q22">
            <v>6.8916813613373691</v>
          </cell>
          <cell r="S22">
            <v>6.9352748429533442</v>
          </cell>
          <cell r="T22">
            <v>7.2412950248997729</v>
          </cell>
          <cell r="U22">
            <v>6.8368803758536139</v>
          </cell>
          <cell r="V22">
            <v>6.608159269513127</v>
          </cell>
          <cell r="X22">
            <v>6.3362329195134004</v>
          </cell>
          <cell r="Y22">
            <v>4.9068015439614365</v>
          </cell>
          <cell r="Z22">
            <v>4.8080624545612736</v>
          </cell>
          <cell r="AA22">
            <v>4.9214499679440538</v>
          </cell>
          <cell r="AB22">
            <v>4.9138825120257206</v>
          </cell>
          <cell r="AC22">
            <v>4.7926689765172297</v>
          </cell>
          <cell r="AD22">
            <v>4.7923143631128502</v>
          </cell>
          <cell r="AE22">
            <v>4.7920858321732496</v>
          </cell>
        </row>
        <row r="24">
          <cell r="C24">
            <v>651.34502297100812</v>
          </cell>
          <cell r="D24">
            <v>841.38532589018166</v>
          </cell>
          <cell r="E24">
            <v>811.95928553618216</v>
          </cell>
          <cell r="F24">
            <v>683.56716393154579</v>
          </cell>
          <cell r="G24">
            <v>639.85125036249769</v>
          </cell>
          <cell r="H24">
            <v>659.24129288218694</v>
          </cell>
          <cell r="I24">
            <v>798.52786694488373</v>
          </cell>
          <cell r="J24">
            <v>798.52786694488373</v>
          </cell>
          <cell r="K24">
            <v>822.72643454324793</v>
          </cell>
          <cell r="L24">
            <v>869.64600429052643</v>
          </cell>
          <cell r="M24">
            <v>760.9401896056969</v>
          </cell>
          <cell r="N24">
            <v>543.52830364198326</v>
          </cell>
          <cell r="O24">
            <v>8881.2460075448216</v>
          </cell>
          <cell r="Q24">
            <v>8881.2460075448216</v>
          </cell>
          <cell r="S24">
            <v>2304.6896343973717</v>
          </cell>
          <cell r="T24">
            <v>1982.6597071762303</v>
          </cell>
          <cell r="U24">
            <v>2419.7821684330156</v>
          </cell>
          <cell r="V24">
            <v>2174.1144975382067</v>
          </cell>
          <cell r="X24">
            <v>11859.674096999999</v>
          </cell>
          <cell r="Y24">
            <v>11361.663024000001</v>
          </cell>
          <cell r="Z24">
            <v>10236.78623</v>
          </cell>
          <cell r="AA24">
            <v>8722.7010819999996</v>
          </cell>
          <cell r="AB24">
            <v>10972.482993000001</v>
          </cell>
          <cell r="AC24">
            <v>12570.7166</v>
          </cell>
          <cell r="AD24">
            <v>13981.961925000001</v>
          </cell>
          <cell r="AE24">
            <v>16786.216055000001</v>
          </cell>
        </row>
        <row r="25">
          <cell r="C25">
            <v>47.160800000000002</v>
          </cell>
          <cell r="D25">
            <v>66.024799999999999</v>
          </cell>
          <cell r="E25">
            <v>75.455999999999989</v>
          </cell>
          <cell r="F25">
            <v>62.543999999999997</v>
          </cell>
          <cell r="G25">
            <v>62.543999999999997</v>
          </cell>
          <cell r="H25">
            <v>64.440000000000012</v>
          </cell>
          <cell r="I25">
            <v>69.54225000000001</v>
          </cell>
          <cell r="J25">
            <v>69.54225000000001</v>
          </cell>
          <cell r="K25">
            <v>71.649000000000001</v>
          </cell>
          <cell r="L25">
            <v>86.0715</v>
          </cell>
          <cell r="M25">
            <v>75.312750000000008</v>
          </cell>
          <cell r="N25">
            <v>53.794499999999999</v>
          </cell>
          <cell r="O25">
            <v>804.08185000000003</v>
          </cell>
          <cell r="Q25">
            <v>804.08185000000003</v>
          </cell>
          <cell r="S25">
            <v>188.64159999999998</v>
          </cell>
          <cell r="T25">
            <v>189.52800000000002</v>
          </cell>
          <cell r="U25">
            <v>210.73350000000002</v>
          </cell>
          <cell r="V25">
            <v>215.17875000000001</v>
          </cell>
          <cell r="X25">
            <v>761.01299999999992</v>
          </cell>
          <cell r="Y25">
            <v>765.84860000000003</v>
          </cell>
          <cell r="Z25">
            <v>769.01880000000006</v>
          </cell>
          <cell r="AA25">
            <v>772.25324000000012</v>
          </cell>
          <cell r="AB25">
            <v>773.89048000000014</v>
          </cell>
          <cell r="AC25">
            <v>780.32679999999993</v>
          </cell>
          <cell r="AD25">
            <v>780.36288000000002</v>
          </cell>
          <cell r="AE25">
            <v>780.39499999999998</v>
          </cell>
        </row>
        <row r="26">
          <cell r="C26">
            <v>698.50582297100812</v>
          </cell>
          <cell r="D26">
            <v>907.41012589018169</v>
          </cell>
          <cell r="E26">
            <v>887.41528553618218</v>
          </cell>
          <cell r="F26">
            <v>746.11116393154578</v>
          </cell>
          <cell r="G26">
            <v>702.39525036249768</v>
          </cell>
          <cell r="H26">
            <v>723.68129288218699</v>
          </cell>
          <cell r="I26">
            <v>868.07011694488369</v>
          </cell>
          <cell r="J26">
            <v>868.07011694488369</v>
          </cell>
          <cell r="K26">
            <v>894.37543454324793</v>
          </cell>
          <cell r="L26">
            <v>955.71750429052645</v>
          </cell>
          <cell r="M26">
            <v>836.25293960569695</v>
          </cell>
          <cell r="N26">
            <v>597.32280364198323</v>
          </cell>
          <cell r="O26">
            <v>9685.3278575448221</v>
          </cell>
          <cell r="Q26">
            <v>9685.3278575448221</v>
          </cell>
          <cell r="S26">
            <v>2493.3312343973716</v>
          </cell>
          <cell r="T26">
            <v>2172.1877071762301</v>
          </cell>
          <cell r="U26">
            <v>2630.5156684330154</v>
          </cell>
          <cell r="V26">
            <v>2389.2932475382067</v>
          </cell>
          <cell r="X26">
            <v>12620.687096999998</v>
          </cell>
          <cell r="Y26">
            <v>12127.511624000001</v>
          </cell>
          <cell r="Z26">
            <v>11005.80503</v>
          </cell>
          <cell r="AA26">
            <v>9494.9543219999996</v>
          </cell>
          <cell r="AB26">
            <v>11746.373473000001</v>
          </cell>
          <cell r="AC26">
            <v>13351.0434</v>
          </cell>
          <cell r="AD26">
            <v>14762.324805000002</v>
          </cell>
          <cell r="AE26">
            <v>17566.611055000001</v>
          </cell>
        </row>
        <row r="27">
          <cell r="C27">
            <v>17.795476597513066</v>
          </cell>
          <cell r="D27">
            <v>16.512589269214743</v>
          </cell>
          <cell r="E27">
            <v>14.130141641898989</v>
          </cell>
          <cell r="F27">
            <v>12.453212090026076</v>
          </cell>
          <cell r="G27">
            <v>11.723557355313446</v>
          </cell>
          <cell r="H27">
            <v>11.72357903021102</v>
          </cell>
          <cell r="I27">
            <v>11.490730614365347</v>
          </cell>
          <cell r="J27">
            <v>11.490730614365347</v>
          </cell>
          <cell r="K27">
            <v>11.490732702635052</v>
          </cell>
          <cell r="L27">
            <v>11.725444180823064</v>
          </cell>
          <cell r="M27">
            <v>11.725445910384916</v>
          </cell>
          <cell r="N27">
            <v>11.725431685566731</v>
          </cell>
          <cell r="O27">
            <v>12.557839447324431</v>
          </cell>
          <cell r="Q27">
            <v>12.557839447324431</v>
          </cell>
          <cell r="S27">
            <v>15.88033205036302</v>
          </cell>
          <cell r="T27">
            <v>11.964350787233787</v>
          </cell>
          <cell r="U27">
            <v>11.490731324377048</v>
          </cell>
          <cell r="V27">
            <v>11.72544166235563</v>
          </cell>
          <cell r="X27">
            <v>10.560537451049301</v>
          </cell>
          <cell r="Y27">
            <v>9.9387910573503149</v>
          </cell>
          <cell r="Z27">
            <v>8.7598636012703057</v>
          </cell>
          <cell r="AA27">
            <v>7.2774442765058902</v>
          </cell>
          <cell r="AB27">
            <v>8.6937404046982909</v>
          </cell>
          <cell r="AC27">
            <v>9.4615779403010478</v>
          </cell>
          <cell r="AD27">
            <v>10.305647530454817</v>
          </cell>
          <cell r="AE27">
            <v>12.087810806812319</v>
          </cell>
        </row>
        <row r="29">
          <cell r="C29">
            <v>14.793059999999999</v>
          </cell>
          <cell r="D29">
            <v>20.711100000000002</v>
          </cell>
          <cell r="E29">
            <v>23.669440000000005</v>
          </cell>
          <cell r="F29">
            <v>18.425280000000001</v>
          </cell>
          <cell r="G29">
            <v>18.425280000000001</v>
          </cell>
          <cell r="H29">
            <v>18.984580000000001</v>
          </cell>
          <cell r="I29">
            <v>16.791</v>
          </cell>
          <cell r="J29">
            <v>16.791</v>
          </cell>
          <cell r="K29">
            <v>17.299950000000003</v>
          </cell>
          <cell r="L29">
            <v>16.957750000000001</v>
          </cell>
          <cell r="M29">
            <v>14.838430000000001</v>
          </cell>
          <cell r="N29">
            <v>10.59834</v>
          </cell>
          <cell r="O29">
            <v>208.28521000000001</v>
          </cell>
          <cell r="Q29">
            <v>208.28521000000001</v>
          </cell>
          <cell r="S29">
            <v>59.173600000000008</v>
          </cell>
          <cell r="T29">
            <v>55.835140000000003</v>
          </cell>
          <cell r="U29">
            <v>50.881950000000003</v>
          </cell>
          <cell r="V29">
            <v>42.39452</v>
          </cell>
          <cell r="X29">
            <v>1492.9399700000001</v>
          </cell>
          <cell r="Y29">
            <v>1590.4693349999998</v>
          </cell>
          <cell r="Z29">
            <v>1700.9009899999999</v>
          </cell>
          <cell r="AA29">
            <v>1811.4359649999999</v>
          </cell>
          <cell r="AB29">
            <v>2066.792175</v>
          </cell>
          <cell r="AC29">
            <v>2275.3424249999998</v>
          </cell>
          <cell r="AD29">
            <v>2320.423875</v>
          </cell>
          <cell r="AE29">
            <v>2365.2476999999999</v>
          </cell>
        </row>
        <row r="30">
          <cell r="C30">
            <v>127.81110000000001</v>
          </cell>
          <cell r="D30">
            <v>178.93520000000001</v>
          </cell>
          <cell r="E30">
            <v>204.49725000000001</v>
          </cell>
          <cell r="F30">
            <v>196.66400000000002</v>
          </cell>
          <cell r="G30">
            <v>196.66400000000002</v>
          </cell>
          <cell r="H30">
            <v>202.62400000000002</v>
          </cell>
          <cell r="I30">
            <v>229.6464</v>
          </cell>
          <cell r="J30">
            <v>229.6464</v>
          </cell>
          <cell r="K30">
            <v>236.60480000000004</v>
          </cell>
          <cell r="L30">
            <v>269.09519999999998</v>
          </cell>
          <cell r="M30">
            <v>235.45759999999996</v>
          </cell>
          <cell r="N30">
            <v>168.18399999999997</v>
          </cell>
          <cell r="O30">
            <v>2475.8299500000003</v>
          </cell>
          <cell r="Q30">
            <v>2475.8299500000003</v>
          </cell>
          <cell r="S30">
            <v>511.24355000000003</v>
          </cell>
          <cell r="T30">
            <v>595.952</v>
          </cell>
          <cell r="U30">
            <v>695.89760000000001</v>
          </cell>
          <cell r="V30">
            <v>672.7367999999999</v>
          </cell>
          <cell r="X30">
            <v>1180.9649999999999</v>
          </cell>
          <cell r="Y30">
            <v>1235.9175</v>
          </cell>
          <cell r="Z30">
            <v>1292.2004999999999</v>
          </cell>
          <cell r="AA30">
            <v>1360.8604999999998</v>
          </cell>
          <cell r="AB30">
            <v>1413.7089999999998</v>
          </cell>
          <cell r="AC30">
            <v>1515.796</v>
          </cell>
          <cell r="AD30">
            <v>1535.1765</v>
          </cell>
          <cell r="AE30">
            <v>1553.7354999999998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16.27488</v>
          </cell>
          <cell r="D32">
            <v>22.784879999999998</v>
          </cell>
          <cell r="E32">
            <v>26.039879999999997</v>
          </cell>
          <cell r="F32">
            <v>23.265240000000002</v>
          </cell>
          <cell r="G32">
            <v>23.265240000000002</v>
          </cell>
          <cell r="H32">
            <v>23.970240000000004</v>
          </cell>
          <cell r="I32">
            <v>25.42944</v>
          </cell>
          <cell r="J32">
            <v>25.42944</v>
          </cell>
          <cell r="K32">
            <v>26.199960000000001</v>
          </cell>
          <cell r="L32">
            <v>24.188160000000003</v>
          </cell>
          <cell r="M32">
            <v>21.164639999999999</v>
          </cell>
          <cell r="N32">
            <v>15.117599999999999</v>
          </cell>
          <cell r="O32">
            <v>273.12960000000004</v>
          </cell>
          <cell r="Q32">
            <v>273.12960000000004</v>
          </cell>
          <cell r="S32">
            <v>65.099639999999994</v>
          </cell>
          <cell r="T32">
            <v>70.500720000000001</v>
          </cell>
          <cell r="U32">
            <v>77.058840000000004</v>
          </cell>
          <cell r="V32">
            <v>60.470399999999998</v>
          </cell>
          <cell r="X32">
            <v>164.99959999999999</v>
          </cell>
          <cell r="Y32">
            <v>165.64259999999999</v>
          </cell>
          <cell r="Z32">
            <v>166.28549999999998</v>
          </cell>
          <cell r="AA32">
            <v>166.92850000000001</v>
          </cell>
          <cell r="AB32">
            <v>167.65180000000001</v>
          </cell>
          <cell r="AC32">
            <v>168.29480000000001</v>
          </cell>
          <cell r="AD32">
            <v>169.0181</v>
          </cell>
          <cell r="AE32">
            <v>169.6611</v>
          </cell>
        </row>
        <row r="33">
          <cell r="C33">
            <v>5.8622299999999985</v>
          </cell>
          <cell r="D33">
            <v>8.2040100000000002</v>
          </cell>
          <cell r="E33">
            <v>9.3826799999999952</v>
          </cell>
          <cell r="F33">
            <v>8.9936799999999977</v>
          </cell>
          <cell r="G33">
            <v>8.9936799999999977</v>
          </cell>
          <cell r="H33">
            <v>9.2698699999999992</v>
          </cell>
          <cell r="I33">
            <v>11.277109999999999</v>
          </cell>
          <cell r="J33">
            <v>11.277109999999999</v>
          </cell>
          <cell r="K33">
            <v>11.623320000000003</v>
          </cell>
          <cell r="L33">
            <v>12.164029999999995</v>
          </cell>
          <cell r="M33">
            <v>10.639149999999999</v>
          </cell>
          <cell r="N33">
            <v>7.5971700000000002</v>
          </cell>
          <cell r="O33">
            <v>115.28403999999999</v>
          </cell>
          <cell r="Q33">
            <v>115.28403999999999</v>
          </cell>
          <cell r="S33">
            <v>23.448919999999994</v>
          </cell>
          <cell r="T33">
            <v>27.257229999999993</v>
          </cell>
          <cell r="U33">
            <v>34.17754</v>
          </cell>
          <cell r="V33">
            <v>30.400349999999996</v>
          </cell>
          <cell r="X33">
            <v>186.51071999999999</v>
          </cell>
          <cell r="Y33">
            <v>193.80415999999997</v>
          </cell>
          <cell r="Z33">
            <v>199.40447999999998</v>
          </cell>
          <cell r="AA33">
            <v>207.04991999999999</v>
          </cell>
          <cell r="AB33">
            <v>215.06495999999999</v>
          </cell>
          <cell r="AC33">
            <v>224.00927999999999</v>
          </cell>
          <cell r="AD33">
            <v>227.83904000000001</v>
          </cell>
          <cell r="AE33">
            <v>231.69695999999996</v>
          </cell>
        </row>
        <row r="34">
          <cell r="C34">
            <v>0.22469999999999998</v>
          </cell>
          <cell r="D34">
            <v>0.31351000000000001</v>
          </cell>
          <cell r="E34">
            <v>0.35844999999999999</v>
          </cell>
          <cell r="F34">
            <v>0.28997000000000006</v>
          </cell>
          <cell r="G34">
            <v>0.28997000000000006</v>
          </cell>
          <cell r="H34">
            <v>0.29852999999999996</v>
          </cell>
          <cell r="I34">
            <v>0.29960000000000003</v>
          </cell>
          <cell r="J34">
            <v>0.29960000000000003</v>
          </cell>
          <cell r="K34">
            <v>0.30816000000000004</v>
          </cell>
          <cell r="L34">
            <v>0.35416999999999993</v>
          </cell>
          <cell r="M34">
            <v>0.31029999999999996</v>
          </cell>
          <cell r="N34">
            <v>0.22149000000000002</v>
          </cell>
          <cell r="O34">
            <v>3.5684499999999999</v>
          </cell>
          <cell r="Q34">
            <v>3.5684499999999999</v>
          </cell>
          <cell r="S34">
            <v>0.89666000000000001</v>
          </cell>
          <cell r="T34">
            <v>0.87847000000000008</v>
          </cell>
          <cell r="U34">
            <v>0.90736000000000017</v>
          </cell>
          <cell r="V34">
            <v>0.88595999999999986</v>
          </cell>
          <cell r="X34">
            <v>1.42845</v>
          </cell>
          <cell r="Y34">
            <v>1.4370099999999999</v>
          </cell>
          <cell r="Z34">
            <v>1.4498499999999999</v>
          </cell>
          <cell r="AA34">
            <v>1.4637599999999997</v>
          </cell>
          <cell r="AB34">
            <v>1.4787400000000002</v>
          </cell>
          <cell r="AC34">
            <v>1.4926500000000003</v>
          </cell>
          <cell r="AD34">
            <v>1.5076299999999998</v>
          </cell>
          <cell r="AE34">
            <v>1.5215400000000003</v>
          </cell>
        </row>
        <row r="35">
          <cell r="C35">
            <v>1.9255499999999999</v>
          </cell>
          <cell r="D35">
            <v>2.6944499999999993</v>
          </cell>
          <cell r="E35">
            <v>3.0772500000000003</v>
          </cell>
          <cell r="F35">
            <v>2.9419500000000003</v>
          </cell>
          <cell r="G35">
            <v>2.9419500000000003</v>
          </cell>
          <cell r="H35">
            <v>3.03105</v>
          </cell>
          <cell r="I35">
            <v>3.6233999999999997</v>
          </cell>
          <cell r="J35">
            <v>3.6233999999999997</v>
          </cell>
          <cell r="K35">
            <v>3.7289999999999996</v>
          </cell>
          <cell r="L35">
            <v>3.8840999999999997</v>
          </cell>
          <cell r="M35">
            <v>3.4022999999999994</v>
          </cell>
          <cell r="N35">
            <v>2.4320999999999997</v>
          </cell>
          <cell r="O35">
            <v>37.306499999999993</v>
          </cell>
          <cell r="Q35">
            <v>37.306499999999993</v>
          </cell>
          <cell r="S35">
            <v>7.6972499999999995</v>
          </cell>
          <cell r="T35">
            <v>8.914950000000001</v>
          </cell>
          <cell r="U35">
            <v>10.9758</v>
          </cell>
          <cell r="V35">
            <v>9.7184999999999988</v>
          </cell>
          <cell r="X35">
            <v>80.77328</v>
          </cell>
          <cell r="Y35">
            <v>86.203319999999991</v>
          </cell>
          <cell r="Z35">
            <v>91.272560000000013</v>
          </cell>
          <cell r="AA35">
            <v>97.125719999999987</v>
          </cell>
          <cell r="AB35">
            <v>101.65703999999999</v>
          </cell>
          <cell r="AC35">
            <v>111.02144</v>
          </cell>
          <cell r="AD35">
            <v>112.53188</v>
          </cell>
          <cell r="AE35">
            <v>113.99804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1.2964499999999999</v>
          </cell>
          <cell r="N36">
            <v>0.92609999999999981</v>
          </cell>
          <cell r="O36">
            <v>2.2225499999999996</v>
          </cell>
          <cell r="Q36">
            <v>2.2225499999999996</v>
          </cell>
          <cell r="S36">
            <v>0</v>
          </cell>
          <cell r="T36">
            <v>0</v>
          </cell>
          <cell r="U36">
            <v>0</v>
          </cell>
          <cell r="V36">
            <v>2.2225499999999996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>
            <v>166.89152000000001</v>
          </cell>
          <cell r="D39">
            <v>233.64314999999999</v>
          </cell>
          <cell r="E39">
            <v>267.02494999999999</v>
          </cell>
          <cell r="F39">
            <v>250.58012000000002</v>
          </cell>
          <cell r="G39">
            <v>250.58012000000002</v>
          </cell>
          <cell r="H39">
            <v>258.17827</v>
          </cell>
          <cell r="I39">
            <v>287.06695000000002</v>
          </cell>
          <cell r="J39">
            <v>287.06695000000002</v>
          </cell>
          <cell r="K39">
            <v>295.76518999999996</v>
          </cell>
          <cell r="L39">
            <v>326.6434099999999</v>
          </cell>
          <cell r="M39">
            <v>287.10886999999991</v>
          </cell>
          <cell r="N39">
            <v>205.07679999999996</v>
          </cell>
          <cell r="O39">
            <v>3115.6263000000008</v>
          </cell>
          <cell r="Q39">
            <v>3115.6263000000008</v>
          </cell>
          <cell r="S39">
            <v>667.55962000000011</v>
          </cell>
          <cell r="T39">
            <v>759.33851000000004</v>
          </cell>
          <cell r="U39">
            <v>869.89909000000011</v>
          </cell>
          <cell r="V39">
            <v>818.82907999999986</v>
          </cell>
          <cell r="X39">
            <v>3107.6170199999997</v>
          </cell>
          <cell r="Y39">
            <v>3273.4739250000002</v>
          </cell>
          <cell r="Z39">
            <v>3451.51388</v>
          </cell>
          <cell r="AA39">
            <v>3644.8643649999995</v>
          </cell>
          <cell r="AB39">
            <v>3966.3537150000002</v>
          </cell>
          <cell r="AC39">
            <v>4295.9565950000006</v>
          </cell>
          <cell r="AD39">
            <v>4366.4970250000006</v>
          </cell>
          <cell r="AE39">
            <v>4435.8608399999994</v>
          </cell>
        </row>
        <row r="40">
          <cell r="C40">
            <v>4.2518101364584497</v>
          </cell>
          <cell r="D40">
            <v>4.2517195493390902</v>
          </cell>
          <cell r="E40">
            <v>4.2517865388596077</v>
          </cell>
          <cell r="F40">
            <v>4.1823893419057425</v>
          </cell>
          <cell r="G40">
            <v>4.1823893419057425</v>
          </cell>
          <cell r="H40">
            <v>4.1824673126114753</v>
          </cell>
          <cell r="I40">
            <v>3.7999338145019044</v>
          </cell>
          <cell r="J40">
            <v>3.7999338145019044</v>
          </cell>
          <cell r="K40">
            <v>3.7999240696606256</v>
          </cell>
          <cell r="L40">
            <v>4.0075012268734351</v>
          </cell>
          <cell r="M40">
            <v>4.0256713801975605</v>
          </cell>
          <cell r="N40">
            <v>4.0256524512931238</v>
          </cell>
          <cell r="O40">
            <v>4.0396706677082568</v>
          </cell>
          <cell r="Q40">
            <v>4.0396706677082568</v>
          </cell>
          <cell r="S40">
            <v>4.251768991927138</v>
          </cell>
          <cell r="T40">
            <v>4.1824158519456915</v>
          </cell>
          <cell r="U40">
            <v>3.79993050125587</v>
          </cell>
          <cell r="V40">
            <v>4.0183985866418013</v>
          </cell>
          <cell r="X40">
            <v>2.6003422532382769</v>
          </cell>
          <cell r="Y40">
            <v>2.6826915843044699</v>
          </cell>
          <cell r="Z40">
            <v>2.7471675833140985</v>
          </cell>
          <cell r="AA40">
            <v>2.7936203179250558</v>
          </cell>
          <cell r="AB40">
            <v>2.9355825975294754</v>
          </cell>
          <cell r="AC40">
            <v>3.0444458110100068</v>
          </cell>
          <cell r="AD40">
            <v>3.0482718594017246</v>
          </cell>
          <cell r="AE40">
            <v>3.0523728470669185</v>
          </cell>
        </row>
        <row r="42">
          <cell r="C42">
            <v>193.81998999999999</v>
          </cell>
          <cell r="D42">
            <v>271.34834999999998</v>
          </cell>
          <cell r="E42">
            <v>310.11252999999999</v>
          </cell>
          <cell r="F42">
            <v>302.31655999999998</v>
          </cell>
          <cell r="G42">
            <v>302.31655999999998</v>
          </cell>
          <cell r="H42">
            <v>311.47844000000003</v>
          </cell>
          <cell r="I42">
            <v>423.58430999999996</v>
          </cell>
          <cell r="J42">
            <v>423.58430999999996</v>
          </cell>
          <cell r="K42">
            <v>436.41924000000006</v>
          </cell>
          <cell r="L42">
            <v>441.48587999999995</v>
          </cell>
          <cell r="M42">
            <v>386.30061000000001</v>
          </cell>
          <cell r="N42">
            <v>275.92913999999996</v>
          </cell>
          <cell r="O42">
            <v>4078.695920000001</v>
          </cell>
          <cell r="Q42">
            <v>4078.695920000001</v>
          </cell>
          <cell r="S42">
            <v>775.28086999999994</v>
          </cell>
          <cell r="T42">
            <v>916.11156000000005</v>
          </cell>
          <cell r="U42">
            <v>1283.5878600000001</v>
          </cell>
          <cell r="V42">
            <v>1103.7156299999999</v>
          </cell>
          <cell r="X42">
            <v>1450.4820750000001</v>
          </cell>
          <cell r="Y42">
            <v>1194.9843150000002</v>
          </cell>
          <cell r="Z42">
            <v>1351.8529199999998</v>
          </cell>
          <cell r="AA42">
            <v>1511.27892</v>
          </cell>
          <cell r="AB42">
            <v>1555.0751699999998</v>
          </cell>
          <cell r="AC42">
            <v>1864.983555</v>
          </cell>
          <cell r="AD42">
            <v>1873.5462</v>
          </cell>
          <cell r="AE42">
            <v>1873.833075</v>
          </cell>
        </row>
        <row r="43">
          <cell r="C43">
            <v>3.8475000000000001</v>
          </cell>
          <cell r="D43">
            <v>5.3864999999999998</v>
          </cell>
          <cell r="E43">
            <v>6.1560000000000006</v>
          </cell>
          <cell r="F43">
            <v>5.1328499999999995</v>
          </cell>
          <cell r="G43">
            <v>5.1328499999999995</v>
          </cell>
          <cell r="H43">
            <v>5.2896000000000001</v>
          </cell>
          <cell r="I43">
            <v>7.9001999999999999</v>
          </cell>
          <cell r="J43">
            <v>7.9001999999999999</v>
          </cell>
          <cell r="K43">
            <v>8.1395999999999997</v>
          </cell>
          <cell r="L43">
            <v>6.2244000000000002</v>
          </cell>
          <cell r="M43">
            <v>5.4463499999999998</v>
          </cell>
          <cell r="N43">
            <v>3.89025</v>
          </cell>
          <cell r="O43">
            <v>70.446299999999994</v>
          </cell>
          <cell r="Q43">
            <v>70.446299999999994</v>
          </cell>
          <cell r="S43">
            <v>15.39</v>
          </cell>
          <cell r="T43">
            <v>15.555299999999999</v>
          </cell>
          <cell r="U43">
            <v>23.939999999999998</v>
          </cell>
          <cell r="V43">
            <v>15.561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C44">
            <v>110.72499999999999</v>
          </cell>
          <cell r="D44">
            <v>155.01499999999999</v>
          </cell>
          <cell r="E44">
            <v>177.16</v>
          </cell>
          <cell r="F44">
            <v>180.96550000000002</v>
          </cell>
          <cell r="G44">
            <v>180.96550000000002</v>
          </cell>
          <cell r="H44">
            <v>186.44886</v>
          </cell>
          <cell r="I44">
            <v>223.7928</v>
          </cell>
          <cell r="J44">
            <v>223.7928</v>
          </cell>
          <cell r="K44">
            <v>230.57440000000003</v>
          </cell>
          <cell r="L44">
            <v>242.46399999999997</v>
          </cell>
          <cell r="M44">
            <v>212.15599999999998</v>
          </cell>
          <cell r="N44">
            <v>151.54</v>
          </cell>
          <cell r="O44">
            <v>2275.5998599999998</v>
          </cell>
          <cell r="Q44">
            <v>2275.5998599999998</v>
          </cell>
          <cell r="S44">
            <v>442.9</v>
          </cell>
          <cell r="T44">
            <v>548.37986000000001</v>
          </cell>
          <cell r="U44">
            <v>678.16000000000008</v>
          </cell>
          <cell r="V44">
            <v>606.16</v>
          </cell>
          <cell r="X44">
            <v>108.965</v>
          </cell>
          <cell r="Y44">
            <v>107.38800000000001</v>
          </cell>
          <cell r="Z44">
            <v>107.59699999999999</v>
          </cell>
          <cell r="AA44">
            <v>108.79399999999998</v>
          </cell>
          <cell r="AB44">
            <v>109.041</v>
          </cell>
          <cell r="AC44">
            <v>109.28800000000001</v>
          </cell>
          <cell r="AD44">
            <v>109.554</v>
          </cell>
          <cell r="AE44">
            <v>109.649</v>
          </cell>
        </row>
        <row r="45">
          <cell r="C45">
            <v>308.39248999999995</v>
          </cell>
          <cell r="D45">
            <v>431.74984999999998</v>
          </cell>
          <cell r="E45">
            <v>493.42853000000002</v>
          </cell>
          <cell r="F45">
            <v>488.41491000000002</v>
          </cell>
          <cell r="G45">
            <v>488.41491000000002</v>
          </cell>
          <cell r="H45">
            <v>503.21690000000001</v>
          </cell>
          <cell r="I45">
            <v>655.27730999999994</v>
          </cell>
          <cell r="J45">
            <v>655.27730999999994</v>
          </cell>
          <cell r="K45">
            <v>675.13324000000011</v>
          </cell>
          <cell r="L45">
            <v>690.17427999999995</v>
          </cell>
          <cell r="M45">
            <v>603.90296000000001</v>
          </cell>
          <cell r="N45">
            <v>431.35938999999996</v>
          </cell>
          <cell r="O45">
            <v>6424.74208</v>
          </cell>
          <cell r="Q45">
            <v>6424.74208</v>
          </cell>
          <cell r="S45">
            <v>1233.57087</v>
          </cell>
          <cell r="T45">
            <v>1480.0467200000001</v>
          </cell>
          <cell r="U45">
            <v>1985.6878600000002</v>
          </cell>
          <cell r="V45">
            <v>1725.4366299999997</v>
          </cell>
          <cell r="X45">
            <v>1559.447075</v>
          </cell>
          <cell r="Y45">
            <v>1302.3723150000001</v>
          </cell>
          <cell r="Z45">
            <v>1459.4499199999998</v>
          </cell>
          <cell r="AA45">
            <v>1620.0729200000001</v>
          </cell>
          <cell r="AB45">
            <v>1664.1161699999998</v>
          </cell>
          <cell r="AC45">
            <v>1974.271555</v>
          </cell>
          <cell r="AD45">
            <v>1983.1002000000001</v>
          </cell>
          <cell r="AE45">
            <v>1983.4820749999999</v>
          </cell>
        </row>
        <row r="46">
          <cell r="C46">
            <v>7.8567581803417026</v>
          </cell>
          <cell r="D46">
            <v>7.8567648042290976</v>
          </cell>
          <cell r="E46">
            <v>7.8567668741939087</v>
          </cell>
          <cell r="F46">
            <v>8.152048590334509</v>
          </cell>
          <cell r="G46">
            <v>8.152048590334509</v>
          </cell>
          <cell r="H46">
            <v>8.1520735087568674</v>
          </cell>
          <cell r="I46">
            <v>8.6739710306074826</v>
          </cell>
          <cell r="J46">
            <v>8.6739710306074826</v>
          </cell>
          <cell r="K46">
            <v>8.6739587201048387</v>
          </cell>
          <cell r="L46">
            <v>8.4675649016047494</v>
          </cell>
          <cell r="M46">
            <v>8.4675714215607236</v>
          </cell>
          <cell r="N46">
            <v>8.4675740295431101</v>
          </cell>
          <cell r="O46">
            <v>8.3302166656402044</v>
          </cell>
          <cell r="Q46">
            <v>8.3302166656402044</v>
          </cell>
          <cell r="S46">
            <v>7.8567639762431734</v>
          </cell>
          <cell r="T46">
            <v>8.1520570625981108</v>
          </cell>
          <cell r="U46">
            <v>8.6739668450365848</v>
          </cell>
          <cell r="V46">
            <v>8.4675694655739306</v>
          </cell>
          <cell r="X46">
            <v>1.3048892751949659</v>
          </cell>
          <cell r="Y46">
            <v>1.0673258223926834</v>
          </cell>
          <cell r="Z46">
            <v>1.161621725738027</v>
          </cell>
          <cell r="AA46">
            <v>1.2417111235446958</v>
          </cell>
          <cell r="AB46">
            <v>1.2316477096948477</v>
          </cell>
          <cell r="AC46">
            <v>1.3991209251070102</v>
          </cell>
          <cell r="AD46">
            <v>1.3844114628782855</v>
          </cell>
          <cell r="AE46">
            <v>1.3648595045587475</v>
          </cell>
        </row>
        <row r="48">
          <cell r="C48">
            <v>1446.01197492391</v>
          </cell>
          <cell r="D48">
            <v>1953.9154061860747</v>
          </cell>
          <cell r="E48">
            <v>2083.4245081923841</v>
          </cell>
          <cell r="F48">
            <v>1918.9547030997715</v>
          </cell>
          <cell r="G48">
            <v>1875.2387895307234</v>
          </cell>
          <cell r="H48">
            <v>1932.0727627914143</v>
          </cell>
          <cell r="I48">
            <v>2326.9077354671585</v>
          </cell>
          <cell r="J48">
            <v>2326.9077354671585</v>
          </cell>
          <cell r="K48">
            <v>2397.4199875409863</v>
          </cell>
          <cell r="L48">
            <v>2511.1532228800811</v>
          </cell>
          <cell r="M48">
            <v>2198.5556795032171</v>
          </cell>
          <cell r="N48">
            <v>1570.3946695035979</v>
          </cell>
          <cell r="O48">
            <v>24540.957175086478</v>
          </cell>
          <cell r="Q48">
            <v>24540.957175086478</v>
          </cell>
          <cell r="S48">
            <v>5483.3518893023684</v>
          </cell>
          <cell r="T48">
            <v>5726.2662554219087</v>
          </cell>
          <cell r="U48">
            <v>7051.2354584753039</v>
          </cell>
          <cell r="V48">
            <v>6280.1035718868952</v>
          </cell>
          <cell r="X48">
            <v>24860.05642945207</v>
          </cell>
          <cell r="Y48">
            <v>22690.735243972624</v>
          </cell>
          <cell r="Z48">
            <v>21957.570417286235</v>
          </cell>
          <cell r="AA48">
            <v>21180.956594676281</v>
          </cell>
          <cell r="AB48">
            <v>24016.137436473316</v>
          </cell>
          <cell r="AC48">
            <v>26384.11088938393</v>
          </cell>
          <cell r="AD48">
            <v>27976.672739441008</v>
          </cell>
          <cell r="AE48">
            <v>30950.052705605776</v>
          </cell>
        </row>
        <row r="49">
          <cell r="C49">
            <v>36.83930958518313</v>
          </cell>
          <cell r="D49">
            <v>35.556361614865075</v>
          </cell>
          <cell r="E49">
            <v>33.173964749970288</v>
          </cell>
          <cell r="F49">
            <v>32.028940276045773</v>
          </cell>
          <cell r="G49">
            <v>31.299285541333138</v>
          </cell>
          <cell r="H49">
            <v>31.299424138065675</v>
          </cell>
          <cell r="I49">
            <v>30.801509498838893</v>
          </cell>
          <cell r="J49">
            <v>30.801509498838893</v>
          </cell>
          <cell r="K49">
            <v>30.801508168498369</v>
          </cell>
          <cell r="L49">
            <v>30.808671822153421</v>
          </cell>
          <cell r="M49">
            <v>30.826852116226515</v>
          </cell>
          <cell r="N49">
            <v>30.826808058175352</v>
          </cell>
          <cell r="O49">
            <v>31.819408142010257</v>
          </cell>
          <cell r="Q49">
            <v>31.819408142010257</v>
          </cell>
          <cell r="S49">
            <v>34.924139861486672</v>
          </cell>
          <cell r="T49">
            <v>31.540118726677363</v>
          </cell>
          <cell r="U49">
            <v>30.801509046523112</v>
          </cell>
          <cell r="V49">
            <v>30.819568984084484</v>
          </cell>
          <cell r="X49">
            <v>20.802001898995943</v>
          </cell>
          <cell r="Y49">
            <v>18.595610008008904</v>
          </cell>
          <cell r="Z49">
            <v>17.476715364883702</v>
          </cell>
          <cell r="AA49">
            <v>16.234225685919693</v>
          </cell>
          <cell r="AB49">
            <v>17.774853223948337</v>
          </cell>
          <cell r="AC49">
            <v>18.697813652935292</v>
          </cell>
          <cell r="AD49">
            <v>19.530645215847681</v>
          </cell>
          <cell r="AE49">
            <v>21.297128990611235</v>
          </cell>
        </row>
        <row r="50">
          <cell r="C50">
            <v>36.83930958518313</v>
          </cell>
          <cell r="D50">
            <v>35.556361614865075</v>
          </cell>
          <cell r="E50">
            <v>33.173964749970288</v>
          </cell>
          <cell r="F50">
            <v>32.028940276045773</v>
          </cell>
          <cell r="G50">
            <v>31.299285541333138</v>
          </cell>
          <cell r="H50">
            <v>31.299424138065675</v>
          </cell>
          <cell r="I50">
            <v>30.801509498838893</v>
          </cell>
          <cell r="J50">
            <v>30.801509498838893</v>
          </cell>
          <cell r="K50">
            <v>30.801508168498369</v>
          </cell>
          <cell r="L50">
            <v>30.808671822153421</v>
          </cell>
          <cell r="M50">
            <v>30.826852116226515</v>
          </cell>
          <cell r="N50">
            <v>30.826808058175352</v>
          </cell>
          <cell r="O50">
            <v>31.819408142010257</v>
          </cell>
          <cell r="Q50">
            <v>31.819408142010257</v>
          </cell>
          <cell r="S50">
            <v>34.924139861486672</v>
          </cell>
          <cell r="T50">
            <v>31.540118726677363</v>
          </cell>
          <cell r="U50">
            <v>30.801509046523112</v>
          </cell>
          <cell r="V50">
            <v>30.819568984084484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>
            <v>-1446.01197492391</v>
          </cell>
          <cell r="D74">
            <v>-1953.9154061860747</v>
          </cell>
          <cell r="E74">
            <v>-2083.4245081923841</v>
          </cell>
          <cell r="F74">
            <v>-1918.9547030997715</v>
          </cell>
          <cell r="G74">
            <v>-1875.2387895307234</v>
          </cell>
          <cell r="H74">
            <v>-1932.0727627914143</v>
          </cell>
          <cell r="I74">
            <v>-2326.9077354671585</v>
          </cell>
          <cell r="J74">
            <v>-2326.9077354671585</v>
          </cell>
          <cell r="K74">
            <v>-2397.4199875409863</v>
          </cell>
          <cell r="L74">
            <v>-2511.1532228800811</v>
          </cell>
          <cell r="M74">
            <v>-2198.5556795032171</v>
          </cell>
          <cell r="N74">
            <v>-1570.3946695035979</v>
          </cell>
          <cell r="O74">
            <v>-24540.957175086478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-US DMT"/>
      <sheetName val="DMT Variance Analysis"/>
      <sheetName val="P&amp;L-Total"/>
      <sheetName val="P&amp;L-DMT"/>
      <sheetName val="P&amp;L-PTA"/>
      <sheetName val="P&amp;L-CoProd"/>
      <sheetName val="Working Capital"/>
      <sheetName val="Price Formula"/>
      <sheetName val="Sales"/>
      <sheetName val="Distribution Cost"/>
      <sheetName val="AMC"/>
      <sheetName val="Raw Material Cost"/>
      <sheetName val="Statistical Data"/>
      <sheetName val="Inventory-DMT"/>
      <sheetName val="Inventory-PTA"/>
      <sheetName val="NIAT by Customer"/>
      <sheetName val="Andrew Flash"/>
      <sheetName val="Balance"/>
      <sheetName val="Inventory"/>
      <sheetName val="EBITDA Summary"/>
      <sheetName val="Sales by Asset"/>
      <sheetName val="Summary of Mfg Cost"/>
      <sheetName val="Batch"/>
      <sheetName val="Plan-US_DMT"/>
      <sheetName val="DMT_Variance_Analysis"/>
      <sheetName val="Working_Capital"/>
      <sheetName val="Price_Formula"/>
      <sheetName val="Distribution_Cost"/>
      <sheetName val="Raw_Material_Cost"/>
      <sheetName val="Statistical_Data"/>
      <sheetName val="NIAT_by_Customer"/>
      <sheetName val="Andrew_Flash"/>
      <sheetName val="xrt2005"/>
      <sheetName val="PRMT_00"/>
      <sheetName val="Value"/>
      <sheetName val="DMT-06 Plan"/>
      <sheetName val="P&amp;L"/>
      <sheetName val="detail"/>
      <sheetName val="Aux"/>
      <sheetName val="Production Pounds"/>
      <sheetName val="Deprec. Testing"/>
      <sheetName val="XREF"/>
      <sheetName val="PLANDT"/>
      <sheetName val="SUM"/>
      <sheetName val="PRMT-03"/>
      <sheetName val="XRT2007"/>
      <sheetName val="2013 Result"/>
      <sheetName val="2014 Budget"/>
    </sheetNames>
    <sheetDataSet>
      <sheetData sheetId="0" refreshError="1"/>
      <sheetData sheetId="1" refreshError="1"/>
      <sheetData sheetId="2" refreshError="1"/>
      <sheetData sheetId="3" refreshError="1">
        <row r="5">
          <cell r="C5">
            <v>31</v>
          </cell>
          <cell r="D5">
            <v>28</v>
          </cell>
          <cell r="E5">
            <v>31</v>
          </cell>
          <cell r="F5">
            <v>29</v>
          </cell>
          <cell r="G5">
            <v>32</v>
          </cell>
          <cell r="H5">
            <v>30</v>
          </cell>
          <cell r="I5">
            <v>29</v>
          </cell>
          <cell r="J5">
            <v>33</v>
          </cell>
          <cell r="K5">
            <v>30</v>
          </cell>
          <cell r="L5">
            <v>31</v>
          </cell>
          <cell r="M5">
            <v>30</v>
          </cell>
          <cell r="N5">
            <v>31</v>
          </cell>
          <cell r="O5">
            <v>365</v>
          </cell>
          <cell r="Q5">
            <v>365</v>
          </cell>
          <cell r="S5">
            <v>90</v>
          </cell>
          <cell r="T5">
            <v>91</v>
          </cell>
          <cell r="U5">
            <v>92</v>
          </cell>
          <cell r="V5">
            <v>92</v>
          </cell>
        </row>
        <row r="6">
          <cell r="C6" t="str">
            <v>Jan</v>
          </cell>
          <cell r="D6" t="str">
            <v>Feb</v>
          </cell>
          <cell r="E6" t="str">
            <v>Mar</v>
          </cell>
          <cell r="F6" t="str">
            <v>Apr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</v>
          </cell>
          <cell r="K6" t="str">
            <v>Sep</v>
          </cell>
          <cell r="L6" t="str">
            <v>Oct</v>
          </cell>
          <cell r="M6" t="str">
            <v>Nov</v>
          </cell>
          <cell r="N6" t="str">
            <v>Dec</v>
          </cell>
          <cell r="O6" t="str">
            <v>FY</v>
          </cell>
          <cell r="Q6" t="str">
            <v>YTD</v>
          </cell>
          <cell r="S6" t="str">
            <v>1st Qtr</v>
          </cell>
          <cell r="T6" t="str">
            <v>2nd Qtr</v>
          </cell>
          <cell r="U6" t="str">
            <v>3rd Qtr</v>
          </cell>
          <cell r="V6" t="str">
            <v>4th Qtr</v>
          </cell>
          <cell r="X6">
            <v>2007</v>
          </cell>
          <cell r="Y6">
            <v>2008</v>
          </cell>
          <cell r="Z6">
            <v>2009</v>
          </cell>
          <cell r="AA6">
            <v>2010</v>
          </cell>
          <cell r="AB6">
            <v>2011</v>
          </cell>
          <cell r="AC6">
            <v>2012</v>
          </cell>
          <cell r="AD6">
            <v>2013</v>
          </cell>
          <cell r="AE6">
            <v>2014</v>
          </cell>
        </row>
        <row r="7">
          <cell r="C7" t="str">
            <v>Plan</v>
          </cell>
          <cell r="D7" t="str">
            <v>Plan</v>
          </cell>
          <cell r="E7" t="str">
            <v>Plan</v>
          </cell>
          <cell r="F7" t="str">
            <v>Plan</v>
          </cell>
          <cell r="G7" t="str">
            <v>Plan</v>
          </cell>
          <cell r="H7" t="str">
            <v>Plan</v>
          </cell>
          <cell r="I7" t="str">
            <v>Plan</v>
          </cell>
          <cell r="J7" t="str">
            <v>Plan</v>
          </cell>
          <cell r="K7" t="str">
            <v>Plan</v>
          </cell>
          <cell r="L7" t="str">
            <v>Plan</v>
          </cell>
          <cell r="M7" t="str">
            <v>Plan</v>
          </cell>
          <cell r="N7" t="str">
            <v>Plan</v>
          </cell>
          <cell r="O7" t="str">
            <v>Plan</v>
          </cell>
          <cell r="Q7" t="str">
            <v>Plan</v>
          </cell>
          <cell r="S7" t="str">
            <v>Plan</v>
          </cell>
          <cell r="T7" t="str">
            <v>Plan</v>
          </cell>
          <cell r="U7" t="str">
            <v>Plan</v>
          </cell>
          <cell r="V7" t="str">
            <v>Plan</v>
          </cell>
          <cell r="X7" t="str">
            <v>Fcst</v>
          </cell>
          <cell r="Y7" t="str">
            <v>Fcst</v>
          </cell>
          <cell r="Z7" t="str">
            <v>Fcst</v>
          </cell>
          <cell r="AA7" t="str">
            <v>Fcst</v>
          </cell>
          <cell r="AB7" t="str">
            <v>Fcst</v>
          </cell>
          <cell r="AC7" t="str">
            <v>Fcst</v>
          </cell>
          <cell r="AD7" t="str">
            <v>Fcst</v>
          </cell>
          <cell r="AE7" t="str">
            <v>Fcst</v>
          </cell>
        </row>
        <row r="8">
          <cell r="C8">
            <v>119935.56</v>
          </cell>
          <cell r="D8">
            <v>121877.28</v>
          </cell>
          <cell r="E8">
            <v>134935.56</v>
          </cell>
          <cell r="F8">
            <v>121877.28</v>
          </cell>
          <cell r="G8">
            <v>142052.13</v>
          </cell>
          <cell r="H8">
            <v>127693.8</v>
          </cell>
          <cell r="I8">
            <v>131054.67</v>
          </cell>
          <cell r="J8">
            <v>131054.67</v>
          </cell>
          <cell r="K8">
            <v>123995.88</v>
          </cell>
          <cell r="L8">
            <v>139288.32000000001</v>
          </cell>
          <cell r="M8">
            <v>70582.8</v>
          </cell>
          <cell r="N8">
            <v>134935.56</v>
          </cell>
          <cell r="O8">
            <v>1499283.5100000002</v>
          </cell>
          <cell r="Q8">
            <v>1499283.5100000002</v>
          </cell>
          <cell r="S8">
            <v>376748.4</v>
          </cell>
          <cell r="T8">
            <v>391623.21</v>
          </cell>
          <cell r="U8">
            <v>386105.22</v>
          </cell>
          <cell r="V8">
            <v>344806.68</v>
          </cell>
          <cell r="X8">
            <v>1540000</v>
          </cell>
          <cell r="Y8">
            <v>1550000</v>
          </cell>
          <cell r="Z8">
            <v>1486761.0389999999</v>
          </cell>
          <cell r="AA8">
            <v>1477814.0589999999</v>
          </cell>
          <cell r="AB8">
            <v>1456316.3590000002</v>
          </cell>
          <cell r="AC8">
            <v>1461013.311</v>
          </cell>
          <cell r="AD8">
            <v>1483363.7169999999</v>
          </cell>
          <cell r="AE8">
            <v>1464586.135</v>
          </cell>
        </row>
        <row r="10">
          <cell r="C10">
            <v>99277.25</v>
          </cell>
          <cell r="D10">
            <v>88647.6</v>
          </cell>
          <cell r="E10">
            <v>94128.8</v>
          </cell>
          <cell r="F10">
            <v>88335</v>
          </cell>
          <cell r="G10">
            <v>102931.70000000001</v>
          </cell>
          <cell r="H10">
            <v>90340</v>
          </cell>
          <cell r="I10">
            <v>85750.25</v>
          </cell>
          <cell r="J10">
            <v>87664.599999999991</v>
          </cell>
          <cell r="K10">
            <v>82510.7</v>
          </cell>
          <cell r="L10">
            <v>87008</v>
          </cell>
          <cell r="M10">
            <v>84495</v>
          </cell>
          <cell r="N10">
            <v>81027.5</v>
          </cell>
          <cell r="O10">
            <v>1072116.3999999999</v>
          </cell>
          <cell r="Q10">
            <v>1072116.3999999999</v>
          </cell>
          <cell r="S10">
            <v>282053.65000000002</v>
          </cell>
          <cell r="T10">
            <v>281606.7</v>
          </cell>
          <cell r="U10">
            <v>255925.55</v>
          </cell>
          <cell r="V10">
            <v>252530.5</v>
          </cell>
          <cell r="X10">
            <v>1135000</v>
          </cell>
          <cell r="Y10">
            <v>1072000</v>
          </cell>
          <cell r="Z10">
            <v>1002000</v>
          </cell>
          <cell r="AA10">
            <v>973000</v>
          </cell>
          <cell r="AB10">
            <v>969000</v>
          </cell>
          <cell r="AC10">
            <v>972500</v>
          </cell>
          <cell r="AD10">
            <v>972500</v>
          </cell>
          <cell r="AE10">
            <v>972500</v>
          </cell>
        </row>
        <row r="11">
          <cell r="C11">
            <v>34653.763000000006</v>
          </cell>
          <cell r="D11">
            <v>30254.184000000001</v>
          </cell>
          <cell r="E11">
            <v>32518.444000000007</v>
          </cell>
          <cell r="F11">
            <v>29989.425000000003</v>
          </cell>
          <cell r="G11">
            <v>36023.315999999999</v>
          </cell>
          <cell r="H11">
            <v>30814.418000000001</v>
          </cell>
          <cell r="I11">
            <v>27405.867000000006</v>
          </cell>
          <cell r="J11">
            <v>27851.047000000002</v>
          </cell>
          <cell r="K11">
            <v>25821.067999999999</v>
          </cell>
          <cell r="L11">
            <v>26858.944000000003</v>
          </cell>
          <cell r="M11">
            <v>25768.280000000002</v>
          </cell>
          <cell r="N11">
            <v>24489.798000000003</v>
          </cell>
          <cell r="O11">
            <v>352448.55400000006</v>
          </cell>
          <cell r="Q11">
            <v>352448.55400000006</v>
          </cell>
          <cell r="S11">
            <v>97426.391000000018</v>
          </cell>
          <cell r="T11">
            <v>96827.159000000014</v>
          </cell>
          <cell r="U11">
            <v>81077.982000000004</v>
          </cell>
          <cell r="V11">
            <v>77117.021999999997</v>
          </cell>
          <cell r="X11">
            <v>364622.85199999996</v>
          </cell>
          <cell r="Y11">
            <v>324289.07199999999</v>
          </cell>
          <cell r="Z11">
            <v>304156.03399999999</v>
          </cell>
          <cell r="AA11">
            <v>303036.929</v>
          </cell>
          <cell r="AB11">
            <v>301812.32900000003</v>
          </cell>
          <cell r="AC11">
            <v>303592.00799999997</v>
          </cell>
          <cell r="AD11">
            <v>303592.00799999997</v>
          </cell>
          <cell r="AE11">
            <v>303592.00799999997</v>
          </cell>
        </row>
        <row r="12">
          <cell r="C12">
            <v>34.906046450722606</v>
          </cell>
          <cell r="D12">
            <v>34.128599082208652</v>
          </cell>
          <cell r="E12">
            <v>34.546752959774274</v>
          </cell>
          <cell r="F12">
            <v>33.949651893360503</v>
          </cell>
          <cell r="G12">
            <v>34.997300151459655</v>
          </cell>
          <cell r="H12">
            <v>34.10938454726589</v>
          </cell>
          <cell r="I12">
            <v>31.960101574047894</v>
          </cell>
          <cell r="J12">
            <v>31.770004083746468</v>
          </cell>
          <cell r="K12">
            <v>31.294205478804564</v>
          </cell>
          <cell r="L12">
            <v>30.869510849577054</v>
          </cell>
          <cell r="M12">
            <v>30.496810462157526</v>
          </cell>
          <cell r="N12">
            <v>30.224057264508964</v>
          </cell>
          <cell r="O12">
            <v>32.874094081575478</v>
          </cell>
          <cell r="Q12">
            <v>32.874094081575478</v>
          </cell>
          <cell r="S12">
            <v>34.541794087756003</v>
          </cell>
          <cell r="T12">
            <v>34.383826450151936</v>
          </cell>
          <cell r="U12">
            <v>31.680299993494206</v>
          </cell>
          <cell r="V12">
            <v>30.53770613846644</v>
          </cell>
          <cell r="X12">
            <v>32.125361409691628</v>
          </cell>
          <cell r="Y12">
            <v>30.250846268656716</v>
          </cell>
          <cell r="Z12">
            <v>30.354893612774447</v>
          </cell>
          <cell r="AA12">
            <v>31.144597019527236</v>
          </cell>
          <cell r="AB12">
            <v>31.146783178534577</v>
          </cell>
          <cell r="AC12">
            <v>31.217687197943444</v>
          </cell>
          <cell r="AD12">
            <v>31.217687197943444</v>
          </cell>
          <cell r="AE12">
            <v>31.217687197943444</v>
          </cell>
        </row>
        <row r="14">
          <cell r="C14">
            <v>23283.215525804942</v>
          </cell>
          <cell r="D14">
            <v>19799.030507640309</v>
          </cell>
          <cell r="E14">
            <v>21265.415191665536</v>
          </cell>
          <cell r="F14">
            <v>19613.139318565114</v>
          </cell>
          <cell r="G14">
            <v>23912.762941755325</v>
          </cell>
          <cell r="H14">
            <v>20143.931531182796</v>
          </cell>
          <cell r="I14">
            <v>16850.474803935223</v>
          </cell>
          <cell r="J14">
            <v>17402.625803935225</v>
          </cell>
          <cell r="K14">
            <v>16003.839594773484</v>
          </cell>
          <cell r="L14">
            <v>16267.255660339022</v>
          </cell>
          <cell r="M14">
            <v>16645.406868837297</v>
          </cell>
          <cell r="N14">
            <v>14934.818806486124</v>
          </cell>
          <cell r="O14">
            <v>226121.9165549204</v>
          </cell>
          <cell r="Q14">
            <v>226121.9165549204</v>
          </cell>
          <cell r="S14">
            <v>64347.661225110787</v>
          </cell>
          <cell r="T14">
            <v>63669.833791503232</v>
          </cell>
          <cell r="U14">
            <v>50256.940202643935</v>
          </cell>
          <cell r="V14">
            <v>47847.481335662444</v>
          </cell>
          <cell r="X14">
            <v>236906.80497357354</v>
          </cell>
          <cell r="Y14">
            <v>215595.57789489912</v>
          </cell>
          <cell r="Z14">
            <v>199406.2394306112</v>
          </cell>
          <cell r="AA14">
            <v>200614.12930947752</v>
          </cell>
          <cell r="AB14">
            <v>199659.82915760356</v>
          </cell>
          <cell r="AC14">
            <v>200293.44068735963</v>
          </cell>
          <cell r="AD14">
            <v>199947.57040058461</v>
          </cell>
          <cell r="AE14">
            <v>200004.14343072756</v>
          </cell>
        </row>
        <row r="15">
          <cell r="C15">
            <v>5</v>
          </cell>
          <cell r="D15">
            <v>5</v>
          </cell>
          <cell r="E15">
            <v>5</v>
          </cell>
          <cell r="F15">
            <v>5</v>
          </cell>
          <cell r="G15">
            <v>5</v>
          </cell>
          <cell r="H15">
            <v>5</v>
          </cell>
          <cell r="I15">
            <v>5</v>
          </cell>
          <cell r="J15">
            <v>5</v>
          </cell>
          <cell r="K15">
            <v>5</v>
          </cell>
          <cell r="L15">
            <v>5</v>
          </cell>
          <cell r="M15">
            <v>5</v>
          </cell>
          <cell r="N15">
            <v>5</v>
          </cell>
          <cell r="O15">
            <v>60</v>
          </cell>
          <cell r="Q15">
            <v>60</v>
          </cell>
          <cell r="S15">
            <v>15</v>
          </cell>
          <cell r="T15">
            <v>15</v>
          </cell>
          <cell r="U15">
            <v>15</v>
          </cell>
          <cell r="V15">
            <v>15</v>
          </cell>
          <cell r="X15">
            <v>100</v>
          </cell>
          <cell r="Y15">
            <v>100</v>
          </cell>
          <cell r="Z15">
            <v>100</v>
          </cell>
          <cell r="AA15">
            <v>100</v>
          </cell>
          <cell r="AB15">
            <v>100</v>
          </cell>
          <cell r="AC15">
            <v>100</v>
          </cell>
          <cell r="AD15">
            <v>100</v>
          </cell>
          <cell r="AE15">
            <v>100</v>
          </cell>
        </row>
        <row r="16">
          <cell r="C16">
            <v>23288.215525804942</v>
          </cell>
          <cell r="D16">
            <v>19804.030507640309</v>
          </cell>
          <cell r="E16">
            <v>21270.415191665536</v>
          </cell>
          <cell r="F16">
            <v>19618.139318565114</v>
          </cell>
          <cell r="G16">
            <v>23917.762941755325</v>
          </cell>
          <cell r="H16">
            <v>20148.931531182796</v>
          </cell>
          <cell r="I16">
            <v>16855.474803935223</v>
          </cell>
          <cell r="J16">
            <v>17407.625803935225</v>
          </cell>
          <cell r="K16">
            <v>16008.839594773484</v>
          </cell>
          <cell r="L16">
            <v>16272.255660339022</v>
          </cell>
          <cell r="M16">
            <v>16650.406868837297</v>
          </cell>
          <cell r="N16">
            <v>14939.818806486124</v>
          </cell>
          <cell r="O16">
            <v>226181.9165549204</v>
          </cell>
          <cell r="Q16">
            <v>226181.9165549204</v>
          </cell>
          <cell r="S16">
            <v>64362.661225110787</v>
          </cell>
          <cell r="T16">
            <v>63684.833791503232</v>
          </cell>
          <cell r="U16">
            <v>50271.940202643935</v>
          </cell>
          <cell r="V16">
            <v>47862.481335662444</v>
          </cell>
          <cell r="X16">
            <v>237006.80497357354</v>
          </cell>
          <cell r="Y16">
            <v>215695.57789489912</v>
          </cell>
          <cell r="Z16">
            <v>199506.2394306112</v>
          </cell>
          <cell r="AA16">
            <v>200714.12930947752</v>
          </cell>
          <cell r="AB16">
            <v>199759.82915760356</v>
          </cell>
          <cell r="AC16">
            <v>200393.44068735963</v>
          </cell>
          <cell r="AD16">
            <v>200047.57040058461</v>
          </cell>
          <cell r="AE16">
            <v>200104.14343072756</v>
          </cell>
        </row>
        <row r="17">
          <cell r="C17">
            <v>24.774529360437342</v>
          </cell>
          <cell r="D17">
            <v>24.746209882301532</v>
          </cell>
          <cell r="E17">
            <v>25.195230368974297</v>
          </cell>
          <cell r="F17">
            <v>24.70785639338613</v>
          </cell>
          <cell r="G17">
            <v>25.464371383769695</v>
          </cell>
          <cell r="H17">
            <v>24.938145415973835</v>
          </cell>
          <cell r="I17">
            <v>22.757166764019342</v>
          </cell>
          <cell r="J17">
            <v>22.757166764019342</v>
          </cell>
          <cell r="K17">
            <v>22.479529638221436</v>
          </cell>
          <cell r="L17">
            <v>21.953400443295621</v>
          </cell>
          <cell r="M17">
            <v>18.044418567749222</v>
          </cell>
          <cell r="N17">
            <v>22.03952746517384</v>
          </cell>
          <cell r="O17">
            <v>23.516399680466058</v>
          </cell>
          <cell r="Q17">
            <v>15.086000415953377</v>
          </cell>
          <cell r="S17">
            <v>17.083725166480011</v>
          </cell>
          <cell r="T17">
            <v>16.26176185816546</v>
          </cell>
          <cell r="U17">
            <v>13.020269501314678</v>
          </cell>
          <cell r="V17">
            <v>13.880961162255453</v>
          </cell>
          <cell r="X17">
            <v>20.881656825865509</v>
          </cell>
          <cell r="Y17">
            <v>20.120856146912232</v>
          </cell>
          <cell r="Z17">
            <v>19.91080233838435</v>
          </cell>
          <cell r="AA17">
            <v>20.628379168497176</v>
          </cell>
          <cell r="AB17">
            <v>20.615049448669097</v>
          </cell>
          <cell r="AC17">
            <v>20.606009325178366</v>
          </cell>
          <cell r="AD17">
            <v>20.570444257129523</v>
          </cell>
          <cell r="AE17">
            <v>20.576261535293323</v>
          </cell>
        </row>
        <row r="19">
          <cell r="C19">
            <v>1934.9369999999999</v>
          </cell>
          <cell r="D19">
            <v>1745.3019999999999</v>
          </cell>
          <cell r="E19">
            <v>1868.3779999999999</v>
          </cell>
          <cell r="F19">
            <v>1737.174</v>
          </cell>
          <cell r="G19">
            <v>1972.1279999999999</v>
          </cell>
          <cell r="H19">
            <v>1796.61</v>
          </cell>
          <cell r="I19">
            <v>1583.2349999999999</v>
          </cell>
          <cell r="J19">
            <v>1657.1880000000001</v>
          </cell>
          <cell r="K19">
            <v>1579.45</v>
          </cell>
          <cell r="L19">
            <v>1611.9839999999999</v>
          </cell>
          <cell r="M19">
            <v>1644.64</v>
          </cell>
          <cell r="N19">
            <v>1613.9860000000001</v>
          </cell>
          <cell r="O19">
            <v>20745.012000000002</v>
          </cell>
          <cell r="Q19">
            <v>20745.012000000002</v>
          </cell>
          <cell r="S19">
            <v>5548.6169999999993</v>
          </cell>
          <cell r="T19">
            <v>5505.9119999999994</v>
          </cell>
          <cell r="U19">
            <v>4819.8729999999996</v>
          </cell>
          <cell r="V19">
            <v>4870.6099999999997</v>
          </cell>
          <cell r="X19">
            <v>19872</v>
          </cell>
          <cell r="Y19">
            <v>18552</v>
          </cell>
          <cell r="Z19">
            <v>17760</v>
          </cell>
          <cell r="AA19">
            <v>17832</v>
          </cell>
          <cell r="AB19">
            <v>17808</v>
          </cell>
          <cell r="AC19">
            <v>17784</v>
          </cell>
          <cell r="AD19">
            <v>17784</v>
          </cell>
          <cell r="AE19">
            <v>17784</v>
          </cell>
        </row>
        <row r="20">
          <cell r="C20">
            <v>1.9490235678365386</v>
          </cell>
          <cell r="D20">
            <v>1.9688090822537776</v>
          </cell>
          <cell r="E20">
            <v>1.9849164124051299</v>
          </cell>
          <cell r="F20">
            <v>1.9665749702835795</v>
          </cell>
          <cell r="G20">
            <v>1.9159578633210175</v>
          </cell>
          <cell r="H20">
            <v>1.9887203896391408</v>
          </cell>
          <cell r="I20">
            <v>1.8463328095253366</v>
          </cell>
          <cell r="J20">
            <v>1.8903730810384125</v>
          </cell>
          <cell r="K20">
            <v>1.9142365778014248</v>
          </cell>
          <cell r="L20">
            <v>1.8526848105921294</v>
          </cell>
          <cell r="M20">
            <v>1.946434700278123</v>
          </cell>
          <cell r="N20">
            <v>1.9918990466199751</v>
          </cell>
          <cell r="O20">
            <v>1.9349589279671502</v>
          </cell>
          <cell r="Q20">
            <v>1.9349589279671502</v>
          </cell>
          <cell r="S20">
            <v>1.9672204206540134</v>
          </cell>
          <cell r="T20">
            <v>1.9551779130255065</v>
          </cell>
          <cell r="U20">
            <v>1.8833105956009473</v>
          </cell>
          <cell r="V20">
            <v>1.9287214811676212</v>
          </cell>
          <cell r="X20">
            <v>1.7508370044052863</v>
          </cell>
          <cell r="Y20">
            <v>1.7305970149253731</v>
          </cell>
          <cell r="Z20">
            <v>1.7724550898203593</v>
          </cell>
          <cell r="AA20">
            <v>1.8326824254881808</v>
          </cell>
          <cell r="AB20">
            <v>1.8377708978328176</v>
          </cell>
          <cell r="AC20">
            <v>1.8286889460154241</v>
          </cell>
          <cell r="AD20">
            <v>1.8286889460154241</v>
          </cell>
          <cell r="AE20">
            <v>1.8286889460154241</v>
          </cell>
        </row>
        <row r="22">
          <cell r="C22">
            <v>9430.6104741950639</v>
          </cell>
          <cell r="D22">
            <v>8704.8514923596922</v>
          </cell>
          <cell r="E22">
            <v>9379.6508083344706</v>
          </cell>
          <cell r="F22">
            <v>8634.1116814348898</v>
          </cell>
          <cell r="G22">
            <v>10133.425058244673</v>
          </cell>
          <cell r="H22">
            <v>8868.876468817205</v>
          </cell>
          <cell r="I22">
            <v>8967.1571960647816</v>
          </cell>
          <cell r="J22">
            <v>8786.2331960647771</v>
          </cell>
          <cell r="K22">
            <v>8232.7784052265142</v>
          </cell>
          <cell r="L22">
            <v>8974.7043396609806</v>
          </cell>
          <cell r="M22">
            <v>7473.2331311627049</v>
          </cell>
          <cell r="N22">
            <v>7935.9931935138784</v>
          </cell>
          <cell r="O22">
            <v>105521.62544507966</v>
          </cell>
          <cell r="Q22">
            <v>105521.62544507964</v>
          </cell>
          <cell r="S22">
            <v>27515.112774889229</v>
          </cell>
          <cell r="T22">
            <v>27636.413208496768</v>
          </cell>
          <cell r="U22">
            <v>25986.168797356069</v>
          </cell>
          <cell r="V22">
            <v>24383.930664337564</v>
          </cell>
          <cell r="X22">
            <v>107744.04702642641</v>
          </cell>
          <cell r="Y22">
            <v>90041.494105100865</v>
          </cell>
          <cell r="Z22">
            <v>86889.794569388789</v>
          </cell>
          <cell r="AA22">
            <v>84490.799690522486</v>
          </cell>
          <cell r="AB22">
            <v>84244.499842396472</v>
          </cell>
          <cell r="AC22">
            <v>85414.567312640342</v>
          </cell>
          <cell r="AD22">
            <v>85760.437599415367</v>
          </cell>
          <cell r="AE22">
            <v>85703.864569272409</v>
          </cell>
        </row>
        <row r="23">
          <cell r="C23">
            <v>8.1824935224487252</v>
          </cell>
          <cell r="D23">
            <v>7.4135801176533427</v>
          </cell>
          <cell r="E23">
            <v>7.3666061783948473</v>
          </cell>
          <cell r="F23">
            <v>7.2752205296907935</v>
          </cell>
          <cell r="G23">
            <v>7.6169709043689426</v>
          </cell>
          <cell r="H23">
            <v>7.1825187416529133</v>
          </cell>
          <cell r="I23">
            <v>7.3566020005032149</v>
          </cell>
          <cell r="J23">
            <v>7.1224642386887131</v>
          </cell>
          <cell r="K23">
            <v>6.9004392627817026</v>
          </cell>
          <cell r="L23">
            <v>7.0634255956893037</v>
          </cell>
          <cell r="M23">
            <v>10.505957194130181</v>
          </cell>
          <cell r="N23">
            <v>6.1926307527151483</v>
          </cell>
          <cell r="O23">
            <v>7.4227354731422697</v>
          </cell>
          <cell r="Q23">
            <v>15.853134737654949</v>
          </cell>
          <cell r="S23">
            <v>15.490848500621977</v>
          </cell>
          <cell r="T23">
            <v>16.166886678960971</v>
          </cell>
          <cell r="U23">
            <v>16.776719896578584</v>
          </cell>
          <cell r="V23">
            <v>14.728023495043367</v>
          </cell>
          <cell r="X23">
            <v>9.4928675794208335</v>
          </cell>
          <cell r="Y23">
            <v>8.3993931068191117</v>
          </cell>
          <cell r="Z23">
            <v>8.6716361845697367</v>
          </cell>
          <cell r="AA23">
            <v>8.68353542554188</v>
          </cell>
          <cell r="AB23">
            <v>8.6939628320326623</v>
          </cell>
          <cell r="AC23">
            <v>8.7829889267496544</v>
          </cell>
          <cell r="AD23">
            <v>8.8185539947984974</v>
          </cell>
          <cell r="AE23">
            <v>8.8127367166346975</v>
          </cell>
        </row>
        <row r="26">
          <cell r="C26">
            <v>8309.5277641457142</v>
          </cell>
          <cell r="D26">
            <v>7636.878939948162</v>
          </cell>
          <cell r="E26">
            <v>7997.6682707497121</v>
          </cell>
          <cell r="F26">
            <v>7706.9324768502047</v>
          </cell>
          <cell r="G26">
            <v>8586.355732446711</v>
          </cell>
          <cell r="H26">
            <v>8066.443022047205</v>
          </cell>
          <cell r="I26">
            <v>7881.6053116107123</v>
          </cell>
          <cell r="J26">
            <v>7898.6681661247112</v>
          </cell>
          <cell r="K26">
            <v>7830.5900335802044</v>
          </cell>
          <cell r="L26">
            <v>7897.3359313417113</v>
          </cell>
          <cell r="M26">
            <v>7105.3173064792045</v>
          </cell>
          <cell r="N26">
            <v>7605.5422261447111</v>
          </cell>
          <cell r="O26">
            <v>94522.865181468966</v>
          </cell>
          <cell r="Q26">
            <v>94522.865181468966</v>
          </cell>
          <cell r="S26">
            <v>23944.074974843588</v>
          </cell>
          <cell r="T26">
            <v>24359.731231344122</v>
          </cell>
          <cell r="U26">
            <v>23610.863511315627</v>
          </cell>
          <cell r="V26">
            <v>22608.195463965625</v>
          </cell>
          <cell r="X26">
            <v>76100</v>
          </cell>
          <cell r="Y26">
            <v>76100</v>
          </cell>
          <cell r="Z26">
            <v>76100</v>
          </cell>
          <cell r="AA26">
            <v>76100</v>
          </cell>
          <cell r="AB26">
            <v>76100</v>
          </cell>
          <cell r="AC26">
            <v>76100</v>
          </cell>
          <cell r="AD26">
            <v>76100</v>
          </cell>
          <cell r="AE26">
            <v>76100</v>
          </cell>
        </row>
        <row r="27">
          <cell r="C27">
            <v>6.9283269817106072</v>
          </cell>
          <cell r="D27">
            <v>6.2660398557862154</v>
          </cell>
          <cell r="E27">
            <v>5.9270278870519473</v>
          </cell>
          <cell r="F27">
            <v>6.3235186056418424</v>
          </cell>
          <cell r="G27">
            <v>6.0445103726686193</v>
          </cell>
          <cell r="H27">
            <v>6.3170201075128194</v>
          </cell>
          <cell r="I27">
            <v>6.013982799400214</v>
          </cell>
          <cell r="J27">
            <v>6.0270024457157545</v>
          </cell>
          <cell r="K27">
            <v>6.3152017902370652</v>
          </cell>
          <cell r="L27">
            <v>5.6697761386896692</v>
          </cell>
          <cell r="M27">
            <v>10.066641315560171</v>
          </cell>
          <cell r="N27">
            <v>5.6364254360709003</v>
          </cell>
          <cell r="O27">
            <v>6.3045357699871563</v>
          </cell>
          <cell r="Q27">
            <v>6.3045357699871563</v>
          </cell>
          <cell r="S27">
            <v>6.3554549866286321</v>
          </cell>
          <cell r="T27">
            <v>6.2201959968981715</v>
          </cell>
          <cell r="U27">
            <v>6.115137089137419</v>
          </cell>
          <cell r="V27">
            <v>6.556774208656754</v>
          </cell>
          <cell r="X27">
            <v>4.941558441558441</v>
          </cell>
          <cell r="Y27">
            <v>4.9096774193548391</v>
          </cell>
          <cell r="Z27">
            <v>5.1185091621169398</v>
          </cell>
          <cell r="AA27">
            <v>5.1494976337885818</v>
          </cell>
          <cell r="AB27">
            <v>5.2255129546340546</v>
          </cell>
          <cell r="AC27">
            <v>5.2087136665382516</v>
          </cell>
          <cell r="AD27">
            <v>5.1302319942075272</v>
          </cell>
          <cell r="AE27">
            <v>5.1960071300278976</v>
          </cell>
        </row>
        <row r="29">
          <cell r="C29">
            <v>-987.17748399519951</v>
          </cell>
          <cell r="D29">
            <v>-994.09956590692161</v>
          </cell>
          <cell r="E29">
            <v>-994.09956590692161</v>
          </cell>
          <cell r="F29">
            <v>-986.64366951172201</v>
          </cell>
          <cell r="G29">
            <v>-988.64228300000013</v>
          </cell>
          <cell r="H29">
            <v>-988.64228300000013</v>
          </cell>
          <cell r="I29">
            <v>-1177.3370700000014</v>
          </cell>
          <cell r="J29">
            <v>-1294.1702170000003</v>
          </cell>
          <cell r="K29">
            <v>-1294.1702170000003</v>
          </cell>
          <cell r="L29">
            <v>-1383.8892478000071</v>
          </cell>
          <cell r="M29">
            <v>-1439.4401026000021</v>
          </cell>
          <cell r="N29">
            <v>-1439.4401026000021</v>
          </cell>
          <cell r="O29">
            <v>-13967.751808320778</v>
          </cell>
          <cell r="Q29">
            <v>-13967.751808320778</v>
          </cell>
          <cell r="S29">
            <v>-2975.376615809043</v>
          </cell>
          <cell r="T29">
            <v>-2963.9282355117221</v>
          </cell>
          <cell r="U29">
            <v>-3765.677504000002</v>
          </cell>
          <cell r="V29">
            <v>-4262.7694530000117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C30">
            <v>853.44347165494742</v>
          </cell>
          <cell r="D30">
            <v>994.09956590692161</v>
          </cell>
          <cell r="E30">
            <v>994.09956590692161</v>
          </cell>
          <cell r="F30">
            <v>1005.1897548519731</v>
          </cell>
          <cell r="G30">
            <v>988.64228300000013</v>
          </cell>
          <cell r="H30">
            <v>988.64228300000013</v>
          </cell>
          <cell r="I30">
            <v>2261.4874210000025</v>
          </cell>
          <cell r="J30">
            <v>1294.1702170000003</v>
          </cell>
          <cell r="K30">
            <v>1294.1702170000003</v>
          </cell>
          <cell r="L30">
            <v>1899.3720561999999</v>
          </cell>
          <cell r="M30">
            <v>1439.4401026000021</v>
          </cell>
          <cell r="N30">
            <v>1439.4401026000021</v>
          </cell>
          <cell r="O30">
            <v>15452.19704072077</v>
          </cell>
          <cell r="Q30">
            <v>15452.19704072077</v>
          </cell>
          <cell r="S30">
            <v>2841.6426034687906</v>
          </cell>
          <cell r="T30">
            <v>2982.4743208519735</v>
          </cell>
          <cell r="U30">
            <v>4849.8278550000032</v>
          </cell>
          <cell r="V30">
            <v>4778.2522614000045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-101.90362489701754</v>
          </cell>
          <cell r="G31">
            <v>0</v>
          </cell>
          <cell r="H31">
            <v>0</v>
          </cell>
          <cell r="I31">
            <v>825.19444003447336</v>
          </cell>
          <cell r="J31">
            <v>0</v>
          </cell>
          <cell r="K31">
            <v>0</v>
          </cell>
          <cell r="L31">
            <v>405.00367413589942</v>
          </cell>
          <cell r="M31">
            <v>0</v>
          </cell>
          <cell r="N31">
            <v>0</v>
          </cell>
          <cell r="O31">
            <v>1128.2944892733553</v>
          </cell>
          <cell r="Q31">
            <v>1128.2944892733553</v>
          </cell>
          <cell r="S31">
            <v>0</v>
          </cell>
          <cell r="T31">
            <v>-101.90362489701754</v>
          </cell>
          <cell r="U31">
            <v>825.19444003447336</v>
          </cell>
          <cell r="V31">
            <v>405.00367413589942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C36">
            <v>-50</v>
          </cell>
          <cell r="D36">
            <v>-50</v>
          </cell>
          <cell r="E36">
            <v>-50</v>
          </cell>
          <cell r="F36">
            <v>-50</v>
          </cell>
          <cell r="G36">
            <v>-50</v>
          </cell>
          <cell r="H36">
            <v>-50</v>
          </cell>
          <cell r="I36">
            <v>-50</v>
          </cell>
          <cell r="J36">
            <v>-50</v>
          </cell>
          <cell r="K36">
            <v>-50</v>
          </cell>
          <cell r="L36">
            <v>-50</v>
          </cell>
          <cell r="M36">
            <v>-50</v>
          </cell>
          <cell r="N36">
            <v>-50</v>
          </cell>
          <cell r="O36">
            <v>-600</v>
          </cell>
          <cell r="Q36">
            <v>-600</v>
          </cell>
          <cell r="S36">
            <v>-150</v>
          </cell>
          <cell r="T36">
            <v>-150</v>
          </cell>
          <cell r="U36">
            <v>-150</v>
          </cell>
          <cell r="V36">
            <v>-150</v>
          </cell>
          <cell r="X36">
            <v>-700</v>
          </cell>
          <cell r="Y36">
            <v>-700</v>
          </cell>
          <cell r="Z36">
            <v>-700</v>
          </cell>
          <cell r="AA36">
            <v>-700</v>
          </cell>
          <cell r="AB36">
            <v>-700</v>
          </cell>
          <cell r="AC36">
            <v>-700</v>
          </cell>
          <cell r="AD36">
            <v>-700</v>
          </cell>
          <cell r="AE36">
            <v>-700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300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300</v>
          </cell>
          <cell r="Q37">
            <v>300</v>
          </cell>
          <cell r="S37">
            <v>0</v>
          </cell>
          <cell r="T37">
            <v>300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C38">
            <v>-183.73401234025209</v>
          </cell>
          <cell r="D38">
            <v>-50</v>
          </cell>
          <cell r="E38">
            <v>-50</v>
          </cell>
          <cell r="F38">
            <v>166.64246044323357</v>
          </cell>
          <cell r="G38">
            <v>-50</v>
          </cell>
          <cell r="H38">
            <v>-50</v>
          </cell>
          <cell r="I38">
            <v>1859.3447910344744</v>
          </cell>
          <cell r="J38">
            <v>-50</v>
          </cell>
          <cell r="K38">
            <v>-50</v>
          </cell>
          <cell r="L38">
            <v>870.48648253589226</v>
          </cell>
          <cell r="M38">
            <v>-50</v>
          </cell>
          <cell r="N38">
            <v>-50</v>
          </cell>
          <cell r="O38">
            <v>2312.7397216733475</v>
          </cell>
          <cell r="Q38">
            <v>2312.7397216733475</v>
          </cell>
          <cell r="S38">
            <v>-283.73401234025232</v>
          </cell>
          <cell r="T38">
            <v>66.642460443233915</v>
          </cell>
          <cell r="U38">
            <v>1759.3447910344744</v>
          </cell>
          <cell r="V38">
            <v>770.48648253589226</v>
          </cell>
          <cell r="X38">
            <v>-700</v>
          </cell>
          <cell r="Y38">
            <v>-700</v>
          </cell>
          <cell r="Z38">
            <v>-700</v>
          </cell>
          <cell r="AA38">
            <v>-700</v>
          </cell>
          <cell r="AB38">
            <v>-700</v>
          </cell>
          <cell r="AC38">
            <v>-700</v>
          </cell>
          <cell r="AD38">
            <v>-700</v>
          </cell>
          <cell r="AE38">
            <v>-700</v>
          </cell>
        </row>
        <row r="41">
          <cell r="C41">
            <v>35</v>
          </cell>
          <cell r="D41">
            <v>35</v>
          </cell>
          <cell r="E41">
            <v>35</v>
          </cell>
          <cell r="F41">
            <v>35</v>
          </cell>
          <cell r="G41">
            <v>35</v>
          </cell>
          <cell r="H41">
            <v>35</v>
          </cell>
          <cell r="I41">
            <v>35</v>
          </cell>
          <cell r="J41">
            <v>35</v>
          </cell>
          <cell r="K41">
            <v>35</v>
          </cell>
          <cell r="L41">
            <v>35</v>
          </cell>
          <cell r="M41">
            <v>35</v>
          </cell>
          <cell r="N41">
            <v>35</v>
          </cell>
          <cell r="O41">
            <v>420</v>
          </cell>
          <cell r="Q41">
            <v>420</v>
          </cell>
          <cell r="S41">
            <v>105</v>
          </cell>
          <cell r="T41">
            <v>105</v>
          </cell>
          <cell r="U41">
            <v>105</v>
          </cell>
          <cell r="V41">
            <v>105</v>
          </cell>
          <cell r="X41">
            <v>450</v>
          </cell>
          <cell r="Y41">
            <v>450</v>
          </cell>
          <cell r="Z41">
            <v>450</v>
          </cell>
          <cell r="AA41">
            <v>450</v>
          </cell>
          <cell r="AB41">
            <v>450</v>
          </cell>
          <cell r="AC41">
            <v>450</v>
          </cell>
          <cell r="AD41">
            <v>450</v>
          </cell>
          <cell r="AE41">
            <v>450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X42">
            <v>35</v>
          </cell>
          <cell r="Y42">
            <v>35</v>
          </cell>
          <cell r="Z42">
            <v>35</v>
          </cell>
          <cell r="AA42">
            <v>35</v>
          </cell>
          <cell r="AB42">
            <v>35</v>
          </cell>
          <cell r="AC42">
            <v>35</v>
          </cell>
          <cell r="AD42">
            <v>35</v>
          </cell>
          <cell r="AE42">
            <v>35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C44">
            <v>35</v>
          </cell>
          <cell r="D44">
            <v>35</v>
          </cell>
          <cell r="E44">
            <v>35</v>
          </cell>
          <cell r="F44">
            <v>35</v>
          </cell>
          <cell r="G44">
            <v>35</v>
          </cell>
          <cell r="H44">
            <v>35</v>
          </cell>
          <cell r="I44">
            <v>35</v>
          </cell>
          <cell r="J44">
            <v>35</v>
          </cell>
          <cell r="K44">
            <v>35</v>
          </cell>
          <cell r="L44">
            <v>35</v>
          </cell>
          <cell r="M44">
            <v>35</v>
          </cell>
          <cell r="N44">
            <v>35</v>
          </cell>
          <cell r="O44">
            <v>420</v>
          </cell>
          <cell r="Q44">
            <v>420</v>
          </cell>
          <cell r="S44">
            <v>105</v>
          </cell>
          <cell r="T44">
            <v>105</v>
          </cell>
          <cell r="U44">
            <v>105</v>
          </cell>
          <cell r="V44">
            <v>105</v>
          </cell>
          <cell r="X44">
            <v>485</v>
          </cell>
          <cell r="Y44">
            <v>485</v>
          </cell>
          <cell r="Z44">
            <v>485</v>
          </cell>
          <cell r="AA44">
            <v>485</v>
          </cell>
          <cell r="AB44">
            <v>485</v>
          </cell>
          <cell r="AC44">
            <v>485</v>
          </cell>
          <cell r="AD44">
            <v>485</v>
          </cell>
          <cell r="AE44">
            <v>485</v>
          </cell>
        </row>
        <row r="45">
          <cell r="C45">
            <v>3.5254804096608236E-2</v>
          </cell>
          <cell r="D45">
            <v>3.9482174362306478E-2</v>
          </cell>
          <cell r="E45">
            <v>3.7183093803384297E-2</v>
          </cell>
          <cell r="F45">
            <v>3.9621893926529692E-2</v>
          </cell>
          <cell r="G45">
            <v>3.400313023101726E-2</v>
          </cell>
          <cell r="H45">
            <v>3.8742528226699137E-2</v>
          </cell>
          <cell r="I45">
            <v>4.0816207532922644E-2</v>
          </cell>
          <cell r="J45">
            <v>3.9924895567880314E-2</v>
          </cell>
          <cell r="K45">
            <v>4.2418740842096847E-2</v>
          </cell>
          <cell r="L45">
            <v>4.0226186097830088E-2</v>
          </cell>
          <cell r="M45">
            <v>4.1422569382803719E-2</v>
          </cell>
          <cell r="N45">
            <v>4.3195211502267745E-2</v>
          </cell>
          <cell r="O45">
            <v>3.9174850790455219E-2</v>
          </cell>
          <cell r="Q45">
            <v>3.9174850790455219E-2</v>
          </cell>
          <cell r="S45">
            <v>3.7226960190020586E-2</v>
          </cell>
          <cell r="T45">
            <v>3.7286044685726577E-2</v>
          </cell>
          <cell r="U45">
            <v>4.1027556646845154E-2</v>
          </cell>
          <cell r="V45">
            <v>4.1579135985554225E-2</v>
          </cell>
          <cell r="X45">
            <v>4.2731277533039645E-2</v>
          </cell>
          <cell r="Y45">
            <v>4.5242537313432835E-2</v>
          </cell>
          <cell r="Z45">
            <v>4.8403193612774446E-2</v>
          </cell>
          <cell r="AA45">
            <v>4.9845837615621787E-2</v>
          </cell>
          <cell r="AB45">
            <v>5.0051599587203302E-2</v>
          </cell>
          <cell r="AC45">
            <v>4.9871465295629823E-2</v>
          </cell>
          <cell r="AD45">
            <v>4.9871465295629823E-2</v>
          </cell>
          <cell r="AE45">
            <v>4.9871465295629823E-2</v>
          </cell>
        </row>
        <row r="47">
          <cell r="C47">
            <v>1269.8167223896019</v>
          </cell>
          <cell r="D47">
            <v>1082.9725524115302</v>
          </cell>
          <cell r="E47">
            <v>1396.9825375847586</v>
          </cell>
          <cell r="F47">
            <v>725.53674414145144</v>
          </cell>
          <cell r="G47">
            <v>1562.0693257979619</v>
          </cell>
          <cell r="H47">
            <v>817.43344677000005</v>
          </cell>
          <cell r="I47">
            <v>-808.79290658040509</v>
          </cell>
          <cell r="J47">
            <v>902.56502994006587</v>
          </cell>
          <cell r="K47">
            <v>417.18837164630986</v>
          </cell>
          <cell r="L47">
            <v>171.88192578337703</v>
          </cell>
          <cell r="M47">
            <v>382.91582468350043</v>
          </cell>
          <cell r="N47">
            <v>345.4509673691673</v>
          </cell>
          <cell r="O47">
            <v>8266.0205419373415</v>
          </cell>
          <cell r="Q47">
            <v>8266.0205419373269</v>
          </cell>
          <cell r="S47">
            <v>3749.7718123858926</v>
          </cell>
          <cell r="T47">
            <v>3105.0395167094121</v>
          </cell>
          <cell r="U47">
            <v>510.96049500596791</v>
          </cell>
          <cell r="V47">
            <v>900.24871783604658</v>
          </cell>
          <cell r="X47">
            <v>31859.047026426415</v>
          </cell>
          <cell r="Y47">
            <v>14156.494105100865</v>
          </cell>
          <cell r="Z47">
            <v>11004.794569388789</v>
          </cell>
          <cell r="AA47">
            <v>8605.7996905224863</v>
          </cell>
          <cell r="AB47">
            <v>8359.4998423964716</v>
          </cell>
          <cell r="AC47">
            <v>9529.5673126403417</v>
          </cell>
          <cell r="AD47">
            <v>9875.437599415367</v>
          </cell>
          <cell r="AE47">
            <v>9818.8645692724094</v>
          </cell>
        </row>
        <row r="48">
          <cell r="C48">
            <v>1.2790611367555023</v>
          </cell>
          <cell r="D48">
            <v>1.2216603183972607</v>
          </cell>
          <cell r="E48">
            <v>1.4841180781915404</v>
          </cell>
          <cell r="F48">
            <v>0.82134685474777991</v>
          </cell>
          <cell r="G48">
            <v>1.5175784775710124</v>
          </cell>
          <cell r="H48">
            <v>0.90484109671241986</v>
          </cell>
          <cell r="I48">
            <v>-0.94319597503261521</v>
          </cell>
          <cell r="J48">
            <v>1.0295661303879398</v>
          </cell>
          <cell r="K48">
            <v>0.50561729769146291</v>
          </cell>
          <cell r="L48">
            <v>0.19754726666901551</v>
          </cell>
          <cell r="M48">
            <v>0.45318163759216579</v>
          </cell>
          <cell r="N48">
            <v>0.4263379314049765</v>
          </cell>
          <cell r="O48">
            <v>0.77100028895531703</v>
          </cell>
          <cell r="Q48">
            <v>0.77100028895531569</v>
          </cell>
          <cell r="S48">
            <v>1.3294533902985806</v>
          </cell>
          <cell r="T48">
            <v>1.102615639723562</v>
          </cell>
          <cell r="U48">
            <v>0.19965200622054655</v>
          </cell>
          <cell r="V48">
            <v>0.35649108437834104</v>
          </cell>
          <cell r="X48">
            <v>2.806964495720389</v>
          </cell>
          <cell r="Y48">
            <v>1.320568479953439</v>
          </cell>
          <cell r="Z48">
            <v>1.0982828911565659</v>
          </cell>
          <cell r="AA48">
            <v>0.88446039984814862</v>
          </cell>
          <cell r="AB48">
            <v>0.86269348218745834</v>
          </cell>
          <cell r="AC48">
            <v>0.97990409384476518</v>
          </cell>
          <cell r="AD48">
            <v>1.0154691618936109</v>
          </cell>
          <cell r="AE48">
            <v>1.0096518837298107</v>
          </cell>
        </row>
        <row r="50">
          <cell r="C50">
            <v>605</v>
          </cell>
          <cell r="D50">
            <v>605</v>
          </cell>
          <cell r="E50">
            <v>622</v>
          </cell>
          <cell r="F50">
            <v>621</v>
          </cell>
          <cell r="G50">
            <v>621</v>
          </cell>
          <cell r="H50">
            <v>699</v>
          </cell>
          <cell r="I50">
            <v>697</v>
          </cell>
          <cell r="J50">
            <v>697</v>
          </cell>
          <cell r="K50">
            <v>722</v>
          </cell>
          <cell r="L50">
            <v>721</v>
          </cell>
          <cell r="M50">
            <v>721</v>
          </cell>
          <cell r="N50">
            <v>794</v>
          </cell>
          <cell r="O50">
            <v>8125</v>
          </cell>
          <cell r="Q50">
            <v>8125</v>
          </cell>
          <cell r="S50">
            <v>1832</v>
          </cell>
          <cell r="T50">
            <v>1941</v>
          </cell>
          <cell r="U50">
            <v>2116</v>
          </cell>
          <cell r="V50">
            <v>2236</v>
          </cell>
          <cell r="X50">
            <v>5100</v>
          </cell>
          <cell r="Y50">
            <v>5100</v>
          </cell>
          <cell r="Z50">
            <v>5100</v>
          </cell>
          <cell r="AA50">
            <v>5100</v>
          </cell>
          <cell r="AB50">
            <v>5100</v>
          </cell>
          <cell r="AC50">
            <v>5100</v>
          </cell>
          <cell r="AD50">
            <v>5100</v>
          </cell>
          <cell r="AE50">
            <v>5100</v>
          </cell>
        </row>
        <row r="51">
          <cell r="C51">
            <v>664.81672238960186</v>
          </cell>
          <cell r="D51">
            <v>477.97255241153016</v>
          </cell>
          <cell r="E51">
            <v>774.98253758475857</v>
          </cell>
          <cell r="F51">
            <v>104.53674414145144</v>
          </cell>
          <cell r="G51">
            <v>941.06932579796194</v>
          </cell>
          <cell r="H51">
            <v>118.43344677000005</v>
          </cell>
          <cell r="I51">
            <v>-1505.7929065804051</v>
          </cell>
          <cell r="J51">
            <v>205.56502994006587</v>
          </cell>
          <cell r="K51">
            <v>-304.81162835369014</v>
          </cell>
          <cell r="L51">
            <v>-549.11807421662297</v>
          </cell>
          <cell r="M51">
            <v>-338.08417531649957</v>
          </cell>
          <cell r="N51">
            <v>-448.5490326308327</v>
          </cell>
          <cell r="O51">
            <v>141.02054193734148</v>
          </cell>
          <cell r="Q51">
            <v>141.02054193732693</v>
          </cell>
          <cell r="S51">
            <v>1917.7718123858926</v>
          </cell>
          <cell r="T51">
            <v>1164.0395167094121</v>
          </cell>
          <cell r="U51">
            <v>-1605.0395049940321</v>
          </cell>
          <cell r="V51">
            <v>-1335.7512821639534</v>
          </cell>
          <cell r="X51">
            <v>26759.047026426415</v>
          </cell>
          <cell r="Y51">
            <v>9056.4941051008645</v>
          </cell>
          <cell r="Z51">
            <v>5904.7945693887887</v>
          </cell>
          <cell r="AA51">
            <v>3505.7996905224863</v>
          </cell>
          <cell r="AB51">
            <v>3259.4998423964716</v>
          </cell>
          <cell r="AC51">
            <v>4429.5673126403417</v>
          </cell>
          <cell r="AD51">
            <v>4775.437599415367</v>
          </cell>
          <cell r="AE51">
            <v>4718.8645692724094</v>
          </cell>
        </row>
        <row r="53">
          <cell r="C53">
            <v>485.31620734440935</v>
          </cell>
          <cell r="D53">
            <v>348.91996326041703</v>
          </cell>
          <cell r="E53">
            <v>565.73725243687375</v>
          </cell>
          <cell r="F53">
            <v>76.311823223259552</v>
          </cell>
          <cell r="G53">
            <v>686.98060783251219</v>
          </cell>
          <cell r="H53">
            <v>86.456416142100039</v>
          </cell>
          <cell r="I53">
            <v>-1099.2288218036956</v>
          </cell>
          <cell r="J53">
            <v>150.06247185624807</v>
          </cell>
          <cell r="K53">
            <v>-222.51248869819381</v>
          </cell>
          <cell r="L53">
            <v>-400.85619417813473</v>
          </cell>
          <cell r="M53">
            <v>-246.80144798104467</v>
          </cell>
          <cell r="N53">
            <v>-327.44079382050785</v>
          </cell>
          <cell r="O53">
            <v>102.94499561424328</v>
          </cell>
          <cell r="Q53">
            <v>102.94499561424328</v>
          </cell>
          <cell r="S53">
            <v>1399.9734230417002</v>
          </cell>
          <cell r="T53">
            <v>849.74884719787178</v>
          </cell>
          <cell r="U53">
            <v>-1171.6788386456415</v>
          </cell>
          <cell r="V53">
            <v>-975.09843597968734</v>
          </cell>
          <cell r="X53">
            <v>19801.694799555546</v>
          </cell>
          <cell r="Y53">
            <v>6701.8056377746398</v>
          </cell>
          <cell r="Z53">
            <v>4369.5479813477032</v>
          </cell>
          <cell r="AA53">
            <v>2594.2917709866397</v>
          </cell>
          <cell r="AB53">
            <v>2412.0298833733891</v>
          </cell>
          <cell r="AC53">
            <v>3277.8798113538528</v>
          </cell>
          <cell r="AD53">
            <v>3533.8238235673716</v>
          </cell>
          <cell r="AE53">
            <v>3491.959781261583</v>
          </cell>
        </row>
        <row r="55">
          <cell r="C55">
            <v>0.27</v>
          </cell>
          <cell r="D55">
            <v>0.27</v>
          </cell>
          <cell r="E55">
            <v>0.27</v>
          </cell>
          <cell r="F55">
            <v>0.27</v>
          </cell>
          <cell r="G55">
            <v>0.27</v>
          </cell>
          <cell r="H55">
            <v>0.27</v>
          </cell>
          <cell r="I55">
            <v>0.27</v>
          </cell>
          <cell r="J55">
            <v>0.27</v>
          </cell>
          <cell r="K55">
            <v>0.27</v>
          </cell>
          <cell r="L55">
            <v>0.27</v>
          </cell>
          <cell r="M55">
            <v>0.27</v>
          </cell>
          <cell r="N55">
            <v>0.27</v>
          </cell>
          <cell r="X55">
            <v>0.26</v>
          </cell>
          <cell r="Y55">
            <v>0.26</v>
          </cell>
          <cell r="Z55">
            <v>0.26</v>
          </cell>
          <cell r="AA55">
            <v>0.26</v>
          </cell>
          <cell r="AB55">
            <v>0.26</v>
          </cell>
          <cell r="AC55">
            <v>0.26</v>
          </cell>
          <cell r="AD55">
            <v>0.26</v>
          </cell>
          <cell r="AE55">
            <v>0.26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485.31620734440935</v>
          </cell>
          <cell r="D59">
            <v>348.91996326041703</v>
          </cell>
          <cell r="E59">
            <v>565.73725243687375</v>
          </cell>
          <cell r="F59">
            <v>76.311823223259552</v>
          </cell>
          <cell r="G59">
            <v>686.98060783251219</v>
          </cell>
          <cell r="H59">
            <v>86.456416142100039</v>
          </cell>
          <cell r="I59">
            <v>-1099.2288218036956</v>
          </cell>
          <cell r="J59">
            <v>150.06247185624807</v>
          </cell>
          <cell r="K59">
            <v>-222.51248869819381</v>
          </cell>
          <cell r="L59">
            <v>-400.85619417813473</v>
          </cell>
          <cell r="M59">
            <v>-246.80144798104467</v>
          </cell>
          <cell r="N59">
            <v>-327.44079382050785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>
            <v>-664.81672238960186</v>
          </cell>
          <cell r="D63">
            <v>-477.97255241153016</v>
          </cell>
          <cell r="E63">
            <v>-774.98253758475857</v>
          </cell>
          <cell r="F63">
            <v>-104.53674414145144</v>
          </cell>
          <cell r="G63">
            <v>-941.06932579796194</v>
          </cell>
          <cell r="H63">
            <v>-118.43344677000005</v>
          </cell>
          <cell r="I63">
            <v>1505.7929065804051</v>
          </cell>
          <cell r="J63">
            <v>-205.56502994006587</v>
          </cell>
          <cell r="K63">
            <v>304.81162835369014</v>
          </cell>
          <cell r="L63">
            <v>549.11807421662297</v>
          </cell>
          <cell r="M63">
            <v>338.08417531649957</v>
          </cell>
          <cell r="N63">
            <v>448.5490326308327</v>
          </cell>
          <cell r="O63">
            <v>-141.02054193734148</v>
          </cell>
        </row>
      </sheetData>
      <sheetData sheetId="4" refreshError="1">
        <row r="5">
          <cell r="C5">
            <v>31</v>
          </cell>
          <cell r="D5">
            <v>28</v>
          </cell>
          <cell r="E5">
            <v>31</v>
          </cell>
          <cell r="F5">
            <v>29</v>
          </cell>
          <cell r="G5">
            <v>32</v>
          </cell>
          <cell r="H5">
            <v>30</v>
          </cell>
          <cell r="I5">
            <v>29</v>
          </cell>
          <cell r="J5">
            <v>33</v>
          </cell>
          <cell r="K5">
            <v>30</v>
          </cell>
          <cell r="L5">
            <v>31</v>
          </cell>
          <cell r="M5">
            <v>30</v>
          </cell>
          <cell r="N5">
            <v>31</v>
          </cell>
          <cell r="O5">
            <v>365</v>
          </cell>
          <cell r="Q5">
            <v>365</v>
          </cell>
          <cell r="S5">
            <v>90</v>
          </cell>
          <cell r="T5">
            <v>91</v>
          </cell>
          <cell r="U5">
            <v>92</v>
          </cell>
          <cell r="V5">
            <v>92</v>
          </cell>
        </row>
        <row r="6">
          <cell r="C6" t="str">
            <v>Jan</v>
          </cell>
          <cell r="D6" t="str">
            <v>Feb</v>
          </cell>
          <cell r="E6" t="str">
            <v>Mar</v>
          </cell>
          <cell r="F6" t="str">
            <v>Apr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</v>
          </cell>
          <cell r="K6" t="str">
            <v>Sep</v>
          </cell>
          <cell r="L6" t="str">
            <v>Oct</v>
          </cell>
          <cell r="M6" t="str">
            <v>Nov</v>
          </cell>
          <cell r="N6" t="str">
            <v>Dec</v>
          </cell>
          <cell r="O6" t="str">
            <v>FY</v>
          </cell>
          <cell r="Q6" t="str">
            <v>YTD</v>
          </cell>
          <cell r="S6" t="str">
            <v>1st Qtr</v>
          </cell>
          <cell r="T6" t="str">
            <v>2nd Qtr</v>
          </cell>
          <cell r="U6" t="str">
            <v>3rd Qtr</v>
          </cell>
          <cell r="V6" t="str">
            <v>4th Qtr</v>
          </cell>
          <cell r="X6">
            <v>2007</v>
          </cell>
          <cell r="Y6">
            <v>2008</v>
          </cell>
          <cell r="Z6">
            <v>2009</v>
          </cell>
          <cell r="AA6">
            <v>2010</v>
          </cell>
          <cell r="AB6">
            <v>2011</v>
          </cell>
          <cell r="AC6">
            <v>2012</v>
          </cell>
          <cell r="AD6">
            <v>2013</v>
          </cell>
          <cell r="AE6">
            <v>2014</v>
          </cell>
        </row>
        <row r="7">
          <cell r="C7" t="str">
            <v>Plan</v>
          </cell>
          <cell r="D7" t="str">
            <v>Plan</v>
          </cell>
          <cell r="E7" t="str">
            <v>Plan</v>
          </cell>
          <cell r="F7" t="str">
            <v>Plan</v>
          </cell>
          <cell r="G7" t="str">
            <v>Plan</v>
          </cell>
          <cell r="H7" t="str">
            <v>Plan</v>
          </cell>
          <cell r="I7" t="str">
            <v>Plan</v>
          </cell>
          <cell r="J7" t="str">
            <v>Plan</v>
          </cell>
          <cell r="K7" t="str">
            <v>Plan</v>
          </cell>
          <cell r="L7" t="str">
            <v>Plan</v>
          </cell>
          <cell r="M7" t="str">
            <v>Plan</v>
          </cell>
          <cell r="N7" t="str">
            <v>Plan</v>
          </cell>
          <cell r="O7" t="str">
            <v>Plan</v>
          </cell>
          <cell r="Q7" t="str">
            <v>Plan</v>
          </cell>
          <cell r="S7" t="str">
            <v>Plan</v>
          </cell>
          <cell r="T7" t="str">
            <v>Plan</v>
          </cell>
          <cell r="U7" t="str">
            <v>Plan</v>
          </cell>
          <cell r="V7" t="str">
            <v>Plan</v>
          </cell>
          <cell r="X7" t="str">
            <v>Fcst</v>
          </cell>
          <cell r="Y7" t="str">
            <v>Fcst</v>
          </cell>
          <cell r="Z7" t="str">
            <v>Fcst</v>
          </cell>
          <cell r="AA7" t="str">
            <v>Fcst</v>
          </cell>
          <cell r="AB7" t="str">
            <v>Fcst</v>
          </cell>
          <cell r="AC7" t="str">
            <v>Fcst</v>
          </cell>
          <cell r="AD7" t="str">
            <v>Fcst</v>
          </cell>
          <cell r="AE7" t="str">
            <v>Fcst</v>
          </cell>
        </row>
        <row r="8">
          <cell r="C8">
            <v>17425.410212765961</v>
          </cell>
          <cell r="D8">
            <v>28077.31234042552</v>
          </cell>
          <cell r="E8">
            <v>34502.325106382967</v>
          </cell>
          <cell r="F8">
            <v>28325.965957446802</v>
          </cell>
          <cell r="G8">
            <v>33073.327659574461</v>
          </cell>
          <cell r="H8">
            <v>31564.285957446813</v>
          </cell>
          <cell r="I8">
            <v>38282.024680851064</v>
          </cell>
          <cell r="J8">
            <v>36652.790638297876</v>
          </cell>
          <cell r="K8">
            <v>35024.434893617028</v>
          </cell>
          <cell r="L8">
            <v>44191.718297872336</v>
          </cell>
          <cell r="M8">
            <v>-12071.057021276594</v>
          </cell>
          <cell r="N8">
            <v>45714.280851063828</v>
          </cell>
          <cell r="O8">
            <v>360762.81957446807</v>
          </cell>
          <cell r="Q8">
            <v>360762.81957446807</v>
          </cell>
          <cell r="S8">
            <v>80005.047659574455</v>
          </cell>
          <cell r="T8">
            <v>92963.57957446808</v>
          </cell>
          <cell r="U8">
            <v>109959.25021276597</v>
          </cell>
          <cell r="V8">
            <v>77834.942127659568</v>
          </cell>
          <cell r="X8">
            <v>341126.32085106376</v>
          </cell>
          <cell r="Y8">
            <v>403253.41361702123</v>
          </cell>
          <cell r="Z8">
            <v>409000</v>
          </cell>
          <cell r="AA8">
            <v>426000</v>
          </cell>
          <cell r="AB8">
            <v>411000</v>
          </cell>
          <cell r="AC8">
            <v>412000</v>
          </cell>
          <cell r="AD8">
            <v>431000</v>
          </cell>
          <cell r="AE8">
            <v>415000</v>
          </cell>
        </row>
        <row r="10">
          <cell r="C10">
            <v>17425.410212765961</v>
          </cell>
          <cell r="D10">
            <v>28077.31234042552</v>
          </cell>
          <cell r="E10">
            <v>34502.325106382967</v>
          </cell>
          <cell r="F10">
            <v>28325.965957446802</v>
          </cell>
          <cell r="G10">
            <v>33073.327659574461</v>
          </cell>
          <cell r="H10">
            <v>31564.285957446813</v>
          </cell>
          <cell r="I10">
            <v>38282.024680851064</v>
          </cell>
          <cell r="J10">
            <v>36652.790638297876</v>
          </cell>
          <cell r="K10">
            <v>35024.434893617028</v>
          </cell>
          <cell r="L10">
            <v>44191.718297872336</v>
          </cell>
          <cell r="M10">
            <v>-12071.057021276594</v>
          </cell>
          <cell r="N10">
            <v>45714.280851063828</v>
          </cell>
          <cell r="O10">
            <v>360762.81957446807</v>
          </cell>
          <cell r="Q10">
            <v>360762.81957446807</v>
          </cell>
          <cell r="S10">
            <v>80005.047659574455</v>
          </cell>
          <cell r="T10">
            <v>92963.57957446808</v>
          </cell>
          <cell r="U10">
            <v>109959.25021276597</v>
          </cell>
          <cell r="V10">
            <v>77834.942127659568</v>
          </cell>
          <cell r="X10">
            <v>341126.32085106376</v>
          </cell>
          <cell r="Y10">
            <v>403253.41361702123</v>
          </cell>
          <cell r="Z10">
            <v>409000</v>
          </cell>
          <cell r="AA10">
            <v>426000</v>
          </cell>
          <cell r="AB10">
            <v>411000</v>
          </cell>
          <cell r="AC10">
            <v>412000</v>
          </cell>
          <cell r="AD10">
            <v>431000</v>
          </cell>
          <cell r="AE10">
            <v>415000</v>
          </cell>
        </row>
        <row r="11">
          <cell r="C11">
            <v>7469.7340635041137</v>
          </cell>
          <cell r="D11">
            <v>12029.272958198539</v>
          </cell>
          <cell r="E11">
            <v>14779.494961198478</v>
          </cell>
          <cell r="F11">
            <v>12372.941073656297</v>
          </cell>
          <cell r="G11">
            <v>14444.805283955062</v>
          </cell>
          <cell r="H11">
            <v>13786.222751032541</v>
          </cell>
          <cell r="I11">
            <v>15627.916915732825</v>
          </cell>
          <cell r="J11">
            <v>14963.272379876486</v>
          </cell>
          <cell r="K11">
            <v>14298.986144832958</v>
          </cell>
          <cell r="L11">
            <v>17372.574818625679</v>
          </cell>
          <cell r="M11">
            <v>-4731.6038235753522</v>
          </cell>
          <cell r="N11">
            <v>17970.749979356078</v>
          </cell>
          <cell r="O11">
            <v>150384.3675063937</v>
          </cell>
          <cell r="Q11">
            <v>150384.3675063937</v>
          </cell>
          <cell r="S11">
            <v>34278.501982901129</v>
          </cell>
          <cell r="T11">
            <v>40603.969108643898</v>
          </cell>
          <cell r="U11">
            <v>44890.175440442268</v>
          </cell>
          <cell r="V11">
            <v>30611.720974406406</v>
          </cell>
          <cell r="X11">
            <v>136053.04725244609</v>
          </cell>
          <cell r="Y11">
            <v>118982.82911537455</v>
          </cell>
          <cell r="Z11">
            <v>121018.89108431242</v>
          </cell>
          <cell r="AA11">
            <v>129437.4266505527</v>
          </cell>
          <cell r="AB11">
            <v>124886.76984206137</v>
          </cell>
          <cell r="AC11">
            <v>125190.14696262746</v>
          </cell>
          <cell r="AD11">
            <v>130954.31225338316</v>
          </cell>
          <cell r="AE11">
            <v>126100.27832432573</v>
          </cell>
        </row>
        <row r="12">
          <cell r="C12">
            <v>42.866905124745593</v>
          </cell>
          <cell r="D12">
            <v>42.84339189003812</v>
          </cell>
          <cell r="E12">
            <v>42.83622890813308</v>
          </cell>
          <cell r="F12">
            <v>43.680561828831443</v>
          </cell>
          <cell r="G12">
            <v>43.675088979966631</v>
          </cell>
          <cell r="H12">
            <v>43.676650153335785</v>
          </cell>
          <cell r="I12">
            <v>40.823120109292496</v>
          </cell>
          <cell r="J12">
            <v>40.824374131670119</v>
          </cell>
          <cell r="K12">
            <v>40.825744050588106</v>
          </cell>
          <cell r="L12">
            <v>39.311833727592585</v>
          </cell>
          <cell r="M12">
            <v>39.197924549899554</v>
          </cell>
          <cell r="N12">
            <v>39.311019761864799</v>
          </cell>
          <cell r="O12">
            <v>41.685107041733716</v>
          </cell>
          <cell r="Q12">
            <v>41.685107041733716</v>
          </cell>
          <cell r="S12">
            <v>42.845424114685734</v>
          </cell>
          <cell r="T12">
            <v>43.677286626122502</v>
          </cell>
          <cell r="U12">
            <v>40.824373896313311</v>
          </cell>
          <cell r="V12">
            <v>39.329021307935385</v>
          </cell>
          <cell r="X12">
            <v>39.883479795112919</v>
          </cell>
          <cell r="Y12">
            <v>29.505721488665486</v>
          </cell>
          <cell r="Z12">
            <v>29.588970925259762</v>
          </cell>
          <cell r="AA12">
            <v>30.384372453181385</v>
          </cell>
          <cell r="AB12">
            <v>30.386075387362865</v>
          </cell>
          <cell r="AC12">
            <v>30.385958000637736</v>
          </cell>
          <cell r="AD12">
            <v>30.383831149276837</v>
          </cell>
          <cell r="AE12">
            <v>30.385609234777284</v>
          </cell>
        </row>
        <row r="14">
          <cell r="C14">
            <v>5615.9549999999999</v>
          </cell>
          <cell r="D14">
            <v>9048.5770000000011</v>
          </cell>
          <cell r="E14">
            <v>11118.61</v>
          </cell>
          <cell r="F14">
            <v>9331.6239999999998</v>
          </cell>
          <cell r="G14">
            <v>10895.669</v>
          </cell>
          <cell r="H14">
            <v>10398.534</v>
          </cell>
          <cell r="I14">
            <v>11499.654999999999</v>
          </cell>
          <cell r="J14">
            <v>11010.503999999999</v>
          </cell>
          <cell r="K14">
            <v>10521.651</v>
          </cell>
          <cell r="L14">
            <v>12609.566999999999</v>
          </cell>
          <cell r="M14">
            <v>-3444.3509999999997</v>
          </cell>
          <cell r="N14">
            <v>13044.541000000001</v>
          </cell>
          <cell r="O14">
            <v>111650.53600000001</v>
          </cell>
          <cell r="Q14">
            <v>111650.53600000001</v>
          </cell>
          <cell r="S14">
            <v>25783.142</v>
          </cell>
          <cell r="T14">
            <v>30625.826999999997</v>
          </cell>
          <cell r="U14">
            <v>33031.81</v>
          </cell>
          <cell r="V14">
            <v>22209.757000000001</v>
          </cell>
          <cell r="X14">
            <v>97576.002999999997</v>
          </cell>
          <cell r="Y14">
            <v>85936.905999999988</v>
          </cell>
          <cell r="Z14">
            <v>86545.63</v>
          </cell>
          <cell r="AA14">
            <v>94222.274999999994</v>
          </cell>
          <cell r="AB14">
            <v>90883.462999999989</v>
          </cell>
          <cell r="AC14">
            <v>91106.05</v>
          </cell>
          <cell r="AD14">
            <v>95335.212999999989</v>
          </cell>
          <cell r="AE14">
            <v>91773.812999999995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5615.9549999999999</v>
          </cell>
          <cell r="D16">
            <v>9048.5770000000011</v>
          </cell>
          <cell r="E16">
            <v>11118.61</v>
          </cell>
          <cell r="F16">
            <v>9331.6239999999998</v>
          </cell>
          <cell r="G16">
            <v>10895.669</v>
          </cell>
          <cell r="H16">
            <v>10398.534</v>
          </cell>
          <cell r="I16">
            <v>11499.654999999999</v>
          </cell>
          <cell r="J16">
            <v>11010.503999999999</v>
          </cell>
          <cell r="K16">
            <v>10521.651</v>
          </cell>
          <cell r="L16">
            <v>12609.566999999999</v>
          </cell>
          <cell r="M16">
            <v>-3444.3509999999997</v>
          </cell>
          <cell r="N16">
            <v>13044.541000000001</v>
          </cell>
          <cell r="O16">
            <v>111650.53600000001</v>
          </cell>
          <cell r="Q16">
            <v>111650.53600000001</v>
          </cell>
          <cell r="S16">
            <v>25783.142</v>
          </cell>
          <cell r="T16">
            <v>30625.826999999997</v>
          </cell>
          <cell r="U16">
            <v>33031.81</v>
          </cell>
          <cell r="V16">
            <v>22209.757000000001</v>
          </cell>
          <cell r="X16">
            <v>97576.002999999997</v>
          </cell>
          <cell r="Y16">
            <v>85936.905999999988</v>
          </cell>
          <cell r="Z16">
            <v>86545.63</v>
          </cell>
          <cell r="AA16">
            <v>94222.274999999994</v>
          </cell>
          <cell r="AB16">
            <v>90883.462999999989</v>
          </cell>
          <cell r="AC16">
            <v>91106.05</v>
          </cell>
          <cell r="AD16">
            <v>95335.212999999989</v>
          </cell>
          <cell r="AE16">
            <v>91773.812999999995</v>
          </cell>
        </row>
        <row r="17">
          <cell r="C17">
            <v>32.228538275017002</v>
          </cell>
          <cell r="D17">
            <v>32.227361687222192</v>
          </cell>
          <cell r="E17">
            <v>32.225683242266605</v>
          </cell>
          <cell r="F17">
            <v>32.943709718562118</v>
          </cell>
          <cell r="G17">
            <v>32.943975617300161</v>
          </cell>
          <cell r="H17">
            <v>32.943986168477615</v>
          </cell>
          <cell r="I17">
            <v>30.039307209767845</v>
          </cell>
          <cell r="J17">
            <v>30.040015530209889</v>
          </cell>
          <cell r="K17">
            <v>30.040887260446571</v>
          </cell>
          <cell r="L17">
            <v>28.533778467281508</v>
          </cell>
          <cell r="M17">
            <v>28.533963462594404</v>
          </cell>
          <cell r="N17">
            <v>28.534936473131545</v>
          </cell>
          <cell r="O17">
            <v>30.94845974751378</v>
          </cell>
          <cell r="Q17">
            <v>30.94845974751378</v>
          </cell>
          <cell r="S17">
            <v>32.226894120116746</v>
          </cell>
          <cell r="T17">
            <v>32.943898180542099</v>
          </cell>
          <cell r="U17">
            <v>30.040046595520614</v>
          </cell>
          <cell r="V17">
            <v>28.534429901127272</v>
          </cell>
          <cell r="X17">
            <v>28.604067477572865</v>
          </cell>
          <cell r="Y17">
            <v>21.310893621254298</v>
          </cell>
          <cell r="Z17">
            <v>21.160300733496335</v>
          </cell>
          <cell r="AA17">
            <v>22.117904929577463</v>
          </cell>
          <cell r="AB17">
            <v>22.112764720194644</v>
          </cell>
          <cell r="AC17">
            <v>22.113118932038837</v>
          </cell>
          <cell r="AD17">
            <v>22.119538979118328</v>
          </cell>
          <cell r="AE17">
            <v>22.114171807228914</v>
          </cell>
        </row>
        <row r="18">
          <cell r="K18">
            <v>-56.564739999999802</v>
          </cell>
        </row>
        <row r="19">
          <cell r="C19">
            <v>363.65699999999998</v>
          </cell>
          <cell r="D19">
            <v>555.39200000000005</v>
          </cell>
          <cell r="E19">
            <v>671.04200000000003</v>
          </cell>
          <cell r="F19">
            <v>559.86699999999996</v>
          </cell>
          <cell r="G19">
            <v>645.32000000000005</v>
          </cell>
          <cell r="H19">
            <v>618.15700000000004</v>
          </cell>
          <cell r="I19">
            <v>739.07600000000002</v>
          </cell>
          <cell r="J19">
            <v>709.75</v>
          </cell>
          <cell r="K19">
            <v>680.44</v>
          </cell>
          <cell r="L19">
            <v>845.45100000000002</v>
          </cell>
          <cell r="M19">
            <v>-167.279</v>
          </cell>
          <cell r="N19">
            <v>872.85699999999997</v>
          </cell>
          <cell r="O19">
            <v>7093.7300000000014</v>
          </cell>
          <cell r="Q19">
            <v>7093.7300000000014</v>
          </cell>
          <cell r="S19">
            <v>1590.0909999999999</v>
          </cell>
          <cell r="T19">
            <v>1823.3440000000001</v>
          </cell>
          <cell r="U19">
            <v>2129.2660000000001</v>
          </cell>
          <cell r="V19">
            <v>1551.029</v>
          </cell>
          <cell r="X19">
            <v>5375.768</v>
          </cell>
          <cell r="Y19">
            <v>6245.5479999999998</v>
          </cell>
          <cell r="Z19">
            <v>6326</v>
          </cell>
          <cell r="AA19">
            <v>6564</v>
          </cell>
          <cell r="AB19">
            <v>6354</v>
          </cell>
          <cell r="AC19">
            <v>6368</v>
          </cell>
          <cell r="AD19">
            <v>6634</v>
          </cell>
          <cell r="AE19">
            <v>6410</v>
          </cell>
        </row>
        <row r="20">
          <cell r="C20">
            <v>2.086935088240176</v>
          </cell>
          <cell r="D20">
            <v>1.978081068679606</v>
          </cell>
          <cell r="E20">
            <v>1.9449181987907724</v>
          </cell>
          <cell r="F20">
            <v>1.9765151198764777</v>
          </cell>
          <cell r="G20">
            <v>1.9511795324689232</v>
          </cell>
          <cell r="H20">
            <v>1.9584064117064597</v>
          </cell>
          <cell r="I20">
            <v>1.9306084413285776</v>
          </cell>
          <cell r="J20">
            <v>1.93641462939085</v>
          </cell>
          <cell r="K20">
            <v>1.9427579690200962</v>
          </cell>
          <cell r="L20">
            <v>1.9131435313315377</v>
          </cell>
          <cell r="M20">
            <v>1.3857858487881547</v>
          </cell>
          <cell r="N20">
            <v>1.9093748906249886</v>
          </cell>
          <cell r="O20">
            <v>1.9663140476524978</v>
          </cell>
          <cell r="Q20">
            <v>1.9663140476524978</v>
          </cell>
          <cell r="S20">
            <v>1.9874883479426422</v>
          </cell>
          <cell r="T20">
            <v>1.9613530463716902</v>
          </cell>
          <cell r="U20">
            <v>1.9364137131528003</v>
          </cell>
          <cell r="V20">
            <v>1.9927155562807615</v>
          </cell>
          <cell r="X20">
            <v>1.5758877786352548</v>
          </cell>
          <cell r="Y20">
            <v>1.5487898649090015</v>
          </cell>
          <cell r="Z20">
            <v>1.5466992665036676</v>
          </cell>
          <cell r="AA20">
            <v>1.5408450704225352</v>
          </cell>
          <cell r="AB20">
            <v>1.545985401459854</v>
          </cell>
          <cell r="AC20">
            <v>1.5456310679611651</v>
          </cell>
          <cell r="AD20">
            <v>1.5392111368909511</v>
          </cell>
          <cell r="AE20">
            <v>1.544578313253012</v>
          </cell>
        </row>
        <row r="22">
          <cell r="C22">
            <v>1490.1220635041138</v>
          </cell>
          <cell r="D22">
            <v>2425.3039581985377</v>
          </cell>
          <cell r="E22">
            <v>2989.842961198477</v>
          </cell>
          <cell r="F22">
            <v>2481.4500736562968</v>
          </cell>
          <cell r="G22">
            <v>2903.8162839550619</v>
          </cell>
          <cell r="H22">
            <v>2769.5317510325413</v>
          </cell>
          <cell r="I22">
            <v>3389.1859157328263</v>
          </cell>
          <cell r="J22">
            <v>3243.0183798764865</v>
          </cell>
          <cell r="K22">
            <v>3096.8951448329576</v>
          </cell>
          <cell r="L22">
            <v>3917.5568186256796</v>
          </cell>
          <cell r="M22">
            <v>-1119.9738235753525</v>
          </cell>
          <cell r="N22">
            <v>4053.3519793560772</v>
          </cell>
          <cell r="O22">
            <v>31640.101506393687</v>
          </cell>
          <cell r="Q22">
            <v>31640.101506393687</v>
          </cell>
          <cell r="S22">
            <v>6905.2689829011288</v>
          </cell>
          <cell r="T22">
            <v>8154.7981086439004</v>
          </cell>
          <cell r="U22">
            <v>9729.0994404422709</v>
          </cell>
          <cell r="V22">
            <v>6850.9349744064039</v>
          </cell>
          <cell r="X22">
            <v>33101.2762524461</v>
          </cell>
          <cell r="Y22">
            <v>26800.375115374565</v>
          </cell>
          <cell r="Z22">
            <v>28147.261084312413</v>
          </cell>
          <cell r="AA22">
            <v>28651.151650552711</v>
          </cell>
          <cell r="AB22">
            <v>27649.306842061385</v>
          </cell>
          <cell r="AC22">
            <v>27716.09696262746</v>
          </cell>
          <cell r="AD22">
            <v>28985.099253383174</v>
          </cell>
          <cell r="AE22">
            <v>27916.465324325734</v>
          </cell>
        </row>
        <row r="23">
          <cell r="C23">
            <v>8.5514317614884146</v>
          </cell>
          <cell r="D23">
            <v>8.6379491341363224</v>
          </cell>
          <cell r="E23">
            <v>8.6656274670757032</v>
          </cell>
          <cell r="F23">
            <v>8.7603369903928474</v>
          </cell>
          <cell r="G23">
            <v>8.779933830197546</v>
          </cell>
          <cell r="H23">
            <v>8.7742575731517114</v>
          </cell>
          <cell r="I23">
            <v>8.8532044581960747</v>
          </cell>
          <cell r="J23">
            <v>8.8479439720693804</v>
          </cell>
          <cell r="K23">
            <v>8.8420988211214393</v>
          </cell>
          <cell r="L23">
            <v>8.8649117289795392</v>
          </cell>
          <cell r="M23">
            <v>9.2781752385169955</v>
          </cell>
          <cell r="N23">
            <v>8.8667083981082655</v>
          </cell>
          <cell r="O23">
            <v>8.7703332465674375</v>
          </cell>
          <cell r="Q23">
            <v>8.7703332465674375</v>
          </cell>
          <cell r="S23">
            <v>8.6310416466263451</v>
          </cell>
          <cell r="T23">
            <v>8.772035399208713</v>
          </cell>
          <cell r="U23">
            <v>8.847913587639896</v>
          </cell>
          <cell r="V23">
            <v>8.8018758505273524</v>
          </cell>
          <cell r="X23">
            <v>9.7035245389047979</v>
          </cell>
          <cell r="Y23">
            <v>6.6460380025021868</v>
          </cell>
          <cell r="Z23">
            <v>6.8819709252597594</v>
          </cell>
          <cell r="AA23">
            <v>6.7256224531813862</v>
          </cell>
          <cell r="AB23">
            <v>6.7273252657083678</v>
          </cell>
          <cell r="AC23">
            <v>6.7272080006377335</v>
          </cell>
          <cell r="AD23">
            <v>6.7250810332675579</v>
          </cell>
          <cell r="AE23">
            <v>6.7268591142953582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12200</v>
          </cell>
          <cell r="Y26">
            <v>12200</v>
          </cell>
          <cell r="Z26">
            <v>12200</v>
          </cell>
          <cell r="AA26">
            <v>12200</v>
          </cell>
          <cell r="AB26">
            <v>12200</v>
          </cell>
          <cell r="AC26">
            <v>12200</v>
          </cell>
          <cell r="AD26">
            <v>12200</v>
          </cell>
          <cell r="AE26">
            <v>12200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X27">
            <v>3.5763877643808484</v>
          </cell>
          <cell r="Y27">
            <v>3.0253928641473604</v>
          </cell>
          <cell r="Z27">
            <v>2.9828850855745723</v>
          </cell>
          <cell r="AA27">
            <v>2.863849765258216</v>
          </cell>
          <cell r="AB27">
            <v>2.9683698296836982</v>
          </cell>
          <cell r="AC27">
            <v>2.9611650485436893</v>
          </cell>
          <cell r="AD27">
            <v>2.8306264501160094</v>
          </cell>
          <cell r="AE27">
            <v>2.9397590361445785</v>
          </cell>
        </row>
        <row r="29">
          <cell r="C29">
            <v>57.597975957366188</v>
          </cell>
          <cell r="D29">
            <v>0</v>
          </cell>
          <cell r="E29">
            <v>0</v>
          </cell>
          <cell r="F29">
            <v>-280.22260540612172</v>
          </cell>
          <cell r="G29">
            <v>0</v>
          </cell>
          <cell r="H29">
            <v>0</v>
          </cell>
          <cell r="I29">
            <v>155.00004329999956</v>
          </cell>
          <cell r="J29">
            <v>0</v>
          </cell>
          <cell r="K29">
            <v>0</v>
          </cell>
          <cell r="L29">
            <v>79.663710000000421</v>
          </cell>
          <cell r="M29">
            <v>0</v>
          </cell>
          <cell r="N29">
            <v>0</v>
          </cell>
          <cell r="O29">
            <v>12.039123851244469</v>
          </cell>
          <cell r="Q29">
            <v>12.039123851244469</v>
          </cell>
          <cell r="S29">
            <v>57.597975957366188</v>
          </cell>
          <cell r="T29">
            <v>-280.22260540612172</v>
          </cell>
          <cell r="U29">
            <v>155.00004329999956</v>
          </cell>
          <cell r="V29">
            <v>79.663710000000421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C30">
            <v>77.082965328755606</v>
          </cell>
          <cell r="D30">
            <v>0</v>
          </cell>
          <cell r="E30">
            <v>0</v>
          </cell>
          <cell r="F30">
            <v>-59.471410200000015</v>
          </cell>
          <cell r="G30">
            <v>0</v>
          </cell>
          <cell r="H30">
            <v>0</v>
          </cell>
          <cell r="I30">
            <v>202.34784689999992</v>
          </cell>
          <cell r="J30">
            <v>0</v>
          </cell>
          <cell r="K30">
            <v>0</v>
          </cell>
          <cell r="L30">
            <v>106.61338170000018</v>
          </cell>
          <cell r="M30">
            <v>0</v>
          </cell>
          <cell r="N30">
            <v>0</v>
          </cell>
          <cell r="O30">
            <v>326.57278372875567</v>
          </cell>
          <cell r="Q30">
            <v>326.57278372875567</v>
          </cell>
          <cell r="S30">
            <v>77.082965328755606</v>
          </cell>
          <cell r="T30">
            <v>-59.471410200000015</v>
          </cell>
          <cell r="U30">
            <v>202.34784689999992</v>
          </cell>
          <cell r="V30">
            <v>106.61338170000018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C38">
            <v>134.68094128612179</v>
          </cell>
          <cell r="D38">
            <v>0</v>
          </cell>
          <cell r="E38">
            <v>0</v>
          </cell>
          <cell r="F38">
            <v>-339.69401560612175</v>
          </cell>
          <cell r="G38">
            <v>0</v>
          </cell>
          <cell r="H38">
            <v>0</v>
          </cell>
          <cell r="I38">
            <v>357.34789019999948</v>
          </cell>
          <cell r="J38">
            <v>0</v>
          </cell>
          <cell r="K38">
            <v>0</v>
          </cell>
          <cell r="L38">
            <v>186.2770917000006</v>
          </cell>
          <cell r="M38">
            <v>0</v>
          </cell>
          <cell r="N38">
            <v>0</v>
          </cell>
          <cell r="O38">
            <v>338.61190758000015</v>
          </cell>
          <cell r="Q38">
            <v>338.61190758000015</v>
          </cell>
          <cell r="S38">
            <v>134.68094128612179</v>
          </cell>
          <cell r="T38">
            <v>-339.69401560612175</v>
          </cell>
          <cell r="U38">
            <v>357.34789019999948</v>
          </cell>
          <cell r="V38">
            <v>186.2770917000006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7">
          <cell r="C47">
            <v>1355.441122217992</v>
          </cell>
          <cell r="D47">
            <v>2425.3039581985377</v>
          </cell>
          <cell r="E47">
            <v>2989.842961198477</v>
          </cell>
          <cell r="F47">
            <v>2821.1440892624187</v>
          </cell>
          <cell r="G47">
            <v>2903.8162839550619</v>
          </cell>
          <cell r="H47">
            <v>2769.5317510325413</v>
          </cell>
          <cell r="I47">
            <v>3031.8380255328266</v>
          </cell>
          <cell r="J47">
            <v>3243.0183798764865</v>
          </cell>
          <cell r="K47">
            <v>3096.8951448329576</v>
          </cell>
          <cell r="L47">
            <v>3731.2797269256789</v>
          </cell>
          <cell r="M47">
            <v>-1119.9738235753525</v>
          </cell>
          <cell r="N47">
            <v>4053.3519793560772</v>
          </cell>
          <cell r="O47">
            <v>31301.489598813685</v>
          </cell>
          <cell r="Q47">
            <v>31301.489598813685</v>
          </cell>
          <cell r="S47">
            <v>6770.5880416150067</v>
          </cell>
          <cell r="T47">
            <v>8494.4921242500222</v>
          </cell>
          <cell r="U47">
            <v>9371.7515502422721</v>
          </cell>
          <cell r="V47">
            <v>6664.6578827064031</v>
          </cell>
          <cell r="X47">
            <v>20901.2762524461</v>
          </cell>
          <cell r="Y47">
            <v>14600.375115374565</v>
          </cell>
          <cell r="Z47">
            <v>15947.261084312413</v>
          </cell>
          <cell r="AA47">
            <v>16451.151650552711</v>
          </cell>
          <cell r="AB47">
            <v>15449.306842061385</v>
          </cell>
          <cell r="AC47">
            <v>15516.09696262746</v>
          </cell>
          <cell r="AD47">
            <v>16785.099253383174</v>
          </cell>
          <cell r="AE47">
            <v>15716.465324325734</v>
          </cell>
        </row>
        <row r="48">
          <cell r="C48">
            <v>7.7785320728058824</v>
          </cell>
          <cell r="D48">
            <v>8.6379491341363241</v>
          </cell>
          <cell r="E48">
            <v>8.6656274670756979</v>
          </cell>
          <cell r="F48">
            <v>9.9595688757817964</v>
          </cell>
          <cell r="G48">
            <v>8.7799338301975496</v>
          </cell>
          <cell r="H48">
            <v>8.7742575731517185</v>
          </cell>
          <cell r="I48">
            <v>7.9197431452714486</v>
          </cell>
          <cell r="J48">
            <v>8.8479439720693787</v>
          </cell>
          <cell r="K48">
            <v>8.8420988211214393</v>
          </cell>
          <cell r="L48">
            <v>8.4433913652670203</v>
          </cell>
          <cell r="M48">
            <v>9.2781752385169991</v>
          </cell>
          <cell r="N48">
            <v>8.8667083981082691</v>
          </cell>
          <cell r="O48">
            <v>8.6764732673214073</v>
          </cell>
          <cell r="Q48">
            <v>8.6764732673214073</v>
          </cell>
          <cell r="S48">
            <v>8.4627010915913736</v>
          </cell>
          <cell r="T48">
            <v>9.1374408807543226</v>
          </cell>
          <cell r="U48">
            <v>8.5229314788054431</v>
          </cell>
          <cell r="V48">
            <v>8.5625526280670776</v>
          </cell>
          <cell r="X48">
            <v>6.1271367745239527</v>
          </cell>
          <cell r="Y48">
            <v>3.6206451383548277</v>
          </cell>
          <cell r="Z48">
            <v>3.8990858396851866</v>
          </cell>
          <cell r="AA48">
            <v>3.8617726879231715</v>
          </cell>
          <cell r="AB48">
            <v>3.7589554360246678</v>
          </cell>
          <cell r="AC48">
            <v>3.7660429520940437</v>
          </cell>
          <cell r="AD48">
            <v>3.8944545831515485</v>
          </cell>
          <cell r="AE48">
            <v>3.7871000781507789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1150</v>
          </cell>
          <cell r="Y50">
            <v>1150</v>
          </cell>
          <cell r="Z50">
            <v>1150</v>
          </cell>
          <cell r="AA50">
            <v>1150</v>
          </cell>
          <cell r="AB50">
            <v>1150</v>
          </cell>
          <cell r="AC50">
            <v>1150</v>
          </cell>
          <cell r="AD50">
            <v>1150</v>
          </cell>
          <cell r="AE50">
            <v>1150</v>
          </cell>
        </row>
        <row r="51">
          <cell r="C51">
            <v>1355.441122217992</v>
          </cell>
          <cell r="D51">
            <v>2425.3039581985377</v>
          </cell>
          <cell r="E51">
            <v>2989.842961198477</v>
          </cell>
          <cell r="F51">
            <v>2821.1440892624187</v>
          </cell>
          <cell r="G51">
            <v>2903.8162839550619</v>
          </cell>
          <cell r="H51">
            <v>2769.5317510325413</v>
          </cell>
          <cell r="I51">
            <v>3031.8380255328266</v>
          </cell>
          <cell r="J51">
            <v>3243.0183798764865</v>
          </cell>
          <cell r="K51">
            <v>3096.8951448329576</v>
          </cell>
          <cell r="L51">
            <v>3731.2797269256789</v>
          </cell>
          <cell r="M51">
            <v>-1119.9738235753525</v>
          </cell>
          <cell r="N51">
            <v>4053.3519793560772</v>
          </cell>
          <cell r="O51">
            <v>31301.489598813685</v>
          </cell>
          <cell r="Q51">
            <v>31301.489598813685</v>
          </cell>
          <cell r="S51">
            <v>6770.5880416150067</v>
          </cell>
          <cell r="T51">
            <v>8494.4921242500222</v>
          </cell>
          <cell r="U51">
            <v>9371.7515502422721</v>
          </cell>
          <cell r="V51">
            <v>6664.6578827064031</v>
          </cell>
          <cell r="X51">
            <v>19751.2762524461</v>
          </cell>
          <cell r="Y51">
            <v>13450.375115374565</v>
          </cell>
          <cell r="Z51">
            <v>14797.261084312413</v>
          </cell>
          <cell r="AA51">
            <v>15301.151650552711</v>
          </cell>
          <cell r="AB51">
            <v>14299.306842061385</v>
          </cell>
          <cell r="AC51">
            <v>14366.09696262746</v>
          </cell>
          <cell r="AD51">
            <v>15635.099253383174</v>
          </cell>
          <cell r="AE51">
            <v>14566.465324325734</v>
          </cell>
        </row>
        <row r="53">
          <cell r="C53">
            <v>989.47201921913415</v>
          </cell>
          <cell r="D53">
            <v>1770.4718894849325</v>
          </cell>
          <cell r="E53">
            <v>2182.5853616748882</v>
          </cell>
          <cell r="F53">
            <v>2059.4351851615656</v>
          </cell>
          <cell r="G53">
            <v>2119.7858872871952</v>
          </cell>
          <cell r="H53">
            <v>2021.758178253755</v>
          </cell>
          <cell r="I53">
            <v>2213.2417586389633</v>
          </cell>
          <cell r="J53">
            <v>2367.4034173098353</v>
          </cell>
          <cell r="K53">
            <v>2260.7334557280592</v>
          </cell>
          <cell r="L53">
            <v>2723.8342006557455</v>
          </cell>
          <cell r="M53">
            <v>-817.58089121000739</v>
          </cell>
          <cell r="N53">
            <v>2958.9469449299363</v>
          </cell>
          <cell r="O53">
            <v>22850.087407134004</v>
          </cell>
          <cell r="Q53">
            <v>22850.087407134004</v>
          </cell>
          <cell r="S53">
            <v>4942.5292703789546</v>
          </cell>
          <cell r="T53">
            <v>6200.9792507025159</v>
          </cell>
          <cell r="U53">
            <v>6841.3786316768583</v>
          </cell>
          <cell r="V53">
            <v>4865.2002543756744</v>
          </cell>
          <cell r="X53">
            <v>14615.944426810114</v>
          </cell>
          <cell r="Y53">
            <v>9953.2775853771782</v>
          </cell>
          <cell r="Z53">
            <v>10949.973202391186</v>
          </cell>
          <cell r="AA53">
            <v>11322.852221409006</v>
          </cell>
          <cell r="AB53">
            <v>10581.487063125425</v>
          </cell>
          <cell r="AC53">
            <v>10630.91175234432</v>
          </cell>
          <cell r="AD53">
            <v>11569.973447503549</v>
          </cell>
          <cell r="AE53">
            <v>10779.184340001044</v>
          </cell>
        </row>
        <row r="56">
          <cell r="C56">
            <v>0.27</v>
          </cell>
          <cell r="D56">
            <v>0.27</v>
          </cell>
          <cell r="E56">
            <v>0.27</v>
          </cell>
          <cell r="F56">
            <v>0.27</v>
          </cell>
          <cell r="G56">
            <v>0.27</v>
          </cell>
          <cell r="H56">
            <v>0.27</v>
          </cell>
          <cell r="I56">
            <v>0.27</v>
          </cell>
          <cell r="J56">
            <v>0.27</v>
          </cell>
          <cell r="K56">
            <v>0.27</v>
          </cell>
          <cell r="L56">
            <v>0.27</v>
          </cell>
          <cell r="M56">
            <v>0.27</v>
          </cell>
          <cell r="N56">
            <v>0.27</v>
          </cell>
          <cell r="X56">
            <v>0.26</v>
          </cell>
          <cell r="Y56">
            <v>0.26</v>
          </cell>
          <cell r="Z56">
            <v>0.26</v>
          </cell>
          <cell r="AA56">
            <v>0.26</v>
          </cell>
          <cell r="AB56">
            <v>0.26</v>
          </cell>
          <cell r="AC56">
            <v>0.26</v>
          </cell>
          <cell r="AD56">
            <v>0.26</v>
          </cell>
          <cell r="AE56">
            <v>0.26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C60">
            <v>-989.47201921913415</v>
          </cell>
          <cell r="D60">
            <v>-1770.4718894849325</v>
          </cell>
          <cell r="E60">
            <v>-2182.5853616748882</v>
          </cell>
          <cell r="F60">
            <v>-2059.4351851615656</v>
          </cell>
          <cell r="G60">
            <v>-2119.7858872871952</v>
          </cell>
          <cell r="H60">
            <v>-2021.758178253755</v>
          </cell>
          <cell r="I60">
            <v>-2213.2417586389633</v>
          </cell>
          <cell r="J60">
            <v>-2367.4034173098353</v>
          </cell>
          <cell r="K60">
            <v>-2260.7334557280592</v>
          </cell>
          <cell r="L60">
            <v>-2723.8342006557455</v>
          </cell>
          <cell r="M60">
            <v>817.58089121000739</v>
          </cell>
          <cell r="N60">
            <v>-2958.9469449299363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C64">
            <v>-1355.441122217992</v>
          </cell>
          <cell r="D64">
            <v>-2425.3039581985377</v>
          </cell>
          <cell r="E64">
            <v>-2989.842961198477</v>
          </cell>
          <cell r="F64">
            <v>-2821.1440892624187</v>
          </cell>
          <cell r="G64">
            <v>-2903.8162839550619</v>
          </cell>
          <cell r="H64">
            <v>-2769.5317510325413</v>
          </cell>
          <cell r="I64">
            <v>-3031.8380255328266</v>
          </cell>
          <cell r="J64">
            <v>-3243.0183798764865</v>
          </cell>
          <cell r="K64">
            <v>-3096.8951448329576</v>
          </cell>
          <cell r="L64">
            <v>-3731.2797269256789</v>
          </cell>
          <cell r="M64">
            <v>1119.9738235753525</v>
          </cell>
          <cell r="N64">
            <v>-4053.3519793560772</v>
          </cell>
        </row>
      </sheetData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>
        <row r="5">
          <cell r="C5">
            <v>31</v>
          </cell>
          <cell r="D5">
            <v>28</v>
          </cell>
          <cell r="E5">
            <v>31</v>
          </cell>
          <cell r="F5">
            <v>29</v>
          </cell>
          <cell r="G5">
            <v>32</v>
          </cell>
          <cell r="H5">
            <v>30</v>
          </cell>
          <cell r="I5">
            <v>29</v>
          </cell>
          <cell r="J5">
            <v>33</v>
          </cell>
          <cell r="K5">
            <v>30</v>
          </cell>
          <cell r="L5">
            <v>31</v>
          </cell>
          <cell r="M5">
            <v>30</v>
          </cell>
          <cell r="N5">
            <v>31</v>
          </cell>
          <cell r="O5">
            <v>365</v>
          </cell>
          <cell r="Q5">
            <v>365</v>
          </cell>
          <cell r="S5">
            <v>90</v>
          </cell>
          <cell r="T5">
            <v>91</v>
          </cell>
          <cell r="U5">
            <v>92</v>
          </cell>
          <cell r="V5">
            <v>92</v>
          </cell>
        </row>
        <row r="6">
          <cell r="C6" t="str">
            <v>Jan</v>
          </cell>
          <cell r="D6" t="str">
            <v>Feb</v>
          </cell>
          <cell r="E6" t="str">
            <v>Mar</v>
          </cell>
          <cell r="F6" t="str">
            <v>Apr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</v>
          </cell>
          <cell r="K6" t="str">
            <v>Sep</v>
          </cell>
          <cell r="L6" t="str">
            <v>Oct</v>
          </cell>
          <cell r="M6" t="str">
            <v>Nov</v>
          </cell>
          <cell r="N6" t="str">
            <v>Dec</v>
          </cell>
          <cell r="O6" t="str">
            <v>FY</v>
          </cell>
          <cell r="Q6" t="str">
            <v>YTD</v>
          </cell>
          <cell r="S6" t="str">
            <v>1st Qtr</v>
          </cell>
          <cell r="T6" t="str">
            <v>2nd Qtr</v>
          </cell>
          <cell r="U6" t="str">
            <v>3rd Qtr</v>
          </cell>
          <cell r="V6" t="str">
            <v>4th Qtr</v>
          </cell>
          <cell r="X6">
            <v>2007</v>
          </cell>
          <cell r="Y6">
            <v>2008</v>
          </cell>
          <cell r="Z6">
            <v>2009</v>
          </cell>
          <cell r="AA6">
            <v>2010</v>
          </cell>
          <cell r="AB6">
            <v>2011</v>
          </cell>
          <cell r="AC6">
            <v>2012</v>
          </cell>
          <cell r="AD6">
            <v>2013</v>
          </cell>
          <cell r="AE6">
            <v>2014</v>
          </cell>
          <cell r="AF6">
            <v>2015</v>
          </cell>
        </row>
        <row r="7">
          <cell r="C7" t="str">
            <v>Plan</v>
          </cell>
          <cell r="D7" t="str">
            <v>Plan</v>
          </cell>
          <cell r="E7" t="str">
            <v>Plan</v>
          </cell>
          <cell r="F7" t="str">
            <v>Plan</v>
          </cell>
          <cell r="G7" t="str">
            <v>Plan</v>
          </cell>
          <cell r="H7" t="str">
            <v>Plan</v>
          </cell>
          <cell r="I7" t="str">
            <v>Plan</v>
          </cell>
          <cell r="J7" t="str">
            <v>Plan</v>
          </cell>
          <cell r="K7" t="str">
            <v>Plan</v>
          </cell>
          <cell r="L7" t="str">
            <v>Plan</v>
          </cell>
          <cell r="M7" t="str">
            <v>Plan</v>
          </cell>
          <cell r="N7" t="str">
            <v>Plan</v>
          </cell>
          <cell r="O7" t="str">
            <v>Plan</v>
          </cell>
          <cell r="Q7" t="str">
            <v>Plan</v>
          </cell>
          <cell r="S7" t="str">
            <v>Plan</v>
          </cell>
          <cell r="T7" t="str">
            <v>Plan</v>
          </cell>
          <cell r="U7" t="str">
            <v>Plan</v>
          </cell>
          <cell r="V7" t="str">
            <v>Plan</v>
          </cell>
          <cell r="X7" t="str">
            <v>Fcst</v>
          </cell>
          <cell r="Y7" t="str">
            <v>Fcst</v>
          </cell>
          <cell r="Z7" t="str">
            <v>Fcst</v>
          </cell>
          <cell r="AA7" t="str">
            <v>Fcst</v>
          </cell>
          <cell r="AB7" t="str">
            <v>Fcst</v>
          </cell>
          <cell r="AC7" t="str">
            <v>Fcst</v>
          </cell>
          <cell r="AD7" t="str">
            <v>Fcst</v>
          </cell>
          <cell r="AE7" t="str">
            <v>Fcst</v>
          </cell>
          <cell r="AF7" t="str">
            <v>Fcst</v>
          </cell>
        </row>
        <row r="8">
          <cell r="C8">
            <v>119935.56</v>
          </cell>
          <cell r="D8">
            <v>121877.28</v>
          </cell>
          <cell r="E8">
            <v>134935.56</v>
          </cell>
          <cell r="F8">
            <v>121877.28</v>
          </cell>
          <cell r="G8">
            <v>142052.13</v>
          </cell>
          <cell r="H8">
            <v>127693.8</v>
          </cell>
          <cell r="I8">
            <v>131054.67</v>
          </cell>
          <cell r="J8">
            <v>131054.67</v>
          </cell>
          <cell r="K8">
            <v>123995.88</v>
          </cell>
          <cell r="L8">
            <v>139288.32000000001</v>
          </cell>
          <cell r="M8">
            <v>70582.8</v>
          </cell>
          <cell r="N8">
            <v>134935.56</v>
          </cell>
          <cell r="O8">
            <v>1499283.5100000002</v>
          </cell>
          <cell r="Q8">
            <v>1499283.5100000002</v>
          </cell>
          <cell r="S8">
            <v>376748.4</v>
          </cell>
          <cell r="T8">
            <v>391623.21</v>
          </cell>
          <cell r="U8">
            <v>386105.22</v>
          </cell>
          <cell r="V8">
            <v>344806.68</v>
          </cell>
          <cell r="X8">
            <v>1540000</v>
          </cell>
          <cell r="Y8">
            <v>1550000</v>
          </cell>
          <cell r="Z8">
            <v>1486761.0389999999</v>
          </cell>
          <cell r="AA8">
            <v>1477814.0589999999</v>
          </cell>
          <cell r="AB8">
            <v>1456316.3590000002</v>
          </cell>
          <cell r="AC8">
            <v>1461013.311</v>
          </cell>
          <cell r="AD8">
            <v>1483363.7169999999</v>
          </cell>
          <cell r="AE8">
            <v>1464586.135</v>
          </cell>
          <cell r="AF8">
            <v>1485762.9210000001</v>
          </cell>
        </row>
        <row r="9">
          <cell r="C9">
            <v>97018.893333333326</v>
          </cell>
          <cell r="D9">
            <v>98960.613333333327</v>
          </cell>
          <cell r="E9">
            <v>112018.89333333333</v>
          </cell>
          <cell r="F9">
            <v>98960.613333333327</v>
          </cell>
          <cell r="G9">
            <v>119135.46333333333</v>
          </cell>
          <cell r="H9">
            <v>104777.13333333333</v>
          </cell>
          <cell r="I9">
            <v>108138.00333333333</v>
          </cell>
          <cell r="J9">
            <v>108138.00333333333</v>
          </cell>
          <cell r="K9">
            <v>101079.21333333333</v>
          </cell>
          <cell r="L9">
            <v>116371.65333333334</v>
          </cell>
          <cell r="M9">
            <v>47666.133333333331</v>
          </cell>
          <cell r="N9">
            <v>112018.89333333333</v>
          </cell>
          <cell r="O9">
            <v>1224283.51</v>
          </cell>
          <cell r="Q9">
            <v>1224283.51</v>
          </cell>
          <cell r="S9">
            <v>307998.39999999997</v>
          </cell>
          <cell r="T9">
            <v>322873.20999999996</v>
          </cell>
          <cell r="U9">
            <v>317355.21999999997</v>
          </cell>
          <cell r="V9">
            <v>276056.68</v>
          </cell>
          <cell r="X9">
            <v>1265000</v>
          </cell>
          <cell r="Y9">
            <v>1550000</v>
          </cell>
          <cell r="Z9">
            <v>1486761.0389999999</v>
          </cell>
          <cell r="AA9">
            <v>1477814.0589999999</v>
          </cell>
          <cell r="AB9">
            <v>1456316.3590000002</v>
          </cell>
          <cell r="AC9">
            <v>1461013.311</v>
          </cell>
          <cell r="AD9">
            <v>1483363.7169999999</v>
          </cell>
          <cell r="AE9">
            <v>1464586.135</v>
          </cell>
          <cell r="AF9">
            <v>1485762.9210000001</v>
          </cell>
        </row>
        <row r="11">
          <cell r="C11">
            <v>24352.776766937332</v>
          </cell>
          <cell r="D11">
            <v>24839.984237064407</v>
          </cell>
          <cell r="E11">
            <v>28116.509660988402</v>
          </cell>
          <cell r="F11">
            <v>25533.838545362298</v>
          </cell>
          <cell r="G11">
            <v>30737.423599547987</v>
          </cell>
          <cell r="H11">
            <v>27034.060643164423</v>
          </cell>
          <cell r="I11">
            <v>25323.109272406218</v>
          </cell>
          <cell r="J11">
            <v>25323.109272406218</v>
          </cell>
          <cell r="K11">
            <v>23670.686312359456</v>
          </cell>
          <cell r="L11">
            <v>25781.967353851654</v>
          </cell>
          <cell r="M11">
            <v>10565.171194734818</v>
          </cell>
          <cell r="N11">
            <v>24857.747488960107</v>
          </cell>
          <cell r="O11">
            <v>296136.38434778329</v>
          </cell>
          <cell r="Q11">
            <v>296136.38434778329</v>
          </cell>
          <cell r="S11">
            <v>77309.270664990137</v>
          </cell>
          <cell r="T11">
            <v>83305.322788074714</v>
          </cell>
          <cell r="U11">
            <v>74316.904857171889</v>
          </cell>
          <cell r="V11">
            <v>61204.886037546581</v>
          </cell>
          <cell r="X11">
            <v>286178.30999999994</v>
          </cell>
          <cell r="Y11">
            <v>253965.94999999995</v>
          </cell>
          <cell r="Z11">
            <v>241751.80514700001</v>
          </cell>
          <cell r="AA11">
            <v>252265.81556599998</v>
          </cell>
          <cell r="AB11">
            <v>248596.11520799997</v>
          </cell>
          <cell r="AC11">
            <v>249397.89428199999</v>
          </cell>
          <cell r="AD11">
            <v>253213.15330399998</v>
          </cell>
          <cell r="AE11">
            <v>250007.78238799999</v>
          </cell>
          <cell r="AF11">
            <v>253622.7022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C14">
            <v>55</v>
          </cell>
          <cell r="D14">
            <v>55</v>
          </cell>
          <cell r="E14">
            <v>55</v>
          </cell>
          <cell r="F14">
            <v>55</v>
          </cell>
          <cell r="G14">
            <v>55</v>
          </cell>
          <cell r="H14">
            <v>55</v>
          </cell>
          <cell r="I14">
            <v>55</v>
          </cell>
          <cell r="J14">
            <v>55</v>
          </cell>
          <cell r="K14">
            <v>55</v>
          </cell>
          <cell r="L14">
            <v>55</v>
          </cell>
          <cell r="M14">
            <v>55</v>
          </cell>
          <cell r="N14">
            <v>55</v>
          </cell>
          <cell r="O14">
            <v>660</v>
          </cell>
          <cell r="Q14">
            <v>660</v>
          </cell>
          <cell r="S14">
            <v>165</v>
          </cell>
          <cell r="T14">
            <v>165</v>
          </cell>
          <cell r="U14">
            <v>165</v>
          </cell>
          <cell r="V14">
            <v>165</v>
          </cell>
          <cell r="X14">
            <v>750</v>
          </cell>
          <cell r="Y14">
            <v>750</v>
          </cell>
          <cell r="Z14">
            <v>750</v>
          </cell>
          <cell r="AA14">
            <v>750</v>
          </cell>
          <cell r="AB14">
            <v>750</v>
          </cell>
          <cell r="AC14">
            <v>750</v>
          </cell>
          <cell r="AD14">
            <v>750</v>
          </cell>
          <cell r="AE14">
            <v>750</v>
          </cell>
          <cell r="AF14">
            <v>750</v>
          </cell>
        </row>
        <row r="15">
          <cell r="C15">
            <v>24407.776766937332</v>
          </cell>
          <cell r="D15">
            <v>24894.984237064407</v>
          </cell>
          <cell r="E15">
            <v>28171.509660988402</v>
          </cell>
          <cell r="F15">
            <v>25588.838545362298</v>
          </cell>
          <cell r="G15">
            <v>30792.423599547987</v>
          </cell>
          <cell r="H15">
            <v>27089.060643164423</v>
          </cell>
          <cell r="I15">
            <v>25378.109272406218</v>
          </cell>
          <cell r="J15">
            <v>25378.109272406218</v>
          </cell>
          <cell r="K15">
            <v>23725.686312359456</v>
          </cell>
          <cell r="L15">
            <v>25836.967353851654</v>
          </cell>
          <cell r="M15">
            <v>10620.171194734818</v>
          </cell>
          <cell r="N15">
            <v>24912.747488960107</v>
          </cell>
          <cell r="O15">
            <v>296796.38434778329</v>
          </cell>
          <cell r="Q15">
            <v>296796.38434778329</v>
          </cell>
          <cell r="S15">
            <v>77474.270664990137</v>
          </cell>
          <cell r="T15">
            <v>83470.322788074714</v>
          </cell>
          <cell r="U15">
            <v>74481.904857171889</v>
          </cell>
          <cell r="V15">
            <v>61369.886037546581</v>
          </cell>
          <cell r="X15">
            <v>286928.30999999994</v>
          </cell>
          <cell r="Y15">
            <v>254715.94999999995</v>
          </cell>
          <cell r="Z15">
            <v>242501.80514700001</v>
          </cell>
          <cell r="AA15">
            <v>253015.81556599998</v>
          </cell>
          <cell r="AB15">
            <v>249346.11520799997</v>
          </cell>
          <cell r="AC15">
            <v>250147.89428199999</v>
          </cell>
          <cell r="AD15">
            <v>253963.15330399998</v>
          </cell>
          <cell r="AE15">
            <v>250757.78238799999</v>
          </cell>
          <cell r="AF15">
            <v>254372.7022</v>
          </cell>
        </row>
        <row r="16">
          <cell r="C16">
            <v>25.157756317708291</v>
          </cell>
          <cell r="D16">
            <v>25.156457097946184</v>
          </cell>
          <cell r="E16">
            <v>25.148891247442311</v>
          </cell>
          <cell r="F16">
            <v>25.857598981496103</v>
          </cell>
          <cell r="G16">
            <v>25.846563850927218</v>
          </cell>
          <cell r="H16">
            <v>25.853981476076925</v>
          </cell>
          <cell r="I16">
            <v>23.468261379099705</v>
          </cell>
          <cell r="J16">
            <v>23.468261379099705</v>
          </cell>
          <cell r="K16">
            <v>23.472369372442802</v>
          </cell>
          <cell r="L16">
            <v>22.202114186557619</v>
          </cell>
          <cell r="M16">
            <v>22.280328719904876</v>
          </cell>
          <cell r="N16">
            <v>22.239772905832531</v>
          </cell>
          <cell r="O16">
            <v>24.242455438102184</v>
          </cell>
          <cell r="Q16">
            <v>24.242455438102184</v>
          </cell>
          <cell r="S16">
            <v>25.154114652865129</v>
          </cell>
          <cell r="T16">
            <v>25.852353246673744</v>
          </cell>
          <cell r="U16">
            <v>23.469569795376895</v>
          </cell>
          <cell r="V16">
            <v>22.230900566342601</v>
          </cell>
          <cell r="X16">
            <v>22.682079841897227</v>
          </cell>
          <cell r="Y16">
            <v>16.43328709677419</v>
          </cell>
          <cell r="Z16">
            <v>16.310745223059346</v>
          </cell>
          <cell r="AA16">
            <v>17.120950638215575</v>
          </cell>
          <cell r="AB16">
            <v>17.121699805612081</v>
          </cell>
          <cell r="AC16">
            <v>17.12153423919079</v>
          </cell>
          <cell r="AD16">
            <v>17.120760767805674</v>
          </cell>
          <cell r="AE16">
            <v>17.12140900391632</v>
          </cell>
          <cell r="AF16">
            <v>17.120679120784168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C19">
            <v>5766.1326923076922</v>
          </cell>
          <cell r="D19">
            <v>5859.4846153846147</v>
          </cell>
          <cell r="E19">
            <v>6487.2865384615388</v>
          </cell>
          <cell r="F19">
            <v>5170.1334841628959</v>
          </cell>
          <cell r="G19">
            <v>6025.967053167421</v>
          </cell>
          <cell r="H19">
            <v>5416.8750000000009</v>
          </cell>
          <cell r="I19">
            <v>5188.816119909502</v>
          </cell>
          <cell r="J19">
            <v>5188.816119909502</v>
          </cell>
          <cell r="K19">
            <v>4909.3391402714933</v>
          </cell>
          <cell r="L19">
            <v>5514.8090497737549</v>
          </cell>
          <cell r="M19">
            <v>2794.5678733031677</v>
          </cell>
          <cell r="N19">
            <v>5342.4712669683258</v>
          </cell>
          <cell r="O19">
            <v>63664.698953619918</v>
          </cell>
          <cell r="Q19">
            <v>63664.698953619918</v>
          </cell>
          <cell r="S19">
            <v>18112.903846153848</v>
          </cell>
          <cell r="T19">
            <v>16612.975537330316</v>
          </cell>
          <cell r="U19">
            <v>15286.971380090497</v>
          </cell>
          <cell r="V19">
            <v>13651.84819004525</v>
          </cell>
          <cell r="X19">
            <v>74038.461538461546</v>
          </cell>
          <cell r="Y19">
            <v>74519.230769230766</v>
          </cell>
          <cell r="Z19">
            <v>71478.896105769236</v>
          </cell>
          <cell r="AA19">
            <v>71048.75283653845</v>
          </cell>
          <cell r="AB19">
            <v>70015.209567307698</v>
          </cell>
          <cell r="AC19">
            <v>70241.024567307686</v>
          </cell>
          <cell r="AD19">
            <v>71315.563317307693</v>
          </cell>
          <cell r="AE19">
            <v>70412.79495192309</v>
          </cell>
          <cell r="AF19">
            <v>71430.909663461556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5766.1326923076922</v>
          </cell>
          <cell r="D21">
            <v>5859.4846153846147</v>
          </cell>
          <cell r="E21">
            <v>6487.2865384615388</v>
          </cell>
          <cell r="F21">
            <v>5170.1334841628959</v>
          </cell>
          <cell r="G21">
            <v>6025.967053167421</v>
          </cell>
          <cell r="H21">
            <v>5416.8750000000009</v>
          </cell>
          <cell r="I21">
            <v>5188.816119909502</v>
          </cell>
          <cell r="J21">
            <v>5188.816119909502</v>
          </cell>
          <cell r="K21">
            <v>4909.3391402714933</v>
          </cell>
          <cell r="L21">
            <v>5514.8090497737549</v>
          </cell>
          <cell r="M21">
            <v>2794.5678733031677</v>
          </cell>
          <cell r="N21">
            <v>5342.4712669683258</v>
          </cell>
          <cell r="O21">
            <v>63664.698953619918</v>
          </cell>
          <cell r="Q21">
            <v>63664.698953619918</v>
          </cell>
          <cell r="S21">
            <v>18112.903846153848</v>
          </cell>
          <cell r="T21">
            <v>16612.975537330316</v>
          </cell>
          <cell r="U21">
            <v>15286.971380090497</v>
          </cell>
          <cell r="V21">
            <v>13651.84819004525</v>
          </cell>
          <cell r="X21">
            <v>74038.461538461546</v>
          </cell>
          <cell r="Y21">
            <v>74519.230769230766</v>
          </cell>
          <cell r="Z21">
            <v>71478.896105769236</v>
          </cell>
          <cell r="AA21">
            <v>71048.75283653845</v>
          </cell>
          <cell r="AB21">
            <v>70015.209567307698</v>
          </cell>
          <cell r="AC21">
            <v>70241.024567307686</v>
          </cell>
          <cell r="AD21">
            <v>71315.563317307693</v>
          </cell>
          <cell r="AE21">
            <v>70412.79495192309</v>
          </cell>
          <cell r="AF21">
            <v>71430.909663461556</v>
          </cell>
        </row>
        <row r="22">
          <cell r="C22">
            <v>4.8076923076923084</v>
          </cell>
          <cell r="D22">
            <v>4.8076923076923075</v>
          </cell>
          <cell r="E22">
            <v>4.8076923076923084</v>
          </cell>
          <cell r="F22">
            <v>4.2420814479638009</v>
          </cell>
          <cell r="G22">
            <v>4.2420814479638009</v>
          </cell>
          <cell r="H22">
            <v>4.2420814479638018</v>
          </cell>
          <cell r="I22">
            <v>3.9592760180995472</v>
          </cell>
          <cell r="J22">
            <v>3.9592760180995472</v>
          </cell>
          <cell r="K22">
            <v>3.9592760180995472</v>
          </cell>
          <cell r="L22">
            <v>3.9592760180995468</v>
          </cell>
          <cell r="M22">
            <v>3.9592760180995481</v>
          </cell>
          <cell r="N22">
            <v>3.9592760180995472</v>
          </cell>
          <cell r="O22">
            <v>4.2463415710895074</v>
          </cell>
          <cell r="Q22">
            <v>4.2463415710895074</v>
          </cell>
          <cell r="S22">
            <v>4.8076923076923084</v>
          </cell>
          <cell r="T22">
            <v>4.2420814479638</v>
          </cell>
          <cell r="U22">
            <v>3.9592760180995481</v>
          </cell>
          <cell r="V22">
            <v>3.9592760180995481</v>
          </cell>
          <cell r="X22">
            <v>4.8076923076923084</v>
          </cell>
          <cell r="Y22">
            <v>4.8076923076923075</v>
          </cell>
          <cell r="Z22">
            <v>4.8076923076923084</v>
          </cell>
          <cell r="AA22">
            <v>4.8076923076923075</v>
          </cell>
          <cell r="AB22">
            <v>4.8076923076923075</v>
          </cell>
          <cell r="AC22">
            <v>4.8076923076923075</v>
          </cell>
          <cell r="AD22">
            <v>4.8076923076923084</v>
          </cell>
          <cell r="AE22">
            <v>4.8076923076923084</v>
          </cell>
          <cell r="AF22">
            <v>4.8076923076923084</v>
          </cell>
        </row>
        <row r="24">
          <cell r="C24">
            <v>-110</v>
          </cell>
          <cell r="D24">
            <v>-110</v>
          </cell>
          <cell r="E24">
            <v>-110</v>
          </cell>
          <cell r="F24">
            <v>-110</v>
          </cell>
          <cell r="G24">
            <v>-110</v>
          </cell>
          <cell r="H24">
            <v>-110</v>
          </cell>
          <cell r="I24">
            <v>-110</v>
          </cell>
          <cell r="J24">
            <v>-110</v>
          </cell>
          <cell r="K24">
            <v>-110</v>
          </cell>
          <cell r="L24">
            <v>-110</v>
          </cell>
          <cell r="M24">
            <v>-110</v>
          </cell>
          <cell r="N24">
            <v>-110</v>
          </cell>
          <cell r="O24">
            <v>-1320</v>
          </cell>
          <cell r="Q24">
            <v>-1320</v>
          </cell>
          <cell r="S24">
            <v>-330</v>
          </cell>
          <cell r="T24">
            <v>-330</v>
          </cell>
          <cell r="U24">
            <v>-330</v>
          </cell>
          <cell r="V24">
            <v>-330</v>
          </cell>
          <cell r="X24">
            <v>-600</v>
          </cell>
          <cell r="Y24">
            <v>-600</v>
          </cell>
          <cell r="Z24">
            <v>-600</v>
          </cell>
          <cell r="AA24">
            <v>-600</v>
          </cell>
          <cell r="AB24">
            <v>-600</v>
          </cell>
          <cell r="AC24">
            <v>-600</v>
          </cell>
          <cell r="AD24">
            <v>-600</v>
          </cell>
          <cell r="AE24">
            <v>-600</v>
          </cell>
          <cell r="AF24">
            <v>-600</v>
          </cell>
        </row>
        <row r="25">
          <cell r="C25">
            <v>-335.05343344008151</v>
          </cell>
          <cell r="D25">
            <v>-469.0758448087135</v>
          </cell>
          <cell r="E25">
            <v>-536.08550778440713</v>
          </cell>
          <cell r="F25">
            <v>-520.09821096008068</v>
          </cell>
          <cell r="G25">
            <v>-520.09821096008068</v>
          </cell>
          <cell r="H25">
            <v>-535.85961198162556</v>
          </cell>
          <cell r="I25">
            <v>-618.35308838049536</v>
          </cell>
          <cell r="J25">
            <v>-618.35308838049536</v>
          </cell>
          <cell r="K25">
            <v>-637.09235785746671</v>
          </cell>
          <cell r="L25">
            <v>-649.69524328638727</v>
          </cell>
          <cell r="M25">
            <v>-568.48319920068786</v>
          </cell>
          <cell r="N25">
            <v>-406.05894944230863</v>
          </cell>
          <cell r="O25">
            <v>-6414.3067464828291</v>
          </cell>
          <cell r="Q25">
            <v>-6414.3067464828291</v>
          </cell>
          <cell r="S25">
            <v>-1340.214786033202</v>
          </cell>
          <cell r="T25">
            <v>-1576.056033901787</v>
          </cell>
          <cell r="U25">
            <v>-1873.7985346184573</v>
          </cell>
          <cell r="V25">
            <v>-1624.2373919293839</v>
          </cell>
          <cell r="X25">
            <v>-9470.1135648879717</v>
          </cell>
          <cell r="Y25">
            <v>-7874.6968743315983</v>
          </cell>
          <cell r="Z25">
            <v>-7938.081822158033</v>
          </cell>
          <cell r="AA25">
            <v>-8352.2140930609021</v>
          </cell>
          <cell r="AB25">
            <v>-8630.5826177040817</v>
          </cell>
          <cell r="AC25">
            <v>-8756.0781619480367</v>
          </cell>
          <cell r="AD25">
            <v>-8890.4832207230538</v>
          </cell>
          <cell r="AE25">
            <v>-9021.5709091955196</v>
          </cell>
          <cell r="AF25">
            <v>-9163.5959359008848</v>
          </cell>
        </row>
        <row r="26">
          <cell r="C26">
            <v>-15.3855</v>
          </cell>
          <cell r="D26">
            <v>-15.3855</v>
          </cell>
          <cell r="E26">
            <v>-15.3855</v>
          </cell>
          <cell r="F26">
            <v>-15.6105</v>
          </cell>
          <cell r="G26">
            <v>-15.6105</v>
          </cell>
          <cell r="H26">
            <v>-15.6105</v>
          </cell>
          <cell r="I26">
            <v>-14.2425</v>
          </cell>
          <cell r="J26">
            <v>-14.2425</v>
          </cell>
          <cell r="K26">
            <v>-14.2425</v>
          </cell>
          <cell r="L26">
            <v>-13.558499999999999</v>
          </cell>
          <cell r="M26">
            <v>0</v>
          </cell>
          <cell r="N26">
            <v>0</v>
          </cell>
          <cell r="O26">
            <v>-149.27400000000003</v>
          </cell>
          <cell r="Q26">
            <v>-149.27400000000003</v>
          </cell>
          <cell r="S26">
            <v>-46.156500000000001</v>
          </cell>
          <cell r="T26">
            <v>-46.831499999999998</v>
          </cell>
          <cell r="U26">
            <v>-42.727499999999999</v>
          </cell>
          <cell r="V26">
            <v>-13.558499999999999</v>
          </cell>
          <cell r="X26">
            <v>-156</v>
          </cell>
          <cell r="Y26">
            <v>-118.39999999999999</v>
          </cell>
          <cell r="Z26">
            <v>-117.64999999999999</v>
          </cell>
          <cell r="AA26">
            <v>-122.55</v>
          </cell>
          <cell r="AB26">
            <v>-122.55</v>
          </cell>
          <cell r="AC26">
            <v>-122.55</v>
          </cell>
          <cell r="AD26">
            <v>-122.55</v>
          </cell>
          <cell r="AE26">
            <v>-122.55</v>
          </cell>
          <cell r="AF26">
            <v>-122.55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C28">
            <v>-460.43893344008148</v>
          </cell>
          <cell r="D28">
            <v>-594.46134480871353</v>
          </cell>
          <cell r="E28">
            <v>-661.47100778440711</v>
          </cell>
          <cell r="F28">
            <v>-645.70871096008068</v>
          </cell>
          <cell r="G28">
            <v>-645.70871096008068</v>
          </cell>
          <cell r="H28">
            <v>-661.47011198162556</v>
          </cell>
          <cell r="I28">
            <v>-742.59558838049531</v>
          </cell>
          <cell r="J28">
            <v>-742.59558838049531</v>
          </cell>
          <cell r="K28">
            <v>-761.33485785746666</v>
          </cell>
          <cell r="L28">
            <v>-773.25374328638725</v>
          </cell>
          <cell r="M28">
            <v>-678.48319920068786</v>
          </cell>
          <cell r="N28">
            <v>-516.05894944230863</v>
          </cell>
          <cell r="O28">
            <v>-7883.5807464828295</v>
          </cell>
          <cell r="Q28">
            <v>-7883.5807464828295</v>
          </cell>
          <cell r="S28">
            <v>-1716.3712860332021</v>
          </cell>
          <cell r="T28">
            <v>-1952.887533901787</v>
          </cell>
          <cell r="U28">
            <v>-2246.5260346184573</v>
          </cell>
          <cell r="V28">
            <v>-1967.795891929384</v>
          </cell>
          <cell r="X28">
            <v>-10226.113564887972</v>
          </cell>
          <cell r="Y28">
            <v>-8593.0968743315989</v>
          </cell>
          <cell r="Z28">
            <v>-8655.7318221580335</v>
          </cell>
          <cell r="AA28">
            <v>-9074.7640930609014</v>
          </cell>
          <cell r="AB28">
            <v>-9353.132617704081</v>
          </cell>
          <cell r="AC28">
            <v>-9478.628161948036</v>
          </cell>
          <cell r="AD28">
            <v>-9613.0332207230531</v>
          </cell>
          <cell r="AE28">
            <v>-9744.1209091955188</v>
          </cell>
          <cell r="AF28">
            <v>-9886.1459359008841</v>
          </cell>
        </row>
        <row r="29">
          <cell r="C29">
            <v>-0.38390526832916066</v>
          </cell>
          <cell r="D29">
            <v>-0.48775402996252748</v>
          </cell>
          <cell r="E29">
            <v>-0.49021251906051094</v>
          </cell>
          <cell r="F29">
            <v>-0.52980236427993854</v>
          </cell>
          <cell r="G29">
            <v>-0.45455757049195999</v>
          </cell>
          <cell r="H29">
            <v>-0.51801270851178804</v>
          </cell>
          <cell r="I29">
            <v>-0.56663039049313946</v>
          </cell>
          <cell r="J29">
            <v>-0.56663039049313946</v>
          </cell>
          <cell r="K29">
            <v>-0.61400012472790755</v>
          </cell>
          <cell r="L29">
            <v>-0.55514614813818364</v>
          </cell>
          <cell r="M29">
            <v>-0.9612585491092559</v>
          </cell>
          <cell r="N29">
            <v>-0.38244844386632304</v>
          </cell>
          <cell r="O29">
            <v>-0.52582321448215141</v>
          </cell>
          <cell r="Q29">
            <v>-0.52582321448215141</v>
          </cell>
          <cell r="S29">
            <v>-0.45557493702248025</v>
          </cell>
          <cell r="T29">
            <v>-0.49866491158728488</v>
          </cell>
          <cell r="U29">
            <v>-0.58184295840870981</v>
          </cell>
          <cell r="V29">
            <v>-0.57069540878076497</v>
          </cell>
          <cell r="X29">
            <v>-0.6640333483693488</v>
          </cell>
          <cell r="Y29">
            <v>-0.55439334673107088</v>
          </cell>
          <cell r="Z29">
            <v>-0.58218715685339095</v>
          </cell>
          <cell r="AA29">
            <v>-0.61406670465711832</v>
          </cell>
          <cell r="AB29">
            <v>-0.64224593508834427</v>
          </cell>
          <cell r="AC29">
            <v>-0.6487708284779643</v>
          </cell>
          <cell r="AD29">
            <v>-0.64805638095050244</v>
          </cell>
          <cell r="AE29">
            <v>-0.66531565992160091</v>
          </cell>
          <cell r="AF29">
            <v>-0.66539188696719953</v>
          </cell>
        </row>
        <row r="31">
          <cell r="C31">
            <v>29713.470525804943</v>
          </cell>
          <cell r="D31">
            <v>30160.007507640308</v>
          </cell>
          <cell r="E31">
            <v>33997.325191665535</v>
          </cell>
          <cell r="F31">
            <v>30113.263318565114</v>
          </cell>
          <cell r="G31">
            <v>36172.681941755327</v>
          </cell>
          <cell r="H31">
            <v>31844.465531182796</v>
          </cell>
          <cell r="I31">
            <v>29824.329803935223</v>
          </cell>
          <cell r="J31">
            <v>29824.329803935223</v>
          </cell>
          <cell r="K31">
            <v>27873.690594773485</v>
          </cell>
          <cell r="L31">
            <v>30578.522660339022</v>
          </cell>
          <cell r="M31">
            <v>12736.255868837297</v>
          </cell>
          <cell r="N31">
            <v>29739.159806486125</v>
          </cell>
          <cell r="O31">
            <v>352577.50255492039</v>
          </cell>
          <cell r="Q31">
            <v>352577.50255492039</v>
          </cell>
          <cell r="S31">
            <v>93870.80322511078</v>
          </cell>
          <cell r="T31">
            <v>98130.410791503251</v>
          </cell>
          <cell r="U31">
            <v>87522.350202643938</v>
          </cell>
          <cell r="V31">
            <v>73053.938335662446</v>
          </cell>
          <cell r="X31">
            <v>350740.65797357354</v>
          </cell>
          <cell r="Y31">
            <v>320642.08389489911</v>
          </cell>
          <cell r="Z31">
            <v>305324.96943061118</v>
          </cell>
          <cell r="AA31">
            <v>314989.80430947751</v>
          </cell>
          <cell r="AB31">
            <v>310008.19215760357</v>
          </cell>
          <cell r="AC31">
            <v>310910.29068735964</v>
          </cell>
          <cell r="AD31">
            <v>315665.68340058462</v>
          </cell>
          <cell r="AE31">
            <v>311426.45643072756</v>
          </cell>
          <cell r="AF31">
            <v>315917.4659275607</v>
          </cell>
        </row>
        <row r="32">
          <cell r="C32">
            <v>24.774529360437342</v>
          </cell>
          <cell r="D32">
            <v>24.746209882301532</v>
          </cell>
          <cell r="E32">
            <v>25.195230368974297</v>
          </cell>
          <cell r="F32">
            <v>24.70785639338613</v>
          </cell>
          <cell r="G32">
            <v>25.464371383769695</v>
          </cell>
          <cell r="H32">
            <v>24.938145415973835</v>
          </cell>
          <cell r="I32">
            <v>22.757166764019342</v>
          </cell>
          <cell r="J32">
            <v>22.757166764019342</v>
          </cell>
          <cell r="K32">
            <v>22.479529638221436</v>
          </cell>
          <cell r="L32">
            <v>21.953400443295621</v>
          </cell>
          <cell r="M32">
            <v>18.044418567749222</v>
          </cell>
          <cell r="N32">
            <v>22.03952746517384</v>
          </cell>
          <cell r="O32">
            <v>23.516399680466058</v>
          </cell>
          <cell r="Q32">
            <v>23.516399680466058</v>
          </cell>
          <cell r="S32">
            <v>24.916045622253677</v>
          </cell>
          <cell r="T32">
            <v>25.057353161346906</v>
          </cell>
          <cell r="U32">
            <v>22.668004903596987</v>
          </cell>
          <cell r="V32">
            <v>21.186926638330338</v>
          </cell>
          <cell r="X32">
            <v>26.825738801220187</v>
          </cell>
          <cell r="Y32">
            <v>20.686586057735425</v>
          </cell>
          <cell r="Z32">
            <v>20.536250373898266</v>
          </cell>
          <cell r="AA32">
            <v>21.314576241250762</v>
          </cell>
          <cell r="AB32">
            <v>21.287146178216044</v>
          </cell>
          <cell r="AC32">
            <v>21.280455718405133</v>
          </cell>
          <cell r="AD32">
            <v>21.280396694547481</v>
          </cell>
          <cell r="AE32">
            <v>21.263785651687027</v>
          </cell>
          <cell r="AF32">
            <v>21.262979541509274</v>
          </cell>
        </row>
        <row r="34">
          <cell r="C34">
            <v>-6430.2550000000001</v>
          </cell>
          <cell r="D34">
            <v>-10360.977000000001</v>
          </cell>
          <cell r="E34">
            <v>-12731.91</v>
          </cell>
          <cell r="F34">
            <v>-10500.124</v>
          </cell>
          <cell r="G34">
            <v>-12259.919</v>
          </cell>
          <cell r="H34">
            <v>-11700.534</v>
          </cell>
          <cell r="I34">
            <v>-12973.855</v>
          </cell>
          <cell r="J34">
            <v>-12421.704</v>
          </cell>
          <cell r="K34">
            <v>-11869.851000000001</v>
          </cell>
          <cell r="L34">
            <v>-14311.267</v>
          </cell>
          <cell r="M34">
            <v>3909.1509999999998</v>
          </cell>
          <cell r="N34">
            <v>-14804.341</v>
          </cell>
          <cell r="O34">
            <v>-126455.58600000001</v>
          </cell>
          <cell r="Q34">
            <v>-126455.58600000001</v>
          </cell>
          <cell r="S34">
            <v>-29523.142</v>
          </cell>
          <cell r="T34">
            <v>-34460.576999999997</v>
          </cell>
          <cell r="U34">
            <v>-37265.410000000003</v>
          </cell>
          <cell r="V34">
            <v>-25206.457000000002</v>
          </cell>
          <cell r="X34">
            <v>-113833.853</v>
          </cell>
          <cell r="Y34">
            <v>-105046.50599999999</v>
          </cell>
          <cell r="Z34">
            <v>-105918.73</v>
          </cell>
          <cell r="AA34">
            <v>-114375.675</v>
          </cell>
          <cell r="AB34">
            <v>-110348.363</v>
          </cell>
          <cell r="AC34">
            <v>-110616.85</v>
          </cell>
          <cell r="AD34">
            <v>-115718.113</v>
          </cell>
          <cell r="AE34">
            <v>-111422.31299999999</v>
          </cell>
          <cell r="AF34">
            <v>-116255.088</v>
          </cell>
        </row>
        <row r="36">
          <cell r="C36">
            <v>23283.215525804942</v>
          </cell>
          <cell r="D36">
            <v>19799.030507640309</v>
          </cell>
          <cell r="E36">
            <v>21265.415191665536</v>
          </cell>
          <cell r="F36">
            <v>19613.139318565114</v>
          </cell>
          <cell r="G36">
            <v>23912.762941755325</v>
          </cell>
          <cell r="H36">
            <v>20143.931531182796</v>
          </cell>
          <cell r="I36">
            <v>16850.474803935223</v>
          </cell>
          <cell r="J36">
            <v>17402.625803935225</v>
          </cell>
          <cell r="K36">
            <v>16003.839594773484</v>
          </cell>
          <cell r="L36">
            <v>16267.255660339022</v>
          </cell>
          <cell r="M36">
            <v>16645.406868837297</v>
          </cell>
          <cell r="N36">
            <v>14934.818806486124</v>
          </cell>
          <cell r="O36">
            <v>226121.91655492038</v>
          </cell>
          <cell r="Q36">
            <v>226121.91655492038</v>
          </cell>
          <cell r="S36">
            <v>64347.66122511078</v>
          </cell>
          <cell r="T36">
            <v>63669.833791503253</v>
          </cell>
          <cell r="U36">
            <v>50256.940202643935</v>
          </cell>
          <cell r="V36">
            <v>47847.481335662444</v>
          </cell>
          <cell r="X36">
            <v>236906.80497357354</v>
          </cell>
          <cell r="Y36">
            <v>215595.57789489912</v>
          </cell>
          <cell r="Z36">
            <v>199406.2394306112</v>
          </cell>
          <cell r="AA36">
            <v>200614.12930947752</v>
          </cell>
          <cell r="AB36">
            <v>199659.82915760356</v>
          </cell>
          <cell r="AC36">
            <v>200293.44068735963</v>
          </cell>
          <cell r="AD36">
            <v>199947.57040058461</v>
          </cell>
          <cell r="AE36">
            <v>200004.14343072756</v>
          </cell>
          <cell r="AF36">
            <v>199662.37792756071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X39">
            <v>-600</v>
          </cell>
          <cell r="Y39">
            <v>-600</v>
          </cell>
          <cell r="Z39">
            <v>-600</v>
          </cell>
          <cell r="AA39">
            <v>-600</v>
          </cell>
          <cell r="AB39">
            <v>-600</v>
          </cell>
          <cell r="AC39">
            <v>-600</v>
          </cell>
          <cell r="AD39">
            <v>-600</v>
          </cell>
          <cell r="AE39">
            <v>-600</v>
          </cell>
          <cell r="AF39">
            <v>-600</v>
          </cell>
        </row>
        <row r="40">
          <cell r="C40">
            <v>-814.3</v>
          </cell>
          <cell r="D40">
            <v>-1312.4</v>
          </cell>
          <cell r="E40">
            <v>-1613.3</v>
          </cell>
          <cell r="F40">
            <v>-1168.5</v>
          </cell>
          <cell r="G40">
            <v>-1364.25</v>
          </cell>
          <cell r="H40">
            <v>-1302</v>
          </cell>
          <cell r="I40">
            <v>-1474.2</v>
          </cell>
          <cell r="J40">
            <v>-1411.2</v>
          </cell>
          <cell r="K40">
            <v>-1348.2</v>
          </cell>
          <cell r="L40">
            <v>-1701.7</v>
          </cell>
          <cell r="M40">
            <v>464.8</v>
          </cell>
          <cell r="N40">
            <v>-1759.8</v>
          </cell>
          <cell r="O40">
            <v>-14805.050000000003</v>
          </cell>
          <cell r="Q40">
            <v>-14805.050000000003</v>
          </cell>
          <cell r="S40">
            <v>-3740</v>
          </cell>
          <cell r="T40">
            <v>-3834.75</v>
          </cell>
          <cell r="U40">
            <v>-4233.6000000000004</v>
          </cell>
          <cell r="V40">
            <v>-2996.7</v>
          </cell>
          <cell r="X40">
            <v>-15657.85</v>
          </cell>
          <cell r="Y40">
            <v>-18509.599999999999</v>
          </cell>
          <cell r="Z40">
            <v>-18773.099999999999</v>
          </cell>
          <cell r="AA40">
            <v>-19553.400000000001</v>
          </cell>
          <cell r="AB40">
            <v>-18864.900000000001</v>
          </cell>
          <cell r="AC40">
            <v>-18910.8</v>
          </cell>
          <cell r="AD40">
            <v>-19782.900000000001</v>
          </cell>
          <cell r="AE40">
            <v>-19048.5</v>
          </cell>
          <cell r="AF40">
            <v>-19874.7</v>
          </cell>
        </row>
        <row r="41">
          <cell r="C41">
            <v>6430.2550000000001</v>
          </cell>
          <cell r="D41">
            <v>10360.977000000001</v>
          </cell>
          <cell r="E41">
            <v>12731.91</v>
          </cell>
          <cell r="F41">
            <v>10500.124</v>
          </cell>
          <cell r="G41">
            <v>12259.919</v>
          </cell>
          <cell r="H41">
            <v>11700.534</v>
          </cell>
          <cell r="I41">
            <v>12973.855</v>
          </cell>
          <cell r="J41">
            <v>12421.704</v>
          </cell>
          <cell r="K41">
            <v>11869.851000000001</v>
          </cell>
          <cell r="L41">
            <v>14311.267</v>
          </cell>
          <cell r="M41">
            <v>-3909.1509999999998</v>
          </cell>
          <cell r="N41">
            <v>14804.341</v>
          </cell>
          <cell r="O41">
            <v>126455.58600000001</v>
          </cell>
          <cell r="Q41">
            <v>126455.58600000001</v>
          </cell>
          <cell r="S41">
            <v>29523.142</v>
          </cell>
          <cell r="T41">
            <v>34460.576999999997</v>
          </cell>
          <cell r="U41">
            <v>37265.410000000003</v>
          </cell>
          <cell r="V41">
            <v>25206.457000000002</v>
          </cell>
          <cell r="X41">
            <v>113833.853</v>
          </cell>
          <cell r="Y41">
            <v>105046.50599999999</v>
          </cell>
          <cell r="Z41">
            <v>105918.73</v>
          </cell>
          <cell r="AA41">
            <v>114375.675</v>
          </cell>
          <cell r="AB41">
            <v>110348.363</v>
          </cell>
          <cell r="AC41">
            <v>110616.85</v>
          </cell>
          <cell r="AD41">
            <v>115718.113</v>
          </cell>
          <cell r="AE41">
            <v>111422.31299999999</v>
          </cell>
          <cell r="AF41">
            <v>116255.088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C43">
            <v>5615.9549999999999</v>
          </cell>
          <cell r="D43">
            <v>9048.5770000000011</v>
          </cell>
          <cell r="E43">
            <v>11118.61</v>
          </cell>
          <cell r="F43">
            <v>9331.6239999999998</v>
          </cell>
          <cell r="G43">
            <v>10895.669</v>
          </cell>
          <cell r="H43">
            <v>10398.534</v>
          </cell>
          <cell r="I43">
            <v>11499.654999999999</v>
          </cell>
          <cell r="J43">
            <v>11010.503999999999</v>
          </cell>
          <cell r="K43">
            <v>10521.651</v>
          </cell>
          <cell r="L43">
            <v>12609.566999999999</v>
          </cell>
          <cell r="M43">
            <v>-3444.3509999999997</v>
          </cell>
          <cell r="N43">
            <v>13044.541000000001</v>
          </cell>
          <cell r="O43">
            <v>111650.53600000001</v>
          </cell>
          <cell r="Q43">
            <v>111650.53600000001</v>
          </cell>
          <cell r="S43">
            <v>25783.142</v>
          </cell>
          <cell r="T43">
            <v>30625.826999999997</v>
          </cell>
          <cell r="U43">
            <v>33031.810000000005</v>
          </cell>
          <cell r="V43">
            <v>22209.757000000001</v>
          </cell>
          <cell r="X43">
            <v>97576.002999999997</v>
          </cell>
          <cell r="Y43">
            <v>85936.905999999988</v>
          </cell>
          <cell r="Z43">
            <v>86545.63</v>
          </cell>
          <cell r="AA43">
            <v>94222.274999999994</v>
          </cell>
          <cell r="AB43">
            <v>90883.462999999989</v>
          </cell>
          <cell r="AC43">
            <v>91106.05</v>
          </cell>
          <cell r="AD43">
            <v>95335.212999999989</v>
          </cell>
          <cell r="AE43">
            <v>91773.812999999995</v>
          </cell>
          <cell r="AF43">
            <v>95780.388000000006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-23283.215525804942</v>
          </cell>
          <cell r="D53">
            <v>-19799.030507640309</v>
          </cell>
          <cell r="E53">
            <v>-21265.415191665536</v>
          </cell>
          <cell r="F53">
            <v>-19613.139318565114</v>
          </cell>
          <cell r="G53">
            <v>-23912.762941755325</v>
          </cell>
          <cell r="H53">
            <v>-20143.931531182796</v>
          </cell>
          <cell r="I53">
            <v>-16850.474803935223</v>
          </cell>
          <cell r="J53">
            <v>-17402.625803935225</v>
          </cell>
          <cell r="K53">
            <v>-16003.839594773484</v>
          </cell>
          <cell r="L53">
            <v>-16267.255660339022</v>
          </cell>
          <cell r="M53">
            <v>-16645.406868837297</v>
          </cell>
          <cell r="N53">
            <v>-14934.818806486124</v>
          </cell>
          <cell r="O53">
            <v>-226121.91655492038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>
            <v>5615.9549999999999</v>
          </cell>
          <cell r="D57">
            <v>9048.5770000000011</v>
          </cell>
          <cell r="E57">
            <v>11118.61</v>
          </cell>
          <cell r="F57">
            <v>9331.6239999999998</v>
          </cell>
          <cell r="G57">
            <v>10895.669</v>
          </cell>
          <cell r="H57">
            <v>10398.534</v>
          </cell>
          <cell r="I57">
            <v>11499.654999999999</v>
          </cell>
          <cell r="J57">
            <v>11010.503999999999</v>
          </cell>
          <cell r="K57">
            <v>10521.651</v>
          </cell>
          <cell r="L57">
            <v>12609.566999999999</v>
          </cell>
          <cell r="M57">
            <v>-3444.3509999999997</v>
          </cell>
          <cell r="N57">
            <v>13044.541000000001</v>
          </cell>
          <cell r="O57">
            <v>111650.53600000001</v>
          </cell>
        </row>
        <row r="61">
          <cell r="C61">
            <v>17425.410212765961</v>
          </cell>
          <cell r="D61">
            <v>28077.31234042552</v>
          </cell>
          <cell r="E61">
            <v>34502.325106382967</v>
          </cell>
          <cell r="F61">
            <v>28325.965957446802</v>
          </cell>
          <cell r="G61">
            <v>33073.327659574461</v>
          </cell>
          <cell r="H61">
            <v>31564.285957446813</v>
          </cell>
          <cell r="I61">
            <v>38282.024680851064</v>
          </cell>
          <cell r="J61">
            <v>36652.790638297876</v>
          </cell>
          <cell r="K61">
            <v>35024.434893617028</v>
          </cell>
          <cell r="L61">
            <v>44191.718297872336</v>
          </cell>
          <cell r="M61">
            <v>-12071.057021276594</v>
          </cell>
          <cell r="N61">
            <v>45714.280851063828</v>
          </cell>
          <cell r="O61">
            <v>360762.81957446807</v>
          </cell>
          <cell r="Q61">
            <v>360762.81957446807</v>
          </cell>
          <cell r="S61">
            <v>80005.047659574455</v>
          </cell>
          <cell r="T61">
            <v>92963.57957446808</v>
          </cell>
          <cell r="U61">
            <v>109959.25021276597</v>
          </cell>
          <cell r="V61">
            <v>77834.942127659568</v>
          </cell>
          <cell r="X61">
            <v>341126.32085106376</v>
          </cell>
          <cell r="Y61">
            <v>403253.41361702123</v>
          </cell>
          <cell r="Z61">
            <v>409000</v>
          </cell>
          <cell r="AA61">
            <v>426000</v>
          </cell>
          <cell r="AB61">
            <v>411000</v>
          </cell>
          <cell r="AC61">
            <v>412000</v>
          </cell>
          <cell r="AD61">
            <v>431000</v>
          </cell>
          <cell r="AE61">
            <v>415000</v>
          </cell>
          <cell r="AF61">
            <v>433000</v>
          </cell>
        </row>
        <row r="62">
          <cell r="C62">
            <v>1.1950000000000001</v>
          </cell>
          <cell r="D62">
            <v>1.1950000000000001</v>
          </cell>
          <cell r="E62">
            <v>1.1950000000000001</v>
          </cell>
          <cell r="F62">
            <v>1.1950000000000001</v>
          </cell>
          <cell r="G62">
            <v>1.1950000000000001</v>
          </cell>
          <cell r="H62">
            <v>1.1950000000000001</v>
          </cell>
          <cell r="I62">
            <v>1.1950000000000001</v>
          </cell>
          <cell r="J62">
            <v>1.1950000000000001</v>
          </cell>
          <cell r="K62">
            <v>1.1950000000000001</v>
          </cell>
          <cell r="L62">
            <v>1.1950000000000001</v>
          </cell>
          <cell r="M62">
            <v>1.1950000000000001</v>
          </cell>
          <cell r="N62">
            <v>1.1950000000000001</v>
          </cell>
          <cell r="O62">
            <v>1.1950000000000001</v>
          </cell>
          <cell r="Q62">
            <v>1.1950000000000001</v>
          </cell>
          <cell r="S62">
            <v>1.1950000000000001</v>
          </cell>
          <cell r="T62">
            <v>1.1950000000000001</v>
          </cell>
          <cell r="U62">
            <v>1.1950000000000001</v>
          </cell>
          <cell r="V62">
            <v>1.1950000000000001</v>
          </cell>
          <cell r="X62">
            <v>1.175</v>
          </cell>
          <cell r="Y62">
            <v>1.175</v>
          </cell>
          <cell r="Z62">
            <v>1.175</v>
          </cell>
          <cell r="AA62">
            <v>1.175</v>
          </cell>
          <cell r="AB62">
            <v>1.175</v>
          </cell>
          <cell r="AC62">
            <v>1.175</v>
          </cell>
          <cell r="AD62">
            <v>1.175</v>
          </cell>
          <cell r="AE62">
            <v>1.175</v>
          </cell>
          <cell r="AF62">
            <v>1.175</v>
          </cell>
        </row>
        <row r="64">
          <cell r="C64">
            <v>20823.365204255326</v>
          </cell>
          <cell r="D64">
            <v>33552.388246808499</v>
          </cell>
          <cell r="E64">
            <v>41230.27850212765</v>
          </cell>
          <cell r="F64">
            <v>33849.529319148933</v>
          </cell>
          <cell r="G64">
            <v>39522.626553191483</v>
          </cell>
          <cell r="H64">
            <v>37719.321719148946</v>
          </cell>
          <cell r="I64">
            <v>45747.019493617023</v>
          </cell>
          <cell r="J64">
            <v>43800.084812765963</v>
          </cell>
          <cell r="K64">
            <v>41854.199697872347</v>
          </cell>
          <cell r="L64">
            <v>52809.103365957446</v>
          </cell>
          <cell r="M64">
            <v>-14424.913140425531</v>
          </cell>
          <cell r="N64">
            <v>54628.565617021275</v>
          </cell>
          <cell r="O64">
            <v>431111.56939148938</v>
          </cell>
          <cell r="Q64">
            <v>431111.56939148938</v>
          </cell>
          <cell r="S64">
            <v>95606.031953191472</v>
          </cell>
          <cell r="T64">
            <v>111091.47759148935</v>
          </cell>
          <cell r="U64">
            <v>131401.30400425533</v>
          </cell>
          <cell r="V64">
            <v>93012.75584255319</v>
          </cell>
          <cell r="X64">
            <v>400823.42699999991</v>
          </cell>
          <cell r="Y64">
            <v>473822.76099999994</v>
          </cell>
          <cell r="Z64">
            <v>480575</v>
          </cell>
          <cell r="AA64">
            <v>500550</v>
          </cell>
          <cell r="AB64">
            <v>482925</v>
          </cell>
          <cell r="AC64">
            <v>484100</v>
          </cell>
          <cell r="AD64">
            <v>506425</v>
          </cell>
          <cell r="AE64">
            <v>487625</v>
          </cell>
          <cell r="AF64">
            <v>508775</v>
          </cell>
        </row>
        <row r="65">
          <cell r="C65">
            <v>6430.2550000000001</v>
          </cell>
          <cell r="D65">
            <v>10360.977000000001</v>
          </cell>
          <cell r="E65">
            <v>12731.91</v>
          </cell>
          <cell r="F65">
            <v>10500.124</v>
          </cell>
          <cell r="G65">
            <v>12259.919</v>
          </cell>
          <cell r="H65">
            <v>11700.534</v>
          </cell>
          <cell r="I65">
            <v>12973.855</v>
          </cell>
          <cell r="J65">
            <v>12421.704</v>
          </cell>
          <cell r="K65">
            <v>11869.851000000001</v>
          </cell>
          <cell r="L65">
            <v>14311.267</v>
          </cell>
          <cell r="M65">
            <v>-3909.1509999999998</v>
          </cell>
          <cell r="N65">
            <v>14804.341</v>
          </cell>
          <cell r="O65">
            <v>126455.58600000001</v>
          </cell>
          <cell r="Q65">
            <v>126455.58600000001</v>
          </cell>
          <cell r="S65">
            <v>29523.142</v>
          </cell>
          <cell r="T65">
            <v>34460.576999999997</v>
          </cell>
          <cell r="U65">
            <v>37265.410000000003</v>
          </cell>
          <cell r="V65">
            <v>25206.457000000002</v>
          </cell>
          <cell r="X65">
            <v>113833.853</v>
          </cell>
          <cell r="Y65">
            <v>105046.50599999999</v>
          </cell>
          <cell r="Z65">
            <v>105918.73</v>
          </cell>
          <cell r="AA65">
            <v>114375.675</v>
          </cell>
          <cell r="AB65">
            <v>110348.363</v>
          </cell>
          <cell r="AC65">
            <v>110616.85</v>
          </cell>
          <cell r="AD65">
            <v>115718.113</v>
          </cell>
          <cell r="AE65">
            <v>111422.31299999999</v>
          </cell>
          <cell r="AF65">
            <v>116255.088</v>
          </cell>
        </row>
        <row r="66">
          <cell r="C66">
            <v>30.88</v>
          </cell>
          <cell r="D66">
            <v>30.88</v>
          </cell>
          <cell r="E66">
            <v>30.88</v>
          </cell>
          <cell r="F66">
            <v>31.02</v>
          </cell>
          <cell r="G66">
            <v>31.02</v>
          </cell>
          <cell r="H66">
            <v>31.02</v>
          </cell>
          <cell r="I66">
            <v>28.36</v>
          </cell>
          <cell r="J66">
            <v>28.36</v>
          </cell>
          <cell r="K66">
            <v>28.36</v>
          </cell>
          <cell r="L66">
            <v>27.1</v>
          </cell>
          <cell r="M66">
            <v>27.1</v>
          </cell>
          <cell r="N66">
            <v>27.1</v>
          </cell>
          <cell r="O66">
            <v>29.34</v>
          </cell>
          <cell r="Q66">
            <v>29.332450107634799</v>
          </cell>
          <cell r="S66">
            <v>30.879999302193063</v>
          </cell>
          <cell r="T66">
            <v>31.020000586111568</v>
          </cell>
          <cell r="U66">
            <v>28.360000140328278</v>
          </cell>
          <cell r="V66">
            <v>27.10000017918842</v>
          </cell>
          <cell r="X66">
            <v>28.4</v>
          </cell>
          <cell r="Y66">
            <v>22.169999999999998</v>
          </cell>
          <cell r="Z66">
            <v>22.04</v>
          </cell>
          <cell r="AA66">
            <v>22.849999999999998</v>
          </cell>
          <cell r="AB66">
            <v>22.849999999999998</v>
          </cell>
          <cell r="AC66">
            <v>22.849999999999998</v>
          </cell>
          <cell r="AD66">
            <v>22.849999999999998</v>
          </cell>
          <cell r="AE66">
            <v>22.849999999999998</v>
          </cell>
          <cell r="AF66">
            <v>22.849999999999998</v>
          </cell>
        </row>
        <row r="69">
          <cell r="C69">
            <v>44.750405969336846</v>
          </cell>
          <cell r="D69">
            <v>44.750405969336846</v>
          </cell>
          <cell r="E69">
            <v>44.750405969336846</v>
          </cell>
          <cell r="F69">
            <v>46.000417309262453</v>
          </cell>
          <cell r="G69">
            <v>46.000417309262453</v>
          </cell>
          <cell r="H69">
            <v>46.000417309262453</v>
          </cell>
          <cell r="I69">
            <v>41.750378753515378</v>
          </cell>
          <cell r="J69">
            <v>41.750378753515378</v>
          </cell>
          <cell r="K69">
            <v>41.750378753515378</v>
          </cell>
          <cell r="L69">
            <v>39.500358341649275</v>
          </cell>
          <cell r="M69">
            <v>39.500358341649275</v>
          </cell>
          <cell r="N69">
            <v>39.500358341649275</v>
          </cell>
          <cell r="O69">
            <v>43.000390093441005</v>
          </cell>
          <cell r="Q69">
            <v>43.000390093441005</v>
          </cell>
          <cell r="S69">
            <v>44.747694967422859</v>
          </cell>
          <cell r="T69">
            <v>45.995390568135548</v>
          </cell>
          <cell r="U69">
            <v>41.753225525712395</v>
          </cell>
          <cell r="V69">
            <v>39.507373444429561</v>
          </cell>
          <cell r="X69">
            <v>40.333333333333329</v>
          </cell>
          <cell r="Y69">
            <v>29.222222222222221</v>
          </cell>
          <cell r="Z69">
            <v>29</v>
          </cell>
          <cell r="AA69">
            <v>30.444444444444443</v>
          </cell>
          <cell r="AB69">
            <v>30.444444444444443</v>
          </cell>
          <cell r="AC69">
            <v>30.444444444444443</v>
          </cell>
          <cell r="AD69">
            <v>30.444444444444443</v>
          </cell>
          <cell r="AE69">
            <v>30.444444444444443</v>
          </cell>
          <cell r="AF69">
            <v>30.444444444444443</v>
          </cell>
        </row>
        <row r="70">
          <cell r="C70">
            <v>-4.4750405969336846</v>
          </cell>
          <cell r="D70">
            <v>-4.4750405969336846</v>
          </cell>
          <cell r="E70">
            <v>-4.4750405969336846</v>
          </cell>
          <cell r="F70">
            <v>-4.6000417309262458</v>
          </cell>
          <cell r="G70">
            <v>-4.6000417309262458</v>
          </cell>
          <cell r="H70">
            <v>-4.6000417309262458</v>
          </cell>
          <cell r="I70">
            <v>-4.1750378753515376</v>
          </cell>
          <cell r="J70">
            <v>-4.1750378753515376</v>
          </cell>
          <cell r="K70">
            <v>-4.1750378753515376</v>
          </cell>
          <cell r="L70">
            <v>-3.9500358341649275</v>
          </cell>
          <cell r="M70">
            <v>-3.9500358341649275</v>
          </cell>
          <cell r="N70">
            <v>-3.9500358341649275</v>
          </cell>
          <cell r="O70">
            <v>-4.3000390093440997</v>
          </cell>
          <cell r="Q70">
            <v>-4.3000390093440997</v>
          </cell>
          <cell r="S70">
            <v>-4.4750405969336846</v>
          </cell>
          <cell r="T70">
            <v>-4.6000417309262458</v>
          </cell>
          <cell r="U70">
            <v>-4.1750378753515376</v>
          </cell>
          <cell r="V70">
            <v>-3.9500358341649275</v>
          </cell>
          <cell r="X70">
            <v>-4.0333333333333332</v>
          </cell>
          <cell r="Y70">
            <v>-2.9222222222222225</v>
          </cell>
          <cell r="Z70">
            <v>-2.9000000000000004</v>
          </cell>
          <cell r="AA70">
            <v>-3.0444444444444443</v>
          </cell>
          <cell r="AB70">
            <v>-3.0444444444444443</v>
          </cell>
          <cell r="AC70">
            <v>-3.0444444444444443</v>
          </cell>
          <cell r="AD70">
            <v>-3.0444444444444443</v>
          </cell>
          <cell r="AE70">
            <v>-3.0444444444444443</v>
          </cell>
          <cell r="AF70">
            <v>-3.0444444444444443</v>
          </cell>
        </row>
        <row r="71">
          <cell r="C71">
            <v>40.275365372403158</v>
          </cell>
          <cell r="D71">
            <v>40.275365372403158</v>
          </cell>
          <cell r="E71">
            <v>40.275365372403158</v>
          </cell>
          <cell r="F71">
            <v>41.40037557833621</v>
          </cell>
          <cell r="G71">
            <v>41.40037557833621</v>
          </cell>
          <cell r="H71">
            <v>41.40037557833621</v>
          </cell>
          <cell r="I71">
            <v>37.575340878163843</v>
          </cell>
          <cell r="J71">
            <v>37.575340878163843</v>
          </cell>
          <cell r="K71">
            <v>37.575340878163843</v>
          </cell>
          <cell r="L71">
            <v>35.550322507484346</v>
          </cell>
          <cell r="M71">
            <v>35.550322507484346</v>
          </cell>
          <cell r="N71">
            <v>35.550322507484346</v>
          </cell>
          <cell r="O71">
            <v>38.700351084096908</v>
          </cell>
          <cell r="Q71">
            <v>38.700351084096908</v>
          </cell>
          <cell r="S71">
            <v>40.272654370489178</v>
          </cell>
          <cell r="T71">
            <v>41.395348837209305</v>
          </cell>
          <cell r="U71">
            <v>37.57818765036086</v>
          </cell>
          <cell r="V71">
            <v>35.557337610264632</v>
          </cell>
          <cell r="X71">
            <v>36.299999999999997</v>
          </cell>
          <cell r="Y71">
            <v>26.299999999999997</v>
          </cell>
          <cell r="Z71">
            <v>26.1</v>
          </cell>
          <cell r="AA71">
            <v>27.4</v>
          </cell>
          <cell r="AB71">
            <v>27.4</v>
          </cell>
          <cell r="AC71">
            <v>27.4</v>
          </cell>
          <cell r="AD71">
            <v>27.4</v>
          </cell>
          <cell r="AE71">
            <v>27.4</v>
          </cell>
          <cell r="AF71">
            <v>27.4</v>
          </cell>
        </row>
        <row r="72">
          <cell r="C72">
            <v>0.62350000000000005</v>
          </cell>
          <cell r="D72">
            <v>0.62350000000000005</v>
          </cell>
          <cell r="E72">
            <v>0.62350000000000005</v>
          </cell>
          <cell r="F72">
            <v>0.62350000000000005</v>
          </cell>
          <cell r="G72">
            <v>0.62350000000000005</v>
          </cell>
          <cell r="H72">
            <v>0.62350000000000005</v>
          </cell>
          <cell r="I72">
            <v>0.62350000000000005</v>
          </cell>
          <cell r="J72">
            <v>0.62350000000000005</v>
          </cell>
          <cell r="K72">
            <v>0.62350000000000005</v>
          </cell>
          <cell r="L72">
            <v>0.62350000000000005</v>
          </cell>
          <cell r="M72">
            <v>0.62350000000000005</v>
          </cell>
          <cell r="N72">
            <v>0.62350000000000005</v>
          </cell>
          <cell r="O72">
            <v>0.62350000000000005</v>
          </cell>
          <cell r="Q72">
            <v>0.62350000000000005</v>
          </cell>
          <cell r="S72">
            <v>0.62350000000000005</v>
          </cell>
          <cell r="T72">
            <v>0.62350000000000005</v>
          </cell>
          <cell r="U72">
            <v>0.62350000000000005</v>
          </cell>
          <cell r="V72">
            <v>0.62350000000000005</v>
          </cell>
          <cell r="X72">
            <v>0.62350000000000005</v>
          </cell>
          <cell r="Y72">
            <v>0.62350000000000005</v>
          </cell>
          <cell r="Z72">
            <v>0.62350000000000005</v>
          </cell>
          <cell r="AA72">
            <v>0.62350000000000005</v>
          </cell>
          <cell r="AB72">
            <v>0.62350000000000005</v>
          </cell>
          <cell r="AC72">
            <v>0.62350000000000005</v>
          </cell>
          <cell r="AD72">
            <v>0.62350000000000005</v>
          </cell>
          <cell r="AE72">
            <v>0.62350000000000005</v>
          </cell>
          <cell r="AF72">
            <v>0.62350000000000005</v>
          </cell>
        </row>
        <row r="73">
          <cell r="C73">
            <v>25.11</v>
          </cell>
          <cell r="D73">
            <v>25.11</v>
          </cell>
          <cell r="E73">
            <v>25.11</v>
          </cell>
          <cell r="F73">
            <v>25.81</v>
          </cell>
          <cell r="G73">
            <v>25.81</v>
          </cell>
          <cell r="H73">
            <v>25.81</v>
          </cell>
          <cell r="I73">
            <v>23.43</v>
          </cell>
          <cell r="J73">
            <v>23.43</v>
          </cell>
          <cell r="K73">
            <v>23.43</v>
          </cell>
          <cell r="L73">
            <v>22.17</v>
          </cell>
          <cell r="M73">
            <v>22.17</v>
          </cell>
          <cell r="N73">
            <v>22.17</v>
          </cell>
          <cell r="O73">
            <v>24.13</v>
          </cell>
          <cell r="Q73">
            <v>24.130000000000006</v>
          </cell>
          <cell r="S73">
            <v>25.110000000000003</v>
          </cell>
          <cell r="T73">
            <v>25.810000000000002</v>
          </cell>
          <cell r="U73">
            <v>23.429999999999996</v>
          </cell>
          <cell r="V73">
            <v>22.17</v>
          </cell>
          <cell r="X73">
            <v>22.63</v>
          </cell>
          <cell r="Y73">
            <v>16.399999999999999</v>
          </cell>
          <cell r="Z73">
            <v>16.27</v>
          </cell>
          <cell r="AA73">
            <v>17.079999999999998</v>
          </cell>
          <cell r="AB73">
            <v>17.079999999999998</v>
          </cell>
          <cell r="AC73">
            <v>17.079999999999998</v>
          </cell>
          <cell r="AD73">
            <v>17.079999999999998</v>
          </cell>
          <cell r="AE73">
            <v>17.079999999999998</v>
          </cell>
          <cell r="AF73">
            <v>17.079999999999998</v>
          </cell>
        </row>
        <row r="76">
          <cell r="C76">
            <v>85</v>
          </cell>
          <cell r="D76">
            <v>85</v>
          </cell>
          <cell r="E76">
            <v>85</v>
          </cell>
          <cell r="F76">
            <v>75</v>
          </cell>
          <cell r="G76">
            <v>75</v>
          </cell>
          <cell r="H76">
            <v>75</v>
          </cell>
          <cell r="I76">
            <v>70</v>
          </cell>
          <cell r="J76">
            <v>70</v>
          </cell>
          <cell r="K76">
            <v>70</v>
          </cell>
          <cell r="L76">
            <v>70</v>
          </cell>
          <cell r="M76">
            <v>70</v>
          </cell>
          <cell r="N76">
            <v>70</v>
          </cell>
          <cell r="O76">
            <v>75</v>
          </cell>
          <cell r="S76">
            <v>85</v>
          </cell>
          <cell r="T76">
            <v>75</v>
          </cell>
          <cell r="U76">
            <v>69.999999999999986</v>
          </cell>
          <cell r="V76">
            <v>70</v>
          </cell>
          <cell r="X76">
            <v>85</v>
          </cell>
          <cell r="Y76">
            <v>85</v>
          </cell>
          <cell r="Z76">
            <v>85</v>
          </cell>
          <cell r="AA76">
            <v>85</v>
          </cell>
          <cell r="AB76">
            <v>85</v>
          </cell>
          <cell r="AC76">
            <v>85</v>
          </cell>
          <cell r="AD76">
            <v>85</v>
          </cell>
          <cell r="AE76">
            <v>85</v>
          </cell>
          <cell r="AF76">
            <v>85</v>
          </cell>
        </row>
        <row r="77">
          <cell r="C77">
            <v>6.63</v>
          </cell>
          <cell r="D77">
            <v>6.63</v>
          </cell>
          <cell r="E77">
            <v>6.63</v>
          </cell>
          <cell r="F77">
            <v>6.63</v>
          </cell>
          <cell r="G77">
            <v>6.63</v>
          </cell>
          <cell r="H77">
            <v>6.63</v>
          </cell>
          <cell r="I77">
            <v>6.63</v>
          </cell>
          <cell r="J77">
            <v>6.63</v>
          </cell>
          <cell r="K77">
            <v>6.63</v>
          </cell>
          <cell r="L77">
            <v>6.63</v>
          </cell>
          <cell r="M77">
            <v>6.63</v>
          </cell>
          <cell r="N77">
            <v>6.63</v>
          </cell>
          <cell r="O77">
            <v>6.63</v>
          </cell>
          <cell r="S77">
            <v>6.63</v>
          </cell>
          <cell r="T77">
            <v>6.63</v>
          </cell>
          <cell r="U77">
            <v>6.63</v>
          </cell>
          <cell r="V77">
            <v>6.63</v>
          </cell>
          <cell r="X77">
            <v>6.63</v>
          </cell>
          <cell r="Y77">
            <v>6.63</v>
          </cell>
          <cell r="Z77">
            <v>6.63</v>
          </cell>
          <cell r="AA77">
            <v>6.63</v>
          </cell>
          <cell r="AB77">
            <v>6.63</v>
          </cell>
          <cell r="AC77">
            <v>6.63</v>
          </cell>
          <cell r="AD77">
            <v>6.63</v>
          </cell>
          <cell r="AE77">
            <v>6.63</v>
          </cell>
          <cell r="AF77">
            <v>6.63</v>
          </cell>
        </row>
        <row r="78">
          <cell r="C78">
            <v>12.820499999999999</v>
          </cell>
          <cell r="D78">
            <v>12.820499999999999</v>
          </cell>
          <cell r="E78">
            <v>12.820499999999999</v>
          </cell>
          <cell r="F78">
            <v>11.312200000000001</v>
          </cell>
          <cell r="G78">
            <v>11.312200000000001</v>
          </cell>
          <cell r="H78">
            <v>11.312200000000001</v>
          </cell>
          <cell r="I78">
            <v>10.5581</v>
          </cell>
          <cell r="J78">
            <v>10.5581</v>
          </cell>
          <cell r="K78">
            <v>10.5581</v>
          </cell>
          <cell r="L78">
            <v>10.5581</v>
          </cell>
          <cell r="M78">
            <v>10.5581</v>
          </cell>
          <cell r="N78">
            <v>10.5581</v>
          </cell>
          <cell r="O78">
            <v>11.312200000000001</v>
          </cell>
          <cell r="S78">
            <v>12.820499999999999</v>
          </cell>
          <cell r="T78">
            <v>11.312200000000001</v>
          </cell>
          <cell r="U78">
            <v>10.5581</v>
          </cell>
          <cell r="V78">
            <v>10.5581</v>
          </cell>
          <cell r="X78">
            <v>12.820499999999999</v>
          </cell>
          <cell r="Y78">
            <v>12.820499999999999</v>
          </cell>
          <cell r="Z78">
            <v>12.820499999999999</v>
          </cell>
          <cell r="AA78">
            <v>12.820499999999999</v>
          </cell>
          <cell r="AB78">
            <v>12.820499999999999</v>
          </cell>
          <cell r="AC78">
            <v>12.820499999999999</v>
          </cell>
          <cell r="AD78">
            <v>12.820499999999999</v>
          </cell>
          <cell r="AE78">
            <v>12.820499999999999</v>
          </cell>
          <cell r="AF78">
            <v>12.820499999999999</v>
          </cell>
        </row>
        <row r="79">
          <cell r="C79">
            <v>0.372</v>
          </cell>
          <cell r="D79">
            <v>0.372</v>
          </cell>
          <cell r="E79">
            <v>0.372</v>
          </cell>
          <cell r="F79">
            <v>0.372</v>
          </cell>
          <cell r="G79">
            <v>0.372</v>
          </cell>
          <cell r="H79">
            <v>0.372</v>
          </cell>
          <cell r="I79">
            <v>0.372</v>
          </cell>
          <cell r="J79">
            <v>0.372</v>
          </cell>
          <cell r="K79">
            <v>0.372</v>
          </cell>
          <cell r="L79">
            <v>0.372</v>
          </cell>
          <cell r="M79">
            <v>0.372</v>
          </cell>
          <cell r="N79">
            <v>0.372</v>
          </cell>
          <cell r="O79">
            <v>0.372</v>
          </cell>
          <cell r="S79">
            <v>0.372</v>
          </cell>
          <cell r="T79">
            <v>0.372</v>
          </cell>
          <cell r="U79">
            <v>0.372</v>
          </cell>
          <cell r="V79">
            <v>0.372</v>
          </cell>
          <cell r="X79">
            <v>0.372</v>
          </cell>
          <cell r="Y79">
            <v>0.372</v>
          </cell>
          <cell r="Z79">
            <v>0.372</v>
          </cell>
          <cell r="AA79">
            <v>0.372</v>
          </cell>
          <cell r="AB79">
            <v>0.372</v>
          </cell>
          <cell r="AC79">
            <v>0.372</v>
          </cell>
          <cell r="AD79">
            <v>0.372</v>
          </cell>
          <cell r="AE79">
            <v>0.372</v>
          </cell>
          <cell r="AF79">
            <v>0.372</v>
          </cell>
        </row>
        <row r="80">
          <cell r="C80">
            <v>4.7699999999999996</v>
          </cell>
          <cell r="D80">
            <v>4.7699999999999996</v>
          </cell>
          <cell r="E80">
            <v>4.7699999999999996</v>
          </cell>
          <cell r="F80">
            <v>4.21</v>
          </cell>
          <cell r="G80">
            <v>4.21</v>
          </cell>
          <cell r="H80">
            <v>4.21</v>
          </cell>
          <cell r="I80">
            <v>3.93</v>
          </cell>
          <cell r="J80">
            <v>3.93</v>
          </cell>
          <cell r="K80">
            <v>3.93</v>
          </cell>
          <cell r="L80">
            <v>3.93</v>
          </cell>
          <cell r="M80">
            <v>3.93</v>
          </cell>
          <cell r="N80">
            <v>3.93</v>
          </cell>
          <cell r="O80">
            <v>4.21</v>
          </cell>
          <cell r="S80">
            <v>4.7699999999999996</v>
          </cell>
          <cell r="T80">
            <v>4.21</v>
          </cell>
          <cell r="U80">
            <v>3.93</v>
          </cell>
          <cell r="V80">
            <v>3.93</v>
          </cell>
          <cell r="X80">
            <v>4.7699999999999996</v>
          </cell>
          <cell r="Y80">
            <v>4.7699999999999996</v>
          </cell>
          <cell r="Z80">
            <v>4.7699999999999996</v>
          </cell>
          <cell r="AA80">
            <v>4.7699999999999996</v>
          </cell>
          <cell r="AB80">
            <v>4.7699999999999996</v>
          </cell>
          <cell r="AC80">
            <v>4.7699999999999996</v>
          </cell>
          <cell r="AD80">
            <v>4.7699999999999996</v>
          </cell>
          <cell r="AE80">
            <v>4.7699999999999996</v>
          </cell>
          <cell r="AF80">
            <v>4.7699999999999996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6">
          <cell r="C86">
            <v>29.88</v>
          </cell>
          <cell r="D86">
            <v>29.88</v>
          </cell>
          <cell r="E86">
            <v>29.88</v>
          </cell>
          <cell r="F86">
            <v>30.02</v>
          </cell>
          <cell r="G86">
            <v>30.02</v>
          </cell>
          <cell r="H86">
            <v>30.02</v>
          </cell>
          <cell r="I86">
            <v>27.36</v>
          </cell>
          <cell r="J86">
            <v>27.36</v>
          </cell>
          <cell r="K86">
            <v>27.36</v>
          </cell>
          <cell r="L86">
            <v>26.1</v>
          </cell>
          <cell r="M86">
            <v>26.1</v>
          </cell>
          <cell r="N86">
            <v>26.1</v>
          </cell>
          <cell r="O86">
            <v>28.34</v>
          </cell>
          <cell r="S86">
            <v>29.880000000000003</v>
          </cell>
          <cell r="T86">
            <v>30.020000000000003</v>
          </cell>
          <cell r="U86">
            <v>27.359999999999996</v>
          </cell>
          <cell r="V86">
            <v>26.1</v>
          </cell>
          <cell r="X86">
            <v>27.4</v>
          </cell>
          <cell r="Y86">
            <v>21.169999999999998</v>
          </cell>
          <cell r="Z86">
            <v>21.04</v>
          </cell>
          <cell r="AA86">
            <v>21.849999999999998</v>
          </cell>
          <cell r="AB86">
            <v>21.849999999999998</v>
          </cell>
          <cell r="AC86">
            <v>21.849999999999998</v>
          </cell>
          <cell r="AD86">
            <v>21.849999999999998</v>
          </cell>
          <cell r="AE86">
            <v>21.849999999999998</v>
          </cell>
          <cell r="AF86">
            <v>21.849999999999998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1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S91">
            <v>1</v>
          </cell>
          <cell r="T91">
            <v>1</v>
          </cell>
          <cell r="U91">
            <v>1</v>
          </cell>
          <cell r="V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C99">
            <v>1</v>
          </cell>
          <cell r="D99">
            <v>1</v>
          </cell>
          <cell r="E99">
            <v>1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</row>
        <row r="101">
          <cell r="C101">
            <v>30.88</v>
          </cell>
          <cell r="D101">
            <v>30.88</v>
          </cell>
          <cell r="E101">
            <v>30.88</v>
          </cell>
          <cell r="F101">
            <v>31.02</v>
          </cell>
          <cell r="G101">
            <v>31.02</v>
          </cell>
          <cell r="H101">
            <v>31.02</v>
          </cell>
          <cell r="I101">
            <v>28.36</v>
          </cell>
          <cell r="J101">
            <v>28.36</v>
          </cell>
          <cell r="K101">
            <v>28.36</v>
          </cell>
          <cell r="L101">
            <v>27.1</v>
          </cell>
          <cell r="M101">
            <v>27.1</v>
          </cell>
          <cell r="N101">
            <v>27.1</v>
          </cell>
          <cell r="O101">
            <v>29.34</v>
          </cell>
          <cell r="S101">
            <v>30.880000000000003</v>
          </cell>
          <cell r="T101">
            <v>31.020000000000003</v>
          </cell>
          <cell r="U101">
            <v>28.359999999999996</v>
          </cell>
          <cell r="V101">
            <v>27.1</v>
          </cell>
          <cell r="X101">
            <v>28.4</v>
          </cell>
          <cell r="Y101">
            <v>22.169999999999998</v>
          </cell>
          <cell r="Z101">
            <v>22.04</v>
          </cell>
          <cell r="AA101">
            <v>22.849999999999998</v>
          </cell>
          <cell r="AB101">
            <v>22.849999999999998</v>
          </cell>
          <cell r="AC101">
            <v>22.849999999999998</v>
          </cell>
          <cell r="AD101">
            <v>22.849999999999998</v>
          </cell>
          <cell r="AE101">
            <v>22.849999999999998</v>
          </cell>
          <cell r="AF101">
            <v>22.849999999999998</v>
          </cell>
        </row>
        <row r="103">
          <cell r="C103">
            <v>6430.2550000000001</v>
          </cell>
          <cell r="D103">
            <v>10360.977000000001</v>
          </cell>
          <cell r="E103">
            <v>12731.91</v>
          </cell>
          <cell r="F103">
            <v>10500.124</v>
          </cell>
          <cell r="G103">
            <v>12259.919</v>
          </cell>
          <cell r="H103">
            <v>11700.534</v>
          </cell>
          <cell r="I103">
            <v>12973.855</v>
          </cell>
          <cell r="J103">
            <v>12421.704</v>
          </cell>
          <cell r="K103">
            <v>11869.851000000001</v>
          </cell>
          <cell r="L103">
            <v>14311.267</v>
          </cell>
          <cell r="M103">
            <v>-3909.1509999999998</v>
          </cell>
          <cell r="N103">
            <v>14804.341</v>
          </cell>
          <cell r="O103">
            <v>126455.58600000001</v>
          </cell>
          <cell r="X103">
            <v>113833.853</v>
          </cell>
          <cell r="Y103">
            <v>105046.50599999999</v>
          </cell>
          <cell r="Z103">
            <v>105918.73</v>
          </cell>
          <cell r="AA103">
            <v>114375.675</v>
          </cell>
          <cell r="AB103">
            <v>110348.363</v>
          </cell>
          <cell r="AC103">
            <v>110616.85</v>
          </cell>
          <cell r="AD103">
            <v>115718.113</v>
          </cell>
          <cell r="AE103">
            <v>111422.31299999999</v>
          </cell>
          <cell r="AF103">
            <v>116255.088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&amp;L"/>
      <sheetName val="Q4"/>
      <sheetName val="Sheet2"/>
      <sheetName val="detail"/>
      <sheetName val="OCT01"/>
      <sheetName val="SEP01"/>
      <sheetName val="AUG01"/>
      <sheetName val="JUL01"/>
      <sheetName val="JUN01"/>
      <sheetName val="MAY01"/>
      <sheetName val="APR01"/>
      <sheetName val="MAR01"/>
      <sheetName val="FEB01"/>
      <sheetName val="JAN01"/>
      <sheetName val="INDEX1"/>
      <sheetName val="its-hrd"/>
      <sheetName val="FG"/>
      <sheetName val="SALE-ADJ"/>
      <sheetName val="P_L"/>
      <sheetName val="Update_041110"/>
      <sheetName val="sub-mat2011"/>
      <sheetName val="Sheet3"/>
      <sheetName val="P&amp;L.xls"/>
      <sheetName val="Data2006"/>
      <sheetName val="Data2005"/>
      <sheetName val="AccDil"/>
      <sheetName val="AccDil_Ass"/>
      <sheetName val="Yarn-Rate"/>
      <sheetName val="EBITDA Summary"/>
      <sheetName val="Summary of Mfg Cost"/>
      <sheetName val="Batch"/>
      <sheetName val="Group"/>
      <sheetName val="xrt2005"/>
      <sheetName val="currencies"/>
      <sheetName val="Working Capital"/>
      <sheetName val="P&amp;L-PTA"/>
      <sheetName val="Inventory-PTA"/>
      <sheetName val="P&amp;L-DMT"/>
      <sheetName val="Raw Material Cost"/>
      <sheetName val="Sales"/>
      <sheetName val="Inventory-DMT"/>
      <sheetName val="TABLES"/>
      <sheetName val="PRMT-03"/>
      <sheetName val="Value"/>
      <sheetName val="Cont_ Detail _2_"/>
      <sheetName val="Cont_ Detail"/>
      <sheetName val="BASIS"/>
      <sheetName val="Sales by Asset"/>
      <sheetName val="Production Pounds"/>
      <sheetName val="TB 2001 (FINAL)"/>
      <sheetName val="P&amp;L_xls"/>
      <sheetName val="EBITDA_Summary"/>
      <sheetName val="Summary_of_Mfg_Cost"/>
      <sheetName val="Working_Capital"/>
      <sheetName val="Raw_Material_Cost"/>
      <sheetName val="Sheet1 "/>
      <sheetName val="All Delta"/>
      <sheetName val="N.A. 7-cu ft"/>
      <sheetName val="EPBS"/>
      <sheetName val="XRT2007"/>
      <sheetName val="xrate"/>
      <sheetName val="sell (1)"/>
      <sheetName val="PRMT_00"/>
      <sheetName val="FOC DOMESTIC"/>
      <sheetName val="P&amp;L_xls1"/>
      <sheetName val="EBITDA_Summary1"/>
      <sheetName val="Summary_of_Mfg_Cost1"/>
      <sheetName val="Working_Capital1"/>
      <sheetName val="Raw_Material_Cost1"/>
      <sheetName val="Cont__Detail__2_"/>
      <sheetName val="Cont__Detail"/>
      <sheetName val="Sales_by_Asset"/>
      <sheetName val="Production_Pounds"/>
      <sheetName val="TB_2001_(FINAL)"/>
      <sheetName val="Sheet1_"/>
      <sheetName val="All_Delta"/>
      <sheetName val="N_A__7-cu_ft"/>
      <sheetName val="\\pwrnovi\MISNOV\P&amp;L_xls"/>
      <sheetName val="LIA-JUN04"/>
      <sheetName val="Prm"/>
      <sheetName val="Per Ton"/>
      <sheetName val="PRMT-00"/>
      <sheetName val="__pwrnovi_MISNOV_P&amp;L.xls"/>
      <sheetName val="Selection"/>
      <sheetName val="Data2009"/>
      <sheetName val="ExcRates"/>
      <sheetName val="Data"/>
      <sheetName val="Deprec. Testing"/>
      <sheetName val="XREF"/>
      <sheetName val="____"/>
      <sheetName val="A"/>
      <sheetName val="Inventory"/>
      <sheetName val="total"/>
      <sheetName val="DataSheet"/>
      <sheetName val="[P&amp;L.xls]\\pwrnovi\MISNOV\P&amp;L.x"/>
      <sheetName val="__pwrnovi_MISNOV_P&amp;L_xls"/>
      <sheetName val="Home"/>
      <sheetName val="Daily"/>
      <sheetName val="Monthly"/>
      <sheetName val="Yearly"/>
      <sheetName val="Others"/>
      <sheetName val="[P&amp;L.xls]__pwrnovi_MISNOV_P_258"/>
      <sheetName val="P&amp;L_xls2"/>
      <sheetName val="EBITDA_Summary2"/>
      <sheetName val="Summary_of_Mfg_Cost2"/>
      <sheetName val="Working_Capital2"/>
      <sheetName val="Raw_Material_Cost2"/>
      <sheetName val="Cont__Detail__2_1"/>
      <sheetName val="Cont__Detail1"/>
      <sheetName val="Sales_by_Asset1"/>
      <sheetName val="Production_Pounds1"/>
      <sheetName val="TB_2001_(FINAL)1"/>
      <sheetName val="Sheet1_1"/>
      <sheetName val="All_Delta1"/>
      <sheetName val="N_A__7-cu_ft1"/>
      <sheetName val="\\pwrnovi\MISNOV\P&amp;L_xls1"/>
      <sheetName val="FOC_DOMESTIC"/>
      <sheetName val="sell_(1)"/>
      <sheetName val="Per_Ton"/>
      <sheetName val="Deprec__Testing"/>
      <sheetName val="CNT"/>
      <sheetName val="[P&amp;L.xls]__pwrnovi_MISNOV_P_L_5"/>
      <sheetName val="[P&amp;L.xls]__pwrnovi_MISNOV_P_L_2"/>
      <sheetName val="[P&amp;L.xls]__pwrnovi_MISNOV_P_L_3"/>
      <sheetName val="[P&amp;L.xls]__pwrnovi_MISNOV_P_L_4"/>
      <sheetName val="ValuationSummary"/>
      <sheetName val="[P&amp;L.xls]__pwrnovi_MISNOV_P_L_6"/>
      <sheetName val="[P&amp;L.xls]__pwrnovi_MISNOV_P_L_8"/>
      <sheetName val="[P&amp;L.xls]__pwrnovi_MISNOV_P_L_7"/>
      <sheetName val="[P&amp;L.xls]__pwrnovi_MISNOV_P_L_9"/>
      <sheetName val="[P&amp;L.xls]__pwrnovi_MISNOV_P__10"/>
      <sheetName val="[P&amp;L.xls]__pwrnovi_MISNOV_P__11"/>
      <sheetName val="[P&amp;L.xls]__pwrnovi_MISNOV_P__12"/>
      <sheetName val="[P&amp;L.xls]__pwrnovi_MISNOV_P__13"/>
      <sheetName val="[P&amp;L.xls]__pwrnovi_MISNOV_P__14"/>
      <sheetName val="[P&amp;L.xls]__pwrnovi_MISNOV_P__15"/>
      <sheetName val="[P&amp;L.xls]__pwrnovi_MISNOV_P__16"/>
      <sheetName val="[P&amp;L.xls]__pwrnovi_MISNOV_P__19"/>
      <sheetName val="[P&amp;L.xls]__pwrnovi_MISNOV_P__17"/>
      <sheetName val="[P&amp;L.xls]__pwrnovi_MISNOV_P__18"/>
      <sheetName val="[P&amp;L.xls]__pwrnovi_MISNOV_P__20"/>
      <sheetName val="[P&amp;L.xls]__pwrnovi_MISNOV_P__25"/>
      <sheetName val="[P&amp;L.xls]__pwrnovi_MISNOV_P__22"/>
      <sheetName val="[P&amp;L.xls]__pwrnovi_MISNOV_P__21"/>
      <sheetName val="[P&amp;L.xls]__pwrnovi_MISNOV_P__24"/>
      <sheetName val="[P&amp;L.xls]__pwrnovi_MISNOV_P__23"/>
      <sheetName val="[P&amp;L.xls]__pwrnovi_MISNOV_P__26"/>
      <sheetName val="[P&amp;L.xls]__pwrnovi_MISNOV_P__27"/>
      <sheetName val="[P&amp;L.xls]__pwrnovi_MISNOV_P__29"/>
      <sheetName val="[P&amp;L.xls]__pwrnovi_MISNOV_P__28"/>
      <sheetName val="[P&amp;L.xls]__pwrnovi_MISNOV_P__30"/>
      <sheetName val="[P&amp;L.xls]__pwrnovi_MISNOV_P__31"/>
      <sheetName val="[P&amp;L.xls]__pwrnovi_MISNOV_P__32"/>
      <sheetName val="[P&amp;L.xls]__pwrnovi_MISNOV_P__34"/>
      <sheetName val="[P&amp;L.xls]__pwrnovi_MISNOV_P__33"/>
      <sheetName val="[P&amp;L.xls]__pwrnovi_MISNOV_P__36"/>
      <sheetName val="[P&amp;L.xls]__pwrnovi_MISNOV_P__35"/>
      <sheetName val="[P&amp;L.xls]__pwrnovi_MISNOV_P__37"/>
      <sheetName val="[P&amp;L.xls]__pwrnovi_MISNOV_P__38"/>
      <sheetName val="__pwrnovi_MISNOV_P&amp;L_xls1"/>
      <sheetName val="[P&amp;L_xls]\\pwrnovi\MISNOV\P&amp;L_x"/>
      <sheetName val="P&amp;L_xls3"/>
      <sheetName val="EBITDA_Summary3"/>
      <sheetName val="Summary_of_Mfg_Cost3"/>
      <sheetName val="Working_Capital3"/>
      <sheetName val="Raw_Material_Cost3"/>
      <sheetName val="Cont__Detail__2_2"/>
      <sheetName val="Cont__Detail2"/>
      <sheetName val="Sales_by_Asset2"/>
      <sheetName val="Production_Pounds2"/>
      <sheetName val="TB_2001_(FINAL)2"/>
      <sheetName val="Sheet1_2"/>
      <sheetName val="All_Delta2"/>
      <sheetName val="N_A__7-cu_ft2"/>
      <sheetName val="FOC_DOMESTIC1"/>
      <sheetName val="sell_(1)1"/>
      <sheetName val="Per_Ton1"/>
      <sheetName val="Deprec__Testing1"/>
      <sheetName val="Penyusutan Kendaraan"/>
      <sheetName val="[P&amp;L.xls]__pwrnovi_MISNOV_P__39"/>
      <sheetName val="[P&amp;L.xls]__pwrnovi_MISNOV_P__40"/>
      <sheetName val="[P&amp;L.xls]__pwrnovi_MISNOV_P__41"/>
      <sheetName val="[P&amp;L.xls]__pwrnovi_MISNOV_P__42"/>
      <sheetName val="[P&amp;L.xls]__pwrnovi_MISNOV_P__43"/>
      <sheetName val="[P&amp;L.xls]__pwrnovi_MISNOV_P__45"/>
      <sheetName val="[P&amp;L.xls]__pwrnovi_MISNOV_P__44"/>
      <sheetName val="[P&amp;L.xls]__pwrnovi_MISNOV_P__88"/>
      <sheetName val="[P&amp;L.xls]__pwrnovi_MISNOV_P__87"/>
      <sheetName val="[P&amp;L.xls]__pwrnovi_MISNOV_P__85"/>
      <sheetName val="[P&amp;L.xls]__pwrnovi_MISNOV_P__81"/>
      <sheetName val="[P&amp;L.xls]__pwrnovi_MISNOV_P__50"/>
      <sheetName val="[P&amp;L.xls]__pwrnovi_MISNOV_P__49"/>
      <sheetName val="[P&amp;L.xls]__pwrnovi_MISNOV_P__46"/>
      <sheetName val="[P&amp;L.xls]__pwrnovi_MISNOV_P__48"/>
      <sheetName val="[P&amp;L.xls]__pwrnovi_MISNOV_P__47"/>
      <sheetName val="[P&amp;L.xls]__pwrnovi_MISNOV_P__52"/>
      <sheetName val="[P&amp;L.xls]__pwrnovi_MISNOV_P__51"/>
      <sheetName val="[P&amp;L.xls]__pwrnovi_MISNOV_P__59"/>
      <sheetName val="[P&amp;L.xls]__pwrnovi_MISNOV_P__56"/>
      <sheetName val="[P&amp;L.xls]__pwrnovi_MISNOV_P__54"/>
      <sheetName val="[P&amp;L.xls]__pwrnovi_MISNOV_P__53"/>
      <sheetName val="[P&amp;L.xls]__pwrnovi_MISNOV_P__55"/>
      <sheetName val="[P&amp;L.xls]__pwrnovi_MISNOV_P__57"/>
      <sheetName val="[P&amp;L.xls]__pwrnovi_MISNOV_P__58"/>
      <sheetName val="[P&amp;L.xls]__pwrnovi_MISNOV_P__60"/>
      <sheetName val="[P&amp;L.xls]__pwrnovi_MISNOV_P__63"/>
      <sheetName val="[P&amp;L.xls]__pwrnovi_MISNOV_P__61"/>
      <sheetName val="[P&amp;L.xls]__pwrnovi_MISNOV_P__62"/>
      <sheetName val="[P&amp;L.xls]__pwrnovi_MISNOV_P__64"/>
      <sheetName val="[P&amp;L.xls]__pwrnovi_MISNOV_P__66"/>
      <sheetName val="[P&amp;L.xls]__pwrnovi_MISNOV_P__65"/>
      <sheetName val="[P&amp;L.xls]__pwrnovi_MISNOV_P__67"/>
      <sheetName val="[P&amp;L.xls]__pwrnovi_MISNOV_P__72"/>
      <sheetName val="[P&amp;L.xls]__pwrnovi_MISNOV_P__68"/>
      <sheetName val="[P&amp;L.xls]__pwrnovi_MISNOV_P__69"/>
      <sheetName val="[P&amp;L.xls]__pwrnovi_MISNOV_P__70"/>
      <sheetName val="[P&amp;L.xls]__pwrnovi_MISNOV_P__71"/>
      <sheetName val="[P&amp;L.xls]__pwrnovi_MISNOV_P__78"/>
      <sheetName val="[P&amp;L.xls]__pwrnovi_MISNOV_P__73"/>
      <sheetName val="[P&amp;L.xls]__pwrnovi_MISNOV_P__75"/>
      <sheetName val="[P&amp;L.xls]__pwrnovi_MISNOV_P__74"/>
      <sheetName val="[P&amp;L.xls]__pwrnovi_MISNOV_P__77"/>
      <sheetName val="[P&amp;L.xls]__pwrnovi_MISNOV_P__76"/>
      <sheetName val="[P&amp;L.xls]__pwrnovi_MISNOV_P__79"/>
      <sheetName val="[P&amp;L.xls]__pwrnovi_MISNOV_P__80"/>
      <sheetName val="[P&amp;L.xls]__pwrnovi_MISNOV_P__84"/>
      <sheetName val="[P&amp;L.xls]__pwrnovi_MISNOV_P__83"/>
      <sheetName val="[P&amp;L.xls]__pwrnovi_MISNOV_P__82"/>
      <sheetName val="[P&amp;L.xls]__pwrnovi_MISNOV_P__86"/>
      <sheetName val="[P&amp;L.xls]__pwrnovi_MISNOV_P__98"/>
      <sheetName val="[P&amp;L.xls]__pwrnovi_MISNOV_P__89"/>
      <sheetName val="[P&amp;L.xls]__pwrnovi_MISNOV_P__91"/>
      <sheetName val="[P&amp;L.xls]__pwrnovi_MISNOV_P__90"/>
      <sheetName val="[P&amp;L.xls]__pwrnovi_MISNOV_P__93"/>
      <sheetName val="[P&amp;L.xls]__pwrnovi_MISNOV_P__92"/>
      <sheetName val="[P&amp;L.xls]__pwrnovi_MISNOV_P__97"/>
      <sheetName val="[P&amp;L.xls]__pwrnovi_MISNOV_P__94"/>
      <sheetName val="[P&amp;L.xls]__pwrnovi_MISNOV_P__95"/>
      <sheetName val="[P&amp;L.xls]__pwrnovi_MISNOV_P__96"/>
      <sheetName val="[P&amp;L.xls]__pwrnovi_MISNOV_P_100"/>
      <sheetName val="[P&amp;L.xls]__pwrnovi_MISNOV_P__99"/>
      <sheetName val="[P&amp;L.xls]__pwrnovi_MISNOV_P_106"/>
      <sheetName val="[P&amp;L.xls]__pwrnovi_MISNOV_P_102"/>
      <sheetName val="[P&amp;L.xls]__pwrnovi_MISNOV_P_101"/>
      <sheetName val="[P&amp;L.xls]__pwrnovi_MISNOV_P_103"/>
      <sheetName val="[P&amp;L.xls]__pwrnovi_MISNOV_P_104"/>
      <sheetName val="[P&amp;L.xls]__pwrnovi_MISNOV_P_105"/>
      <sheetName val="[P&amp;L.xls]__pwrnovi_MISNOV_P_109"/>
      <sheetName val="[P&amp;L.xls]__pwrnovi_MISNOV_P_107"/>
      <sheetName val="[P&amp;L.xls]__pwrnovi_MISNOV_P_108"/>
      <sheetName val="[P&amp;L.xls]__pwrnovi_MISNOV_P_110"/>
      <sheetName val="[P&amp;L.xls]__pwrnovi_MISNOV_P_112"/>
      <sheetName val="[P&amp;L.xls]__pwrnovi_MISNOV_P_111"/>
      <sheetName val="[P&amp;L.xls]__pwrnovi_MISNOV_P_115"/>
      <sheetName val="[P&amp;L.xls]__pwrnovi_MISNOV_P_113"/>
      <sheetName val="[P&amp;L.xls]__pwrnovi_MISNOV_P_114"/>
      <sheetName val="[P&amp;L.xls]__pwrnovi_MISNOV_P_117"/>
      <sheetName val="[P&amp;L.xls]__pwrnovi_MISNOV_P_116"/>
      <sheetName val="[P&amp;L.xls]__pwrnovi_MISNOV_P_119"/>
      <sheetName val="[P&amp;L.xls]__pwrnovi_MISNOV_P_118"/>
      <sheetName val="[P&amp;L.xls]__pwrnovi_MISNOV_P_121"/>
      <sheetName val="[P&amp;L.xls]__pwrnovi_MISNOV_P_120"/>
      <sheetName val="[P&amp;L.xls]__pwrnovi_MISNOV_P_127"/>
      <sheetName val="[P&amp;L.xls]__pwrnovi_MISNOV_P_124"/>
      <sheetName val="[P&amp;L.xls]__pwrnovi_MISNOV_P_123"/>
      <sheetName val="[P&amp;L.xls]__pwrnovi_MISNOV_P_122"/>
      <sheetName val="[P&amp;L.xls]__pwrnovi_MISNOV_P_125"/>
      <sheetName val="[P&amp;L.xls]__pwrnovi_MISNOV_P_126"/>
      <sheetName val="[P&amp;L.xls]__pwrnovi_MISNOV_P_132"/>
      <sheetName val="[P&amp;L.xls]__pwrnovi_MISNOV_P_131"/>
      <sheetName val="[P&amp;L.xls]__pwrnovi_MISNOV_P_128"/>
      <sheetName val="[P&amp;L.xls]__pwrnovi_MISNOV_P_129"/>
      <sheetName val="[P&amp;L.xls]__pwrnovi_MISNOV_P_130"/>
      <sheetName val="[P&amp;L.xls]__pwrnovi_MISNOV_P_133"/>
      <sheetName val="[P&amp;L.xls]__pwrnovi_MISNOV_P_135"/>
      <sheetName val="[P&amp;L.xls]__pwrnovi_MISNOV_P_134"/>
      <sheetName val="[P&amp;L.xls]__pwrnovi_MISNOV_P_136"/>
      <sheetName val="[P&amp;L.xls]__pwrnovi_MISNOV_P_137"/>
      <sheetName val="[P&amp;L.xls]__pwrnovi_MISNOV_P_138"/>
      <sheetName val="[P&amp;L.xls]__pwrnovi_MISNOV_P_139"/>
      <sheetName val="[P&amp;L.xls]__pwrnovi_MISNOV_P_140"/>
      <sheetName val="[P&amp;L.xls]__pwrnovi_MISNOV_P_141"/>
      <sheetName val="[P&amp;L.xls]__pwrnovi_MISNOV_P_142"/>
      <sheetName val="[P&amp;L.xls]__pwrnovi_MISNOV_P_143"/>
      <sheetName val="[P&amp;L.xls]__pwrnovi_MISNOV_P_146"/>
      <sheetName val="[P&amp;L.xls]__pwrnovi_MISNOV_P_144"/>
      <sheetName val="[P&amp;L.xls]__pwrnovi_MISNOV_P_145"/>
      <sheetName val="[P&amp;L.xls]__pwrnovi_MISNOV_P_147"/>
      <sheetName val="[P&amp;L.xls]__pwrnovi_MISNOV_P_148"/>
      <sheetName val="[P&amp;L.xls]__pwrnovi_MISNOV_P_156"/>
      <sheetName val="[P&amp;L.xls]__pwrnovi_MISNOV_P_150"/>
      <sheetName val="[P&amp;L.xls]__pwrnovi_MISNOV_P_149"/>
      <sheetName val="[P&amp;L.xls]__pwrnovi_MISNOV_P_151"/>
      <sheetName val="[P&amp;L.xls]__pwrnovi_MISNOV_P_154"/>
      <sheetName val="[P&amp;L.xls]__pwrnovi_MISNOV_P_152"/>
      <sheetName val="[P&amp;L.xls]__pwrnovi_MISNOV_P_153"/>
      <sheetName val="[P&amp;L.xls]__pwrnovi_MISNOV_P_155"/>
      <sheetName val="[P&amp;L.xls]__pwrnovi_MISNOV_P_159"/>
      <sheetName val="[P&amp;L.xls]__pwrnovi_MISNOV_P_157"/>
      <sheetName val="[P&amp;L.xls]__pwrnovi_MISNOV_P_158"/>
      <sheetName val="[P&amp;L.xls]__pwrnovi_MISNOV_P_160"/>
      <sheetName val="[P&amp;L.xls]__pwrnovi_MISNOV_P_164"/>
      <sheetName val="[P&amp;L.xls]__pwrnovi_MISNOV_P_162"/>
      <sheetName val="[P&amp;L.xls]__pwrnovi_MISNOV_P_161"/>
      <sheetName val="[P&amp;L.xls]__pwrnovi_MISNOV_P_163"/>
      <sheetName val="[P&amp;L.xls]__pwrnovi_MISNOV_P_165"/>
      <sheetName val="[P&amp;L.xls]__pwrnovi_MISNOV_P_166"/>
      <sheetName val="[P&amp;L.xls]__pwrnovi_MISNOV_P_167"/>
      <sheetName val="[P&amp;L.xls]__pwrnovi_MISNOV_P_169"/>
      <sheetName val="[P&amp;L.xls]__pwrnovi_MISNOV_P_168"/>
      <sheetName val="[P&amp;L.xls]__pwrnovi_MISNOV_P_170"/>
      <sheetName val="[P&amp;L.xls]__pwrnovi_MISNOV_P_172"/>
      <sheetName val="[P&amp;L.xls]__pwrnovi_MISNOV_P_171"/>
      <sheetName val="[P&amp;L.xls]__pwrnovi_MISNOV_P_175"/>
      <sheetName val="[P&amp;L.xls]__pwrnovi_MISNOV_P_173"/>
      <sheetName val="[P&amp;L.xls]__pwrnovi_MISNOV_P_174"/>
      <sheetName val="[P&amp;L.xls]__pwrnovi_MISNOV_P_176"/>
      <sheetName val="[P&amp;L.xls]__pwrnovi_MISNOV_P_177"/>
      <sheetName val="[P&amp;L.xls]__pwrnovi_MISNOV_P_183"/>
      <sheetName val="[P&amp;L.xls]__pwrnovi_MISNOV_P_182"/>
      <sheetName val="[P&amp;L.xls]__pwrnovi_MISNOV_P_180"/>
      <sheetName val="[P&amp;L.xls]__pwrnovi_MISNOV_P_179"/>
      <sheetName val="[P&amp;L.xls]__pwrnovi_MISNOV_P_178"/>
      <sheetName val="[P&amp;L.xls]__pwrnovi_MISNOV_P_181"/>
      <sheetName val="[P&amp;L.xls]__pwrnovi_MISNOV_P_184"/>
      <sheetName val="[P&amp;L.xls]__pwrnovi_MISNOV_P_186"/>
      <sheetName val="[P&amp;L.xls]__pwrnovi_MISNOV_P_185"/>
      <sheetName val="[P&amp;L.xls]__pwrnovi_MISNOV_P_187"/>
      <sheetName val="[P&amp;L.xls]__pwrnovi_MISNOV_P_188"/>
      <sheetName val="[P&amp;L.xls]__pwrnovi_MISNOV_P_206"/>
      <sheetName val="[P&amp;L.xls]__pwrnovi_MISNOV_P_201"/>
      <sheetName val="[P&amp;L.xls]__pwrnovi_MISNOV_P_189"/>
      <sheetName val="[P&amp;L.xls]__pwrnovi_MISNOV_P_190"/>
      <sheetName val="[P&amp;L.xls]__pwrnovi_MISNOV_P_192"/>
      <sheetName val="[P&amp;L.xls]__pwrnovi_MISNOV_P_191"/>
      <sheetName val="[P&amp;L.xls]__pwrnovi_MISNOV_P_193"/>
      <sheetName val="[P&amp;L.xls]__pwrnovi_MISNOV_P_195"/>
      <sheetName val="[P&amp;L.xls]__pwrnovi_MISNOV_P_194"/>
      <sheetName val="[P&amp;L.xls]__pwrnovi_MISNOV_P_197"/>
      <sheetName val="[P&amp;L.xls]__pwrnovi_MISNOV_P_196"/>
      <sheetName val="[P&amp;L.xls]__pwrnovi_MISNOV_P_199"/>
      <sheetName val="[P&amp;L.xls]__pwrnovi_MISNOV_P_198"/>
      <sheetName val="[P&amp;L.xls]__pwrnovi_MISNOV_P_200"/>
      <sheetName val="[P&amp;L.xls]__pwrnovi_MISNOV_P_203"/>
      <sheetName val="[P&amp;L.xls]__pwrnovi_MISNOV_P_202"/>
      <sheetName val="[P&amp;L.xls]__pwrnovi_MISNOV_P_205"/>
      <sheetName val="[P&amp;L.xls]__pwrnovi_MISNOV_P_204"/>
      <sheetName val="[P&amp;L.xls]__pwrnovi_MISNOV_P_207"/>
      <sheetName val="[P&amp;L.xls]__pwrnovi_MISNOV_P_208"/>
      <sheetName val="[P&amp;L.xls]__pwrnovi_MISNOV_P_209"/>
      <sheetName val="[P&amp;L.xls]__pwrnovi_MISNOV_P_210"/>
      <sheetName val="[P&amp;L.xls]__pwrnovi_MISNOV_P_211"/>
      <sheetName val="[P&amp;L.xls]__pwrnovi_MISNOV_P_212"/>
      <sheetName val="[P&amp;L.xls]__pwrnovi_MISNOV_P_213"/>
      <sheetName val="[P&amp;L.xls]__pwrnovi_MISNOV_P_214"/>
      <sheetName val="[P&amp;L.xls]__pwrnovi_MISNOV_P_216"/>
      <sheetName val="[P&amp;L.xls]__pwrnovi_MISNOV_P_215"/>
      <sheetName val="[P&amp;L.xls]__pwrnovi_MISNOV_P_217"/>
      <sheetName val="[P&amp;L.xls]__pwrnovi_MISNOV_P_218"/>
      <sheetName val="[P&amp;L.xls]__pwrnovi_MISNOV_P_220"/>
      <sheetName val="[P&amp;L.xls]__pwrnovi_MISNOV_P_219"/>
      <sheetName val="[P&amp;L.xls]__pwrnovi_MISNOV_P_221"/>
      <sheetName val="[P&amp;L.xls]__pwrnovi_MISNOV_P_222"/>
      <sheetName val="[P&amp;L.xls]__pwrnovi_MISNOV_P_224"/>
      <sheetName val="[P&amp;L.xls]__pwrnovi_MISNOV_P_223"/>
      <sheetName val="[P&amp;L.xls]__pwrnovi_MISNOV_P_226"/>
      <sheetName val="[P&amp;L.xls]__pwrnovi_MISNOV_P_225"/>
      <sheetName val="[P&amp;L.xls]__pwrnovi_MISNOV_P_232"/>
      <sheetName val="[P&amp;L.xls]__pwrnovi_MISNOV_P_227"/>
      <sheetName val="[P&amp;L.xls]__pwrnovi_MISNOV_P_228"/>
      <sheetName val="[P&amp;L.xls]__pwrnovi_MISNOV_P_230"/>
      <sheetName val="[P&amp;L.xls]__pwrnovi_MISNOV_P_229"/>
      <sheetName val="[P&amp;L.xls]__pwrnovi_MISNOV_P_231"/>
      <sheetName val="[P&amp;L.xls]__pwrnovi_MISNOV_P_234"/>
      <sheetName val="[P&amp;L.xls]__pwrnovi_MISNOV_P_233"/>
      <sheetName val="[P&amp;L.xls]__pwrnovi_MISNOV_P_236"/>
      <sheetName val="[P&amp;L.xls]__pwrnovi_MISNOV_P_235"/>
      <sheetName val="[P&amp;L.xls]__pwrnovi_MISNOV_P_237"/>
      <sheetName val="[P&amp;L.xls]__pwrnovi_MISNOV_P_239"/>
      <sheetName val="[P&amp;L.xls]__pwrnovi_MISNOV_P_238"/>
      <sheetName val="[P&amp;L.xls]__pwrnovi_MISNOV_P_241"/>
      <sheetName val="[P&amp;L.xls]__pwrnovi_MISNOV_P_240"/>
      <sheetName val="[P&amp;L.xls]__pwrnovi_MISNOV_P_243"/>
      <sheetName val="[P&amp;L.xls]__pwrnovi_MISNOV_P_242"/>
      <sheetName val="[P&amp;L.xls]__pwrnovi_MISNOV_P_246"/>
      <sheetName val="[P&amp;L.xls]__pwrnovi_MISNOV_P_244"/>
      <sheetName val="[P&amp;L.xls]__pwrnovi_MISNOV_P_245"/>
      <sheetName val="[P&amp;L.xls]__pwrnovi_MISNOV_P_247"/>
      <sheetName val="[P&amp;L.xls]__pwrnovi_MISNOV_P_248"/>
      <sheetName val="[P&amp;L.xls]__pwrnovi_MISNOV_P_249"/>
      <sheetName val="[P&amp;L.xls]__pwrnovi_MISNOV_P_252"/>
      <sheetName val="[P&amp;L.xls]__pwrnovi_MISNOV_P_250"/>
      <sheetName val="[P&amp;L.xls]__pwrnovi_MISNOV_P_251"/>
      <sheetName val="[P&amp;L.xls]__pwrnovi_MISNOV_P_253"/>
      <sheetName val="[P&amp;L.xls]__pwrnovi_MISNOV_P_255"/>
      <sheetName val="[P&amp;L.xls]__pwrnovi_MISNOV_P_254"/>
      <sheetName val="[P&amp;L.xls]__pwrnovi_MISNOV_P_256"/>
      <sheetName val="[P&amp;L.xls]__pwrnovi_MISNOV_P_257"/>
      <sheetName val="[P&amp;L.xls]__pwrnovi_MISNOV_P_495"/>
      <sheetName val="[P&amp;L.xls]__pwrnovi_MISNOV_P_260"/>
      <sheetName val="[P&amp;L.xls]__pwrnovi_MISNOV_P_259"/>
      <sheetName val="[P&amp;L.xls]__pwrnovi_MISNOV_P_262"/>
      <sheetName val="[P&amp;L.xls]__pwrnovi_MISNOV_P_261"/>
      <sheetName val="[P&amp;L.xls]__pwrnovi_MISNOV_P_269"/>
      <sheetName val="[P&amp;L.xls]__pwrnovi_MISNOV_P_263"/>
      <sheetName val="[P&amp;L.xls]__pwrnovi_MISNOV_P_265"/>
      <sheetName val="[P&amp;L.xls]__pwrnovi_MISNOV_P_264"/>
      <sheetName val="[P&amp;L.xls]__pwrnovi_MISNOV_P_267"/>
      <sheetName val="[P&amp;L.xls]__pwrnovi_MISNOV_P_266"/>
      <sheetName val="[P&amp;L.xls]__pwrnovi_MISNOV_P_268"/>
      <sheetName val="[P&amp;L.xls]__pwrnovi_MISNOV_P_270"/>
      <sheetName val="[P&amp;L.xls]__pwrnovi_MISNOV_P_271"/>
      <sheetName val="[P&amp;L.xls]__pwrnovi_MISNOV_P_273"/>
      <sheetName val="[P&amp;L.xls]__pwrnovi_MISNOV_P_272"/>
      <sheetName val="[P&amp;L.xls]__pwrnovi_MISNOV_P_274"/>
      <sheetName val="[P&amp;L.xls]__pwrnovi_MISNOV_P_275"/>
      <sheetName val="[P&amp;L.xls]__pwrnovi_MISNOV_P_277"/>
      <sheetName val="[P&amp;L.xls]__pwrnovi_MISNOV_P_276"/>
      <sheetName val="[P&amp;L.xls]__pwrnovi_MISNOV_P_278"/>
      <sheetName val="[P&amp;L.xls]__pwrnovi_MISNOV_P_283"/>
      <sheetName val="[P&amp;L.xls]__pwrnovi_MISNOV_P_281"/>
      <sheetName val="[P&amp;L.xls]__pwrnovi_MISNOV_P_279"/>
      <sheetName val="[P&amp;L.xls]__pwrnovi_MISNOV_P_280"/>
      <sheetName val="[P&amp;L.xls]__pwrnovi_MISNOV_P_282"/>
      <sheetName val="[P&amp;L.xls]__pwrnovi_MISNOV_P_325"/>
      <sheetName val="[P&amp;L.xls]__pwrnovi_MISNOV_P_300"/>
      <sheetName val="[P&amp;L.xls]__pwrnovi_MISNOV_P_297"/>
      <sheetName val="[P&amp;L.xls]__pwrnovi_MISNOV_P_293"/>
      <sheetName val="[P&amp;L.xls]__pwrnovi_MISNOV_P_284"/>
      <sheetName val="[P&amp;L.xls]__pwrnovi_MISNOV_P_287"/>
      <sheetName val="[P&amp;L.xls]__pwrnovi_MISNOV_P_285"/>
      <sheetName val="[P&amp;L.xls]__pwrnovi_MISNOV_P_286"/>
      <sheetName val="[P&amp;L.xls]__pwrnovi_MISNOV_P_289"/>
      <sheetName val="[P&amp;L.xls]__pwrnovi_MISNOV_P_288"/>
      <sheetName val="[P&amp;L.xls]__pwrnovi_MISNOV_P_290"/>
      <sheetName val="[P&amp;L.xls]__pwrnovi_MISNOV_P_292"/>
      <sheetName val="[P&amp;L.xls]__pwrnovi_MISNOV_P_291"/>
      <sheetName val="[P&amp;L.xls]__pwrnovi_MISNOV_P_294"/>
      <sheetName val="[P&amp;L.xls]__pwrnovi_MISNOV_P_296"/>
      <sheetName val="[P&amp;L.xls]__pwrnovi_MISNOV_P_295"/>
      <sheetName val="[P&amp;L.xls]__pwrnovi_MISNOV_P_298"/>
      <sheetName val="[P&amp;L.xls]__pwrnovi_MISNOV_P_299"/>
      <sheetName val="[P&amp;L.xls]__pwrnovi_MISNOV_P_302"/>
      <sheetName val="[P&amp;L.xls]__pwrnovi_MISNOV_P_301"/>
      <sheetName val="[P&amp;L.xls]__pwrnovi_MISNOV_P_306"/>
      <sheetName val="[P&amp;L.xls]__pwrnovi_MISNOV_P_303"/>
      <sheetName val="[P&amp;L.xls]__pwrnovi_MISNOV_P_304"/>
      <sheetName val="[P&amp;L.xls]__pwrnovi_MISNOV_P_305"/>
      <sheetName val="[P&amp;L.xls]__pwrnovi_MISNOV_P_307"/>
      <sheetName val="[P&amp;L.xls]__pwrnovi_MISNOV_P_308"/>
      <sheetName val="[P&amp;L.xls]__pwrnovi_MISNOV_P_310"/>
      <sheetName val="[P&amp;L.xls]__pwrnovi_MISNOV_P_309"/>
      <sheetName val="[P&amp;L.xls]__pwrnovi_MISNOV_P_311"/>
      <sheetName val="[P&amp;L.xls]__pwrnovi_MISNOV_P_312"/>
      <sheetName val="[P&amp;L.xls]__pwrnovi_MISNOV_P_313"/>
      <sheetName val="[P&amp;L.xls]__pwrnovi_MISNOV_P_314"/>
      <sheetName val="[P&amp;L.xls]__pwrnovi_MISNOV_P_315"/>
      <sheetName val="[P&amp;L.xls]__pwrnovi_MISNOV_P_316"/>
      <sheetName val="[P&amp;L.xls]__pwrnovi_MISNOV_P_317"/>
      <sheetName val="[P&amp;L.xls]__pwrnovi_MISNOV_P_318"/>
      <sheetName val="[P&amp;L.xls]__pwrnovi_MISNOV_P_323"/>
      <sheetName val="[P&amp;L.xls]__pwrnovi_MISNOV_P_319"/>
      <sheetName val="[P&amp;L.xls]__pwrnovi_MISNOV_P_320"/>
      <sheetName val="[P&amp;L.xls]__pwrnovi_MISNOV_P_321"/>
      <sheetName val="[P&amp;L.xls]__pwrnovi_MISNOV_P_322"/>
      <sheetName val="[P&amp;L.xls]__pwrnovi_MISNOV_P_324"/>
      <sheetName val="[P&amp;L.xls]__pwrnovi_MISNOV_P_326"/>
      <sheetName val="[P&amp;L.xls]__pwrnovi_MISNOV_P_328"/>
      <sheetName val="[P&amp;L.xls]__pwrnovi_MISNOV_P_327"/>
      <sheetName val="[P&amp;L.xls]__pwrnovi_MISNOV_P_333"/>
      <sheetName val="[P&amp;L.xls]__pwrnovi_MISNOV_P_329"/>
      <sheetName val="[P&amp;L.xls]__pwrnovi_MISNOV_P_330"/>
      <sheetName val="[P&amp;L.xls]__pwrnovi_MISNOV_P_331"/>
      <sheetName val="[P&amp;L.xls]__pwrnovi_MISNOV_P_332"/>
      <sheetName val="[P&amp;L.xls]__pwrnovi_MISNOV_P_334"/>
      <sheetName val="[P&amp;L.xls]__pwrnovi_MISNOV_P_335"/>
      <sheetName val="[P&amp;L.xls]__pwrnovi_MISNOV_P_337"/>
      <sheetName val="[P&amp;L.xls]__pwrnovi_MISNOV_P_336"/>
      <sheetName val="[P&amp;L.xls]__pwrnovi_MISNOV_P_338"/>
      <sheetName val="[P&amp;L.xls]__pwrnovi_MISNOV_P_339"/>
      <sheetName val="[P&amp;L.xls]__pwrnovi_MISNOV_P_340"/>
      <sheetName val="[P&amp;L.xls]__pwrnovi_MISNOV_P_341"/>
      <sheetName val="[P&amp;L.xls]__pwrnovi_MISNOV_P_342"/>
      <sheetName val="[P&amp;L.xls]__pwrnovi_MISNOV_P_343"/>
      <sheetName val="[P&amp;L.xls]__pwrnovi_MISNOV_P_344"/>
      <sheetName val="[P&amp;L.xls]__pwrnovi_MISNOV_P_346"/>
      <sheetName val="[P&amp;L.xls]__pwrnovi_MISNOV_P_345"/>
      <sheetName val="[P&amp;L.xls]__pwrnovi_MISNOV_P_347"/>
      <sheetName val="[P&amp;L.xls]__pwrnovi_MISNOV_P_348"/>
      <sheetName val="[P&amp;L.xls]__pwrnovi_MISNOV_P_349"/>
      <sheetName val="[P&amp;L.xls]__pwrnovi_MISNOV_P_350"/>
      <sheetName val="[P&amp;L.xls]__pwrnovi_MISNOV_P_351"/>
      <sheetName val="[P&amp;L.xls]__pwrnovi_MISNOV_P_353"/>
      <sheetName val="[P&amp;L.xls]__pwrnovi_MISNOV_P_352"/>
      <sheetName val="[P&amp;L.xls]__pwrnovi_MISNOV_P_354"/>
      <sheetName val="[P&amp;L.xls]__pwrnovi_MISNOV_P_355"/>
      <sheetName val="[P&amp;L.xls]__pwrnovi_MISNOV_P_356"/>
      <sheetName val="[P&amp;L.xls]__pwrnovi_MISNOV_P_373"/>
      <sheetName val="[P&amp;L.xls]__pwrnovi_MISNOV_P_367"/>
      <sheetName val="[P&amp;L.xls]__pwrnovi_MISNOV_P_359"/>
      <sheetName val="[P&amp;L.xls]__pwrnovi_MISNOV_P_357"/>
      <sheetName val="[P&amp;L.xls]__pwrnovi_MISNOV_P_358"/>
      <sheetName val="[P&amp;L.xls]__pwrnovi_MISNOV_P_360"/>
      <sheetName val="[P&amp;L.xls]__pwrnovi_MISNOV_P_361"/>
      <sheetName val="[P&amp;L.xls]__pwrnovi_MISNOV_P_362"/>
      <sheetName val="[P&amp;L.xls]__pwrnovi_MISNOV_P_364"/>
      <sheetName val="[P&amp;L.xls]__pwrnovi_MISNOV_P_363"/>
      <sheetName val="[P&amp;L.xls]__pwrnovi_MISNOV_P_365"/>
      <sheetName val="[P&amp;L.xls]__pwrnovi_MISNOV_P_366"/>
      <sheetName val="[P&amp;L.xls]__pwrnovi_MISNOV_P_369"/>
      <sheetName val="[P&amp;L.xls]__pwrnovi_MISNOV_P_368"/>
      <sheetName val="[P&amp;L.xls]__pwrnovi_MISNOV_P_370"/>
      <sheetName val="[P&amp;L.xls]__pwrnovi_MISNOV_P_372"/>
      <sheetName val="[P&amp;L.xls]__pwrnovi_MISNOV_P_371"/>
      <sheetName val="[P&amp;L.xls]__pwrnovi_MISNOV_P_374"/>
      <sheetName val="[P&amp;L.xls]__pwrnovi_MISNOV_P_384"/>
      <sheetName val="[P&amp;L.xls]__pwrnovi_MISNOV_P_378"/>
      <sheetName val="[P&amp;L.xls]__pwrnovi_MISNOV_P_375"/>
      <sheetName val="[P&amp;L.xls]__pwrnovi_MISNOV_P_376"/>
      <sheetName val="[P&amp;L.xls]__pwrnovi_MISNOV_P_377"/>
      <sheetName val="[P&amp;L.xls]__pwrnovi_MISNOV_P_381"/>
      <sheetName val="[P&amp;L.xls]__pwrnovi_MISNOV_P_379"/>
      <sheetName val="[P&amp;L.xls]__pwrnovi_MISNOV_P_380"/>
      <sheetName val="[P&amp;L.xls]__pwrnovi_MISNOV_P_382"/>
      <sheetName val="[P&amp;L.xls]__pwrnovi_MISNOV_P_383"/>
      <sheetName val="[P&amp;L.xls]__pwrnovi_MISNOV_P_385"/>
      <sheetName val="[P&amp;L.xls]__pwrnovi_MISNOV_P_386"/>
      <sheetName val="[P&amp;L.xls]__pwrnovi_MISNOV_P_387"/>
      <sheetName val="[P&amp;L.xls]__pwrnovi_MISNOV_P_404"/>
      <sheetName val="[P&amp;L.xls]__pwrnovi_MISNOV_P_396"/>
      <sheetName val="[P&amp;L.xls]__pwrnovi_MISNOV_P_388"/>
      <sheetName val="[P&amp;L.xls]__pwrnovi_MISNOV_P_389"/>
      <sheetName val="[P&amp;L.xls]__pwrnovi_MISNOV_P_390"/>
      <sheetName val="[P&amp;L.xls]__pwrnovi_MISNOV_P_391"/>
      <sheetName val="[P&amp;L.xls]__pwrnovi_MISNOV_P_392"/>
      <sheetName val="[P&amp;L.xls]__pwrnovi_MISNOV_P_393"/>
      <sheetName val="[P&amp;L.xls]__pwrnovi_MISNOV_P_394"/>
      <sheetName val="[P&amp;L.xls]__pwrnovi_MISNOV_P_395"/>
      <sheetName val="[P&amp;L.xls]__pwrnovi_MISNOV_P_399"/>
      <sheetName val="[P&amp;L.xls]__pwrnovi_MISNOV_P_397"/>
      <sheetName val="[P&amp;L.xls]__pwrnovi_MISNOV_P_398"/>
      <sheetName val="[P&amp;L.xls]__pwrnovi_MISNOV_P_400"/>
      <sheetName val="[P&amp;L.xls]__pwrnovi_MISNOV_P_401"/>
      <sheetName val="[P&amp;L.xls]__pwrnovi_MISNOV_P_402"/>
      <sheetName val="[P&amp;L.xls]__pwrnovi_MISNOV_P_403"/>
      <sheetName val="[P&amp;L.xls]__pwrnovi_MISNOV_P_405"/>
      <sheetName val="[P&amp;L.xls]__pwrnovi_MISNOV_P_407"/>
      <sheetName val="[P&amp;L.xls]__pwrnovi_MISNOV_P_406"/>
      <sheetName val="[P&amp;L.xls]__pwrnovi_MISNOV_P_410"/>
      <sheetName val="[P&amp;L.xls]__pwrnovi_MISNOV_P_408"/>
      <sheetName val="[P&amp;L.xls]__pwrnovi_MISNOV_P_409"/>
      <sheetName val="[P&amp;L.xls]__pwrnovi_MISNOV_P_411"/>
      <sheetName val="[P&amp;L.xls]__pwrnovi_MISNOV_P_428"/>
      <sheetName val="[P&amp;L.xls]__pwrnovi_MISNOV_P_420"/>
      <sheetName val="[P&amp;L.xls]__pwrnovi_MISNOV_P_412"/>
      <sheetName val="[P&amp;L.xls]__pwrnovi_MISNOV_P_413"/>
      <sheetName val="[P&amp;L.xls]__pwrnovi_MISNOV_P_414"/>
      <sheetName val="[P&amp;L.xls]__pwrnovi_MISNOV_P_415"/>
      <sheetName val="[P&amp;L.xls]__pwrnovi_MISNOV_P_416"/>
      <sheetName val="[P&amp;L.xls]__pwrnovi_MISNOV_P_417"/>
      <sheetName val="[P&amp;L.xls]__pwrnovi_MISNOV_P_418"/>
      <sheetName val="[P&amp;L.xls]__pwrnovi_MISNOV_P_419"/>
      <sheetName val="[P&amp;L.xls]__pwrnovi_MISNOV_P_423"/>
      <sheetName val="[P&amp;L.xls]__pwrnovi_MISNOV_P_421"/>
      <sheetName val="[P&amp;L.xls]__pwrnovi_MISNOV_P_422"/>
      <sheetName val="[P&amp;L.xls]__pwrnovi_MISNOV_P_424"/>
      <sheetName val="[P&amp;L.xls]__pwrnovi_MISNOV_P_425"/>
      <sheetName val="[P&amp;L.xls]__pwrnovi_MISNOV_P_426"/>
      <sheetName val="[P&amp;L.xls]__pwrnovi_MISNOV_P_427"/>
      <sheetName val="[P&amp;L.xls]__pwrnovi_MISNOV_P_432"/>
      <sheetName val="[P&amp;L.xls]__pwrnovi_MISNOV_P_430"/>
      <sheetName val="[P&amp;L.xls]__pwrnovi_MISNOV_P_429"/>
      <sheetName val="[P&amp;L.xls]__pwrnovi_MISNOV_P_431"/>
      <sheetName val="[P&amp;L.xls]__pwrnovi_MISNOV_P_433"/>
      <sheetName val="[P&amp;L.xls]__pwrnovi_MISNOV_P_436"/>
      <sheetName val="[P&amp;L.xls]__pwrnovi_MISNOV_P_434"/>
      <sheetName val="[P&amp;L.xls]__pwrnovi_MISNOV_P_435"/>
      <sheetName val="[P&amp;L.xls]__pwrnovi_MISNOV_P_441"/>
      <sheetName val="[P&amp;L.xls]__pwrnovi_MISNOV_P_437"/>
      <sheetName val="[P&amp;L.xls]__pwrnovi_MISNOV_P_438"/>
      <sheetName val="[P&amp;L.xls]__pwrnovi_MISNOV_P_439"/>
      <sheetName val="[P&amp;L.xls]__pwrnovi_MISNOV_P_440"/>
      <sheetName val="[P&amp;L.xls]__pwrnovi_MISNOV_P_443"/>
      <sheetName val="[P&amp;L.xls]__pwrnovi_MISNOV_P_442"/>
      <sheetName val="[P&amp;L.xls]__pwrnovi_MISNOV_P_444"/>
      <sheetName val="[P&amp;L.xls]__pwrnovi_MISNOV_P_446"/>
      <sheetName val="[P&amp;L.xls]__pwrnovi_MISNOV_P_445"/>
      <sheetName val="[P&amp;L.xls]__pwrnovi_MISNOV_P_447"/>
      <sheetName val="[P&amp;L.xls]__pwrnovi_MISNOV_P_448"/>
      <sheetName val="[P&amp;L.xls]__pwrnovi_MISNOV_P_449"/>
      <sheetName val="[P&amp;L.xls]__pwrnovi_MISNOV_P_451"/>
      <sheetName val="[P&amp;L.xls]__pwrnovi_MISNOV_P_450"/>
      <sheetName val="[P&amp;L.xls]__pwrnovi_MISNOV_P_452"/>
      <sheetName val="[P&amp;L.xls]__pwrnovi_MISNOV_P_457"/>
      <sheetName val="[P&amp;L.xls]__pwrnovi_MISNOV_P_456"/>
      <sheetName val="[P&amp;L.xls]__pwrnovi_MISNOV_P_453"/>
      <sheetName val="[P&amp;L.xls]__pwrnovi_MISNOV_P_454"/>
      <sheetName val="[P&amp;L.xls]__pwrnovi_MISNOV_P_455"/>
      <sheetName val="[P&amp;L.xls]__pwrnovi_MISNOV_P_463"/>
      <sheetName val="[P&amp;L.xls]__pwrnovi_MISNOV_P_458"/>
      <sheetName val="[P&amp;L.xls]__pwrnovi_MISNOV_P_460"/>
      <sheetName val="[P&amp;L.xls]__pwrnovi_MISNOV_P_459"/>
      <sheetName val="[P&amp;L.xls]__pwrnovi_MISNOV_P_461"/>
      <sheetName val="[P&amp;L.xls]__pwrnovi_MISNOV_P_462"/>
      <sheetName val="[P&amp;L.xls]__pwrnovi_MISNOV_P_465"/>
      <sheetName val="[P&amp;L.xls]__pwrnovi_MISNOV_P_464"/>
      <sheetName val="[P&amp;L.xls]__pwrnovi_MISNOV_P_471"/>
      <sheetName val="[P&amp;L.xls]__pwrnovi_MISNOV_P_466"/>
      <sheetName val="[P&amp;L.xls]__pwrnovi_MISNOV_P_467"/>
      <sheetName val="[P&amp;L.xls]__pwrnovi_MISNOV_P_468"/>
      <sheetName val="[P&amp;L.xls]__pwrnovi_MISNOV_P_469"/>
      <sheetName val="[P&amp;L.xls]__pwrnovi_MISNOV_P_470"/>
      <sheetName val="[P&amp;L.xls]__pwrnovi_MISNOV_P_472"/>
      <sheetName val="[P&amp;L.xls]__pwrnovi_MISNOV_P_473"/>
      <sheetName val="[P&amp;L.xls]__pwrnovi_MISNOV_P_474"/>
      <sheetName val="[P&amp;L.xls]__pwrnovi_MISNOV_P_476"/>
      <sheetName val="[P&amp;L.xls]__pwrnovi_MISNOV_P_475"/>
      <sheetName val="[P&amp;L.xls]__pwrnovi_MISNOV_P_478"/>
      <sheetName val="[P&amp;L.xls]__pwrnovi_MISNOV_P_477"/>
      <sheetName val="[P&amp;L.xls]__pwrnovi_MISNOV_P_480"/>
      <sheetName val="[P&amp;L.xls]__pwrnovi_MISNOV_P_479"/>
      <sheetName val="[P&amp;L.xls]__pwrnovi_MISNOV_P_481"/>
      <sheetName val="[P&amp;L.xls]__pwrnovi_MISNOV_P_482"/>
      <sheetName val="[P&amp;L.xls]__pwrnovi_MISNOV_P_483"/>
      <sheetName val="[P&amp;L.xls]__pwrnovi_MISNOV_P_484"/>
      <sheetName val="[P&amp;L.xls]__pwrnovi_MISNOV_P_485"/>
      <sheetName val="[P&amp;L.xls]__pwrnovi_MISNOV_P_486"/>
      <sheetName val="[P&amp;L.xls]__pwrnovi_MISNOV_P_489"/>
      <sheetName val="[P&amp;L.xls]__pwrnovi_MISNOV_P_488"/>
      <sheetName val="[P&amp;L.xls]__pwrnovi_MISNOV_P_487"/>
      <sheetName val="[P&amp;L.xls]__pwrnovi_MISNOV_P_491"/>
      <sheetName val="[P&amp;L.xls]__pwrnovi_MISNOV_P_490"/>
      <sheetName val="[P&amp;L.xls]__pwrnovi_MISNOV_P_492"/>
      <sheetName val="[P&amp;L.xls]__pwrnovi_MISNOV_P_493"/>
      <sheetName val="[P&amp;L.xls]__pwrnovi_MISNOV_P_494"/>
      <sheetName val="[P&amp;L.xls]__pwrnovi_MISNOV_P_502"/>
      <sheetName val="[P&amp;L.xls]__pwrnovi_MISNOV_P_496"/>
      <sheetName val="[P&amp;L.xls]__pwrnovi_MISNOV_P_499"/>
      <sheetName val="[P&amp;L.xls]__pwrnovi_MISNOV_P_497"/>
      <sheetName val="[P&amp;L.xls]__pwrnovi_MISNOV_P_498"/>
      <sheetName val="[P&amp;L.xls]__pwrnovi_MISNOV_P_500"/>
      <sheetName val="[P&amp;L.xls]__pwrnovi_MISNOV_P_501"/>
      <sheetName val="[P&amp;L.xls]__pwrnovi_MISNOV_P_503"/>
      <sheetName val="[P&amp;L.xls]__pwrnovi_MISNOV_P_504"/>
      <sheetName val="[P&amp;L.xls]__pwrnovi_MISNOV_P_507"/>
      <sheetName val="[P&amp;L.xls]__pwrnovi_MISNOV_P_505"/>
      <sheetName val="[P&amp;L.xls]__pwrnovi_MISNOV_P_506"/>
      <sheetName val="[P&amp;L.xls]__pwrnovi_MISNOV_P_508"/>
      <sheetName val="[P&amp;L.xls]__pwrnovi_MISNOV_P_513"/>
      <sheetName val="[P&amp;L.xls]__pwrnovi_MISNOV_P_509"/>
      <sheetName val="[P&amp;L.xls]__pwrnovi_MISNOV_P_510"/>
      <sheetName val="[P&amp;L.xls]__pwrnovi_MISNOV_P_511"/>
      <sheetName val="[P&amp;L.xls]__pwrnovi_MISNOV_P_512"/>
      <sheetName val="[P&amp;L.xls]__pwrnovi_MISNOV_P_514"/>
      <sheetName val="[P&amp;L.xls]__pwrnovi_MISNOV_P_521"/>
      <sheetName val="[P&amp;L.xls]__pwrnovi_MISNOV_P_515"/>
      <sheetName val="[P&amp;L.xls]__pwrnovi_MISNOV_P_516"/>
      <sheetName val="[P&amp;L.xls]__pwrnovi_MISNOV_P_517"/>
      <sheetName val="[P&amp;L.xls]__pwrnovi_MISNOV_P_518"/>
      <sheetName val="[P&amp;L.xls]__pwrnovi_MISNOV_P_519"/>
      <sheetName val="[P&amp;L.xls]__pwrnovi_MISNOV_P_520"/>
      <sheetName val="[P&amp;L.xls]__pwrnovi_MISNOV_P_523"/>
      <sheetName val="[P&amp;L.xls]__pwrnovi_MISNOV_P_522"/>
      <sheetName val="[P&amp;L.xls]__pwrnovi_MISNOV_P_524"/>
    </sheetNames>
    <sheetDataSet>
      <sheetData sheetId="0" refreshError="1"/>
      <sheetData sheetId="1" refreshError="1">
        <row r="1">
          <cell r="D1">
            <v>0</v>
          </cell>
        </row>
        <row r="4">
          <cell r="D4" t="str">
            <v>ACTUAL</v>
          </cell>
          <cell r="S4" t="str">
            <v>TARGET</v>
          </cell>
          <cell r="AG4" t="str">
            <v>GAIN / (LOSS )</v>
          </cell>
        </row>
        <row r="5">
          <cell r="D5">
            <v>36892</v>
          </cell>
          <cell r="E5">
            <v>36923</v>
          </cell>
          <cell r="F5">
            <v>36951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  <cell r="S5">
            <v>36892</v>
          </cell>
          <cell r="T5">
            <v>36923</v>
          </cell>
          <cell r="U5">
            <v>36951</v>
          </cell>
          <cell r="W5">
            <v>37012</v>
          </cell>
          <cell r="X5">
            <v>37043</v>
          </cell>
          <cell r="Y5">
            <v>37073</v>
          </cell>
          <cell r="Z5">
            <v>37104</v>
          </cell>
          <cell r="AA5">
            <v>37135</v>
          </cell>
          <cell r="AB5">
            <v>37165</v>
          </cell>
          <cell r="AC5">
            <v>37196</v>
          </cell>
          <cell r="AD5">
            <v>37226</v>
          </cell>
          <cell r="AG5">
            <v>36892</v>
          </cell>
          <cell r="AH5">
            <v>36923</v>
          </cell>
          <cell r="AI5">
            <v>36951</v>
          </cell>
          <cell r="AK5">
            <v>37012</v>
          </cell>
          <cell r="AL5">
            <v>37043</v>
          </cell>
          <cell r="AM5">
            <v>37073</v>
          </cell>
          <cell r="AN5">
            <v>37104</v>
          </cell>
          <cell r="AO5">
            <v>37135</v>
          </cell>
          <cell r="AP5">
            <v>37165</v>
          </cell>
          <cell r="AQ5">
            <v>37196</v>
          </cell>
          <cell r="AR5">
            <v>37226</v>
          </cell>
        </row>
        <row r="6">
          <cell r="D6">
            <v>9595</v>
          </cell>
          <cell r="E6">
            <v>9450</v>
          </cell>
          <cell r="F6">
            <v>9835</v>
          </cell>
          <cell r="H6">
            <v>11675</v>
          </cell>
          <cell r="I6">
            <v>11058</v>
          </cell>
          <cell r="J6">
            <v>11440</v>
          </cell>
          <cell r="K6">
            <v>9525</v>
          </cell>
          <cell r="L6">
            <v>8865</v>
          </cell>
          <cell r="M6">
            <v>9675</v>
          </cell>
          <cell r="S6">
            <v>9595</v>
          </cell>
          <cell r="T6">
            <v>9450</v>
          </cell>
          <cell r="U6">
            <v>9835</v>
          </cell>
          <cell r="W6">
            <v>11675</v>
          </cell>
          <cell r="X6">
            <v>11058</v>
          </cell>
          <cell r="Y6">
            <v>11440</v>
          </cell>
          <cell r="Z6">
            <v>9525</v>
          </cell>
          <cell r="AA6">
            <v>8865</v>
          </cell>
          <cell r="AB6">
            <v>9675</v>
          </cell>
        </row>
        <row r="7">
          <cell r="D7">
            <v>12407.734999999999</v>
          </cell>
          <cell r="E7">
            <v>12215.777</v>
          </cell>
          <cell r="F7">
            <v>12966.006020000001</v>
          </cell>
          <cell r="H7">
            <v>12288.79378</v>
          </cell>
          <cell r="I7">
            <v>12385.547420000001</v>
          </cell>
          <cell r="J7">
            <v>12387.871800000001</v>
          </cell>
          <cell r="K7">
            <v>12766.192239999998</v>
          </cell>
          <cell r="L7">
            <v>12494.404519999998</v>
          </cell>
          <cell r="M7">
            <v>13750.266100000003</v>
          </cell>
          <cell r="S7">
            <v>14530.802</v>
          </cell>
          <cell r="T7">
            <v>11847.455000000002</v>
          </cell>
          <cell r="U7">
            <v>13175.753999999999</v>
          </cell>
          <cell r="W7">
            <v>12999.125</v>
          </cell>
          <cell r="X7">
            <v>12579.744000000001</v>
          </cell>
          <cell r="Y7">
            <v>12955.142000000002</v>
          </cell>
          <cell r="Z7">
            <v>13059.778</v>
          </cell>
          <cell r="AA7">
            <v>12762.745000000001</v>
          </cell>
          <cell r="AB7">
            <v>14396.308000000003</v>
          </cell>
          <cell r="AG7">
            <v>-2123.0670000000009</v>
          </cell>
          <cell r="AH7">
            <v>368.3219999999983</v>
          </cell>
          <cell r="AI7">
            <v>-209.74797999999828</v>
          </cell>
          <cell r="AK7">
            <v>-710.33122000000003</v>
          </cell>
          <cell r="AL7">
            <v>-194.19657999999981</v>
          </cell>
          <cell r="AM7">
            <v>-567.27020000000084</v>
          </cell>
          <cell r="AN7">
            <v>-293.58576000000176</v>
          </cell>
          <cell r="AO7">
            <v>-268.34048000000257</v>
          </cell>
          <cell r="AP7">
            <v>-646.04190000000017</v>
          </cell>
          <cell r="AQ7">
            <v>0</v>
          </cell>
          <cell r="AR7">
            <v>0</v>
          </cell>
        </row>
        <row r="8">
          <cell r="D8">
            <v>6009223</v>
          </cell>
          <cell r="E8">
            <v>4778242</v>
          </cell>
          <cell r="F8">
            <v>7236686</v>
          </cell>
          <cell r="H8">
            <v>4298568</v>
          </cell>
          <cell r="I8">
            <v>5842255</v>
          </cell>
          <cell r="J8">
            <v>5063121</v>
          </cell>
          <cell r="K8">
            <v>6379610</v>
          </cell>
          <cell r="L8">
            <v>4619721</v>
          </cell>
          <cell r="M8">
            <v>4558830</v>
          </cell>
          <cell r="S8">
            <v>4785801.3251128737</v>
          </cell>
          <cell r="T8">
            <v>5953117.8638019133</v>
          </cell>
          <cell r="U8">
            <v>6511175.9078467423</v>
          </cell>
          <cell r="W8">
            <v>4902505</v>
          </cell>
          <cell r="X8">
            <v>4071541</v>
          </cell>
          <cell r="Y8">
            <v>4828913</v>
          </cell>
          <cell r="Z8">
            <v>6855138.7260482088</v>
          </cell>
          <cell r="AA8">
            <v>4378755.7253161976</v>
          </cell>
          <cell r="AB8">
            <v>5121764.5354458699</v>
          </cell>
          <cell r="AG8">
            <v>1223421.6748871263</v>
          </cell>
          <cell r="AH8">
            <v>-1174875.8638019133</v>
          </cell>
          <cell r="AI8">
            <v>725510.09215325769</v>
          </cell>
          <cell r="AK8">
            <v>-603937</v>
          </cell>
          <cell r="AL8">
            <v>1770714</v>
          </cell>
          <cell r="AM8">
            <v>234208</v>
          </cell>
          <cell r="AN8">
            <v>-475528.72604820877</v>
          </cell>
          <cell r="AO8">
            <v>240965.27468380239</v>
          </cell>
          <cell r="AP8">
            <v>-562934.5354458699</v>
          </cell>
          <cell r="AQ8">
            <v>0</v>
          </cell>
          <cell r="AR8">
            <v>0</v>
          </cell>
        </row>
        <row r="9">
          <cell r="D9">
            <v>-509689</v>
          </cell>
          <cell r="E9">
            <v>-325089</v>
          </cell>
          <cell r="F9">
            <v>-531952</v>
          </cell>
          <cell r="H9">
            <v>-320215</v>
          </cell>
          <cell r="I9">
            <v>-376866</v>
          </cell>
          <cell r="J9">
            <v>-307630</v>
          </cell>
          <cell r="K9">
            <v>-434663</v>
          </cell>
          <cell r="L9">
            <v>-307750</v>
          </cell>
          <cell r="M9">
            <v>-294020</v>
          </cell>
          <cell r="S9">
            <v>-365847.18565014325</v>
          </cell>
          <cell r="T9">
            <v>-361359.02262744709</v>
          </cell>
          <cell r="U9">
            <v>-495516.86750944919</v>
          </cell>
          <cell r="W9">
            <v>-343096</v>
          </cell>
          <cell r="X9">
            <v>-251752</v>
          </cell>
          <cell r="Y9">
            <v>-303383</v>
          </cell>
          <cell r="Z9">
            <v>-424006.50759340246</v>
          </cell>
          <cell r="AA9">
            <v>-322271.74042182777</v>
          </cell>
          <cell r="AB9">
            <v>-416407.12222004088</v>
          </cell>
          <cell r="AG9">
            <v>-143841.81434985675</v>
          </cell>
          <cell r="AH9">
            <v>36270.022627447092</v>
          </cell>
          <cell r="AI9">
            <v>-36435.132490550808</v>
          </cell>
          <cell r="AK9">
            <v>22881</v>
          </cell>
          <cell r="AL9">
            <v>-125114</v>
          </cell>
          <cell r="AM9">
            <v>-4247</v>
          </cell>
          <cell r="AN9">
            <v>-10656.492406597536</v>
          </cell>
          <cell r="AO9">
            <v>14521.740421827766</v>
          </cell>
          <cell r="AP9">
            <v>122387.12222004088</v>
          </cell>
          <cell r="AQ9">
            <v>0</v>
          </cell>
          <cell r="AR9">
            <v>0</v>
          </cell>
        </row>
        <row r="10">
          <cell r="D10">
            <v>-47235</v>
          </cell>
          <cell r="E10">
            <v>-43425</v>
          </cell>
          <cell r="F10">
            <v>-72235</v>
          </cell>
          <cell r="H10">
            <v>-32730</v>
          </cell>
          <cell r="I10">
            <v>-56222</v>
          </cell>
          <cell r="J10">
            <v>-32103</v>
          </cell>
          <cell r="K10">
            <v>-61933</v>
          </cell>
          <cell r="L10">
            <v>-70025</v>
          </cell>
          <cell r="M10">
            <v>-79880</v>
          </cell>
          <cell r="S10">
            <v>-37392.494847043192</v>
          </cell>
          <cell r="T10">
            <v>-60626.841174465939</v>
          </cell>
          <cell r="U10">
            <v>-71221.04033729338</v>
          </cell>
          <cell r="W10">
            <v>-74066</v>
          </cell>
          <cell r="X10">
            <v>-37511</v>
          </cell>
          <cell r="Y10">
            <v>-44098</v>
          </cell>
          <cell r="Z10">
            <v>-59050.183460907043</v>
          </cell>
          <cell r="AA10">
            <v>-43708.984894370013</v>
          </cell>
          <cell r="AB10">
            <v>-69180.240045645653</v>
          </cell>
          <cell r="AG10">
            <v>-9842.5051529568082</v>
          </cell>
          <cell r="AH10">
            <v>17201.841174465939</v>
          </cell>
          <cell r="AI10">
            <v>-1013.9596627066203</v>
          </cell>
          <cell r="AK10">
            <v>41336</v>
          </cell>
          <cell r="AL10">
            <v>-18711</v>
          </cell>
          <cell r="AM10">
            <v>11995</v>
          </cell>
          <cell r="AN10">
            <v>-2882.8165390929571</v>
          </cell>
          <cell r="AO10">
            <v>-26316.015105629987</v>
          </cell>
          <cell r="AP10">
            <v>-10699.759954354347</v>
          </cell>
          <cell r="AQ10">
            <v>0</v>
          </cell>
          <cell r="AR10">
            <v>0</v>
          </cell>
        </row>
        <row r="11">
          <cell r="D11">
            <v>-87582</v>
          </cell>
          <cell r="E11">
            <v>-65675</v>
          </cell>
          <cell r="F11">
            <v>-65734</v>
          </cell>
          <cell r="H11">
            <v>-57839</v>
          </cell>
          <cell r="I11">
            <v>-45471</v>
          </cell>
          <cell r="J11">
            <v>-41163</v>
          </cell>
          <cell r="K11">
            <v>-39239</v>
          </cell>
          <cell r="L11">
            <v>-39252</v>
          </cell>
          <cell r="M11">
            <v>-41403</v>
          </cell>
          <cell r="S11">
            <v>-44718.286288354124</v>
          </cell>
          <cell r="T11">
            <v>-45371</v>
          </cell>
          <cell r="U11">
            <v>-87000</v>
          </cell>
          <cell r="W11">
            <v>-77799</v>
          </cell>
          <cell r="X11">
            <v>-32879</v>
          </cell>
          <cell r="Y11">
            <v>-54655</v>
          </cell>
          <cell r="Z11">
            <v>-65963.034993899128</v>
          </cell>
          <cell r="AA11">
            <v>-33333</v>
          </cell>
          <cell r="AB11">
            <v>-34497.729815471561</v>
          </cell>
          <cell r="AG11">
            <v>-42863.713711645876</v>
          </cell>
          <cell r="AH11">
            <v>-20304</v>
          </cell>
          <cell r="AI11">
            <v>21266</v>
          </cell>
          <cell r="AK11">
            <v>19960</v>
          </cell>
          <cell r="AL11">
            <v>-12592</v>
          </cell>
          <cell r="AM11">
            <v>13492</v>
          </cell>
          <cell r="AN11">
            <v>26724.034993899128</v>
          </cell>
          <cell r="AO11">
            <v>-5919</v>
          </cell>
          <cell r="AP11">
            <v>-6905.2701845284391</v>
          </cell>
          <cell r="AQ11">
            <v>0</v>
          </cell>
          <cell r="AR11">
            <v>0</v>
          </cell>
        </row>
        <row r="12">
          <cell r="D12">
            <v>0</v>
          </cell>
          <cell r="E12">
            <v>-5926</v>
          </cell>
          <cell r="F12">
            <v>-2069</v>
          </cell>
          <cell r="H12">
            <v>-4604</v>
          </cell>
          <cell r="I12">
            <v>-2276</v>
          </cell>
          <cell r="J12">
            <v>-1992</v>
          </cell>
          <cell r="K12">
            <v>-3612</v>
          </cell>
          <cell r="L12">
            <v>-393</v>
          </cell>
          <cell r="M12">
            <v>-2825</v>
          </cell>
          <cell r="S12">
            <v>-1033.74</v>
          </cell>
          <cell r="T12">
            <v>-836</v>
          </cell>
          <cell r="U12">
            <v>-2000</v>
          </cell>
          <cell r="W12">
            <v>-3028</v>
          </cell>
          <cell r="X12">
            <v>-1666</v>
          </cell>
          <cell r="Y12">
            <v>-1435</v>
          </cell>
          <cell r="Z12">
            <v>-3000</v>
          </cell>
          <cell r="AA12">
            <v>-1408</v>
          </cell>
          <cell r="AB12">
            <v>-896.71989947368422</v>
          </cell>
          <cell r="AG12">
            <v>1033.74</v>
          </cell>
          <cell r="AH12">
            <v>-5090</v>
          </cell>
          <cell r="AI12">
            <v>-69</v>
          </cell>
          <cell r="AK12">
            <v>-1576</v>
          </cell>
          <cell r="AL12">
            <v>-610</v>
          </cell>
          <cell r="AM12">
            <v>-557</v>
          </cell>
          <cell r="AN12">
            <v>-612</v>
          </cell>
          <cell r="AO12">
            <v>1015</v>
          </cell>
          <cell r="AP12">
            <v>-1928.2801005263159</v>
          </cell>
          <cell r="AQ12">
            <v>0</v>
          </cell>
          <cell r="AR12">
            <v>0</v>
          </cell>
        </row>
        <row r="13">
          <cell r="D13">
            <v>5364717</v>
          </cell>
          <cell r="E13">
            <v>4338127</v>
          </cell>
          <cell r="F13">
            <v>6564696</v>
          </cell>
          <cell r="H13">
            <v>3883180</v>
          </cell>
          <cell r="I13">
            <v>5361420</v>
          </cell>
          <cell r="J13">
            <v>4680233</v>
          </cell>
          <cell r="K13">
            <v>5840163</v>
          </cell>
          <cell r="L13">
            <v>4202301</v>
          </cell>
          <cell r="M13">
            <v>4140702</v>
          </cell>
          <cell r="N13">
            <v>0</v>
          </cell>
          <cell r="O13">
            <v>0</v>
          </cell>
          <cell r="S13">
            <v>4336809.6183273336</v>
          </cell>
          <cell r="T13">
            <v>5484925</v>
          </cell>
          <cell r="U13">
            <v>5855438</v>
          </cell>
          <cell r="W13">
            <v>4404516</v>
          </cell>
          <cell r="X13">
            <v>3747733</v>
          </cell>
          <cell r="Y13">
            <v>4425342</v>
          </cell>
          <cell r="Z13">
            <v>6303119</v>
          </cell>
          <cell r="AA13">
            <v>3978034</v>
          </cell>
          <cell r="AB13">
            <v>4600782.7234652378</v>
          </cell>
          <cell r="AG13">
            <v>1027907.3816726669</v>
          </cell>
          <cell r="AH13">
            <v>-1146798.0000000005</v>
          </cell>
          <cell r="AI13">
            <v>709258.00000000023</v>
          </cell>
          <cell r="AK13">
            <v>-521336</v>
          </cell>
          <cell r="AL13">
            <v>1613687</v>
          </cell>
          <cell r="AM13">
            <v>254891</v>
          </cell>
          <cell r="AN13">
            <v>-462956.00000000017</v>
          </cell>
          <cell r="AO13">
            <v>224267.00000000017</v>
          </cell>
          <cell r="AP13">
            <v>-460080.72346523812</v>
          </cell>
          <cell r="AQ13">
            <v>0</v>
          </cell>
          <cell r="AR13">
            <v>0</v>
          </cell>
        </row>
        <row r="14">
          <cell r="D14">
            <v>5396457</v>
          </cell>
          <cell r="E14">
            <v>6345527</v>
          </cell>
          <cell r="F14">
            <v>8029676</v>
          </cell>
          <cell r="H14">
            <v>7042436</v>
          </cell>
          <cell r="I14">
            <v>7094788</v>
          </cell>
          <cell r="J14">
            <v>6560489</v>
          </cell>
          <cell r="K14">
            <v>6536192</v>
          </cell>
          <cell r="L14">
            <v>5560749</v>
          </cell>
          <cell r="M14">
            <v>6095948</v>
          </cell>
          <cell r="S14">
            <v>7272521.8709301241</v>
          </cell>
          <cell r="T14">
            <v>7825182.3380994862</v>
          </cell>
          <cell r="U14">
            <v>7858098.225393882</v>
          </cell>
          <cell r="W14">
            <v>7958864.7531525372</v>
          </cell>
          <cell r="X14">
            <v>7576054.0237811925</v>
          </cell>
          <cell r="Y14">
            <v>7039075.7368578082</v>
          </cell>
          <cell r="Z14">
            <v>6500339.260196167</v>
          </cell>
          <cell r="AA14">
            <v>6473989.7491067201</v>
          </cell>
          <cell r="AB14">
            <v>6676217.4803791838</v>
          </cell>
          <cell r="AG14">
            <v>-1876064.8709301241</v>
          </cell>
          <cell r="AH14">
            <v>-1479655.3380994862</v>
          </cell>
          <cell r="AI14">
            <v>171577.77460611798</v>
          </cell>
          <cell r="AK14">
            <v>-916428.75315253716</v>
          </cell>
          <cell r="AL14">
            <v>-481266.02378119249</v>
          </cell>
          <cell r="AM14">
            <v>-478586.7368578082</v>
          </cell>
          <cell r="AN14">
            <v>35852.739803832956</v>
          </cell>
          <cell r="AO14">
            <v>-913240.74910672009</v>
          </cell>
          <cell r="AP14">
            <v>-580269.48037918378</v>
          </cell>
          <cell r="AQ14">
            <v>0</v>
          </cell>
          <cell r="AR14">
            <v>0</v>
          </cell>
        </row>
        <row r="15">
          <cell r="D15">
            <v>1495923</v>
          </cell>
          <cell r="E15">
            <v>1352453</v>
          </cell>
          <cell r="F15">
            <v>1524869</v>
          </cell>
          <cell r="H15">
            <v>1504709</v>
          </cell>
          <cell r="I15">
            <v>1623891</v>
          </cell>
          <cell r="J15">
            <v>1695829</v>
          </cell>
          <cell r="K15">
            <v>1622044</v>
          </cell>
          <cell r="L15">
            <v>1371769</v>
          </cell>
          <cell r="M15">
            <v>1609216</v>
          </cell>
          <cell r="S15">
            <v>1694700</v>
          </cell>
          <cell r="T15">
            <v>1463700</v>
          </cell>
          <cell r="U15">
            <v>1565302</v>
          </cell>
          <cell r="W15">
            <v>1547260</v>
          </cell>
          <cell r="X15">
            <v>1733070</v>
          </cell>
          <cell r="Y15">
            <v>1544410</v>
          </cell>
          <cell r="Z15">
            <v>1733670</v>
          </cell>
          <cell r="AA15">
            <v>1717430</v>
          </cell>
          <cell r="AB15">
            <v>1505240</v>
          </cell>
          <cell r="AG15">
            <v>-198777</v>
          </cell>
          <cell r="AH15">
            <v>-111247</v>
          </cell>
          <cell r="AI15">
            <v>-40433</v>
          </cell>
          <cell r="AK15">
            <v>-42551</v>
          </cell>
          <cell r="AL15">
            <v>-109179</v>
          </cell>
          <cell r="AM15">
            <v>151419</v>
          </cell>
          <cell r="AN15">
            <v>-111626</v>
          </cell>
          <cell r="AO15">
            <v>-345661</v>
          </cell>
          <cell r="AP15">
            <v>103976</v>
          </cell>
          <cell r="AQ15">
            <v>0</v>
          </cell>
          <cell r="AR15">
            <v>0</v>
          </cell>
        </row>
        <row r="16">
          <cell r="D16">
            <v>-3389</v>
          </cell>
          <cell r="E16">
            <v>-23264</v>
          </cell>
          <cell r="F16">
            <v>-21557</v>
          </cell>
          <cell r="H16">
            <v>50858</v>
          </cell>
          <cell r="I16">
            <v>-1749</v>
          </cell>
          <cell r="J16">
            <v>-5117</v>
          </cell>
          <cell r="K16">
            <v>-967</v>
          </cell>
          <cell r="L16">
            <v>-3226</v>
          </cell>
          <cell r="M16">
            <v>-35611</v>
          </cell>
          <cell r="AG16">
            <v>-3389</v>
          </cell>
          <cell r="AH16">
            <v>-23264</v>
          </cell>
          <cell r="AI16">
            <v>-21557</v>
          </cell>
          <cell r="AK16">
            <v>50858</v>
          </cell>
          <cell r="AL16">
            <v>-1749</v>
          </cell>
          <cell r="AM16">
            <v>-5117</v>
          </cell>
          <cell r="AN16">
            <v>-967</v>
          </cell>
          <cell r="AO16">
            <v>-3226</v>
          </cell>
          <cell r="AP16">
            <v>-35611</v>
          </cell>
          <cell r="AQ16">
            <v>0</v>
          </cell>
          <cell r="AR16">
            <v>0</v>
          </cell>
        </row>
        <row r="17">
          <cell r="D17">
            <v>-16956</v>
          </cell>
          <cell r="E17">
            <v>-61853</v>
          </cell>
          <cell r="F17">
            <v>-3244</v>
          </cell>
          <cell r="H17">
            <v>-3385</v>
          </cell>
          <cell r="I17">
            <v>54919</v>
          </cell>
          <cell r="J17">
            <v>26816</v>
          </cell>
          <cell r="K17">
            <v>-5564</v>
          </cell>
          <cell r="L17">
            <v>-1763</v>
          </cell>
          <cell r="M17">
            <v>-52491</v>
          </cell>
          <cell r="S17">
            <v>-25929</v>
          </cell>
          <cell r="T17">
            <v>-27883.741272504696</v>
          </cell>
          <cell r="U17">
            <v>-37419</v>
          </cell>
          <cell r="W17">
            <v>-30271</v>
          </cell>
          <cell r="X17">
            <v>-23331</v>
          </cell>
          <cell r="Y17">
            <v>-28453</v>
          </cell>
          <cell r="Z17">
            <v>-35000</v>
          </cell>
          <cell r="AA17">
            <v>-26575</v>
          </cell>
          <cell r="AB17">
            <v>-27148.465938282559</v>
          </cell>
          <cell r="AG17">
            <v>8973</v>
          </cell>
          <cell r="AH17">
            <v>-33969.258727495304</v>
          </cell>
          <cell r="AI17">
            <v>34175</v>
          </cell>
          <cell r="AK17">
            <v>26886</v>
          </cell>
          <cell r="AL17">
            <v>78250</v>
          </cell>
          <cell r="AM17">
            <v>55269</v>
          </cell>
          <cell r="AN17">
            <v>29436</v>
          </cell>
          <cell r="AO17">
            <v>24812</v>
          </cell>
          <cell r="AP17">
            <v>-25342.534061717441</v>
          </cell>
          <cell r="AQ17">
            <v>0</v>
          </cell>
          <cell r="AR17">
            <v>0</v>
          </cell>
        </row>
        <row r="18">
          <cell r="D18">
            <v>12236752</v>
          </cell>
          <cell r="E18">
            <v>11950990</v>
          </cell>
          <cell r="F18">
            <v>16094440</v>
          </cell>
          <cell r="H18">
            <v>12477798</v>
          </cell>
          <cell r="I18">
            <v>14133269</v>
          </cell>
          <cell r="J18">
            <v>12958250</v>
          </cell>
          <cell r="K18">
            <v>13991868</v>
          </cell>
          <cell r="L18">
            <v>11129830</v>
          </cell>
          <cell r="M18">
            <v>11757764</v>
          </cell>
          <cell r="N18">
            <v>0</v>
          </cell>
          <cell r="O18">
            <v>0</v>
          </cell>
          <cell r="S18">
            <v>13278102.489257459</v>
          </cell>
          <cell r="T18">
            <v>14745923.596826982</v>
          </cell>
          <cell r="U18">
            <v>15241419.225393882</v>
          </cell>
          <cell r="W18">
            <v>13880369.753152538</v>
          </cell>
          <cell r="X18">
            <v>13033526.023781192</v>
          </cell>
          <cell r="Y18">
            <v>12980374.736857809</v>
          </cell>
          <cell r="Z18">
            <v>14502128.260196168</v>
          </cell>
          <cell r="AA18">
            <v>12142878.74910672</v>
          </cell>
          <cell r="AB18">
            <v>12755091.737906137</v>
          </cell>
          <cell r="AG18">
            <v>-1041350.4892574572</v>
          </cell>
          <cell r="AH18">
            <v>-2794933.5968269818</v>
          </cell>
          <cell r="AI18">
            <v>853020.77460611821</v>
          </cell>
          <cell r="AK18">
            <v>-1402571.7531525372</v>
          </cell>
          <cell r="AL18">
            <v>1099742.9762188075</v>
          </cell>
          <cell r="AM18">
            <v>-22124.736857808195</v>
          </cell>
          <cell r="AN18">
            <v>-510260.26019616728</v>
          </cell>
          <cell r="AO18">
            <v>-1013048.7491067199</v>
          </cell>
          <cell r="AP18">
            <v>-997327.73790613934</v>
          </cell>
          <cell r="AQ18">
            <v>0</v>
          </cell>
          <cell r="AR18">
            <v>0</v>
          </cell>
        </row>
        <row r="19">
          <cell r="D19">
            <v>-272136.94117647037</v>
          </cell>
          <cell r="E19">
            <v>660788.23529411852</v>
          </cell>
          <cell r="F19">
            <v>-2051648.2352941185</v>
          </cell>
          <cell r="H19">
            <v>-299825.88235294074</v>
          </cell>
          <cell r="I19">
            <v>-2058856.4705882352</v>
          </cell>
          <cell r="J19">
            <v>-631642.35294117592</v>
          </cell>
          <cell r="K19">
            <v>-1128748.2352941185</v>
          </cell>
          <cell r="L19">
            <v>948003.52941176482</v>
          </cell>
          <cell r="M19">
            <v>559812.94117647037</v>
          </cell>
          <cell r="S19">
            <v>2014000</v>
          </cell>
          <cell r="T19">
            <v>-2036767</v>
          </cell>
          <cell r="U19">
            <v>-1356398</v>
          </cell>
          <cell r="W19">
            <v>-167007</v>
          </cell>
          <cell r="X19">
            <v>-283278</v>
          </cell>
          <cell r="Y19">
            <v>334195</v>
          </cell>
          <cell r="Z19">
            <v>-1288080</v>
          </cell>
          <cell r="AA19">
            <v>463995</v>
          </cell>
          <cell r="AB19">
            <v>811610.7688676893</v>
          </cell>
          <cell r="AG19">
            <v>-2286136.9411764704</v>
          </cell>
          <cell r="AH19">
            <v>2697555.2352941185</v>
          </cell>
          <cell r="AI19">
            <v>-695250.23529411852</v>
          </cell>
          <cell r="AK19">
            <v>-132818.88235294074</v>
          </cell>
          <cell r="AL19">
            <v>-1775578.4705882352</v>
          </cell>
          <cell r="AM19">
            <v>-965837.35294117592</v>
          </cell>
          <cell r="AN19">
            <v>159331.76470588148</v>
          </cell>
          <cell r="AO19">
            <v>484008.52941176482</v>
          </cell>
          <cell r="AP19">
            <v>-251797.82769121893</v>
          </cell>
          <cell r="AQ19">
            <v>0</v>
          </cell>
          <cell r="AR19">
            <v>0</v>
          </cell>
        </row>
        <row r="20">
          <cell r="D20">
            <v>11964615.05882353</v>
          </cell>
          <cell r="E20">
            <v>12611778.235294119</v>
          </cell>
          <cell r="F20">
            <v>14042791.764705881</v>
          </cell>
          <cell r="H20">
            <v>12177972.117647059</v>
          </cell>
          <cell r="I20">
            <v>12074412.529411765</v>
          </cell>
          <cell r="J20">
            <v>12326607.647058824</v>
          </cell>
          <cell r="K20">
            <v>12863119.764705881</v>
          </cell>
          <cell r="L20">
            <v>12077833.529411765</v>
          </cell>
          <cell r="M20">
            <v>12317576.94117647</v>
          </cell>
          <cell r="N20">
            <v>0</v>
          </cell>
          <cell r="O20">
            <v>0</v>
          </cell>
          <cell r="S20">
            <v>15292102.489257459</v>
          </cell>
          <cell r="T20">
            <v>12709156.596826982</v>
          </cell>
          <cell r="U20">
            <v>13885021.225393882</v>
          </cell>
          <cell r="W20">
            <v>13713362.753152538</v>
          </cell>
          <cell r="X20">
            <v>12750248.023781192</v>
          </cell>
          <cell r="Y20">
            <v>13314569.736857809</v>
          </cell>
          <cell r="Z20">
            <v>13214048.260196168</v>
          </cell>
          <cell r="AA20">
            <v>12606873.74910672</v>
          </cell>
          <cell r="AB20">
            <v>13566702.506773828</v>
          </cell>
          <cell r="AG20">
            <v>-3327487.4304339276</v>
          </cell>
          <cell r="AH20">
            <v>-97378.36153286323</v>
          </cell>
          <cell r="AI20">
            <v>157770.53931199969</v>
          </cell>
          <cell r="AK20">
            <v>-1535390.6355054779</v>
          </cell>
          <cell r="AL20">
            <v>-675835.49436942767</v>
          </cell>
          <cell r="AM20">
            <v>-987962.08979898412</v>
          </cell>
          <cell r="AN20">
            <v>-350928.4954902858</v>
          </cell>
          <cell r="AO20">
            <v>-529040.21969495504</v>
          </cell>
          <cell r="AP20">
            <v>-1249125.5655973582</v>
          </cell>
          <cell r="AQ20">
            <v>0</v>
          </cell>
          <cell r="AR20">
            <v>0</v>
          </cell>
        </row>
        <row r="22">
          <cell r="D22">
            <v>6949878</v>
          </cell>
          <cell r="E22">
            <v>6460769</v>
          </cell>
          <cell r="F22">
            <v>7603418</v>
          </cell>
          <cell r="H22">
            <v>7397768</v>
          </cell>
          <cell r="I22">
            <v>6844663</v>
          </cell>
          <cell r="J22">
            <v>6935441</v>
          </cell>
          <cell r="K22">
            <v>6781953</v>
          </cell>
          <cell r="L22">
            <v>7062268</v>
          </cell>
          <cell r="M22">
            <v>7796535</v>
          </cell>
          <cell r="S22">
            <v>8672799.4749084506</v>
          </cell>
          <cell r="T22">
            <v>6934942.7954776436</v>
          </cell>
          <cell r="U22">
            <v>7906484.3079723055</v>
          </cell>
          <cell r="W22">
            <v>7680993.5647534477</v>
          </cell>
          <cell r="X22">
            <v>7191748.52145663</v>
          </cell>
          <cell r="Y22">
            <v>7481610.3048288459</v>
          </cell>
          <cell r="Z22">
            <v>7579268.2137735207</v>
          </cell>
          <cell r="AA22">
            <v>7356136.620253019</v>
          </cell>
          <cell r="AB22">
            <v>8104456.8860565228</v>
          </cell>
          <cell r="AG22">
            <v>1722921.4749084506</v>
          </cell>
          <cell r="AH22">
            <v>474173.79547764361</v>
          </cell>
          <cell r="AI22">
            <v>303066.30797230545</v>
          </cell>
          <cell r="AK22">
            <v>283225.56475344766</v>
          </cell>
          <cell r="AL22">
            <v>347085.52145662997</v>
          </cell>
          <cell r="AM22">
            <v>546169.3048288459</v>
          </cell>
          <cell r="AN22">
            <v>797315.21377352066</v>
          </cell>
          <cell r="AO22">
            <v>293868.62025301903</v>
          </cell>
          <cell r="AP22">
            <v>307921.88605652284</v>
          </cell>
          <cell r="AQ22">
            <v>0</v>
          </cell>
          <cell r="AR22">
            <v>0</v>
          </cell>
        </row>
        <row r="23">
          <cell r="D23">
            <v>123219</v>
          </cell>
          <cell r="E23">
            <v>141638</v>
          </cell>
          <cell r="F23">
            <v>143054</v>
          </cell>
          <cell r="H23">
            <v>104267</v>
          </cell>
          <cell r="I23">
            <v>124012.22</v>
          </cell>
          <cell r="J23">
            <v>130487</v>
          </cell>
          <cell r="K23">
            <v>131703</v>
          </cell>
          <cell r="L23">
            <v>113824</v>
          </cell>
          <cell r="M23">
            <v>234371</v>
          </cell>
          <cell r="S23">
            <v>462235.99662193283</v>
          </cell>
          <cell r="T23">
            <v>410094.61842492793</v>
          </cell>
          <cell r="U23">
            <v>348023.83977961948</v>
          </cell>
          <cell r="W23">
            <v>262224.80155941308</v>
          </cell>
          <cell r="X23">
            <v>248889.53302822827</v>
          </cell>
          <cell r="Y23">
            <v>374516.9361907976</v>
          </cell>
          <cell r="Z23">
            <v>362681.14780273708</v>
          </cell>
          <cell r="AA23">
            <v>253436.33158734808</v>
          </cell>
          <cell r="AB23">
            <v>322596.41474400577</v>
          </cell>
          <cell r="AG23">
            <v>339016.99662193283</v>
          </cell>
          <cell r="AH23">
            <v>268456.61842492793</v>
          </cell>
          <cell r="AI23">
            <v>204969.83977961948</v>
          </cell>
          <cell r="AK23">
            <v>157957.80155941308</v>
          </cell>
          <cell r="AL23">
            <v>124877.31302822827</v>
          </cell>
          <cell r="AM23">
            <v>244029.9361907976</v>
          </cell>
          <cell r="AN23">
            <v>230978.14780273708</v>
          </cell>
          <cell r="AO23">
            <v>139612.33158734808</v>
          </cell>
          <cell r="AP23">
            <v>88225.414744005771</v>
          </cell>
          <cell r="AQ23">
            <v>0</v>
          </cell>
          <cell r="AR23">
            <v>0</v>
          </cell>
        </row>
        <row r="24">
          <cell r="D24">
            <v>-303</v>
          </cell>
          <cell r="E24">
            <v>22152</v>
          </cell>
          <cell r="F24">
            <v>-75278</v>
          </cell>
          <cell r="H24">
            <v>45077</v>
          </cell>
          <cell r="I24">
            <v>-16147</v>
          </cell>
          <cell r="J24">
            <v>-47786</v>
          </cell>
          <cell r="K24">
            <v>42692</v>
          </cell>
          <cell r="L24">
            <v>12262</v>
          </cell>
          <cell r="M24">
            <v>39874</v>
          </cell>
          <cell r="AG24">
            <v>303</v>
          </cell>
          <cell r="AH24">
            <v>-22152</v>
          </cell>
          <cell r="AI24">
            <v>75278</v>
          </cell>
          <cell r="AK24">
            <v>-45077</v>
          </cell>
          <cell r="AL24">
            <v>16147</v>
          </cell>
          <cell r="AM24">
            <v>47786</v>
          </cell>
          <cell r="AN24">
            <v>-42692</v>
          </cell>
          <cell r="AO24">
            <v>-12262</v>
          </cell>
          <cell r="AP24">
            <v>-39874</v>
          </cell>
          <cell r="AQ24">
            <v>0</v>
          </cell>
          <cell r="AR24">
            <v>0</v>
          </cell>
        </row>
        <row r="25">
          <cell r="D25">
            <v>-665246</v>
          </cell>
          <cell r="E25">
            <v>587140</v>
          </cell>
          <cell r="F25">
            <v>-55872</v>
          </cell>
          <cell r="H25">
            <v>-126338</v>
          </cell>
          <cell r="I25">
            <v>102199</v>
          </cell>
          <cell r="J25">
            <v>-87999</v>
          </cell>
          <cell r="K25">
            <v>75318</v>
          </cell>
          <cell r="L25">
            <v>-116812</v>
          </cell>
          <cell r="M25">
            <v>24828</v>
          </cell>
          <cell r="AG25">
            <v>665246</v>
          </cell>
          <cell r="AH25">
            <v>-587140</v>
          </cell>
          <cell r="AI25">
            <v>55872</v>
          </cell>
          <cell r="AK25">
            <v>126338</v>
          </cell>
          <cell r="AL25">
            <v>-102199</v>
          </cell>
          <cell r="AM25">
            <v>87999</v>
          </cell>
          <cell r="AN25">
            <v>-75318</v>
          </cell>
          <cell r="AO25">
            <v>116812</v>
          </cell>
          <cell r="AP25">
            <v>-24828</v>
          </cell>
          <cell r="AQ25">
            <v>0</v>
          </cell>
          <cell r="AR25">
            <v>0</v>
          </cell>
        </row>
        <row r="26">
          <cell r="D26">
            <v>6407548</v>
          </cell>
          <cell r="E26">
            <v>7211699</v>
          </cell>
          <cell r="F26">
            <v>7615322</v>
          </cell>
          <cell r="H26">
            <v>7420774</v>
          </cell>
          <cell r="I26">
            <v>7054727.2199999997</v>
          </cell>
          <cell r="J26">
            <v>6930143</v>
          </cell>
          <cell r="K26">
            <v>7031666</v>
          </cell>
          <cell r="L26">
            <v>7071542</v>
          </cell>
          <cell r="M26">
            <v>8095608</v>
          </cell>
          <cell r="N26">
            <v>0</v>
          </cell>
          <cell r="O26">
            <v>0</v>
          </cell>
          <cell r="S26">
            <v>9135035.4715303835</v>
          </cell>
          <cell r="T26">
            <v>7345037.4139025714</v>
          </cell>
          <cell r="U26">
            <v>8254508.1477519246</v>
          </cell>
          <cell r="W26">
            <v>7943218.3663128605</v>
          </cell>
          <cell r="X26">
            <v>7440638.0544848582</v>
          </cell>
          <cell r="Y26">
            <v>7856127.2410196438</v>
          </cell>
          <cell r="Z26">
            <v>7941949.3615762573</v>
          </cell>
          <cell r="AA26">
            <v>7609572.9518403672</v>
          </cell>
          <cell r="AB26">
            <v>8427053.3008005284</v>
          </cell>
          <cell r="AG26">
            <v>2727487.4715303835</v>
          </cell>
          <cell r="AH26">
            <v>133338.41390257154</v>
          </cell>
          <cell r="AI26">
            <v>639186.14775192493</v>
          </cell>
          <cell r="AK26">
            <v>522444.36631286074</v>
          </cell>
          <cell r="AL26">
            <v>385910.83448485821</v>
          </cell>
          <cell r="AM26">
            <v>925984.24101964349</v>
          </cell>
          <cell r="AN26">
            <v>910283.36157625774</v>
          </cell>
          <cell r="AO26">
            <v>538030.95184036717</v>
          </cell>
          <cell r="AP26">
            <v>331445.30080052861</v>
          </cell>
          <cell r="AQ26">
            <v>0</v>
          </cell>
          <cell r="AR26">
            <v>0</v>
          </cell>
        </row>
        <row r="27">
          <cell r="D27">
            <v>5557067.0588235296</v>
          </cell>
          <cell r="E27">
            <v>5400079.2352941185</v>
          </cell>
          <cell r="F27">
            <v>6427469.7647058815</v>
          </cell>
          <cell r="H27">
            <v>4757198.1176470593</v>
          </cell>
          <cell r="I27">
            <v>5019685.3094117651</v>
          </cell>
          <cell r="J27">
            <v>5396464.6470588241</v>
          </cell>
          <cell r="K27">
            <v>5831453.7647058815</v>
          </cell>
          <cell r="L27">
            <v>5006291.5294117648</v>
          </cell>
          <cell r="M27">
            <v>4221968.9411764704</v>
          </cell>
          <cell r="N27">
            <v>0</v>
          </cell>
          <cell r="O27">
            <v>0</v>
          </cell>
          <cell r="S27">
            <v>6157067.0177270751</v>
          </cell>
          <cell r="T27">
            <v>5364119.1829244103</v>
          </cell>
          <cell r="U27">
            <v>5630513.0776419574</v>
          </cell>
          <cell r="W27">
            <v>5770144.3868396776</v>
          </cell>
          <cell r="X27">
            <v>5309609.9692963334</v>
          </cell>
          <cell r="Y27">
            <v>5458442.4958381653</v>
          </cell>
          <cell r="Z27">
            <v>5272098.8986199107</v>
          </cell>
          <cell r="AA27">
            <v>4997300.7972663529</v>
          </cell>
          <cell r="AB27">
            <v>5139649.2059732992</v>
          </cell>
          <cell r="AG27">
            <v>-599999.95890354412</v>
          </cell>
          <cell r="AH27">
            <v>35960.052369708312</v>
          </cell>
          <cell r="AI27">
            <v>796956.68706392462</v>
          </cell>
          <cell r="AK27">
            <v>-1012946.2691926172</v>
          </cell>
          <cell r="AL27">
            <v>-289924.65988456947</v>
          </cell>
          <cell r="AM27">
            <v>-61977.848779340624</v>
          </cell>
          <cell r="AN27">
            <v>559354.86608597194</v>
          </cell>
          <cell r="AO27">
            <v>8990.7321454121266</v>
          </cell>
          <cell r="AP27">
            <v>-917680.26479682955</v>
          </cell>
          <cell r="AQ27">
            <v>0</v>
          </cell>
          <cell r="AR27">
            <v>0</v>
          </cell>
        </row>
        <row r="28">
          <cell r="D28">
            <v>256447</v>
          </cell>
          <cell r="E28">
            <v>234798</v>
          </cell>
          <cell r="F28">
            <v>262986</v>
          </cell>
          <cell r="H28">
            <v>251429</v>
          </cell>
          <cell r="I28">
            <v>240337</v>
          </cell>
          <cell r="J28">
            <v>238385</v>
          </cell>
          <cell r="K28">
            <v>246772</v>
          </cell>
          <cell r="L28">
            <v>243560</v>
          </cell>
          <cell r="M28">
            <v>245559</v>
          </cell>
          <cell r="S28">
            <v>251195</v>
          </cell>
          <cell r="T28">
            <v>227627.79253520991</v>
          </cell>
          <cell r="U28">
            <v>247901.57780835812</v>
          </cell>
          <cell r="W28">
            <v>255852.38843433652</v>
          </cell>
          <cell r="X28">
            <v>223539.35534606577</v>
          </cell>
          <cell r="Y28">
            <v>232706.14076838028</v>
          </cell>
          <cell r="Z28">
            <v>235845.02796988524</v>
          </cell>
          <cell r="AA28">
            <v>230544.18824206816</v>
          </cell>
          <cell r="AB28">
            <v>242405.70987560193</v>
          </cell>
          <cell r="AG28">
            <v>-5252</v>
          </cell>
          <cell r="AH28">
            <v>-7170.2074647900881</v>
          </cell>
          <cell r="AI28">
            <v>-15084.422191641876</v>
          </cell>
          <cell r="AK28">
            <v>4423.3884343365207</v>
          </cell>
          <cell r="AL28">
            <v>-16797.644653934229</v>
          </cell>
          <cell r="AM28">
            <v>-5678.8592316197173</v>
          </cell>
          <cell r="AN28">
            <v>-10926.972030114761</v>
          </cell>
          <cell r="AO28">
            <v>-13015.811757931835</v>
          </cell>
          <cell r="AP28">
            <v>-3153.2901243980741</v>
          </cell>
          <cell r="AQ28">
            <v>0</v>
          </cell>
          <cell r="AR28">
            <v>0</v>
          </cell>
        </row>
        <row r="29">
          <cell r="D29">
            <v>255100</v>
          </cell>
          <cell r="E29">
            <v>238118</v>
          </cell>
          <cell r="F29">
            <v>263781</v>
          </cell>
          <cell r="H29">
            <v>173817</v>
          </cell>
          <cell r="I29">
            <v>198718.04</v>
          </cell>
          <cell r="J29">
            <v>192535</v>
          </cell>
          <cell r="K29">
            <v>268984</v>
          </cell>
          <cell r="L29">
            <v>266159</v>
          </cell>
          <cell r="M29">
            <v>216406</v>
          </cell>
          <cell r="N29">
            <v>0</v>
          </cell>
          <cell r="O29">
            <v>0</v>
          </cell>
          <cell r="S29">
            <v>225625.71000000002</v>
          </cell>
          <cell r="T29">
            <v>232396.43</v>
          </cell>
          <cell r="U29">
            <v>223406</v>
          </cell>
          <cell r="W29">
            <v>188630</v>
          </cell>
          <cell r="X29">
            <v>199002</v>
          </cell>
          <cell r="Y29">
            <v>192448</v>
          </cell>
          <cell r="Z29">
            <v>230588</v>
          </cell>
          <cell r="AA29">
            <v>253037</v>
          </cell>
          <cell r="AB29">
            <v>232083.71658914728</v>
          </cell>
          <cell r="AG29">
            <v>-29474.289999999979</v>
          </cell>
          <cell r="AH29">
            <v>-5721.570000000007</v>
          </cell>
          <cell r="AI29">
            <v>-40375</v>
          </cell>
          <cell r="AK29">
            <v>14813</v>
          </cell>
          <cell r="AL29">
            <v>283.95999999999185</v>
          </cell>
          <cell r="AM29">
            <v>-87</v>
          </cell>
          <cell r="AN29">
            <v>-38396</v>
          </cell>
          <cell r="AO29">
            <v>-13122</v>
          </cell>
          <cell r="AP29">
            <v>15677.716589147283</v>
          </cell>
          <cell r="AQ29">
            <v>0</v>
          </cell>
          <cell r="AR29">
            <v>0</v>
          </cell>
        </row>
        <row r="30">
          <cell r="D30">
            <v>495569</v>
          </cell>
          <cell r="E30">
            <v>518413</v>
          </cell>
          <cell r="F30">
            <v>538359</v>
          </cell>
          <cell r="H30">
            <v>566434</v>
          </cell>
          <cell r="I30">
            <v>581368.71</v>
          </cell>
          <cell r="J30">
            <v>689023</v>
          </cell>
          <cell r="K30">
            <v>667603</v>
          </cell>
          <cell r="L30">
            <v>684333</v>
          </cell>
          <cell r="M30">
            <v>763837</v>
          </cell>
          <cell r="N30">
            <v>0</v>
          </cell>
          <cell r="O30">
            <v>0</v>
          </cell>
          <cell r="S30">
            <v>532180.46270473255</v>
          </cell>
          <cell r="T30">
            <v>480069.34789210319</v>
          </cell>
          <cell r="U30">
            <v>525517.02072743734</v>
          </cell>
          <cell r="W30">
            <v>580024.15652306261</v>
          </cell>
          <cell r="X30">
            <v>638496.23387920542</v>
          </cell>
          <cell r="Y30">
            <v>648543.85770766973</v>
          </cell>
          <cell r="Z30">
            <v>736899.59917199262</v>
          </cell>
          <cell r="AA30">
            <v>705990.26398602233</v>
          </cell>
          <cell r="AB30">
            <v>718428.62474539666</v>
          </cell>
          <cell r="AG30">
            <v>36611.462704732548</v>
          </cell>
          <cell r="AH30">
            <v>-38343.652107896807</v>
          </cell>
          <cell r="AI30">
            <v>-12841.979272562661</v>
          </cell>
          <cell r="AK30">
            <v>13590.156523062615</v>
          </cell>
          <cell r="AL30">
            <v>57127.523879205459</v>
          </cell>
          <cell r="AM30">
            <v>-40479.142292330274</v>
          </cell>
          <cell r="AN30">
            <v>69296.599171992624</v>
          </cell>
          <cell r="AO30">
            <v>21657.263986022328</v>
          </cell>
          <cell r="AP30">
            <v>-45408.375254603336</v>
          </cell>
          <cell r="AQ30">
            <v>0</v>
          </cell>
          <cell r="AR30">
            <v>0</v>
          </cell>
        </row>
        <row r="31">
          <cell r="D31">
            <v>509172</v>
          </cell>
          <cell r="E31">
            <v>438335</v>
          </cell>
          <cell r="F31">
            <v>505717</v>
          </cell>
          <cell r="H31">
            <v>418638</v>
          </cell>
          <cell r="I31">
            <v>398100.22</v>
          </cell>
          <cell r="J31">
            <v>393092</v>
          </cell>
          <cell r="K31">
            <v>432079</v>
          </cell>
          <cell r="L31">
            <v>444639</v>
          </cell>
          <cell r="M31">
            <v>462192</v>
          </cell>
          <cell r="N31">
            <v>0</v>
          </cell>
          <cell r="O31">
            <v>0</v>
          </cell>
          <cell r="S31">
            <v>425015.41263355879</v>
          </cell>
          <cell r="T31">
            <v>418139.43732561177</v>
          </cell>
          <cell r="U31">
            <v>485103.9673929101</v>
          </cell>
          <cell r="W31">
            <v>423882.06752949051</v>
          </cell>
          <cell r="X31">
            <v>431136.13632590353</v>
          </cell>
          <cell r="Y31">
            <v>436434.64930292312</v>
          </cell>
          <cell r="Z31">
            <v>529177.09162120079</v>
          </cell>
          <cell r="AA31">
            <v>498261.63178249064</v>
          </cell>
          <cell r="AB31">
            <v>473109.50520143483</v>
          </cell>
          <cell r="AG31">
            <v>-84156.587366441207</v>
          </cell>
          <cell r="AH31">
            <v>-20195.562674388231</v>
          </cell>
          <cell r="AI31">
            <v>-20613.032607089903</v>
          </cell>
          <cell r="AK31">
            <v>5244.0675294905086</v>
          </cell>
          <cell r="AL31">
            <v>33035.916325903556</v>
          </cell>
          <cell r="AM31">
            <v>43342.649302923121</v>
          </cell>
          <cell r="AN31">
            <v>97098.091621200787</v>
          </cell>
          <cell r="AO31">
            <v>53622.631782490644</v>
          </cell>
          <cell r="AP31">
            <v>10917.505201434833</v>
          </cell>
          <cell r="AQ31">
            <v>0</v>
          </cell>
          <cell r="AR31">
            <v>0</v>
          </cell>
        </row>
        <row r="32">
          <cell r="D32">
            <v>1516288</v>
          </cell>
          <cell r="E32">
            <v>1429664</v>
          </cell>
          <cell r="F32">
            <v>1570843</v>
          </cell>
          <cell r="H32">
            <v>1410318</v>
          </cell>
          <cell r="I32">
            <v>1418523.97</v>
          </cell>
          <cell r="J32">
            <v>1513035</v>
          </cell>
          <cell r="K32">
            <v>1615438</v>
          </cell>
          <cell r="L32">
            <v>1638691</v>
          </cell>
          <cell r="M32">
            <v>1687994</v>
          </cell>
          <cell r="N32">
            <v>0</v>
          </cell>
          <cell r="O32">
            <v>0</v>
          </cell>
          <cell r="S32">
            <v>1434016.5853382912</v>
          </cell>
          <cell r="T32">
            <v>1358233.0077529249</v>
          </cell>
          <cell r="U32">
            <v>1481928.5659287055</v>
          </cell>
          <cell r="W32">
            <v>1448388.6124868896</v>
          </cell>
          <cell r="X32">
            <v>1492173.7255511747</v>
          </cell>
          <cell r="Y32">
            <v>1510132.647778973</v>
          </cell>
          <cell r="Z32">
            <v>1732509.7187630788</v>
          </cell>
          <cell r="AA32">
            <v>1687833.084010581</v>
          </cell>
          <cell r="AB32">
            <v>1666027.5564115806</v>
          </cell>
          <cell r="AG32">
            <v>-82271.414661708637</v>
          </cell>
          <cell r="AH32">
            <v>-71430.992247075133</v>
          </cell>
          <cell r="AI32">
            <v>-88914.434071294439</v>
          </cell>
          <cell r="AK32">
            <v>38070.612486889644</v>
          </cell>
          <cell r="AL32">
            <v>73649.755551174778</v>
          </cell>
          <cell r="AM32">
            <v>-2902.3522210268711</v>
          </cell>
          <cell r="AN32">
            <v>117071.71876307865</v>
          </cell>
          <cell r="AO32">
            <v>49142.084010581137</v>
          </cell>
          <cell r="AP32">
            <v>-21966.443588419294</v>
          </cell>
          <cell r="AQ32">
            <v>0</v>
          </cell>
          <cell r="AR32">
            <v>0</v>
          </cell>
        </row>
        <row r="33">
          <cell r="D33">
            <v>4040779.0588235296</v>
          </cell>
          <cell r="E33">
            <v>3970415.2352941185</v>
          </cell>
          <cell r="F33">
            <v>4856626.7647058815</v>
          </cell>
          <cell r="H33">
            <v>3346880.1176470593</v>
          </cell>
          <cell r="I33">
            <v>3601161.3394117653</v>
          </cell>
          <cell r="J33">
            <v>3883429.6470588241</v>
          </cell>
          <cell r="K33">
            <v>4216015.7647058815</v>
          </cell>
          <cell r="L33">
            <v>3367600.5294117648</v>
          </cell>
          <cell r="M33">
            <v>2533974.9411764704</v>
          </cell>
          <cell r="N33">
            <v>0</v>
          </cell>
          <cell r="O33">
            <v>0</v>
          </cell>
          <cell r="S33">
            <v>4723050.4323887844</v>
          </cell>
          <cell r="T33">
            <v>4005886.1751714852</v>
          </cell>
          <cell r="U33">
            <v>4148584.5117132519</v>
          </cell>
          <cell r="W33">
            <v>4321755.774352788</v>
          </cell>
          <cell r="X33">
            <v>3817436.2437451584</v>
          </cell>
          <cell r="Y33">
            <v>3948309.8480591923</v>
          </cell>
          <cell r="Z33">
            <v>3539589.1798568321</v>
          </cell>
          <cell r="AA33">
            <v>3309467.7132557719</v>
          </cell>
          <cell r="AB33">
            <v>3473621.6495617186</v>
          </cell>
          <cell r="AG33">
            <v>-682271.37356525275</v>
          </cell>
          <cell r="AH33">
            <v>-35470.939877366822</v>
          </cell>
          <cell r="AI33">
            <v>708042.25299263024</v>
          </cell>
          <cell r="AK33">
            <v>-974875.65670572757</v>
          </cell>
          <cell r="AL33">
            <v>-216274.90433339469</v>
          </cell>
          <cell r="AM33">
            <v>-64880.201000367495</v>
          </cell>
          <cell r="AN33">
            <v>676426.58484905062</v>
          </cell>
          <cell r="AO33">
            <v>58132.816155993263</v>
          </cell>
          <cell r="AP33">
            <v>-939646.7083852489</v>
          </cell>
          <cell r="AQ33">
            <v>0</v>
          </cell>
          <cell r="AR33">
            <v>0</v>
          </cell>
        </row>
        <row r="34">
          <cell r="D34">
            <v>171985</v>
          </cell>
          <cell r="E34">
            <v>174802</v>
          </cell>
          <cell r="F34">
            <v>162562</v>
          </cell>
          <cell r="H34">
            <v>135922</v>
          </cell>
          <cell r="I34">
            <v>143302</v>
          </cell>
          <cell r="J34">
            <v>137151</v>
          </cell>
          <cell r="K34">
            <v>172725</v>
          </cell>
          <cell r="L34">
            <v>179689</v>
          </cell>
          <cell r="M34">
            <v>159358</v>
          </cell>
          <cell r="N34">
            <v>0</v>
          </cell>
          <cell r="O34">
            <v>0</v>
          </cell>
          <cell r="S34">
            <v>157829.62</v>
          </cell>
          <cell r="T34">
            <v>185465.30999999997</v>
          </cell>
          <cell r="U34">
            <v>178615</v>
          </cell>
          <cell r="W34">
            <v>152109</v>
          </cell>
          <cell r="X34">
            <v>160013</v>
          </cell>
          <cell r="Y34">
            <v>155018</v>
          </cell>
          <cell r="Z34">
            <v>184087</v>
          </cell>
          <cell r="AA34">
            <v>197015</v>
          </cell>
          <cell r="AB34">
            <v>181394.89399655472</v>
          </cell>
          <cell r="AG34">
            <v>-14155.380000000005</v>
          </cell>
          <cell r="AH34">
            <v>10663.309999999969</v>
          </cell>
          <cell r="AI34">
            <v>16053</v>
          </cell>
          <cell r="AK34">
            <v>16187</v>
          </cell>
          <cell r="AL34">
            <v>16711</v>
          </cell>
          <cell r="AM34">
            <v>17867</v>
          </cell>
          <cell r="AN34">
            <v>11362</v>
          </cell>
          <cell r="AO34">
            <v>17326</v>
          </cell>
          <cell r="AP34">
            <v>22036.893996554718</v>
          </cell>
          <cell r="AQ34">
            <v>0</v>
          </cell>
          <cell r="AR34">
            <v>0</v>
          </cell>
        </row>
        <row r="35">
          <cell r="D35">
            <v>84590</v>
          </cell>
          <cell r="E35">
            <v>97732</v>
          </cell>
          <cell r="F35">
            <v>122813</v>
          </cell>
          <cell r="H35">
            <v>137781</v>
          </cell>
          <cell r="I35">
            <v>122097.87000000001</v>
          </cell>
          <cell r="J35">
            <v>126130</v>
          </cell>
          <cell r="K35">
            <v>144522.26</v>
          </cell>
          <cell r="L35">
            <v>103422</v>
          </cell>
          <cell r="M35">
            <v>158584</v>
          </cell>
          <cell r="N35">
            <v>0</v>
          </cell>
          <cell r="O35">
            <v>0</v>
          </cell>
          <cell r="S35">
            <v>143590.75</v>
          </cell>
          <cell r="T35">
            <v>143637.26999999999</v>
          </cell>
          <cell r="U35">
            <v>143516</v>
          </cell>
          <cell r="W35">
            <v>143051</v>
          </cell>
          <cell r="X35">
            <v>143190</v>
          </cell>
          <cell r="Y35">
            <v>143102</v>
          </cell>
          <cell r="Z35">
            <v>143614</v>
          </cell>
          <cell r="AA35">
            <v>143840</v>
          </cell>
          <cell r="AB35">
            <v>143565.67829457362</v>
          </cell>
          <cell r="AG35">
            <v>59000.75</v>
          </cell>
          <cell r="AH35">
            <v>45905.26999999999</v>
          </cell>
          <cell r="AI35">
            <v>20703</v>
          </cell>
          <cell r="AK35">
            <v>5270</v>
          </cell>
          <cell r="AL35">
            <v>21092.12999999999</v>
          </cell>
          <cell r="AM35">
            <v>16972</v>
          </cell>
          <cell r="AN35">
            <v>-908.26000000000931</v>
          </cell>
          <cell r="AO35">
            <v>40418</v>
          </cell>
          <cell r="AP35">
            <v>-15018.321705426381</v>
          </cell>
          <cell r="AQ35">
            <v>0</v>
          </cell>
          <cell r="AR35">
            <v>0</v>
          </cell>
        </row>
        <row r="36">
          <cell r="D36">
            <v>139067</v>
          </cell>
          <cell r="E36">
            <v>158471</v>
          </cell>
          <cell r="F36">
            <v>230638</v>
          </cell>
          <cell r="H36">
            <v>192281</v>
          </cell>
          <cell r="I36">
            <v>174169.13</v>
          </cell>
          <cell r="J36">
            <v>253148</v>
          </cell>
          <cell r="K36">
            <v>179607.74</v>
          </cell>
          <cell r="L36">
            <v>257441</v>
          </cell>
          <cell r="M36">
            <v>186882</v>
          </cell>
          <cell r="N36">
            <v>0</v>
          </cell>
          <cell r="O36">
            <v>0</v>
          </cell>
          <cell r="S36">
            <v>175536.5</v>
          </cell>
          <cell r="T36">
            <v>178793.97999999998</v>
          </cell>
          <cell r="U36">
            <v>184222</v>
          </cell>
          <cell r="W36">
            <v>173151</v>
          </cell>
          <cell r="X36">
            <v>174489</v>
          </cell>
          <cell r="Y36">
            <v>173642</v>
          </cell>
          <cell r="Z36">
            <v>178561</v>
          </cell>
          <cell r="AA36">
            <v>180750</v>
          </cell>
          <cell r="AB36">
            <v>178105.30718354866</v>
          </cell>
          <cell r="AG36">
            <v>36469.5</v>
          </cell>
          <cell r="AH36">
            <v>20322.979999999981</v>
          </cell>
          <cell r="AI36">
            <v>-46416</v>
          </cell>
          <cell r="AK36">
            <v>-19130</v>
          </cell>
          <cell r="AL36">
            <v>319.86999999999534</v>
          </cell>
          <cell r="AM36">
            <v>-79506</v>
          </cell>
          <cell r="AN36">
            <v>-1046.7399999999907</v>
          </cell>
          <cell r="AO36">
            <v>-76691</v>
          </cell>
          <cell r="AP36">
            <v>-8776.6928164513374</v>
          </cell>
          <cell r="AQ36">
            <v>0</v>
          </cell>
          <cell r="AR36">
            <v>0</v>
          </cell>
        </row>
        <row r="37">
          <cell r="D37">
            <v>44554</v>
          </cell>
          <cell r="E37">
            <v>38432</v>
          </cell>
          <cell r="F37">
            <v>32260</v>
          </cell>
          <cell r="H37">
            <v>36097</v>
          </cell>
          <cell r="I37">
            <v>44407</v>
          </cell>
          <cell r="J37">
            <v>41654</v>
          </cell>
          <cell r="K37">
            <v>71434</v>
          </cell>
          <cell r="L37">
            <v>60590</v>
          </cell>
          <cell r="M37">
            <v>53173</v>
          </cell>
          <cell r="N37">
            <v>0</v>
          </cell>
          <cell r="O37">
            <v>0</v>
          </cell>
          <cell r="S37">
            <v>42104.298333333332</v>
          </cell>
          <cell r="T37">
            <v>42450.968333333331</v>
          </cell>
          <cell r="U37">
            <v>41552.328333333338</v>
          </cell>
          <cell r="W37">
            <v>38079.328333333338</v>
          </cell>
          <cell r="X37">
            <v>39116.328333333338</v>
          </cell>
          <cell r="Y37">
            <v>38459.328333333338</v>
          </cell>
          <cell r="Z37">
            <v>42270.328333333338</v>
          </cell>
          <cell r="AA37">
            <v>43965.328333333338</v>
          </cell>
          <cell r="AB37">
            <v>41917.463725882859</v>
          </cell>
          <cell r="AG37">
            <v>-2449.7016666666677</v>
          </cell>
          <cell r="AH37">
            <v>4018.9683333333305</v>
          </cell>
          <cell r="AI37">
            <v>9292.3283333333384</v>
          </cell>
          <cell r="AK37">
            <v>1982.3283333333384</v>
          </cell>
          <cell r="AL37">
            <v>-5290.6716666666616</v>
          </cell>
          <cell r="AM37">
            <v>-3194.6716666666616</v>
          </cell>
          <cell r="AN37">
            <v>-29163.671666666662</v>
          </cell>
          <cell r="AO37">
            <v>-16624.671666666662</v>
          </cell>
          <cell r="AP37">
            <v>-11255.536274117141</v>
          </cell>
          <cell r="AQ37">
            <v>0</v>
          </cell>
          <cell r="AR37">
            <v>0</v>
          </cell>
        </row>
        <row r="38">
          <cell r="D38">
            <v>40422</v>
          </cell>
          <cell r="E38">
            <v>36621</v>
          </cell>
          <cell r="F38">
            <v>37419</v>
          </cell>
          <cell r="H38">
            <v>37862</v>
          </cell>
          <cell r="I38">
            <v>35739</v>
          </cell>
          <cell r="J38">
            <v>34921</v>
          </cell>
          <cell r="K38">
            <v>40973</v>
          </cell>
          <cell r="L38">
            <v>41487</v>
          </cell>
          <cell r="M38">
            <v>28164</v>
          </cell>
          <cell r="S38">
            <v>37557</v>
          </cell>
          <cell r="T38">
            <v>37649.523023148147</v>
          </cell>
          <cell r="U38">
            <v>37649.523023148147</v>
          </cell>
          <cell r="W38">
            <v>37649.523023148147</v>
          </cell>
          <cell r="X38">
            <v>37649.523023148147</v>
          </cell>
          <cell r="Y38">
            <v>37649.523023148147</v>
          </cell>
          <cell r="Z38">
            <v>37649.523023148147</v>
          </cell>
          <cell r="AA38">
            <v>37649.523023148147</v>
          </cell>
          <cell r="AB38">
            <v>37649.523023148147</v>
          </cell>
          <cell r="AG38">
            <v>-2865</v>
          </cell>
          <cell r="AH38">
            <v>1028.5230231481473</v>
          </cell>
          <cell r="AI38">
            <v>230.52302314814733</v>
          </cell>
          <cell r="AK38">
            <v>-212.47697685185267</v>
          </cell>
          <cell r="AL38">
            <v>1910.5230231481473</v>
          </cell>
          <cell r="AM38">
            <v>2728.5230231481473</v>
          </cell>
          <cell r="AN38">
            <v>-3323.4769768518527</v>
          </cell>
          <cell r="AO38">
            <v>-3837.4769768518527</v>
          </cell>
          <cell r="AP38">
            <v>9485.5230231481473</v>
          </cell>
          <cell r="AQ38">
            <v>0</v>
          </cell>
          <cell r="AR38">
            <v>0</v>
          </cell>
        </row>
        <row r="39">
          <cell r="D39">
            <v>75315</v>
          </cell>
          <cell r="E39">
            <v>96427</v>
          </cell>
          <cell r="F39">
            <v>82150.350000000006</v>
          </cell>
          <cell r="H39">
            <v>115026</v>
          </cell>
          <cell r="I39">
            <v>124136.77</v>
          </cell>
          <cell r="J39">
            <v>90337</v>
          </cell>
          <cell r="K39">
            <v>70386</v>
          </cell>
          <cell r="L39">
            <v>78728</v>
          </cell>
          <cell r="M39">
            <v>98473</v>
          </cell>
          <cell r="N39">
            <v>0</v>
          </cell>
          <cell r="O39">
            <v>0</v>
          </cell>
          <cell r="S39">
            <v>44625.54</v>
          </cell>
          <cell r="T39">
            <v>102637.90000000001</v>
          </cell>
          <cell r="U39">
            <v>101249</v>
          </cell>
          <cell r="W39">
            <v>89215</v>
          </cell>
          <cell r="X39">
            <v>96835</v>
          </cell>
          <cell r="Y39">
            <v>81575</v>
          </cell>
          <cell r="Z39">
            <v>86992</v>
          </cell>
          <cell r="AA39">
            <v>89399</v>
          </cell>
          <cell r="AB39">
            <v>86077.317829457359</v>
          </cell>
          <cell r="AG39">
            <v>-30689.46</v>
          </cell>
          <cell r="AH39">
            <v>6210.9000000000087</v>
          </cell>
          <cell r="AI39">
            <v>19098.649999999994</v>
          </cell>
          <cell r="AK39">
            <v>-25811</v>
          </cell>
          <cell r="AL39">
            <v>-27301.770000000004</v>
          </cell>
          <cell r="AM39">
            <v>-8762</v>
          </cell>
          <cell r="AN39">
            <v>16606</v>
          </cell>
          <cell r="AO39">
            <v>10671</v>
          </cell>
          <cell r="AP39">
            <v>-12395.682170542641</v>
          </cell>
          <cell r="AQ39">
            <v>0</v>
          </cell>
          <cell r="AR39">
            <v>0</v>
          </cell>
        </row>
        <row r="40">
          <cell r="D40">
            <v>-6275</v>
          </cell>
          <cell r="E40">
            <v>-42250</v>
          </cell>
          <cell r="F40">
            <v>-31411</v>
          </cell>
          <cell r="H40">
            <v>-21974</v>
          </cell>
          <cell r="I40">
            <v>-62495.3</v>
          </cell>
          <cell r="J40">
            <v>-24663</v>
          </cell>
          <cell r="K40">
            <v>10066</v>
          </cell>
          <cell r="L40">
            <v>26472</v>
          </cell>
          <cell r="M40">
            <v>21473</v>
          </cell>
          <cell r="N40">
            <v>0</v>
          </cell>
          <cell r="O40">
            <v>0</v>
          </cell>
          <cell r="S40">
            <v>39068.74</v>
          </cell>
          <cell r="T40">
            <v>-48171.840271543202</v>
          </cell>
          <cell r="U40">
            <v>-45208.669492311179</v>
          </cell>
          <cell r="W40">
            <v>-46807</v>
          </cell>
          <cell r="X40">
            <v>-43465.788200196839</v>
          </cell>
          <cell r="Y40">
            <v>-43000.414301750192</v>
          </cell>
          <cell r="Z40">
            <v>-45720.018633057749</v>
          </cell>
          <cell r="AA40">
            <v>30620.951580540517</v>
          </cell>
          <cell r="AB40">
            <v>-45468.319187678731</v>
          </cell>
          <cell r="AG40">
            <v>45343.74</v>
          </cell>
          <cell r="AH40">
            <v>-5921.8402715432021</v>
          </cell>
          <cell r="AI40">
            <v>-13797.669492311179</v>
          </cell>
          <cell r="AK40">
            <v>-24833</v>
          </cell>
          <cell r="AL40">
            <v>19029.511799803164</v>
          </cell>
          <cell r="AM40">
            <v>-18337.414301750192</v>
          </cell>
          <cell r="AN40">
            <v>-55786.018633057749</v>
          </cell>
          <cell r="AO40">
            <v>4148.9515805405172</v>
          </cell>
          <cell r="AP40">
            <v>-66941.319187678731</v>
          </cell>
          <cell r="AQ40">
            <v>0</v>
          </cell>
          <cell r="AR40">
            <v>0</v>
          </cell>
        </row>
        <row r="41">
          <cell r="D41">
            <v>23143</v>
          </cell>
          <cell r="E41">
            <v>28044</v>
          </cell>
          <cell r="F41">
            <v>31542</v>
          </cell>
          <cell r="H41">
            <v>20885</v>
          </cell>
          <cell r="I41">
            <v>44101</v>
          </cell>
          <cell r="J41">
            <v>21568</v>
          </cell>
          <cell r="K41">
            <v>21368</v>
          </cell>
          <cell r="L41">
            <v>12989</v>
          </cell>
          <cell r="M41">
            <v>21797</v>
          </cell>
          <cell r="N41">
            <v>0</v>
          </cell>
          <cell r="O41">
            <v>0</v>
          </cell>
          <cell r="S41">
            <v>31723.592122925133</v>
          </cell>
          <cell r="T41">
            <v>33920.924254814818</v>
          </cell>
          <cell r="U41">
            <v>31333.421006310797</v>
          </cell>
          <cell r="W41">
            <v>31875.036627437541</v>
          </cell>
          <cell r="X41">
            <v>29608.22388297342</v>
          </cell>
          <cell r="Y41">
            <v>29144.964770303035</v>
          </cell>
          <cell r="Z41">
            <v>31841.095756010502</v>
          </cell>
          <cell r="AA41">
            <v>34476.217917382965</v>
          </cell>
          <cell r="AB41">
            <v>33027.384269974165</v>
          </cell>
          <cell r="AG41">
            <v>8580.5921229251326</v>
          </cell>
          <cell r="AH41">
            <v>5876.9242548148177</v>
          </cell>
          <cell r="AI41">
            <v>-208.57899368920334</v>
          </cell>
          <cell r="AK41">
            <v>10990.036627437541</v>
          </cell>
          <cell r="AL41">
            <v>-14492.77611702658</v>
          </cell>
          <cell r="AM41">
            <v>7576.964770303035</v>
          </cell>
          <cell r="AN41">
            <v>10473.095756010502</v>
          </cell>
          <cell r="AO41">
            <v>21487.217917382965</v>
          </cell>
          <cell r="AP41">
            <v>11230.384269974165</v>
          </cell>
          <cell r="AQ41">
            <v>0</v>
          </cell>
          <cell r="AR41">
            <v>0</v>
          </cell>
        </row>
        <row r="42">
          <cell r="D42">
            <v>3686</v>
          </cell>
          <cell r="E42">
            <v>5262</v>
          </cell>
          <cell r="F42">
            <v>6389</v>
          </cell>
          <cell r="H42">
            <v>4118</v>
          </cell>
          <cell r="I42">
            <v>5165</v>
          </cell>
          <cell r="J42">
            <v>5339</v>
          </cell>
          <cell r="K42">
            <v>2927</v>
          </cell>
          <cell r="L42">
            <v>2182</v>
          </cell>
          <cell r="M42">
            <v>9272</v>
          </cell>
          <cell r="N42">
            <v>0</v>
          </cell>
          <cell r="O42">
            <v>0</v>
          </cell>
          <cell r="S42">
            <v>9544.9231068634763</v>
          </cell>
          <cell r="T42">
            <v>9604.1633012111106</v>
          </cell>
          <cell r="U42">
            <v>9450.7087347018187</v>
          </cell>
          <cell r="W42">
            <v>8857.0842173429228</v>
          </cell>
          <cell r="X42">
            <v>9034.1264790988535</v>
          </cell>
          <cell r="Y42">
            <v>8922.2635948670941</v>
          </cell>
          <cell r="Z42">
            <v>9573.2966346476805</v>
          </cell>
          <cell r="AA42">
            <v>10658.847902714777</v>
          </cell>
          <cell r="AB42">
            <v>10308.998960430748</v>
          </cell>
          <cell r="AG42">
            <v>5858.9231068634763</v>
          </cell>
          <cell r="AH42">
            <v>4342.1633012111106</v>
          </cell>
          <cell r="AI42">
            <v>3061.7087347018187</v>
          </cell>
          <cell r="AK42">
            <v>4739.0842173429228</v>
          </cell>
          <cell r="AL42">
            <v>3869.1264790988535</v>
          </cell>
          <cell r="AM42">
            <v>3583.2635948670941</v>
          </cell>
          <cell r="AN42">
            <v>6646.2966346476805</v>
          </cell>
          <cell r="AO42">
            <v>8476.8479027147769</v>
          </cell>
          <cell r="AP42">
            <v>1036.9989604307484</v>
          </cell>
          <cell r="AQ42">
            <v>0</v>
          </cell>
          <cell r="AR42">
            <v>0</v>
          </cell>
        </row>
        <row r="43">
          <cell r="D43">
            <v>88934</v>
          </cell>
          <cell r="E43">
            <v>83000</v>
          </cell>
          <cell r="F43">
            <v>127745.04000000001</v>
          </cell>
          <cell r="H43">
            <v>75453</v>
          </cell>
          <cell r="I43">
            <v>112230.05</v>
          </cell>
          <cell r="J43">
            <v>81350</v>
          </cell>
          <cell r="K43">
            <v>185892</v>
          </cell>
          <cell r="L43">
            <v>106378</v>
          </cell>
          <cell r="M43">
            <v>113147</v>
          </cell>
          <cell r="N43">
            <v>0</v>
          </cell>
          <cell r="O43">
            <v>0</v>
          </cell>
          <cell r="S43">
            <v>141827.98518828399</v>
          </cell>
          <cell r="T43">
            <v>136066.07253838348</v>
          </cell>
          <cell r="U43">
            <v>93869.044198013915</v>
          </cell>
          <cell r="W43">
            <v>92339.697938425306</v>
          </cell>
          <cell r="X43">
            <v>130109.4047654203</v>
          </cell>
          <cell r="Y43">
            <v>111972.09390887653</v>
          </cell>
          <cell r="Z43">
            <v>131462.58111342357</v>
          </cell>
          <cell r="AA43">
            <v>141785.49035222468</v>
          </cell>
          <cell r="AB43">
            <v>147027.57068403825</v>
          </cell>
          <cell r="AG43">
            <v>52893.985188283987</v>
          </cell>
          <cell r="AH43">
            <v>53066.07253838348</v>
          </cell>
          <cell r="AI43">
            <v>-33875.995801986093</v>
          </cell>
          <cell r="AK43">
            <v>16886.697938425306</v>
          </cell>
          <cell r="AL43">
            <v>17879.354765420299</v>
          </cell>
          <cell r="AM43">
            <v>30622.09390887653</v>
          </cell>
          <cell r="AN43">
            <v>-54429.41888657643</v>
          </cell>
          <cell r="AO43">
            <v>35407.490352224675</v>
          </cell>
          <cell r="AP43">
            <v>33880.570684038248</v>
          </cell>
          <cell r="AQ43">
            <v>0</v>
          </cell>
          <cell r="AR43">
            <v>0</v>
          </cell>
        </row>
        <row r="44">
          <cell r="AQ44">
            <v>0</v>
          </cell>
          <cell r="AR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H45">
            <v>2</v>
          </cell>
          <cell r="I45">
            <v>3</v>
          </cell>
          <cell r="J45">
            <v>4</v>
          </cell>
          <cell r="K45">
            <v>5</v>
          </cell>
          <cell r="N45">
            <v>0</v>
          </cell>
          <cell r="O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-2</v>
          </cell>
          <cell r="AL45">
            <v>-3</v>
          </cell>
          <cell r="AM45">
            <v>-4</v>
          </cell>
          <cell r="AN45">
            <v>-5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6">
          <cell r="D46">
            <v>665421</v>
          </cell>
          <cell r="E46">
            <v>676541</v>
          </cell>
          <cell r="F46">
            <v>802107.39</v>
          </cell>
          <cell r="H46">
            <v>733453</v>
          </cell>
          <cell r="I46">
            <v>742855.52</v>
          </cell>
          <cell r="J46">
            <v>766939</v>
          </cell>
          <cell r="K46">
            <v>899906</v>
          </cell>
          <cell r="L46">
            <v>869378</v>
          </cell>
          <cell r="M46">
            <v>850323</v>
          </cell>
          <cell r="N46">
            <v>0</v>
          </cell>
          <cell r="O46">
            <v>0</v>
          </cell>
          <cell r="S46">
            <v>823408.94875140593</v>
          </cell>
          <cell r="T46">
            <v>822054.27117934776</v>
          </cell>
          <cell r="U46">
            <v>776248.35580319702</v>
          </cell>
          <cell r="W46">
            <v>719519.67013968737</v>
          </cell>
          <cell r="X46">
            <v>776578.81828377722</v>
          </cell>
          <cell r="Y46">
            <v>736484.75932877802</v>
          </cell>
          <cell r="Z46">
            <v>800330.80622750556</v>
          </cell>
          <cell r="AA46">
            <v>910160.35910934443</v>
          </cell>
          <cell r="AB46">
            <v>813605.81877992977</v>
          </cell>
          <cell r="AG46">
            <v>157987.94875140593</v>
          </cell>
          <cell r="AH46">
            <v>145513.27117934765</v>
          </cell>
          <cell r="AI46">
            <v>-25859.034196803179</v>
          </cell>
          <cell r="AK46">
            <v>-13933.329860312744</v>
          </cell>
          <cell r="AL46">
            <v>33723.2982837772</v>
          </cell>
          <cell r="AM46">
            <v>-30454.24067122204</v>
          </cell>
          <cell r="AN46">
            <v>-99575.193772494502</v>
          </cell>
          <cell r="AO46">
            <v>40782.359109344419</v>
          </cell>
          <cell r="AP46">
            <v>-36717.181220070212</v>
          </cell>
          <cell r="AQ46">
            <v>0</v>
          </cell>
          <cell r="AR46">
            <v>0</v>
          </cell>
        </row>
        <row r="47">
          <cell r="D47">
            <v>3375358.0588235296</v>
          </cell>
          <cell r="E47">
            <v>3293874.2352941185</v>
          </cell>
          <cell r="F47">
            <v>4054519.3747058813</v>
          </cell>
          <cell r="H47">
            <v>2613427.1176470593</v>
          </cell>
          <cell r="I47">
            <v>2858305.8194117653</v>
          </cell>
          <cell r="J47">
            <v>3116490.6470588241</v>
          </cell>
          <cell r="K47">
            <v>3316109.7647058815</v>
          </cell>
          <cell r="L47">
            <v>2498222.5294117648</v>
          </cell>
          <cell r="M47">
            <v>1683651.9411764704</v>
          </cell>
          <cell r="N47">
            <v>0</v>
          </cell>
          <cell r="O47">
            <v>0</v>
          </cell>
          <cell r="S47">
            <v>3899641.4836373786</v>
          </cell>
          <cell r="T47">
            <v>3183831.9039921374</v>
          </cell>
          <cell r="U47">
            <v>3372336.1559100552</v>
          </cell>
          <cell r="W47">
            <v>3602236.1042131009</v>
          </cell>
          <cell r="X47">
            <v>3040857.4254613812</v>
          </cell>
          <cell r="Y47">
            <v>3211825.0887304144</v>
          </cell>
          <cell r="Z47">
            <v>2739258.3736293265</v>
          </cell>
          <cell r="AA47">
            <v>2399307.3541464275</v>
          </cell>
          <cell r="AB47">
            <v>2660015.8307817886</v>
          </cell>
          <cell r="AG47">
            <v>-524283.42481384682</v>
          </cell>
          <cell r="AH47">
            <v>110042.33130198083</v>
          </cell>
          <cell r="AI47">
            <v>682183.21879582701</v>
          </cell>
          <cell r="AK47">
            <v>-988808.98656604032</v>
          </cell>
          <cell r="AL47">
            <v>-182551.60604961749</v>
          </cell>
          <cell r="AM47">
            <v>-95334.441671589535</v>
          </cell>
          <cell r="AN47">
            <v>576851.39107655617</v>
          </cell>
          <cell r="AO47">
            <v>98915.17526533769</v>
          </cell>
          <cell r="AP47">
            <v>-976363.88960531913</v>
          </cell>
          <cell r="AQ47">
            <v>0</v>
          </cell>
          <cell r="AR47">
            <v>0</v>
          </cell>
        </row>
        <row r="48">
          <cell r="D48">
            <v>292298</v>
          </cell>
          <cell r="E48">
            <v>236604</v>
          </cell>
          <cell r="F48">
            <v>261622</v>
          </cell>
          <cell r="H48">
            <v>232426</v>
          </cell>
          <cell r="I48">
            <v>217178.73</v>
          </cell>
          <cell r="J48">
            <v>176213</v>
          </cell>
          <cell r="K48">
            <v>157938</v>
          </cell>
          <cell r="L48">
            <v>161402</v>
          </cell>
          <cell r="M48">
            <v>164071</v>
          </cell>
          <cell r="S48">
            <v>313482</v>
          </cell>
          <cell r="T48">
            <v>243129.74971635832</v>
          </cell>
          <cell r="U48">
            <v>266782.85126674041</v>
          </cell>
          <cell r="W48">
            <v>260115.83158065923</v>
          </cell>
          <cell r="X48">
            <v>241802.35115150124</v>
          </cell>
          <cell r="Y48">
            <v>191489.42682807584</v>
          </cell>
          <cell r="Z48">
            <v>123606.52768498215</v>
          </cell>
          <cell r="AA48">
            <v>155700.70960071488</v>
          </cell>
          <cell r="AB48">
            <v>164359.61246386767</v>
          </cell>
          <cell r="AG48">
            <v>21184</v>
          </cell>
          <cell r="AH48">
            <v>6525.7497163583175</v>
          </cell>
          <cell r="AI48">
            <v>5160.8512667404138</v>
          </cell>
          <cell r="AK48">
            <v>27689.831580659229</v>
          </cell>
          <cell r="AL48">
            <v>24623.621151501226</v>
          </cell>
          <cell r="AM48">
            <v>15276.426828075841</v>
          </cell>
          <cell r="AN48">
            <v>-34331.472315017847</v>
          </cell>
          <cell r="AO48">
            <v>-5701.2903992851207</v>
          </cell>
          <cell r="AP48">
            <v>288.61246386767016</v>
          </cell>
          <cell r="AQ48">
            <v>0</v>
          </cell>
          <cell r="AR48">
            <v>0</v>
          </cell>
        </row>
        <row r="49">
          <cell r="D49">
            <v>-28525</v>
          </cell>
          <cell r="E49">
            <v>-2815</v>
          </cell>
          <cell r="F49">
            <v>-148553.22</v>
          </cell>
          <cell r="H49">
            <v>77011</v>
          </cell>
          <cell r="I49">
            <v>-62399</v>
          </cell>
          <cell r="J49">
            <v>-11262</v>
          </cell>
          <cell r="K49">
            <v>90173</v>
          </cell>
          <cell r="L49">
            <v>-5430</v>
          </cell>
          <cell r="M49">
            <v>-41283</v>
          </cell>
          <cell r="S49">
            <v>0</v>
          </cell>
          <cell r="AG49">
            <v>28525</v>
          </cell>
          <cell r="AH49">
            <v>2815</v>
          </cell>
          <cell r="AI49">
            <v>148553.22</v>
          </cell>
          <cell r="AK49">
            <v>-77011</v>
          </cell>
          <cell r="AL49">
            <v>62399</v>
          </cell>
          <cell r="AM49">
            <v>11262</v>
          </cell>
          <cell r="AN49">
            <v>-90173</v>
          </cell>
          <cell r="AO49">
            <v>5430</v>
          </cell>
          <cell r="AP49">
            <v>41283</v>
          </cell>
          <cell r="AQ49">
            <v>0</v>
          </cell>
          <cell r="AR49">
            <v>0</v>
          </cell>
        </row>
        <row r="50">
          <cell r="D50">
            <v>5908</v>
          </cell>
          <cell r="E50">
            <v>24263</v>
          </cell>
          <cell r="F50">
            <v>-69500.200000000012</v>
          </cell>
          <cell r="H50">
            <v>-51480</v>
          </cell>
          <cell r="I50">
            <v>44227.67</v>
          </cell>
          <cell r="J50">
            <v>-20229</v>
          </cell>
          <cell r="K50">
            <v>-117512</v>
          </cell>
          <cell r="L50">
            <v>-119457</v>
          </cell>
          <cell r="M50">
            <v>95012</v>
          </cell>
          <cell r="S50">
            <v>0</v>
          </cell>
          <cell r="AG50">
            <v>-5908</v>
          </cell>
          <cell r="AH50">
            <v>-24263</v>
          </cell>
          <cell r="AI50">
            <v>69500.200000000012</v>
          </cell>
          <cell r="AK50">
            <v>51480</v>
          </cell>
          <cell r="AL50">
            <v>-44227.67</v>
          </cell>
          <cell r="AM50">
            <v>20229</v>
          </cell>
          <cell r="AN50">
            <v>117512</v>
          </cell>
          <cell r="AO50">
            <v>119457</v>
          </cell>
          <cell r="AP50">
            <v>-95012</v>
          </cell>
          <cell r="AQ50">
            <v>0</v>
          </cell>
          <cell r="AR50">
            <v>0</v>
          </cell>
        </row>
        <row r="51">
          <cell r="D51">
            <v>235929</v>
          </cell>
          <cell r="E51">
            <v>228960</v>
          </cell>
          <cell r="F51">
            <v>315624</v>
          </cell>
          <cell r="H51">
            <v>235995</v>
          </cell>
          <cell r="I51">
            <v>269186.05</v>
          </cell>
          <cell r="J51">
            <v>241317</v>
          </cell>
          <cell r="K51">
            <v>267509</v>
          </cell>
          <cell r="L51">
            <v>210856</v>
          </cell>
          <cell r="M51">
            <v>218950</v>
          </cell>
          <cell r="S51">
            <v>291448</v>
          </cell>
          <cell r="T51">
            <v>244789.47499203906</v>
          </cell>
          <cell r="U51">
            <v>268752.06904043461</v>
          </cell>
          <cell r="W51">
            <v>263851.12411587476</v>
          </cell>
          <cell r="X51">
            <v>235543.64964024958</v>
          </cell>
          <cell r="Y51">
            <v>252856.38039019285</v>
          </cell>
          <cell r="Z51">
            <v>249994.40877936163</v>
          </cell>
          <cell r="AA51">
            <v>235318.41072028817</v>
          </cell>
          <cell r="AB51">
            <v>260078.51993913634</v>
          </cell>
          <cell r="AG51">
            <v>55519</v>
          </cell>
          <cell r="AH51">
            <v>15829.47499203906</v>
          </cell>
          <cell r="AI51">
            <v>-46871.93095956539</v>
          </cell>
          <cell r="AK51">
            <v>27856.124115874758</v>
          </cell>
          <cell r="AL51">
            <v>-33642.400359750405</v>
          </cell>
          <cell r="AM51">
            <v>11539.380390192848</v>
          </cell>
          <cell r="AN51">
            <v>-17514.591220638365</v>
          </cell>
          <cell r="AO51">
            <v>24462.410720288171</v>
          </cell>
          <cell r="AP51">
            <v>41128.519939136342</v>
          </cell>
          <cell r="AQ51">
            <v>0</v>
          </cell>
          <cell r="AR51">
            <v>0</v>
          </cell>
        </row>
        <row r="52">
          <cell r="E52">
            <v>11245</v>
          </cell>
          <cell r="F52">
            <v>0</v>
          </cell>
          <cell r="H52">
            <v>-14055</v>
          </cell>
          <cell r="I52">
            <v>0</v>
          </cell>
          <cell r="J52">
            <v>0</v>
          </cell>
          <cell r="K52">
            <v>0</v>
          </cell>
          <cell r="L52">
            <v>-2802</v>
          </cell>
          <cell r="M52">
            <v>0</v>
          </cell>
          <cell r="AG52">
            <v>0</v>
          </cell>
          <cell r="AH52">
            <v>-11245</v>
          </cell>
          <cell r="AI52">
            <v>0</v>
          </cell>
          <cell r="AK52">
            <v>14055</v>
          </cell>
          <cell r="AL52">
            <v>0</v>
          </cell>
          <cell r="AM52">
            <v>0</v>
          </cell>
          <cell r="AN52">
            <v>0</v>
          </cell>
          <cell r="AO52">
            <v>2802</v>
          </cell>
          <cell r="AP52">
            <v>0</v>
          </cell>
          <cell r="AQ52">
            <v>0</v>
          </cell>
          <cell r="AR52">
            <v>0</v>
          </cell>
        </row>
        <row r="53">
          <cell r="D53">
            <v>1170557</v>
          </cell>
          <cell r="E53">
            <v>1170557</v>
          </cell>
          <cell r="F53">
            <v>1170557</v>
          </cell>
          <cell r="H53">
            <v>1170791</v>
          </cell>
          <cell r="I53">
            <v>1170905</v>
          </cell>
          <cell r="J53">
            <v>1170905</v>
          </cell>
          <cell r="K53">
            <v>1170905</v>
          </cell>
          <cell r="L53">
            <v>1181375</v>
          </cell>
          <cell r="M53">
            <v>1181942</v>
          </cell>
          <cell r="N53">
            <v>0</v>
          </cell>
          <cell r="O53">
            <v>0</v>
          </cell>
          <cell r="S53">
            <v>1187197.67</v>
          </cell>
          <cell r="T53">
            <v>1187197.67</v>
          </cell>
          <cell r="U53">
            <v>1187198</v>
          </cell>
          <cell r="W53">
            <v>1187198</v>
          </cell>
          <cell r="X53">
            <v>1187198</v>
          </cell>
          <cell r="Y53">
            <v>1191364</v>
          </cell>
          <cell r="Z53">
            <v>1191364</v>
          </cell>
          <cell r="AA53">
            <v>1191364</v>
          </cell>
          <cell r="AB53">
            <v>1191364</v>
          </cell>
          <cell r="AG53">
            <v>16640.669999999925</v>
          </cell>
          <cell r="AH53">
            <v>16640.669999999925</v>
          </cell>
          <cell r="AI53">
            <v>16641</v>
          </cell>
          <cell r="AK53">
            <v>16407</v>
          </cell>
          <cell r="AL53">
            <v>16293</v>
          </cell>
          <cell r="AM53">
            <v>20459</v>
          </cell>
          <cell r="AN53">
            <v>20459</v>
          </cell>
          <cell r="AO53">
            <v>9989</v>
          </cell>
          <cell r="AP53">
            <v>9422</v>
          </cell>
          <cell r="AQ53">
            <v>0</v>
          </cell>
          <cell r="AR53">
            <v>0</v>
          </cell>
        </row>
        <row r="54">
          <cell r="D54">
            <v>60758</v>
          </cell>
          <cell r="E54">
            <v>60803</v>
          </cell>
          <cell r="F54">
            <v>61045</v>
          </cell>
          <cell r="H54">
            <v>68301</v>
          </cell>
          <cell r="I54">
            <v>66571</v>
          </cell>
          <cell r="J54">
            <v>67178</v>
          </cell>
          <cell r="K54">
            <v>67445</v>
          </cell>
          <cell r="L54">
            <v>67435</v>
          </cell>
          <cell r="M54">
            <v>68470</v>
          </cell>
          <cell r="N54">
            <v>0</v>
          </cell>
          <cell r="O54">
            <v>0</v>
          </cell>
          <cell r="S54">
            <v>34468.910000000003</v>
          </cell>
          <cell r="T54">
            <v>62573.08</v>
          </cell>
          <cell r="U54">
            <v>62573</v>
          </cell>
          <cell r="W54">
            <v>62573</v>
          </cell>
          <cell r="X54">
            <v>62573</v>
          </cell>
          <cell r="Y54">
            <v>62680</v>
          </cell>
          <cell r="Z54">
            <v>62680.666666666664</v>
          </cell>
          <cell r="AA54">
            <v>62680.666666666664</v>
          </cell>
          <cell r="AB54">
            <v>62680.666666666664</v>
          </cell>
          <cell r="AG54">
            <v>-26289.089999999997</v>
          </cell>
          <cell r="AH54">
            <v>1770.0800000000017</v>
          </cell>
          <cell r="AI54">
            <v>1528</v>
          </cell>
          <cell r="AK54">
            <v>-5728</v>
          </cell>
          <cell r="AL54">
            <v>-3998</v>
          </cell>
          <cell r="AM54">
            <v>-4498</v>
          </cell>
          <cell r="AN54">
            <v>-4764.3333333333358</v>
          </cell>
          <cell r="AO54">
            <v>-4754.3333333333358</v>
          </cell>
          <cell r="AP54">
            <v>-5789.3333333333358</v>
          </cell>
          <cell r="AQ54">
            <v>0</v>
          </cell>
          <cell r="AR54">
            <v>0</v>
          </cell>
        </row>
        <row r="55">
          <cell r="D55">
            <v>1736925</v>
          </cell>
          <cell r="E55">
            <v>1729617</v>
          </cell>
          <cell r="F55">
            <v>1590794.58</v>
          </cell>
          <cell r="H55">
            <v>1718989</v>
          </cell>
          <cell r="I55">
            <v>1705669.45</v>
          </cell>
          <cell r="J55">
            <v>1624122</v>
          </cell>
          <cell r="K55">
            <v>1636458</v>
          </cell>
          <cell r="L55">
            <v>1493379</v>
          </cell>
          <cell r="M55">
            <v>1687162</v>
          </cell>
          <cell r="N55">
            <v>0</v>
          </cell>
          <cell r="O55">
            <v>0</v>
          </cell>
          <cell r="S55">
            <v>1826596.5799999998</v>
          </cell>
          <cell r="T55">
            <v>1737689.9747083974</v>
          </cell>
          <cell r="U55">
            <v>1785305.920307175</v>
          </cell>
          <cell r="W55">
            <v>1773737.9556965339</v>
          </cell>
          <cell r="X55">
            <v>1727117.0007917508</v>
          </cell>
          <cell r="Y55">
            <v>1698389.8072182687</v>
          </cell>
          <cell r="Z55">
            <v>1627645.6031310104</v>
          </cell>
          <cell r="AA55">
            <v>1645063.7869876698</v>
          </cell>
          <cell r="AB55">
            <v>1678482.7990696707</v>
          </cell>
          <cell r="AG55">
            <v>89671.579999999929</v>
          </cell>
          <cell r="AH55">
            <v>8072.9747083973052</v>
          </cell>
          <cell r="AI55">
            <v>194511.34030717504</v>
          </cell>
          <cell r="AK55">
            <v>54748.955696533987</v>
          </cell>
          <cell r="AL55">
            <v>21447.550791750822</v>
          </cell>
          <cell r="AM55">
            <v>74267.807218268688</v>
          </cell>
          <cell r="AN55">
            <v>-8812.3968689895482</v>
          </cell>
          <cell r="AO55">
            <v>151684.78698766971</v>
          </cell>
          <cell r="AP55">
            <v>-8679.2009303293235</v>
          </cell>
          <cell r="AQ55">
            <v>0</v>
          </cell>
          <cell r="AR55">
            <v>0</v>
          </cell>
        </row>
        <row r="56">
          <cell r="D56">
            <v>1638433.0588235296</v>
          </cell>
          <cell r="E56">
            <v>1564257.2352941185</v>
          </cell>
          <cell r="F56">
            <v>2463724.7947058813</v>
          </cell>
          <cell r="H56">
            <v>894438.11764705926</v>
          </cell>
          <cell r="I56">
            <v>1152636.3694117654</v>
          </cell>
          <cell r="J56">
            <v>1492368.6470588241</v>
          </cell>
          <cell r="K56">
            <v>1679651.7647058815</v>
          </cell>
          <cell r="L56">
            <v>1004843.5294117648</v>
          </cell>
          <cell r="M56">
            <v>-3510.0588235296309</v>
          </cell>
          <cell r="N56">
            <v>0</v>
          </cell>
          <cell r="O56">
            <v>0</v>
          </cell>
          <cell r="S56">
            <v>2073044.9036373787</v>
          </cell>
          <cell r="T56">
            <v>1446141.92928374</v>
          </cell>
          <cell r="U56">
            <v>1587030.2356028801</v>
          </cell>
          <cell r="W56">
            <v>1828498.148516567</v>
          </cell>
          <cell r="X56">
            <v>1313740.4246696304</v>
          </cell>
          <cell r="Y56">
            <v>1513435.2815121457</v>
          </cell>
          <cell r="Z56">
            <v>1111612.770498316</v>
          </cell>
          <cell r="AA56">
            <v>754243.56715875771</v>
          </cell>
          <cell r="AB56">
            <v>981533.03171211784</v>
          </cell>
          <cell r="AG56">
            <v>-434611.84481384687</v>
          </cell>
          <cell r="AH56">
            <v>118115.30601037813</v>
          </cell>
          <cell r="AI56">
            <v>876694.55910300207</v>
          </cell>
          <cell r="AK56">
            <v>-934060.0308695063</v>
          </cell>
          <cell r="AL56">
            <v>-161104.05525786668</v>
          </cell>
          <cell r="AM56">
            <v>-21066.634453320847</v>
          </cell>
          <cell r="AN56">
            <v>568038.9942075666</v>
          </cell>
          <cell r="AO56">
            <v>250599.9622530074</v>
          </cell>
          <cell r="AP56">
            <v>-985043.0905356484</v>
          </cell>
          <cell r="AQ56">
            <v>0</v>
          </cell>
          <cell r="AR56">
            <v>0</v>
          </cell>
        </row>
        <row r="57">
          <cell r="D57">
            <v>22462</v>
          </cell>
          <cell r="E57">
            <v>9860</v>
          </cell>
          <cell r="F57">
            <v>17956</v>
          </cell>
          <cell r="H57">
            <v>10716</v>
          </cell>
          <cell r="I57">
            <v>30904</v>
          </cell>
          <cell r="J57">
            <v>3169</v>
          </cell>
          <cell r="K57">
            <v>36547</v>
          </cell>
          <cell r="L57">
            <v>14604</v>
          </cell>
          <cell r="M57">
            <v>16991</v>
          </cell>
          <cell r="S57">
            <v>2084.4189682126107</v>
          </cell>
          <cell r="T57">
            <v>2116.4021164021165</v>
          </cell>
          <cell r="U57">
            <v>2033.5536349771223</v>
          </cell>
          <cell r="W57">
            <v>1713.0620985010707</v>
          </cell>
          <cell r="X57">
            <v>1808.6453246518358</v>
          </cell>
          <cell r="Y57">
            <v>1748.2517482517483</v>
          </cell>
          <cell r="Z57">
            <v>2099.737532808399</v>
          </cell>
          <cell r="AA57">
            <v>2256.0631697687536</v>
          </cell>
          <cell r="AB57">
            <v>2067.1834625322999</v>
          </cell>
          <cell r="AG57">
            <v>20377.581031787391</v>
          </cell>
          <cell r="AH57">
            <v>7743.597883597884</v>
          </cell>
          <cell r="AI57">
            <v>15922.446365022877</v>
          </cell>
          <cell r="AK57">
            <v>9002.9379014989299</v>
          </cell>
          <cell r="AL57">
            <v>29095.354675348164</v>
          </cell>
          <cell r="AM57">
            <v>1420.7482517482517</v>
          </cell>
          <cell r="AN57">
            <v>34447.262467191598</v>
          </cell>
          <cell r="AO57">
            <v>12347.936830231247</v>
          </cell>
          <cell r="AP57">
            <v>14923.816537467701</v>
          </cell>
          <cell r="AQ57">
            <v>0</v>
          </cell>
          <cell r="AR57">
            <v>0</v>
          </cell>
        </row>
        <row r="58">
          <cell r="D58">
            <v>-858513.05882352963</v>
          </cell>
          <cell r="E58">
            <v>-99118.235294118524</v>
          </cell>
          <cell r="F58">
            <v>307747.23529411852</v>
          </cell>
          <cell r="H58">
            <v>44973.882352940738</v>
          </cell>
          <cell r="I58">
            <v>308828.47058823518</v>
          </cell>
          <cell r="J58">
            <v>94746.352941175923</v>
          </cell>
          <cell r="K58">
            <v>169312.23529411852</v>
          </cell>
          <cell r="L58">
            <v>-142200.52941176482</v>
          </cell>
          <cell r="M58">
            <v>-83971.941176470369</v>
          </cell>
          <cell r="S58">
            <v>-1257154.6803265617</v>
          </cell>
          <cell r="T58">
            <v>305515.02945305768</v>
          </cell>
          <cell r="U58">
            <v>203459.73228965129</v>
          </cell>
          <cell r="W58">
            <v>25051.060786714515</v>
          </cell>
          <cell r="X58">
            <v>42491.713766888555</v>
          </cell>
          <cell r="Y58">
            <v>-50129.216558303146</v>
          </cell>
          <cell r="Z58">
            <v>193211.93647060933</v>
          </cell>
          <cell r="AA58">
            <v>-69599.187158245055</v>
          </cell>
          <cell r="AB58">
            <v>-121741.61533015339</v>
          </cell>
          <cell r="AG58">
            <v>398641.62150303205</v>
          </cell>
          <cell r="AH58">
            <v>-404633.2647471762</v>
          </cell>
          <cell r="AI58">
            <v>104287.50300446723</v>
          </cell>
          <cell r="AK58">
            <v>19922.821566226223</v>
          </cell>
          <cell r="AL58">
            <v>266336.75682134664</v>
          </cell>
          <cell r="AM58">
            <v>144875.56949947908</v>
          </cell>
          <cell r="AN58">
            <v>-23899.701176490809</v>
          </cell>
          <cell r="AO58">
            <v>-72601.342253519761</v>
          </cell>
          <cell r="AP58">
            <v>37769.674153683023</v>
          </cell>
          <cell r="AQ58">
            <v>0</v>
          </cell>
          <cell r="AR58">
            <v>0</v>
          </cell>
        </row>
        <row r="59"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</row>
        <row r="60">
          <cell r="D60">
            <v>802382</v>
          </cell>
          <cell r="E60">
            <v>1474999</v>
          </cell>
          <cell r="F60">
            <v>2789428.03</v>
          </cell>
          <cell r="H60">
            <v>950128</v>
          </cell>
          <cell r="I60">
            <v>1492368.8400000005</v>
          </cell>
          <cell r="J60">
            <v>1590284</v>
          </cell>
          <cell r="K60">
            <v>1885511</v>
          </cell>
          <cell r="L60">
            <v>877247</v>
          </cell>
          <cell r="M60">
            <v>-70491</v>
          </cell>
          <cell r="N60">
            <v>0</v>
          </cell>
          <cell r="O60">
            <v>0</v>
          </cell>
          <cell r="S60">
            <v>817974.64227902959</v>
          </cell>
          <cell r="T60">
            <v>1753773.3608531998</v>
          </cell>
          <cell r="U60">
            <v>1792523.5215275087</v>
          </cell>
          <cell r="W60">
            <v>1855262.2714017825</v>
          </cell>
          <cell r="X60">
            <v>1358040.7837611707</v>
          </cell>
          <cell r="Y60">
            <v>1465054.3167020942</v>
          </cell>
          <cell r="Z60">
            <v>1306924.4445017339</v>
          </cell>
          <cell r="AA60">
            <v>686900.44317028148</v>
          </cell>
          <cell r="AB60">
            <v>861858.59984449681</v>
          </cell>
          <cell r="AC60">
            <v>0</v>
          </cell>
          <cell r="AD60">
            <v>0</v>
          </cell>
          <cell r="AG60">
            <v>-15592.642279027437</v>
          </cell>
          <cell r="AH60">
            <v>-278774.3608532002</v>
          </cell>
          <cell r="AI60">
            <v>996904.50847249222</v>
          </cell>
          <cell r="AK60">
            <v>-905134.27140178112</v>
          </cell>
          <cell r="AL60">
            <v>134328.05623882811</v>
          </cell>
          <cell r="AM60">
            <v>125229.68329790649</v>
          </cell>
          <cell r="AN60">
            <v>578586.55549826729</v>
          </cell>
          <cell r="AO60">
            <v>190346.55682971887</v>
          </cell>
          <cell r="AP60">
            <v>-932349.59984449774</v>
          </cell>
          <cell r="AQ60">
            <v>0</v>
          </cell>
          <cell r="AR60">
            <v>0</v>
          </cell>
        </row>
        <row r="61">
          <cell r="E61">
            <v>70</v>
          </cell>
          <cell r="H61">
            <v>157</v>
          </cell>
          <cell r="I61">
            <v>-0.78999999933876097</v>
          </cell>
          <cell r="J61">
            <v>260</v>
          </cell>
          <cell r="K61">
            <v>-5</v>
          </cell>
          <cell r="L61">
            <v>884</v>
          </cell>
          <cell r="M61">
            <v>1</v>
          </cell>
          <cell r="T61">
            <v>773.36085319984704</v>
          </cell>
          <cell r="U61">
            <v>-164.47847249126062</v>
          </cell>
          <cell r="W61">
            <v>278.27140178252012</v>
          </cell>
          <cell r="X61">
            <v>406.78376117069274</v>
          </cell>
          <cell r="Y61">
            <v>54.316702094161883</v>
          </cell>
          <cell r="Z61">
            <v>-75.555498266126961</v>
          </cell>
          <cell r="AA61">
            <v>-99.556829718523659</v>
          </cell>
          <cell r="AB61">
            <v>-141.4001555031864</v>
          </cell>
        </row>
        <row r="63">
          <cell r="D63">
            <v>40820.541176470557</v>
          </cell>
          <cell r="S63">
            <v>-302100</v>
          </cell>
          <cell r="AG63">
            <v>342920.54117647058</v>
          </cell>
        </row>
        <row r="64">
          <cell r="D64">
            <v>-899333.59999999963</v>
          </cell>
          <cell r="S64">
            <v>-955054.68032656168</v>
          </cell>
          <cell r="AG64">
            <v>55721.080326562049</v>
          </cell>
        </row>
        <row r="66">
          <cell r="D66">
            <v>3</v>
          </cell>
          <cell r="S66">
            <v>-25.357720970408991</v>
          </cell>
          <cell r="W66">
            <v>0</v>
          </cell>
          <cell r="X66">
            <v>0</v>
          </cell>
          <cell r="Y66">
            <v>1</v>
          </cell>
          <cell r="Z66">
            <v>2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G66">
            <v>-2.1536834537982941E-9</v>
          </cell>
          <cell r="AH66">
            <v>0</v>
          </cell>
          <cell r="AI66">
            <v>-1.1641532182693481E-9</v>
          </cell>
          <cell r="AK66">
            <v>-1.3969838619232178E-9</v>
          </cell>
          <cell r="AL66">
            <v>1.7462298274040222E-9</v>
          </cell>
          <cell r="AM66">
            <v>-6.5483618527650833E-10</v>
          </cell>
          <cell r="AN66">
            <v>-1.1641532182693481E-9</v>
          </cell>
          <cell r="AO66">
            <v>-3.4924596548080444E-10</v>
          </cell>
          <cell r="AP66">
            <v>9.3132257461547852E-10</v>
          </cell>
          <cell r="AQ66">
            <v>0</v>
          </cell>
          <cell r="AR66">
            <v>0</v>
          </cell>
        </row>
        <row r="126">
          <cell r="D126">
            <v>112</v>
          </cell>
          <cell r="E126">
            <v>394</v>
          </cell>
          <cell r="F126">
            <v>1555</v>
          </cell>
          <cell r="H126">
            <v>522</v>
          </cell>
          <cell r="I126">
            <v>1605</v>
          </cell>
          <cell r="J126">
            <v>893</v>
          </cell>
          <cell r="K126">
            <v>2326</v>
          </cell>
          <cell r="L126">
            <v>1654</v>
          </cell>
          <cell r="M126">
            <v>481</v>
          </cell>
          <cell r="S126">
            <v>567.74903595622709</v>
          </cell>
          <cell r="T126">
            <v>572.13968253968255</v>
          </cell>
          <cell r="U126">
            <v>560.76624300965932</v>
          </cell>
          <cell r="W126">
            <v>516.76916488222696</v>
          </cell>
          <cell r="X126">
            <v>529.89083016820405</v>
          </cell>
          <cell r="Y126">
            <v>521.59999999999991</v>
          </cell>
          <cell r="Z126">
            <v>569.85196850393697</v>
          </cell>
          <cell r="AA126">
            <v>591.31235194585452</v>
          </cell>
          <cell r="AB126">
            <v>565.38294573643407</v>
          </cell>
          <cell r="AG126">
            <v>455.74903595622709</v>
          </cell>
          <cell r="AH126">
            <v>178.13968253968255</v>
          </cell>
          <cell r="AI126">
            <v>-994.23375699034068</v>
          </cell>
          <cell r="AK126">
            <v>-5.2308351177730401</v>
          </cell>
          <cell r="AL126">
            <v>-1075.109169831796</v>
          </cell>
          <cell r="AM126">
            <v>-371.40000000000009</v>
          </cell>
          <cell r="AN126">
            <v>-1756.1480314960631</v>
          </cell>
          <cell r="AO126">
            <v>-1062.6876480541455</v>
          </cell>
          <cell r="AP126">
            <v>84.382945736434067</v>
          </cell>
          <cell r="AQ126">
            <v>0</v>
          </cell>
          <cell r="AR126">
            <v>0</v>
          </cell>
        </row>
        <row r="127">
          <cell r="D127">
            <v>8718</v>
          </cell>
          <cell r="E127">
            <v>13443</v>
          </cell>
          <cell r="F127">
            <v>9152</v>
          </cell>
          <cell r="H127">
            <v>8795</v>
          </cell>
          <cell r="I127">
            <v>9077</v>
          </cell>
          <cell r="J127">
            <v>10257</v>
          </cell>
          <cell r="K127">
            <v>8926</v>
          </cell>
          <cell r="L127">
            <v>1175</v>
          </cell>
          <cell r="M127">
            <v>9730</v>
          </cell>
          <cell r="S127">
            <v>22997.447112500719</v>
          </cell>
          <cell r="T127">
            <v>23175.296225749556</v>
          </cell>
          <cell r="U127">
            <v>22714.599584251257</v>
          </cell>
          <cell r="W127">
            <v>20932.438077563642</v>
          </cell>
          <cell r="X127">
            <v>21463.948981732679</v>
          </cell>
          <cell r="Y127">
            <v>21128.117626262625</v>
          </cell>
          <cell r="Z127">
            <v>23082.629256342952</v>
          </cell>
          <cell r="AA127">
            <v>23951.911284075952</v>
          </cell>
          <cell r="AB127">
            <v>22901.605409130058</v>
          </cell>
          <cell r="AG127">
            <v>14279.447112500719</v>
          </cell>
          <cell r="AH127">
            <v>9732.2962257495565</v>
          </cell>
          <cell r="AI127">
            <v>13562.599584251257</v>
          </cell>
          <cell r="AK127">
            <v>12137.438077563642</v>
          </cell>
          <cell r="AL127">
            <v>12386.948981732679</v>
          </cell>
          <cell r="AM127">
            <v>10871.117626262625</v>
          </cell>
          <cell r="AN127">
            <v>14156.629256342952</v>
          </cell>
          <cell r="AO127">
            <v>22776.911284075952</v>
          </cell>
          <cell r="AP127">
            <v>13171.605409130058</v>
          </cell>
          <cell r="AQ127">
            <v>0</v>
          </cell>
          <cell r="AR127">
            <v>0</v>
          </cell>
        </row>
        <row r="128">
          <cell r="D128">
            <v>206</v>
          </cell>
          <cell r="E128">
            <v>6504</v>
          </cell>
          <cell r="F128">
            <v>12454</v>
          </cell>
          <cell r="H128">
            <v>787</v>
          </cell>
          <cell r="I128">
            <v>3064</v>
          </cell>
          <cell r="J128">
            <v>5688</v>
          </cell>
          <cell r="K128">
            <v>517</v>
          </cell>
          <cell r="L128">
            <v>3354</v>
          </cell>
          <cell r="M128">
            <v>2336</v>
          </cell>
          <cell r="S128">
            <v>2739.0665138092759</v>
          </cell>
          <cell r="T128">
            <v>2760.2488888888893</v>
          </cell>
          <cell r="U128">
            <v>2705.3785053380784</v>
          </cell>
          <cell r="W128">
            <v>2493.117601713062</v>
          </cell>
          <cell r="X128">
            <v>2556.4221812262617</v>
          </cell>
          <cell r="Y128">
            <v>2516.4236363636364</v>
          </cell>
          <cell r="Z128">
            <v>2749.211968503937</v>
          </cell>
          <cell r="AA128">
            <v>2852.7461252115063</v>
          </cell>
          <cell r="AB128">
            <v>2727.6514728682173</v>
          </cell>
          <cell r="AG128">
            <v>2533.0665138092759</v>
          </cell>
          <cell r="AH128">
            <v>-3743.7511111111107</v>
          </cell>
          <cell r="AI128">
            <v>-9748.621494661922</v>
          </cell>
          <cell r="AK128">
            <v>1706.117601713062</v>
          </cell>
          <cell r="AL128">
            <v>-507.57781877373827</v>
          </cell>
          <cell r="AM128">
            <v>-3171.5763636363636</v>
          </cell>
          <cell r="AN128">
            <v>2232.211968503937</v>
          </cell>
          <cell r="AO128">
            <v>-501.2538747884937</v>
          </cell>
          <cell r="AP128">
            <v>391.6514728682173</v>
          </cell>
          <cell r="AQ128">
            <v>0</v>
          </cell>
          <cell r="AR128">
            <v>0</v>
          </cell>
        </row>
        <row r="129">
          <cell r="D129">
            <v>10524</v>
          </cell>
          <cell r="E129">
            <v>13916</v>
          </cell>
          <cell r="F129">
            <v>14659</v>
          </cell>
          <cell r="H129">
            <v>10041</v>
          </cell>
          <cell r="I129">
            <v>52910</v>
          </cell>
          <cell r="J129">
            <v>4537</v>
          </cell>
          <cell r="K129">
            <v>6059</v>
          </cell>
          <cell r="L129">
            <v>5792</v>
          </cell>
          <cell r="M129">
            <v>7554</v>
          </cell>
          <cell r="S129">
            <v>16106.088525273579</v>
          </cell>
          <cell r="T129">
            <v>16230.643809523808</v>
          </cell>
          <cell r="U129">
            <v>15907.998393492628</v>
          </cell>
          <cell r="W129">
            <v>14659.875032119915</v>
          </cell>
          <cell r="X129">
            <v>15032.114682582745</v>
          </cell>
          <cell r="Y129">
            <v>14796.917727272727</v>
          </cell>
          <cell r="Z129">
            <v>16165.745196850392</v>
          </cell>
          <cell r="AA129">
            <v>16774.540304568527</v>
          </cell>
          <cell r="AB129">
            <v>16038.966511627907</v>
          </cell>
          <cell r="AG129">
            <v>5582.0885252735789</v>
          </cell>
          <cell r="AH129">
            <v>2314.6438095238082</v>
          </cell>
          <cell r="AI129">
            <v>1248.9983934926277</v>
          </cell>
          <cell r="AK129">
            <v>4618.875032119915</v>
          </cell>
          <cell r="AL129">
            <v>-37877.885317417255</v>
          </cell>
          <cell r="AM129">
            <v>10259.917727272727</v>
          </cell>
          <cell r="AN129">
            <v>10106.745196850392</v>
          </cell>
          <cell r="AO129">
            <v>10982.540304568527</v>
          </cell>
          <cell r="AP129">
            <v>8484.9665116279066</v>
          </cell>
          <cell r="AQ129">
            <v>0</v>
          </cell>
          <cell r="AR129">
            <v>0</v>
          </cell>
        </row>
        <row r="130">
          <cell r="D130">
            <v>6715</v>
          </cell>
          <cell r="E130">
            <v>443</v>
          </cell>
          <cell r="F130">
            <v>931</v>
          </cell>
          <cell r="H130">
            <v>343</v>
          </cell>
          <cell r="I130">
            <v>4796</v>
          </cell>
          <cell r="J130">
            <v>197</v>
          </cell>
          <cell r="K130">
            <v>1767</v>
          </cell>
          <cell r="L130">
            <v>3149</v>
          </cell>
          <cell r="M130">
            <v>1626</v>
          </cell>
          <cell r="S130">
            <v>5924.0902178217821</v>
          </cell>
          <cell r="T130">
            <v>5969.9037460317468</v>
          </cell>
          <cell r="U130">
            <v>5851.2293360447384</v>
          </cell>
          <cell r="W130">
            <v>5392.1485738758038</v>
          </cell>
          <cell r="X130">
            <v>5529.0645773195884</v>
          </cell>
          <cell r="Y130">
            <v>5442.5551818181821</v>
          </cell>
          <cell r="Z130">
            <v>5946.0329448818902</v>
          </cell>
          <cell r="AA130">
            <v>6169.9580236886632</v>
          </cell>
          <cell r="AB130">
            <v>5899.4016124031004</v>
          </cell>
          <cell r="AG130">
            <v>-790.90978217821794</v>
          </cell>
          <cell r="AH130">
            <v>5526.9037460317468</v>
          </cell>
          <cell r="AI130">
            <v>4920.2293360447384</v>
          </cell>
          <cell r="AK130">
            <v>5049.1485738758038</v>
          </cell>
          <cell r="AL130">
            <v>733.06457731958835</v>
          </cell>
          <cell r="AM130">
            <v>5245.5551818181821</v>
          </cell>
          <cell r="AN130">
            <v>4179.0329448818902</v>
          </cell>
          <cell r="AO130">
            <v>3020.9580236886632</v>
          </cell>
          <cell r="AP130">
            <v>4273.4016124031004</v>
          </cell>
          <cell r="AQ130">
            <v>0</v>
          </cell>
          <cell r="AR130">
            <v>0</v>
          </cell>
        </row>
        <row r="131">
          <cell r="F131">
            <v>58</v>
          </cell>
          <cell r="M131">
            <v>0</v>
          </cell>
          <cell r="AG131">
            <v>0</v>
          </cell>
          <cell r="AH131">
            <v>0</v>
          </cell>
          <cell r="AI131">
            <v>-58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D132">
            <v>26246</v>
          </cell>
          <cell r="E132">
            <v>27020</v>
          </cell>
          <cell r="F132">
            <v>26751</v>
          </cell>
          <cell r="H132">
            <v>26897</v>
          </cell>
          <cell r="I132">
            <v>27169</v>
          </cell>
          <cell r="J132">
            <v>27227</v>
          </cell>
          <cell r="K132">
            <v>27274</v>
          </cell>
          <cell r="L132">
            <v>27376</v>
          </cell>
          <cell r="M132">
            <v>27813</v>
          </cell>
          <cell r="S132">
            <v>27197.920792079211</v>
          </cell>
          <cell r="T132">
            <v>29360.253968253968</v>
          </cell>
          <cell r="U132">
            <v>26863.411286222676</v>
          </cell>
          <cell r="W132">
            <v>24755.738758029976</v>
          </cell>
          <cell r="X132">
            <v>25384.329896907217</v>
          </cell>
          <cell r="Y132">
            <v>24987.159090909088</v>
          </cell>
          <cell r="Z132">
            <v>27298.661417322837</v>
          </cell>
          <cell r="AA132">
            <v>28326.717428087984</v>
          </cell>
          <cell r="AB132">
            <v>27084.573643410855</v>
          </cell>
          <cell r="AG132">
            <v>951.92079207921051</v>
          </cell>
          <cell r="AH132">
            <v>2340.2539682539682</v>
          </cell>
          <cell r="AI132">
            <v>112.4112862226757</v>
          </cell>
          <cell r="AK132">
            <v>-2141.2612419700235</v>
          </cell>
          <cell r="AL132">
            <v>-1784.6701030927834</v>
          </cell>
          <cell r="AM132">
            <v>-2239.8409090909117</v>
          </cell>
          <cell r="AN132">
            <v>24.661417322837224</v>
          </cell>
          <cell r="AO132">
            <v>950.71742808798444</v>
          </cell>
          <cell r="AP132">
            <v>-728.42635658914514</v>
          </cell>
          <cell r="AQ132">
            <v>0</v>
          </cell>
          <cell r="AR132">
            <v>0</v>
          </cell>
        </row>
        <row r="138">
          <cell r="D138">
            <v>520</v>
          </cell>
          <cell r="E138">
            <v>893</v>
          </cell>
          <cell r="F138">
            <v>447</v>
          </cell>
          <cell r="H138">
            <v>967</v>
          </cell>
          <cell r="I138">
            <v>422</v>
          </cell>
          <cell r="J138">
            <v>797</v>
          </cell>
          <cell r="K138">
            <v>1022</v>
          </cell>
          <cell r="L138">
            <v>844</v>
          </cell>
          <cell r="M138">
            <v>884</v>
          </cell>
          <cell r="S138">
            <v>243.48879624804584</v>
          </cell>
          <cell r="T138">
            <v>245</v>
          </cell>
          <cell r="U138">
            <v>241.08540925266902</v>
          </cell>
          <cell r="W138">
            <v>225.94218415417561</v>
          </cell>
          <cell r="X138">
            <v>230.45849158979922</v>
          </cell>
          <cell r="Y138">
            <v>227.60489510489509</v>
          </cell>
          <cell r="Z138">
            <v>244.21259842519686</v>
          </cell>
          <cell r="AA138">
            <v>251.59898477157361</v>
          </cell>
          <cell r="AB138">
            <v>242.67441860465118</v>
          </cell>
          <cell r="AG138">
            <v>-276.51120375195416</v>
          </cell>
          <cell r="AH138">
            <v>-648</v>
          </cell>
          <cell r="AI138">
            <v>-205.91459074733098</v>
          </cell>
          <cell r="AK138">
            <v>-741.05781584582439</v>
          </cell>
          <cell r="AL138">
            <v>-191.54150841020078</v>
          </cell>
          <cell r="AM138">
            <v>-569.39510489510485</v>
          </cell>
          <cell r="AN138">
            <v>-777.7874015748032</v>
          </cell>
          <cell r="AO138">
            <v>-592.40101522842633</v>
          </cell>
          <cell r="AP138">
            <v>-641.32558139534876</v>
          </cell>
          <cell r="AQ138">
            <v>0</v>
          </cell>
          <cell r="AR138">
            <v>0</v>
          </cell>
        </row>
        <row r="139">
          <cell r="D139">
            <v>1936</v>
          </cell>
          <cell r="E139">
            <v>1928</v>
          </cell>
          <cell r="F139">
            <v>1911</v>
          </cell>
          <cell r="H139">
            <v>1889</v>
          </cell>
          <cell r="I139">
            <v>1640</v>
          </cell>
          <cell r="J139">
            <v>1509</v>
          </cell>
          <cell r="K139">
            <v>1796</v>
          </cell>
          <cell r="L139">
            <v>2608</v>
          </cell>
          <cell r="M139">
            <v>1721</v>
          </cell>
          <cell r="S139">
            <v>1157.5684359298825</v>
          </cell>
          <cell r="T139">
            <v>1164.7528394444444</v>
          </cell>
          <cell r="U139">
            <v>1146.1425101047846</v>
          </cell>
          <cell r="W139">
            <v>1074.1502063014514</v>
          </cell>
          <cell r="X139">
            <v>1095.6211528706217</v>
          </cell>
          <cell r="Y139">
            <v>1082.0548891627818</v>
          </cell>
          <cell r="Z139">
            <v>1161.0094589545058</v>
          </cell>
          <cell r="AA139">
            <v>1196.1250282205301</v>
          </cell>
          <cell r="AB139">
            <v>1153.6968086950906</v>
          </cell>
          <cell r="AG139">
            <v>-778.43156407011747</v>
          </cell>
          <cell r="AH139">
            <v>-763.24716055555564</v>
          </cell>
          <cell r="AI139">
            <v>-764.85748989521539</v>
          </cell>
          <cell r="AK139">
            <v>-814.84979369854864</v>
          </cell>
          <cell r="AL139">
            <v>-544.3788471293783</v>
          </cell>
          <cell r="AM139">
            <v>-426.94511083721818</v>
          </cell>
          <cell r="AN139">
            <v>-634.99054104549418</v>
          </cell>
          <cell r="AO139">
            <v>-1411.8749717794699</v>
          </cell>
          <cell r="AP139">
            <v>-567.30319130490943</v>
          </cell>
          <cell r="AQ139">
            <v>0</v>
          </cell>
          <cell r="AR139">
            <v>0</v>
          </cell>
        </row>
        <row r="140">
          <cell r="J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D141">
            <v>1154</v>
          </cell>
          <cell r="E141">
            <v>2844</v>
          </cell>
          <cell r="F141">
            <v>1690</v>
          </cell>
          <cell r="H141">
            <v>1320</v>
          </cell>
          <cell r="I141">
            <v>3208</v>
          </cell>
          <cell r="J141">
            <v>4422</v>
          </cell>
          <cell r="K141">
            <v>3345</v>
          </cell>
          <cell r="L141">
            <v>1403</v>
          </cell>
          <cell r="M141">
            <v>12595</v>
          </cell>
          <cell r="S141">
            <v>13294.488275143303</v>
          </cell>
          <cell r="T141">
            <v>13377</v>
          </cell>
          <cell r="U141">
            <v>13163.26334519573</v>
          </cell>
          <cell r="W141">
            <v>12336.443254817987</v>
          </cell>
          <cell r="X141">
            <v>12583.033640803038</v>
          </cell>
          <cell r="Y141">
            <v>12427.227272727272</v>
          </cell>
          <cell r="Z141">
            <v>13334.007874015748</v>
          </cell>
          <cell r="AA141">
            <v>13737.304568527918</v>
          </cell>
          <cell r="AB141">
            <v>13250.023255813952</v>
          </cell>
          <cell r="AG141">
            <v>12140.488275143303</v>
          </cell>
          <cell r="AH141">
            <v>10533</v>
          </cell>
          <cell r="AI141">
            <v>11473.26334519573</v>
          </cell>
          <cell r="AK141">
            <v>11016.443254817987</v>
          </cell>
          <cell r="AL141">
            <v>9375.033640803038</v>
          </cell>
          <cell r="AM141">
            <v>8005.2272727272721</v>
          </cell>
          <cell r="AN141">
            <v>9989.0078740157478</v>
          </cell>
          <cell r="AO141">
            <v>12334.304568527918</v>
          </cell>
          <cell r="AP141">
            <v>655.02325581395235</v>
          </cell>
          <cell r="AQ141">
            <v>0</v>
          </cell>
          <cell r="AR141">
            <v>0</v>
          </cell>
        </row>
        <row r="142">
          <cell r="D142">
            <v>5013</v>
          </cell>
          <cell r="E142">
            <v>5108</v>
          </cell>
          <cell r="F142">
            <v>3019</v>
          </cell>
          <cell r="H142">
            <v>5134</v>
          </cell>
          <cell r="I142">
            <v>67</v>
          </cell>
          <cell r="J142">
            <v>5020</v>
          </cell>
          <cell r="K142">
            <v>69</v>
          </cell>
          <cell r="L142">
            <v>69</v>
          </cell>
          <cell r="M142">
            <v>5000</v>
          </cell>
          <cell r="AG142">
            <v>-5013</v>
          </cell>
          <cell r="AH142">
            <v>-5108</v>
          </cell>
          <cell r="AI142">
            <v>-3019</v>
          </cell>
          <cell r="AK142">
            <v>-5134</v>
          </cell>
          <cell r="AL142">
            <v>-67</v>
          </cell>
          <cell r="AM142">
            <v>-5020</v>
          </cell>
          <cell r="AN142">
            <v>-69</v>
          </cell>
          <cell r="AO142">
            <v>-69</v>
          </cell>
          <cell r="AP142">
            <v>-5000</v>
          </cell>
          <cell r="AQ142">
            <v>0</v>
          </cell>
          <cell r="AR142">
            <v>0</v>
          </cell>
        </row>
        <row r="143">
          <cell r="H143">
            <v>384</v>
          </cell>
          <cell r="I143">
            <v>517</v>
          </cell>
          <cell r="J143">
            <v>553</v>
          </cell>
          <cell r="K143">
            <v>171</v>
          </cell>
          <cell r="L143">
            <v>0</v>
          </cell>
          <cell r="M143">
            <v>785</v>
          </cell>
          <cell r="AK143">
            <v>-384</v>
          </cell>
          <cell r="AL143">
            <v>-517</v>
          </cell>
          <cell r="AM143">
            <v>-553</v>
          </cell>
          <cell r="AN143">
            <v>-171</v>
          </cell>
          <cell r="AO143">
            <v>0</v>
          </cell>
          <cell r="AP143">
            <v>-785</v>
          </cell>
          <cell r="AQ143">
            <v>0</v>
          </cell>
          <cell r="AR143">
            <v>0</v>
          </cell>
        </row>
        <row r="144">
          <cell r="D144">
            <v>184</v>
          </cell>
          <cell r="E144">
            <v>1515</v>
          </cell>
          <cell r="F144">
            <v>9062</v>
          </cell>
          <cell r="H144">
            <v>462</v>
          </cell>
          <cell r="I144">
            <v>6676</v>
          </cell>
          <cell r="J144">
            <v>484</v>
          </cell>
          <cell r="K144">
            <v>824</v>
          </cell>
          <cell r="L144">
            <v>654</v>
          </cell>
          <cell r="M144">
            <v>1628</v>
          </cell>
          <cell r="S144">
            <v>10422.673194951072</v>
          </cell>
          <cell r="T144">
            <v>10487.361111111109</v>
          </cell>
          <cell r="U144">
            <v>10319.794879398971</v>
          </cell>
          <cell r="W144">
            <v>9671.5807161551274</v>
          </cell>
          <cell r="X144">
            <v>9864.9037649966831</v>
          </cell>
          <cell r="Y144">
            <v>9742.7539821289811</v>
          </cell>
          <cell r="Z144">
            <v>10453.655949256343</v>
          </cell>
          <cell r="AA144">
            <v>10769.834320360969</v>
          </cell>
          <cell r="AB144">
            <v>10387.813307493539</v>
          </cell>
          <cell r="AG144">
            <v>10238.673194951072</v>
          </cell>
          <cell r="AH144">
            <v>8972.3611111111095</v>
          </cell>
          <cell r="AI144">
            <v>1257.7948793989708</v>
          </cell>
          <cell r="AK144">
            <v>9209.5807161551274</v>
          </cell>
          <cell r="AL144">
            <v>3188.9037649966831</v>
          </cell>
          <cell r="AM144">
            <v>9258.7539821289811</v>
          </cell>
          <cell r="AN144">
            <v>9629.6559492563429</v>
          </cell>
          <cell r="AO144">
            <v>10115.834320360969</v>
          </cell>
          <cell r="AP144">
            <v>8759.8133074935395</v>
          </cell>
          <cell r="AQ144">
            <v>0</v>
          </cell>
          <cell r="AR144">
            <v>0</v>
          </cell>
        </row>
      </sheetData>
      <sheetData sheetId="2" refreshError="1"/>
      <sheetData sheetId="3" refreshError="1"/>
      <sheetData sheetId="4" refreshError="1">
        <row r="4">
          <cell r="D4" t="str">
            <v>ACTUAL</v>
          </cell>
        </row>
        <row r="125">
          <cell r="B125" t="str">
            <v>ITS - Expenses</v>
          </cell>
        </row>
        <row r="126">
          <cell r="B126" t="str">
            <v>Direct Wages</v>
          </cell>
          <cell r="C126">
            <v>586.66666666666663</v>
          </cell>
          <cell r="D126">
            <v>112</v>
          </cell>
          <cell r="E126">
            <v>394</v>
          </cell>
          <cell r="F126">
            <v>1555</v>
          </cell>
          <cell r="G126">
            <v>1173</v>
          </cell>
          <cell r="H126">
            <v>522</v>
          </cell>
          <cell r="I126">
            <v>1605</v>
          </cell>
          <cell r="J126">
            <v>893</v>
          </cell>
          <cell r="K126">
            <v>2326</v>
          </cell>
          <cell r="L126">
            <v>1654</v>
          </cell>
          <cell r="M126">
            <v>481</v>
          </cell>
          <cell r="Q126">
            <v>10715</v>
          </cell>
          <cell r="S126">
            <v>567.74903595622709</v>
          </cell>
          <cell r="T126">
            <v>572.13968253968255</v>
          </cell>
          <cell r="U126">
            <v>560.76624300965932</v>
          </cell>
          <cell r="V126">
            <v>545.59999999999991</v>
          </cell>
          <cell r="W126">
            <v>516.76916488222696</v>
          </cell>
          <cell r="X126">
            <v>529.89083016820405</v>
          </cell>
          <cell r="Y126">
            <v>521.59999999999991</v>
          </cell>
          <cell r="Z126">
            <v>569.85196850393697</v>
          </cell>
          <cell r="AA126">
            <v>591.31235194585452</v>
          </cell>
          <cell r="AB126">
            <v>565.38294573643407</v>
          </cell>
          <cell r="AE126">
            <v>5541.0622227422245</v>
          </cell>
          <cell r="AG126">
            <v>455.74903595622709</v>
          </cell>
          <cell r="AH126">
            <v>178.13968253968255</v>
          </cell>
          <cell r="AI126">
            <v>-994.23375699034068</v>
          </cell>
          <cell r="AJ126">
            <v>-627.40000000000009</v>
          </cell>
          <cell r="AK126">
            <v>-5.2308351177730401</v>
          </cell>
          <cell r="AL126">
            <v>-1075.109169831796</v>
          </cell>
          <cell r="AM126">
            <v>-371.40000000000009</v>
          </cell>
          <cell r="AN126">
            <v>-1756.1480314960631</v>
          </cell>
          <cell r="AO126">
            <v>-1062.6876480541455</v>
          </cell>
          <cell r="AP126">
            <v>84.382945736434067</v>
          </cell>
          <cell r="AQ126">
            <v>0</v>
          </cell>
          <cell r="AR126">
            <v>0</v>
          </cell>
          <cell r="AS126">
            <v>-5173.9377772577755</v>
          </cell>
          <cell r="AT126">
            <v>-0.93374475313096872</v>
          </cell>
          <cell r="AV126" t="str">
            <v>Details advised to ITS for review</v>
          </cell>
          <cell r="AW126" t="str">
            <v>Details advised to ITS for review</v>
          </cell>
          <cell r="AX126" t="str">
            <v>Details advised to ITS for review</v>
          </cell>
          <cell r="AY126" t="str">
            <v>Details advised to ITS for review</v>
          </cell>
        </row>
        <row r="127">
          <cell r="B127" t="str">
            <v>Indirect Wages</v>
          </cell>
          <cell r="C127">
            <v>23763.731481481478</v>
          </cell>
          <cell r="D127">
            <v>8718</v>
          </cell>
          <cell r="E127">
            <v>13443</v>
          </cell>
          <cell r="F127">
            <v>9152</v>
          </cell>
          <cell r="G127">
            <v>9206</v>
          </cell>
          <cell r="H127">
            <v>8795</v>
          </cell>
          <cell r="I127">
            <v>9077</v>
          </cell>
          <cell r="J127">
            <v>10257</v>
          </cell>
          <cell r="K127">
            <v>8926</v>
          </cell>
          <cell r="L127">
            <v>1175</v>
          </cell>
          <cell r="M127">
            <v>9730</v>
          </cell>
          <cell r="Q127">
            <v>88479</v>
          </cell>
          <cell r="S127">
            <v>22997.447112500719</v>
          </cell>
          <cell r="T127">
            <v>23175.296225749556</v>
          </cell>
          <cell r="U127">
            <v>22714.599584251257</v>
          </cell>
          <cell r="V127">
            <v>22100.270277777774</v>
          </cell>
          <cell r="W127">
            <v>20932.438077563642</v>
          </cell>
          <cell r="X127">
            <v>21463.948981732679</v>
          </cell>
          <cell r="Y127">
            <v>21128.117626262625</v>
          </cell>
          <cell r="Z127">
            <v>23082.629256342952</v>
          </cell>
          <cell r="AA127">
            <v>23951.911284075952</v>
          </cell>
          <cell r="AB127">
            <v>22901.605409130058</v>
          </cell>
          <cell r="AE127">
            <v>224448.26383538719</v>
          </cell>
          <cell r="AG127">
            <v>14279.447112500719</v>
          </cell>
          <cell r="AH127">
            <v>9732.2962257495565</v>
          </cell>
          <cell r="AI127">
            <v>13562.599584251257</v>
          </cell>
          <cell r="AJ127">
            <v>12894.270277777774</v>
          </cell>
          <cell r="AK127">
            <v>12137.438077563642</v>
          </cell>
          <cell r="AL127">
            <v>12386.948981732679</v>
          </cell>
          <cell r="AM127">
            <v>10871.117626262625</v>
          </cell>
          <cell r="AN127">
            <v>14156.629256342952</v>
          </cell>
          <cell r="AO127">
            <v>22776.911284075952</v>
          </cell>
          <cell r="AP127">
            <v>13171.605409130058</v>
          </cell>
          <cell r="AQ127">
            <v>0</v>
          </cell>
          <cell r="AR127">
            <v>0</v>
          </cell>
          <cell r="AS127">
            <v>135969.26383538722</v>
          </cell>
          <cell r="AT127">
            <v>0.6057933419128988</v>
          </cell>
        </row>
        <row r="128">
          <cell r="B128" t="str">
            <v>Stores &amp; Spares</v>
          </cell>
          <cell r="C128">
            <v>2830.3333333333335</v>
          </cell>
          <cell r="D128">
            <v>206</v>
          </cell>
          <cell r="E128">
            <v>6504</v>
          </cell>
          <cell r="F128">
            <v>12454</v>
          </cell>
          <cell r="G128">
            <v>1211</v>
          </cell>
          <cell r="H128">
            <v>787</v>
          </cell>
          <cell r="I128">
            <v>3064</v>
          </cell>
          <cell r="J128">
            <v>5688</v>
          </cell>
          <cell r="K128">
            <v>517</v>
          </cell>
          <cell r="L128">
            <v>3354</v>
          </cell>
          <cell r="M128">
            <v>2336</v>
          </cell>
          <cell r="Q128">
            <v>36121</v>
          </cell>
          <cell r="S128">
            <v>2739.0665138092759</v>
          </cell>
          <cell r="T128">
            <v>2760.2488888888893</v>
          </cell>
          <cell r="U128">
            <v>2705.3785053380784</v>
          </cell>
          <cell r="V128">
            <v>2632.21</v>
          </cell>
          <cell r="W128">
            <v>2493.117601713062</v>
          </cell>
          <cell r="X128">
            <v>2556.4221812262617</v>
          </cell>
          <cell r="Y128">
            <v>2516.4236363636364</v>
          </cell>
          <cell r="Z128">
            <v>2749.211968503937</v>
          </cell>
          <cell r="AA128">
            <v>2852.7461252115063</v>
          </cell>
          <cell r="AB128">
            <v>2727.6514728682173</v>
          </cell>
          <cell r="AE128">
            <v>26732.47689392286</v>
          </cell>
          <cell r="AG128">
            <v>2533.0665138092759</v>
          </cell>
          <cell r="AH128">
            <v>-3743.7511111111107</v>
          </cell>
          <cell r="AI128">
            <v>-9748.621494661922</v>
          </cell>
          <cell r="AJ128">
            <v>1421.21</v>
          </cell>
          <cell r="AK128">
            <v>1706.117601713062</v>
          </cell>
          <cell r="AL128">
            <v>-507.57781877373827</v>
          </cell>
          <cell r="AM128">
            <v>-3171.5763636363636</v>
          </cell>
          <cell r="AN128">
            <v>2232.211968503937</v>
          </cell>
          <cell r="AO128">
            <v>-501.2538747884937</v>
          </cell>
          <cell r="AP128">
            <v>391.6514728682173</v>
          </cell>
          <cell r="AQ128">
            <v>0</v>
          </cell>
          <cell r="AR128">
            <v>0</v>
          </cell>
          <cell r="AS128">
            <v>-9388.5231060771384</v>
          </cell>
          <cell r="AT128">
            <v>-0.35120288865606192</v>
          </cell>
        </row>
        <row r="129">
          <cell r="B129" t="str">
            <v>Factory Overhead</v>
          </cell>
          <cell r="C129">
            <v>16642.75</v>
          </cell>
          <cell r="D129">
            <v>10524</v>
          </cell>
          <cell r="E129">
            <v>13916</v>
          </cell>
          <cell r="F129">
            <v>14659</v>
          </cell>
          <cell r="G129">
            <v>12270</v>
          </cell>
          <cell r="H129">
            <v>10041</v>
          </cell>
          <cell r="I129">
            <v>52910</v>
          </cell>
          <cell r="J129">
            <v>4537</v>
          </cell>
          <cell r="K129">
            <v>6059</v>
          </cell>
          <cell r="L129">
            <v>5792</v>
          </cell>
          <cell r="M129">
            <v>7554</v>
          </cell>
          <cell r="Q129">
            <v>138262</v>
          </cell>
          <cell r="S129">
            <v>16106.088525273579</v>
          </cell>
          <cell r="T129">
            <v>16230.643809523808</v>
          </cell>
          <cell r="U129">
            <v>15907.998393492628</v>
          </cell>
          <cell r="V129">
            <v>15477.7575</v>
          </cell>
          <cell r="W129">
            <v>14659.875032119915</v>
          </cell>
          <cell r="X129">
            <v>15032.114682582745</v>
          </cell>
          <cell r="Y129">
            <v>14796.917727272727</v>
          </cell>
          <cell r="Z129">
            <v>16165.745196850392</v>
          </cell>
          <cell r="AA129">
            <v>16774.540304568527</v>
          </cell>
          <cell r="AB129">
            <v>16038.966511627907</v>
          </cell>
          <cell r="AE129">
            <v>157190.64768331224</v>
          </cell>
          <cell r="AG129">
            <v>5582.0885252735789</v>
          </cell>
          <cell r="AH129">
            <v>2314.6438095238082</v>
          </cell>
          <cell r="AI129">
            <v>1248.9983934926277</v>
          </cell>
          <cell r="AJ129">
            <v>3207.7574999999997</v>
          </cell>
          <cell r="AK129">
            <v>4618.875032119915</v>
          </cell>
          <cell r="AL129">
            <v>-37877.885317417255</v>
          </cell>
          <cell r="AM129">
            <v>10259.917727272727</v>
          </cell>
          <cell r="AN129">
            <v>10106.745196850392</v>
          </cell>
          <cell r="AO129">
            <v>10982.540304568527</v>
          </cell>
          <cell r="AP129">
            <v>8484.9665116279066</v>
          </cell>
          <cell r="AQ129">
            <v>0</v>
          </cell>
          <cell r="AR129">
            <v>0</v>
          </cell>
          <cell r="AS129">
            <v>18928.647683312229</v>
          </cell>
          <cell r="AT129">
            <v>0.12041840887027366</v>
          </cell>
        </row>
        <row r="130">
          <cell r="B130" t="str">
            <v>General Administration</v>
          </cell>
          <cell r="C130">
            <v>6121.4833333333336</v>
          </cell>
          <cell r="D130">
            <v>6715</v>
          </cell>
          <cell r="E130">
            <v>443</v>
          </cell>
          <cell r="F130">
            <v>931</v>
          </cell>
          <cell r="G130">
            <v>2128</v>
          </cell>
          <cell r="H130">
            <v>343</v>
          </cell>
          <cell r="I130">
            <v>4796</v>
          </cell>
          <cell r="J130">
            <v>197</v>
          </cell>
          <cell r="K130">
            <v>1767</v>
          </cell>
          <cell r="L130">
            <v>3149</v>
          </cell>
          <cell r="M130">
            <v>1626</v>
          </cell>
          <cell r="P130">
            <v>-731</v>
          </cell>
          <cell r="Q130">
            <v>21364</v>
          </cell>
          <cell r="S130">
            <v>5924.0902178217821</v>
          </cell>
          <cell r="T130">
            <v>5969.9037460317468</v>
          </cell>
          <cell r="U130">
            <v>5851.2293360447384</v>
          </cell>
          <cell r="V130">
            <v>5692.9795000000004</v>
          </cell>
          <cell r="W130">
            <v>5392.1485738758038</v>
          </cell>
          <cell r="X130">
            <v>5529.0645773195884</v>
          </cell>
          <cell r="Y130">
            <v>5442.5551818181821</v>
          </cell>
          <cell r="Z130">
            <v>5946.0329448818902</v>
          </cell>
          <cell r="AA130">
            <v>6169.9580236886632</v>
          </cell>
          <cell r="AB130">
            <v>5899.4016124031004</v>
          </cell>
          <cell r="AE130">
            <v>57817.363713885497</v>
          </cell>
          <cell r="AG130">
            <v>-790.90978217821794</v>
          </cell>
          <cell r="AH130">
            <v>5526.9037460317468</v>
          </cell>
          <cell r="AI130">
            <v>4920.2293360447384</v>
          </cell>
          <cell r="AJ130">
            <v>3564.9795000000004</v>
          </cell>
          <cell r="AK130">
            <v>5049.1485738758038</v>
          </cell>
          <cell r="AL130">
            <v>733.06457731958835</v>
          </cell>
          <cell r="AM130">
            <v>5245.5551818181821</v>
          </cell>
          <cell r="AN130">
            <v>4179.0329448818902</v>
          </cell>
          <cell r="AO130">
            <v>3020.9580236886632</v>
          </cell>
          <cell r="AP130">
            <v>4273.4016124031004</v>
          </cell>
          <cell r="AQ130">
            <v>0</v>
          </cell>
          <cell r="AR130">
            <v>0</v>
          </cell>
          <cell r="AS130">
            <v>35722.363713885497</v>
          </cell>
          <cell r="AT130">
            <v>0.61784836629115214</v>
          </cell>
        </row>
        <row r="131">
          <cell r="B131" t="str">
            <v>Repair Maintenance</v>
          </cell>
          <cell r="F131">
            <v>58</v>
          </cell>
          <cell r="G131">
            <v>0</v>
          </cell>
          <cell r="M131">
            <v>0</v>
          </cell>
          <cell r="Q131">
            <v>58</v>
          </cell>
          <cell r="AE131">
            <v>0</v>
          </cell>
          <cell r="AG131">
            <v>0</v>
          </cell>
          <cell r="AH131">
            <v>0</v>
          </cell>
          <cell r="AI131">
            <v>-58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-58</v>
          </cell>
          <cell r="AT131">
            <v>0</v>
          </cell>
        </row>
        <row r="132">
          <cell r="B132" t="str">
            <v>Depreciation</v>
          </cell>
          <cell r="C132">
            <v>28104.166666666668</v>
          </cell>
          <cell r="D132">
            <v>26246</v>
          </cell>
          <cell r="E132">
            <v>27020</v>
          </cell>
          <cell r="F132">
            <v>26751</v>
          </cell>
          <cell r="G132">
            <v>26804</v>
          </cell>
          <cell r="H132">
            <v>26897</v>
          </cell>
          <cell r="I132">
            <v>27169</v>
          </cell>
          <cell r="J132">
            <v>27227</v>
          </cell>
          <cell r="K132">
            <v>27274</v>
          </cell>
          <cell r="L132">
            <v>27376</v>
          </cell>
          <cell r="M132">
            <v>27813</v>
          </cell>
          <cell r="Q132">
            <v>270577</v>
          </cell>
          <cell r="S132">
            <v>27197.920792079211</v>
          </cell>
          <cell r="T132">
            <v>29360.253968253968</v>
          </cell>
          <cell r="U132">
            <v>26863.411286222676</v>
          </cell>
          <cell r="V132">
            <v>26136.875</v>
          </cell>
          <cell r="W132">
            <v>24755.738758029976</v>
          </cell>
          <cell r="X132">
            <v>25384.329896907217</v>
          </cell>
          <cell r="Y132">
            <v>24987.159090909088</v>
          </cell>
          <cell r="Z132">
            <v>27298.661417322837</v>
          </cell>
          <cell r="AA132">
            <v>28326.717428087984</v>
          </cell>
          <cell r="AB132">
            <v>27084.573643410855</v>
          </cell>
          <cell r="AE132">
            <v>267395.6412812238</v>
          </cell>
          <cell r="AG132">
            <v>951.92079207921051</v>
          </cell>
          <cell r="AH132">
            <v>2340.2539682539682</v>
          </cell>
          <cell r="AI132">
            <v>112.4112862226757</v>
          </cell>
          <cell r="AJ132">
            <v>-667.125</v>
          </cell>
          <cell r="AK132">
            <v>-2141.2612419700235</v>
          </cell>
          <cell r="AL132">
            <v>-1784.6701030927834</v>
          </cell>
          <cell r="AM132">
            <v>-2239.8409090909117</v>
          </cell>
          <cell r="AN132">
            <v>24.661417322837224</v>
          </cell>
          <cell r="AO132">
            <v>950.71742808798444</v>
          </cell>
          <cell r="AP132">
            <v>-728.42635658914514</v>
          </cell>
          <cell r="AQ132">
            <v>0</v>
          </cell>
          <cell r="AR132">
            <v>0</v>
          </cell>
          <cell r="AS132">
            <v>-3181.3587187761877</v>
          </cell>
          <cell r="AT132">
            <v>-1.1897571342347752E-2</v>
          </cell>
        </row>
        <row r="137">
          <cell r="B137" t="str">
            <v>HRD - Expenses</v>
          </cell>
        </row>
        <row r="138">
          <cell r="B138" t="str">
            <v>Direct Wages</v>
          </cell>
          <cell r="C138">
            <v>250</v>
          </cell>
          <cell r="D138">
            <v>520</v>
          </cell>
          <cell r="E138">
            <v>893</v>
          </cell>
          <cell r="F138">
            <v>447</v>
          </cell>
          <cell r="G138">
            <v>500</v>
          </cell>
          <cell r="H138">
            <v>967</v>
          </cell>
          <cell r="I138">
            <v>422</v>
          </cell>
          <cell r="J138">
            <v>797</v>
          </cell>
          <cell r="K138">
            <v>1022</v>
          </cell>
          <cell r="L138">
            <v>844</v>
          </cell>
          <cell r="M138">
            <v>884</v>
          </cell>
          <cell r="Q138">
            <v>7296</v>
          </cell>
          <cell r="S138">
            <v>243.48879624804584</v>
          </cell>
          <cell r="T138">
            <v>245</v>
          </cell>
          <cell r="U138">
            <v>241.08540925266902</v>
          </cell>
          <cell r="V138">
            <v>235.86538461538461</v>
          </cell>
          <cell r="W138">
            <v>225.94218415417561</v>
          </cell>
          <cell r="X138">
            <v>230.45849158979922</v>
          </cell>
          <cell r="Y138">
            <v>227.60489510489509</v>
          </cell>
          <cell r="Z138">
            <v>244.21259842519686</v>
          </cell>
          <cell r="AA138">
            <v>251.59898477157361</v>
          </cell>
          <cell r="AB138">
            <v>242.67441860465118</v>
          </cell>
          <cell r="AE138">
            <v>2387.931162766391</v>
          </cell>
          <cell r="AG138">
            <v>-276.51120375195416</v>
          </cell>
          <cell r="AH138">
            <v>-648</v>
          </cell>
          <cell r="AI138">
            <v>-205.91459074733098</v>
          </cell>
          <cell r="AJ138">
            <v>-264.13461538461536</v>
          </cell>
          <cell r="AK138">
            <v>-741.05781584582439</v>
          </cell>
          <cell r="AL138">
            <v>-191.54150841020078</v>
          </cell>
          <cell r="AM138">
            <v>-569.39510489510485</v>
          </cell>
          <cell r="AN138">
            <v>-777.7874015748032</v>
          </cell>
          <cell r="AO138">
            <v>-592.40101522842633</v>
          </cell>
          <cell r="AP138">
            <v>-641.32558139534876</v>
          </cell>
          <cell r="AQ138">
            <v>0</v>
          </cell>
          <cell r="AR138">
            <v>0</v>
          </cell>
          <cell r="AS138">
            <v>-4908.0688372336081</v>
          </cell>
          <cell r="AT138">
            <v>-2.0553644567993601</v>
          </cell>
        </row>
        <row r="139">
          <cell r="B139" t="str">
            <v>Indirect Wages</v>
          </cell>
          <cell r="C139">
            <v>1188.5233055555557</v>
          </cell>
          <cell r="D139">
            <v>1936</v>
          </cell>
          <cell r="E139">
            <v>1928</v>
          </cell>
          <cell r="F139">
            <v>1911</v>
          </cell>
          <cell r="G139">
            <v>1764</v>
          </cell>
          <cell r="H139">
            <v>1889</v>
          </cell>
          <cell r="I139">
            <v>1640</v>
          </cell>
          <cell r="J139">
            <v>1509</v>
          </cell>
          <cell r="K139">
            <v>1796</v>
          </cell>
          <cell r="L139">
            <v>2608</v>
          </cell>
          <cell r="M139">
            <v>1721</v>
          </cell>
          <cell r="Q139">
            <v>18702</v>
          </cell>
          <cell r="S139">
            <v>1157.5684359298825</v>
          </cell>
          <cell r="T139">
            <v>1164.7528394444444</v>
          </cell>
          <cell r="U139">
            <v>1146.1425101047846</v>
          </cell>
          <cell r="V139">
            <v>1121.3260263568377</v>
          </cell>
          <cell r="W139">
            <v>1074.1502063014514</v>
          </cell>
          <cell r="X139">
            <v>1095.6211528706217</v>
          </cell>
          <cell r="Y139">
            <v>1082.0548891627818</v>
          </cell>
          <cell r="Z139">
            <v>1161.0094589545058</v>
          </cell>
          <cell r="AA139">
            <v>1196.1250282205301</v>
          </cell>
          <cell r="AB139">
            <v>1153.6968086950906</v>
          </cell>
          <cell r="AE139">
            <v>11352.447356040931</v>
          </cell>
          <cell r="AG139">
            <v>-778.43156407011747</v>
          </cell>
          <cell r="AH139">
            <v>-763.24716055555564</v>
          </cell>
          <cell r="AI139">
            <v>-764.85748989521539</v>
          </cell>
          <cell r="AJ139">
            <v>-642.6739736431623</v>
          </cell>
          <cell r="AK139">
            <v>-814.84979369854864</v>
          </cell>
          <cell r="AL139">
            <v>-544.3788471293783</v>
          </cell>
          <cell r="AM139">
            <v>-426.94511083721818</v>
          </cell>
          <cell r="AN139">
            <v>-634.99054104549418</v>
          </cell>
          <cell r="AO139">
            <v>-1411.8749717794699</v>
          </cell>
          <cell r="AP139">
            <v>-567.30319130490943</v>
          </cell>
          <cell r="AQ139">
            <v>0</v>
          </cell>
          <cell r="AR139">
            <v>0</v>
          </cell>
          <cell r="AS139">
            <v>-7349.5526439590685</v>
          </cell>
          <cell r="AT139">
            <v>-0.64739808196936333</v>
          </cell>
        </row>
        <row r="140">
          <cell r="B140" t="str">
            <v>Stores &amp; Spares</v>
          </cell>
          <cell r="C140">
            <v>0</v>
          </cell>
          <cell r="J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B141" t="str">
            <v>Factory Overhead</v>
          </cell>
          <cell r="C141">
            <v>13650</v>
          </cell>
          <cell r="D141">
            <v>1154</v>
          </cell>
          <cell r="E141">
            <v>2844</v>
          </cell>
          <cell r="F141">
            <v>1690</v>
          </cell>
          <cell r="G141">
            <v>2745</v>
          </cell>
          <cell r="H141">
            <v>1320</v>
          </cell>
          <cell r="I141">
            <v>3208</v>
          </cell>
          <cell r="J141">
            <v>4422</v>
          </cell>
          <cell r="K141">
            <v>3345</v>
          </cell>
          <cell r="L141">
            <v>1403</v>
          </cell>
          <cell r="M141">
            <v>12595</v>
          </cell>
          <cell r="P141">
            <v>1072</v>
          </cell>
          <cell r="Q141">
            <v>35798</v>
          </cell>
          <cell r="S141">
            <v>13294.488275143303</v>
          </cell>
          <cell r="T141">
            <v>13377</v>
          </cell>
          <cell r="U141">
            <v>13163.26334519573</v>
          </cell>
          <cell r="V141">
            <v>12878.25</v>
          </cell>
          <cell r="W141">
            <v>12336.443254817987</v>
          </cell>
          <cell r="X141">
            <v>12583.033640803038</v>
          </cell>
          <cell r="Y141">
            <v>12427.227272727272</v>
          </cell>
          <cell r="Z141">
            <v>13334.007874015748</v>
          </cell>
          <cell r="AA141">
            <v>13737.304568527918</v>
          </cell>
          <cell r="AB141">
            <v>13250.023255813952</v>
          </cell>
          <cell r="AE141">
            <v>130381.04148704496</v>
          </cell>
          <cell r="AG141">
            <v>12140.488275143303</v>
          </cell>
          <cell r="AH141">
            <v>10533</v>
          </cell>
          <cell r="AI141">
            <v>11473.26334519573</v>
          </cell>
          <cell r="AJ141">
            <v>10133.25</v>
          </cell>
          <cell r="AK141">
            <v>11016.443254817987</v>
          </cell>
          <cell r="AL141">
            <v>9375.033640803038</v>
          </cell>
          <cell r="AM141">
            <v>8005.2272727272721</v>
          </cell>
          <cell r="AN141">
            <v>9989.0078740157478</v>
          </cell>
          <cell r="AO141">
            <v>12334.304568527918</v>
          </cell>
          <cell r="AP141">
            <v>655.02325581395235</v>
          </cell>
          <cell r="AQ141">
            <v>0</v>
          </cell>
          <cell r="AR141">
            <v>0</v>
          </cell>
          <cell r="AS141">
            <v>95655.04148704496</v>
          </cell>
          <cell r="AT141">
            <v>0.73365759619698634</v>
          </cell>
        </row>
        <row r="142">
          <cell r="B142" t="str">
            <v>Recruitment Expenses</v>
          </cell>
          <cell r="D142">
            <v>5013</v>
          </cell>
          <cell r="E142">
            <v>5108</v>
          </cell>
          <cell r="F142">
            <v>3019</v>
          </cell>
          <cell r="G142">
            <v>16</v>
          </cell>
          <cell r="H142">
            <v>5134</v>
          </cell>
          <cell r="I142">
            <v>67</v>
          </cell>
          <cell r="J142">
            <v>5020</v>
          </cell>
          <cell r="K142">
            <v>69</v>
          </cell>
          <cell r="L142">
            <v>69</v>
          </cell>
          <cell r="M142">
            <v>5000</v>
          </cell>
          <cell r="Q142">
            <v>28515</v>
          </cell>
          <cell r="AE142">
            <v>0</v>
          </cell>
          <cell r="AG142">
            <v>-5013</v>
          </cell>
          <cell r="AH142">
            <v>-5108</v>
          </cell>
          <cell r="AI142">
            <v>-3019</v>
          </cell>
          <cell r="AJ142">
            <v>-16</v>
          </cell>
          <cell r="AK142">
            <v>-5134</v>
          </cell>
          <cell r="AL142">
            <v>-67</v>
          </cell>
          <cell r="AM142">
            <v>-5020</v>
          </cell>
          <cell r="AN142">
            <v>-69</v>
          </cell>
          <cell r="AO142">
            <v>-69</v>
          </cell>
          <cell r="AP142">
            <v>-5000</v>
          </cell>
          <cell r="AQ142">
            <v>0</v>
          </cell>
          <cell r="AR142">
            <v>0</v>
          </cell>
          <cell r="AS142">
            <v>-28515</v>
          </cell>
          <cell r="AT142">
            <v>0</v>
          </cell>
        </row>
        <row r="143">
          <cell r="B143" t="str">
            <v>Selling Exp ( Others )</v>
          </cell>
          <cell r="G143">
            <v>912</v>
          </cell>
          <cell r="H143">
            <v>384</v>
          </cell>
          <cell r="I143">
            <v>517</v>
          </cell>
          <cell r="J143">
            <v>553</v>
          </cell>
          <cell r="K143">
            <v>171</v>
          </cell>
          <cell r="L143">
            <v>0</v>
          </cell>
          <cell r="M143">
            <v>785</v>
          </cell>
          <cell r="Q143">
            <v>3322</v>
          </cell>
          <cell r="AE143">
            <v>0</v>
          </cell>
          <cell r="AJ143">
            <v>-912</v>
          </cell>
          <cell r="AK143">
            <v>-384</v>
          </cell>
          <cell r="AL143">
            <v>-517</v>
          </cell>
          <cell r="AM143">
            <v>-553</v>
          </cell>
          <cell r="AN143">
            <v>-171</v>
          </cell>
          <cell r="AO143">
            <v>0</v>
          </cell>
          <cell r="AP143">
            <v>-785</v>
          </cell>
          <cell r="AQ143">
            <v>0</v>
          </cell>
          <cell r="AR143">
            <v>0</v>
          </cell>
          <cell r="AS143">
            <v>-3322</v>
          </cell>
          <cell r="AT143">
            <v>0</v>
          </cell>
        </row>
        <row r="144">
          <cell r="B144" t="str">
            <v>General Administration</v>
          </cell>
          <cell r="C144">
            <v>10701.388888888889</v>
          </cell>
          <cell r="D144">
            <v>184</v>
          </cell>
          <cell r="E144">
            <v>1515</v>
          </cell>
          <cell r="F144">
            <v>9062</v>
          </cell>
          <cell r="G144">
            <v>59</v>
          </cell>
          <cell r="H144">
            <v>462</v>
          </cell>
          <cell r="I144">
            <v>6676</v>
          </cell>
          <cell r="J144">
            <v>484</v>
          </cell>
          <cell r="K144">
            <v>824</v>
          </cell>
          <cell r="L144">
            <v>654</v>
          </cell>
          <cell r="M144">
            <v>1628</v>
          </cell>
          <cell r="P144">
            <v>-1071</v>
          </cell>
          <cell r="Q144">
            <v>20477</v>
          </cell>
          <cell r="S144">
            <v>10422.673194951072</v>
          </cell>
          <cell r="T144">
            <v>10487.361111111109</v>
          </cell>
          <cell r="U144">
            <v>10319.794879398971</v>
          </cell>
          <cell r="V144">
            <v>10096.348824786324</v>
          </cell>
          <cell r="W144">
            <v>9671.5807161551274</v>
          </cell>
          <cell r="X144">
            <v>9864.9037649966831</v>
          </cell>
          <cell r="Y144">
            <v>9742.7539821289811</v>
          </cell>
          <cell r="Z144">
            <v>10453.655949256343</v>
          </cell>
          <cell r="AA144">
            <v>10769.834320360969</v>
          </cell>
          <cell r="AB144">
            <v>10387.813307493539</v>
          </cell>
          <cell r="AE144">
            <v>102216.72005063912</v>
          </cell>
          <cell r="AG144">
            <v>10238.673194951072</v>
          </cell>
          <cell r="AH144">
            <v>8972.3611111111095</v>
          </cell>
          <cell r="AI144">
            <v>1257.7948793989708</v>
          </cell>
          <cell r="AJ144">
            <v>10037.348824786324</v>
          </cell>
          <cell r="AK144">
            <v>9209.5807161551274</v>
          </cell>
          <cell r="AL144">
            <v>3188.9037649966831</v>
          </cell>
          <cell r="AM144">
            <v>9258.7539821289811</v>
          </cell>
          <cell r="AN144">
            <v>9629.6559492563429</v>
          </cell>
          <cell r="AO144">
            <v>10115.834320360969</v>
          </cell>
          <cell r="AP144">
            <v>8759.8133074935395</v>
          </cell>
          <cell r="AQ144">
            <v>0</v>
          </cell>
          <cell r="AR144">
            <v>0</v>
          </cell>
          <cell r="AS144">
            <v>80668.720050639124</v>
          </cell>
          <cell r="AT144">
            <v>0.78919300101465872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25">
          <cell r="B125" t="str">
            <v>ITS - Expenses</v>
          </cell>
        </row>
      </sheetData>
      <sheetData sheetId="20">
        <row r="4">
          <cell r="D4" t="str">
            <v>Q1</v>
          </cell>
        </row>
      </sheetData>
      <sheetData sheetId="21">
        <row r="4">
          <cell r="D4" t="str">
            <v>ACTUAL</v>
          </cell>
        </row>
      </sheetData>
      <sheetData sheetId="22">
        <row r="125">
          <cell r="B125" t="str">
            <v>ITS - Expenses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1">
          <cell r="D1">
            <v>0</v>
          </cell>
        </row>
      </sheetData>
      <sheetData sheetId="105">
        <row r="1">
          <cell r="D1">
            <v>0</v>
          </cell>
        </row>
      </sheetData>
      <sheetData sheetId="106">
        <row r="1">
          <cell r="D1">
            <v>0</v>
          </cell>
        </row>
      </sheetData>
      <sheetData sheetId="107">
        <row r="1">
          <cell r="D1">
            <v>0</v>
          </cell>
        </row>
      </sheetData>
      <sheetData sheetId="108">
        <row r="1">
          <cell r="D1">
            <v>0</v>
          </cell>
        </row>
      </sheetData>
      <sheetData sheetId="109">
        <row r="1">
          <cell r="D1">
            <v>0</v>
          </cell>
        </row>
      </sheetData>
      <sheetData sheetId="110">
        <row r="1">
          <cell r="D1">
            <v>0</v>
          </cell>
        </row>
      </sheetData>
      <sheetData sheetId="111">
        <row r="1">
          <cell r="D1">
            <v>0</v>
          </cell>
        </row>
      </sheetData>
      <sheetData sheetId="112">
        <row r="1">
          <cell r="D1">
            <v>0</v>
          </cell>
        </row>
      </sheetData>
      <sheetData sheetId="113">
        <row r="1">
          <cell r="D1">
            <v>0</v>
          </cell>
        </row>
      </sheetData>
      <sheetData sheetId="114">
        <row r="1">
          <cell r="D1">
            <v>0</v>
          </cell>
        </row>
      </sheetData>
      <sheetData sheetId="115">
        <row r="1">
          <cell r="D1">
            <v>0</v>
          </cell>
        </row>
      </sheetData>
      <sheetData sheetId="116">
        <row r="1">
          <cell r="D1">
            <v>0</v>
          </cell>
        </row>
      </sheetData>
      <sheetData sheetId="117">
        <row r="1">
          <cell r="D1">
            <v>0</v>
          </cell>
        </row>
      </sheetData>
      <sheetData sheetId="118">
        <row r="1">
          <cell r="D1">
            <v>0</v>
          </cell>
        </row>
      </sheetData>
      <sheetData sheetId="119">
        <row r="1">
          <cell r="D1">
            <v>0</v>
          </cell>
        </row>
      </sheetData>
      <sheetData sheetId="120">
        <row r="1">
          <cell r="D1">
            <v>0</v>
          </cell>
        </row>
      </sheetData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DEC FEC 02 BD"/>
      <sheetName val="PLAN MANUT"/>
      <sheetName val="Reforma Secundária"/>
      <sheetName val="FLC.COMPL"/>
      <sheetName val="PPA Tariff"/>
      <sheetName val="Lists"/>
      <sheetName val="Customer Lists"/>
      <sheetName val="CP"/>
      <sheetName val="DE PARA"/>
      <sheetName val="DADOS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atos"/>
      <sheetName val="Dashboard"/>
      <sheetName val="øYñf"/>
      <sheetName val="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AUXILIAR"/>
      <sheetName val="São Paulo"/>
      <sheetName val="Index (2)"/>
      <sheetName val="IC_A"/>
      <sheetName val="A"/>
      <sheetName val="Gen-2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ELETROPAULO capacidade nova"/>
      <sheetName val="Neutralidade"/>
      <sheetName val="vinc"/>
      <sheetName val="Classes_Custos"/>
      <sheetName val="CA e atividade"/>
      <sheetName val="CVA_Projetada12meses"/>
      <sheetName val="Lookup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SR JAN -MAR"/>
      <sheetName val="Index"/>
      <sheetName val="MF -High Light"/>
      <sheetName val="Actual Q1"/>
      <sheetName val="Expected Q 2"/>
      <sheetName val="Exp Vs Budget June"/>
      <sheetName val="Margin Variance"/>
      <sheetName val="RAw Material"/>
      <sheetName val="FA New Line"/>
      <sheetName val="FA-BOA 1.5"/>
      <sheetName val="FU -New"/>
      <sheetName val="FU -BOA"/>
      <sheetName val="Concern on NEw FU Plant"/>
      <sheetName val="Impact"/>
      <sheetName val="Q1'04 PL"/>
      <sheetName val="Q2 EXPECTED"/>
      <sheetName val="Variance"/>
      <sheetName val="With 15500"/>
      <sheetName val="Frt"/>
      <sheetName val="SCB 1 _ Current"/>
      <sheetName val="SCB 2 _ Current"/>
      <sheetName val="P&amp;L"/>
      <sheetName val="detail"/>
      <sheetName val="Sales by Asset"/>
      <sheetName val="Summary of Mfg Cost"/>
      <sheetName val="EBITDA Summary"/>
      <sheetName val="Production Pounds"/>
      <sheetName val="Batch"/>
      <sheetName val="Data2009"/>
      <sheetName val="Net_SR_JAN_-MAR"/>
      <sheetName val="MF_-High_Light"/>
      <sheetName val="Actual_Q1"/>
      <sheetName val="Expected_Q_2"/>
      <sheetName val="Exp_Vs_Budget_June"/>
      <sheetName val="Margin_Variance"/>
      <sheetName val="RAw_Material"/>
      <sheetName val="FA_New_Line"/>
      <sheetName val="FA-BOA_1_5"/>
      <sheetName val="FU_-New"/>
      <sheetName val="FU_-BOA"/>
      <sheetName val="Concern_on_NEw_FU_Plant"/>
      <sheetName val="Q1'04_PL"/>
      <sheetName val="Q2_EXPECTED"/>
      <sheetName val="With_15500"/>
      <sheetName val="SCB_1___Current"/>
      <sheetName val="SCB_2___Current"/>
      <sheetName val="Sales_by_Asset"/>
      <sheetName val="Summary_of_Mfg_Cost"/>
      <sheetName val="EBITDA_Summary"/>
      <sheetName val="Production_Pounds"/>
      <sheetName val="system TB"/>
      <sheetName val="Raw Material Cost"/>
      <sheetName val="DESP"/>
      <sheetName val="Net_SR_JAN_-MAR1"/>
      <sheetName val="MF_-High_Light1"/>
      <sheetName val="Actual_Q11"/>
      <sheetName val="Expected_Q_21"/>
      <sheetName val="Exp_Vs_Budget_June1"/>
      <sheetName val="Margin_Variance1"/>
      <sheetName val="RAw_Material1"/>
      <sheetName val="FA_New_Line1"/>
      <sheetName val="FA-BOA_1_51"/>
      <sheetName val="FU_-New1"/>
      <sheetName val="FU_-BOA1"/>
      <sheetName val="Concern_on_NEw_FU_Plant1"/>
      <sheetName val="Q1'04_PL1"/>
      <sheetName val="Q2_EXPECTED1"/>
      <sheetName val="With_155001"/>
      <sheetName val="SCB_1___Current1"/>
      <sheetName val="SCB_2___Current1"/>
      <sheetName val="Sales_by_Asset1"/>
      <sheetName val="Summary_of_Mfg_Cost1"/>
      <sheetName val="EBITDA_Summary1"/>
      <sheetName val="Production_Pounds1"/>
      <sheetName val="system_TB"/>
      <sheetName val="presentation Q2"/>
      <sheetName val="Value"/>
      <sheetName val="PRMT"/>
      <sheetName val="Update_041110"/>
      <sheetName val="Inventory"/>
      <sheetName val="Working Capital"/>
      <sheetName val="P&amp;L-PTA"/>
      <sheetName val="Inventory-PTA"/>
      <sheetName val="P&amp;L-DMT"/>
      <sheetName val="Sales"/>
      <sheetName val="Inventory-DMT"/>
      <sheetName val="XRT2007"/>
      <sheetName val="sheet2"/>
      <sheetName val="Surg.order-sizemix"/>
      <sheetName val="OLD P.S"/>
      <sheetName val="fbmar"/>
      <sheetName val="SLB_PROD"/>
      <sheetName val="xrt2005"/>
      <sheetName val="Trial Balance"/>
      <sheetName val="V310"/>
      <sheetName val="PS-1995"/>
      <sheetName val="Fixed asset register"/>
      <sheetName val="XREF"/>
      <sheetName val="Group"/>
      <sheetName val="Sheet1"/>
      <sheetName val="Net_SR_JAN_-MAR2"/>
      <sheetName val="MF_-High_Light2"/>
      <sheetName val="Actual_Q12"/>
      <sheetName val="Expected_Q_22"/>
      <sheetName val="Exp_Vs_Budget_June2"/>
      <sheetName val="Margin_Variance2"/>
      <sheetName val="RAw_Material2"/>
      <sheetName val="FA_New_Line2"/>
      <sheetName val="FA-BOA_1_52"/>
      <sheetName val="FU_-New2"/>
      <sheetName val="FU_-BOA2"/>
      <sheetName val="Concern_on_NEw_FU_Plant2"/>
      <sheetName val="Q1'04_PL2"/>
      <sheetName val="Q2_EXPECTED2"/>
      <sheetName val="With_155002"/>
      <sheetName val="SCB_1___Current2"/>
      <sheetName val="SCB_2___Current2"/>
      <sheetName val="Sales_by_Asset2"/>
      <sheetName val="Summary_of_Mfg_Cost2"/>
      <sheetName val="EBITDA_Summary2"/>
      <sheetName val="Production_Pounds2"/>
      <sheetName val="system_TB1"/>
      <sheetName val="Raw_Material_Cost"/>
      <sheetName val="V6 revalue"/>
      <sheetName val="投資利益率計算"/>
      <sheetName val="SLLNG EXP"/>
      <sheetName val="Deprec. Testing"/>
      <sheetName val="brm (3)"/>
      <sheetName val="W300"/>
      <sheetName val="xrate"/>
      <sheetName val="L310"/>
      <sheetName val="Detailed Analyses IVE"/>
      <sheetName val="Detailed Analyses PET"/>
      <sheetName val="Detailed Analyses PET (2)"/>
      <sheetName val="TBJAN16"/>
      <sheetName val="TABLES"/>
      <sheetName val="Wkgs_BS Lead"/>
      <sheetName val="Net_SR_JAN_-MAR3"/>
      <sheetName val="MF_-High_Light3"/>
      <sheetName val="Actual_Q13"/>
      <sheetName val="Expected_Q_23"/>
      <sheetName val="Exp_Vs_Budget_June3"/>
      <sheetName val="Margin_Variance3"/>
      <sheetName val="RAw_Material3"/>
      <sheetName val="FA_New_Line3"/>
      <sheetName val="FA-BOA_1_53"/>
      <sheetName val="FU_-New3"/>
      <sheetName val="FU_-BOA3"/>
      <sheetName val="Concern_on_NEw_FU_Plant3"/>
      <sheetName val="Q1'04_PL3"/>
      <sheetName val="Q2_EXPECTED3"/>
      <sheetName val="With_155003"/>
      <sheetName val="SCB_1___Current3"/>
      <sheetName val="SCB_2___Current3"/>
      <sheetName val="Sales_by_Asset3"/>
      <sheetName val="Summary_of_Mfg_Cost3"/>
      <sheetName val="EBITDA_Summary3"/>
      <sheetName val="Production_Pounds3"/>
      <sheetName val="system_TB2"/>
      <sheetName val="Raw_Material_Cost1"/>
      <sheetName val="presentation_Q2"/>
      <sheetName val="Working_Capital"/>
      <sheetName val="SLLNG_EXP"/>
      <sheetName val="Surg_order-sizemix"/>
      <sheetName val="OLD_P_S"/>
      <sheetName val="Trial_Balance"/>
      <sheetName val="Fixed_asset_register"/>
      <sheetName val="V6_revalue"/>
      <sheetName val="Deprec__Testing"/>
      <sheetName val="brm_(3)"/>
      <sheetName val="L to 20"/>
      <sheetName val="total"/>
      <sheetName val="BASIS"/>
      <sheetName val="Summary"/>
      <sheetName val="S3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INDORAMA CHEMICALS (THAILAND) LIMITED</v>
          </cell>
        </row>
        <row r="2">
          <cell r="A2" t="str">
            <v xml:space="preserve"> Profit and Loss Statement </v>
          </cell>
        </row>
        <row r="3">
          <cell r="A3" t="str">
            <v>(All Amounts in '000s)</v>
          </cell>
        </row>
        <row r="4">
          <cell r="A4" t="str">
            <v>Particulars</v>
          </cell>
          <cell r="B4" t="str">
            <v>Annex</v>
          </cell>
          <cell r="C4" t="str">
            <v>Actual 2003</v>
          </cell>
          <cell r="E4" t="str">
            <v>Budget YTD JUN  04</v>
          </cell>
          <cell r="G4" t="str">
            <v>Expected YTD JUN 04</v>
          </cell>
          <cell r="I4" t="str">
            <v>Variance YTD 04</v>
          </cell>
          <cell r="K4" t="str">
            <v>Budget  Q2'04</v>
          </cell>
          <cell r="M4" t="str">
            <v>Actual Q2' 04</v>
          </cell>
          <cell r="O4" t="str">
            <v>Variance  04</v>
          </cell>
          <cell r="R4" t="str">
            <v>Budget YTD MAR  04</v>
          </cell>
          <cell r="T4" t="str">
            <v>Actual YTD MAR 04</v>
          </cell>
          <cell r="V4" t="str">
            <v>Variance YTD 04</v>
          </cell>
        </row>
        <row r="5">
          <cell r="B5" t="str">
            <v>YTD '03</v>
          </cell>
          <cell r="C5" t="str">
            <v>Baht</v>
          </cell>
          <cell r="D5" t="str">
            <v>USD</v>
          </cell>
          <cell r="E5" t="str">
            <v>Baht</v>
          </cell>
          <cell r="F5" t="str">
            <v>USD</v>
          </cell>
          <cell r="G5" t="str">
            <v>Baht</v>
          </cell>
          <cell r="H5" t="str">
            <v>USD</v>
          </cell>
          <cell r="I5" t="str">
            <v>Baht</v>
          </cell>
          <cell r="J5" t="str">
            <v>USD</v>
          </cell>
          <cell r="K5" t="str">
            <v>Baht</v>
          </cell>
          <cell r="L5" t="str">
            <v>USD</v>
          </cell>
          <cell r="M5" t="str">
            <v>Baht</v>
          </cell>
          <cell r="N5" t="str">
            <v>USD</v>
          </cell>
          <cell r="O5" t="str">
            <v>Baht</v>
          </cell>
          <cell r="P5" t="str">
            <v>USD</v>
          </cell>
          <cell r="R5" t="str">
            <v>Baht</v>
          </cell>
          <cell r="S5" t="str">
            <v>USD</v>
          </cell>
          <cell r="T5" t="str">
            <v>Baht</v>
          </cell>
          <cell r="U5" t="str">
            <v>USD</v>
          </cell>
          <cell r="V5" t="str">
            <v>Baht</v>
          </cell>
          <cell r="W5" t="str">
            <v>USD</v>
          </cell>
        </row>
        <row r="6">
          <cell r="A6" t="str">
            <v>Production (MT)</v>
          </cell>
        </row>
        <row r="7">
          <cell r="A7" t="str">
            <v>FU</v>
          </cell>
          <cell r="C7">
            <v>7541</v>
          </cell>
          <cell r="E7">
            <v>3750.28</v>
          </cell>
          <cell r="G7">
            <v>3916</v>
          </cell>
          <cell r="I7">
            <v>165.7199999999998</v>
          </cell>
          <cell r="K7">
            <v>1922.44</v>
          </cell>
          <cell r="M7">
            <v>1970</v>
          </cell>
          <cell r="O7">
            <v>47.559999999999945</v>
          </cell>
          <cell r="R7">
            <v>1827.84</v>
          </cell>
          <cell r="T7">
            <v>1946</v>
          </cell>
        </row>
        <row r="8">
          <cell r="A8" t="str">
            <v>FA</v>
          </cell>
          <cell r="C8">
            <v>14211</v>
          </cell>
          <cell r="E8">
            <v>7685.33</v>
          </cell>
          <cell r="G8">
            <v>7840</v>
          </cell>
          <cell r="I8">
            <v>154.67000000000007</v>
          </cell>
          <cell r="K8">
            <v>3895.65</v>
          </cell>
          <cell r="M8">
            <v>3815</v>
          </cell>
          <cell r="O8">
            <v>-80.650000000000091</v>
          </cell>
          <cell r="R8">
            <v>3789.68</v>
          </cell>
          <cell r="T8">
            <v>4025</v>
          </cell>
        </row>
        <row r="9">
          <cell r="A9" t="str">
            <v>Sales (M.T)  FU</v>
          </cell>
          <cell r="C9">
            <v>589.97</v>
          </cell>
          <cell r="E9">
            <v>508</v>
          </cell>
          <cell r="G9">
            <v>432.60500000000002</v>
          </cell>
          <cell r="I9">
            <v>-75.394999999999982</v>
          </cell>
          <cell r="K9">
            <v>250</v>
          </cell>
          <cell r="M9">
            <v>250.00000000000003</v>
          </cell>
          <cell r="O9">
            <v>0</v>
          </cell>
          <cell r="R9">
            <v>258</v>
          </cell>
          <cell r="T9">
            <v>182.60499999999999</v>
          </cell>
          <cell r="V9">
            <v>-75.394999999999996</v>
          </cell>
        </row>
        <row r="10">
          <cell r="A10" t="str">
            <v xml:space="preserve">                   FA</v>
          </cell>
          <cell r="C10">
            <v>14893.856999999998</v>
          </cell>
          <cell r="E10">
            <v>7973.7065999999977</v>
          </cell>
          <cell r="G10">
            <v>7945.26</v>
          </cell>
          <cell r="I10">
            <v>-28.446599999997488</v>
          </cell>
          <cell r="K10">
            <v>4140.6032999999989</v>
          </cell>
          <cell r="M10">
            <v>3840.6000000000004</v>
          </cell>
          <cell r="O10">
            <v>-300.00329999999849</v>
          </cell>
          <cell r="R10">
            <v>3833.1032999999993</v>
          </cell>
          <cell r="T10">
            <v>4104.66</v>
          </cell>
          <cell r="V10">
            <v>271.55670000000055</v>
          </cell>
        </row>
        <row r="11">
          <cell r="A11" t="str">
            <v xml:space="preserve">                   FA (Direct)</v>
          </cell>
          <cell r="I11">
            <v>0</v>
          </cell>
          <cell r="K11">
            <v>0</v>
          </cell>
          <cell r="O11">
            <v>0</v>
          </cell>
          <cell r="V11">
            <v>0</v>
          </cell>
        </row>
        <row r="12">
          <cell r="A12" t="str">
            <v>Exchange Rate</v>
          </cell>
          <cell r="D12">
            <v>41.506999999999998</v>
          </cell>
          <cell r="F12">
            <v>40</v>
          </cell>
          <cell r="H12">
            <v>39.223999999999997</v>
          </cell>
          <cell r="J12">
            <v>-0.77600000000000335</v>
          </cell>
          <cell r="L12">
            <v>40</v>
          </cell>
          <cell r="N12">
            <v>39.451999999999998</v>
          </cell>
          <cell r="P12">
            <v>-0.54800000000000182</v>
          </cell>
          <cell r="S12">
            <v>40</v>
          </cell>
          <cell r="U12">
            <v>39.223999999999997</v>
          </cell>
          <cell r="W12">
            <v>-0.77600000000000335</v>
          </cell>
        </row>
        <row r="13">
          <cell r="A13" t="str">
            <v>Revenue</v>
          </cell>
        </row>
        <row r="14">
          <cell r="A14" t="str">
            <v xml:space="preserve">   Sales</v>
          </cell>
          <cell r="B14" t="str">
            <v>PL1</v>
          </cell>
          <cell r="C14">
            <v>538987.43085</v>
          </cell>
          <cell r="D14">
            <v>12985.4586178235</v>
          </cell>
          <cell r="E14">
            <v>337719.88914400002</v>
          </cell>
          <cell r="F14">
            <v>8442.9972286000011</v>
          </cell>
          <cell r="G14">
            <v>342846.00588999997</v>
          </cell>
          <cell r="H14">
            <v>8740.7201175300834</v>
          </cell>
          <cell r="I14">
            <v>5126.116745999956</v>
          </cell>
          <cell r="J14">
            <v>297.72288893008226</v>
          </cell>
          <cell r="K14">
            <v>171929.66157200004</v>
          </cell>
          <cell r="L14">
            <v>4298.2415393000019</v>
          </cell>
          <cell r="M14">
            <v>167247.51756999997</v>
          </cell>
          <cell r="N14">
            <v>4239.2658818310856</v>
          </cell>
          <cell r="O14">
            <v>-4682.1440020000737</v>
          </cell>
          <cell r="P14">
            <v>-58.975657468916324</v>
          </cell>
          <cell r="R14">
            <v>165790.22757199997</v>
          </cell>
          <cell r="S14">
            <v>4144.7556892999992</v>
          </cell>
          <cell r="T14">
            <v>175598.48832</v>
          </cell>
          <cell r="U14">
            <v>4476.8123679379978</v>
          </cell>
          <cell r="V14">
            <v>9808.2607480000297</v>
          </cell>
          <cell r="W14">
            <v>332.05667863799863</v>
          </cell>
        </row>
        <row r="15">
          <cell r="A15" t="str">
            <v xml:space="preserve">   Others</v>
          </cell>
          <cell r="B15" t="str">
            <v>PL1A</v>
          </cell>
          <cell r="C15">
            <v>-710.48809999999992</v>
          </cell>
          <cell r="D15">
            <v>-17.117307923964631</v>
          </cell>
          <cell r="E15">
            <v>0</v>
          </cell>
          <cell r="F15">
            <v>0</v>
          </cell>
          <cell r="G15">
            <v>-541.82916999999998</v>
          </cell>
          <cell r="H15">
            <v>-13.813715327350602</v>
          </cell>
          <cell r="I15">
            <v>-541.82916999999998</v>
          </cell>
          <cell r="J15">
            <v>-13.813715327350602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-541.82916999999998</v>
          </cell>
          <cell r="U15">
            <v>-13.813715327350602</v>
          </cell>
          <cell r="V15">
            <v>-541.82916999999998</v>
          </cell>
          <cell r="W15">
            <v>-13.813715327350602</v>
          </cell>
        </row>
        <row r="16">
          <cell r="A16" t="str">
            <v>Total Revenue</v>
          </cell>
          <cell r="C16">
            <v>538276.94275000005</v>
          </cell>
          <cell r="D16">
            <v>12968.341309899537</v>
          </cell>
          <cell r="E16">
            <v>337719.88914400002</v>
          </cell>
          <cell r="F16">
            <v>8442.9972286000011</v>
          </cell>
          <cell r="G16">
            <v>342304.17671999999</v>
          </cell>
          <cell r="H16">
            <v>8726.9064022027342</v>
          </cell>
          <cell r="I16">
            <v>4584.2875759999733</v>
          </cell>
          <cell r="J16">
            <v>283.90917360273306</v>
          </cell>
          <cell r="K16">
            <v>171929.66157200004</v>
          </cell>
          <cell r="L16">
            <v>4298.2415393000019</v>
          </cell>
          <cell r="M16">
            <v>167247.51757</v>
          </cell>
          <cell r="N16">
            <v>4239.2658818310856</v>
          </cell>
          <cell r="O16">
            <v>-4682.1440020000446</v>
          </cell>
          <cell r="P16">
            <v>-58.975657468916324</v>
          </cell>
          <cell r="R16">
            <v>165790.22757199997</v>
          </cell>
          <cell r="S16">
            <v>4144.7556892999992</v>
          </cell>
          <cell r="T16">
            <v>175056.65914999999</v>
          </cell>
          <cell r="U16">
            <v>4462.9986526106468</v>
          </cell>
          <cell r="V16">
            <v>9266.4315780000179</v>
          </cell>
          <cell r="W16">
            <v>318.24296331064761</v>
          </cell>
        </row>
        <row r="17">
          <cell r="A17" t="str">
            <v xml:space="preserve">   Cost of Good Sold (exc. Depr &amp;Amort)</v>
          </cell>
          <cell r="B17" t="str">
            <v>PL2</v>
          </cell>
          <cell r="C17">
            <v>375160.6208983463</v>
          </cell>
          <cell r="D17">
            <v>9038.4903967606988</v>
          </cell>
          <cell r="E17">
            <v>243850.40715355816</v>
          </cell>
          <cell r="F17">
            <v>6096.2601788389538</v>
          </cell>
          <cell r="G17">
            <v>248635.80298566917</v>
          </cell>
          <cell r="H17">
            <v>6338.8691358777587</v>
          </cell>
          <cell r="I17">
            <v>-4785.3958321110113</v>
          </cell>
          <cell r="J17">
            <v>-242.60895703880487</v>
          </cell>
          <cell r="K17">
            <v>125204.06247750712</v>
          </cell>
          <cell r="L17">
            <v>3130.1015619376776</v>
          </cell>
          <cell r="M17">
            <v>122294.82203812285</v>
          </cell>
          <cell r="N17">
            <v>3099.838336158442</v>
          </cell>
          <cell r="O17">
            <v>2909.2404393842735</v>
          </cell>
          <cell r="P17">
            <v>30.263225779235654</v>
          </cell>
          <cell r="R17">
            <v>118646.34467605104</v>
          </cell>
          <cell r="S17">
            <v>2966.1586169012762</v>
          </cell>
          <cell r="T17">
            <v>126340.98094754633</v>
          </cell>
          <cell r="U17">
            <v>3221.0121595845999</v>
          </cell>
          <cell r="V17">
            <v>-7694.6362714952847</v>
          </cell>
          <cell r="W17">
            <v>-254.85354268332367</v>
          </cell>
        </row>
        <row r="18">
          <cell r="A18" t="str">
            <v>Gross profit</v>
          </cell>
          <cell r="C18">
            <v>163116.32185165375</v>
          </cell>
          <cell r="D18">
            <v>3929.8509131388382</v>
          </cell>
          <cell r="E18">
            <v>93869.481990441855</v>
          </cell>
          <cell r="F18">
            <v>2346.7370497610464</v>
          </cell>
          <cell r="G18">
            <v>93668.373734330817</v>
          </cell>
          <cell r="H18">
            <v>2388.037266324975</v>
          </cell>
          <cell r="I18">
            <v>-201.10825611103792</v>
          </cell>
          <cell r="J18">
            <v>41.300216563928643</v>
          </cell>
          <cell r="K18">
            <v>46725.599094492922</v>
          </cell>
          <cell r="L18">
            <v>1168.139977362323</v>
          </cell>
          <cell r="M18">
            <v>44952.695531877151</v>
          </cell>
          <cell r="N18">
            <v>1139.4275456726441</v>
          </cell>
          <cell r="O18">
            <v>-1772.9035626157711</v>
          </cell>
          <cell r="P18">
            <v>-28.712431689678851</v>
          </cell>
          <cell r="R18">
            <v>47143.882895948933</v>
          </cell>
          <cell r="S18">
            <v>1178.5970723987234</v>
          </cell>
          <cell r="T18">
            <v>48715.678202453666</v>
          </cell>
          <cell r="U18">
            <v>1241.9864930260471</v>
          </cell>
          <cell r="V18">
            <v>1571.7953065047332</v>
          </cell>
          <cell r="W18">
            <v>63.389420627323716</v>
          </cell>
        </row>
        <row r="19">
          <cell r="A19" t="str">
            <v xml:space="preserve">   Selling &amp; Administrative Expenses</v>
          </cell>
          <cell r="B19" t="str">
            <v>PL3</v>
          </cell>
          <cell r="C19">
            <v>84232.936620000008</v>
          </cell>
          <cell r="D19">
            <v>2029.3670132748696</v>
          </cell>
          <cell r="E19">
            <v>42603.782135047157</v>
          </cell>
          <cell r="F19">
            <v>1065.094553376179</v>
          </cell>
          <cell r="G19">
            <v>48188.510625329509</v>
          </cell>
          <cell r="H19">
            <v>1228.546569073259</v>
          </cell>
          <cell r="I19">
            <v>-5584.7284902823521</v>
          </cell>
          <cell r="J19">
            <v>-163.45201569708001</v>
          </cell>
          <cell r="K19">
            <v>22876.653470787318</v>
          </cell>
          <cell r="L19">
            <v>571.91633676968297</v>
          </cell>
          <cell r="M19">
            <v>22978.053202153053</v>
          </cell>
          <cell r="N19">
            <v>582.43062968044853</v>
          </cell>
          <cell r="O19">
            <v>-101.39973136573462</v>
          </cell>
          <cell r="P19">
            <v>-10.514292910765562</v>
          </cell>
          <cell r="R19">
            <v>19727.128664259839</v>
          </cell>
          <cell r="S19">
            <v>493.17821660649599</v>
          </cell>
          <cell r="T19">
            <v>25210.457423176456</v>
          </cell>
          <cell r="U19">
            <v>642.73040544504534</v>
          </cell>
          <cell r="V19">
            <v>-5483.3287589166175</v>
          </cell>
          <cell r="W19">
            <v>-149.55218883854934</v>
          </cell>
        </row>
        <row r="20">
          <cell r="A20" t="str">
            <v>EBITDA</v>
          </cell>
          <cell r="C20">
            <v>78883.385231653738</v>
          </cell>
          <cell r="D20">
            <v>1900.4838998639684</v>
          </cell>
          <cell r="E20">
            <v>51265.699855394698</v>
          </cell>
          <cell r="F20">
            <v>1281.6424963848674</v>
          </cell>
          <cell r="G20">
            <v>45479.863109001308</v>
          </cell>
          <cell r="H20">
            <v>1159.490697251716</v>
          </cell>
          <cell r="I20">
            <v>-5785.8367463933901</v>
          </cell>
          <cell r="J20">
            <v>-122.15179913315137</v>
          </cell>
          <cell r="K20">
            <v>23848.945623705604</v>
          </cell>
          <cell r="L20">
            <v>596.22364059264009</v>
          </cell>
          <cell r="M20">
            <v>21974.642329724098</v>
          </cell>
          <cell r="N20">
            <v>556.99691599219557</v>
          </cell>
          <cell r="O20">
            <v>-1874.3032939815057</v>
          </cell>
          <cell r="P20">
            <v>-39.226724600444527</v>
          </cell>
          <cell r="R20">
            <v>27416.754231689094</v>
          </cell>
          <cell r="S20">
            <v>685.4188557922273</v>
          </cell>
          <cell r="T20">
            <v>23505.22077927721</v>
          </cell>
          <cell r="U20">
            <v>599.25608758100168</v>
          </cell>
          <cell r="V20">
            <v>-3911.5334524118844</v>
          </cell>
          <cell r="W20">
            <v>-86.162768211225625</v>
          </cell>
        </row>
        <row r="21">
          <cell r="A21" t="str">
            <v xml:space="preserve">   Depreciation</v>
          </cell>
          <cell r="C21">
            <v>61036.828000000001</v>
          </cell>
          <cell r="D21">
            <v>1470.5189004264341</v>
          </cell>
          <cell r="E21">
            <v>29759.175685250004</v>
          </cell>
          <cell r="F21">
            <v>743.97939213125005</v>
          </cell>
          <cell r="G21">
            <v>29759.176019999999</v>
          </cell>
          <cell r="H21">
            <v>758.69814450336537</v>
          </cell>
          <cell r="I21">
            <v>-3.3474999509053305E-4</v>
          </cell>
          <cell r="J21">
            <v>-14.718752372115318</v>
          </cell>
          <cell r="K21">
            <v>14879.587842625002</v>
          </cell>
          <cell r="L21">
            <v>371.98969606562503</v>
          </cell>
          <cell r="M21">
            <v>14879.588009999999</v>
          </cell>
          <cell r="N21">
            <v>377.15674769339955</v>
          </cell>
          <cell r="O21">
            <v>-1.6737499754526652E-4</v>
          </cell>
          <cell r="P21">
            <v>-5.1670516277745264</v>
          </cell>
          <cell r="R21">
            <v>14879.587842625002</v>
          </cell>
          <cell r="S21">
            <v>371.98969606562503</v>
          </cell>
          <cell r="T21">
            <v>14879.588009999999</v>
          </cell>
          <cell r="U21">
            <v>379.34907225168268</v>
          </cell>
          <cell r="V21">
            <v>-1.6737499754526652E-4</v>
          </cell>
          <cell r="W21">
            <v>-7.3593761860576592</v>
          </cell>
        </row>
        <row r="22">
          <cell r="A22" t="str">
            <v xml:space="preserve">   Amortisation / Loss on Sale of Fixed Assets</v>
          </cell>
          <cell r="D22">
            <v>0</v>
          </cell>
          <cell r="E22">
            <v>8884.1869999999999</v>
          </cell>
          <cell r="F22">
            <v>222.10467499999999</v>
          </cell>
          <cell r="G22">
            <v>8820.8351542990658</v>
          </cell>
          <cell r="H22">
            <v>224.88362110695152</v>
          </cell>
          <cell r="I22">
            <v>63.351845700934064</v>
          </cell>
          <cell r="J22">
            <v>-2.7789461069515369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8884.1869999999999</v>
          </cell>
          <cell r="S22">
            <v>222.10467499999999</v>
          </cell>
          <cell r="T22">
            <v>8820.8351542990658</v>
          </cell>
          <cell r="U22">
            <v>224.88362110695152</v>
          </cell>
          <cell r="V22">
            <v>63.351845700934064</v>
          </cell>
          <cell r="W22">
            <v>-2.7789461069515369</v>
          </cell>
        </row>
        <row r="23">
          <cell r="A23" t="str">
            <v>Operating Profit</v>
          </cell>
          <cell r="C23">
            <v>17846.557231653736</v>
          </cell>
          <cell r="D23">
            <v>429.96499943753435</v>
          </cell>
          <cell r="E23">
            <v>12622.337170144696</v>
          </cell>
          <cell r="F23">
            <v>315.55842925361742</v>
          </cell>
          <cell r="G23">
            <v>6899.8519347022448</v>
          </cell>
          <cell r="H23">
            <v>175.90893164139928</v>
          </cell>
          <cell r="I23">
            <v>-5722.4852354424511</v>
          </cell>
          <cell r="J23">
            <v>-139.64949761221814</v>
          </cell>
          <cell r="K23">
            <v>8969.3577810806055</v>
          </cell>
          <cell r="L23">
            <v>224.23394452701515</v>
          </cell>
          <cell r="M23">
            <v>7095.0543197240986</v>
          </cell>
          <cell r="N23">
            <v>179.84016829879599</v>
          </cell>
          <cell r="O23">
            <v>-1874.3034613565069</v>
          </cell>
          <cell r="P23">
            <v>-44.393776228219167</v>
          </cell>
          <cell r="R23">
            <v>3652.9793890640904</v>
          </cell>
          <cell r="S23">
            <v>91.324484726602265</v>
          </cell>
          <cell r="T23">
            <v>-195.20238502185384</v>
          </cell>
          <cell r="U23">
            <v>-4.9766057776324155</v>
          </cell>
          <cell r="V23">
            <v>-3848.1817740859442</v>
          </cell>
          <cell r="W23">
            <v>-96.301090504234679</v>
          </cell>
        </row>
        <row r="24">
          <cell r="A24" t="str">
            <v>Other Income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 t="str">
            <v xml:space="preserve">   Interest Income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 t="str">
            <v xml:space="preserve">   Inventory Valuation Gain/(Loss)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EBIT</v>
          </cell>
          <cell r="C27">
            <v>17846.557231653736</v>
          </cell>
          <cell r="D27">
            <v>429.96499943753435</v>
          </cell>
          <cell r="E27">
            <v>12622.337170144696</v>
          </cell>
          <cell r="F27">
            <v>315.55842925361742</v>
          </cell>
          <cell r="G27">
            <v>6899.8519347022448</v>
          </cell>
          <cell r="H27">
            <v>175.90893164139928</v>
          </cell>
          <cell r="I27">
            <v>-5722.4852354424511</v>
          </cell>
          <cell r="J27">
            <v>-139.64949761221814</v>
          </cell>
          <cell r="K27">
            <v>8969.3577810806055</v>
          </cell>
          <cell r="L27">
            <v>224.23394452701515</v>
          </cell>
          <cell r="M27">
            <v>7095.0543197240986</v>
          </cell>
          <cell r="N27">
            <v>179.84016829879599</v>
          </cell>
          <cell r="O27">
            <v>-1874.3034613565069</v>
          </cell>
          <cell r="P27">
            <v>-44.393776228219167</v>
          </cell>
          <cell r="R27">
            <v>3652.9793890640904</v>
          </cell>
          <cell r="S27">
            <v>91.324484726602265</v>
          </cell>
          <cell r="T27">
            <v>-195.20238502185384</v>
          </cell>
          <cell r="U27">
            <v>-4.9766057776324155</v>
          </cell>
          <cell r="V27">
            <v>-3848.1817740859442</v>
          </cell>
          <cell r="W27">
            <v>-96.301090504234679</v>
          </cell>
        </row>
        <row r="28">
          <cell r="A28" t="str">
            <v xml:space="preserve">   Interest expense - Long term loans</v>
          </cell>
          <cell r="B28" t="str">
            <v>PL4</v>
          </cell>
          <cell r="C28">
            <v>6193.5065700000005</v>
          </cell>
          <cell r="D28">
            <v>149.21595321271113</v>
          </cell>
          <cell r="E28">
            <v>3315.3643223367449</v>
          </cell>
          <cell r="F28">
            <v>82.884108058418619</v>
          </cell>
          <cell r="G28">
            <v>3084.8872417500002</v>
          </cell>
          <cell r="H28">
            <v>78.647951298949636</v>
          </cell>
          <cell r="I28">
            <v>230.47708058674471</v>
          </cell>
          <cell r="J28">
            <v>4.2361567594689831</v>
          </cell>
          <cell r="K28">
            <v>1574.1983654307076</v>
          </cell>
          <cell r="L28">
            <v>39.354959135767686</v>
          </cell>
          <cell r="M28">
            <v>1403.1290742986112</v>
          </cell>
          <cell r="N28">
            <v>35.565473849199314</v>
          </cell>
          <cell r="O28">
            <v>171.0692911320964</v>
          </cell>
          <cell r="P28">
            <v>3.7894852865683717</v>
          </cell>
          <cell r="R28">
            <v>1741.1659569060373</v>
          </cell>
          <cell r="S28">
            <v>43.529148922650933</v>
          </cell>
          <cell r="T28">
            <v>1681.758167451389</v>
          </cell>
          <cell r="U28">
            <v>42.875743612364602</v>
          </cell>
          <cell r="V28">
            <v>59.407789454648309</v>
          </cell>
          <cell r="W28">
            <v>0.65340531028633109</v>
          </cell>
        </row>
        <row r="29">
          <cell r="A29" t="str">
            <v xml:space="preserve">   Interest expense on S.T loans, O/d &amp; TRs</v>
          </cell>
          <cell r="B29" t="str">
            <v>PL4</v>
          </cell>
          <cell r="C29">
            <v>16429.214279999997</v>
          </cell>
          <cell r="D29">
            <v>395.81791697785911</v>
          </cell>
          <cell r="E29">
            <v>6879.689433333333</v>
          </cell>
          <cell r="F29">
            <v>171.99223583333332</v>
          </cell>
          <cell r="G29">
            <v>5562.9091546078798</v>
          </cell>
          <cell r="H29">
            <v>141.82411672975425</v>
          </cell>
          <cell r="I29">
            <v>1316.7802787254532</v>
          </cell>
          <cell r="J29">
            <v>30.168119103579073</v>
          </cell>
          <cell r="K29">
            <v>3503.9926333333333</v>
          </cell>
          <cell r="L29">
            <v>87.599815833333338</v>
          </cell>
          <cell r="M29">
            <v>2916.2248913359067</v>
          </cell>
          <cell r="N29">
            <v>73.918303034976859</v>
          </cell>
          <cell r="O29">
            <v>587.76774199742658</v>
          </cell>
          <cell r="P29">
            <v>13.681512798356479</v>
          </cell>
          <cell r="R29">
            <v>3375.6967999999997</v>
          </cell>
          <cell r="S29">
            <v>84.392419999999987</v>
          </cell>
          <cell r="T29">
            <v>2646.6842632719731</v>
          </cell>
          <cell r="U29">
            <v>67.476143770955872</v>
          </cell>
          <cell r="V29">
            <v>729.01253672802659</v>
          </cell>
          <cell r="W29">
            <v>16.916276229044115</v>
          </cell>
        </row>
        <row r="30">
          <cell r="A30" t="str">
            <v xml:space="preserve">   Interest expense on Inter co.Balances</v>
          </cell>
          <cell r="B30" t="str">
            <v>PL4</v>
          </cell>
          <cell r="C30">
            <v>898.52300000000002</v>
          </cell>
          <cell r="D30">
            <v>21.647505240079987</v>
          </cell>
          <cell r="G30">
            <v>739.96267123287657</v>
          </cell>
          <cell r="H30">
            <v>18.865048726108419</v>
          </cell>
          <cell r="I30">
            <v>-739.96267123287657</v>
          </cell>
          <cell r="J30">
            <v>-18.865048726108419</v>
          </cell>
          <cell r="K30">
            <v>0</v>
          </cell>
          <cell r="L30">
            <v>0</v>
          </cell>
          <cell r="M30">
            <v>296.9654109589041</v>
          </cell>
          <cell r="N30">
            <v>7.5272587184148865</v>
          </cell>
          <cell r="O30">
            <v>-296.9654109589041</v>
          </cell>
          <cell r="P30">
            <v>-7.5272587184148865</v>
          </cell>
          <cell r="T30">
            <v>442.99726027397247</v>
          </cell>
          <cell r="U30">
            <v>11.294035801396403</v>
          </cell>
          <cell r="V30">
            <v>-442.99726027397247</v>
          </cell>
          <cell r="W30">
            <v>-11.294035801396403</v>
          </cell>
        </row>
        <row r="31">
          <cell r="A31" t="str">
            <v>Profit /(Loss)</v>
          </cell>
          <cell r="C31">
            <v>-5674.6866183462616</v>
          </cell>
          <cell r="D31">
            <v>-136.71637599311592</v>
          </cell>
          <cell r="E31">
            <v>2427.2834144746175</v>
          </cell>
          <cell r="F31">
            <v>60.68208536186544</v>
          </cell>
          <cell r="G31">
            <v>-2487.907132888512</v>
          </cell>
          <cell r="H31">
            <v>-63.428185113413015</v>
          </cell>
          <cell r="I31">
            <v>-6529.7799235217726</v>
          </cell>
          <cell r="J31">
            <v>-124.11027047527845</v>
          </cell>
          <cell r="K31">
            <v>3891.1667823165644</v>
          </cell>
          <cell r="L31">
            <v>97.279169557914116</v>
          </cell>
          <cell r="M31">
            <v>2478.7349431306766</v>
          </cell>
          <cell r="N31">
            <v>62.829132696204923</v>
          </cell>
          <cell r="O31">
            <v>-2336.1750835271255</v>
          </cell>
          <cell r="P31">
            <v>34.450036861709194</v>
          </cell>
          <cell r="R31">
            <v>-1463.8833678419467</v>
          </cell>
          <cell r="S31">
            <v>-36.597084196048669</v>
          </cell>
          <cell r="T31">
            <v>-4966.6420760191886</v>
          </cell>
          <cell r="U31">
            <v>-126.62252896234931</v>
          </cell>
          <cell r="V31">
            <v>-4193.6048399946467</v>
          </cell>
          <cell r="W31">
            <v>-90.025444766300637</v>
          </cell>
        </row>
        <row r="32">
          <cell r="A32" t="str">
            <v xml:space="preserve">   Extraordinary Forex Gain / (Loss) </v>
          </cell>
          <cell r="B32" t="str">
            <v>PL1A</v>
          </cell>
          <cell r="C32">
            <v>9006.7017400000004</v>
          </cell>
          <cell r="D32">
            <v>216.99235646999304</v>
          </cell>
          <cell r="F32">
            <v>0</v>
          </cell>
          <cell r="G32">
            <v>-977.26596947879239</v>
          </cell>
          <cell r="H32">
            <v>-24.915000241657978</v>
          </cell>
          <cell r="I32">
            <v>-977.26596947879239</v>
          </cell>
          <cell r="J32">
            <v>-24.915000241657978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-977.26596947879239</v>
          </cell>
          <cell r="U32">
            <v>-24.915000241657978</v>
          </cell>
          <cell r="V32">
            <v>-977.26596947879239</v>
          </cell>
          <cell r="W32">
            <v>-24.915000241657978</v>
          </cell>
        </row>
        <row r="33">
          <cell r="A33" t="str">
            <v xml:space="preserve">Net Profit/(loss)  </v>
          </cell>
          <cell r="C33">
            <v>3332.0151216537388</v>
          </cell>
          <cell r="D33">
            <v>80.275980476877123</v>
          </cell>
          <cell r="E33">
            <v>2427.2834144746175</v>
          </cell>
          <cell r="F33">
            <v>60.68208536186544</v>
          </cell>
          <cell r="G33">
            <v>-3465.1731023673046</v>
          </cell>
          <cell r="H33">
            <v>-88.343185355071</v>
          </cell>
          <cell r="I33">
            <v>-5892.4565168419222</v>
          </cell>
          <cell r="J33">
            <v>-149.02527071693643</v>
          </cell>
          <cell r="K33">
            <v>3891.1667823165644</v>
          </cell>
          <cell r="L33">
            <v>97.279169557914116</v>
          </cell>
          <cell r="M33">
            <v>2478.7349431306766</v>
          </cell>
          <cell r="N33">
            <v>62.829132696204923</v>
          </cell>
          <cell r="O33">
            <v>-1412.4318391858878</v>
          </cell>
          <cell r="P33">
            <v>-34.450036861709194</v>
          </cell>
          <cell r="R33">
            <v>-1463.8833678419467</v>
          </cell>
          <cell r="S33">
            <v>-36.597084196048669</v>
          </cell>
          <cell r="T33">
            <v>-5943.9080454979812</v>
          </cell>
          <cell r="U33">
            <v>-151.53752920400728</v>
          </cell>
          <cell r="V33">
            <v>-4480.0246776560343</v>
          </cell>
          <cell r="W33">
            <v>-114.94044500795862</v>
          </cell>
        </row>
        <row r="34">
          <cell r="R34">
            <v>-1.2732925824820995E-11</v>
          </cell>
          <cell r="T34">
            <v>4771.4396909973348</v>
          </cell>
        </row>
        <row r="35">
          <cell r="R35">
            <v>-1.2732925824820995E-8</v>
          </cell>
          <cell r="U35">
            <v>4328.4424307233621</v>
          </cell>
        </row>
        <row r="40">
          <cell r="A40" t="str">
            <v>INDORAMA CHEMICALS (THAILAND) LTD.</v>
          </cell>
        </row>
        <row r="41">
          <cell r="A41" t="str">
            <v xml:space="preserve"> Cashflow Statement </v>
          </cell>
        </row>
        <row r="42">
          <cell r="A42" t="str">
            <v>(All Amounts in '000s)</v>
          </cell>
        </row>
        <row r="43">
          <cell r="A43" t="str">
            <v>Particulars</v>
          </cell>
          <cell r="C43" t="str">
            <v>Actual 2003</v>
          </cell>
          <cell r="E43" t="str">
            <v>Expected YTD JUN 04</v>
          </cell>
        </row>
        <row r="44">
          <cell r="C44" t="str">
            <v>Baht</v>
          </cell>
          <cell r="D44" t="str">
            <v>USD</v>
          </cell>
          <cell r="E44" t="str">
            <v>Baht</v>
          </cell>
          <cell r="F44" t="str">
            <v>USD</v>
          </cell>
        </row>
        <row r="45">
          <cell r="A45" t="str">
            <v>Exchange Rate</v>
          </cell>
          <cell r="D45">
            <v>39.7378</v>
          </cell>
          <cell r="F45">
            <v>39.590000000000003</v>
          </cell>
        </row>
        <row r="46">
          <cell r="A46" t="str">
            <v>Operating Cash Flow</v>
          </cell>
        </row>
        <row r="47">
          <cell r="A47" t="str">
            <v xml:space="preserve">   Net Income</v>
          </cell>
          <cell r="C47">
            <v>3332.0151216537388</v>
          </cell>
          <cell r="D47">
            <v>83.850014888940478</v>
          </cell>
          <cell r="E47">
            <v>-3465.1731023673046</v>
          </cell>
          <cell r="F47">
            <v>-87.526473916830113</v>
          </cell>
        </row>
        <row r="48">
          <cell r="A48" t="str">
            <v xml:space="preserve">   Depreciation</v>
          </cell>
          <cell r="C48">
            <v>61036.828000000001</v>
          </cell>
          <cell r="D48">
            <v>1535.9891086069183</v>
          </cell>
          <cell r="E48">
            <v>29759.176019999999</v>
          </cell>
          <cell r="F48">
            <v>751.6841631725182</v>
          </cell>
        </row>
        <row r="49">
          <cell r="A49" t="str">
            <v xml:space="preserve">   Adjustment for unrealized forex (gain)/ loss</v>
          </cell>
          <cell r="D49">
            <v>0</v>
          </cell>
          <cell r="F49">
            <v>0</v>
          </cell>
        </row>
        <row r="50">
          <cell r="A50" t="str">
            <v>Gross Operating Funds Generated (Cash Profit)</v>
          </cell>
          <cell r="C50">
            <v>64368.843121653743</v>
          </cell>
          <cell r="D50">
            <v>1619.839123495859</v>
          </cell>
          <cell r="E50">
            <v>26294.002917632693</v>
          </cell>
          <cell r="F50">
            <v>664.15768925568807</v>
          </cell>
        </row>
        <row r="51">
          <cell r="D51">
            <v>0</v>
          </cell>
          <cell r="F51">
            <v>0</v>
          </cell>
        </row>
        <row r="52">
          <cell r="A52" t="str">
            <v xml:space="preserve">  (Inc)/Dec Trade Receivables</v>
          </cell>
          <cell r="C52">
            <v>-62854.58296</v>
          </cell>
          <cell r="D52">
            <v>-1581.7328327184696</v>
          </cell>
          <cell r="E52">
            <v>-6479.8485243909818</v>
          </cell>
          <cell r="F52">
            <v>-163.67387028014602</v>
          </cell>
        </row>
        <row r="53">
          <cell r="A53" t="str">
            <v xml:space="preserve">  (Inc)/Dec Inventory</v>
          </cell>
          <cell r="C53">
            <v>8160.4925719710591</v>
          </cell>
          <cell r="D53">
            <v>205.3584388660434</v>
          </cell>
          <cell r="E53">
            <v>8679.5994435281609</v>
          </cell>
          <cell r="F53">
            <v>219.23716705047133</v>
          </cell>
        </row>
        <row r="54">
          <cell r="A54" t="str">
            <v xml:space="preserve">  (Inc)/Dec Other Current Assets</v>
          </cell>
          <cell r="C54">
            <v>-5528.2399800000003</v>
          </cell>
          <cell r="D54">
            <v>-139.11791744887739</v>
          </cell>
          <cell r="E54">
            <v>2984.2831012328775</v>
          </cell>
          <cell r="F54">
            <v>75.379719657309352</v>
          </cell>
        </row>
        <row r="55">
          <cell r="A55" t="str">
            <v xml:space="preserve">  (Inc)/Dec Advance to Subsidiaries/Affiliates</v>
          </cell>
          <cell r="D55">
            <v>0</v>
          </cell>
          <cell r="F55">
            <v>0</v>
          </cell>
        </row>
        <row r="56">
          <cell r="D56">
            <v>0</v>
          </cell>
          <cell r="F56">
            <v>0</v>
          </cell>
        </row>
        <row r="57">
          <cell r="A57" t="str">
            <v>Change in Working Assets</v>
          </cell>
          <cell r="C57">
            <v>-60222.330368028939</v>
          </cell>
          <cell r="D57">
            <v>-1515.4923113013035</v>
          </cell>
          <cell r="E57">
            <v>5184.0340203700562</v>
          </cell>
          <cell r="F57">
            <v>130.94301642763466</v>
          </cell>
        </row>
        <row r="58">
          <cell r="D58">
            <v>0</v>
          </cell>
          <cell r="F58">
            <v>0</v>
          </cell>
        </row>
        <row r="59">
          <cell r="A59" t="str">
            <v xml:space="preserve">   Inc/(Dec) Trade Payables</v>
          </cell>
          <cell r="C59">
            <v>-4397.2522000000026</v>
          </cell>
          <cell r="D59">
            <v>-110.65665940238269</v>
          </cell>
          <cell r="E59">
            <v>-4774.6760699999977</v>
          </cell>
          <cell r="F59">
            <v>-120.60308335438235</v>
          </cell>
        </row>
        <row r="60">
          <cell r="A60" t="str">
            <v xml:space="preserve">   Inc/(Dec) Accruals</v>
          </cell>
          <cell r="C60">
            <v>-6345.9239499999967</v>
          </cell>
          <cell r="D60">
            <v>-159.69489881171069</v>
          </cell>
          <cell r="E60">
            <v>22548.595251393137</v>
          </cell>
          <cell r="F60">
            <v>569.5527974587809</v>
          </cell>
        </row>
        <row r="61">
          <cell r="A61" t="str">
            <v xml:space="preserve">   Inc/(Dec) Other Current Liabilities</v>
          </cell>
          <cell r="C61">
            <v>255.06396999999993</v>
          </cell>
          <cell r="D61">
            <v>6.4186736558138584</v>
          </cell>
          <cell r="E61">
            <v>-294.25215999999995</v>
          </cell>
          <cell r="F61">
            <v>-7.4324869916645602</v>
          </cell>
        </row>
        <row r="62">
          <cell r="A62" t="str">
            <v xml:space="preserve">   Inc/(Dec) Liability for Bill Discounting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 xml:space="preserve">   Inc/(Dec) Account Payables to related company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A65" t="str">
            <v>Change in Working Liabilities</v>
          </cell>
          <cell r="C65">
            <v>-10488.11218</v>
          </cell>
          <cell r="D65">
            <v>-263.93288455827951</v>
          </cell>
          <cell r="E65">
            <v>17479.667021393139</v>
          </cell>
          <cell r="F65">
            <v>441.51722711273396</v>
          </cell>
        </row>
        <row r="66">
          <cell r="D66">
            <v>0</v>
          </cell>
          <cell r="F66">
            <v>0</v>
          </cell>
        </row>
        <row r="67">
          <cell r="A67" t="str">
            <v>Change in Net W/C</v>
          </cell>
          <cell r="C67">
            <v>-70710.442548028936</v>
          </cell>
          <cell r="D67">
            <v>-1779.425195859583</v>
          </cell>
          <cell r="E67">
            <v>22663.701041763197</v>
          </cell>
          <cell r="F67">
            <v>572.46024354036865</v>
          </cell>
        </row>
        <row r="68">
          <cell r="D68">
            <v>0</v>
          </cell>
          <cell r="F68">
            <v>0</v>
          </cell>
        </row>
        <row r="69">
          <cell r="A69" t="str">
            <v>Operating Cash Flow</v>
          </cell>
          <cell r="C69">
            <v>-6341.5994263751927</v>
          </cell>
          <cell r="D69">
            <v>-159.58607236372404</v>
          </cell>
          <cell r="E69">
            <v>48957.703959395891</v>
          </cell>
          <cell r="F69">
            <v>1236.6179327960567</v>
          </cell>
        </row>
        <row r="70">
          <cell r="D70">
            <v>0</v>
          </cell>
          <cell r="F70">
            <v>0</v>
          </cell>
        </row>
        <row r="71">
          <cell r="A71" t="str">
            <v xml:space="preserve">   Capital Expenditure - Existing Activities</v>
          </cell>
          <cell r="C71">
            <v>729.89999999969586</v>
          </cell>
          <cell r="D71">
            <v>18.367901594947277</v>
          </cell>
          <cell r="E71">
            <v>-11683.554770000352</v>
          </cell>
          <cell r="F71">
            <v>-295.1137855519159</v>
          </cell>
        </row>
        <row r="72">
          <cell r="A72" t="str">
            <v xml:space="preserve">   Capital Expenditure - Expansion Projects</v>
          </cell>
          <cell r="D72">
            <v>0</v>
          </cell>
          <cell r="F72">
            <v>0</v>
          </cell>
        </row>
        <row r="73">
          <cell r="A73" t="str">
            <v xml:space="preserve">   Equity Investment</v>
          </cell>
          <cell r="D73">
            <v>0</v>
          </cell>
          <cell r="F73">
            <v>0</v>
          </cell>
        </row>
        <row r="74">
          <cell r="D74">
            <v>0</v>
          </cell>
          <cell r="F74">
            <v>0</v>
          </cell>
        </row>
        <row r="75">
          <cell r="D75">
            <v>0</v>
          </cell>
          <cell r="F75">
            <v>0</v>
          </cell>
        </row>
        <row r="76">
          <cell r="A76" t="str">
            <v>Net Cash used in Investing Activities</v>
          </cell>
          <cell r="C76">
            <v>729.89999999969586</v>
          </cell>
          <cell r="D76">
            <v>18.367901594947277</v>
          </cell>
          <cell r="E76">
            <v>-11683.554770000352</v>
          </cell>
          <cell r="F76">
            <v>-295.1137855519159</v>
          </cell>
        </row>
        <row r="77">
          <cell r="D77">
            <v>0</v>
          </cell>
          <cell r="F77">
            <v>0</v>
          </cell>
        </row>
        <row r="78">
          <cell r="A78" t="str">
            <v>Free Cash Flow From Operation</v>
          </cell>
          <cell r="C78">
            <v>-7071.4994263748886</v>
          </cell>
          <cell r="D78">
            <v>-177.9539739586713</v>
          </cell>
          <cell r="E78">
            <v>60641.258729396242</v>
          </cell>
          <cell r="F78">
            <v>1531.7317183479727</v>
          </cell>
        </row>
        <row r="79">
          <cell r="D79">
            <v>0</v>
          </cell>
          <cell r="F79">
            <v>0</v>
          </cell>
        </row>
        <row r="80">
          <cell r="A80" t="str">
            <v>O/S Loans increase due to ex. diff.</v>
          </cell>
          <cell r="D80">
            <v>0</v>
          </cell>
          <cell r="F80">
            <v>0</v>
          </cell>
        </row>
        <row r="81">
          <cell r="A81" t="str">
            <v xml:space="preserve">   Loans from Holding Company</v>
          </cell>
          <cell r="D81">
            <v>0</v>
          </cell>
          <cell r="F81">
            <v>0</v>
          </cell>
        </row>
        <row r="82">
          <cell r="A82" t="str">
            <v xml:space="preserve">   Long-term Debts Repayment</v>
          </cell>
          <cell r="C82">
            <v>-48010.05</v>
          </cell>
          <cell r="D82">
            <v>-1208.1708096573036</v>
          </cell>
          <cell r="E82">
            <v>34532.549999999988</v>
          </cell>
          <cell r="F82">
            <v>872.25435716089885</v>
          </cell>
        </row>
        <row r="83">
          <cell r="A83" t="str">
            <v xml:space="preserve">   Additional paid-up capital/Investment</v>
          </cell>
          <cell r="D83">
            <v>0</v>
          </cell>
          <cell r="F83">
            <v>0</v>
          </cell>
        </row>
        <row r="84">
          <cell r="A84" t="str">
            <v xml:space="preserve">   Cash Dividend</v>
          </cell>
          <cell r="D84">
            <v>0</v>
          </cell>
          <cell r="F84">
            <v>0</v>
          </cell>
        </row>
        <row r="85">
          <cell r="A85" t="str">
            <v xml:space="preserve">   Others</v>
          </cell>
          <cell r="D85">
            <v>0</v>
          </cell>
          <cell r="F85">
            <v>0</v>
          </cell>
        </row>
        <row r="86">
          <cell r="D86">
            <v>0</v>
          </cell>
          <cell r="F86">
            <v>0</v>
          </cell>
        </row>
        <row r="87">
          <cell r="A87" t="str">
            <v>Net Cash provided by financing Activities</v>
          </cell>
          <cell r="C87">
            <v>-48010.05</v>
          </cell>
          <cell r="D87">
            <v>-1208.1708096573036</v>
          </cell>
          <cell r="E87">
            <v>34532.549999999988</v>
          </cell>
          <cell r="F87">
            <v>872.25435716089885</v>
          </cell>
        </row>
        <row r="88">
          <cell r="D88">
            <v>0</v>
          </cell>
          <cell r="F88">
            <v>0</v>
          </cell>
        </row>
        <row r="89">
          <cell r="A89" t="str">
            <v>Net cash and cash equivalents increase (decrease)</v>
          </cell>
          <cell r="C89">
            <v>40938.550573625114</v>
          </cell>
          <cell r="D89">
            <v>1030.2168356986324</v>
          </cell>
          <cell r="E89">
            <v>26108.708729396254</v>
          </cell>
          <cell r="F89">
            <v>659.47736118707383</v>
          </cell>
        </row>
        <row r="90">
          <cell r="A90" t="str">
            <v>Net cash and cash equiv at the begining of the period</v>
          </cell>
          <cell r="C90">
            <v>-478802.07309706457</v>
          </cell>
          <cell r="D90">
            <v>-12049.033240316892</v>
          </cell>
          <cell r="E90">
            <v>-437863.52252343943</v>
          </cell>
          <cell r="F90">
            <v>-11059.952577000236</v>
          </cell>
        </row>
        <row r="91">
          <cell r="A91" t="str">
            <v>Net cash and cash equivalents at the end of the year</v>
          </cell>
          <cell r="C91">
            <v>-437863.52252343943</v>
          </cell>
          <cell r="D91">
            <v>-11018.816404618259</v>
          </cell>
          <cell r="E91">
            <v>-411754.81379404315</v>
          </cell>
          <cell r="F91">
            <v>-10400.475215813163</v>
          </cell>
        </row>
        <row r="92">
          <cell r="C92">
            <v>-437863.58674</v>
          </cell>
          <cell r="E92">
            <v>-411754.87719958811</v>
          </cell>
        </row>
        <row r="93">
          <cell r="C93">
            <v>6.4216560567729175E-2</v>
          </cell>
          <cell r="E93">
            <v>6.3405544962733984E-2</v>
          </cell>
        </row>
        <row r="94">
          <cell r="D94">
            <v>-437863.58674</v>
          </cell>
        </row>
        <row r="95">
          <cell r="A95" t="str">
            <v>INDORAMA CHEMICALS (THAILAND) LTD.</v>
          </cell>
        </row>
        <row r="96">
          <cell r="A96" t="str">
            <v>Balance Sheet</v>
          </cell>
        </row>
        <row r="97">
          <cell r="A97" t="str">
            <v>(All Amounts in '000s)</v>
          </cell>
        </row>
        <row r="98">
          <cell r="A98" t="str">
            <v>Particulars</v>
          </cell>
          <cell r="B98" t="str">
            <v>Annex</v>
          </cell>
          <cell r="C98" t="str">
            <v>Actual 2003</v>
          </cell>
          <cell r="E98" t="str">
            <v>Actual Q2' 04</v>
          </cell>
        </row>
        <row r="99">
          <cell r="B99" t="str">
            <v>2001</v>
          </cell>
          <cell r="C99" t="str">
            <v>Baht</v>
          </cell>
          <cell r="D99" t="str">
            <v>USD</v>
          </cell>
          <cell r="E99" t="str">
            <v>Baht</v>
          </cell>
          <cell r="F99" t="str">
            <v>USD</v>
          </cell>
        </row>
        <row r="100">
          <cell r="A100" t="str">
            <v>Exchange Rate</v>
          </cell>
          <cell r="D100">
            <v>39.7378</v>
          </cell>
          <cell r="F100">
            <v>39.590000000000003</v>
          </cell>
        </row>
        <row r="101">
          <cell r="A101" t="str">
            <v>Assets</v>
          </cell>
        </row>
        <row r="102">
          <cell r="A102" t="str">
            <v>A) Current Assets</v>
          </cell>
        </row>
        <row r="103">
          <cell r="A103" t="str">
            <v xml:space="preserve">   Cash &amp; Bank Balances</v>
          </cell>
          <cell r="B103" t="str">
            <v>BA1</v>
          </cell>
          <cell r="C103">
            <v>4661.25641</v>
          </cell>
          <cell r="D103">
            <v>117.30031380700491</v>
          </cell>
          <cell r="E103">
            <v>4674.6610000000028</v>
          </cell>
          <cell r="F103">
            <v>118.07681232634509</v>
          </cell>
        </row>
        <row r="104">
          <cell r="A104" t="str">
            <v xml:space="preserve">   Trade Receivables</v>
          </cell>
          <cell r="B104" t="str">
            <v>BA2</v>
          </cell>
          <cell r="C104">
            <v>160767.65857</v>
          </cell>
          <cell r="D104">
            <v>4045.7111005138686</v>
          </cell>
          <cell r="E104">
            <v>167247.50709439098</v>
          </cell>
          <cell r="F104">
            <v>4224.4886863953261</v>
          </cell>
          <cell r="I104">
            <v>2857.0500490833333</v>
          </cell>
        </row>
        <row r="105">
          <cell r="A105" t="str">
            <v xml:space="preserve">   Inventory</v>
          </cell>
          <cell r="B105" t="str">
            <v>BA3</v>
          </cell>
          <cell r="C105">
            <v>83556.391090103119</v>
          </cell>
          <cell r="D105">
            <v>2102.6929294048268</v>
          </cell>
          <cell r="E105">
            <v>74876.791646574959</v>
          </cell>
          <cell r="F105">
            <v>1891.3056743262175</v>
          </cell>
        </row>
        <row r="106">
          <cell r="A106" t="str">
            <v xml:space="preserve">   VAT Receivable</v>
          </cell>
          <cell r="B106" t="str">
            <v>BA4</v>
          </cell>
          <cell r="C106">
            <v>698.08190000000002</v>
          </cell>
          <cell r="D106">
            <v>17.567200499272733</v>
          </cell>
          <cell r="E106">
            <v>1164.0605399999999</v>
          </cell>
          <cell r="F106">
            <v>29.402893154837077</v>
          </cell>
        </row>
        <row r="107">
          <cell r="A107" t="str">
            <v xml:space="preserve">   Other Current Asset</v>
          </cell>
          <cell r="B107" t="str">
            <v>BA5</v>
          </cell>
          <cell r="C107">
            <v>6871.7260900000001</v>
          </cell>
          <cell r="D107">
            <v>172.92668668119524</v>
          </cell>
          <cell r="E107">
            <v>6126.7365287671237</v>
          </cell>
          <cell r="F107">
            <v>154.75464836491849</v>
          </cell>
        </row>
        <row r="108">
          <cell r="A108" t="str">
            <v xml:space="preserve">   Advances To Subsidiaries/Affiliates</v>
          </cell>
          <cell r="B108" t="str">
            <v>BA6</v>
          </cell>
          <cell r="C108">
            <v>0</v>
          </cell>
          <cell r="D108">
            <v>0</v>
          </cell>
          <cell r="E108">
            <v>-3000</v>
          </cell>
          <cell r="F108">
            <v>-75.776711290729978</v>
          </cell>
        </row>
        <row r="109">
          <cell r="A109" t="str">
            <v xml:space="preserve">   Advance to Directors &amp; Employees</v>
          </cell>
          <cell r="B109" t="str">
            <v>BA7</v>
          </cell>
          <cell r="C109">
            <v>242.22181999999998</v>
          </cell>
          <cell r="D109">
            <v>6.0955015124138727</v>
          </cell>
          <cell r="E109">
            <v>536.94964000000004</v>
          </cell>
          <cell r="F109">
            <v>13.562759282647134</v>
          </cell>
        </row>
        <row r="110">
          <cell r="D110">
            <v>0</v>
          </cell>
          <cell r="F110">
            <v>0</v>
          </cell>
        </row>
        <row r="111">
          <cell r="A111" t="str">
            <v>Total Current Asset</v>
          </cell>
          <cell r="C111">
            <v>256797.33588010314</v>
          </cell>
          <cell r="D111">
            <v>6462.2937324185823</v>
          </cell>
          <cell r="E111">
            <v>251626.70644973306</v>
          </cell>
          <cell r="F111">
            <v>6355.8147625595611</v>
          </cell>
        </row>
        <row r="112">
          <cell r="D112">
            <v>0</v>
          </cell>
          <cell r="F112">
            <v>0</v>
          </cell>
        </row>
        <row r="113">
          <cell r="A113" t="str">
            <v>B) Fixed Assets (Net) including reval.</v>
          </cell>
          <cell r="C113">
            <v>1032066.6995699999</v>
          </cell>
          <cell r="D113">
            <v>25971.913381465503</v>
          </cell>
          <cell r="E113">
            <v>975125.32179999957</v>
          </cell>
          <cell r="F113">
            <v>24630.59666077291</v>
          </cell>
        </row>
        <row r="114">
          <cell r="D114">
            <v>0</v>
          </cell>
          <cell r="F114">
            <v>0</v>
          </cell>
        </row>
        <row r="115">
          <cell r="A115" t="str">
            <v>C) Equity Investments</v>
          </cell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A117" t="str">
            <v>C) Other Assets</v>
          </cell>
          <cell r="C117">
            <v>345.22971999999999</v>
          </cell>
          <cell r="D117">
            <v>8.6876908132810566</v>
          </cell>
          <cell r="E117">
            <v>345.22971999999999</v>
          </cell>
          <cell r="F117">
            <v>8.7201242738065154</v>
          </cell>
        </row>
        <row r="118">
          <cell r="A118" t="str">
            <v xml:space="preserve">   Net pre-operating expenses</v>
          </cell>
          <cell r="D118">
            <v>0</v>
          </cell>
          <cell r="F118">
            <v>0</v>
          </cell>
        </row>
        <row r="119">
          <cell r="A119" t="str">
            <v xml:space="preserve">   Others</v>
          </cell>
          <cell r="C119">
            <v>345.22971999999999</v>
          </cell>
          <cell r="D119">
            <v>8.6876908132810566</v>
          </cell>
          <cell r="E119">
            <v>345.22971999999999</v>
          </cell>
          <cell r="F119">
            <v>8.7201242738065154</v>
          </cell>
        </row>
        <row r="120">
          <cell r="D120">
            <v>0</v>
          </cell>
          <cell r="F120">
            <v>0</v>
          </cell>
        </row>
        <row r="121">
          <cell r="A121" t="str">
            <v>Total Long-Term Assets</v>
          </cell>
          <cell r="C121">
            <v>1032411.9292899999</v>
          </cell>
          <cell r="D121">
            <v>25980.601072278783</v>
          </cell>
          <cell r="E121">
            <v>975470.55151999951</v>
          </cell>
          <cell r="F121">
            <v>24639.316785046714</v>
          </cell>
        </row>
        <row r="122">
          <cell r="D122">
            <v>0</v>
          </cell>
          <cell r="F122">
            <v>0</v>
          </cell>
        </row>
        <row r="123">
          <cell r="A123" t="str">
            <v>Total Assets</v>
          </cell>
          <cell r="C123">
            <v>1289209.2651701029</v>
          </cell>
          <cell r="D123">
            <v>32442.894804697364</v>
          </cell>
          <cell r="E123">
            <v>1227097.2579697326</v>
          </cell>
          <cell r="F123">
            <v>30995.131547606277</v>
          </cell>
        </row>
        <row r="125">
          <cell r="A125" t="str">
            <v>Liability</v>
          </cell>
        </row>
        <row r="126">
          <cell r="A126" t="str">
            <v>D) Current Liabilities</v>
          </cell>
        </row>
        <row r="127">
          <cell r="A127" t="str">
            <v xml:space="preserve">    Overdraft, Short Term Debt &amp; TRs</v>
          </cell>
          <cell r="B127" t="str">
            <v>BL1</v>
          </cell>
          <cell r="C127">
            <v>442524.84314999997</v>
          </cell>
          <cell r="D127">
            <v>11136.118334432202</v>
          </cell>
          <cell r="E127">
            <v>416429.53819958813</v>
          </cell>
          <cell r="F127">
            <v>10518.553629694066</v>
          </cell>
        </row>
        <row r="128">
          <cell r="A128" t="str">
            <v xml:space="preserve">    Trade Payable - Others</v>
          </cell>
          <cell r="B128" t="str">
            <v>BL2</v>
          </cell>
          <cell r="C128">
            <v>17309.755959999999</v>
          </cell>
          <cell r="D128">
            <v>435.59925209749906</v>
          </cell>
          <cell r="E128">
            <v>12535.079890000001</v>
          </cell>
          <cell r="F128">
            <v>316.62237661025512</v>
          </cell>
        </row>
        <row r="129">
          <cell r="A129" t="str">
            <v xml:space="preserve">   Accrued Interest Payable</v>
          </cell>
          <cell r="C129">
            <v>6450.3445200000006</v>
          </cell>
          <cell r="D129">
            <v>162.32263789137801</v>
          </cell>
          <cell r="E129">
            <v>9986.3340163578796</v>
          </cell>
          <cell r="F129">
            <v>252.24384987011567</v>
          </cell>
        </row>
        <row r="130">
          <cell r="A130" t="str">
            <v xml:space="preserve">   Accrued Expenses</v>
          </cell>
          <cell r="B130" t="str">
            <v>BL3</v>
          </cell>
          <cell r="C130">
            <v>19534.110250000002</v>
          </cell>
          <cell r="D130">
            <v>491.57503057542192</v>
          </cell>
          <cell r="E130">
            <v>38546.716005035254</v>
          </cell>
          <cell r="F130">
            <v>973.64778997310555</v>
          </cell>
        </row>
        <row r="131">
          <cell r="A131" t="str">
            <v>Libilities on transferred receivables</v>
          </cell>
          <cell r="B131" t="str">
            <v>BL4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</row>
        <row r="132">
          <cell r="A132" t="str">
            <v xml:space="preserve">   Advance From Related Companies</v>
          </cell>
          <cell r="D132">
            <v>0</v>
          </cell>
          <cell r="F132">
            <v>0</v>
          </cell>
        </row>
        <row r="133">
          <cell r="A133" t="str">
            <v xml:space="preserve">   Other Current Liab.</v>
          </cell>
          <cell r="B133" t="str">
            <v>BL4</v>
          </cell>
          <cell r="C133">
            <v>728.41883999999993</v>
          </cell>
          <cell r="D133">
            <v>18.330628268298696</v>
          </cell>
          <cell r="E133">
            <v>434.16667999999999</v>
          </cell>
          <cell r="F133">
            <v>10.966574387471582</v>
          </cell>
        </row>
        <row r="134">
          <cell r="D134">
            <v>0</v>
          </cell>
          <cell r="F134">
            <v>0</v>
          </cell>
        </row>
        <row r="135">
          <cell r="A135" t="str">
            <v>Total Current Liabilities</v>
          </cell>
          <cell r="C135">
            <v>486547.47271999996</v>
          </cell>
          <cell r="D135">
            <v>12243.9458832648</v>
          </cell>
          <cell r="E135">
            <v>477931.83479098132</v>
          </cell>
          <cell r="F135">
            <v>12072.034220535015</v>
          </cell>
        </row>
        <row r="136">
          <cell r="D136">
            <v>0</v>
          </cell>
          <cell r="F136">
            <v>0</v>
          </cell>
        </row>
        <row r="137">
          <cell r="A137" t="str">
            <v>E) Long Term Senior Debt - Bank</v>
          </cell>
          <cell r="B137" t="str">
            <v>BL5</v>
          </cell>
          <cell r="C137">
            <v>133447.79300000001</v>
          </cell>
          <cell r="D137">
            <v>3358.2078776379167</v>
          </cell>
          <cell r="E137">
            <v>98915.243000000017</v>
          </cell>
          <cell r="F137">
            <v>2498.4906036878001</v>
          </cell>
        </row>
        <row r="138">
          <cell r="D138">
            <v>0</v>
          </cell>
          <cell r="F138">
            <v>0</v>
          </cell>
        </row>
        <row r="139">
          <cell r="A139" t="str">
            <v>F) Total Liabilities</v>
          </cell>
          <cell r="C139">
            <v>619995.26572000002</v>
          </cell>
          <cell r="D139">
            <v>15602.153760902718</v>
          </cell>
          <cell r="E139">
            <v>576847.07779098139</v>
          </cell>
          <cell r="F139">
            <v>14570.524824222817</v>
          </cell>
        </row>
        <row r="140">
          <cell r="D140">
            <v>0</v>
          </cell>
          <cell r="F140">
            <v>0</v>
          </cell>
        </row>
        <row r="141">
          <cell r="A141" t="str">
            <v>G) Shareholder &amp; Equity</v>
          </cell>
          <cell r="D141">
            <v>0</v>
          </cell>
          <cell r="F141">
            <v>0</v>
          </cell>
        </row>
        <row r="142">
          <cell r="A142" t="str">
            <v xml:space="preserve">   Common Stock (Bt100 par)</v>
          </cell>
          <cell r="C142">
            <v>290000</v>
          </cell>
          <cell r="D142">
            <v>7297.8373236565685</v>
          </cell>
          <cell r="E142">
            <v>290000</v>
          </cell>
          <cell r="F142">
            <v>7325.0820914372307</v>
          </cell>
        </row>
        <row r="143">
          <cell r="A143" t="str">
            <v xml:space="preserve">   Advance For Takuma Boiler</v>
          </cell>
          <cell r="C143">
            <v>75835</v>
          </cell>
          <cell r="D143">
            <v>1908.3844601361927</v>
          </cell>
          <cell r="E143">
            <v>75835</v>
          </cell>
          <cell r="F143">
            <v>1915.5089669108359</v>
          </cell>
        </row>
        <row r="144">
          <cell r="A144" t="str">
            <v xml:space="preserve">   Revaluation reserves</v>
          </cell>
          <cell r="C144">
            <v>342610.35</v>
          </cell>
          <cell r="D144">
            <v>8621.7744817277253</v>
          </cell>
          <cell r="E144">
            <v>327111.70301999996</v>
          </cell>
          <cell r="F144">
            <v>8262.4830265218479</v>
          </cell>
          <cell r="J144">
            <v>-342610.35</v>
          </cell>
        </row>
        <row r="145">
          <cell r="A145" t="str">
            <v xml:space="preserve">   Dividend payable</v>
          </cell>
          <cell r="D145">
            <v>0</v>
          </cell>
          <cell r="F145">
            <v>0</v>
          </cell>
        </row>
        <row r="146">
          <cell r="A146" t="str">
            <v xml:space="preserve">   Retained Earnings</v>
          </cell>
          <cell r="C146">
            <v>-39231.349128346257</v>
          </cell>
          <cell r="D146">
            <v>-987.25518595257552</v>
          </cell>
          <cell r="E146">
            <v>-42696.522222367304</v>
          </cell>
          <cell r="F146">
            <v>-1078.4673458541879</v>
          </cell>
        </row>
        <row r="147">
          <cell r="A147" t="str">
            <v>Total Equity</v>
          </cell>
          <cell r="C147">
            <v>669214.00087165367</v>
          </cell>
          <cell r="D147">
            <v>16840.74107956791</v>
          </cell>
          <cell r="E147">
            <v>650250.18079763255</v>
          </cell>
          <cell r="F147">
            <v>16424.606739015722</v>
          </cell>
        </row>
        <row r="148">
          <cell r="D148">
            <v>0</v>
          </cell>
          <cell r="F148">
            <v>0</v>
          </cell>
        </row>
        <row r="149">
          <cell r="A149" t="str">
            <v>Total Liabilities And Equity</v>
          </cell>
          <cell r="C149">
            <v>1289209.2665916537</v>
          </cell>
          <cell r="D149">
            <v>32442.894840470628</v>
          </cell>
          <cell r="E149">
            <v>1227097.2585886139</v>
          </cell>
          <cell r="F149">
            <v>30995.131563238541</v>
          </cell>
        </row>
        <row r="150">
          <cell r="C150">
            <v>1.4215507544577122E-3</v>
          </cell>
          <cell r="D150">
            <v>3.5773264244198799E-5</v>
          </cell>
          <cell r="E150">
            <v>6.1888131313025951E-4</v>
          </cell>
          <cell r="F150">
            <v>1.5632263966836035E-5</v>
          </cell>
        </row>
        <row r="151">
          <cell r="E151">
            <v>0.61888131313025951</v>
          </cell>
        </row>
        <row r="152">
          <cell r="E152">
            <v>1.237762626260519</v>
          </cell>
        </row>
        <row r="153">
          <cell r="E153">
            <v>0.30944065656512976</v>
          </cell>
        </row>
      </sheetData>
      <sheetData sheetId="16" refreshError="1"/>
      <sheetData sheetId="17">
        <row r="1">
          <cell r="B1" t="str">
            <v>Indorama Chemicals (Thailand) Ltd.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>
        <row r="1">
          <cell r="A1" t="str">
            <v>INDORAMA CHEMICALS (THAILAND) LIMITED</v>
          </cell>
        </row>
      </sheetData>
      <sheetData sheetId="103">
        <row r="1">
          <cell r="A1" t="str">
            <v>INDORAMA CHEMICALS (THAILAND) LIMITED</v>
          </cell>
        </row>
      </sheetData>
      <sheetData sheetId="104">
        <row r="1">
          <cell r="A1" t="str">
            <v>INDORAMA CHEMICALS (THAILAND) LIMITED</v>
          </cell>
        </row>
      </sheetData>
      <sheetData sheetId="105">
        <row r="1">
          <cell r="A1" t="str">
            <v>INDORAMA CHEMICALS (THAILAND) LIMITED</v>
          </cell>
        </row>
      </sheetData>
      <sheetData sheetId="106">
        <row r="1">
          <cell r="A1" t="str">
            <v>INDORAMA CHEMICALS (THAILAND) LIMITED</v>
          </cell>
        </row>
      </sheetData>
      <sheetData sheetId="107">
        <row r="1">
          <cell r="A1" t="str">
            <v>INDORAMA CHEMICALS (THAILAND) LIMITED</v>
          </cell>
        </row>
      </sheetData>
      <sheetData sheetId="108">
        <row r="1">
          <cell r="A1" t="str">
            <v>INDORAMA CHEMICALS (THAILAND) LIMITED</v>
          </cell>
        </row>
      </sheetData>
      <sheetData sheetId="109">
        <row r="1">
          <cell r="A1" t="str">
            <v>INDORAMA CHEMICALS (THAILAND) LIMITED</v>
          </cell>
        </row>
      </sheetData>
      <sheetData sheetId="110">
        <row r="1">
          <cell r="A1" t="str">
            <v>INDORAMA CHEMICALS (THAILAND) LIMITED</v>
          </cell>
        </row>
      </sheetData>
      <sheetData sheetId="111">
        <row r="1">
          <cell r="A1" t="str">
            <v>INDORAMA CHEMICALS (THAILAND) LIMITED</v>
          </cell>
        </row>
      </sheetData>
      <sheetData sheetId="112">
        <row r="1">
          <cell r="A1" t="str">
            <v>INDORAMA CHEMICALS (THAILAND) LIMITED</v>
          </cell>
        </row>
      </sheetData>
      <sheetData sheetId="113">
        <row r="1">
          <cell r="A1" t="str">
            <v>INDORAMA CHEMICALS (THAILAND) LIMITED</v>
          </cell>
        </row>
      </sheetData>
      <sheetData sheetId="114">
        <row r="1">
          <cell r="A1" t="str">
            <v>INDORAMA CHEMICALS (THAILAND) LIMITED</v>
          </cell>
        </row>
      </sheetData>
      <sheetData sheetId="115">
        <row r="1">
          <cell r="A1" t="str">
            <v>INDORAMA CHEMICALS (THAILAND) LIMITED</v>
          </cell>
        </row>
      </sheetData>
      <sheetData sheetId="116">
        <row r="1">
          <cell r="A1" t="str">
            <v>INDORAMA CHEMICALS (THAILAND) LIMITED</v>
          </cell>
        </row>
      </sheetData>
      <sheetData sheetId="117">
        <row r="1">
          <cell r="A1" t="str">
            <v>INDORAMA CHEMICALS (THAILAND) LIMITED</v>
          </cell>
        </row>
      </sheetData>
      <sheetData sheetId="118">
        <row r="1">
          <cell r="A1" t="str">
            <v>INDORAMA CHEMICALS (THAILAND) LIMITED</v>
          </cell>
        </row>
      </sheetData>
      <sheetData sheetId="119">
        <row r="1">
          <cell r="A1" t="str">
            <v>INDORAMA CHEMICALS (THAILAND) LIMITED</v>
          </cell>
        </row>
      </sheetData>
      <sheetData sheetId="120">
        <row r="1">
          <cell r="A1" t="str">
            <v>INDORAMA CHEMICALS (THAILAND) LIMITED</v>
          </cell>
        </row>
      </sheetData>
      <sheetData sheetId="121">
        <row r="1">
          <cell r="B1" t="str">
            <v>Indorama Chemicals (Thailand) Ltd.</v>
          </cell>
        </row>
      </sheetData>
      <sheetData sheetId="122">
        <row r="1">
          <cell r="A1" t="str">
            <v>INDORAMA CHEMICALS (THAILAND) LIMITED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1">
          <cell r="A1" t="str">
            <v>INDORAMA CHEMICALS (THAILAND) LIMITED</v>
          </cell>
        </row>
      </sheetData>
      <sheetData sheetId="149">
        <row r="1">
          <cell r="B1" t="str">
            <v>Indorama Chemicals (Thailand) Ltd.</v>
          </cell>
        </row>
      </sheetData>
      <sheetData sheetId="150">
        <row r="1">
          <cell r="A1" t="str">
            <v>INDORAMA CHEMICALS (THAILAND) LIMITED</v>
          </cell>
        </row>
      </sheetData>
      <sheetData sheetId="151">
        <row r="1">
          <cell r="B1" t="str">
            <v>Indorama Chemicals (Thailand) Ltd.</v>
          </cell>
        </row>
      </sheetData>
      <sheetData sheetId="152">
        <row r="1">
          <cell r="A1" t="str">
            <v>INDORAMA CHEMICALS (THAILAND) LIMITED</v>
          </cell>
        </row>
      </sheetData>
      <sheetData sheetId="153">
        <row r="1">
          <cell r="B1" t="str">
            <v>Indorama Chemicals (Thailand) Ltd.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DetailB"/>
      <sheetName val="FOBBGT"/>
      <sheetName val="Finance"/>
      <sheetName val="Real"/>
      <sheetName val="Real_Detail"/>
      <sheetName val="Detail"/>
      <sheetName val="FOB"/>
      <sheetName val="Sales-Adj"/>
      <sheetName val="FOB-USA"/>
      <sheetName val="Stck-FG"/>
      <sheetName val="Annex"/>
      <sheetName val="WC"/>
      <sheetName val="Purchase"/>
      <sheetName val="Thruput"/>
      <sheetName val="RMDataB"/>
      <sheetName val="NormsB"/>
      <sheetName val="RMData"/>
      <sheetName val="Norms"/>
      <sheetName val="Tally"/>
      <sheetName val="Budget"/>
      <sheetName val="PRM"/>
      <sheetName val="P&amp;L"/>
      <sheetName val="DEPR-1"/>
      <sheetName val="PRMT-05"/>
      <sheetName val="SUMM-QTR"/>
      <sheetName val="DEPR_1"/>
      <sheetName val="PRMT_05"/>
      <sheetName val="SUMM_QTR"/>
      <sheetName val="Graphs"/>
      <sheetName val="Q2 EXPECTED"/>
      <sheetName val="NBCA_2001_Completed"/>
      <sheetName val="system TB"/>
      <sheetName val="Q2_EXPECTED"/>
      <sheetName val="BASIS"/>
      <sheetName val="Summ_Cost"/>
      <sheetName val="tbt"/>
      <sheetName val="FG_DEC_00"/>
      <sheetName val="ALL DIVISI detail"/>
      <sheetName val="ItemX"/>
      <sheetName val="S&amp;S BGT"/>
      <sheetName val="Value"/>
      <sheetName val="Sales by Asset"/>
      <sheetName val="Summary of Mfg Cost"/>
      <sheetName val="EBITDA Summary"/>
      <sheetName val="Production Pounds"/>
      <sheetName val="CNT"/>
      <sheetName val="Raw Material Cost"/>
      <sheetName val="Batch"/>
      <sheetName val="Working Capital"/>
      <sheetName val="P&amp;L-PTA"/>
      <sheetName val="Inventory-PTA"/>
      <sheetName val="P&amp;L-DMT"/>
      <sheetName val="Sales"/>
      <sheetName val="Inventory-DMT"/>
      <sheetName val="BS"/>
      <sheetName val="Descarga Datos"/>
      <sheetName val="Update_041110"/>
      <sheetName val="SOURCE2002"/>
      <sheetName val="Updated Info-&gt;"/>
      <sheetName val="Cost 072519"/>
      <sheetName val="Data"/>
      <sheetName val="Open Commitments"/>
      <sheetName val="Open PO Detail"/>
      <sheetName val="Sheet2"/>
      <sheetName val="MDD-&gt;"/>
      <sheetName val="DRL-20190716"/>
      <sheetName val="FM-&gt;"/>
      <sheetName val="Summary"/>
      <sheetName val="Virgin Dowtherm"/>
      <sheetName val="Recycled Dowtherm"/>
      <sheetName val="Renfrow 1of2"/>
      <sheetName val="Renfrow 2of2"/>
      <sheetName val="Wallace"/>
      <sheetName val="JBR 1"/>
      <sheetName val="JBR 2"/>
      <sheetName val="JBR 3"/>
      <sheetName val="JBR 4"/>
      <sheetName val="JBR 5"/>
      <sheetName val="JBR 6"/>
      <sheetName val="POLÍMEROS"/>
      <sheetName val="Tereftálicos"/>
      <sheetName val="Planilha1"/>
      <sheetName val="Surg.order-sizemix"/>
      <sheetName val="OLD P.S"/>
      <sheetName val="LEGAL GUJ"/>
      <sheetName val="PSF_Prod"/>
      <sheetName val="CHIP_Prod"/>
      <sheetName val="GROUPING"/>
      <sheetName val="Deprec. Testing"/>
      <sheetName val="XREF"/>
      <sheetName val="xrt2005"/>
      <sheetName val="Master TB"/>
      <sheetName val="O300"/>
      <sheetName val="F1"/>
      <sheetName val="K400"/>
      <sheetName val="X300"/>
      <sheetName val="L300"/>
      <sheetName val="PDS2"/>
      <sheetName val="Q2_EXPECTED1"/>
      <sheetName val="system_TB"/>
      <sheetName val="ALL_DIVISI_detail"/>
      <sheetName val="Sales_by_Asset"/>
      <sheetName val="Summary_of_Mfg_Cost"/>
      <sheetName val="EBITDA_Summary"/>
      <sheetName val="Production_Pounds"/>
      <sheetName val="S&amp;S_BGT"/>
      <sheetName val="Raw_Material_Cost"/>
      <sheetName val="Working_Capital"/>
      <sheetName val="Descarga_Datos"/>
      <sheetName val="Updated_Info-&gt;"/>
      <sheetName val="Cost_072519"/>
      <sheetName val="Open_Commitments"/>
      <sheetName val="Open_PO_Detail"/>
      <sheetName val="Virgin_Dowtherm"/>
      <sheetName val="Recycled_Dowtherm"/>
      <sheetName val="Renfrow_1of2"/>
      <sheetName val="Renfrow_2of2"/>
      <sheetName val="JBR_1"/>
      <sheetName val="JBR_2"/>
      <sheetName val="JBR_3"/>
      <sheetName val="JBR_4"/>
      <sheetName val="JBR_5"/>
      <sheetName val="JBR_6"/>
      <sheetName val="Surg_order-sizemix"/>
      <sheetName val="OLD_P_S"/>
      <sheetName val="LEGAL_GUJ"/>
      <sheetName val="Deprec__Testing"/>
      <sheetName val="Index sheet"/>
      <sheetName val="Ford.u.s.Vermgg."/>
      <sheetName val="ROH summary"/>
      <sheetName val="Assum-Product"/>
      <sheetName val="Break up of RM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N2" t="str">
            <v/>
          </cell>
        </row>
        <row r="3">
          <cell r="G3">
            <v>37347</v>
          </cell>
          <cell r="H3">
            <v>37377</v>
          </cell>
          <cell r="I3">
            <v>37408</v>
          </cell>
          <cell r="J3">
            <v>37438</v>
          </cell>
          <cell r="K3">
            <v>37469</v>
          </cell>
          <cell r="L3">
            <v>37500</v>
          </cell>
          <cell r="M3">
            <v>37530</v>
          </cell>
          <cell r="N3">
            <v>37561</v>
          </cell>
          <cell r="O3">
            <v>37591</v>
          </cell>
          <cell r="U3">
            <v>37347</v>
          </cell>
          <cell r="V3">
            <v>37377</v>
          </cell>
          <cell r="W3">
            <v>37408</v>
          </cell>
          <cell r="X3">
            <v>37438</v>
          </cell>
          <cell r="Y3">
            <v>37469</v>
          </cell>
          <cell r="Z3">
            <v>37500</v>
          </cell>
          <cell r="AA3">
            <v>37530</v>
          </cell>
          <cell r="AB3">
            <v>37561</v>
          </cell>
          <cell r="AC3">
            <v>37591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1">
          <cell r="D1">
            <v>0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Graphs"/>
      <sheetName val="Master"/>
      <sheetName val="Dashboard"/>
      <sheetName val="Summary"/>
      <sheetName val="Conso"/>
      <sheetName val="Sheet1"/>
      <sheetName val="Sum"/>
      <sheetName val="NPT_ConsoTEST"/>
      <sheetName val="NPT_Conso"/>
      <sheetName val="NPT_Elim"/>
      <sheetName val="NPT_Flakes"/>
      <sheetName val="NPT_rPET"/>
      <sheetName val="Spijk"/>
      <sheetName val="Verdun"/>
      <sheetName val="Neufchateau_Flakes"/>
      <sheetName val="Neufchateau_rPET"/>
      <sheetName val="IVSS_Flakes"/>
      <sheetName val="IVSS_rPET"/>
      <sheetName val="Ecomex"/>
      <sheetName val="CHECK"/>
      <sheetName val="Review Points"/>
      <sheetName val="Index"/>
      <sheetName val="Check Version"/>
      <sheetName val="Adju EBITDA"/>
      <sheetName val="EBITDA"/>
      <sheetName val="Comparison"/>
      <sheetName val="Conso_Flakes"/>
      <sheetName val="Conso_rPET"/>
      <sheetName val="EU_Flakes"/>
      <sheetName val="EU$_Flakes"/>
      <sheetName val="NAM_Flakes"/>
      <sheetName val="Neufchateau_Flakes (2)"/>
      <sheetName val="Neufchateau_rPET (2)"/>
      <sheetName val="Spijk$"/>
      <sheetName val="Verdun$"/>
      <sheetName val="Neufchateau_Flakes$ (2)"/>
      <sheetName val="Neufchateau_Flakes$"/>
      <sheetName val="Neufchateau_rPET$"/>
      <sheetName val="Support data ==&gt;"/>
      <sheetName val="EBITDA Summary"/>
      <sheetName val="Conso(M)_Flakes"/>
      <sheetName val="Conso(M)_rPET"/>
      <sheetName val="FX"/>
      <sheetName val="Header"/>
    </sheetNames>
    <sheetDataSet>
      <sheetData sheetId="0">
        <row r="1">
          <cell r="E1" t="str">
            <v>As of</v>
          </cell>
        </row>
      </sheetData>
      <sheetData sheetId="1"/>
      <sheetData sheetId="2"/>
      <sheetData sheetId="3"/>
      <sheetData sheetId="4"/>
      <sheetData sheetId="5">
        <row r="1">
          <cell r="FN1">
            <v>1.1814454673063686</v>
          </cell>
        </row>
        <row r="58">
          <cell r="AR58">
            <v>135.75464778009263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AN2" t="str">
            <v>Actual</v>
          </cell>
        </row>
      </sheetData>
      <sheetData sheetId="12">
        <row r="2">
          <cell r="AN2" t="str">
            <v>Actual</v>
          </cell>
        </row>
      </sheetData>
      <sheetData sheetId="13">
        <row r="2">
          <cell r="AN2" t="str">
            <v>Actual</v>
          </cell>
        </row>
      </sheetData>
      <sheetData sheetId="14">
        <row r="2">
          <cell r="AN2" t="str">
            <v>Actual</v>
          </cell>
        </row>
      </sheetData>
      <sheetData sheetId="15">
        <row r="2">
          <cell r="AN2" t="str">
            <v>Actual</v>
          </cell>
        </row>
      </sheetData>
      <sheetData sheetId="16">
        <row r="2">
          <cell r="AN2" t="str">
            <v>Actual</v>
          </cell>
        </row>
      </sheetData>
      <sheetData sheetId="17">
        <row r="2">
          <cell r="AN2" t="str">
            <v>Actual</v>
          </cell>
        </row>
      </sheetData>
      <sheetData sheetId="18">
        <row r="2">
          <cell r="AN2" t="str">
            <v>Actual</v>
          </cell>
        </row>
      </sheetData>
      <sheetData sheetId="19">
        <row r="2">
          <cell r="AN2" t="str">
            <v>Actual</v>
          </cell>
        </row>
      </sheetData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details Y21"/>
      <sheetName val="Capex Y21-25"/>
      <sheetName val="Details meeting+Est.Jul-Dec"/>
      <sheetName val="Bugdget Y20+Y21"/>
      <sheetName val="Covid19-Please Est.Jul-Dec"/>
      <sheetName val="Act&amp;Bud_GAR Y20"/>
      <sheetName val="Detials Covid19 Exp."/>
      <sheetName val="Fill details Y20"/>
      <sheetName val="Fill details Y18"/>
      <sheetName val="Prepaid Y17 (Up 07-09-17)"/>
      <sheetName val="Fill details Y17"/>
      <sheetName val="Prepaid Y18 (Updated-Dec'18)"/>
      <sheetName val="Fill details Y19"/>
      <sheetName val="Capex Y19-23"/>
      <sheetName val="Y2019 Raw Data"/>
      <sheetName val="Explain Y20 by User"/>
      <sheetName val="Capex Y20-24"/>
      <sheetName val="Y2020 GA Raw Data 12.09.19"/>
      <sheetName val="Drinking Water Y2019"/>
      <sheetName val="Y2020 GA Raw Data-old"/>
      <sheetName val="Drinking Water Y2020"/>
      <sheetName val="Prepaid Y19 (Dec)"/>
      <sheetName val="Prepaid Y20 (Jun)"/>
      <sheetName val="Covid-19-GAR Raw data"/>
      <sheetName val="Detials FOH-Ser "/>
      <sheetName val="Detials FOH-Mat"/>
      <sheetName val="Detials MTN-Ser"/>
      <sheetName val="Detials ASD Ser"/>
      <sheetName val="BST claim to TPT-Y18"/>
      <sheetName val="TB Dec'19"/>
      <sheetName val="TB Jan'20"/>
      <sheetName val="TB Feb'20"/>
      <sheetName val="Prov-SSD-MAR'20"/>
      <sheetName val="TB May'20"/>
      <sheetName val="TB Mar'20"/>
      <sheetName val="TB Apr'20"/>
      <sheetName val="TB Jun'20"/>
      <sheetName val="Prov.SSD-May'20"/>
      <sheetName val="25800-1-GAR"/>
      <sheetName val="22241-2-NA"/>
      <sheetName val="25870-1-GAR"/>
      <sheetName val="22241-6-NA"/>
      <sheetName val="Bud.25800-0001_Mar'20"/>
      <sheetName val="Bud.25870-0001_Mar'20"/>
      <sheetName val="Bud.25800-0001_May'20"/>
      <sheetName val="Bud.25800-0001_Apr'20"/>
      <sheetName val="Bud.25870-0001_May'20"/>
      <sheetName val="Bud.25870-0001_Apr'20"/>
      <sheetName val="Bud.25800-0001_Jun'20"/>
      <sheetName val="Bud.25870-0001_Jun'20"/>
      <sheetName val="ทะเบียนรถ updated 13-03-18"/>
      <sheetName val="Prepaid Y17_Dec17)"/>
      <sheetName val="Ex.rate"/>
      <sheetName val="คำอธิบายรายจ่ายแต่ละบัญชี"/>
      <sheetName val="Update_041110"/>
    </sheetNames>
    <sheetDataSet>
      <sheetData sheetId="0" refreshError="1"/>
      <sheetData sheetId="1" refreshError="1"/>
      <sheetData sheetId="2">
        <row r="364">
          <cell r="AC364">
            <v>55145564.220000006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력항목"/>
      <sheetName val="판매"/>
      <sheetName val="판매요인"/>
      <sheetName val="수금 "/>
      <sheetName val="물량"/>
      <sheetName val="외상매출금 "/>
      <sheetName val="경영계획누적판매"/>
      <sheetName val="실적누적판매"/>
      <sheetName val="경영계획누적수금"/>
      <sheetName val="실적누적수금"/>
      <sheetName val="세부판매"/>
      <sheetName val="표지"/>
      <sheetName val="목차"/>
      <sheetName val="판매(화섬)"/>
      <sheetName val="세부판매(화섬용)"/>
      <sheetName val="판매요인(화섬용)"/>
      <sheetName val="수금(화섬용)"/>
      <sheetName val="물량(화섬)"/>
      <sheetName val="외상매출금(화섬)"/>
      <sheetName val="요인분석요약"/>
      <sheetName val="증감요인"/>
      <sheetName val="이익누계"/>
      <sheetName val="부문장보고"/>
      <sheetName val="원사"/>
      <sheetName val="수지"/>
      <sheetName val="필름"/>
      <sheetName val="기타"/>
      <sheetName val="Detail"/>
      <sheetName val="Q2 EXPECTED"/>
      <sheetName val="P&amp;L"/>
      <sheetName val="Raw Material Cost"/>
      <sheetName val="EBITDA Summary"/>
      <sheetName val="Summary of Mfg Cost"/>
      <sheetName val="Batch"/>
      <sheetName val="보고11가"/>
      <sheetName val="Update_041110"/>
      <sheetName val="PRMT_10"/>
      <sheetName val="เครื่องตกแต่ง"/>
      <sheetName val="เครื่องมือ"/>
      <sheetName val="อาคาร"/>
      <sheetName val="PRM"/>
      <sheetName val="P&amp;L-DMT"/>
      <sheetName val="All Delta"/>
      <sheetName val="Consolidated"/>
    </sheetNames>
    <sheetDataSet>
      <sheetData sheetId="0">
        <row r="2">
          <cell r="B2">
            <v>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의왕F사"/>
      <sheetName val="울산1"/>
      <sheetName val="울산1-감산미반영"/>
      <sheetName val="울산2"/>
      <sheetName val="POYBAL"/>
      <sheetName val="POY포장"/>
      <sheetName val="가공사"/>
      <sheetName val="Lists"/>
      <sheetName val="Detail"/>
      <sheetName val="Drop Down"/>
      <sheetName val="10.25"/>
    </sheetNames>
    <sheetDataSet>
      <sheetData sheetId="0" refreshError="1">
        <row r="1">
          <cell r="A1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>
        <row r="1">
          <cell r="C1">
            <v>30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data_package"/>
      <sheetName val="stat local"/>
      <sheetName val="Group"/>
      <sheetName val="Total 01'05"/>
      <sheetName val="stat_local"/>
      <sheetName val="1201"/>
      <sheetName val="Accure"/>
      <sheetName val="TB-Oct07"/>
      <sheetName val="MR.MEYER"/>
      <sheetName val="Overall PLATT"/>
      <sheetName val="CRITERIA1"/>
      <sheetName val="เงินกู้ MGC"/>
      <sheetName val="A"/>
      <sheetName val="MOTO"/>
      <sheetName val="Inventory"/>
      <sheetName val="ELEC45-01"/>
      <sheetName val="stat_local1"/>
      <sheetName val="Total_01'05"/>
      <sheetName val="เงินกู้_MGC"/>
      <sheetName val="bblยังไม่จ่าย"/>
      <sheetName val="BOT Rate"/>
      <sheetName val="Maturity Data"/>
      <sheetName val="Avg BOT"/>
      <sheetName val="Hedge Vol &amp; G-L"/>
      <sheetName val="Unearned_OLD"/>
      <sheetName val="Detail of exchange rate"/>
      <sheetName val="DealerData"/>
      <sheetName val="SAP Open Items Data"/>
      <sheetName val="YQty"/>
      <sheetName val="MAT"/>
      <sheetName val="F1"/>
      <sheetName val="Tb 31.12.15"/>
      <sheetName val="Group TB 31.10.2015"/>
      <sheetName val="Sheet1"/>
      <sheetName val="สมุดรายวัน"/>
      <sheetName val="CIPA"/>
      <sheetName val=" nfcst_py"/>
      <sheetName val="#366-6E"/>
      <sheetName val="5).Action Plan BL Debone"/>
      <sheetName val="NHMT"/>
      <sheetName val="เงินกู้ธนช"/>
      <sheetName val="SML"/>
      <sheetName val="CF-14-16"/>
      <sheetName val="BS (ToP)"/>
      <sheetName val="stat_local2"/>
      <sheetName val="Total_01'051"/>
      <sheetName val="เงินกู้_MGC1"/>
      <sheetName val="Overall_PLATT"/>
      <sheetName val="MR_MEYER"/>
      <sheetName val="SAP_Open_Items_Data"/>
      <sheetName val="_nfcst_py"/>
      <sheetName val="BOT_Rate"/>
      <sheetName val="Maturity_Data"/>
      <sheetName val="Avg_BOT"/>
      <sheetName val="Hedge_Vol_&amp;_G-L"/>
      <sheetName val="Detail_of_exchange_rate"/>
      <sheetName val="Tb_31_12_15"/>
      <sheetName val="Group_TB_31_10_2015"/>
      <sheetName val="5)_Action_Plan_BL_Debone"/>
      <sheetName val="BS_(ToP)"/>
      <sheetName val="3-ADJ"/>
      <sheetName val="14"/>
      <sheetName val="FA Register"/>
      <sheetName val="Latex Qty&amp;Price (2)"/>
      <sheetName val="Trial Balance"/>
      <sheetName val="Deferred tax Adjs Clo (P) Q2'18"/>
      <sheetName val="SCB 1 - Current"/>
      <sheetName val="SCB 2 - Current"/>
      <sheetName val="#REF"/>
      <sheetName val="DETAIL"/>
      <sheetName val="Calculation PS"/>
      <sheetName val="คำชี้แจง"/>
      <sheetName val="TB"/>
      <sheetName val="stat_local3"/>
      <sheetName val="Total_01'052"/>
      <sheetName val="เงินกู้_MGC2"/>
      <sheetName val="Overall_PLATT1"/>
      <sheetName val="MR_MEYER1"/>
      <sheetName val="SAP_Open_Items_Data1"/>
      <sheetName val="_nfcst_py1"/>
      <sheetName val="BOT_Rate1"/>
      <sheetName val="Maturity_Data1"/>
      <sheetName val="Avg_BOT1"/>
      <sheetName val="Hedge_Vol_&amp;_G-L1"/>
      <sheetName val="Detail_of_exchange_rate1"/>
      <sheetName val="Tb_31_12_151"/>
      <sheetName val="Group_TB_31_10_20151"/>
      <sheetName val="5)_Action_Plan_BL_Debone1"/>
      <sheetName val="BS_(ToP)1"/>
      <sheetName val="Latex_Qty&amp;Price_(2)"/>
      <sheetName val="FA_Register"/>
      <sheetName val="GL 2018 Q3 - ver1"/>
      <sheetName val="BATCH_M"/>
      <sheetName val="data"/>
      <sheetName val="発停サイクル表"/>
      <sheetName val="P&amp;L"/>
      <sheetName val="BS"/>
      <sheetName val="TFB-1998"/>
      <sheetName val="Q2 EXPECTED"/>
      <sheetName val="NSC-BS11-02"/>
      <sheetName val="Database"/>
      <sheetName val="2017 Expense Break down"/>
      <sheetName val="Trial_Balance"/>
      <sheetName val="stat_local5"/>
      <sheetName val="Total_01'054"/>
      <sheetName val="Overall_PLATT3"/>
      <sheetName val="MR_MEYER3"/>
      <sheetName val="BOT_Rate3"/>
      <sheetName val="Maturity_Data3"/>
      <sheetName val="Avg_BOT3"/>
      <sheetName val="Hedge_Vol_&amp;_G-L3"/>
      <sheetName val="เงินกู้_MGC4"/>
      <sheetName val="Detail_of_exchange_rate3"/>
      <sheetName val="SAP_Open_Items_Data3"/>
      <sheetName val="Tb_31_12_153"/>
      <sheetName val="Group_TB_31_10_20153"/>
      <sheetName val="_nfcst_py3"/>
      <sheetName val="5)_Action_Plan_BL_Debone3"/>
      <sheetName val="BS_(ToP)3"/>
      <sheetName val="FA_Register2"/>
      <sheetName val="Latex_Qty&amp;Price_(2)2"/>
      <sheetName val="Trial_Balance2"/>
      <sheetName val="stat_local4"/>
      <sheetName val="Total_01'053"/>
      <sheetName val="Overall_PLATT2"/>
      <sheetName val="MR_MEYER2"/>
      <sheetName val="BOT_Rate2"/>
      <sheetName val="Maturity_Data2"/>
      <sheetName val="Avg_BOT2"/>
      <sheetName val="Hedge_Vol_&amp;_G-L2"/>
      <sheetName val="เงินกู้_MGC3"/>
      <sheetName val="Detail_of_exchange_rate2"/>
      <sheetName val="SAP_Open_Items_Data2"/>
      <sheetName val="Tb_31_12_152"/>
      <sheetName val="Group_TB_31_10_20152"/>
      <sheetName val="_nfcst_py2"/>
      <sheetName val="5)_Action_Plan_BL_Debone2"/>
      <sheetName val="BS_(ToP)2"/>
      <sheetName val="FA_Register1"/>
      <sheetName val="Latex_Qty&amp;Price_(2)1"/>
      <sheetName val="Trial_Balance1"/>
      <sheetName val="stat_local6"/>
      <sheetName val="Total_01'055"/>
      <sheetName val="Overall_PLATT4"/>
      <sheetName val="MR_MEYER4"/>
      <sheetName val="BOT_Rate4"/>
      <sheetName val="Maturity_Data4"/>
      <sheetName val="Avg_BOT4"/>
      <sheetName val="Hedge_Vol_&amp;_G-L4"/>
      <sheetName val="เงินกู้_MGC5"/>
      <sheetName val="Detail_of_exchange_rate4"/>
      <sheetName val="SAP_Open_Items_Data4"/>
      <sheetName val="Tb_31_12_154"/>
      <sheetName val="Group_TB_31_10_20154"/>
      <sheetName val="_nfcst_py4"/>
      <sheetName val="5)_Action_Plan_BL_Debone4"/>
      <sheetName val="BS_(ToP)4"/>
      <sheetName val="FA_Register3"/>
      <sheetName val="Latex_Qty&amp;Price_(2)3"/>
      <sheetName val="Trial_Balance3"/>
      <sheetName val="stat_local7"/>
      <sheetName val="Total_01'056"/>
      <sheetName val="Overall_PLATT5"/>
      <sheetName val="MR_MEYER5"/>
      <sheetName val="BOT_Rate5"/>
      <sheetName val="Maturity_Data5"/>
      <sheetName val="Avg_BOT5"/>
      <sheetName val="Hedge_Vol_&amp;_G-L5"/>
      <sheetName val="เงินกู้_MGC6"/>
      <sheetName val="Detail_of_exchange_rate5"/>
      <sheetName val="SAP_Open_Items_Data5"/>
      <sheetName val="Tb_31_12_155"/>
      <sheetName val="Group_TB_31_10_20155"/>
      <sheetName val="_nfcst_py5"/>
      <sheetName val="5)_Action_Plan_BL_Debone5"/>
      <sheetName val="BS_(ToP)5"/>
      <sheetName val="FA_Register4"/>
      <sheetName val="Latex_Qty&amp;Price_(2)4"/>
      <sheetName val="Trial_Balance4"/>
      <sheetName val="MOULD"/>
      <sheetName val="O300"/>
      <sheetName val="Master TB"/>
      <sheetName val="R300"/>
      <sheetName val="数量"/>
      <sheetName val="Sheet2"/>
      <sheetName val="PNT-QUOT-#3"/>
      <sheetName val="COAT&amp;WRAP-QIOT-#3"/>
      <sheetName val="F3-3GP"/>
      <sheetName val="stat_local8"/>
      <sheetName val="Total_01'057"/>
      <sheetName val="MR_MEYER6"/>
      <sheetName val="Overall_PLATT6"/>
      <sheetName val="เงินกู้_MGC7"/>
      <sheetName val="BOT_Rate6"/>
      <sheetName val="Maturity_Data6"/>
      <sheetName val="Avg_BOT6"/>
      <sheetName val="Hedge_Vol_&amp;_G-L6"/>
      <sheetName val="Detail_of_exchange_rate6"/>
      <sheetName val="SAP_Open_Items_Data6"/>
      <sheetName val="Tb_31_12_156"/>
      <sheetName val="Group_TB_31_10_20156"/>
      <sheetName val="_nfcst_py6"/>
      <sheetName val="5)_Action_Plan_BL_Debone6"/>
      <sheetName val="BS_(ToP)6"/>
      <sheetName val="FA_Register5"/>
      <sheetName val="Latex_Qty&amp;Price_(2)5"/>
      <sheetName val="Trial_Balance5"/>
      <sheetName val="Deferred_tax_Adjs_Clo_(P)_Q2'18"/>
      <sheetName val="SCB_1_-_Current"/>
      <sheetName val="SCB_2_-_Current"/>
      <sheetName val="Calculation_PS"/>
      <sheetName val="GL_2018_Q3_-_ver1"/>
      <sheetName val="Q2_EXPECTED"/>
      <sheetName val="2017_Expense_Break_down"/>
      <sheetName val="Master_TB"/>
      <sheetName val="mapping"/>
      <sheetName val="Statement-BAHT"/>
      <sheetName val="TREND"/>
      <sheetName val="損益分岐点"/>
      <sheetName val="表紙"/>
      <sheetName val="ocean voyage"/>
      <sheetName val="Cal_help"/>
      <sheetName val="CF-C(+Graph)"/>
      <sheetName val="L410"/>
      <sheetName val="co"/>
      <sheetName val="WIP"/>
      <sheetName val="LCQ"/>
      <sheetName val="国内HSP"/>
      <sheetName val="TBE_2004012"/>
      <sheetName val="손익"/>
      <sheetName val="2005 DATA"/>
      <sheetName val="SUM"/>
      <sheetName val="BD"/>
      <sheetName val="actlst01d"/>
      <sheetName val="stat_local9"/>
      <sheetName val="Total_01'058"/>
      <sheetName val="Overall_PLATT7"/>
      <sheetName val="MR_MEYER7"/>
      <sheetName val="เงินกู้_MGC8"/>
      <sheetName val="BOT_Rate7"/>
      <sheetName val="Maturity_Data7"/>
      <sheetName val="Avg_BOT7"/>
      <sheetName val="Hedge_Vol_&amp;_G-L7"/>
      <sheetName val="SAP_Open_Items_Data7"/>
      <sheetName val="Detail_of_exchange_rate7"/>
      <sheetName val="Tb_31_12_157"/>
      <sheetName val="Group_TB_31_10_20157"/>
      <sheetName val="_nfcst_py7"/>
      <sheetName val="5)_Action_Plan_BL_Debone7"/>
      <sheetName val="BS_(ToP)7"/>
      <sheetName val="FA_Register6"/>
      <sheetName val="Trial_Balance6"/>
      <sheetName val="Latex_Qty&amp;Price_(2)6"/>
      <sheetName val="Calculation_PS1"/>
      <sheetName val="Deferred_tax_Adjs_Clo_(P)_Q2'11"/>
      <sheetName val="GL_2018_Q3_-_ver11"/>
      <sheetName val="2017_Expense_Break_down1"/>
      <sheetName val="Q2_EXPECTED1"/>
      <sheetName val="Master_TB1"/>
      <sheetName val="ocean_voyage"/>
      <sheetName val="PL"/>
      <sheetName val="TOTAL"/>
      <sheetName val="10"/>
      <sheetName val="OtherKPI"/>
      <sheetName val="AcqBS"/>
      <sheetName val="11"/>
      <sheetName val="FEBRUARY"/>
      <sheetName val=" Code -สิทธิรักษาพยาบาล1-9-53"/>
      <sheetName val="Salary  StructureBK. 20-12- (2)"/>
      <sheetName val="REPORT"/>
      <sheetName val="MA"/>
      <sheetName val="group type"/>
      <sheetName val="10K4"/>
      <sheetName val="donnee lct"/>
      <sheetName val="I-Données_de_base"/>
      <sheetName val="Margins"/>
      <sheetName val="ชื่อหุ้น"/>
      <sheetName val="B&amp;S 1999"/>
      <sheetName val="総括"/>
      <sheetName val="Customize Your Invoice"/>
      <sheetName val="세부내용"/>
      <sheetName val="両側規格のグラフ"/>
      <sheetName val="八月份CO号"/>
      <sheetName val="1-1.BS"/>
      <sheetName val="LOCAL MARKET"/>
      <sheetName val="NEW LOCAL"/>
      <sheetName val="OUTSIDE MARKET"/>
      <sheetName val="AJUSTES"/>
      <sheetName val="CONSOLIDATED"/>
      <sheetName val="exchange rate"/>
    </sheetNames>
    <sheetDataSet>
      <sheetData sheetId="0">
        <row r="769">
          <cell r="D769">
            <v>0</v>
          </cell>
        </row>
      </sheetData>
      <sheetData sheetId="1">
        <row r="769">
          <cell r="D769">
            <v>0</v>
          </cell>
        </row>
      </sheetData>
      <sheetData sheetId="2" refreshError="1">
        <row r="769">
          <cell r="D769">
            <v>0</v>
          </cell>
        </row>
        <row r="770">
          <cell r="D770">
            <v>10501106.08</v>
          </cell>
        </row>
        <row r="771">
          <cell r="D771">
            <v>0</v>
          </cell>
        </row>
        <row r="772">
          <cell r="D772">
            <v>1104480.77</v>
          </cell>
        </row>
        <row r="773">
          <cell r="D773">
            <v>0</v>
          </cell>
        </row>
        <row r="774">
          <cell r="D774">
            <v>0</v>
          </cell>
        </row>
        <row r="775">
          <cell r="D775">
            <v>0</v>
          </cell>
        </row>
        <row r="776">
          <cell r="D776">
            <v>4888808.6100000003</v>
          </cell>
        </row>
        <row r="777">
          <cell r="D777">
            <v>-2137403.85</v>
          </cell>
        </row>
        <row r="778">
          <cell r="D778">
            <v>0</v>
          </cell>
        </row>
        <row r="779">
          <cell r="D779">
            <v>0</v>
          </cell>
        </row>
        <row r="780">
          <cell r="D780">
            <v>-2189387.61</v>
          </cell>
        </row>
        <row r="781">
          <cell r="D781">
            <v>0</v>
          </cell>
        </row>
        <row r="782">
          <cell r="D782">
            <v>24892.49</v>
          </cell>
        </row>
        <row r="783">
          <cell r="D783">
            <v>0</v>
          </cell>
        </row>
        <row r="784">
          <cell r="D784">
            <v>70000000</v>
          </cell>
        </row>
        <row r="785">
          <cell r="D785">
            <v>0</v>
          </cell>
        </row>
        <row r="786">
          <cell r="D786">
            <v>-184467.44</v>
          </cell>
        </row>
        <row r="787">
          <cell r="D787">
            <v>8086.43</v>
          </cell>
        </row>
        <row r="788">
          <cell r="D788">
            <v>0</v>
          </cell>
        </row>
        <row r="789">
          <cell r="D789">
            <v>0</v>
          </cell>
        </row>
        <row r="790">
          <cell r="D790">
            <v>-68854711.370000005</v>
          </cell>
        </row>
        <row r="791">
          <cell r="D791">
            <v>0</v>
          </cell>
        </row>
        <row r="792">
          <cell r="D792">
            <v>0</v>
          </cell>
        </row>
        <row r="793">
          <cell r="D793">
            <v>-1357894.15</v>
          </cell>
        </row>
        <row r="794">
          <cell r="D794">
            <v>0</v>
          </cell>
        </row>
        <row r="795">
          <cell r="D795">
            <v>0</v>
          </cell>
        </row>
        <row r="796">
          <cell r="D796">
            <v>0</v>
          </cell>
        </row>
        <row r="797">
          <cell r="D797">
            <v>0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D801">
            <v>0</v>
          </cell>
        </row>
        <row r="802">
          <cell r="D802">
            <v>0</v>
          </cell>
        </row>
        <row r="803">
          <cell r="D803">
            <v>0</v>
          </cell>
        </row>
        <row r="804">
          <cell r="D804">
            <v>0</v>
          </cell>
        </row>
        <row r="805">
          <cell r="D805">
            <v>0</v>
          </cell>
        </row>
        <row r="806">
          <cell r="D806">
            <v>0</v>
          </cell>
        </row>
        <row r="807">
          <cell r="D807">
            <v>0</v>
          </cell>
        </row>
        <row r="808">
          <cell r="D808">
            <v>0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D811">
            <v>0</v>
          </cell>
        </row>
        <row r="812">
          <cell r="D812">
            <v>0</v>
          </cell>
        </row>
        <row r="813">
          <cell r="D813">
            <v>0</v>
          </cell>
        </row>
        <row r="814">
          <cell r="D814">
            <v>0</v>
          </cell>
        </row>
        <row r="815">
          <cell r="D815">
            <v>0</v>
          </cell>
        </row>
        <row r="816">
          <cell r="D816">
            <v>0</v>
          </cell>
        </row>
        <row r="817">
          <cell r="D817">
            <v>0</v>
          </cell>
        </row>
        <row r="818">
          <cell r="D818">
            <v>0</v>
          </cell>
        </row>
        <row r="819">
          <cell r="D819">
            <v>9770457.4700000007</v>
          </cell>
        </row>
        <row r="820">
          <cell r="D820">
            <v>0</v>
          </cell>
        </row>
        <row r="821">
          <cell r="D821">
            <v>0</v>
          </cell>
        </row>
        <row r="822">
          <cell r="D822">
            <v>0</v>
          </cell>
        </row>
        <row r="823">
          <cell r="D823">
            <v>-188894.44</v>
          </cell>
        </row>
        <row r="824">
          <cell r="D824">
            <v>-67650</v>
          </cell>
        </row>
        <row r="825">
          <cell r="D825">
            <v>0</v>
          </cell>
        </row>
        <row r="826">
          <cell r="D826">
            <v>-119312.55</v>
          </cell>
        </row>
        <row r="827">
          <cell r="D827">
            <v>0</v>
          </cell>
        </row>
        <row r="828">
          <cell r="D828">
            <v>0</v>
          </cell>
        </row>
        <row r="829">
          <cell r="D829">
            <v>0</v>
          </cell>
        </row>
        <row r="830">
          <cell r="D830">
            <v>1571805.4</v>
          </cell>
        </row>
        <row r="831">
          <cell r="D831">
            <v>0</v>
          </cell>
        </row>
        <row r="832">
          <cell r="D832">
            <v>801634.5</v>
          </cell>
        </row>
        <row r="833">
          <cell r="D833">
            <v>9713596.1799999997</v>
          </cell>
        </row>
        <row r="834">
          <cell r="D834">
            <v>-19569.439999999999</v>
          </cell>
        </row>
        <row r="835">
          <cell r="D835">
            <v>0</v>
          </cell>
        </row>
        <row r="836">
          <cell r="D836">
            <v>0</v>
          </cell>
        </row>
        <row r="837">
          <cell r="D837">
            <v>0</v>
          </cell>
        </row>
        <row r="838">
          <cell r="D838">
            <v>0</v>
          </cell>
        </row>
        <row r="839">
          <cell r="D839">
            <v>0</v>
          </cell>
        </row>
        <row r="840">
          <cell r="D840">
            <v>0</v>
          </cell>
        </row>
        <row r="841">
          <cell r="D841">
            <v>3601587.78</v>
          </cell>
        </row>
        <row r="842">
          <cell r="D842">
            <v>-603215.9</v>
          </cell>
        </row>
        <row r="843">
          <cell r="D843">
            <v>0</v>
          </cell>
        </row>
        <row r="844">
          <cell r="D844">
            <v>95762.5</v>
          </cell>
        </row>
        <row r="845">
          <cell r="D845">
            <v>0</v>
          </cell>
        </row>
        <row r="846">
          <cell r="D846">
            <v>0</v>
          </cell>
        </row>
        <row r="847">
          <cell r="D847">
            <v>0</v>
          </cell>
        </row>
        <row r="848">
          <cell r="D848">
            <v>3179.2</v>
          </cell>
        </row>
        <row r="849">
          <cell r="D849">
            <v>-180506.67</v>
          </cell>
        </row>
        <row r="850">
          <cell r="D850">
            <v>-270904.88</v>
          </cell>
        </row>
        <row r="851">
          <cell r="D851">
            <v>-41671.11</v>
          </cell>
        </row>
        <row r="852">
          <cell r="D852">
            <v>1827873.74</v>
          </cell>
        </row>
        <row r="853">
          <cell r="D853">
            <v>0</v>
          </cell>
        </row>
        <row r="854">
          <cell r="D854">
            <v>0</v>
          </cell>
        </row>
        <row r="855">
          <cell r="D855">
            <v>0</v>
          </cell>
        </row>
        <row r="856">
          <cell r="D856">
            <v>630942.74</v>
          </cell>
        </row>
        <row r="857">
          <cell r="D857">
            <v>0</v>
          </cell>
        </row>
        <row r="858">
          <cell r="D858">
            <v>-171855.28</v>
          </cell>
        </row>
        <row r="859">
          <cell r="D859">
            <v>0</v>
          </cell>
        </row>
        <row r="860">
          <cell r="D860">
            <v>-88604.12</v>
          </cell>
        </row>
        <row r="861">
          <cell r="D861">
            <v>0</v>
          </cell>
        </row>
        <row r="862">
          <cell r="D862">
            <v>0</v>
          </cell>
        </row>
        <row r="863">
          <cell r="D863">
            <v>0</v>
          </cell>
        </row>
        <row r="864">
          <cell r="D864">
            <v>0</v>
          </cell>
        </row>
        <row r="865">
          <cell r="D865">
            <v>261245.25</v>
          </cell>
        </row>
        <row r="866">
          <cell r="D866">
            <v>0</v>
          </cell>
        </row>
        <row r="867">
          <cell r="D867">
            <v>150018</v>
          </cell>
        </row>
        <row r="868">
          <cell r="D868">
            <v>0</v>
          </cell>
        </row>
        <row r="869">
          <cell r="D869">
            <v>-86808.92</v>
          </cell>
        </row>
        <row r="870">
          <cell r="D870">
            <v>0</v>
          </cell>
        </row>
        <row r="871">
          <cell r="D871">
            <v>3752.49</v>
          </cell>
        </row>
        <row r="872">
          <cell r="D872">
            <v>3232758.37</v>
          </cell>
        </row>
        <row r="873">
          <cell r="D873">
            <v>0</v>
          </cell>
        </row>
        <row r="874">
          <cell r="D874">
            <v>-6100853.0099999998</v>
          </cell>
        </row>
        <row r="875">
          <cell r="D875">
            <v>0</v>
          </cell>
        </row>
        <row r="876">
          <cell r="D876">
            <v>0</v>
          </cell>
        </row>
        <row r="877">
          <cell r="D877">
            <v>5770.46</v>
          </cell>
        </row>
        <row r="878">
          <cell r="D878">
            <v>18257.07</v>
          </cell>
        </row>
        <row r="879">
          <cell r="D879">
            <v>4788533.53</v>
          </cell>
        </row>
        <row r="880">
          <cell r="D880">
            <v>107407</v>
          </cell>
        </row>
        <row r="881">
          <cell r="D881">
            <v>0</v>
          </cell>
        </row>
        <row r="882">
          <cell r="D882">
            <v>0</v>
          </cell>
        </row>
        <row r="883">
          <cell r="D883">
            <v>829626.26</v>
          </cell>
        </row>
        <row r="884">
          <cell r="D884">
            <v>-240581.7</v>
          </cell>
        </row>
        <row r="885">
          <cell r="D885">
            <v>240581.7</v>
          </cell>
        </row>
        <row r="886">
          <cell r="D886">
            <v>-651440.05000000005</v>
          </cell>
        </row>
        <row r="887">
          <cell r="D887">
            <v>0</v>
          </cell>
        </row>
        <row r="888">
          <cell r="D888">
            <v>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88000</v>
          </cell>
        </row>
        <row r="892">
          <cell r="D892">
            <v>0</v>
          </cell>
        </row>
        <row r="893">
          <cell r="D893">
            <v>-84430.56</v>
          </cell>
        </row>
        <row r="894">
          <cell r="D894">
            <v>-137293.73000000001</v>
          </cell>
        </row>
        <row r="895">
          <cell r="D895">
            <v>0</v>
          </cell>
        </row>
        <row r="896">
          <cell r="D896">
            <v>-27832.66</v>
          </cell>
        </row>
        <row r="897">
          <cell r="D897">
            <v>-12842.3</v>
          </cell>
        </row>
        <row r="898">
          <cell r="D898">
            <v>0</v>
          </cell>
        </row>
        <row r="899">
          <cell r="D899">
            <v>-15000000</v>
          </cell>
        </row>
        <row r="900">
          <cell r="D900">
            <v>-5555.56</v>
          </cell>
        </row>
        <row r="901">
          <cell r="D901">
            <v>0</v>
          </cell>
        </row>
        <row r="902">
          <cell r="D902">
            <v>0</v>
          </cell>
        </row>
        <row r="903">
          <cell r="D903">
            <v>0</v>
          </cell>
        </row>
        <row r="904">
          <cell r="D904">
            <v>0</v>
          </cell>
        </row>
        <row r="905">
          <cell r="D905">
            <v>-11312181.82</v>
          </cell>
        </row>
        <row r="906">
          <cell r="D906">
            <v>-304</v>
          </cell>
        </row>
        <row r="907">
          <cell r="D907">
            <v>0</v>
          </cell>
        </row>
        <row r="908">
          <cell r="D908">
            <v>0</v>
          </cell>
        </row>
        <row r="909">
          <cell r="D909">
            <v>0</v>
          </cell>
        </row>
        <row r="910">
          <cell r="D910">
            <v>15801.5</v>
          </cell>
        </row>
        <row r="911">
          <cell r="D911">
            <v>836033.12</v>
          </cell>
        </row>
        <row r="912">
          <cell r="D912">
            <v>-548629.44999999995</v>
          </cell>
        </row>
        <row r="913">
          <cell r="D913">
            <v>-2856845.65</v>
          </cell>
        </row>
        <row r="914">
          <cell r="D914">
            <v>0</v>
          </cell>
        </row>
        <row r="915">
          <cell r="D915">
            <v>0</v>
          </cell>
        </row>
        <row r="916">
          <cell r="D916">
            <v>-8902825.0700000003</v>
          </cell>
        </row>
        <row r="917">
          <cell r="D917">
            <v>0</v>
          </cell>
        </row>
        <row r="918">
          <cell r="D918">
            <v>776462.61</v>
          </cell>
        </row>
        <row r="919">
          <cell r="D919">
            <v>-67884</v>
          </cell>
        </row>
        <row r="920">
          <cell r="D920">
            <v>5973202.4400000004</v>
          </cell>
        </row>
        <row r="921">
          <cell r="D921">
            <v>-29040.25</v>
          </cell>
        </row>
        <row r="922">
          <cell r="D922">
            <v>0</v>
          </cell>
        </row>
        <row r="923">
          <cell r="D923">
            <v>68738</v>
          </cell>
        </row>
        <row r="924">
          <cell r="D924">
            <v>-4434589.04</v>
          </cell>
        </row>
        <row r="925">
          <cell r="D925">
            <v>55683.4</v>
          </cell>
        </row>
        <row r="926">
          <cell r="D926">
            <v>381103.61</v>
          </cell>
        </row>
        <row r="927">
          <cell r="D927">
            <v>-3874.12</v>
          </cell>
        </row>
        <row r="928">
          <cell r="D928">
            <v>-340165.54</v>
          </cell>
        </row>
        <row r="929">
          <cell r="D929">
            <v>-1549338.88</v>
          </cell>
        </row>
        <row r="930">
          <cell r="D930">
            <v>-213500</v>
          </cell>
        </row>
        <row r="931">
          <cell r="D931">
            <v>-6169750</v>
          </cell>
        </row>
        <row r="932">
          <cell r="D932">
            <v>0</v>
          </cell>
        </row>
        <row r="933">
          <cell r="D933">
            <v>0</v>
          </cell>
        </row>
        <row r="934">
          <cell r="D934">
            <v>0</v>
          </cell>
        </row>
        <row r="935">
          <cell r="D935">
            <v>0</v>
          </cell>
        </row>
        <row r="936">
          <cell r="D936">
            <v>5664773</v>
          </cell>
        </row>
        <row r="937">
          <cell r="D937">
            <v>0</v>
          </cell>
        </row>
        <row r="938">
          <cell r="D938">
            <v>0</v>
          </cell>
        </row>
        <row r="939">
          <cell r="D939">
            <v>-1863069.79</v>
          </cell>
        </row>
        <row r="940">
          <cell r="D940">
            <v>0</v>
          </cell>
        </row>
        <row r="941">
          <cell r="D941">
            <v>0</v>
          </cell>
        </row>
        <row r="942">
          <cell r="D942">
            <v>0</v>
          </cell>
        </row>
        <row r="943">
          <cell r="D943">
            <v>0</v>
          </cell>
        </row>
        <row r="944">
          <cell r="D944">
            <v>0</v>
          </cell>
        </row>
        <row r="945">
          <cell r="D945">
            <v>0</v>
          </cell>
        </row>
        <row r="946">
          <cell r="D946">
            <v>98610000</v>
          </cell>
        </row>
        <row r="947">
          <cell r="D947">
            <v>0</v>
          </cell>
        </row>
        <row r="948">
          <cell r="D948">
            <v>0</v>
          </cell>
        </row>
        <row r="949">
          <cell r="D949">
            <v>-875</v>
          </cell>
        </row>
        <row r="950">
          <cell r="D950">
            <v>-3174509.31</v>
          </cell>
        </row>
        <row r="951">
          <cell r="D951">
            <v>0</v>
          </cell>
        </row>
        <row r="952">
          <cell r="D952">
            <v>0</v>
          </cell>
        </row>
        <row r="953">
          <cell r="D953">
            <v>0</v>
          </cell>
        </row>
        <row r="954">
          <cell r="D954">
            <v>0</v>
          </cell>
        </row>
        <row r="955">
          <cell r="D955">
            <v>525</v>
          </cell>
        </row>
        <row r="956">
          <cell r="D956">
            <v>2387146</v>
          </cell>
        </row>
        <row r="957">
          <cell r="D957">
            <v>0</v>
          </cell>
        </row>
        <row r="958">
          <cell r="D958">
            <v>174103.88</v>
          </cell>
        </row>
        <row r="959">
          <cell r="D959">
            <v>180506.67</v>
          </cell>
        </row>
        <row r="960">
          <cell r="D960">
            <v>27924.959999999999</v>
          </cell>
        </row>
        <row r="961">
          <cell r="D961">
            <v>-100222.26</v>
          </cell>
        </row>
        <row r="962">
          <cell r="D962">
            <v>0</v>
          </cell>
        </row>
        <row r="963">
          <cell r="D963">
            <v>0</v>
          </cell>
        </row>
        <row r="964">
          <cell r="D964">
            <v>0</v>
          </cell>
        </row>
        <row r="965">
          <cell r="D965">
            <v>0</v>
          </cell>
        </row>
        <row r="966">
          <cell r="D966">
            <v>0</v>
          </cell>
        </row>
        <row r="967">
          <cell r="D967">
            <v>0</v>
          </cell>
        </row>
        <row r="968">
          <cell r="D968">
            <v>0</v>
          </cell>
        </row>
        <row r="969">
          <cell r="D969">
            <v>0</v>
          </cell>
        </row>
        <row r="970">
          <cell r="D970">
            <v>0</v>
          </cell>
        </row>
        <row r="971">
          <cell r="D971">
            <v>0</v>
          </cell>
        </row>
        <row r="972">
          <cell r="D972">
            <v>0</v>
          </cell>
        </row>
        <row r="973">
          <cell r="D973">
            <v>0</v>
          </cell>
        </row>
        <row r="974">
          <cell r="D974">
            <v>0</v>
          </cell>
        </row>
        <row r="975">
          <cell r="D975">
            <v>0</v>
          </cell>
        </row>
        <row r="976">
          <cell r="D976">
            <v>0</v>
          </cell>
        </row>
        <row r="977">
          <cell r="D977">
            <v>0</v>
          </cell>
        </row>
        <row r="978">
          <cell r="D978">
            <v>0</v>
          </cell>
        </row>
        <row r="979">
          <cell r="D979">
            <v>4200</v>
          </cell>
        </row>
        <row r="980">
          <cell r="D980">
            <v>0</v>
          </cell>
        </row>
        <row r="981">
          <cell r="D981">
            <v>0</v>
          </cell>
        </row>
        <row r="982">
          <cell r="D982">
            <v>12120</v>
          </cell>
        </row>
        <row r="983">
          <cell r="D983">
            <v>7600</v>
          </cell>
        </row>
        <row r="984">
          <cell r="D984">
            <v>6355.27</v>
          </cell>
        </row>
        <row r="985">
          <cell r="D985">
            <v>23656</v>
          </cell>
        </row>
        <row r="986">
          <cell r="D986">
            <v>63800.4</v>
          </cell>
        </row>
        <row r="987">
          <cell r="D987">
            <v>71747.600000000006</v>
          </cell>
        </row>
        <row r="988">
          <cell r="D988">
            <v>29647.68</v>
          </cell>
        </row>
        <row r="989">
          <cell r="D989">
            <v>0</v>
          </cell>
        </row>
        <row r="990">
          <cell r="D990">
            <v>2000</v>
          </cell>
        </row>
        <row r="991">
          <cell r="D991">
            <v>1500</v>
          </cell>
        </row>
        <row r="992">
          <cell r="D992">
            <v>0</v>
          </cell>
        </row>
        <row r="993">
          <cell r="D993">
            <v>0</v>
          </cell>
        </row>
        <row r="994">
          <cell r="D994">
            <v>0</v>
          </cell>
        </row>
        <row r="995">
          <cell r="D995">
            <v>11030</v>
          </cell>
        </row>
        <row r="996">
          <cell r="D996">
            <v>121548</v>
          </cell>
        </row>
        <row r="997">
          <cell r="D997">
            <v>7946.5</v>
          </cell>
        </row>
        <row r="998">
          <cell r="D998">
            <v>0</v>
          </cell>
        </row>
        <row r="999">
          <cell r="D999">
            <v>0</v>
          </cell>
        </row>
        <row r="1000">
          <cell r="D1000">
            <v>22101.75</v>
          </cell>
        </row>
        <row r="1001">
          <cell r="D1001">
            <v>300</v>
          </cell>
        </row>
        <row r="1002">
          <cell r="D1002">
            <v>0</v>
          </cell>
        </row>
        <row r="1003">
          <cell r="D1003">
            <v>17710</v>
          </cell>
        </row>
        <row r="1004">
          <cell r="D1004">
            <v>16758</v>
          </cell>
        </row>
        <row r="1005">
          <cell r="D1005">
            <v>2061.86</v>
          </cell>
        </row>
        <row r="1006">
          <cell r="D1006">
            <v>35816.400000000001</v>
          </cell>
        </row>
        <row r="1007">
          <cell r="D1007">
            <v>312</v>
          </cell>
        </row>
        <row r="1008">
          <cell r="D1008">
            <v>67884</v>
          </cell>
        </row>
        <row r="1009">
          <cell r="D1009">
            <v>254536</v>
          </cell>
        </row>
        <row r="1010">
          <cell r="D1010">
            <v>0</v>
          </cell>
        </row>
        <row r="1011">
          <cell r="D1011">
            <v>21573.31</v>
          </cell>
        </row>
        <row r="1012">
          <cell r="D1012">
            <v>0</v>
          </cell>
        </row>
        <row r="1013">
          <cell r="D1013">
            <v>0</v>
          </cell>
        </row>
        <row r="1014">
          <cell r="D1014">
            <v>0</v>
          </cell>
        </row>
        <row r="1015">
          <cell r="D1015">
            <v>0</v>
          </cell>
        </row>
        <row r="1016">
          <cell r="D1016">
            <v>0</v>
          </cell>
        </row>
        <row r="1017">
          <cell r="D1017">
            <v>0</v>
          </cell>
        </row>
        <row r="1018">
          <cell r="D1018">
            <v>0</v>
          </cell>
        </row>
        <row r="1019">
          <cell r="D1019">
            <v>0</v>
          </cell>
        </row>
        <row r="1020">
          <cell r="D1020">
            <v>0</v>
          </cell>
        </row>
        <row r="1021">
          <cell r="D1021">
            <v>0</v>
          </cell>
        </row>
        <row r="1022">
          <cell r="D1022">
            <v>0</v>
          </cell>
        </row>
        <row r="1023">
          <cell r="D1023">
            <v>0</v>
          </cell>
        </row>
        <row r="1024">
          <cell r="D1024">
            <v>0</v>
          </cell>
        </row>
        <row r="1025">
          <cell r="D1025">
            <v>0</v>
          </cell>
        </row>
        <row r="1026">
          <cell r="D1026">
            <v>0</v>
          </cell>
        </row>
        <row r="1027">
          <cell r="D1027">
            <v>0</v>
          </cell>
        </row>
        <row r="1028">
          <cell r="D1028">
            <v>15</v>
          </cell>
        </row>
        <row r="1029">
          <cell r="D1029">
            <v>0</v>
          </cell>
        </row>
        <row r="1030">
          <cell r="D1030">
            <v>0</v>
          </cell>
        </row>
        <row r="1031">
          <cell r="D1031">
            <v>0</v>
          </cell>
        </row>
        <row r="1032">
          <cell r="D1032">
            <v>141493.4</v>
          </cell>
        </row>
        <row r="1033">
          <cell r="D1033">
            <v>10500</v>
          </cell>
        </row>
        <row r="1034">
          <cell r="D1034">
            <v>32030.5</v>
          </cell>
        </row>
        <row r="1035">
          <cell r="D1035">
            <v>814.24</v>
          </cell>
        </row>
        <row r="1036">
          <cell r="D1036">
            <v>0</v>
          </cell>
        </row>
        <row r="1037">
          <cell r="D1037">
            <v>0</v>
          </cell>
        </row>
        <row r="1038">
          <cell r="D1038">
            <v>0</v>
          </cell>
        </row>
        <row r="1039">
          <cell r="D1039">
            <v>0</v>
          </cell>
        </row>
        <row r="1040">
          <cell r="D1040">
            <v>-2719.2</v>
          </cell>
        </row>
        <row r="1041">
          <cell r="D1041">
            <v>-743989.12</v>
          </cell>
        </row>
        <row r="1042">
          <cell r="D1042">
            <v>0</v>
          </cell>
        </row>
        <row r="1043">
          <cell r="D1043">
            <v>0</v>
          </cell>
        </row>
        <row r="1044">
          <cell r="D1044">
            <v>6308180</v>
          </cell>
        </row>
        <row r="1045">
          <cell r="D1045">
            <v>0</v>
          </cell>
        </row>
        <row r="1046">
          <cell r="D1046">
            <v>0</v>
          </cell>
        </row>
        <row r="1047">
          <cell r="D1047">
            <v>0</v>
          </cell>
        </row>
        <row r="1048">
          <cell r="D1048">
            <v>0</v>
          </cell>
        </row>
        <row r="1049">
          <cell r="D1049">
            <v>0</v>
          </cell>
        </row>
        <row r="1050">
          <cell r="D1050">
            <v>61947.79</v>
          </cell>
        </row>
        <row r="1051">
          <cell r="D1051">
            <v>0</v>
          </cell>
        </row>
        <row r="1052">
          <cell r="D1052">
            <v>2114995.1800000002</v>
          </cell>
        </row>
        <row r="1053">
          <cell r="D1053">
            <v>0</v>
          </cell>
        </row>
        <row r="1054">
          <cell r="D1054">
            <v>-574031.14</v>
          </cell>
        </row>
        <row r="1055">
          <cell r="D1055">
            <v>-1978.41</v>
          </cell>
        </row>
        <row r="1056">
          <cell r="D1056">
            <v>-37052.06</v>
          </cell>
        </row>
        <row r="1057">
          <cell r="D1057">
            <v>0</v>
          </cell>
        </row>
        <row r="1058">
          <cell r="D1058">
            <v>0</v>
          </cell>
        </row>
        <row r="1059">
          <cell r="D1059">
            <v>0</v>
          </cell>
        </row>
        <row r="1060">
          <cell r="D1060">
            <v>-18257.07</v>
          </cell>
        </row>
        <row r="1061">
          <cell r="D1061">
            <v>-5770.46</v>
          </cell>
        </row>
        <row r="1062">
          <cell r="D1062">
            <v>0</v>
          </cell>
        </row>
        <row r="1063">
          <cell r="D1063">
            <v>0</v>
          </cell>
        </row>
        <row r="1064">
          <cell r="D1064">
            <v>0</v>
          </cell>
        </row>
        <row r="1065">
          <cell r="D1065">
            <v>0</v>
          </cell>
        </row>
        <row r="1066">
          <cell r="D1066">
            <v>0</v>
          </cell>
        </row>
        <row r="1067">
          <cell r="D1067">
            <v>0</v>
          </cell>
        </row>
        <row r="1068">
          <cell r="D1068">
            <v>0</v>
          </cell>
        </row>
        <row r="1069">
          <cell r="D1069">
            <v>0</v>
          </cell>
        </row>
        <row r="1070">
          <cell r="D1070">
            <v>1549338.88</v>
          </cell>
        </row>
        <row r="1071">
          <cell r="D1071">
            <v>0</v>
          </cell>
        </row>
        <row r="1072">
          <cell r="D1072">
            <v>4434589.04</v>
          </cell>
        </row>
        <row r="1073">
          <cell r="D1073">
            <v>3661.23</v>
          </cell>
        </row>
        <row r="1074">
          <cell r="D1074">
            <v>0</v>
          </cell>
        </row>
        <row r="1075">
          <cell r="D1075">
            <v>0</v>
          </cell>
        </row>
        <row r="1076">
          <cell r="D1076">
            <v>0</v>
          </cell>
        </row>
        <row r="1077">
          <cell r="D1077">
            <v>0</v>
          </cell>
        </row>
        <row r="1078">
          <cell r="D1078">
            <v>0</v>
          </cell>
        </row>
        <row r="1079">
          <cell r="D1079">
            <v>92280</v>
          </cell>
        </row>
        <row r="1080">
          <cell r="D1080">
            <v>0</v>
          </cell>
        </row>
        <row r="1081">
          <cell r="D1081">
            <v>0</v>
          </cell>
        </row>
        <row r="1082">
          <cell r="D1082">
            <v>22470</v>
          </cell>
        </row>
        <row r="1083">
          <cell r="D1083">
            <v>5098</v>
          </cell>
        </row>
        <row r="1084">
          <cell r="D1084">
            <v>1483.05</v>
          </cell>
        </row>
        <row r="1085">
          <cell r="D1085">
            <v>9228</v>
          </cell>
        </row>
        <row r="1086">
          <cell r="D1086">
            <v>1126</v>
          </cell>
        </row>
        <row r="1087">
          <cell r="D1087">
            <v>0</v>
          </cell>
        </row>
        <row r="1088">
          <cell r="D1088">
            <v>6250</v>
          </cell>
        </row>
        <row r="1089">
          <cell r="D1089">
            <v>2400</v>
          </cell>
        </row>
        <row r="1090">
          <cell r="D1090">
            <v>0</v>
          </cell>
        </row>
        <row r="1091">
          <cell r="D1091">
            <v>0</v>
          </cell>
        </row>
        <row r="1092">
          <cell r="D1092">
            <v>0</v>
          </cell>
        </row>
        <row r="1093">
          <cell r="D1093">
            <v>0</v>
          </cell>
        </row>
        <row r="1094">
          <cell r="D1094">
            <v>0</v>
          </cell>
        </row>
        <row r="1095">
          <cell r="D1095">
            <v>0</v>
          </cell>
        </row>
        <row r="1096">
          <cell r="D1096">
            <v>1325</v>
          </cell>
        </row>
        <row r="1097">
          <cell r="D1097">
            <v>0</v>
          </cell>
        </row>
        <row r="1098">
          <cell r="D1098">
            <v>0</v>
          </cell>
        </row>
        <row r="1099">
          <cell r="D1099">
            <v>0</v>
          </cell>
        </row>
        <row r="1100">
          <cell r="D1100">
            <v>0</v>
          </cell>
        </row>
        <row r="1101">
          <cell r="D1101">
            <v>0</v>
          </cell>
        </row>
        <row r="1102">
          <cell r="D1102">
            <v>6811.25</v>
          </cell>
        </row>
        <row r="1103">
          <cell r="D1103">
            <v>0</v>
          </cell>
        </row>
        <row r="1104">
          <cell r="D1104">
            <v>248.38</v>
          </cell>
        </row>
        <row r="1105">
          <cell r="D1105">
            <v>0</v>
          </cell>
        </row>
        <row r="1106">
          <cell r="D1106">
            <v>-167.87</v>
          </cell>
        </row>
        <row r="1107">
          <cell r="D1107">
            <v>0</v>
          </cell>
        </row>
        <row r="1108">
          <cell r="D1108">
            <v>0</v>
          </cell>
        </row>
        <row r="1109">
          <cell r="D1109">
            <v>5006.97</v>
          </cell>
        </row>
        <row r="1110">
          <cell r="D1110">
            <v>0</v>
          </cell>
        </row>
        <row r="1111">
          <cell r="D1111">
            <v>130</v>
          </cell>
        </row>
        <row r="1112">
          <cell r="D1112">
            <v>1533</v>
          </cell>
        </row>
        <row r="1113">
          <cell r="D1113">
            <v>5696</v>
          </cell>
        </row>
        <row r="1114">
          <cell r="D1114">
            <v>7229</v>
          </cell>
        </row>
        <row r="1115">
          <cell r="D1115">
            <v>0</v>
          </cell>
        </row>
        <row r="1116">
          <cell r="D1116">
            <v>0</v>
          </cell>
        </row>
        <row r="1117">
          <cell r="D1117">
            <v>0</v>
          </cell>
        </row>
        <row r="1118">
          <cell r="D1118">
            <v>0</v>
          </cell>
        </row>
        <row r="1119">
          <cell r="D1119">
            <v>0</v>
          </cell>
        </row>
        <row r="1120">
          <cell r="D1120">
            <v>0</v>
          </cell>
        </row>
        <row r="1121">
          <cell r="D1121">
            <v>0</v>
          </cell>
        </row>
        <row r="1122">
          <cell r="D1122">
            <v>0</v>
          </cell>
        </row>
        <row r="1123">
          <cell r="D1123">
            <v>891</v>
          </cell>
        </row>
        <row r="1124">
          <cell r="D1124">
            <v>138</v>
          </cell>
        </row>
        <row r="1125">
          <cell r="D1125">
            <v>2376</v>
          </cell>
        </row>
        <row r="1126">
          <cell r="D1126">
            <v>2103</v>
          </cell>
        </row>
        <row r="1127">
          <cell r="D1127">
            <v>2536.77</v>
          </cell>
        </row>
        <row r="1128">
          <cell r="D1128">
            <v>0</v>
          </cell>
        </row>
        <row r="1129">
          <cell r="D1129">
            <v>0</v>
          </cell>
        </row>
        <row r="1130">
          <cell r="D1130">
            <v>0</v>
          </cell>
        </row>
        <row r="1131">
          <cell r="D1131">
            <v>0</v>
          </cell>
        </row>
        <row r="1132">
          <cell r="D1132">
            <v>17000</v>
          </cell>
        </row>
        <row r="1133">
          <cell r="D1133">
            <v>0</v>
          </cell>
        </row>
        <row r="1134">
          <cell r="D1134">
            <v>25</v>
          </cell>
        </row>
        <row r="1135">
          <cell r="D1135">
            <v>233</v>
          </cell>
        </row>
        <row r="1136">
          <cell r="D1136">
            <v>0</v>
          </cell>
        </row>
        <row r="1137">
          <cell r="D1137">
            <v>0</v>
          </cell>
        </row>
        <row r="1138">
          <cell r="D1138">
            <v>0</v>
          </cell>
        </row>
        <row r="1139">
          <cell r="D1139">
            <v>0</v>
          </cell>
        </row>
        <row r="1140">
          <cell r="D1140">
            <v>0</v>
          </cell>
        </row>
        <row r="1141">
          <cell r="D1141">
            <v>0</v>
          </cell>
        </row>
        <row r="1142">
          <cell r="D1142">
            <v>0</v>
          </cell>
        </row>
        <row r="1143">
          <cell r="D1143">
            <v>0</v>
          </cell>
        </row>
        <row r="1144">
          <cell r="D1144">
            <v>1625</v>
          </cell>
        </row>
        <row r="1145">
          <cell r="D1145">
            <v>72100</v>
          </cell>
        </row>
        <row r="1146">
          <cell r="D1146">
            <v>17201.25</v>
          </cell>
        </row>
        <row r="1147">
          <cell r="D1147">
            <v>18025</v>
          </cell>
        </row>
        <row r="1148">
          <cell r="D1148">
            <v>2920</v>
          </cell>
        </row>
        <row r="1149">
          <cell r="D1149">
            <v>1335.15</v>
          </cell>
        </row>
        <row r="1150">
          <cell r="D1150">
            <v>6460</v>
          </cell>
        </row>
        <row r="1151">
          <cell r="D1151">
            <v>1523</v>
          </cell>
        </row>
        <row r="1152">
          <cell r="D1152">
            <v>0</v>
          </cell>
        </row>
        <row r="1153">
          <cell r="D1153">
            <v>2200</v>
          </cell>
        </row>
        <row r="1154">
          <cell r="D1154">
            <v>5400</v>
          </cell>
        </row>
        <row r="1155">
          <cell r="D1155">
            <v>0</v>
          </cell>
        </row>
        <row r="1156">
          <cell r="D1156">
            <v>592</v>
          </cell>
        </row>
        <row r="1157">
          <cell r="D1157">
            <v>0</v>
          </cell>
        </row>
        <row r="1158">
          <cell r="D1158">
            <v>0</v>
          </cell>
        </row>
        <row r="1159">
          <cell r="D1159">
            <v>0</v>
          </cell>
        </row>
        <row r="1160">
          <cell r="D1160">
            <v>2770</v>
          </cell>
        </row>
        <row r="1161">
          <cell r="D1161">
            <v>900</v>
          </cell>
        </row>
        <row r="1162">
          <cell r="D1162">
            <v>2856</v>
          </cell>
        </row>
        <row r="1163">
          <cell r="D1163">
            <v>1000</v>
          </cell>
        </row>
        <row r="1164">
          <cell r="D1164">
            <v>189434.29</v>
          </cell>
        </row>
        <row r="1165">
          <cell r="D1165">
            <v>0</v>
          </cell>
        </row>
        <row r="1166">
          <cell r="D1166">
            <v>0</v>
          </cell>
        </row>
        <row r="1167">
          <cell r="D1167">
            <v>0</v>
          </cell>
        </row>
        <row r="1168">
          <cell r="D1168">
            <v>1741.5</v>
          </cell>
        </row>
        <row r="1169">
          <cell r="D1169">
            <v>0</v>
          </cell>
        </row>
        <row r="1170">
          <cell r="D1170">
            <v>-5936</v>
          </cell>
        </row>
        <row r="1171">
          <cell r="D1171">
            <v>0</v>
          </cell>
        </row>
        <row r="1172">
          <cell r="D1172">
            <v>-784</v>
          </cell>
        </row>
        <row r="1173">
          <cell r="D1173">
            <v>-307.76</v>
          </cell>
        </row>
        <row r="1174">
          <cell r="D1174">
            <v>0</v>
          </cell>
        </row>
        <row r="1175">
          <cell r="D1175">
            <v>0</v>
          </cell>
        </row>
        <row r="1176">
          <cell r="D1176">
            <v>3550</v>
          </cell>
        </row>
        <row r="1177">
          <cell r="D1177">
            <v>4300</v>
          </cell>
        </row>
        <row r="1178">
          <cell r="D1178">
            <v>9710</v>
          </cell>
        </row>
        <row r="1179">
          <cell r="D1179">
            <v>1540</v>
          </cell>
        </row>
        <row r="1180">
          <cell r="D1180">
            <v>1010</v>
          </cell>
        </row>
        <row r="1181">
          <cell r="D1181">
            <v>14635.3</v>
          </cell>
        </row>
        <row r="1182">
          <cell r="D1182">
            <v>0</v>
          </cell>
        </row>
        <row r="1183">
          <cell r="D1183">
            <v>0</v>
          </cell>
        </row>
        <row r="1184">
          <cell r="D1184">
            <v>0</v>
          </cell>
        </row>
        <row r="1185">
          <cell r="D1185">
            <v>-1555.31</v>
          </cell>
        </row>
        <row r="1186">
          <cell r="D1186">
            <v>0</v>
          </cell>
        </row>
        <row r="1187">
          <cell r="D1187">
            <v>4611.58</v>
          </cell>
        </row>
        <row r="1188">
          <cell r="D1188">
            <v>0</v>
          </cell>
        </row>
        <row r="1189">
          <cell r="D1189">
            <v>0</v>
          </cell>
        </row>
        <row r="1190">
          <cell r="D1190">
            <v>2099</v>
          </cell>
        </row>
        <row r="1191">
          <cell r="D1191">
            <v>7849.33</v>
          </cell>
        </row>
        <row r="1192">
          <cell r="D1192">
            <v>1857</v>
          </cell>
        </row>
        <row r="1193">
          <cell r="D1193">
            <v>420</v>
          </cell>
        </row>
        <row r="1194">
          <cell r="D1194">
            <v>4312</v>
          </cell>
        </row>
        <row r="1195">
          <cell r="D1195">
            <v>0</v>
          </cell>
        </row>
        <row r="1196">
          <cell r="D1196">
            <v>2336.04</v>
          </cell>
        </row>
        <row r="1197">
          <cell r="D1197">
            <v>700</v>
          </cell>
        </row>
        <row r="1198">
          <cell r="D1198">
            <v>0</v>
          </cell>
        </row>
        <row r="1199">
          <cell r="D1199">
            <v>0</v>
          </cell>
        </row>
        <row r="1200">
          <cell r="D1200">
            <v>2600</v>
          </cell>
        </row>
        <row r="1201">
          <cell r="D1201">
            <v>150</v>
          </cell>
        </row>
        <row r="1202">
          <cell r="D1202">
            <v>2659.99</v>
          </cell>
        </row>
        <row r="1203">
          <cell r="D1203">
            <v>3950</v>
          </cell>
        </row>
        <row r="1204">
          <cell r="D1204">
            <v>0</v>
          </cell>
        </row>
        <row r="1205">
          <cell r="D1205">
            <v>0</v>
          </cell>
        </row>
        <row r="1206">
          <cell r="D1206">
            <v>0</v>
          </cell>
        </row>
        <row r="1207">
          <cell r="D1207">
            <v>9635</v>
          </cell>
        </row>
        <row r="1208">
          <cell r="D1208">
            <v>0</v>
          </cell>
        </row>
        <row r="1209">
          <cell r="D1209">
            <v>0</v>
          </cell>
        </row>
        <row r="1210">
          <cell r="D1210">
            <v>0</v>
          </cell>
        </row>
        <row r="1211">
          <cell r="D1211">
            <v>29945</v>
          </cell>
        </row>
        <row r="1212">
          <cell r="D1212">
            <v>88604.12</v>
          </cell>
        </row>
        <row r="1213">
          <cell r="D1213">
            <v>0</v>
          </cell>
        </row>
        <row r="1214">
          <cell r="D1214">
            <v>0</v>
          </cell>
        </row>
        <row r="1215">
          <cell r="D1215">
            <v>0</v>
          </cell>
        </row>
        <row r="1216">
          <cell r="D1216">
            <v>217580</v>
          </cell>
        </row>
        <row r="1217">
          <cell r="D1217">
            <v>9101.89</v>
          </cell>
        </row>
        <row r="1218">
          <cell r="D1218">
            <v>52370</v>
          </cell>
        </row>
        <row r="1219">
          <cell r="D1219">
            <v>16987.400000000001</v>
          </cell>
        </row>
        <row r="1220">
          <cell r="D1220">
            <v>3549.44</v>
          </cell>
        </row>
        <row r="1221">
          <cell r="D1221">
            <v>21758</v>
          </cell>
        </row>
        <row r="1222">
          <cell r="D1222">
            <v>2688</v>
          </cell>
        </row>
        <row r="1223">
          <cell r="D1223">
            <v>0</v>
          </cell>
        </row>
        <row r="1224">
          <cell r="D1224">
            <v>13450</v>
          </cell>
        </row>
        <row r="1225">
          <cell r="D1225">
            <v>0</v>
          </cell>
        </row>
        <row r="1226">
          <cell r="D1226">
            <v>5400</v>
          </cell>
        </row>
        <row r="1227">
          <cell r="D1227">
            <v>0</v>
          </cell>
        </row>
        <row r="1228">
          <cell r="D1228">
            <v>0</v>
          </cell>
        </row>
        <row r="1229">
          <cell r="D1229">
            <v>0</v>
          </cell>
        </row>
        <row r="1230">
          <cell r="D1230">
            <v>0</v>
          </cell>
        </row>
        <row r="1231">
          <cell r="D1231">
            <v>0</v>
          </cell>
        </row>
        <row r="1232">
          <cell r="D1232">
            <v>5600</v>
          </cell>
        </row>
        <row r="1233">
          <cell r="D1233">
            <v>0</v>
          </cell>
        </row>
        <row r="1234">
          <cell r="D1234">
            <v>0</v>
          </cell>
        </row>
        <row r="1235">
          <cell r="D1235">
            <v>0</v>
          </cell>
        </row>
        <row r="1236">
          <cell r="D1236">
            <v>0</v>
          </cell>
        </row>
        <row r="1237">
          <cell r="D1237">
            <v>5976</v>
          </cell>
        </row>
        <row r="1238">
          <cell r="D1238">
            <v>0</v>
          </cell>
        </row>
        <row r="1239">
          <cell r="D1239">
            <v>0</v>
          </cell>
        </row>
        <row r="1240">
          <cell r="D1240">
            <v>13597.09</v>
          </cell>
        </row>
        <row r="1241">
          <cell r="D1241">
            <v>0</v>
          </cell>
        </row>
        <row r="1242">
          <cell r="D1242">
            <v>-300</v>
          </cell>
        </row>
        <row r="1243">
          <cell r="D1243">
            <v>0</v>
          </cell>
        </row>
        <row r="1244">
          <cell r="D1244">
            <v>-852</v>
          </cell>
        </row>
        <row r="1245">
          <cell r="D1245">
            <v>-129.82</v>
          </cell>
        </row>
        <row r="1246">
          <cell r="D1246">
            <v>0</v>
          </cell>
        </row>
        <row r="1247">
          <cell r="D1247">
            <v>0</v>
          </cell>
        </row>
        <row r="1248">
          <cell r="D1248">
            <v>6800</v>
          </cell>
        </row>
        <row r="1249">
          <cell r="D1249">
            <v>0</v>
          </cell>
        </row>
        <row r="1250">
          <cell r="D1250">
            <v>0</v>
          </cell>
        </row>
        <row r="1251">
          <cell r="D1251">
            <v>500</v>
          </cell>
        </row>
        <row r="1252">
          <cell r="D1252">
            <v>5700</v>
          </cell>
        </row>
        <row r="1253">
          <cell r="D1253">
            <v>0</v>
          </cell>
        </row>
        <row r="1254">
          <cell r="D1254">
            <v>1908</v>
          </cell>
        </row>
        <row r="1255">
          <cell r="D1255">
            <v>0</v>
          </cell>
        </row>
        <row r="1256">
          <cell r="D1256">
            <v>0</v>
          </cell>
        </row>
        <row r="1257">
          <cell r="D1257">
            <v>0</v>
          </cell>
        </row>
        <row r="1258">
          <cell r="D1258">
            <v>4350.22</v>
          </cell>
        </row>
        <row r="1259">
          <cell r="D1259">
            <v>0</v>
          </cell>
        </row>
        <row r="1260">
          <cell r="D1260">
            <v>0</v>
          </cell>
        </row>
        <row r="1261">
          <cell r="D1261">
            <v>0</v>
          </cell>
        </row>
        <row r="1262">
          <cell r="D1262">
            <v>0</v>
          </cell>
        </row>
        <row r="1263">
          <cell r="D1263">
            <v>12017.5</v>
          </cell>
        </row>
        <row r="1264">
          <cell r="D1264">
            <v>15171.4</v>
          </cell>
        </row>
        <row r="1265">
          <cell r="D1265">
            <v>1880</v>
          </cell>
        </row>
        <row r="1266">
          <cell r="D1266">
            <v>22965.75</v>
          </cell>
        </row>
        <row r="1267">
          <cell r="D1267">
            <v>0</v>
          </cell>
        </row>
        <row r="1268">
          <cell r="D1268">
            <v>0</v>
          </cell>
        </row>
        <row r="1269">
          <cell r="D1269">
            <v>0</v>
          </cell>
        </row>
        <row r="1270">
          <cell r="D1270">
            <v>0</v>
          </cell>
        </row>
        <row r="1271">
          <cell r="D1271">
            <v>2850</v>
          </cell>
        </row>
        <row r="1272">
          <cell r="D1272">
            <v>1900</v>
          </cell>
        </row>
        <row r="1273">
          <cell r="D1273">
            <v>728</v>
          </cell>
        </row>
        <row r="1274">
          <cell r="D1274">
            <v>918.76</v>
          </cell>
        </row>
        <row r="1275">
          <cell r="D1275">
            <v>0</v>
          </cell>
        </row>
        <row r="1276">
          <cell r="D1276">
            <v>2803.74</v>
          </cell>
        </row>
        <row r="1277">
          <cell r="D1277">
            <v>0</v>
          </cell>
        </row>
        <row r="1278">
          <cell r="D1278">
            <v>0</v>
          </cell>
        </row>
        <row r="1279">
          <cell r="D1279">
            <v>0</v>
          </cell>
        </row>
        <row r="1280">
          <cell r="D1280">
            <v>0</v>
          </cell>
        </row>
        <row r="1281">
          <cell r="D1281">
            <v>0</v>
          </cell>
        </row>
        <row r="1282">
          <cell r="D1282">
            <v>0</v>
          </cell>
        </row>
        <row r="1283">
          <cell r="D1283">
            <v>0</v>
          </cell>
        </row>
        <row r="1284">
          <cell r="D1284">
            <v>85225.279999999999</v>
          </cell>
        </row>
        <row r="1285">
          <cell r="D1285">
            <v>2600</v>
          </cell>
        </row>
        <row r="1286">
          <cell r="D1286">
            <v>-6365.27</v>
          </cell>
        </row>
        <row r="1287">
          <cell r="D1287">
            <v>3850</v>
          </cell>
        </row>
        <row r="1288">
          <cell r="D1288">
            <v>0</v>
          </cell>
        </row>
        <row r="1289">
          <cell r="D1289">
            <v>1293.6300000000001</v>
          </cell>
        </row>
        <row r="1290">
          <cell r="D1290">
            <v>2086</v>
          </cell>
        </row>
        <row r="1291">
          <cell r="D1291">
            <v>8495</v>
          </cell>
        </row>
        <row r="1292">
          <cell r="D1292">
            <v>187360</v>
          </cell>
        </row>
        <row r="1293">
          <cell r="D1293">
            <v>858.33</v>
          </cell>
        </row>
        <row r="1294">
          <cell r="D1294">
            <v>46840</v>
          </cell>
        </row>
        <row r="1295">
          <cell r="D1295">
            <v>12521.6</v>
          </cell>
        </row>
        <row r="1296">
          <cell r="D1296">
            <v>3310.64</v>
          </cell>
        </row>
        <row r="1297">
          <cell r="D1297">
            <v>17936</v>
          </cell>
        </row>
        <row r="1298">
          <cell r="D1298">
            <v>2125</v>
          </cell>
        </row>
        <row r="1299">
          <cell r="D1299">
            <v>0</v>
          </cell>
        </row>
        <row r="1300">
          <cell r="D1300">
            <v>8450</v>
          </cell>
        </row>
        <row r="1301">
          <cell r="D1301">
            <v>5400</v>
          </cell>
        </row>
        <row r="1302">
          <cell r="D1302">
            <v>0</v>
          </cell>
        </row>
        <row r="1303">
          <cell r="D1303">
            <v>2256</v>
          </cell>
        </row>
        <row r="1304">
          <cell r="D1304">
            <v>0</v>
          </cell>
        </row>
        <row r="1305">
          <cell r="D1305">
            <v>0</v>
          </cell>
        </row>
        <row r="1306">
          <cell r="D1306">
            <v>0</v>
          </cell>
        </row>
        <row r="1307">
          <cell r="D1307">
            <v>0</v>
          </cell>
        </row>
        <row r="1308">
          <cell r="D1308">
            <v>0</v>
          </cell>
        </row>
        <row r="1309">
          <cell r="D1309">
            <v>1600</v>
          </cell>
        </row>
        <row r="1310">
          <cell r="D1310">
            <v>0</v>
          </cell>
        </row>
        <row r="1311">
          <cell r="D1311">
            <v>0</v>
          </cell>
        </row>
        <row r="1312">
          <cell r="D1312">
            <v>0</v>
          </cell>
        </row>
        <row r="1313">
          <cell r="D1313">
            <v>0</v>
          </cell>
        </row>
        <row r="1314">
          <cell r="D1314">
            <v>0</v>
          </cell>
        </row>
        <row r="1315">
          <cell r="D1315">
            <v>6393.16</v>
          </cell>
        </row>
        <row r="1316">
          <cell r="D1316">
            <v>0</v>
          </cell>
        </row>
        <row r="1317">
          <cell r="D1317">
            <v>-688.9</v>
          </cell>
        </row>
        <row r="1318">
          <cell r="D1318">
            <v>0</v>
          </cell>
        </row>
        <row r="1319">
          <cell r="D1319">
            <v>17.27</v>
          </cell>
        </row>
        <row r="1320">
          <cell r="D1320">
            <v>-92.9</v>
          </cell>
        </row>
        <row r="1321">
          <cell r="D1321">
            <v>0</v>
          </cell>
        </row>
        <row r="1322">
          <cell r="D1322">
            <v>0</v>
          </cell>
        </row>
        <row r="1323">
          <cell r="D1323">
            <v>3210</v>
          </cell>
        </row>
        <row r="1324">
          <cell r="D1324">
            <v>0</v>
          </cell>
        </row>
        <row r="1325">
          <cell r="D1325">
            <v>420</v>
          </cell>
        </row>
        <row r="1326">
          <cell r="D1326">
            <v>1000</v>
          </cell>
        </row>
        <row r="1327">
          <cell r="D1327">
            <v>4005</v>
          </cell>
        </row>
        <row r="1328">
          <cell r="D1328">
            <v>2880</v>
          </cell>
        </row>
        <row r="1329">
          <cell r="D1329">
            <v>477</v>
          </cell>
        </row>
        <row r="1330">
          <cell r="D1330">
            <v>0</v>
          </cell>
        </row>
        <row r="1331">
          <cell r="D1331">
            <v>0</v>
          </cell>
        </row>
        <row r="1332">
          <cell r="D1332">
            <v>0</v>
          </cell>
        </row>
        <row r="1333">
          <cell r="D1333">
            <v>2350.2199999999998</v>
          </cell>
        </row>
        <row r="1334">
          <cell r="D1334">
            <v>54.55</v>
          </cell>
        </row>
        <row r="1335">
          <cell r="D1335">
            <v>0</v>
          </cell>
        </row>
        <row r="1336">
          <cell r="D1336">
            <v>0</v>
          </cell>
        </row>
        <row r="1337">
          <cell r="D1337">
            <v>5529.3</v>
          </cell>
        </row>
        <row r="1338">
          <cell r="D1338">
            <v>3251.3</v>
          </cell>
        </row>
        <row r="1339">
          <cell r="D1339">
            <v>4845</v>
          </cell>
        </row>
        <row r="1340">
          <cell r="D1340">
            <v>2443</v>
          </cell>
        </row>
        <row r="1341">
          <cell r="D1341">
            <v>0</v>
          </cell>
        </row>
        <row r="1342">
          <cell r="D1342">
            <v>0</v>
          </cell>
        </row>
        <row r="1343">
          <cell r="D1343">
            <v>0</v>
          </cell>
        </row>
        <row r="1344">
          <cell r="D1344">
            <v>0</v>
          </cell>
        </row>
        <row r="1345">
          <cell r="D1345">
            <v>0</v>
          </cell>
        </row>
        <row r="1346">
          <cell r="D1346">
            <v>0</v>
          </cell>
        </row>
        <row r="1347">
          <cell r="D1347">
            <v>0</v>
          </cell>
        </row>
        <row r="1348">
          <cell r="D1348">
            <v>79</v>
          </cell>
        </row>
        <row r="1349">
          <cell r="D1349">
            <v>2309.2399999999998</v>
          </cell>
        </row>
        <row r="1350">
          <cell r="D1350">
            <v>0</v>
          </cell>
        </row>
        <row r="1351">
          <cell r="D1351">
            <v>0</v>
          </cell>
        </row>
        <row r="1352">
          <cell r="D1352">
            <v>0</v>
          </cell>
        </row>
        <row r="1353">
          <cell r="D1353">
            <v>0</v>
          </cell>
        </row>
        <row r="1354">
          <cell r="D1354">
            <v>0</v>
          </cell>
        </row>
        <row r="1355">
          <cell r="D1355">
            <v>0</v>
          </cell>
        </row>
        <row r="1356">
          <cell r="D1356">
            <v>13200</v>
          </cell>
        </row>
        <row r="1357">
          <cell r="D1357">
            <v>0</v>
          </cell>
        </row>
        <row r="1358">
          <cell r="D1358">
            <v>6845</v>
          </cell>
        </row>
        <row r="1359">
          <cell r="D1359">
            <v>261130</v>
          </cell>
        </row>
        <row r="1360">
          <cell r="D1360">
            <v>0</v>
          </cell>
        </row>
        <row r="1361">
          <cell r="D1361">
            <v>65282.5</v>
          </cell>
        </row>
        <row r="1362">
          <cell r="D1362">
            <v>6149.8</v>
          </cell>
        </row>
        <row r="1363">
          <cell r="D1363">
            <v>2388.27</v>
          </cell>
        </row>
        <row r="1364">
          <cell r="D1364">
            <v>26113</v>
          </cell>
        </row>
        <row r="1365">
          <cell r="D1365">
            <v>768</v>
          </cell>
        </row>
        <row r="1366">
          <cell r="D1366">
            <v>0</v>
          </cell>
        </row>
        <row r="1367">
          <cell r="D1367">
            <v>6250</v>
          </cell>
        </row>
        <row r="1368">
          <cell r="D1368">
            <v>1200</v>
          </cell>
        </row>
        <row r="1369">
          <cell r="D1369">
            <v>0</v>
          </cell>
        </row>
        <row r="1370">
          <cell r="D1370">
            <v>0</v>
          </cell>
        </row>
        <row r="1371">
          <cell r="D1371">
            <v>0</v>
          </cell>
        </row>
        <row r="1372">
          <cell r="D1372">
            <v>0</v>
          </cell>
        </row>
        <row r="1373">
          <cell r="D1373">
            <v>0</v>
          </cell>
        </row>
        <row r="1374">
          <cell r="D1374">
            <v>11078.49</v>
          </cell>
        </row>
        <row r="1375">
          <cell r="D1375">
            <v>0</v>
          </cell>
        </row>
        <row r="1376">
          <cell r="D1376">
            <v>0</v>
          </cell>
        </row>
        <row r="1377">
          <cell r="D1377">
            <v>0</v>
          </cell>
        </row>
        <row r="1378">
          <cell r="D1378">
            <v>0</v>
          </cell>
        </row>
        <row r="1379">
          <cell r="D1379">
            <v>0</v>
          </cell>
        </row>
        <row r="1380">
          <cell r="D1380">
            <v>0</v>
          </cell>
        </row>
        <row r="1381">
          <cell r="D1381">
            <v>25316.2</v>
          </cell>
        </row>
        <row r="1382">
          <cell r="D1382">
            <v>3986.27</v>
          </cell>
        </row>
        <row r="1383">
          <cell r="D1383">
            <v>0</v>
          </cell>
        </row>
        <row r="1384">
          <cell r="D1384">
            <v>-998.05</v>
          </cell>
        </row>
        <row r="1385">
          <cell r="D1385">
            <v>0</v>
          </cell>
        </row>
        <row r="1386">
          <cell r="D1386">
            <v>-476</v>
          </cell>
        </row>
        <row r="1387">
          <cell r="D1387">
            <v>32.130000000000003</v>
          </cell>
        </row>
        <row r="1388">
          <cell r="D1388">
            <v>0</v>
          </cell>
        </row>
        <row r="1389">
          <cell r="D1389">
            <v>0</v>
          </cell>
        </row>
        <row r="1390">
          <cell r="D1390">
            <v>22348.78</v>
          </cell>
        </row>
        <row r="1391">
          <cell r="D1391">
            <v>0</v>
          </cell>
        </row>
        <row r="1392">
          <cell r="D1392">
            <v>2870</v>
          </cell>
        </row>
        <row r="1393">
          <cell r="D1393">
            <v>740</v>
          </cell>
        </row>
        <row r="1394">
          <cell r="D1394">
            <v>1220</v>
          </cell>
        </row>
        <row r="1395">
          <cell r="D1395">
            <v>10251.299999999999</v>
          </cell>
        </row>
        <row r="1396">
          <cell r="D1396">
            <v>15157</v>
          </cell>
        </row>
        <row r="1397">
          <cell r="D1397">
            <v>0</v>
          </cell>
        </row>
        <row r="1398">
          <cell r="D1398">
            <v>0</v>
          </cell>
        </row>
        <row r="1399">
          <cell r="D1399">
            <v>11545.7</v>
          </cell>
        </row>
        <row r="1400">
          <cell r="D1400">
            <v>222038.33</v>
          </cell>
        </row>
        <row r="1401">
          <cell r="D1401">
            <v>0</v>
          </cell>
        </row>
        <row r="1402">
          <cell r="D1402">
            <v>0</v>
          </cell>
        </row>
        <row r="1403">
          <cell r="D1403">
            <v>0</v>
          </cell>
        </row>
        <row r="1404">
          <cell r="D1404">
            <v>123</v>
          </cell>
        </row>
        <row r="1405">
          <cell r="D1405">
            <v>4724</v>
          </cell>
        </row>
        <row r="1406">
          <cell r="D1406">
            <v>570</v>
          </cell>
        </row>
        <row r="1407">
          <cell r="D1407">
            <v>36</v>
          </cell>
        </row>
        <row r="1408">
          <cell r="D1408">
            <v>4077</v>
          </cell>
        </row>
        <row r="1409">
          <cell r="D1409">
            <v>0</v>
          </cell>
        </row>
        <row r="1410">
          <cell r="D1410">
            <v>1728.8</v>
          </cell>
        </row>
        <row r="1411">
          <cell r="D1411">
            <v>1200</v>
          </cell>
        </row>
        <row r="1412">
          <cell r="D1412">
            <v>0</v>
          </cell>
        </row>
        <row r="1413">
          <cell r="D1413">
            <v>0</v>
          </cell>
        </row>
        <row r="1414">
          <cell r="D1414">
            <v>0</v>
          </cell>
        </row>
        <row r="1415">
          <cell r="D1415">
            <v>0</v>
          </cell>
        </row>
        <row r="1416">
          <cell r="D1416">
            <v>0</v>
          </cell>
        </row>
        <row r="1417">
          <cell r="D1417">
            <v>0</v>
          </cell>
        </row>
        <row r="1418">
          <cell r="D1418">
            <v>0</v>
          </cell>
        </row>
        <row r="1419">
          <cell r="D1419">
            <v>1500</v>
          </cell>
        </row>
        <row r="1420">
          <cell r="D1420">
            <v>16000</v>
          </cell>
        </row>
        <row r="1421">
          <cell r="D1421">
            <v>0</v>
          </cell>
        </row>
        <row r="1422">
          <cell r="D1422">
            <v>0</v>
          </cell>
        </row>
        <row r="1423">
          <cell r="D1423">
            <v>0</v>
          </cell>
        </row>
        <row r="1424">
          <cell r="D1424">
            <v>0</v>
          </cell>
        </row>
        <row r="1425">
          <cell r="D1425">
            <v>24205.61</v>
          </cell>
        </row>
        <row r="1426">
          <cell r="D1426">
            <v>1923</v>
          </cell>
        </row>
        <row r="1427">
          <cell r="D1427">
            <v>157840</v>
          </cell>
        </row>
        <row r="1428">
          <cell r="D1428">
            <v>0</v>
          </cell>
        </row>
        <row r="1429">
          <cell r="D1429">
            <v>39460</v>
          </cell>
        </row>
        <row r="1430">
          <cell r="D1430">
            <v>5440</v>
          </cell>
        </row>
        <row r="1431">
          <cell r="D1431">
            <v>2637.55</v>
          </cell>
        </row>
        <row r="1432">
          <cell r="D1432">
            <v>15784</v>
          </cell>
        </row>
        <row r="1433">
          <cell r="D1433">
            <v>768</v>
          </cell>
        </row>
        <row r="1434">
          <cell r="D1434">
            <v>0</v>
          </cell>
        </row>
        <row r="1435">
          <cell r="D1435">
            <v>7143</v>
          </cell>
        </row>
        <row r="1436">
          <cell r="D1436">
            <v>1800</v>
          </cell>
        </row>
        <row r="1437">
          <cell r="D1437">
            <v>0</v>
          </cell>
        </row>
        <row r="1438">
          <cell r="D1438">
            <v>0</v>
          </cell>
        </row>
        <row r="1439">
          <cell r="D1439">
            <v>0</v>
          </cell>
        </row>
        <row r="1440">
          <cell r="D1440">
            <v>0</v>
          </cell>
        </row>
        <row r="1441">
          <cell r="D1441">
            <v>0</v>
          </cell>
        </row>
        <row r="1442">
          <cell r="D1442">
            <v>0</v>
          </cell>
        </row>
        <row r="1443">
          <cell r="D1443">
            <v>0</v>
          </cell>
        </row>
        <row r="1444">
          <cell r="D1444">
            <v>0</v>
          </cell>
        </row>
        <row r="1445">
          <cell r="D1445">
            <v>0</v>
          </cell>
        </row>
        <row r="1446">
          <cell r="D1446">
            <v>0</v>
          </cell>
        </row>
        <row r="1447">
          <cell r="D1447">
            <v>0</v>
          </cell>
        </row>
        <row r="1448">
          <cell r="D1448">
            <v>0</v>
          </cell>
        </row>
        <row r="1449">
          <cell r="D1449">
            <v>45033.52</v>
          </cell>
        </row>
        <row r="1450">
          <cell r="D1450">
            <v>0</v>
          </cell>
        </row>
        <row r="1451">
          <cell r="D1451">
            <v>499.75</v>
          </cell>
        </row>
        <row r="1452">
          <cell r="D1452">
            <v>0</v>
          </cell>
        </row>
        <row r="1453">
          <cell r="D1453">
            <v>-1688</v>
          </cell>
        </row>
        <row r="1454">
          <cell r="D1454">
            <v>-17.93</v>
          </cell>
        </row>
        <row r="1455">
          <cell r="D1455">
            <v>0</v>
          </cell>
        </row>
        <row r="1456">
          <cell r="D1456">
            <v>0</v>
          </cell>
        </row>
        <row r="1457">
          <cell r="D1457">
            <v>3210</v>
          </cell>
        </row>
        <row r="1458">
          <cell r="D1458">
            <v>0</v>
          </cell>
        </row>
        <row r="1459">
          <cell r="D1459">
            <v>0</v>
          </cell>
        </row>
        <row r="1460">
          <cell r="D1460">
            <v>500</v>
          </cell>
        </row>
        <row r="1461">
          <cell r="D1461">
            <v>1460</v>
          </cell>
        </row>
        <row r="1462">
          <cell r="D1462">
            <v>0</v>
          </cell>
        </row>
        <row r="1463">
          <cell r="D1463">
            <v>1684</v>
          </cell>
        </row>
        <row r="1464">
          <cell r="D1464">
            <v>0</v>
          </cell>
        </row>
        <row r="1465">
          <cell r="D1465">
            <v>0</v>
          </cell>
        </row>
        <row r="1466">
          <cell r="D1466">
            <v>0</v>
          </cell>
        </row>
        <row r="1467">
          <cell r="D1467">
            <v>1175.1099999999999</v>
          </cell>
        </row>
        <row r="1468">
          <cell r="D1468">
            <v>19014.93</v>
          </cell>
        </row>
        <row r="1469">
          <cell r="D1469">
            <v>0</v>
          </cell>
        </row>
        <row r="1470">
          <cell r="D1470">
            <v>0</v>
          </cell>
        </row>
        <row r="1471">
          <cell r="D1471">
            <v>0</v>
          </cell>
        </row>
        <row r="1472">
          <cell r="D1472">
            <v>642</v>
          </cell>
        </row>
        <row r="1473">
          <cell r="D1473">
            <v>201.4</v>
          </cell>
        </row>
        <row r="1474">
          <cell r="D1474">
            <v>421</v>
          </cell>
        </row>
        <row r="1475">
          <cell r="D1475">
            <v>0</v>
          </cell>
        </row>
        <row r="1476">
          <cell r="D1476">
            <v>1337</v>
          </cell>
        </row>
        <row r="1477">
          <cell r="D1477">
            <v>111793.5</v>
          </cell>
        </row>
        <row r="1478">
          <cell r="D1478">
            <v>0</v>
          </cell>
        </row>
        <row r="1479">
          <cell r="D1479">
            <v>0</v>
          </cell>
        </row>
        <row r="1480">
          <cell r="D1480">
            <v>0</v>
          </cell>
        </row>
        <row r="1481">
          <cell r="D1481">
            <v>3650</v>
          </cell>
        </row>
        <row r="1482">
          <cell r="D1482">
            <v>0</v>
          </cell>
        </row>
        <row r="1483">
          <cell r="D1483">
            <v>0</v>
          </cell>
        </row>
        <row r="1484">
          <cell r="D1484">
            <v>200</v>
          </cell>
        </row>
        <row r="1485">
          <cell r="D1485">
            <v>0</v>
          </cell>
        </row>
        <row r="1486">
          <cell r="D1486">
            <v>800</v>
          </cell>
        </row>
        <row r="1487">
          <cell r="D1487">
            <v>0</v>
          </cell>
        </row>
        <row r="1488">
          <cell r="D1488">
            <v>0</v>
          </cell>
        </row>
        <row r="1489">
          <cell r="D1489">
            <v>0</v>
          </cell>
        </row>
        <row r="1490">
          <cell r="D1490">
            <v>0</v>
          </cell>
        </row>
        <row r="1491">
          <cell r="D1491">
            <v>0</v>
          </cell>
        </row>
        <row r="1492">
          <cell r="D1492">
            <v>3995</v>
          </cell>
        </row>
        <row r="1493">
          <cell r="D1493">
            <v>0</v>
          </cell>
        </row>
        <row r="1494">
          <cell r="D1494">
            <v>5982.69</v>
          </cell>
        </row>
        <row r="1495">
          <cell r="D1495">
            <v>132620</v>
          </cell>
        </row>
        <row r="1496">
          <cell r="D1496">
            <v>0</v>
          </cell>
        </row>
        <row r="1497">
          <cell r="D1497">
            <v>33155</v>
          </cell>
        </row>
        <row r="1498">
          <cell r="D1498">
            <v>0</v>
          </cell>
        </row>
        <row r="1499">
          <cell r="D1499">
            <v>1306.6400000000001</v>
          </cell>
        </row>
        <row r="1500">
          <cell r="D1500">
            <v>13262</v>
          </cell>
        </row>
        <row r="1501">
          <cell r="D1501">
            <v>5652</v>
          </cell>
        </row>
        <row r="1502">
          <cell r="D1502">
            <v>0</v>
          </cell>
        </row>
        <row r="1503">
          <cell r="D1503">
            <v>0</v>
          </cell>
        </row>
        <row r="1504">
          <cell r="D1504">
            <v>2400</v>
          </cell>
        </row>
        <row r="1505">
          <cell r="D1505">
            <v>0</v>
          </cell>
        </row>
        <row r="1506">
          <cell r="D1506">
            <v>0</v>
          </cell>
        </row>
        <row r="1507">
          <cell r="D1507">
            <v>0</v>
          </cell>
        </row>
        <row r="1508">
          <cell r="D1508">
            <v>0</v>
          </cell>
        </row>
        <row r="1509">
          <cell r="D1509">
            <v>0</v>
          </cell>
        </row>
        <row r="1510">
          <cell r="D1510">
            <v>0</v>
          </cell>
        </row>
        <row r="1511">
          <cell r="D1511">
            <v>0</v>
          </cell>
        </row>
        <row r="1512">
          <cell r="D1512">
            <v>0</v>
          </cell>
        </row>
        <row r="1513">
          <cell r="D1513">
            <v>1420</v>
          </cell>
        </row>
        <row r="1514">
          <cell r="D1514">
            <v>9226</v>
          </cell>
        </row>
        <row r="1515">
          <cell r="D1515">
            <v>0</v>
          </cell>
        </row>
        <row r="1516">
          <cell r="D1516">
            <v>5000</v>
          </cell>
        </row>
        <row r="1517">
          <cell r="D1517">
            <v>5000</v>
          </cell>
        </row>
        <row r="1518">
          <cell r="D1518">
            <v>45508.2</v>
          </cell>
        </row>
        <row r="1519">
          <cell r="D1519">
            <v>7931.95</v>
          </cell>
        </row>
        <row r="1520">
          <cell r="D1520">
            <v>0</v>
          </cell>
        </row>
        <row r="1521">
          <cell r="D1521">
            <v>13936.59</v>
          </cell>
        </row>
        <row r="1522">
          <cell r="D1522">
            <v>0</v>
          </cell>
        </row>
        <row r="1523">
          <cell r="D1523">
            <v>165.38</v>
          </cell>
        </row>
        <row r="1524">
          <cell r="D1524">
            <v>-107.87</v>
          </cell>
        </row>
        <row r="1525">
          <cell r="D1525">
            <v>0</v>
          </cell>
        </row>
        <row r="1526">
          <cell r="D1526">
            <v>0</v>
          </cell>
        </row>
        <row r="1527">
          <cell r="D1527">
            <v>2500</v>
          </cell>
        </row>
        <row r="1528">
          <cell r="D1528">
            <v>0</v>
          </cell>
        </row>
        <row r="1529">
          <cell r="D1529">
            <v>7142</v>
          </cell>
        </row>
        <row r="1530">
          <cell r="D1530">
            <v>631</v>
          </cell>
        </row>
        <row r="1531">
          <cell r="D1531">
            <v>0</v>
          </cell>
        </row>
        <row r="1532">
          <cell r="D1532">
            <v>10550</v>
          </cell>
        </row>
        <row r="1533">
          <cell r="D1533">
            <v>9396.14</v>
          </cell>
        </row>
        <row r="1534">
          <cell r="D1534">
            <v>0</v>
          </cell>
        </row>
        <row r="1535">
          <cell r="D1535">
            <v>0</v>
          </cell>
        </row>
        <row r="1536">
          <cell r="D1536">
            <v>0</v>
          </cell>
        </row>
        <row r="1537">
          <cell r="D1537">
            <v>0</v>
          </cell>
        </row>
        <row r="1538">
          <cell r="D1538">
            <v>0</v>
          </cell>
        </row>
        <row r="1539">
          <cell r="D1539">
            <v>0</v>
          </cell>
        </row>
        <row r="1540">
          <cell r="D1540">
            <v>0</v>
          </cell>
        </row>
        <row r="1541">
          <cell r="D1541">
            <v>0</v>
          </cell>
        </row>
        <row r="1542">
          <cell r="D1542">
            <v>807</v>
          </cell>
        </row>
        <row r="1543">
          <cell r="D1543">
            <v>3230.2</v>
          </cell>
        </row>
        <row r="1544">
          <cell r="D1544">
            <v>2248</v>
          </cell>
        </row>
        <row r="1545">
          <cell r="D1545">
            <v>2478</v>
          </cell>
        </row>
        <row r="1546">
          <cell r="D1546">
            <v>6787</v>
          </cell>
        </row>
        <row r="1547">
          <cell r="D1547">
            <v>0</v>
          </cell>
        </row>
        <row r="1548">
          <cell r="D1548">
            <v>0</v>
          </cell>
        </row>
        <row r="1549">
          <cell r="D1549">
            <v>7350.48</v>
          </cell>
        </row>
        <row r="1550">
          <cell r="D1550">
            <v>0</v>
          </cell>
        </row>
        <row r="1551">
          <cell r="D1551">
            <v>0</v>
          </cell>
        </row>
        <row r="1552">
          <cell r="D1552">
            <v>900</v>
          </cell>
        </row>
        <row r="1553">
          <cell r="D1553">
            <v>0</v>
          </cell>
        </row>
        <row r="1554">
          <cell r="D1554">
            <v>602</v>
          </cell>
        </row>
        <row r="1555">
          <cell r="D1555">
            <v>3218.75</v>
          </cell>
        </row>
        <row r="1556">
          <cell r="D1556">
            <v>0</v>
          </cell>
        </row>
        <row r="1557">
          <cell r="D1557">
            <v>0</v>
          </cell>
        </row>
        <row r="1558">
          <cell r="D1558">
            <v>8700</v>
          </cell>
        </row>
        <row r="1559">
          <cell r="D1559">
            <v>0</v>
          </cell>
        </row>
        <row r="1560">
          <cell r="D1560">
            <v>0</v>
          </cell>
        </row>
        <row r="1561">
          <cell r="D1561">
            <v>9000</v>
          </cell>
        </row>
        <row r="1562">
          <cell r="D1562">
            <v>0</v>
          </cell>
        </row>
        <row r="1563">
          <cell r="D1563">
            <v>188894.44</v>
          </cell>
        </row>
        <row r="1564">
          <cell r="D1564">
            <v>0</v>
          </cell>
        </row>
        <row r="1565">
          <cell r="D1565">
            <v>15031.08</v>
          </cell>
        </row>
        <row r="1566">
          <cell r="D1566">
            <v>0</v>
          </cell>
        </row>
        <row r="1567">
          <cell r="D1567">
            <v>0</v>
          </cell>
        </row>
        <row r="1568">
          <cell r="D1568">
            <v>0</v>
          </cell>
        </row>
        <row r="1569">
          <cell r="D1569">
            <v>0</v>
          </cell>
        </row>
        <row r="1570">
          <cell r="D1570">
            <v>0</v>
          </cell>
        </row>
        <row r="1571">
          <cell r="D1571">
            <v>0</v>
          </cell>
        </row>
        <row r="1572">
          <cell r="D1572">
            <v>41790</v>
          </cell>
        </row>
        <row r="1573">
          <cell r="D1573">
            <v>2500380</v>
          </cell>
        </row>
        <row r="1574">
          <cell r="D1574">
            <v>4275.78</v>
          </cell>
        </row>
        <row r="1575">
          <cell r="D1575">
            <v>166025</v>
          </cell>
        </row>
        <row r="1576">
          <cell r="D1576">
            <v>0</v>
          </cell>
        </row>
        <row r="1577">
          <cell r="D1577">
            <v>41506.25</v>
          </cell>
        </row>
        <row r="1578">
          <cell r="D1578">
            <v>5911</v>
          </cell>
        </row>
        <row r="1579">
          <cell r="D1579">
            <v>1572.76</v>
          </cell>
        </row>
        <row r="1580">
          <cell r="D1580">
            <v>16602.5</v>
          </cell>
        </row>
        <row r="1581">
          <cell r="D1581">
            <v>1521.5</v>
          </cell>
        </row>
        <row r="1582">
          <cell r="D1582">
            <v>0</v>
          </cell>
        </row>
        <row r="1583">
          <cell r="D1583">
            <v>750</v>
          </cell>
        </row>
        <row r="1584">
          <cell r="D1584">
            <v>2400</v>
          </cell>
        </row>
        <row r="1585">
          <cell r="D1585">
            <v>0</v>
          </cell>
        </row>
        <row r="1586">
          <cell r="D1586">
            <v>0</v>
          </cell>
        </row>
        <row r="1587">
          <cell r="D1587">
            <v>0</v>
          </cell>
        </row>
        <row r="1588">
          <cell r="D1588">
            <v>0</v>
          </cell>
        </row>
        <row r="1589">
          <cell r="D1589">
            <v>0</v>
          </cell>
        </row>
        <row r="1590">
          <cell r="D1590">
            <v>0</v>
          </cell>
        </row>
        <row r="1591">
          <cell r="D1591">
            <v>0</v>
          </cell>
        </row>
        <row r="1592">
          <cell r="D1592">
            <v>0</v>
          </cell>
        </row>
        <row r="1593">
          <cell r="D1593">
            <v>0</v>
          </cell>
        </row>
        <row r="1594">
          <cell r="D1594">
            <v>17896.580000000002</v>
          </cell>
        </row>
        <row r="1595">
          <cell r="D1595">
            <v>0</v>
          </cell>
        </row>
        <row r="1596">
          <cell r="D1596">
            <v>5000</v>
          </cell>
        </row>
        <row r="1597">
          <cell r="D1597">
            <v>5000</v>
          </cell>
        </row>
        <row r="1598">
          <cell r="D1598">
            <v>13417.8</v>
          </cell>
        </row>
        <row r="1599">
          <cell r="D1599">
            <v>5997.59</v>
          </cell>
        </row>
        <row r="1600">
          <cell r="D1600">
            <v>0</v>
          </cell>
        </row>
        <row r="1601">
          <cell r="D1601">
            <v>102.52</v>
          </cell>
        </row>
        <row r="1602">
          <cell r="D1602">
            <v>0</v>
          </cell>
        </row>
        <row r="1603">
          <cell r="D1603">
            <v>586.59</v>
          </cell>
        </row>
        <row r="1604">
          <cell r="D1604">
            <v>-48.79</v>
          </cell>
        </row>
        <row r="1605">
          <cell r="D1605">
            <v>0</v>
          </cell>
        </row>
        <row r="1606">
          <cell r="D1606">
            <v>36348.019999999997</v>
          </cell>
        </row>
        <row r="1607">
          <cell r="D1607">
            <v>16230.07</v>
          </cell>
        </row>
        <row r="1608">
          <cell r="D1608">
            <v>0</v>
          </cell>
        </row>
        <row r="1609">
          <cell r="D1609">
            <v>2250</v>
          </cell>
        </row>
        <row r="1610">
          <cell r="D1610">
            <v>312</v>
          </cell>
        </row>
        <row r="1611">
          <cell r="D1611">
            <v>0</v>
          </cell>
        </row>
        <row r="1612">
          <cell r="D1612">
            <v>15748.1</v>
          </cell>
        </row>
        <row r="1613">
          <cell r="D1613">
            <v>2364</v>
          </cell>
        </row>
        <row r="1614">
          <cell r="D1614">
            <v>0</v>
          </cell>
        </row>
        <row r="1615">
          <cell r="D1615">
            <v>0</v>
          </cell>
        </row>
        <row r="1616">
          <cell r="D1616">
            <v>1219.8</v>
          </cell>
        </row>
        <row r="1617">
          <cell r="D1617">
            <v>1175.1099999999999</v>
          </cell>
        </row>
        <row r="1618">
          <cell r="D1618">
            <v>0</v>
          </cell>
        </row>
        <row r="1619">
          <cell r="D1619">
            <v>0</v>
          </cell>
        </row>
        <row r="1620">
          <cell r="D1620">
            <v>0</v>
          </cell>
        </row>
        <row r="1621">
          <cell r="D1621">
            <v>222</v>
          </cell>
        </row>
        <row r="1622">
          <cell r="D1622">
            <v>930</v>
          </cell>
        </row>
        <row r="1623">
          <cell r="D1623">
            <v>402</v>
          </cell>
        </row>
        <row r="1624">
          <cell r="D1624">
            <v>3075</v>
          </cell>
        </row>
        <row r="1625">
          <cell r="D1625">
            <v>16549.12</v>
          </cell>
        </row>
        <row r="1626">
          <cell r="D1626">
            <v>0</v>
          </cell>
        </row>
        <row r="1627">
          <cell r="D1627">
            <v>844.8</v>
          </cell>
        </row>
        <row r="1628">
          <cell r="D1628">
            <v>0</v>
          </cell>
        </row>
        <row r="1629">
          <cell r="D1629">
            <v>0</v>
          </cell>
        </row>
        <row r="1630">
          <cell r="D1630">
            <v>0</v>
          </cell>
        </row>
        <row r="1631">
          <cell r="D1631">
            <v>1400</v>
          </cell>
        </row>
        <row r="1632">
          <cell r="D1632">
            <v>0</v>
          </cell>
        </row>
        <row r="1633">
          <cell r="D1633">
            <v>441</v>
          </cell>
        </row>
        <row r="1634">
          <cell r="D1634">
            <v>0</v>
          </cell>
        </row>
        <row r="1635">
          <cell r="D1635">
            <v>0</v>
          </cell>
        </row>
        <row r="1636">
          <cell r="D1636">
            <v>0</v>
          </cell>
        </row>
        <row r="1637">
          <cell r="D1637">
            <v>0</v>
          </cell>
        </row>
        <row r="1638">
          <cell r="D1638">
            <v>0</v>
          </cell>
        </row>
        <row r="1639">
          <cell r="D1639">
            <v>0</v>
          </cell>
        </row>
        <row r="1640">
          <cell r="D1640">
            <v>0</v>
          </cell>
        </row>
        <row r="1641">
          <cell r="D1641">
            <v>67650</v>
          </cell>
        </row>
        <row r="1642">
          <cell r="D1642">
            <v>748</v>
          </cell>
        </row>
        <row r="1643">
          <cell r="D1643">
            <v>0</v>
          </cell>
        </row>
        <row r="1644">
          <cell r="D1644">
            <v>0</v>
          </cell>
        </row>
        <row r="1645">
          <cell r="D1645">
            <v>1640524.92</v>
          </cell>
        </row>
        <row r="1646">
          <cell r="D1646">
            <v>0</v>
          </cell>
        </row>
        <row r="1647">
          <cell r="D1647">
            <v>5000</v>
          </cell>
        </row>
        <row r="1648">
          <cell r="D1648">
            <v>0</v>
          </cell>
        </row>
        <row r="1649">
          <cell r="D1649">
            <v>0</v>
          </cell>
        </row>
        <row r="1650">
          <cell r="D1650">
            <v>14946</v>
          </cell>
        </row>
        <row r="1651">
          <cell r="D1651">
            <v>0</v>
          </cell>
        </row>
        <row r="1652">
          <cell r="D1652">
            <v>119540.44</v>
          </cell>
        </row>
        <row r="1653">
          <cell r="D1653">
            <v>323656.28000000003</v>
          </cell>
        </row>
        <row r="1654">
          <cell r="D1654">
            <v>171948.08</v>
          </cell>
        </row>
        <row r="1655">
          <cell r="D1655">
            <v>274791</v>
          </cell>
        </row>
        <row r="1656">
          <cell r="D1656">
            <v>0</v>
          </cell>
        </row>
        <row r="1657">
          <cell r="D1657">
            <v>67743.75</v>
          </cell>
        </row>
        <row r="1658">
          <cell r="D1658">
            <v>364</v>
          </cell>
        </row>
        <row r="1659">
          <cell r="D1659">
            <v>2892.21</v>
          </cell>
        </row>
        <row r="1660">
          <cell r="D1660">
            <v>27479.1</v>
          </cell>
        </row>
        <row r="1661">
          <cell r="D1661">
            <v>1905.5</v>
          </cell>
        </row>
        <row r="1662">
          <cell r="D1662">
            <v>0</v>
          </cell>
        </row>
        <row r="1663">
          <cell r="D1663">
            <v>22650</v>
          </cell>
        </row>
        <row r="1664">
          <cell r="D1664">
            <v>3000</v>
          </cell>
        </row>
        <row r="1665">
          <cell r="D1665">
            <v>0</v>
          </cell>
        </row>
        <row r="1666">
          <cell r="D1666">
            <v>0</v>
          </cell>
        </row>
        <row r="1667">
          <cell r="D1667">
            <v>0</v>
          </cell>
        </row>
        <row r="1668">
          <cell r="D1668">
            <v>0</v>
          </cell>
        </row>
        <row r="1669">
          <cell r="D1669">
            <v>0</v>
          </cell>
        </row>
        <row r="1670">
          <cell r="D1670">
            <v>0</v>
          </cell>
        </row>
        <row r="1671">
          <cell r="D1671">
            <v>0</v>
          </cell>
        </row>
        <row r="1672">
          <cell r="D1672">
            <v>0</v>
          </cell>
        </row>
        <row r="1673">
          <cell r="D1673">
            <v>0</v>
          </cell>
        </row>
        <row r="1674">
          <cell r="D1674">
            <v>9226</v>
          </cell>
        </row>
        <row r="1675">
          <cell r="D1675">
            <v>0</v>
          </cell>
        </row>
        <row r="1676">
          <cell r="D1676">
            <v>5000</v>
          </cell>
        </row>
        <row r="1677">
          <cell r="D1677">
            <v>5000</v>
          </cell>
        </row>
        <row r="1678">
          <cell r="D1678">
            <v>26814.2</v>
          </cell>
        </row>
        <row r="1679">
          <cell r="D1679">
            <v>10367.15</v>
          </cell>
        </row>
        <row r="1680">
          <cell r="D1680">
            <v>0</v>
          </cell>
        </row>
        <row r="1681">
          <cell r="D1681">
            <v>1208.01</v>
          </cell>
        </row>
        <row r="1682">
          <cell r="D1682">
            <v>0</v>
          </cell>
        </row>
        <row r="1683">
          <cell r="D1683">
            <v>-1509.19</v>
          </cell>
        </row>
        <row r="1684">
          <cell r="D1684">
            <v>-26.72</v>
          </cell>
        </row>
        <row r="1685">
          <cell r="D1685">
            <v>0</v>
          </cell>
        </row>
        <row r="1686">
          <cell r="D1686">
            <v>9565</v>
          </cell>
        </row>
        <row r="1687">
          <cell r="D1687">
            <v>37751.870000000003</v>
          </cell>
        </row>
        <row r="1688">
          <cell r="D1688">
            <v>0</v>
          </cell>
        </row>
        <row r="1689">
          <cell r="D1689">
            <v>1480</v>
          </cell>
        </row>
        <row r="1690">
          <cell r="D1690">
            <v>1440</v>
          </cell>
        </row>
        <row r="1691">
          <cell r="D1691">
            <v>0</v>
          </cell>
        </row>
        <row r="1692">
          <cell r="D1692">
            <v>15758.3</v>
          </cell>
        </row>
        <row r="1693">
          <cell r="D1693">
            <v>3330</v>
          </cell>
        </row>
        <row r="1694">
          <cell r="D1694">
            <v>0</v>
          </cell>
        </row>
        <row r="1695">
          <cell r="D1695">
            <v>0</v>
          </cell>
        </row>
        <row r="1696">
          <cell r="D1696">
            <v>933.47</v>
          </cell>
        </row>
        <row r="1697">
          <cell r="D1697">
            <v>0</v>
          </cell>
        </row>
        <row r="1698">
          <cell r="D1698">
            <v>0</v>
          </cell>
        </row>
        <row r="1699">
          <cell r="D1699">
            <v>0</v>
          </cell>
        </row>
        <row r="1700">
          <cell r="D1700">
            <v>0</v>
          </cell>
        </row>
        <row r="1701">
          <cell r="D1701">
            <v>801</v>
          </cell>
        </row>
        <row r="1702">
          <cell r="D1702">
            <v>20681.080000000002</v>
          </cell>
        </row>
        <row r="1703">
          <cell r="D1703">
            <v>2455</v>
          </cell>
        </row>
        <row r="1704">
          <cell r="D1704">
            <v>8775</v>
          </cell>
        </row>
        <row r="1705">
          <cell r="D1705">
            <v>18584</v>
          </cell>
        </row>
        <row r="1706">
          <cell r="D1706">
            <v>0</v>
          </cell>
        </row>
        <row r="1707">
          <cell r="D1707">
            <v>0</v>
          </cell>
        </row>
        <row r="1708">
          <cell r="D1708">
            <v>4224.53</v>
          </cell>
        </row>
        <row r="1709">
          <cell r="D1709">
            <v>9856</v>
          </cell>
        </row>
        <row r="1710">
          <cell r="D1710">
            <v>0</v>
          </cell>
        </row>
        <row r="1711">
          <cell r="D1711">
            <v>0</v>
          </cell>
        </row>
        <row r="1712">
          <cell r="D1712">
            <v>5350</v>
          </cell>
        </row>
        <row r="1713">
          <cell r="D1713">
            <v>349</v>
          </cell>
        </row>
        <row r="1714">
          <cell r="D1714">
            <v>7546.41</v>
          </cell>
        </row>
        <row r="1715">
          <cell r="D1715">
            <v>0</v>
          </cell>
        </row>
        <row r="1716">
          <cell r="D1716">
            <v>378978</v>
          </cell>
        </row>
        <row r="1717">
          <cell r="D1717">
            <v>0</v>
          </cell>
        </row>
        <row r="1718">
          <cell r="D1718">
            <v>0</v>
          </cell>
        </row>
        <row r="1719">
          <cell r="D1719">
            <v>0</v>
          </cell>
        </row>
        <row r="1720">
          <cell r="D1720">
            <v>3000</v>
          </cell>
        </row>
        <row r="1721">
          <cell r="D1721">
            <v>-90000</v>
          </cell>
        </row>
        <row r="1722">
          <cell r="D1722">
            <v>0</v>
          </cell>
        </row>
        <row r="1723">
          <cell r="D1723">
            <v>0</v>
          </cell>
        </row>
        <row r="1724">
          <cell r="D1724">
            <v>0</v>
          </cell>
        </row>
        <row r="1725">
          <cell r="D1725">
            <v>0</v>
          </cell>
        </row>
        <row r="1726">
          <cell r="D1726">
            <v>0</v>
          </cell>
        </row>
        <row r="1727">
          <cell r="D1727">
            <v>0</v>
          </cell>
        </row>
        <row r="1728">
          <cell r="D1728">
            <v>79303.27</v>
          </cell>
        </row>
        <row r="1729">
          <cell r="D1729">
            <v>0</v>
          </cell>
        </row>
        <row r="1730">
          <cell r="D1730">
            <v>68106.63</v>
          </cell>
        </row>
        <row r="1731">
          <cell r="D1731">
            <v>0</v>
          </cell>
        </row>
        <row r="1732">
          <cell r="D1732">
            <v>3613.6</v>
          </cell>
        </row>
        <row r="1733">
          <cell r="D1733">
            <v>0</v>
          </cell>
        </row>
        <row r="1734">
          <cell r="D1734">
            <v>0</v>
          </cell>
        </row>
        <row r="1735">
          <cell r="D1735">
            <v>0</v>
          </cell>
        </row>
        <row r="1736">
          <cell r="D1736">
            <v>0</v>
          </cell>
        </row>
        <row r="1737">
          <cell r="D1737">
            <v>0</v>
          </cell>
        </row>
        <row r="1738">
          <cell r="D1738">
            <v>0</v>
          </cell>
        </row>
        <row r="1739">
          <cell r="D1739">
            <v>0</v>
          </cell>
        </row>
        <row r="1740">
          <cell r="D1740">
            <v>0</v>
          </cell>
        </row>
        <row r="1741">
          <cell r="D1741">
            <v>0</v>
          </cell>
        </row>
        <row r="1742">
          <cell r="D1742">
            <v>0</v>
          </cell>
        </row>
        <row r="1743">
          <cell r="D1743">
            <v>0</v>
          </cell>
        </row>
        <row r="1744">
          <cell r="D1744">
            <v>0</v>
          </cell>
        </row>
        <row r="1745">
          <cell r="D1745">
            <v>0</v>
          </cell>
        </row>
        <row r="1746">
          <cell r="D1746">
            <v>0</v>
          </cell>
        </row>
        <row r="1747">
          <cell r="D1747">
            <v>0</v>
          </cell>
        </row>
        <row r="1748">
          <cell r="D1748">
            <v>0</v>
          </cell>
        </row>
        <row r="1749">
          <cell r="D1749">
            <v>0</v>
          </cell>
        </row>
        <row r="1750">
          <cell r="D1750">
            <v>0</v>
          </cell>
        </row>
        <row r="1751">
          <cell r="D1751">
            <v>0</v>
          </cell>
        </row>
        <row r="1752">
          <cell r="D1752">
            <v>0</v>
          </cell>
        </row>
        <row r="1753">
          <cell r="D1753">
            <v>0</v>
          </cell>
        </row>
        <row r="1754">
          <cell r="D1754">
            <v>0</v>
          </cell>
        </row>
        <row r="1755">
          <cell r="D1755">
            <v>0</v>
          </cell>
        </row>
        <row r="1756">
          <cell r="D1756">
            <v>0</v>
          </cell>
        </row>
        <row r="1757">
          <cell r="D1757">
            <v>0</v>
          </cell>
        </row>
        <row r="1758">
          <cell r="D1758">
            <v>0</v>
          </cell>
        </row>
        <row r="1759">
          <cell r="D1759">
            <v>0</v>
          </cell>
        </row>
        <row r="1760">
          <cell r="D1760">
            <v>0</v>
          </cell>
        </row>
        <row r="1761">
          <cell r="D1761">
            <v>0</v>
          </cell>
        </row>
        <row r="1762">
          <cell r="D1762">
            <v>0</v>
          </cell>
        </row>
        <row r="1763">
          <cell r="D1763">
            <v>0</v>
          </cell>
        </row>
        <row r="1764">
          <cell r="D1764">
            <v>0</v>
          </cell>
        </row>
        <row r="1765">
          <cell r="D1765">
            <v>0</v>
          </cell>
        </row>
        <row r="1766">
          <cell r="D1766">
            <v>0</v>
          </cell>
        </row>
        <row r="1767">
          <cell r="D1767">
            <v>0</v>
          </cell>
        </row>
        <row r="1768">
          <cell r="D1768">
            <v>0</v>
          </cell>
        </row>
        <row r="1769">
          <cell r="D1769">
            <v>0</v>
          </cell>
        </row>
        <row r="1770">
          <cell r="D1770">
            <v>0</v>
          </cell>
        </row>
        <row r="1771">
          <cell r="D1771">
            <v>0</v>
          </cell>
        </row>
        <row r="1772">
          <cell r="D1772">
            <v>0</v>
          </cell>
        </row>
        <row r="1773">
          <cell r="D1773">
            <v>0</v>
          </cell>
        </row>
        <row r="1774">
          <cell r="D1774">
            <v>0</v>
          </cell>
        </row>
        <row r="1775">
          <cell r="D1775">
            <v>0</v>
          </cell>
        </row>
        <row r="1776">
          <cell r="D1776">
            <v>0</v>
          </cell>
        </row>
        <row r="1777">
          <cell r="D1777">
            <v>0</v>
          </cell>
        </row>
        <row r="1778">
          <cell r="D1778">
            <v>0</v>
          </cell>
        </row>
        <row r="1779">
          <cell r="D1779">
            <v>0</v>
          </cell>
        </row>
        <row r="1780">
          <cell r="D1780">
            <v>0</v>
          </cell>
        </row>
        <row r="1781">
          <cell r="D1781">
            <v>0</v>
          </cell>
        </row>
        <row r="1782">
          <cell r="D1782">
            <v>0</v>
          </cell>
        </row>
        <row r="1783">
          <cell r="D1783">
            <v>0</v>
          </cell>
        </row>
        <row r="1784">
          <cell r="D1784">
            <v>0</v>
          </cell>
        </row>
        <row r="1785">
          <cell r="D1785">
            <v>0</v>
          </cell>
        </row>
        <row r="1786">
          <cell r="D1786">
            <v>0</v>
          </cell>
        </row>
        <row r="1787">
          <cell r="D1787">
            <v>0</v>
          </cell>
        </row>
        <row r="1788">
          <cell r="D1788">
            <v>0</v>
          </cell>
        </row>
        <row r="1789">
          <cell r="D1789">
            <v>0</v>
          </cell>
        </row>
        <row r="1790">
          <cell r="D1790">
            <v>0</v>
          </cell>
        </row>
        <row r="1791">
          <cell r="D1791">
            <v>0</v>
          </cell>
        </row>
        <row r="1792">
          <cell r="D1792">
            <v>0</v>
          </cell>
        </row>
        <row r="1793">
          <cell r="D1793">
            <v>0</v>
          </cell>
        </row>
        <row r="1794">
          <cell r="D1794">
            <v>0</v>
          </cell>
        </row>
        <row r="1795">
          <cell r="D1795">
            <v>0</v>
          </cell>
        </row>
        <row r="1796">
          <cell r="D1796">
            <v>0</v>
          </cell>
        </row>
        <row r="1797">
          <cell r="D1797">
            <v>87700</v>
          </cell>
        </row>
        <row r="1798">
          <cell r="D1798">
            <v>0</v>
          </cell>
        </row>
        <row r="1799">
          <cell r="D1799">
            <v>21925</v>
          </cell>
        </row>
        <row r="1800">
          <cell r="D1800">
            <v>6182</v>
          </cell>
        </row>
        <row r="1801">
          <cell r="D1801">
            <v>874.07</v>
          </cell>
        </row>
        <row r="1802">
          <cell r="D1802">
            <v>8770</v>
          </cell>
        </row>
        <row r="1803">
          <cell r="D1803">
            <v>384</v>
          </cell>
        </row>
        <row r="1804">
          <cell r="D1804">
            <v>0</v>
          </cell>
        </row>
        <row r="1805">
          <cell r="D1805">
            <v>0</v>
          </cell>
        </row>
        <row r="1806">
          <cell r="D1806">
            <v>600</v>
          </cell>
        </row>
        <row r="1807">
          <cell r="D1807">
            <v>0</v>
          </cell>
        </row>
        <row r="1808">
          <cell r="D1808">
            <v>0</v>
          </cell>
        </row>
        <row r="1809">
          <cell r="D1809">
            <v>0</v>
          </cell>
        </row>
        <row r="1810">
          <cell r="D1810">
            <v>0</v>
          </cell>
        </row>
        <row r="1811">
          <cell r="D1811">
            <v>0</v>
          </cell>
        </row>
        <row r="1812">
          <cell r="D1812">
            <v>0</v>
          </cell>
        </row>
        <row r="1813">
          <cell r="D1813">
            <v>0</v>
          </cell>
        </row>
        <row r="1814">
          <cell r="D1814">
            <v>0</v>
          </cell>
        </row>
        <row r="1815">
          <cell r="D1815">
            <v>0</v>
          </cell>
        </row>
        <row r="1816">
          <cell r="D1816">
            <v>0</v>
          </cell>
        </row>
        <row r="1817">
          <cell r="D1817">
            <v>15148.3</v>
          </cell>
        </row>
        <row r="1818">
          <cell r="D1818">
            <v>0</v>
          </cell>
        </row>
        <row r="1819">
          <cell r="D1819">
            <v>0</v>
          </cell>
        </row>
        <row r="1820">
          <cell r="D1820">
            <v>17845</v>
          </cell>
        </row>
        <row r="1821">
          <cell r="D1821">
            <v>303.86</v>
          </cell>
        </row>
        <row r="1822">
          <cell r="D1822">
            <v>0</v>
          </cell>
        </row>
        <row r="1823">
          <cell r="D1823">
            <v>2604.84</v>
          </cell>
        </row>
        <row r="1824">
          <cell r="D1824">
            <v>0</v>
          </cell>
        </row>
        <row r="1825">
          <cell r="D1825">
            <v>387.76</v>
          </cell>
        </row>
        <row r="1826">
          <cell r="D1826">
            <v>-17.93</v>
          </cell>
        </row>
        <row r="1827">
          <cell r="D1827">
            <v>0</v>
          </cell>
        </row>
        <row r="1828">
          <cell r="D1828">
            <v>0</v>
          </cell>
        </row>
        <row r="1829">
          <cell r="D1829">
            <v>3210</v>
          </cell>
        </row>
        <row r="1830">
          <cell r="D1830">
            <v>0</v>
          </cell>
        </row>
        <row r="1831">
          <cell r="D1831">
            <v>2965</v>
          </cell>
        </row>
        <row r="1832">
          <cell r="D1832">
            <v>290</v>
          </cell>
        </row>
        <row r="1833">
          <cell r="D1833">
            <v>0</v>
          </cell>
        </row>
        <row r="1834">
          <cell r="D1834">
            <v>3200</v>
          </cell>
        </row>
        <row r="1835">
          <cell r="D1835">
            <v>2486</v>
          </cell>
        </row>
        <row r="1836">
          <cell r="D1836">
            <v>0</v>
          </cell>
        </row>
        <row r="1837">
          <cell r="D1837">
            <v>0</v>
          </cell>
        </row>
        <row r="1838">
          <cell r="D1838">
            <v>0</v>
          </cell>
        </row>
        <row r="1839">
          <cell r="D1839">
            <v>1175.1099999999999</v>
          </cell>
        </row>
        <row r="1840">
          <cell r="D1840">
            <v>0</v>
          </cell>
        </row>
        <row r="1841">
          <cell r="D1841">
            <v>0</v>
          </cell>
        </row>
        <row r="1842">
          <cell r="D1842">
            <v>0</v>
          </cell>
        </row>
        <row r="1843">
          <cell r="D1843">
            <v>45</v>
          </cell>
        </row>
        <row r="1844">
          <cell r="D1844">
            <v>898.8</v>
          </cell>
        </row>
        <row r="1845">
          <cell r="D1845">
            <v>0</v>
          </cell>
        </row>
        <row r="1846">
          <cell r="D1846">
            <v>60</v>
          </cell>
        </row>
        <row r="1847">
          <cell r="D1847">
            <v>1863</v>
          </cell>
        </row>
        <row r="1848">
          <cell r="D1848">
            <v>0</v>
          </cell>
        </row>
        <row r="1849">
          <cell r="D1849">
            <v>1912</v>
          </cell>
        </row>
        <row r="1850">
          <cell r="D1850">
            <v>0</v>
          </cell>
        </row>
        <row r="1851">
          <cell r="D1851">
            <v>0</v>
          </cell>
        </row>
        <row r="1852">
          <cell r="D1852">
            <v>0</v>
          </cell>
        </row>
        <row r="1853">
          <cell r="D1853">
            <v>0</v>
          </cell>
        </row>
        <row r="1854">
          <cell r="D1854">
            <v>100</v>
          </cell>
        </row>
        <row r="1855">
          <cell r="D1855">
            <v>394</v>
          </cell>
        </row>
        <row r="1856">
          <cell r="D1856">
            <v>0</v>
          </cell>
        </row>
        <row r="1857">
          <cell r="D1857">
            <v>0</v>
          </cell>
        </row>
        <row r="1858">
          <cell r="D1858">
            <v>0</v>
          </cell>
        </row>
        <row r="1859">
          <cell r="D1859">
            <v>0</v>
          </cell>
        </row>
        <row r="1860">
          <cell r="D1860">
            <v>0</v>
          </cell>
        </row>
        <row r="1861">
          <cell r="D1861">
            <v>0</v>
          </cell>
        </row>
        <row r="1862">
          <cell r="D1862">
            <v>0</v>
          </cell>
        </row>
        <row r="1863">
          <cell r="D1863">
            <v>2428.5</v>
          </cell>
        </row>
        <row r="1864">
          <cell r="D1864">
            <v>0</v>
          </cell>
        </row>
        <row r="1865">
          <cell r="D1865">
            <v>0</v>
          </cell>
        </row>
        <row r="1866">
          <cell r="D1866">
            <v>0</v>
          </cell>
        </row>
        <row r="1867">
          <cell r="D1867">
            <v>0</v>
          </cell>
        </row>
        <row r="1868">
          <cell r="D1868">
            <v>0</v>
          </cell>
        </row>
        <row r="1869">
          <cell r="D1869">
            <v>0</v>
          </cell>
        </row>
        <row r="1870">
          <cell r="D1870">
            <v>0</v>
          </cell>
        </row>
        <row r="1871">
          <cell r="D1871">
            <v>0</v>
          </cell>
        </row>
        <row r="1872">
          <cell r="D1872">
            <v>0</v>
          </cell>
        </row>
        <row r="1873">
          <cell r="D1873">
            <v>121820</v>
          </cell>
        </row>
        <row r="1874">
          <cell r="D1874">
            <v>343.75</v>
          </cell>
        </row>
        <row r="1875">
          <cell r="D1875">
            <v>30455</v>
          </cell>
        </row>
        <row r="1876">
          <cell r="D1876">
            <v>950</v>
          </cell>
        </row>
        <row r="1877">
          <cell r="D1877">
            <v>2929.2</v>
          </cell>
        </row>
        <row r="1878">
          <cell r="D1878">
            <v>12182</v>
          </cell>
        </row>
        <row r="1879">
          <cell r="D1879">
            <v>1888</v>
          </cell>
        </row>
        <row r="1880">
          <cell r="D1880">
            <v>0</v>
          </cell>
        </row>
        <row r="1881">
          <cell r="D1881">
            <v>6200</v>
          </cell>
        </row>
        <row r="1882">
          <cell r="D1882">
            <v>5400</v>
          </cell>
        </row>
        <row r="1883">
          <cell r="D1883">
            <v>0</v>
          </cell>
        </row>
        <row r="1884">
          <cell r="D1884">
            <v>0</v>
          </cell>
        </row>
        <row r="1885">
          <cell r="D1885">
            <v>0</v>
          </cell>
        </row>
        <row r="1886">
          <cell r="D1886">
            <v>0</v>
          </cell>
        </row>
        <row r="1887">
          <cell r="D1887">
            <v>0</v>
          </cell>
        </row>
        <row r="1888">
          <cell r="D1888">
            <v>0</v>
          </cell>
        </row>
        <row r="1889">
          <cell r="D1889">
            <v>0</v>
          </cell>
        </row>
        <row r="1890">
          <cell r="D1890">
            <v>4457.2</v>
          </cell>
        </row>
        <row r="1891">
          <cell r="D1891">
            <v>0</v>
          </cell>
        </row>
        <row r="1892">
          <cell r="D1892">
            <v>0</v>
          </cell>
        </row>
        <row r="1893">
          <cell r="D1893">
            <v>0</v>
          </cell>
        </row>
        <row r="1894">
          <cell r="D1894">
            <v>0</v>
          </cell>
        </row>
        <row r="1895">
          <cell r="D1895">
            <v>0</v>
          </cell>
        </row>
        <row r="1896">
          <cell r="D1896">
            <v>12532.5</v>
          </cell>
        </row>
        <row r="1897">
          <cell r="D1897">
            <v>0</v>
          </cell>
        </row>
        <row r="1898">
          <cell r="D1898">
            <v>0</v>
          </cell>
        </row>
        <row r="1899">
          <cell r="D1899">
            <v>0</v>
          </cell>
        </row>
        <row r="1900">
          <cell r="D1900">
            <v>-580</v>
          </cell>
        </row>
        <row r="1901">
          <cell r="D1901">
            <v>0</v>
          </cell>
        </row>
        <row r="1902">
          <cell r="D1902">
            <v>-68</v>
          </cell>
        </row>
        <row r="1903">
          <cell r="D1903">
            <v>0</v>
          </cell>
        </row>
        <row r="1904">
          <cell r="D1904">
            <v>0</v>
          </cell>
        </row>
        <row r="1905">
          <cell r="D1905">
            <v>0</v>
          </cell>
        </row>
        <row r="1906">
          <cell r="D1906">
            <v>0</v>
          </cell>
        </row>
        <row r="1907">
          <cell r="D1907">
            <v>0</v>
          </cell>
        </row>
        <row r="1908">
          <cell r="D1908">
            <v>0</v>
          </cell>
        </row>
        <row r="1909">
          <cell r="D1909">
            <v>2200</v>
          </cell>
        </row>
        <row r="1910">
          <cell r="D1910">
            <v>0</v>
          </cell>
        </row>
        <row r="1911">
          <cell r="D1911">
            <v>0</v>
          </cell>
        </row>
        <row r="1912">
          <cell r="D1912">
            <v>0</v>
          </cell>
        </row>
        <row r="1913">
          <cell r="D1913">
            <v>0</v>
          </cell>
        </row>
        <row r="1914">
          <cell r="D1914">
            <v>0</v>
          </cell>
        </row>
        <row r="1915">
          <cell r="D1915">
            <v>2350.2199999999998</v>
          </cell>
        </row>
        <row r="1916">
          <cell r="D1916">
            <v>0</v>
          </cell>
        </row>
        <row r="1917">
          <cell r="D1917">
            <v>0</v>
          </cell>
        </row>
        <row r="1918">
          <cell r="D1918">
            <v>0</v>
          </cell>
        </row>
        <row r="1919">
          <cell r="D1919">
            <v>5646</v>
          </cell>
        </row>
        <row r="1920">
          <cell r="D1920">
            <v>18604.8</v>
          </cell>
        </row>
        <row r="1921">
          <cell r="D1921">
            <v>2625</v>
          </cell>
        </row>
        <row r="1922">
          <cell r="D1922">
            <v>7144</v>
          </cell>
        </row>
        <row r="1923">
          <cell r="D1923">
            <v>0</v>
          </cell>
        </row>
        <row r="1924">
          <cell r="D1924">
            <v>0</v>
          </cell>
        </row>
        <row r="1925">
          <cell r="D1925">
            <v>36</v>
          </cell>
        </row>
        <row r="1926">
          <cell r="D1926">
            <v>0</v>
          </cell>
        </row>
        <row r="1927">
          <cell r="D1927">
            <v>0</v>
          </cell>
        </row>
        <row r="1928">
          <cell r="D1928">
            <v>140</v>
          </cell>
        </row>
        <row r="1929">
          <cell r="D1929">
            <v>0</v>
          </cell>
        </row>
        <row r="1930">
          <cell r="D1930">
            <v>439</v>
          </cell>
        </row>
        <row r="1931">
          <cell r="D1931">
            <v>33522.47</v>
          </cell>
        </row>
        <row r="1932">
          <cell r="D1932">
            <v>0</v>
          </cell>
        </row>
        <row r="1933">
          <cell r="D1933">
            <v>0</v>
          </cell>
        </row>
        <row r="1934">
          <cell r="D1934">
            <v>0</v>
          </cell>
        </row>
        <row r="1935">
          <cell r="D1935">
            <v>0</v>
          </cell>
        </row>
        <row r="1936">
          <cell r="D1936">
            <v>0</v>
          </cell>
        </row>
        <row r="1937">
          <cell r="D1937">
            <v>1326994</v>
          </cell>
        </row>
        <row r="1938">
          <cell r="D1938">
            <v>0</v>
          </cell>
        </row>
        <row r="1939">
          <cell r="D1939">
            <v>0</v>
          </cell>
        </row>
        <row r="1940">
          <cell r="D1940">
            <v>0</v>
          </cell>
        </row>
        <row r="1941">
          <cell r="D1941">
            <v>6975</v>
          </cell>
        </row>
        <row r="1942">
          <cell r="D1942">
            <v>0</v>
          </cell>
        </row>
        <row r="1943">
          <cell r="D1943">
            <v>0</v>
          </cell>
        </row>
        <row r="1944">
          <cell r="D1944">
            <v>0</v>
          </cell>
        </row>
        <row r="1945">
          <cell r="D1945">
            <v>0</v>
          </cell>
        </row>
        <row r="1946">
          <cell r="D1946">
            <v>0</v>
          </cell>
        </row>
        <row r="1947">
          <cell r="D1947">
            <v>0</v>
          </cell>
        </row>
        <row r="1948">
          <cell r="D1948">
            <v>0</v>
          </cell>
        </row>
        <row r="1949">
          <cell r="D1949">
            <v>0</v>
          </cell>
        </row>
        <row r="1950">
          <cell r="D1950">
            <v>0</v>
          </cell>
        </row>
        <row r="1951">
          <cell r="D1951">
            <v>0</v>
          </cell>
        </row>
        <row r="1952">
          <cell r="D1952">
            <v>0</v>
          </cell>
        </row>
        <row r="1953">
          <cell r="D1953">
            <v>0</v>
          </cell>
        </row>
        <row r="1954">
          <cell r="D1954">
            <v>0</v>
          </cell>
        </row>
        <row r="1955">
          <cell r="D1955">
            <v>-7512</v>
          </cell>
        </row>
        <row r="1956">
          <cell r="D1956">
            <v>0</v>
          </cell>
        </row>
        <row r="1957">
          <cell r="D1957">
            <v>0</v>
          </cell>
        </row>
        <row r="1958">
          <cell r="D1958">
            <v>0</v>
          </cell>
        </row>
        <row r="1959">
          <cell r="D1959">
            <v>0</v>
          </cell>
        </row>
        <row r="1960">
          <cell r="D1960">
            <v>0</v>
          </cell>
        </row>
        <row r="1961">
          <cell r="D1961">
            <v>0</v>
          </cell>
        </row>
        <row r="1962">
          <cell r="D1962">
            <v>0</v>
          </cell>
        </row>
        <row r="1963">
          <cell r="D1963">
            <v>0</v>
          </cell>
        </row>
        <row r="1964">
          <cell r="D1964">
            <v>0</v>
          </cell>
        </row>
        <row r="1965">
          <cell r="D1965">
            <v>0</v>
          </cell>
        </row>
        <row r="1966">
          <cell r="D1966">
            <v>0</v>
          </cell>
        </row>
        <row r="1967">
          <cell r="D1967">
            <v>0</v>
          </cell>
        </row>
        <row r="1968">
          <cell r="D1968">
            <v>0</v>
          </cell>
        </row>
        <row r="1969">
          <cell r="D1969">
            <v>0</v>
          </cell>
        </row>
        <row r="1970">
          <cell r="D1970">
            <v>0</v>
          </cell>
        </row>
        <row r="1971">
          <cell r="D1971">
            <v>0</v>
          </cell>
        </row>
        <row r="1972">
          <cell r="D1972">
            <v>0</v>
          </cell>
        </row>
        <row r="1973">
          <cell r="D1973">
            <v>0</v>
          </cell>
        </row>
        <row r="1974">
          <cell r="D1974">
            <v>0</v>
          </cell>
        </row>
        <row r="1975">
          <cell r="D1975">
            <v>0</v>
          </cell>
        </row>
        <row r="1976">
          <cell r="D1976">
            <v>0</v>
          </cell>
        </row>
        <row r="1977">
          <cell r="D1977">
            <v>0</v>
          </cell>
        </row>
        <row r="1978">
          <cell r="D1978">
            <v>0</v>
          </cell>
        </row>
        <row r="1979">
          <cell r="D1979">
            <v>0</v>
          </cell>
        </row>
        <row r="1980">
          <cell r="D1980">
            <v>0</v>
          </cell>
        </row>
        <row r="1981">
          <cell r="D1981">
            <v>0</v>
          </cell>
        </row>
        <row r="1982">
          <cell r="D1982">
            <v>0</v>
          </cell>
        </row>
        <row r="1983">
          <cell r="D1983">
            <v>0</v>
          </cell>
        </row>
        <row r="1984">
          <cell r="D1984">
            <v>0</v>
          </cell>
        </row>
        <row r="1985">
          <cell r="D1985">
            <v>0</v>
          </cell>
        </row>
        <row r="1986">
          <cell r="D1986">
            <v>0</v>
          </cell>
        </row>
        <row r="1987">
          <cell r="D1987">
            <v>0</v>
          </cell>
        </row>
        <row r="1988">
          <cell r="D1988">
            <v>0</v>
          </cell>
        </row>
        <row r="1989">
          <cell r="D1989">
            <v>0</v>
          </cell>
        </row>
        <row r="1990">
          <cell r="D1990">
            <v>0</v>
          </cell>
        </row>
        <row r="1991">
          <cell r="D1991">
            <v>0</v>
          </cell>
        </row>
        <row r="1992">
          <cell r="D1992">
            <v>0</v>
          </cell>
        </row>
        <row r="1993">
          <cell r="D1993">
            <v>0</v>
          </cell>
        </row>
        <row r="1994">
          <cell r="D1994">
            <v>0</v>
          </cell>
        </row>
        <row r="1995">
          <cell r="D1995">
            <v>0</v>
          </cell>
        </row>
        <row r="1996">
          <cell r="D1996">
            <v>0</v>
          </cell>
        </row>
        <row r="1997">
          <cell r="D1997">
            <v>0</v>
          </cell>
        </row>
        <row r="1998">
          <cell r="D1998">
            <v>0</v>
          </cell>
        </row>
        <row r="1999">
          <cell r="D1999">
            <v>21468.080000000002</v>
          </cell>
        </row>
        <row r="2000">
          <cell r="D2000">
            <v>0</v>
          </cell>
        </row>
        <row r="2001">
          <cell r="D2001">
            <v>1366.67</v>
          </cell>
        </row>
        <row r="2002">
          <cell r="D2002">
            <v>0</v>
          </cell>
        </row>
        <row r="2003">
          <cell r="D2003">
            <v>0</v>
          </cell>
        </row>
        <row r="2004">
          <cell r="D2004">
            <v>0</v>
          </cell>
        </row>
        <row r="2005">
          <cell r="D2005">
            <v>0</v>
          </cell>
        </row>
        <row r="2006">
          <cell r="D2006">
            <v>0</v>
          </cell>
        </row>
        <row r="2007">
          <cell r="D2007">
            <v>0</v>
          </cell>
        </row>
        <row r="2008">
          <cell r="D2008">
            <v>0</v>
          </cell>
        </row>
        <row r="2009">
          <cell r="D2009">
            <v>0</v>
          </cell>
        </row>
        <row r="2010">
          <cell r="D2010">
            <v>0</v>
          </cell>
        </row>
        <row r="2011">
          <cell r="D2011">
            <v>0</v>
          </cell>
        </row>
        <row r="2012">
          <cell r="D2012">
            <v>0</v>
          </cell>
        </row>
        <row r="2013">
          <cell r="D2013">
            <v>0</v>
          </cell>
        </row>
        <row r="2014">
          <cell r="D2014">
            <v>0</v>
          </cell>
        </row>
        <row r="2015">
          <cell r="D2015">
            <v>0</v>
          </cell>
        </row>
        <row r="2016">
          <cell r="D2016">
            <v>0</v>
          </cell>
        </row>
        <row r="2017">
          <cell r="D2017">
            <v>0</v>
          </cell>
        </row>
        <row r="2018">
          <cell r="D2018">
            <v>0</v>
          </cell>
        </row>
        <row r="2019">
          <cell r="D2019">
            <v>0</v>
          </cell>
        </row>
        <row r="2020">
          <cell r="D2020">
            <v>0</v>
          </cell>
        </row>
        <row r="2021">
          <cell r="D2021">
            <v>0</v>
          </cell>
        </row>
        <row r="2022">
          <cell r="D2022">
            <v>0</v>
          </cell>
        </row>
        <row r="2023">
          <cell r="D2023">
            <v>0</v>
          </cell>
        </row>
        <row r="2024">
          <cell r="D2024">
            <v>0</v>
          </cell>
        </row>
        <row r="2025">
          <cell r="D2025">
            <v>0</v>
          </cell>
        </row>
        <row r="2026">
          <cell r="D2026">
            <v>0</v>
          </cell>
        </row>
        <row r="2027">
          <cell r="D2027">
            <v>0</v>
          </cell>
        </row>
        <row r="2028">
          <cell r="D2028">
            <v>0</v>
          </cell>
        </row>
        <row r="2029">
          <cell r="D2029">
            <v>0</v>
          </cell>
        </row>
        <row r="2030">
          <cell r="D2030">
            <v>0</v>
          </cell>
        </row>
        <row r="2031">
          <cell r="D2031">
            <v>679759.62</v>
          </cell>
        </row>
        <row r="2032">
          <cell r="D2032">
            <v>-58075.31</v>
          </cell>
        </row>
        <row r="2033">
          <cell r="D2033">
            <v>-2167474.4</v>
          </cell>
        </row>
        <row r="2034">
          <cell r="D2034">
            <v>487775.7</v>
          </cell>
        </row>
        <row r="2035">
          <cell r="D2035">
            <v>-312393.25</v>
          </cell>
        </row>
        <row r="2036">
          <cell r="D2036">
            <v>-17618367.039999999</v>
          </cell>
        </row>
        <row r="2037">
          <cell r="D2037">
            <v>0</v>
          </cell>
        </row>
        <row r="2038">
          <cell r="D2038">
            <v>-1057000</v>
          </cell>
        </row>
        <row r="2039">
          <cell r="D2039">
            <v>0</v>
          </cell>
        </row>
        <row r="2040">
          <cell r="D2040">
            <v>0</v>
          </cell>
        </row>
        <row r="2041">
          <cell r="D2041">
            <v>0</v>
          </cell>
        </row>
        <row r="2042">
          <cell r="D2042">
            <v>0</v>
          </cell>
        </row>
        <row r="2043">
          <cell r="D2043">
            <v>1030322.13</v>
          </cell>
        </row>
        <row r="2044">
          <cell r="D2044">
            <v>-403200</v>
          </cell>
        </row>
        <row r="2045">
          <cell r="D2045">
            <v>1273895</v>
          </cell>
        </row>
        <row r="2046">
          <cell r="D2046">
            <v>182742.97</v>
          </cell>
        </row>
        <row r="2047">
          <cell r="D2047">
            <v>643200</v>
          </cell>
        </row>
        <row r="2048">
          <cell r="D2048">
            <v>-964595.81</v>
          </cell>
        </row>
        <row r="2049">
          <cell r="D2049">
            <v>-217232.85</v>
          </cell>
        </row>
        <row r="2050">
          <cell r="D2050">
            <v>-284100</v>
          </cell>
        </row>
        <row r="2051">
          <cell r="D2051">
            <v>0</v>
          </cell>
        </row>
        <row r="2052">
          <cell r="D2052">
            <v>-1096631.79</v>
          </cell>
        </row>
        <row r="2053">
          <cell r="D2053">
            <v>-73249.98</v>
          </cell>
        </row>
        <row r="2054">
          <cell r="D2054">
            <v>57483.64</v>
          </cell>
        </row>
        <row r="2055">
          <cell r="D2055">
            <v>-183213.94</v>
          </cell>
        </row>
        <row r="2056">
          <cell r="D2056">
            <v>0</v>
          </cell>
        </row>
        <row r="2057">
          <cell r="D2057">
            <v>0</v>
          </cell>
        </row>
        <row r="2058">
          <cell r="D2058">
            <v>5632955.21</v>
          </cell>
        </row>
        <row r="2059">
          <cell r="D2059">
            <v>0</v>
          </cell>
        </row>
        <row r="2060">
          <cell r="D2060">
            <v>0</v>
          </cell>
        </row>
        <row r="2061">
          <cell r="D2061">
            <v>122306260.83</v>
          </cell>
        </row>
        <row r="2062">
          <cell r="D2062">
            <v>382661147.68000001</v>
          </cell>
        </row>
        <row r="2063">
          <cell r="D2063">
            <v>0</v>
          </cell>
        </row>
        <row r="2064">
          <cell r="D2064">
            <v>430494.95</v>
          </cell>
        </row>
        <row r="2065">
          <cell r="D2065">
            <v>0</v>
          </cell>
        </row>
        <row r="2066">
          <cell r="D2066">
            <v>0</v>
          </cell>
        </row>
        <row r="2067">
          <cell r="D2067">
            <v>1866394</v>
          </cell>
        </row>
        <row r="2068">
          <cell r="D2068">
            <v>-90818514.849999994</v>
          </cell>
        </row>
        <row r="2069">
          <cell r="D2069">
            <v>-407986716.76999998</v>
          </cell>
        </row>
        <row r="2070">
          <cell r="D2070">
            <v>-95639.360000000001</v>
          </cell>
        </row>
        <row r="2071">
          <cell r="D2071">
            <v>-926517.93</v>
          </cell>
        </row>
        <row r="2072">
          <cell r="D2072">
            <v>-6507966.1100000003</v>
          </cell>
        </row>
        <row r="2073">
          <cell r="D2073">
            <v>-39809.870000000003</v>
          </cell>
        </row>
        <row r="2074">
          <cell r="D2074">
            <v>-52444.01</v>
          </cell>
        </row>
        <row r="2075">
          <cell r="D2075">
            <v>-64581.04</v>
          </cell>
        </row>
        <row r="2076">
          <cell r="D2076">
            <v>-27751.64</v>
          </cell>
        </row>
        <row r="2077">
          <cell r="D2077">
            <v>0</v>
          </cell>
        </row>
        <row r="2078">
          <cell r="D2078">
            <v>0</v>
          </cell>
        </row>
        <row r="2079">
          <cell r="D2079">
            <v>768</v>
          </cell>
        </row>
        <row r="2080">
          <cell r="D2080">
            <v>0</v>
          </cell>
        </row>
        <row r="2081">
          <cell r="D2081">
            <v>0</v>
          </cell>
        </row>
        <row r="2082">
          <cell r="D2082">
            <v>427682.91</v>
          </cell>
        </row>
        <row r="2083">
          <cell r="D2083">
            <v>0</v>
          </cell>
        </row>
        <row r="2084">
          <cell r="D2084">
            <v>0</v>
          </cell>
        </row>
        <row r="2085">
          <cell r="D2085">
            <v>0</v>
          </cell>
        </row>
        <row r="2086">
          <cell r="D2086">
            <v>1306.96</v>
          </cell>
        </row>
        <row r="2087">
          <cell r="D2087">
            <v>11201.63</v>
          </cell>
        </row>
        <row r="2088">
          <cell r="D2088">
            <v>-8455.85</v>
          </cell>
        </row>
        <row r="2089">
          <cell r="D2089">
            <v>0</v>
          </cell>
        </row>
        <row r="2090">
          <cell r="D2090">
            <v>0</v>
          </cell>
        </row>
        <row r="2091">
          <cell r="D2091">
            <v>0</v>
          </cell>
        </row>
        <row r="2092">
          <cell r="D2092">
            <v>0</v>
          </cell>
        </row>
        <row r="2093">
          <cell r="D2093">
            <v>-355000</v>
          </cell>
        </row>
        <row r="2094">
          <cell r="D2094">
            <v>0</v>
          </cell>
        </row>
        <row r="2095">
          <cell r="D2095">
            <v>-24494602.329999998</v>
          </cell>
        </row>
        <row r="2096">
          <cell r="D2096">
            <v>-208136062.38999999</v>
          </cell>
        </row>
        <row r="2097">
          <cell r="D2097">
            <v>96000</v>
          </cell>
        </row>
        <row r="2098">
          <cell r="D2098">
            <v>584224.67000000004</v>
          </cell>
        </row>
        <row r="2099">
          <cell r="D2099">
            <v>0</v>
          </cell>
        </row>
        <row r="2100">
          <cell r="D2100">
            <v>0</v>
          </cell>
        </row>
        <row r="2101">
          <cell r="D2101">
            <v>4625</v>
          </cell>
        </row>
        <row r="2102">
          <cell r="D2102">
            <v>0</v>
          </cell>
        </row>
        <row r="2103">
          <cell r="D2103">
            <v>0</v>
          </cell>
        </row>
        <row r="2104">
          <cell r="D2104">
            <v>0</v>
          </cell>
        </row>
        <row r="2105">
          <cell r="D2105">
            <v>0</v>
          </cell>
        </row>
        <row r="2106">
          <cell r="D2106">
            <v>0</v>
          </cell>
        </row>
        <row r="2107">
          <cell r="D2107">
            <v>0</v>
          </cell>
        </row>
        <row r="2108">
          <cell r="D2108">
            <v>0</v>
          </cell>
        </row>
        <row r="2109">
          <cell r="D2109">
            <v>419900</v>
          </cell>
        </row>
        <row r="2110">
          <cell r="D2110">
            <v>0</v>
          </cell>
        </row>
        <row r="2111">
          <cell r="D2111">
            <v>15284667.17</v>
          </cell>
        </row>
        <row r="2112">
          <cell r="D2112">
            <v>131815036.36</v>
          </cell>
        </row>
        <row r="2113">
          <cell r="D2113">
            <v>0</v>
          </cell>
        </row>
        <row r="2114">
          <cell r="D2114">
            <v>0</v>
          </cell>
        </row>
        <row r="2115">
          <cell r="D2115">
            <v>-57036</v>
          </cell>
        </row>
        <row r="2116">
          <cell r="D2116">
            <v>0</v>
          </cell>
        </row>
        <row r="2117">
          <cell r="D2117">
            <v>0</v>
          </cell>
        </row>
        <row r="2118">
          <cell r="D2118">
            <v>53982456.229999997</v>
          </cell>
        </row>
        <row r="2119">
          <cell r="D2119">
            <v>8366370.3700000001</v>
          </cell>
        </row>
        <row r="2120">
          <cell r="D2120">
            <v>3143606.55</v>
          </cell>
        </row>
        <row r="2121">
          <cell r="D2121">
            <v>29108796.969999999</v>
          </cell>
        </row>
        <row r="2122">
          <cell r="D2122">
            <v>2142666.9</v>
          </cell>
        </row>
        <row r="2123">
          <cell r="D2123">
            <v>2295520</v>
          </cell>
        </row>
        <row r="2124">
          <cell r="D2124">
            <v>73249.98</v>
          </cell>
        </row>
        <row r="2125">
          <cell r="D2125">
            <v>40391.949999999997</v>
          </cell>
        </row>
        <row r="2126">
          <cell r="D2126">
            <v>0</v>
          </cell>
        </row>
        <row r="2127">
          <cell r="D2127">
            <v>568169.76</v>
          </cell>
        </row>
        <row r="2128">
          <cell r="D2128">
            <v>-28041.439999999999</v>
          </cell>
        </row>
        <row r="2129">
          <cell r="D2129">
            <v>-143163595.41999999</v>
          </cell>
        </row>
        <row r="2130">
          <cell r="D2130">
            <v>1423616.5</v>
          </cell>
        </row>
        <row r="2131">
          <cell r="D2131">
            <v>0</v>
          </cell>
        </row>
        <row r="2132">
          <cell r="D2132">
            <v>100000</v>
          </cell>
        </row>
        <row r="2133">
          <cell r="D2133">
            <v>1057000</v>
          </cell>
        </row>
        <row r="2134">
          <cell r="D2134">
            <v>0</v>
          </cell>
        </row>
        <row r="2135">
          <cell r="D2135">
            <v>0</v>
          </cell>
        </row>
        <row r="2136">
          <cell r="D2136">
            <v>-1182251.6200000001</v>
          </cell>
        </row>
        <row r="2137">
          <cell r="D2137">
            <v>0</v>
          </cell>
        </row>
        <row r="2138">
          <cell r="D2138">
            <v>0</v>
          </cell>
        </row>
        <row r="2139">
          <cell r="D2139">
            <v>-773298.5</v>
          </cell>
        </row>
        <row r="2140">
          <cell r="D2140">
            <v>1065126</v>
          </cell>
        </row>
        <row r="2141">
          <cell r="D2141">
            <v>219150</v>
          </cell>
        </row>
        <row r="2142">
          <cell r="D2142">
            <v>1867258.55</v>
          </cell>
        </row>
        <row r="2143">
          <cell r="D2143">
            <v>70870.570000000007</v>
          </cell>
        </row>
        <row r="2144">
          <cell r="D2144">
            <v>174216.18</v>
          </cell>
        </row>
        <row r="2145">
          <cell r="D2145">
            <v>489376.28</v>
          </cell>
        </row>
        <row r="2146">
          <cell r="D2146">
            <v>-10997716.439999999</v>
          </cell>
        </row>
        <row r="2147">
          <cell r="D2147">
            <v>-2412729.23</v>
          </cell>
        </row>
        <row r="2148">
          <cell r="D2148">
            <v>2603427.5</v>
          </cell>
        </row>
        <row r="2149">
          <cell r="D2149">
            <v>336917.64</v>
          </cell>
        </row>
        <row r="2150">
          <cell r="D2150">
            <v>272013.71000000002</v>
          </cell>
        </row>
        <row r="2151">
          <cell r="D2151">
            <v>110350</v>
          </cell>
        </row>
        <row r="2152">
          <cell r="D2152">
            <v>1500</v>
          </cell>
        </row>
        <row r="2153">
          <cell r="D2153">
            <v>0</v>
          </cell>
        </row>
        <row r="2154">
          <cell r="D2154">
            <v>0</v>
          </cell>
        </row>
        <row r="2155">
          <cell r="D2155">
            <v>7746966.1900000004</v>
          </cell>
        </row>
        <row r="2156">
          <cell r="D2156">
            <v>0</v>
          </cell>
        </row>
        <row r="2157">
          <cell r="D2157">
            <v>3211</v>
          </cell>
        </row>
        <row r="2158">
          <cell r="D2158">
            <v>0</v>
          </cell>
        </row>
        <row r="2159">
          <cell r="D2159">
            <v>25200</v>
          </cell>
        </row>
        <row r="2160">
          <cell r="D2160">
            <v>0</v>
          </cell>
        </row>
        <row r="2161">
          <cell r="D2161">
            <v>0</v>
          </cell>
        </row>
        <row r="2162">
          <cell r="D2162">
            <v>-30891.06</v>
          </cell>
        </row>
        <row r="2163">
          <cell r="D2163">
            <v>1280</v>
          </cell>
        </row>
        <row r="2164">
          <cell r="D2164">
            <v>90708.34</v>
          </cell>
        </row>
        <row r="2165">
          <cell r="D2165">
            <v>16673.919999999998</v>
          </cell>
        </row>
        <row r="2166">
          <cell r="D2166">
            <v>2937490.37</v>
          </cell>
        </row>
        <row r="2167">
          <cell r="D2167">
            <v>563451.42000000004</v>
          </cell>
        </row>
        <row r="2168">
          <cell r="D2168">
            <v>652.70000000000005</v>
          </cell>
        </row>
        <row r="2169">
          <cell r="D2169">
            <v>6570775</v>
          </cell>
        </row>
        <row r="2170">
          <cell r="D2170">
            <v>63066.35</v>
          </cell>
        </row>
        <row r="2171">
          <cell r="D2171">
            <v>11051.23</v>
          </cell>
        </row>
        <row r="2172">
          <cell r="D2172">
            <v>0</v>
          </cell>
        </row>
        <row r="2173">
          <cell r="D2173">
            <v>125775.2</v>
          </cell>
        </row>
        <row r="2174">
          <cell r="D2174">
            <v>163937.54999999999</v>
          </cell>
        </row>
        <row r="2175">
          <cell r="D2175">
            <v>884684</v>
          </cell>
        </row>
        <row r="2176">
          <cell r="D2176">
            <v>93099.05</v>
          </cell>
        </row>
        <row r="2177">
          <cell r="D2177">
            <v>35880</v>
          </cell>
        </row>
        <row r="2178">
          <cell r="D2178">
            <v>41315</v>
          </cell>
        </row>
        <row r="2179">
          <cell r="D2179">
            <v>14565</v>
          </cell>
        </row>
        <row r="2180">
          <cell r="D2180">
            <v>28994.43</v>
          </cell>
        </row>
        <row r="2181">
          <cell r="D2181">
            <v>0</v>
          </cell>
        </row>
        <row r="2182">
          <cell r="D2182">
            <v>7714709.96</v>
          </cell>
        </row>
        <row r="2183">
          <cell r="D2183">
            <v>23000</v>
          </cell>
        </row>
        <row r="2184">
          <cell r="D2184">
            <v>5555.56</v>
          </cell>
        </row>
        <row r="2185">
          <cell r="D2185">
            <v>161000</v>
          </cell>
        </row>
        <row r="2186">
          <cell r="D2186">
            <v>16371</v>
          </cell>
        </row>
        <row r="2187">
          <cell r="D2187">
            <v>2718.22</v>
          </cell>
        </row>
        <row r="2188">
          <cell r="D2188">
            <v>147642.25</v>
          </cell>
        </row>
        <row r="2189">
          <cell r="D2189">
            <v>0</v>
          </cell>
        </row>
        <row r="2190">
          <cell r="D2190">
            <v>0</v>
          </cell>
        </row>
        <row r="2191">
          <cell r="D2191">
            <v>0</v>
          </cell>
        </row>
        <row r="2192">
          <cell r="D2192">
            <v>0</v>
          </cell>
        </row>
        <row r="2193">
          <cell r="D2193">
            <v>0</v>
          </cell>
        </row>
        <row r="2194">
          <cell r="D2194">
            <v>0</v>
          </cell>
        </row>
        <row r="2195">
          <cell r="D2195">
            <v>12192.94</v>
          </cell>
        </row>
        <row r="2196">
          <cell r="D2196">
            <v>10302</v>
          </cell>
        </row>
        <row r="2197">
          <cell r="D2197">
            <v>1970.8</v>
          </cell>
        </row>
        <row r="2198">
          <cell r="D2198">
            <v>0</v>
          </cell>
        </row>
        <row r="2199">
          <cell r="D2199">
            <v>54532</v>
          </cell>
        </row>
        <row r="2200">
          <cell r="D2200">
            <v>0</v>
          </cell>
        </row>
        <row r="2201">
          <cell r="D2201">
            <v>0</v>
          </cell>
        </row>
        <row r="2202">
          <cell r="D2202">
            <v>0</v>
          </cell>
        </row>
        <row r="2203">
          <cell r="D2203">
            <v>104542.98</v>
          </cell>
        </row>
        <row r="2204">
          <cell r="D2204">
            <v>4600</v>
          </cell>
        </row>
        <row r="2205">
          <cell r="D2205">
            <v>2229</v>
          </cell>
        </row>
        <row r="2206">
          <cell r="D2206">
            <v>0</v>
          </cell>
        </row>
        <row r="2207">
          <cell r="D2207">
            <v>0</v>
          </cell>
        </row>
        <row r="2208">
          <cell r="D2208">
            <v>40000</v>
          </cell>
        </row>
        <row r="2209">
          <cell r="D2209">
            <v>78486</v>
          </cell>
        </row>
        <row r="2210">
          <cell r="D2210">
            <v>0</v>
          </cell>
        </row>
        <row r="2211">
          <cell r="D2211">
            <v>0</v>
          </cell>
        </row>
        <row r="2212">
          <cell r="D2212">
            <v>7990</v>
          </cell>
        </row>
        <row r="2213">
          <cell r="D2213">
            <v>0</v>
          </cell>
        </row>
        <row r="2214">
          <cell r="D2214">
            <v>1000</v>
          </cell>
        </row>
        <row r="2215">
          <cell r="D2215">
            <v>0</v>
          </cell>
        </row>
        <row r="2216">
          <cell r="D2216">
            <v>0</v>
          </cell>
        </row>
        <row r="2217">
          <cell r="D2217">
            <v>0</v>
          </cell>
        </row>
        <row r="2218">
          <cell r="D2218">
            <v>0</v>
          </cell>
        </row>
        <row r="2219">
          <cell r="D2219">
            <v>0</v>
          </cell>
        </row>
        <row r="2220">
          <cell r="D2220">
            <v>0</v>
          </cell>
        </row>
        <row r="2221">
          <cell r="D2221">
            <v>1490</v>
          </cell>
        </row>
        <row r="2222">
          <cell r="D2222">
            <v>0</v>
          </cell>
        </row>
        <row r="2223">
          <cell r="D2223">
            <v>0</v>
          </cell>
        </row>
        <row r="2224">
          <cell r="D2224">
            <v>0</v>
          </cell>
        </row>
        <row r="2225">
          <cell r="D2225">
            <v>19978.5</v>
          </cell>
        </row>
        <row r="2226">
          <cell r="D2226">
            <v>0</v>
          </cell>
        </row>
        <row r="2227">
          <cell r="D2227">
            <v>1578.28</v>
          </cell>
        </row>
        <row r="2228">
          <cell r="D2228">
            <v>0</v>
          </cell>
        </row>
        <row r="2229">
          <cell r="D2229">
            <v>0</v>
          </cell>
        </row>
        <row r="2230">
          <cell r="D2230">
            <v>-84451.99</v>
          </cell>
        </row>
        <row r="2231">
          <cell r="D2231">
            <v>0</v>
          </cell>
        </row>
        <row r="2232">
          <cell r="D2232">
            <v>0</v>
          </cell>
        </row>
        <row r="2233">
          <cell r="D2233">
            <v>0</v>
          </cell>
        </row>
        <row r="2234">
          <cell r="D2234">
            <v>120061.39</v>
          </cell>
        </row>
        <row r="2235">
          <cell r="D2235">
            <v>0</v>
          </cell>
        </row>
        <row r="2236">
          <cell r="D2236">
            <v>0</v>
          </cell>
        </row>
        <row r="2237">
          <cell r="D2237">
            <v>0</v>
          </cell>
        </row>
        <row r="2238">
          <cell r="D2238">
            <v>0</v>
          </cell>
        </row>
        <row r="2239">
          <cell r="D2239">
            <v>0</v>
          </cell>
        </row>
        <row r="2240">
          <cell r="D2240">
            <v>0</v>
          </cell>
        </row>
        <row r="2241">
          <cell r="D2241">
            <v>494225</v>
          </cell>
        </row>
        <row r="2242">
          <cell r="D2242">
            <v>0</v>
          </cell>
        </row>
        <row r="2243">
          <cell r="D2243">
            <v>17712.59</v>
          </cell>
        </row>
        <row r="2244">
          <cell r="D2244">
            <v>0</v>
          </cell>
        </row>
        <row r="2245">
          <cell r="D2245">
            <v>108591.25</v>
          </cell>
        </row>
        <row r="2246">
          <cell r="D2246">
            <v>4939.5</v>
          </cell>
        </row>
        <row r="2247">
          <cell r="D2247">
            <v>4954.05</v>
          </cell>
        </row>
        <row r="2248">
          <cell r="D2248">
            <v>59597</v>
          </cell>
        </row>
        <row r="2249">
          <cell r="D2249">
            <v>3376</v>
          </cell>
        </row>
        <row r="2250">
          <cell r="D2250">
            <v>-61500</v>
          </cell>
        </row>
        <row r="2251">
          <cell r="D2251">
            <v>296000</v>
          </cell>
        </row>
        <row r="2252">
          <cell r="D2252">
            <v>0</v>
          </cell>
        </row>
        <row r="2253">
          <cell r="D2253">
            <v>0</v>
          </cell>
        </row>
        <row r="2254">
          <cell r="D2254">
            <v>4617</v>
          </cell>
        </row>
        <row r="2255">
          <cell r="D2255">
            <v>0</v>
          </cell>
        </row>
        <row r="2256">
          <cell r="D2256">
            <v>4890</v>
          </cell>
        </row>
        <row r="2257">
          <cell r="D2257">
            <v>0</v>
          </cell>
        </row>
        <row r="2258">
          <cell r="D2258">
            <v>11824.24</v>
          </cell>
        </row>
        <row r="2259">
          <cell r="D2259">
            <v>11824.24</v>
          </cell>
        </row>
        <row r="2260">
          <cell r="D2260">
            <v>6384.68</v>
          </cell>
        </row>
        <row r="2261">
          <cell r="D2261">
            <v>0</v>
          </cell>
        </row>
        <row r="2262">
          <cell r="D2262">
            <v>792</v>
          </cell>
        </row>
        <row r="2263">
          <cell r="D2263">
            <v>0</v>
          </cell>
        </row>
        <row r="2264">
          <cell r="D2264">
            <v>0</v>
          </cell>
        </row>
        <row r="2265">
          <cell r="D2265">
            <v>12349.64</v>
          </cell>
        </row>
        <row r="2266">
          <cell r="D2266">
            <v>21780</v>
          </cell>
        </row>
        <row r="2267">
          <cell r="D2267">
            <v>3183.01</v>
          </cell>
        </row>
        <row r="2268">
          <cell r="D2268">
            <v>0</v>
          </cell>
        </row>
        <row r="2269">
          <cell r="D2269">
            <v>3346.98</v>
          </cell>
        </row>
        <row r="2270">
          <cell r="D2270">
            <v>0</v>
          </cell>
        </row>
        <row r="2271">
          <cell r="D2271">
            <v>-964</v>
          </cell>
        </row>
        <row r="2272">
          <cell r="D2272">
            <v>40.24</v>
          </cell>
        </row>
        <row r="2273">
          <cell r="D2273">
            <v>0</v>
          </cell>
        </row>
        <row r="2274">
          <cell r="D2274">
            <v>0</v>
          </cell>
        </row>
        <row r="2275">
          <cell r="D2275">
            <v>12310</v>
          </cell>
        </row>
        <row r="2276">
          <cell r="D2276">
            <v>0</v>
          </cell>
        </row>
        <row r="2277">
          <cell r="D2277">
            <v>2193</v>
          </cell>
        </row>
        <row r="2278">
          <cell r="D2278">
            <v>0</v>
          </cell>
        </row>
        <row r="2279">
          <cell r="D2279">
            <v>50105.86</v>
          </cell>
        </row>
        <row r="2280">
          <cell r="D2280">
            <v>15712.53</v>
          </cell>
        </row>
        <row r="2281">
          <cell r="D2281">
            <v>10540</v>
          </cell>
        </row>
        <row r="2282">
          <cell r="D2282">
            <v>0</v>
          </cell>
        </row>
        <row r="2283">
          <cell r="D2283">
            <v>0</v>
          </cell>
        </row>
        <row r="2284">
          <cell r="D2284">
            <v>3140</v>
          </cell>
        </row>
        <row r="2285">
          <cell r="D2285">
            <v>0</v>
          </cell>
        </row>
        <row r="2286">
          <cell r="D2286">
            <v>1401.86</v>
          </cell>
        </row>
        <row r="2287">
          <cell r="D2287">
            <v>0</v>
          </cell>
        </row>
        <row r="2288">
          <cell r="D2288">
            <v>0</v>
          </cell>
        </row>
        <row r="2289">
          <cell r="D2289">
            <v>1.5</v>
          </cell>
        </row>
        <row r="2290">
          <cell r="D2290">
            <v>667.8</v>
          </cell>
        </row>
        <row r="2291">
          <cell r="D2291">
            <v>16.5</v>
          </cell>
        </row>
        <row r="2292">
          <cell r="D2292">
            <v>0</v>
          </cell>
        </row>
        <row r="2293">
          <cell r="D2293">
            <v>5724</v>
          </cell>
        </row>
        <row r="2294">
          <cell r="D2294">
            <v>0</v>
          </cell>
        </row>
        <row r="2295">
          <cell r="D2295">
            <v>3277.28</v>
          </cell>
        </row>
        <row r="2296">
          <cell r="D2296">
            <v>1327</v>
          </cell>
        </row>
        <row r="2297">
          <cell r="D2297">
            <v>555.12</v>
          </cell>
        </row>
        <row r="2298">
          <cell r="D2298">
            <v>2853.29</v>
          </cell>
        </row>
        <row r="2299">
          <cell r="D2299">
            <v>4127.38</v>
          </cell>
        </row>
        <row r="2300">
          <cell r="D2300">
            <v>11</v>
          </cell>
        </row>
        <row r="2301">
          <cell r="D2301">
            <v>0</v>
          </cell>
        </row>
        <row r="2302">
          <cell r="D2302">
            <v>0</v>
          </cell>
        </row>
        <row r="2303">
          <cell r="D2303">
            <v>0</v>
          </cell>
        </row>
        <row r="2304">
          <cell r="D2304">
            <v>73640.5</v>
          </cell>
        </row>
        <row r="2305">
          <cell r="D2305">
            <v>0</v>
          </cell>
        </row>
        <row r="2306">
          <cell r="D2306">
            <v>40000</v>
          </cell>
        </row>
        <row r="2307">
          <cell r="D2307">
            <v>0</v>
          </cell>
        </row>
        <row r="2308">
          <cell r="D2308">
            <v>0</v>
          </cell>
        </row>
        <row r="2309">
          <cell r="D2309">
            <v>526923.05000000005</v>
          </cell>
        </row>
        <row r="2310">
          <cell r="D2310">
            <v>0</v>
          </cell>
        </row>
        <row r="2311">
          <cell r="D2311">
            <v>0</v>
          </cell>
        </row>
        <row r="2312">
          <cell r="D2312">
            <v>43330</v>
          </cell>
        </row>
        <row r="2313">
          <cell r="D2313">
            <v>0</v>
          </cell>
        </row>
        <row r="2314">
          <cell r="D2314">
            <v>1239.3</v>
          </cell>
        </row>
        <row r="2315">
          <cell r="D2315">
            <v>8322.5</v>
          </cell>
        </row>
        <row r="2316">
          <cell r="D2316">
            <v>0</v>
          </cell>
        </row>
        <row r="2317">
          <cell r="D2317">
            <v>393.33</v>
          </cell>
        </row>
        <row r="2318">
          <cell r="D2318">
            <v>4333</v>
          </cell>
        </row>
        <row r="2319">
          <cell r="D2319">
            <v>923</v>
          </cell>
        </row>
        <row r="2320">
          <cell r="D2320">
            <v>0</v>
          </cell>
        </row>
        <row r="2321">
          <cell r="D2321">
            <v>2000</v>
          </cell>
        </row>
        <row r="2322">
          <cell r="D2322">
            <v>0</v>
          </cell>
        </row>
        <row r="2323">
          <cell r="D2323">
            <v>0</v>
          </cell>
        </row>
        <row r="2324">
          <cell r="D2324">
            <v>0</v>
          </cell>
        </row>
        <row r="2325">
          <cell r="D2325">
            <v>0</v>
          </cell>
        </row>
        <row r="2326">
          <cell r="D2326">
            <v>5430</v>
          </cell>
        </row>
        <row r="2327">
          <cell r="D2327">
            <v>0</v>
          </cell>
        </row>
        <row r="2328">
          <cell r="D2328">
            <v>0</v>
          </cell>
        </row>
        <row r="2329">
          <cell r="D2329">
            <v>0</v>
          </cell>
        </row>
        <row r="2330">
          <cell r="D2330">
            <v>0</v>
          </cell>
        </row>
        <row r="2331">
          <cell r="D2331">
            <v>0</v>
          </cell>
        </row>
        <row r="2332">
          <cell r="D2332">
            <v>0</v>
          </cell>
        </row>
        <row r="2333">
          <cell r="D2333">
            <v>0</v>
          </cell>
        </row>
        <row r="2334">
          <cell r="D2334">
            <v>207.01</v>
          </cell>
        </row>
        <row r="2335">
          <cell r="D2335">
            <v>0</v>
          </cell>
        </row>
        <row r="2336">
          <cell r="D2336">
            <v>0</v>
          </cell>
        </row>
        <row r="2337">
          <cell r="D2337">
            <v>0</v>
          </cell>
        </row>
        <row r="2338">
          <cell r="D2338">
            <v>0</v>
          </cell>
        </row>
        <row r="2339">
          <cell r="D2339">
            <v>0</v>
          </cell>
        </row>
        <row r="2340">
          <cell r="D2340">
            <v>3810</v>
          </cell>
        </row>
        <row r="2341">
          <cell r="D2341">
            <v>0</v>
          </cell>
        </row>
        <row r="2342">
          <cell r="D2342">
            <v>0</v>
          </cell>
        </row>
        <row r="2343">
          <cell r="D2343">
            <v>0</v>
          </cell>
        </row>
        <row r="2344">
          <cell r="D2344">
            <v>0</v>
          </cell>
        </row>
        <row r="2345">
          <cell r="D2345">
            <v>0</v>
          </cell>
        </row>
        <row r="2346">
          <cell r="D2346">
            <v>0</v>
          </cell>
        </row>
        <row r="2347">
          <cell r="D2347">
            <v>0</v>
          </cell>
        </row>
        <row r="2348">
          <cell r="D2348">
            <v>0</v>
          </cell>
        </row>
        <row r="2349">
          <cell r="D2349">
            <v>0</v>
          </cell>
        </row>
        <row r="2350">
          <cell r="D2350">
            <v>0</v>
          </cell>
        </row>
        <row r="2351">
          <cell r="D2351">
            <v>0</v>
          </cell>
        </row>
        <row r="2352">
          <cell r="D2352">
            <v>0</v>
          </cell>
        </row>
        <row r="2353">
          <cell r="D2353">
            <v>0</v>
          </cell>
        </row>
        <row r="2354">
          <cell r="D2354">
            <v>0</v>
          </cell>
        </row>
        <row r="2355">
          <cell r="D2355">
            <v>0</v>
          </cell>
        </row>
        <row r="2356">
          <cell r="D2356">
            <v>0</v>
          </cell>
        </row>
        <row r="2357">
          <cell r="D2357">
            <v>0</v>
          </cell>
        </row>
        <row r="2358">
          <cell r="D2358">
            <v>0</v>
          </cell>
        </row>
        <row r="2359">
          <cell r="D2359">
            <v>0</v>
          </cell>
        </row>
        <row r="2360">
          <cell r="D2360">
            <v>0</v>
          </cell>
        </row>
        <row r="2361">
          <cell r="D2361">
            <v>0</v>
          </cell>
        </row>
        <row r="2362">
          <cell r="D2362">
            <v>2242.9899999999998</v>
          </cell>
        </row>
        <row r="2363">
          <cell r="D2363">
            <v>420</v>
          </cell>
        </row>
        <row r="2364">
          <cell r="D2364">
            <v>0</v>
          </cell>
        </row>
        <row r="2365">
          <cell r="D2365">
            <v>0</v>
          </cell>
        </row>
        <row r="2366">
          <cell r="D2366">
            <v>0</v>
          </cell>
        </row>
        <row r="2367">
          <cell r="D2367">
            <v>9876</v>
          </cell>
        </row>
        <row r="2368">
          <cell r="D2368">
            <v>0</v>
          </cell>
        </row>
        <row r="2369">
          <cell r="D2369">
            <v>0</v>
          </cell>
        </row>
        <row r="2370">
          <cell r="D2370">
            <v>0</v>
          </cell>
        </row>
        <row r="2371">
          <cell r="D2371">
            <v>0</v>
          </cell>
        </row>
        <row r="2372">
          <cell r="D2372">
            <v>45160</v>
          </cell>
        </row>
        <row r="2373">
          <cell r="D2373">
            <v>0</v>
          </cell>
        </row>
        <row r="2374">
          <cell r="D2374">
            <v>0</v>
          </cell>
        </row>
        <row r="2375">
          <cell r="D2375">
            <v>7190</v>
          </cell>
        </row>
        <row r="2376">
          <cell r="D2376">
            <v>0</v>
          </cell>
        </row>
        <row r="2377">
          <cell r="D2377">
            <v>0</v>
          </cell>
        </row>
        <row r="2378">
          <cell r="D2378">
            <v>4516</v>
          </cell>
        </row>
        <row r="2379">
          <cell r="D2379">
            <v>768</v>
          </cell>
        </row>
        <row r="2380">
          <cell r="D2380">
            <v>0</v>
          </cell>
        </row>
        <row r="2381">
          <cell r="D2381">
            <v>2500</v>
          </cell>
        </row>
        <row r="2382">
          <cell r="D2382">
            <v>0</v>
          </cell>
        </row>
        <row r="2383">
          <cell r="D2383">
            <v>0</v>
          </cell>
        </row>
        <row r="2384">
          <cell r="D2384">
            <v>0</v>
          </cell>
        </row>
        <row r="2385">
          <cell r="D2385">
            <v>0</v>
          </cell>
        </row>
        <row r="2386">
          <cell r="D2386">
            <v>0</v>
          </cell>
        </row>
        <row r="2387">
          <cell r="D2387">
            <v>149644.20000000001</v>
          </cell>
        </row>
        <row r="2388">
          <cell r="D2388">
            <v>0</v>
          </cell>
        </row>
        <row r="2389">
          <cell r="D2389">
            <v>0</v>
          </cell>
        </row>
        <row r="2390">
          <cell r="D2390">
            <v>0</v>
          </cell>
        </row>
        <row r="2391">
          <cell r="D2391">
            <v>0</v>
          </cell>
        </row>
        <row r="2392">
          <cell r="D2392">
            <v>0</v>
          </cell>
        </row>
        <row r="2393">
          <cell r="D2393">
            <v>0</v>
          </cell>
        </row>
        <row r="2394">
          <cell r="D2394">
            <v>0</v>
          </cell>
        </row>
        <row r="2395">
          <cell r="D2395">
            <v>0</v>
          </cell>
        </row>
        <row r="2396">
          <cell r="D2396">
            <v>0</v>
          </cell>
        </row>
        <row r="2397">
          <cell r="D2397">
            <v>0</v>
          </cell>
        </row>
        <row r="2398">
          <cell r="D2398">
            <v>0</v>
          </cell>
        </row>
        <row r="2399">
          <cell r="D2399">
            <v>0</v>
          </cell>
        </row>
        <row r="2400">
          <cell r="D2400">
            <v>0</v>
          </cell>
        </row>
        <row r="2401">
          <cell r="D2401">
            <v>0</v>
          </cell>
        </row>
        <row r="2402">
          <cell r="D2402">
            <v>0</v>
          </cell>
        </row>
        <row r="2403">
          <cell r="D2403">
            <v>0</v>
          </cell>
        </row>
        <row r="2404">
          <cell r="D2404">
            <v>0</v>
          </cell>
        </row>
        <row r="2405">
          <cell r="D2405">
            <v>0</v>
          </cell>
        </row>
        <row r="2406">
          <cell r="D2406">
            <v>0</v>
          </cell>
        </row>
        <row r="2407">
          <cell r="D2407">
            <v>0</v>
          </cell>
        </row>
        <row r="2408">
          <cell r="D2408">
            <v>0</v>
          </cell>
        </row>
        <row r="2409">
          <cell r="D2409">
            <v>0</v>
          </cell>
        </row>
        <row r="2410">
          <cell r="D2410">
            <v>0</v>
          </cell>
        </row>
        <row r="2411">
          <cell r="D2411">
            <v>0</v>
          </cell>
        </row>
        <row r="2412">
          <cell r="D2412">
            <v>0</v>
          </cell>
        </row>
        <row r="2413">
          <cell r="D2413">
            <v>0</v>
          </cell>
        </row>
        <row r="2414">
          <cell r="D2414">
            <v>0</v>
          </cell>
        </row>
        <row r="2415">
          <cell r="D2415">
            <v>0</v>
          </cell>
        </row>
        <row r="2416">
          <cell r="D2416">
            <v>0</v>
          </cell>
        </row>
        <row r="2417">
          <cell r="D2417">
            <v>0</v>
          </cell>
        </row>
        <row r="2418">
          <cell r="D2418">
            <v>0</v>
          </cell>
        </row>
        <row r="2419">
          <cell r="D2419">
            <v>0</v>
          </cell>
        </row>
        <row r="2420">
          <cell r="D2420">
            <v>0</v>
          </cell>
        </row>
        <row r="2421">
          <cell r="D2421">
            <v>0</v>
          </cell>
        </row>
        <row r="2422">
          <cell r="D2422">
            <v>0</v>
          </cell>
        </row>
        <row r="2423">
          <cell r="D2423">
            <v>0</v>
          </cell>
        </row>
        <row r="2424">
          <cell r="D2424">
            <v>0</v>
          </cell>
        </row>
        <row r="2425">
          <cell r="D2425">
            <v>0</v>
          </cell>
        </row>
        <row r="2426">
          <cell r="D2426">
            <v>0</v>
          </cell>
        </row>
        <row r="2427">
          <cell r="D2427">
            <v>0</v>
          </cell>
        </row>
        <row r="2428">
          <cell r="D2428">
            <v>0</v>
          </cell>
        </row>
        <row r="2429">
          <cell r="D2429">
            <v>0</v>
          </cell>
        </row>
        <row r="2430">
          <cell r="D2430">
            <v>0</v>
          </cell>
        </row>
        <row r="2431">
          <cell r="D2431">
            <v>0</v>
          </cell>
        </row>
        <row r="2432">
          <cell r="D2432">
            <v>0</v>
          </cell>
        </row>
        <row r="2433">
          <cell r="D2433">
            <v>390080</v>
          </cell>
        </row>
        <row r="2434">
          <cell r="D2434">
            <v>0</v>
          </cell>
        </row>
        <row r="2435">
          <cell r="D2435">
            <v>0</v>
          </cell>
        </row>
        <row r="2436">
          <cell r="D2436">
            <v>95495</v>
          </cell>
        </row>
        <row r="2437">
          <cell r="D2437">
            <v>1826</v>
          </cell>
        </row>
        <row r="2438">
          <cell r="D2438">
            <v>3643.27</v>
          </cell>
        </row>
        <row r="2439">
          <cell r="D2439">
            <v>38093</v>
          </cell>
        </row>
        <row r="2440">
          <cell r="D2440">
            <v>1920</v>
          </cell>
        </row>
        <row r="2441">
          <cell r="D2441">
            <v>0</v>
          </cell>
        </row>
        <row r="2442">
          <cell r="D2442">
            <v>50500</v>
          </cell>
        </row>
        <row r="2443">
          <cell r="D2443">
            <v>5400</v>
          </cell>
        </row>
        <row r="2444">
          <cell r="D2444">
            <v>0</v>
          </cell>
        </row>
        <row r="2445">
          <cell r="D2445">
            <v>440</v>
          </cell>
        </row>
        <row r="2446">
          <cell r="D2446">
            <v>0</v>
          </cell>
        </row>
        <row r="2447">
          <cell r="D2447">
            <v>0</v>
          </cell>
        </row>
        <row r="2448">
          <cell r="D2448">
            <v>0</v>
          </cell>
        </row>
        <row r="2449">
          <cell r="D2449">
            <v>8225</v>
          </cell>
        </row>
        <row r="2450">
          <cell r="D2450">
            <v>0</v>
          </cell>
        </row>
        <row r="2451">
          <cell r="D2451">
            <v>4040</v>
          </cell>
        </row>
        <row r="2452">
          <cell r="D2452">
            <v>0</v>
          </cell>
        </row>
        <row r="2453">
          <cell r="D2453">
            <v>0</v>
          </cell>
        </row>
        <row r="2454">
          <cell r="D2454">
            <v>0</v>
          </cell>
        </row>
        <row r="2455">
          <cell r="D2455">
            <v>0</v>
          </cell>
        </row>
        <row r="2456">
          <cell r="D2456">
            <v>0</v>
          </cell>
        </row>
        <row r="2457">
          <cell r="D2457">
            <v>0</v>
          </cell>
        </row>
        <row r="2458">
          <cell r="D2458">
            <v>13189.25</v>
          </cell>
        </row>
        <row r="2459">
          <cell r="D2459">
            <v>0</v>
          </cell>
        </row>
        <row r="2460">
          <cell r="D2460">
            <v>2476.88</v>
          </cell>
        </row>
        <row r="2461">
          <cell r="D2461">
            <v>0</v>
          </cell>
        </row>
        <row r="2462">
          <cell r="D2462">
            <v>-392</v>
          </cell>
        </row>
        <row r="2463">
          <cell r="D2463">
            <v>44.16</v>
          </cell>
        </row>
        <row r="2464">
          <cell r="D2464">
            <v>0</v>
          </cell>
        </row>
        <row r="2465">
          <cell r="D2465">
            <v>27705</v>
          </cell>
        </row>
        <row r="2466">
          <cell r="D2466">
            <v>2400</v>
          </cell>
        </row>
        <row r="2467">
          <cell r="D2467">
            <v>0</v>
          </cell>
        </row>
        <row r="2468">
          <cell r="D2468">
            <v>0</v>
          </cell>
        </row>
        <row r="2469">
          <cell r="D2469">
            <v>500</v>
          </cell>
        </row>
        <row r="2470">
          <cell r="D2470">
            <v>0</v>
          </cell>
        </row>
        <row r="2471">
          <cell r="D2471">
            <v>11670.2</v>
          </cell>
        </row>
        <row r="2472">
          <cell r="D2472">
            <v>416</v>
          </cell>
        </row>
        <row r="2473">
          <cell r="D2473">
            <v>0</v>
          </cell>
        </row>
        <row r="2474">
          <cell r="D2474">
            <v>0</v>
          </cell>
        </row>
        <row r="2475">
          <cell r="D2475">
            <v>0</v>
          </cell>
        </row>
        <row r="2476">
          <cell r="D2476">
            <v>1175.1099999999999</v>
          </cell>
        </row>
        <row r="2477">
          <cell r="D2477">
            <v>54.55</v>
          </cell>
        </row>
        <row r="2478">
          <cell r="D2478">
            <v>0</v>
          </cell>
        </row>
        <row r="2479">
          <cell r="D2479">
            <v>1020</v>
          </cell>
        </row>
        <row r="2480">
          <cell r="D2480">
            <v>3244.4</v>
          </cell>
        </row>
        <row r="2481">
          <cell r="D2481">
            <v>1381</v>
          </cell>
        </row>
        <row r="2482">
          <cell r="D2482">
            <v>943</v>
          </cell>
        </row>
        <row r="2483">
          <cell r="D2483">
            <v>3280</v>
          </cell>
        </row>
        <row r="2484">
          <cell r="D2484">
            <v>0</v>
          </cell>
        </row>
        <row r="2485">
          <cell r="D2485">
            <v>324</v>
          </cell>
        </row>
        <row r="2486">
          <cell r="D2486">
            <v>360</v>
          </cell>
        </row>
        <row r="2487">
          <cell r="D2487">
            <v>0</v>
          </cell>
        </row>
        <row r="2488">
          <cell r="D2488">
            <v>7596</v>
          </cell>
        </row>
        <row r="2489">
          <cell r="D2489">
            <v>0</v>
          </cell>
        </row>
        <row r="2490">
          <cell r="D2490">
            <v>0</v>
          </cell>
        </row>
        <row r="2491">
          <cell r="D2491">
            <v>0</v>
          </cell>
        </row>
        <row r="2492">
          <cell r="D2492">
            <v>0</v>
          </cell>
        </row>
        <row r="2493">
          <cell r="D2493">
            <v>0</v>
          </cell>
        </row>
        <row r="2494">
          <cell r="D2494">
            <v>0</v>
          </cell>
        </row>
        <row r="2495">
          <cell r="D2495">
            <v>0</v>
          </cell>
        </row>
        <row r="2496">
          <cell r="D2496">
            <v>0</v>
          </cell>
        </row>
        <row r="2497">
          <cell r="D2497">
            <v>0</v>
          </cell>
        </row>
        <row r="2498">
          <cell r="D2498">
            <v>875</v>
          </cell>
        </row>
        <row r="2499">
          <cell r="D2499">
            <v>0</v>
          </cell>
        </row>
        <row r="2500">
          <cell r="D2500">
            <v>0</v>
          </cell>
        </row>
        <row r="2501">
          <cell r="D2501">
            <v>0</v>
          </cell>
        </row>
        <row r="2502">
          <cell r="D2502">
            <v>0</v>
          </cell>
        </row>
        <row r="2503">
          <cell r="D2503">
            <v>0</v>
          </cell>
        </row>
        <row r="2504">
          <cell r="D2504">
            <v>0</v>
          </cell>
        </row>
        <row r="2505">
          <cell r="D2505">
            <v>0</v>
          </cell>
        </row>
        <row r="2506">
          <cell r="D2506">
            <v>0</v>
          </cell>
        </row>
        <row r="2507">
          <cell r="D2507">
            <v>0</v>
          </cell>
        </row>
        <row r="2508">
          <cell r="D2508">
            <v>0</v>
          </cell>
        </row>
        <row r="2509">
          <cell r="D2509">
            <v>0</v>
          </cell>
        </row>
        <row r="2510">
          <cell r="D2510">
            <v>0</v>
          </cell>
        </row>
        <row r="2511">
          <cell r="D2511">
            <v>0</v>
          </cell>
        </row>
        <row r="2512">
          <cell r="D2512">
            <v>0</v>
          </cell>
        </row>
        <row r="2513">
          <cell r="D2513">
            <v>0</v>
          </cell>
        </row>
        <row r="2514">
          <cell r="D2514">
            <v>0</v>
          </cell>
        </row>
        <row r="2515">
          <cell r="D2515">
            <v>0</v>
          </cell>
        </row>
        <row r="2516">
          <cell r="D2516">
            <v>0</v>
          </cell>
        </row>
        <row r="2517">
          <cell r="D2517">
            <v>0</v>
          </cell>
        </row>
        <row r="2518">
          <cell r="D2518">
            <v>439774.74</v>
          </cell>
        </row>
        <row r="2519">
          <cell r="D2519">
            <v>0</v>
          </cell>
        </row>
        <row r="2520">
          <cell r="D2520">
            <v>103312.67</v>
          </cell>
        </row>
        <row r="2521">
          <cell r="D2521">
            <v>42343</v>
          </cell>
        </row>
        <row r="2522">
          <cell r="D2522">
            <v>10585.75</v>
          </cell>
        </row>
        <row r="2523">
          <cell r="D2523">
            <v>0</v>
          </cell>
        </row>
        <row r="2524">
          <cell r="D2524">
            <v>20151.61</v>
          </cell>
        </row>
        <row r="2525">
          <cell r="D2525">
            <v>44216.3</v>
          </cell>
        </row>
        <row r="2526">
          <cell r="D2526">
            <v>10420.799999999999</v>
          </cell>
        </row>
        <row r="2527">
          <cell r="D2527">
            <v>0</v>
          </cell>
        </row>
        <row r="2528">
          <cell r="D2528">
            <v>0</v>
          </cell>
        </row>
        <row r="2529">
          <cell r="D2529">
            <v>0</v>
          </cell>
        </row>
        <row r="2530">
          <cell r="D2530">
            <v>6414</v>
          </cell>
        </row>
        <row r="2531">
          <cell r="D2531">
            <v>0</v>
          </cell>
        </row>
        <row r="2532">
          <cell r="D2532">
            <v>0</v>
          </cell>
        </row>
        <row r="2533">
          <cell r="D2533">
            <v>210</v>
          </cell>
        </row>
        <row r="2534">
          <cell r="D2534">
            <v>144974.29999999999</v>
          </cell>
        </row>
        <row r="2535">
          <cell r="D2535">
            <v>61511.59</v>
          </cell>
        </row>
        <row r="2536">
          <cell r="D2536">
            <v>5364</v>
          </cell>
        </row>
        <row r="2537">
          <cell r="D2537">
            <v>0</v>
          </cell>
        </row>
        <row r="2538">
          <cell r="D2538">
            <v>0</v>
          </cell>
        </row>
        <row r="2539">
          <cell r="D2539">
            <v>0</v>
          </cell>
        </row>
        <row r="2540">
          <cell r="D2540">
            <v>0</v>
          </cell>
        </row>
        <row r="2541">
          <cell r="D2541">
            <v>0</v>
          </cell>
        </row>
        <row r="2542">
          <cell r="D2542">
            <v>0</v>
          </cell>
        </row>
        <row r="2543">
          <cell r="D2543">
            <v>0</v>
          </cell>
        </row>
        <row r="2544">
          <cell r="D2544">
            <v>0</v>
          </cell>
        </row>
        <row r="2545">
          <cell r="D2545">
            <v>0</v>
          </cell>
        </row>
        <row r="2546">
          <cell r="D2546">
            <v>0</v>
          </cell>
        </row>
        <row r="2547">
          <cell r="D2547">
            <v>0</v>
          </cell>
        </row>
        <row r="2548">
          <cell r="D2548">
            <v>0</v>
          </cell>
        </row>
        <row r="2549">
          <cell r="D2549">
            <v>0</v>
          </cell>
        </row>
        <row r="2550">
          <cell r="D2550">
            <v>0</v>
          </cell>
        </row>
        <row r="2551">
          <cell r="D2551">
            <v>0</v>
          </cell>
        </row>
        <row r="2552">
          <cell r="D2552">
            <v>0</v>
          </cell>
        </row>
        <row r="2553">
          <cell r="D2553">
            <v>0</v>
          </cell>
        </row>
        <row r="2554">
          <cell r="D2554">
            <v>0</v>
          </cell>
        </row>
        <row r="2555">
          <cell r="D2555">
            <v>0</v>
          </cell>
        </row>
        <row r="2556">
          <cell r="D2556">
            <v>0</v>
          </cell>
        </row>
        <row r="2557">
          <cell r="D2557">
            <v>0</v>
          </cell>
        </row>
        <row r="2558">
          <cell r="D2558">
            <v>0</v>
          </cell>
        </row>
        <row r="2559">
          <cell r="D2559">
            <v>0</v>
          </cell>
        </row>
        <row r="2560">
          <cell r="D2560">
            <v>0</v>
          </cell>
        </row>
        <row r="2561">
          <cell r="D2561">
            <v>0</v>
          </cell>
        </row>
        <row r="2562">
          <cell r="D2562">
            <v>0</v>
          </cell>
        </row>
        <row r="2563">
          <cell r="D2563">
            <v>0</v>
          </cell>
        </row>
        <row r="2564">
          <cell r="D2564">
            <v>0</v>
          </cell>
        </row>
        <row r="2565">
          <cell r="D2565">
            <v>0</v>
          </cell>
        </row>
        <row r="2566">
          <cell r="D2566">
            <v>1271.5</v>
          </cell>
        </row>
        <row r="2567">
          <cell r="D2567">
            <v>0</v>
          </cell>
        </row>
        <row r="2568">
          <cell r="D2568">
            <v>0</v>
          </cell>
        </row>
        <row r="2569">
          <cell r="D2569">
            <v>1775.7</v>
          </cell>
        </row>
        <row r="2570">
          <cell r="D2570">
            <v>0</v>
          </cell>
        </row>
        <row r="2571">
          <cell r="D2571">
            <v>886.2</v>
          </cell>
        </row>
        <row r="2572">
          <cell r="D2572">
            <v>0</v>
          </cell>
        </row>
        <row r="2573">
          <cell r="D2573">
            <v>0</v>
          </cell>
        </row>
        <row r="2574">
          <cell r="D2574">
            <v>153130.5</v>
          </cell>
        </row>
        <row r="2575">
          <cell r="D2575">
            <v>0</v>
          </cell>
        </row>
        <row r="2576">
          <cell r="D2576">
            <v>0</v>
          </cell>
        </row>
        <row r="2577">
          <cell r="D2577">
            <v>0</v>
          </cell>
        </row>
        <row r="2578">
          <cell r="D2578">
            <v>0</v>
          </cell>
        </row>
        <row r="2579">
          <cell r="D2579">
            <v>618724.38</v>
          </cell>
        </row>
        <row r="2580">
          <cell r="D2580">
            <v>0</v>
          </cell>
        </row>
        <row r="2581">
          <cell r="D2581">
            <v>119291.87</v>
          </cell>
        </row>
        <row r="2582">
          <cell r="D2582">
            <v>40690</v>
          </cell>
        </row>
        <row r="2583">
          <cell r="D2583">
            <v>10172.5</v>
          </cell>
        </row>
        <row r="2584">
          <cell r="D2584">
            <v>0</v>
          </cell>
        </row>
        <row r="2585">
          <cell r="D2585">
            <v>1424</v>
          </cell>
        </row>
        <row r="2586">
          <cell r="D2586">
            <v>61696</v>
          </cell>
        </row>
        <row r="2587">
          <cell r="D2587">
            <v>14425</v>
          </cell>
        </row>
        <row r="2588">
          <cell r="D2588">
            <v>0</v>
          </cell>
        </row>
        <row r="2589">
          <cell r="D2589">
            <v>0</v>
          </cell>
        </row>
        <row r="2590">
          <cell r="D2590">
            <v>0</v>
          </cell>
        </row>
        <row r="2591">
          <cell r="D2591">
            <v>4646</v>
          </cell>
        </row>
        <row r="2592">
          <cell r="D2592">
            <v>0</v>
          </cell>
        </row>
        <row r="2593">
          <cell r="D2593">
            <v>0</v>
          </cell>
        </row>
        <row r="2594">
          <cell r="D2594">
            <v>940</v>
          </cell>
        </row>
        <row r="2595">
          <cell r="D2595">
            <v>50257</v>
          </cell>
        </row>
        <row r="2596">
          <cell r="D2596">
            <v>265430.33</v>
          </cell>
        </row>
        <row r="2597">
          <cell r="D2597">
            <v>1046575.83</v>
          </cell>
        </row>
        <row r="2598">
          <cell r="D2598">
            <v>0</v>
          </cell>
        </row>
        <row r="2599">
          <cell r="D2599">
            <v>0</v>
          </cell>
        </row>
        <row r="2600">
          <cell r="D2600">
            <v>0</v>
          </cell>
        </row>
        <row r="2601">
          <cell r="D2601">
            <v>0</v>
          </cell>
        </row>
        <row r="2602">
          <cell r="D2602">
            <v>0</v>
          </cell>
        </row>
        <row r="2603">
          <cell r="D2603">
            <v>0</v>
          </cell>
        </row>
        <row r="2604">
          <cell r="D2604">
            <v>0</v>
          </cell>
        </row>
        <row r="2605">
          <cell r="D2605">
            <v>0</v>
          </cell>
        </row>
        <row r="2606">
          <cell r="D2606">
            <v>0</v>
          </cell>
        </row>
        <row r="2607">
          <cell r="D2607">
            <v>0</v>
          </cell>
        </row>
        <row r="2608">
          <cell r="D2608">
            <v>0</v>
          </cell>
        </row>
        <row r="2609">
          <cell r="D2609">
            <v>0</v>
          </cell>
        </row>
        <row r="2610">
          <cell r="D2610">
            <v>0</v>
          </cell>
        </row>
        <row r="2611">
          <cell r="D2611">
            <v>0</v>
          </cell>
        </row>
        <row r="2612">
          <cell r="D2612">
            <v>0</v>
          </cell>
        </row>
        <row r="2613">
          <cell r="D2613">
            <v>0</v>
          </cell>
        </row>
        <row r="2614">
          <cell r="D2614">
            <v>0</v>
          </cell>
        </row>
        <row r="2615">
          <cell r="D2615">
            <v>0</v>
          </cell>
        </row>
        <row r="2616">
          <cell r="D2616">
            <v>0</v>
          </cell>
        </row>
        <row r="2617">
          <cell r="D2617">
            <v>0</v>
          </cell>
        </row>
        <row r="2618">
          <cell r="D2618">
            <v>21175.11</v>
          </cell>
        </row>
        <row r="2619">
          <cell r="D2619">
            <v>0</v>
          </cell>
        </row>
        <row r="2620">
          <cell r="D2620">
            <v>0</v>
          </cell>
        </row>
        <row r="2621">
          <cell r="D2621">
            <v>0</v>
          </cell>
        </row>
        <row r="2622">
          <cell r="D2622">
            <v>0</v>
          </cell>
        </row>
        <row r="2623">
          <cell r="D2623">
            <v>0</v>
          </cell>
        </row>
        <row r="2624">
          <cell r="D2624">
            <v>0</v>
          </cell>
        </row>
        <row r="2625">
          <cell r="D2625">
            <v>0</v>
          </cell>
        </row>
        <row r="2626">
          <cell r="D2626">
            <v>0</v>
          </cell>
        </row>
        <row r="2627">
          <cell r="D2627">
            <v>0</v>
          </cell>
        </row>
        <row r="2628">
          <cell r="D2628">
            <v>0</v>
          </cell>
        </row>
        <row r="2629">
          <cell r="D2629">
            <v>0</v>
          </cell>
        </row>
        <row r="2630">
          <cell r="D2630">
            <v>3028.04</v>
          </cell>
        </row>
        <row r="2631">
          <cell r="D2631">
            <v>0</v>
          </cell>
        </row>
        <row r="2632">
          <cell r="D2632">
            <v>0</v>
          </cell>
        </row>
        <row r="2633">
          <cell r="D2633">
            <v>0</v>
          </cell>
        </row>
        <row r="2634">
          <cell r="D2634">
            <v>0</v>
          </cell>
        </row>
        <row r="2635">
          <cell r="D2635">
            <v>19346.5</v>
          </cell>
        </row>
        <row r="2636">
          <cell r="D2636">
            <v>0</v>
          </cell>
        </row>
        <row r="2637">
          <cell r="D2637">
            <v>0</v>
          </cell>
        </row>
        <row r="2638">
          <cell r="D2638">
            <v>0</v>
          </cell>
        </row>
        <row r="2639">
          <cell r="D2639">
            <v>0</v>
          </cell>
        </row>
        <row r="2640">
          <cell r="D2640">
            <v>0</v>
          </cell>
        </row>
        <row r="2641">
          <cell r="D2641">
            <v>0</v>
          </cell>
        </row>
        <row r="2642">
          <cell r="D2642">
            <v>0</v>
          </cell>
        </row>
        <row r="2643">
          <cell r="D2643">
            <v>94010</v>
          </cell>
        </row>
        <row r="2644">
          <cell r="D2644">
            <v>23502.5</v>
          </cell>
        </row>
        <row r="2645">
          <cell r="D2645">
            <v>0</v>
          </cell>
        </row>
        <row r="2646">
          <cell r="D2646">
            <v>9401</v>
          </cell>
        </row>
        <row r="2647">
          <cell r="D2647">
            <v>384</v>
          </cell>
        </row>
        <row r="2648">
          <cell r="D2648">
            <v>0</v>
          </cell>
        </row>
        <row r="2649">
          <cell r="D2649">
            <v>2500</v>
          </cell>
        </row>
        <row r="2650">
          <cell r="D2650">
            <v>0</v>
          </cell>
        </row>
        <row r="2651">
          <cell r="D2651">
            <v>0</v>
          </cell>
        </row>
        <row r="2652">
          <cell r="D2652">
            <v>0</v>
          </cell>
        </row>
        <row r="2653">
          <cell r="D2653">
            <v>0</v>
          </cell>
        </row>
        <row r="2654">
          <cell r="D2654">
            <v>0</v>
          </cell>
        </row>
        <row r="2655">
          <cell r="D2655">
            <v>0</v>
          </cell>
        </row>
        <row r="2656">
          <cell r="D2656">
            <v>0</v>
          </cell>
        </row>
        <row r="2657">
          <cell r="D2657">
            <v>0</v>
          </cell>
        </row>
        <row r="2658">
          <cell r="D2658">
            <v>0</v>
          </cell>
        </row>
        <row r="2659">
          <cell r="D2659">
            <v>0</v>
          </cell>
        </row>
        <row r="2660">
          <cell r="D2660">
            <v>0</v>
          </cell>
        </row>
        <row r="2661">
          <cell r="D2661">
            <v>0</v>
          </cell>
        </row>
        <row r="2662">
          <cell r="D2662">
            <v>0</v>
          </cell>
        </row>
        <row r="2663">
          <cell r="D2663">
            <v>0</v>
          </cell>
        </row>
        <row r="2664">
          <cell r="D2664">
            <v>0</v>
          </cell>
        </row>
        <row r="2665">
          <cell r="D2665">
            <v>0</v>
          </cell>
        </row>
        <row r="2666">
          <cell r="D2666">
            <v>0</v>
          </cell>
        </row>
        <row r="2667">
          <cell r="D2667">
            <v>0</v>
          </cell>
        </row>
        <row r="2668">
          <cell r="D2668">
            <v>0</v>
          </cell>
        </row>
        <row r="2669">
          <cell r="D2669">
            <v>0</v>
          </cell>
        </row>
        <row r="2670">
          <cell r="D2670">
            <v>0</v>
          </cell>
        </row>
        <row r="2671">
          <cell r="D2671">
            <v>0</v>
          </cell>
        </row>
        <row r="2672">
          <cell r="D2672">
            <v>0</v>
          </cell>
        </row>
        <row r="2673">
          <cell r="D2673">
            <v>0</v>
          </cell>
        </row>
        <row r="2674">
          <cell r="D2674">
            <v>0</v>
          </cell>
        </row>
        <row r="2675">
          <cell r="D2675">
            <v>0</v>
          </cell>
        </row>
        <row r="2676">
          <cell r="D2676">
            <v>0</v>
          </cell>
        </row>
        <row r="2677">
          <cell r="D2677">
            <v>0</v>
          </cell>
        </row>
        <row r="2678">
          <cell r="D2678">
            <v>0</v>
          </cell>
        </row>
        <row r="2679">
          <cell r="D2679">
            <v>0</v>
          </cell>
        </row>
        <row r="2680">
          <cell r="D2680">
            <v>0</v>
          </cell>
        </row>
        <row r="2681">
          <cell r="D2681">
            <v>0</v>
          </cell>
        </row>
        <row r="2682">
          <cell r="D2682">
            <v>0</v>
          </cell>
        </row>
        <row r="2683">
          <cell r="D2683">
            <v>0</v>
          </cell>
        </row>
        <row r="2684">
          <cell r="D2684">
            <v>0</v>
          </cell>
        </row>
        <row r="2685">
          <cell r="D2685">
            <v>0</v>
          </cell>
        </row>
        <row r="2686">
          <cell r="D2686">
            <v>0</v>
          </cell>
        </row>
        <row r="2687">
          <cell r="D2687">
            <v>0</v>
          </cell>
        </row>
        <row r="2688">
          <cell r="D2688">
            <v>0</v>
          </cell>
        </row>
        <row r="2689">
          <cell r="D2689">
            <v>0</v>
          </cell>
        </row>
        <row r="2690">
          <cell r="D2690">
            <v>0</v>
          </cell>
        </row>
        <row r="2691">
          <cell r="D2691">
            <v>0</v>
          </cell>
        </row>
        <row r="2692">
          <cell r="D2692">
            <v>0</v>
          </cell>
        </row>
        <row r="2693">
          <cell r="D2693">
            <v>0</v>
          </cell>
        </row>
        <row r="2694">
          <cell r="D2694">
            <v>0</v>
          </cell>
        </row>
        <row r="2695">
          <cell r="D2695">
            <v>0</v>
          </cell>
        </row>
        <row r="2696">
          <cell r="D2696">
            <v>0</v>
          </cell>
        </row>
        <row r="2697">
          <cell r="D2697">
            <v>0</v>
          </cell>
        </row>
        <row r="2698">
          <cell r="D2698">
            <v>0</v>
          </cell>
        </row>
        <row r="2699">
          <cell r="D2699">
            <v>0</v>
          </cell>
        </row>
        <row r="2700">
          <cell r="D2700">
            <v>192777.60000000001</v>
          </cell>
        </row>
        <row r="2701">
          <cell r="D2701">
            <v>0</v>
          </cell>
        </row>
        <row r="2702">
          <cell r="D2702">
            <v>63862.67</v>
          </cell>
        </row>
        <row r="2703">
          <cell r="D2703">
            <v>18147</v>
          </cell>
        </row>
        <row r="2704">
          <cell r="D2704">
            <v>0</v>
          </cell>
        </row>
        <row r="2705">
          <cell r="D2705">
            <v>4536.75</v>
          </cell>
        </row>
        <row r="2706">
          <cell r="D2706">
            <v>0</v>
          </cell>
        </row>
        <row r="2707">
          <cell r="D2707">
            <v>997</v>
          </cell>
        </row>
        <row r="2708">
          <cell r="D2708">
            <v>19290.7</v>
          </cell>
        </row>
        <row r="2709">
          <cell r="D2709">
            <v>4506.2</v>
          </cell>
        </row>
        <row r="2710">
          <cell r="D2710">
            <v>0</v>
          </cell>
        </row>
        <row r="2711">
          <cell r="D2711">
            <v>0</v>
          </cell>
        </row>
        <row r="2712">
          <cell r="D2712">
            <v>0</v>
          </cell>
        </row>
        <row r="2713">
          <cell r="D2713">
            <v>200</v>
          </cell>
        </row>
        <row r="2714">
          <cell r="D2714">
            <v>0</v>
          </cell>
        </row>
        <row r="2715">
          <cell r="D2715">
            <v>0</v>
          </cell>
        </row>
        <row r="2716">
          <cell r="D2716">
            <v>0</v>
          </cell>
        </row>
        <row r="2717">
          <cell r="D2717">
            <v>33745</v>
          </cell>
        </row>
        <row r="2718">
          <cell r="D2718">
            <v>18980</v>
          </cell>
        </row>
        <row r="2719">
          <cell r="D2719">
            <v>0</v>
          </cell>
        </row>
        <row r="2720">
          <cell r="D2720">
            <v>0</v>
          </cell>
        </row>
        <row r="2721">
          <cell r="D2721">
            <v>0</v>
          </cell>
        </row>
        <row r="2722">
          <cell r="D2722">
            <v>0</v>
          </cell>
        </row>
        <row r="2723">
          <cell r="D2723">
            <v>0</v>
          </cell>
        </row>
        <row r="2724">
          <cell r="D2724">
            <v>0</v>
          </cell>
        </row>
        <row r="2725">
          <cell r="D2725">
            <v>0</v>
          </cell>
        </row>
        <row r="2726">
          <cell r="D2726">
            <v>0</v>
          </cell>
        </row>
        <row r="2727">
          <cell r="D2727">
            <v>0</v>
          </cell>
        </row>
        <row r="2728">
          <cell r="D2728">
            <v>0</v>
          </cell>
        </row>
        <row r="2729">
          <cell r="D2729">
            <v>0</v>
          </cell>
        </row>
        <row r="2730">
          <cell r="D2730">
            <v>0</v>
          </cell>
        </row>
        <row r="2731">
          <cell r="D2731">
            <v>0</v>
          </cell>
        </row>
        <row r="2732">
          <cell r="D2732">
            <v>0</v>
          </cell>
        </row>
        <row r="2733">
          <cell r="D2733">
            <v>0</v>
          </cell>
        </row>
        <row r="2734">
          <cell r="D2734">
            <v>0</v>
          </cell>
        </row>
        <row r="2735">
          <cell r="D2735">
            <v>0</v>
          </cell>
        </row>
        <row r="2736">
          <cell r="D2736">
            <v>0</v>
          </cell>
        </row>
        <row r="2737">
          <cell r="D2737">
            <v>0</v>
          </cell>
        </row>
        <row r="2738">
          <cell r="D2738">
            <v>0</v>
          </cell>
        </row>
        <row r="2739">
          <cell r="D2739">
            <v>0</v>
          </cell>
        </row>
        <row r="2740">
          <cell r="D2740">
            <v>0</v>
          </cell>
        </row>
        <row r="2741">
          <cell r="D2741">
            <v>0</v>
          </cell>
        </row>
        <row r="2742">
          <cell r="D2742">
            <v>0</v>
          </cell>
        </row>
        <row r="2743">
          <cell r="D2743">
            <v>0</v>
          </cell>
        </row>
        <row r="2744">
          <cell r="D2744">
            <v>0</v>
          </cell>
        </row>
        <row r="2745">
          <cell r="D2745">
            <v>0</v>
          </cell>
        </row>
        <row r="2746">
          <cell r="D2746">
            <v>0</v>
          </cell>
        </row>
        <row r="2747">
          <cell r="D2747">
            <v>0</v>
          </cell>
        </row>
        <row r="2748">
          <cell r="D2748">
            <v>0</v>
          </cell>
        </row>
        <row r="2749">
          <cell r="D2749">
            <v>0</v>
          </cell>
        </row>
        <row r="2750">
          <cell r="D2750">
            <v>0</v>
          </cell>
        </row>
        <row r="2751">
          <cell r="D2751">
            <v>0</v>
          </cell>
        </row>
        <row r="2752">
          <cell r="D2752">
            <v>0</v>
          </cell>
        </row>
        <row r="2753">
          <cell r="D2753">
            <v>0</v>
          </cell>
        </row>
        <row r="2754">
          <cell r="D2754">
            <v>0</v>
          </cell>
        </row>
        <row r="2755">
          <cell r="D2755">
            <v>0</v>
          </cell>
        </row>
        <row r="2756">
          <cell r="D2756">
            <v>0</v>
          </cell>
        </row>
        <row r="2757">
          <cell r="D2757">
            <v>154179</v>
          </cell>
        </row>
        <row r="2758">
          <cell r="D2758">
            <v>0</v>
          </cell>
        </row>
        <row r="2759">
          <cell r="D2759">
            <v>0</v>
          </cell>
        </row>
        <row r="2760">
          <cell r="D2760">
            <v>0</v>
          </cell>
        </row>
        <row r="2761">
          <cell r="D2761">
            <v>0</v>
          </cell>
        </row>
        <row r="2762">
          <cell r="D2762">
            <v>0</v>
          </cell>
        </row>
        <row r="2763">
          <cell r="D2763">
            <v>0</v>
          </cell>
        </row>
        <row r="2764">
          <cell r="D2764">
            <v>0</v>
          </cell>
        </row>
        <row r="2765">
          <cell r="D2765">
            <v>0</v>
          </cell>
        </row>
        <row r="2766">
          <cell r="D2766">
            <v>0</v>
          </cell>
        </row>
        <row r="2767">
          <cell r="D2767">
            <v>443817.29</v>
          </cell>
        </row>
        <row r="2768">
          <cell r="D2768">
            <v>0</v>
          </cell>
        </row>
        <row r="2769">
          <cell r="D2769">
            <v>43351.87</v>
          </cell>
        </row>
        <row r="2770">
          <cell r="D2770">
            <v>0</v>
          </cell>
        </row>
        <row r="2771">
          <cell r="D2771">
            <v>92383.75</v>
          </cell>
        </row>
        <row r="2772">
          <cell r="D2772">
            <v>0</v>
          </cell>
        </row>
        <row r="2773">
          <cell r="D2773">
            <v>5409.75</v>
          </cell>
        </row>
        <row r="2774">
          <cell r="D2774">
            <v>48041.5</v>
          </cell>
        </row>
        <row r="2775">
          <cell r="D2775">
            <v>4948</v>
          </cell>
        </row>
        <row r="2776">
          <cell r="D2776">
            <v>0</v>
          </cell>
        </row>
        <row r="2777">
          <cell r="D2777">
            <v>17500</v>
          </cell>
        </row>
        <row r="2778">
          <cell r="D2778">
            <v>0</v>
          </cell>
        </row>
        <row r="2779">
          <cell r="D2779">
            <v>0</v>
          </cell>
        </row>
        <row r="2780">
          <cell r="D2780">
            <v>5002</v>
          </cell>
        </row>
        <row r="2781">
          <cell r="D2781">
            <v>0</v>
          </cell>
        </row>
        <row r="2782">
          <cell r="D2782">
            <v>0</v>
          </cell>
        </row>
        <row r="2783">
          <cell r="D2783">
            <v>0</v>
          </cell>
        </row>
        <row r="2784">
          <cell r="D2784">
            <v>102</v>
          </cell>
        </row>
        <row r="2785">
          <cell r="D2785">
            <v>2550</v>
          </cell>
        </row>
        <row r="2786">
          <cell r="D2786">
            <v>3770</v>
          </cell>
        </row>
        <row r="2787">
          <cell r="D2787">
            <v>4050</v>
          </cell>
        </row>
        <row r="2788">
          <cell r="D2788">
            <v>-11900</v>
          </cell>
        </row>
        <row r="2789">
          <cell r="D2789">
            <v>0</v>
          </cell>
        </row>
        <row r="2790">
          <cell r="D2790">
            <v>0</v>
          </cell>
        </row>
        <row r="2791">
          <cell r="D2791">
            <v>0</v>
          </cell>
        </row>
        <row r="2792">
          <cell r="D2792">
            <v>0</v>
          </cell>
        </row>
        <row r="2793">
          <cell r="D2793">
            <v>10742.06</v>
          </cell>
        </row>
        <row r="2794">
          <cell r="D2794">
            <v>9582.68</v>
          </cell>
        </row>
        <row r="2795">
          <cell r="D2795">
            <v>0</v>
          </cell>
        </row>
        <row r="2796">
          <cell r="D2796">
            <v>36.07</v>
          </cell>
        </row>
        <row r="2797">
          <cell r="D2797">
            <v>0</v>
          </cell>
        </row>
        <row r="2798">
          <cell r="D2798">
            <v>-476</v>
          </cell>
        </row>
        <row r="2799">
          <cell r="D2799">
            <v>82.2</v>
          </cell>
        </row>
        <row r="2800">
          <cell r="D2800">
            <v>0</v>
          </cell>
        </row>
        <row r="2801">
          <cell r="D2801">
            <v>18935</v>
          </cell>
        </row>
        <row r="2802">
          <cell r="D2802">
            <v>16452.71</v>
          </cell>
        </row>
        <row r="2803">
          <cell r="D2803">
            <v>0</v>
          </cell>
        </row>
        <row r="2804">
          <cell r="D2804">
            <v>0</v>
          </cell>
        </row>
        <row r="2805">
          <cell r="D2805">
            <v>344</v>
          </cell>
        </row>
        <row r="2806">
          <cell r="D2806">
            <v>0</v>
          </cell>
        </row>
        <row r="2807">
          <cell r="D2807">
            <v>14080.3</v>
          </cell>
        </row>
        <row r="2808">
          <cell r="D2808">
            <v>5898</v>
          </cell>
        </row>
        <row r="2809">
          <cell r="D2809">
            <v>0</v>
          </cell>
        </row>
        <row r="2810">
          <cell r="D2810">
            <v>0</v>
          </cell>
        </row>
        <row r="2811">
          <cell r="D2811">
            <v>1312.36</v>
          </cell>
        </row>
        <row r="2812">
          <cell r="D2812">
            <v>0</v>
          </cell>
        </row>
        <row r="2813">
          <cell r="D2813">
            <v>54.55</v>
          </cell>
        </row>
        <row r="2814">
          <cell r="D2814">
            <v>280893.64</v>
          </cell>
        </row>
        <row r="2815">
          <cell r="D2815">
            <v>5072.4799999999996</v>
          </cell>
        </row>
        <row r="2816">
          <cell r="D2816">
            <v>0</v>
          </cell>
        </row>
        <row r="2817">
          <cell r="D2817">
            <v>0</v>
          </cell>
        </row>
        <row r="2818">
          <cell r="D2818">
            <v>0</v>
          </cell>
        </row>
        <row r="2819">
          <cell r="D2819">
            <v>0</v>
          </cell>
        </row>
        <row r="2820">
          <cell r="D2820">
            <v>2126</v>
          </cell>
        </row>
        <row r="2821">
          <cell r="D2821">
            <v>0</v>
          </cell>
        </row>
        <row r="2822">
          <cell r="D2822">
            <v>26965.96</v>
          </cell>
        </row>
        <row r="2823">
          <cell r="D2823">
            <v>8266.5400000000009</v>
          </cell>
        </row>
        <row r="2824">
          <cell r="D2824">
            <v>0</v>
          </cell>
        </row>
        <row r="2825">
          <cell r="D2825">
            <v>0</v>
          </cell>
        </row>
        <row r="2826">
          <cell r="D2826">
            <v>2186.92</v>
          </cell>
        </row>
        <row r="2827">
          <cell r="D2827">
            <v>0</v>
          </cell>
        </row>
        <row r="2828">
          <cell r="D2828">
            <v>25194.17</v>
          </cell>
        </row>
        <row r="2829">
          <cell r="D2829">
            <v>0</v>
          </cell>
        </row>
        <row r="2830">
          <cell r="D2830">
            <v>0</v>
          </cell>
        </row>
        <row r="2831">
          <cell r="D2831">
            <v>49131</v>
          </cell>
        </row>
        <row r="2832">
          <cell r="D2832">
            <v>0</v>
          </cell>
        </row>
        <row r="2833">
          <cell r="D2833">
            <v>0</v>
          </cell>
        </row>
        <row r="2834">
          <cell r="D2834">
            <v>0</v>
          </cell>
        </row>
        <row r="2835">
          <cell r="D2835">
            <v>0</v>
          </cell>
        </row>
        <row r="2836">
          <cell r="D2836">
            <v>0</v>
          </cell>
        </row>
        <row r="2837">
          <cell r="D2837">
            <v>600</v>
          </cell>
        </row>
        <row r="2838">
          <cell r="D2838">
            <v>0</v>
          </cell>
        </row>
        <row r="2839">
          <cell r="D2839">
            <v>0</v>
          </cell>
        </row>
        <row r="2840">
          <cell r="D2840">
            <v>530506.42000000004</v>
          </cell>
        </row>
        <row r="2841">
          <cell r="D2841">
            <v>0</v>
          </cell>
        </row>
        <row r="2842">
          <cell r="D2842">
            <v>33693.379999999997</v>
          </cell>
        </row>
        <row r="2843">
          <cell r="D2843">
            <v>70230</v>
          </cell>
        </row>
        <row r="2844">
          <cell r="D2844">
            <v>0</v>
          </cell>
        </row>
        <row r="2845">
          <cell r="D2845">
            <v>7313.27</v>
          </cell>
        </row>
        <row r="2846">
          <cell r="D2846">
            <v>52209</v>
          </cell>
        </row>
        <row r="2847">
          <cell r="D2847">
            <v>6901</v>
          </cell>
        </row>
        <row r="2848">
          <cell r="D2848">
            <v>0</v>
          </cell>
        </row>
        <row r="2849">
          <cell r="D2849">
            <v>0</v>
          </cell>
        </row>
        <row r="2850">
          <cell r="D2850">
            <v>0</v>
          </cell>
        </row>
        <row r="2851">
          <cell r="D2851">
            <v>2344</v>
          </cell>
        </row>
        <row r="2852">
          <cell r="D2852">
            <v>0</v>
          </cell>
        </row>
        <row r="2853">
          <cell r="D2853">
            <v>0</v>
          </cell>
        </row>
        <row r="2854">
          <cell r="D2854">
            <v>0</v>
          </cell>
        </row>
        <row r="2855">
          <cell r="D2855">
            <v>495</v>
          </cell>
        </row>
        <row r="2856">
          <cell r="D2856">
            <v>23590</v>
          </cell>
        </row>
        <row r="2857">
          <cell r="D2857">
            <v>1902</v>
          </cell>
        </row>
        <row r="2858">
          <cell r="D2858">
            <v>0</v>
          </cell>
        </row>
        <row r="2859">
          <cell r="D2859">
            <v>0</v>
          </cell>
        </row>
        <row r="2860">
          <cell r="D2860">
            <v>0</v>
          </cell>
        </row>
        <row r="2861">
          <cell r="D2861">
            <v>0</v>
          </cell>
        </row>
        <row r="2862">
          <cell r="D2862">
            <v>0</v>
          </cell>
        </row>
        <row r="2863">
          <cell r="D2863">
            <v>35496.300000000003</v>
          </cell>
        </row>
        <row r="2864">
          <cell r="D2864">
            <v>1482.01</v>
          </cell>
        </row>
        <row r="2865">
          <cell r="D2865">
            <v>0</v>
          </cell>
        </row>
        <row r="2866">
          <cell r="D2866">
            <v>1110.05</v>
          </cell>
        </row>
        <row r="2867">
          <cell r="D2867">
            <v>0</v>
          </cell>
        </row>
        <row r="2868">
          <cell r="D2868">
            <v>-820</v>
          </cell>
        </row>
        <row r="2869">
          <cell r="D2869">
            <v>0</v>
          </cell>
        </row>
        <row r="2870">
          <cell r="D2870">
            <v>0</v>
          </cell>
        </row>
        <row r="2871">
          <cell r="D2871">
            <v>0</v>
          </cell>
        </row>
        <row r="2872">
          <cell r="D2872">
            <v>0</v>
          </cell>
        </row>
        <row r="2873">
          <cell r="D2873">
            <v>0</v>
          </cell>
        </row>
        <row r="2874">
          <cell r="D2874">
            <v>0</v>
          </cell>
        </row>
        <row r="2875">
          <cell r="D2875">
            <v>0</v>
          </cell>
        </row>
        <row r="2876">
          <cell r="D2876">
            <v>0</v>
          </cell>
        </row>
        <row r="2877">
          <cell r="D2877">
            <v>6343.17</v>
          </cell>
        </row>
        <row r="2878">
          <cell r="D2878">
            <v>0</v>
          </cell>
        </row>
        <row r="2879">
          <cell r="D2879">
            <v>0</v>
          </cell>
        </row>
        <row r="2880">
          <cell r="D2880">
            <v>0</v>
          </cell>
        </row>
        <row r="2881">
          <cell r="D2881">
            <v>3291</v>
          </cell>
        </row>
        <row r="2882">
          <cell r="D2882">
            <v>20000</v>
          </cell>
        </row>
        <row r="2883">
          <cell r="D2883">
            <v>0</v>
          </cell>
        </row>
        <row r="2884">
          <cell r="D2884">
            <v>0</v>
          </cell>
        </row>
        <row r="2885">
          <cell r="D2885">
            <v>0</v>
          </cell>
        </row>
        <row r="2886">
          <cell r="D2886">
            <v>0</v>
          </cell>
        </row>
        <row r="2887">
          <cell r="D2887">
            <v>0</v>
          </cell>
        </row>
        <row r="2888">
          <cell r="D2888">
            <v>0</v>
          </cell>
        </row>
        <row r="2889">
          <cell r="D2889">
            <v>0</v>
          </cell>
        </row>
        <row r="2890">
          <cell r="D2890">
            <v>0</v>
          </cell>
        </row>
        <row r="2891">
          <cell r="D2891">
            <v>951.41</v>
          </cell>
        </row>
        <row r="2892">
          <cell r="D2892">
            <v>0</v>
          </cell>
        </row>
        <row r="2893">
          <cell r="D2893">
            <v>0</v>
          </cell>
        </row>
        <row r="2894">
          <cell r="D2894">
            <v>0</v>
          </cell>
        </row>
        <row r="2895">
          <cell r="D2895">
            <v>0</v>
          </cell>
        </row>
        <row r="2896">
          <cell r="D2896">
            <v>6429</v>
          </cell>
        </row>
        <row r="2897">
          <cell r="D2897">
            <v>0</v>
          </cell>
        </row>
        <row r="2898">
          <cell r="D2898">
            <v>0</v>
          </cell>
        </row>
        <row r="2899">
          <cell r="D2899">
            <v>5670</v>
          </cell>
        </row>
        <row r="2900">
          <cell r="D2900">
            <v>0</v>
          </cell>
        </row>
        <row r="2901">
          <cell r="D2901">
            <v>0</v>
          </cell>
        </row>
        <row r="2902">
          <cell r="D2902">
            <v>0</v>
          </cell>
        </row>
        <row r="2903">
          <cell r="D2903">
            <v>0</v>
          </cell>
        </row>
        <row r="2904">
          <cell r="D2904">
            <v>132300</v>
          </cell>
        </row>
        <row r="2905">
          <cell r="D2905">
            <v>0</v>
          </cell>
        </row>
        <row r="2906">
          <cell r="D2906">
            <v>15177.27</v>
          </cell>
        </row>
        <row r="2907">
          <cell r="D2907">
            <v>9257.5</v>
          </cell>
        </row>
        <row r="2908">
          <cell r="D2908">
            <v>0</v>
          </cell>
        </row>
        <row r="2909">
          <cell r="D2909">
            <v>1155.68</v>
          </cell>
        </row>
        <row r="2910">
          <cell r="D2910">
            <v>12596</v>
          </cell>
        </row>
        <row r="2911">
          <cell r="D2911">
            <v>2600</v>
          </cell>
        </row>
        <row r="2912">
          <cell r="D2912">
            <v>0</v>
          </cell>
        </row>
        <row r="2913">
          <cell r="D2913">
            <v>2500</v>
          </cell>
        </row>
        <row r="2914">
          <cell r="D2914">
            <v>0</v>
          </cell>
        </row>
        <row r="2915">
          <cell r="D2915">
            <v>6367</v>
          </cell>
        </row>
        <row r="2916">
          <cell r="D2916">
            <v>0</v>
          </cell>
        </row>
        <row r="2917">
          <cell r="D2917">
            <v>0</v>
          </cell>
        </row>
        <row r="2918">
          <cell r="D2918">
            <v>2192</v>
          </cell>
        </row>
        <row r="2919">
          <cell r="D2919">
            <v>111259.68</v>
          </cell>
        </row>
        <row r="2920">
          <cell r="D2920">
            <v>4730</v>
          </cell>
        </row>
        <row r="2921">
          <cell r="D2921">
            <v>0</v>
          </cell>
        </row>
        <row r="2922">
          <cell r="D2922">
            <v>0</v>
          </cell>
        </row>
        <row r="2923">
          <cell r="D2923">
            <v>0</v>
          </cell>
        </row>
        <row r="2924">
          <cell r="D2924">
            <v>0</v>
          </cell>
        </row>
        <row r="2925">
          <cell r="D2925">
            <v>0</v>
          </cell>
        </row>
        <row r="2926">
          <cell r="D2926">
            <v>0</v>
          </cell>
        </row>
        <row r="2927">
          <cell r="D2927">
            <v>0</v>
          </cell>
        </row>
        <row r="2928">
          <cell r="D2928">
            <v>0</v>
          </cell>
        </row>
        <row r="2929">
          <cell r="D2929">
            <v>50.07</v>
          </cell>
        </row>
        <row r="2930">
          <cell r="D2930">
            <v>0</v>
          </cell>
        </row>
        <row r="2931">
          <cell r="D2931">
            <v>0</v>
          </cell>
        </row>
        <row r="2932">
          <cell r="D2932">
            <v>0</v>
          </cell>
        </row>
        <row r="2933">
          <cell r="D2933">
            <v>0</v>
          </cell>
        </row>
        <row r="2934">
          <cell r="D2934">
            <v>0</v>
          </cell>
        </row>
        <row r="2935">
          <cell r="D2935">
            <v>0</v>
          </cell>
        </row>
        <row r="2936">
          <cell r="D2936">
            <v>0</v>
          </cell>
        </row>
        <row r="2937">
          <cell r="D2937">
            <v>2654.2</v>
          </cell>
        </row>
        <row r="2938">
          <cell r="D2938">
            <v>0</v>
          </cell>
        </row>
        <row r="2939">
          <cell r="D2939">
            <v>0</v>
          </cell>
        </row>
        <row r="2940">
          <cell r="D2940">
            <v>0</v>
          </cell>
        </row>
        <row r="2941">
          <cell r="D2941">
            <v>0</v>
          </cell>
        </row>
        <row r="2942">
          <cell r="D2942">
            <v>0</v>
          </cell>
        </row>
        <row r="2943">
          <cell r="D2943">
            <v>0</v>
          </cell>
        </row>
        <row r="2944">
          <cell r="D2944">
            <v>0</v>
          </cell>
        </row>
        <row r="2945">
          <cell r="D2945">
            <v>0</v>
          </cell>
        </row>
        <row r="2946">
          <cell r="D2946">
            <v>0</v>
          </cell>
        </row>
        <row r="2947">
          <cell r="D2947">
            <v>0</v>
          </cell>
        </row>
        <row r="2948">
          <cell r="D2948">
            <v>0</v>
          </cell>
        </row>
        <row r="2949">
          <cell r="D2949">
            <v>0</v>
          </cell>
        </row>
        <row r="2950">
          <cell r="D2950">
            <v>0</v>
          </cell>
        </row>
        <row r="2951">
          <cell r="D2951">
            <v>0</v>
          </cell>
        </row>
        <row r="2952">
          <cell r="D2952">
            <v>0</v>
          </cell>
        </row>
        <row r="2953">
          <cell r="D2953">
            <v>0</v>
          </cell>
        </row>
        <row r="2954">
          <cell r="D2954">
            <v>0</v>
          </cell>
        </row>
        <row r="2955">
          <cell r="D2955">
            <v>0</v>
          </cell>
        </row>
        <row r="2956">
          <cell r="D2956">
            <v>0</v>
          </cell>
        </row>
        <row r="2957">
          <cell r="D2957">
            <v>0</v>
          </cell>
        </row>
        <row r="2958">
          <cell r="D2958">
            <v>0</v>
          </cell>
        </row>
        <row r="2959">
          <cell r="D2959">
            <v>48265.5</v>
          </cell>
        </row>
        <row r="2960">
          <cell r="D2960">
            <v>0</v>
          </cell>
        </row>
        <row r="2961">
          <cell r="D2961">
            <v>0</v>
          </cell>
        </row>
        <row r="2962">
          <cell r="D2962">
            <v>0</v>
          </cell>
        </row>
        <row r="2963">
          <cell r="D2963">
            <v>0</v>
          </cell>
        </row>
        <row r="2964">
          <cell r="D2964">
            <v>0</v>
          </cell>
        </row>
        <row r="2965">
          <cell r="D2965">
            <v>0</v>
          </cell>
        </row>
        <row r="2966">
          <cell r="D2966">
            <v>0</v>
          </cell>
        </row>
        <row r="2967">
          <cell r="D2967">
            <v>0</v>
          </cell>
        </row>
        <row r="2968">
          <cell r="D2968">
            <v>92055</v>
          </cell>
        </row>
        <row r="2969">
          <cell r="D2969">
            <v>0</v>
          </cell>
        </row>
        <row r="2970">
          <cell r="D2970">
            <v>19376.349999999999</v>
          </cell>
        </row>
        <row r="2971">
          <cell r="D2971">
            <v>6372.5</v>
          </cell>
        </row>
        <row r="2972">
          <cell r="D2972">
            <v>0</v>
          </cell>
        </row>
        <row r="2973">
          <cell r="D2973">
            <v>2563</v>
          </cell>
        </row>
        <row r="2974">
          <cell r="D2974">
            <v>9335</v>
          </cell>
        </row>
        <row r="2975">
          <cell r="D2975">
            <v>2018</v>
          </cell>
        </row>
        <row r="2976">
          <cell r="D2976">
            <v>0</v>
          </cell>
        </row>
        <row r="2977">
          <cell r="D2977">
            <v>2500</v>
          </cell>
        </row>
        <row r="2978">
          <cell r="D2978">
            <v>0</v>
          </cell>
        </row>
        <row r="2979">
          <cell r="D2979">
            <v>410</v>
          </cell>
        </row>
        <row r="2980">
          <cell r="D2980">
            <v>0</v>
          </cell>
        </row>
        <row r="2981">
          <cell r="D2981">
            <v>726</v>
          </cell>
        </row>
        <row r="2982">
          <cell r="D2982">
            <v>30630</v>
          </cell>
        </row>
        <row r="2983">
          <cell r="D2983">
            <v>51085</v>
          </cell>
        </row>
        <row r="2984">
          <cell r="D2984">
            <v>1710</v>
          </cell>
        </row>
        <row r="2985">
          <cell r="D2985">
            <v>207.01</v>
          </cell>
        </row>
        <row r="2986">
          <cell r="D2986">
            <v>0</v>
          </cell>
        </row>
        <row r="2987">
          <cell r="D2987">
            <v>0</v>
          </cell>
        </row>
        <row r="2988">
          <cell r="D2988">
            <v>0</v>
          </cell>
        </row>
        <row r="2989">
          <cell r="D2989">
            <v>0</v>
          </cell>
        </row>
        <row r="2990">
          <cell r="D2990">
            <v>0</v>
          </cell>
        </row>
        <row r="2991">
          <cell r="D2991">
            <v>154.66999999999999</v>
          </cell>
        </row>
        <row r="2992">
          <cell r="D2992">
            <v>0</v>
          </cell>
        </row>
        <row r="2993">
          <cell r="D2993">
            <v>0</v>
          </cell>
        </row>
        <row r="2994">
          <cell r="D2994">
            <v>0</v>
          </cell>
        </row>
        <row r="2995">
          <cell r="D2995">
            <v>0</v>
          </cell>
        </row>
        <row r="2996">
          <cell r="D2996">
            <v>72055</v>
          </cell>
        </row>
        <row r="2997">
          <cell r="D2997">
            <v>0</v>
          </cell>
        </row>
        <row r="2998">
          <cell r="D2998">
            <v>131745</v>
          </cell>
        </row>
        <row r="2999">
          <cell r="D2999">
            <v>26686.25</v>
          </cell>
        </row>
        <row r="3000">
          <cell r="D3000">
            <v>3464.5</v>
          </cell>
        </row>
        <row r="3001">
          <cell r="D3001">
            <v>1264.05</v>
          </cell>
        </row>
        <row r="3002">
          <cell r="D3002">
            <v>0</v>
          </cell>
        </row>
        <row r="3003">
          <cell r="D3003">
            <v>0</v>
          </cell>
        </row>
        <row r="3004">
          <cell r="D3004">
            <v>0</v>
          </cell>
        </row>
        <row r="3005">
          <cell r="D3005">
            <v>0</v>
          </cell>
        </row>
        <row r="3006">
          <cell r="D3006">
            <v>0</v>
          </cell>
        </row>
        <row r="3007">
          <cell r="D3007">
            <v>0</v>
          </cell>
        </row>
        <row r="3008">
          <cell r="D3008">
            <v>0</v>
          </cell>
        </row>
        <row r="3009">
          <cell r="D3009">
            <v>0</v>
          </cell>
        </row>
        <row r="3010">
          <cell r="D3010">
            <v>0</v>
          </cell>
        </row>
        <row r="3011">
          <cell r="D3011">
            <v>640</v>
          </cell>
        </row>
        <row r="3012">
          <cell r="D3012">
            <v>0</v>
          </cell>
        </row>
        <row r="3013">
          <cell r="D3013">
            <v>0</v>
          </cell>
        </row>
        <row r="3014">
          <cell r="D3014">
            <v>0</v>
          </cell>
        </row>
        <row r="3015">
          <cell r="D3015">
            <v>0</v>
          </cell>
        </row>
        <row r="3016">
          <cell r="D3016">
            <v>0</v>
          </cell>
        </row>
        <row r="3017">
          <cell r="D3017">
            <v>0</v>
          </cell>
        </row>
        <row r="3018">
          <cell r="D3018">
            <v>0</v>
          </cell>
        </row>
        <row r="3019">
          <cell r="D3019">
            <v>0</v>
          </cell>
        </row>
        <row r="3020">
          <cell r="D3020">
            <v>103.51</v>
          </cell>
        </row>
        <row r="3021">
          <cell r="D3021">
            <v>0</v>
          </cell>
        </row>
        <row r="3022">
          <cell r="D3022">
            <v>-499.55</v>
          </cell>
        </row>
        <row r="3023">
          <cell r="D3023">
            <v>0</v>
          </cell>
        </row>
        <row r="3024">
          <cell r="D3024">
            <v>7.71</v>
          </cell>
        </row>
        <row r="3025">
          <cell r="D3025">
            <v>-10.97</v>
          </cell>
        </row>
        <row r="3026">
          <cell r="D3026">
            <v>0</v>
          </cell>
        </row>
        <row r="3027">
          <cell r="D3027">
            <v>0</v>
          </cell>
        </row>
        <row r="3028">
          <cell r="D3028">
            <v>641</v>
          </cell>
        </row>
        <row r="3029">
          <cell r="D3029">
            <v>0</v>
          </cell>
        </row>
        <row r="3030">
          <cell r="D3030">
            <v>77.5</v>
          </cell>
        </row>
        <row r="3031">
          <cell r="D3031">
            <v>470</v>
          </cell>
        </row>
        <row r="3032">
          <cell r="D3032">
            <v>230</v>
          </cell>
        </row>
        <row r="3033">
          <cell r="D3033">
            <v>1845</v>
          </cell>
        </row>
        <row r="3034">
          <cell r="D3034">
            <v>0</v>
          </cell>
        </row>
        <row r="3035">
          <cell r="D3035">
            <v>0</v>
          </cell>
        </row>
        <row r="3036">
          <cell r="D3036">
            <v>0</v>
          </cell>
        </row>
        <row r="3037">
          <cell r="D3037">
            <v>6989.88</v>
          </cell>
        </row>
        <row r="3038">
          <cell r="D3038">
            <v>0</v>
          </cell>
        </row>
        <row r="3039">
          <cell r="D3039">
            <v>0</v>
          </cell>
        </row>
        <row r="3040">
          <cell r="D3040">
            <v>0</v>
          </cell>
        </row>
        <row r="3041">
          <cell r="D3041">
            <v>150</v>
          </cell>
        </row>
        <row r="3042">
          <cell r="D3042">
            <v>4578.8500000000004</v>
          </cell>
        </row>
        <row r="3043">
          <cell r="D3043">
            <v>934</v>
          </cell>
        </row>
        <row r="3044">
          <cell r="D3044">
            <v>1867.5</v>
          </cell>
        </row>
        <row r="3045">
          <cell r="D3045">
            <v>645</v>
          </cell>
        </row>
        <row r="3046">
          <cell r="D3046">
            <v>0</v>
          </cell>
        </row>
        <row r="3047">
          <cell r="D3047">
            <v>1086.3</v>
          </cell>
        </row>
        <row r="3048">
          <cell r="D3048">
            <v>0</v>
          </cell>
        </row>
        <row r="3049">
          <cell r="D3049">
            <v>2972.5</v>
          </cell>
        </row>
        <row r="3050">
          <cell r="D3050">
            <v>0</v>
          </cell>
        </row>
        <row r="3051">
          <cell r="D3051">
            <v>0</v>
          </cell>
        </row>
        <row r="3052">
          <cell r="D3052">
            <v>265</v>
          </cell>
        </row>
        <row r="3053">
          <cell r="D3053">
            <v>7496.06</v>
          </cell>
        </row>
        <row r="3054">
          <cell r="D3054">
            <v>0</v>
          </cell>
        </row>
        <row r="3055">
          <cell r="D3055">
            <v>0</v>
          </cell>
        </row>
        <row r="3056">
          <cell r="D3056">
            <v>0</v>
          </cell>
        </row>
        <row r="3057">
          <cell r="D3057">
            <v>0</v>
          </cell>
        </row>
        <row r="3058">
          <cell r="D3058">
            <v>0</v>
          </cell>
        </row>
        <row r="3059">
          <cell r="D3059">
            <v>0</v>
          </cell>
        </row>
        <row r="3060">
          <cell r="D3060">
            <v>1255.3699999999999</v>
          </cell>
        </row>
        <row r="3061">
          <cell r="D3061">
            <v>0</v>
          </cell>
        </row>
        <row r="3062">
          <cell r="D3062">
            <v>0</v>
          </cell>
        </row>
        <row r="3063">
          <cell r="D3063">
            <v>343</v>
          </cell>
        </row>
        <row r="3064">
          <cell r="D3064">
            <v>0</v>
          </cell>
        </row>
        <row r="3065">
          <cell r="D3065">
            <v>0</v>
          </cell>
        </row>
        <row r="3066">
          <cell r="D3066">
            <v>0</v>
          </cell>
        </row>
        <row r="3067">
          <cell r="D3067">
            <v>0</v>
          </cell>
        </row>
        <row r="3068">
          <cell r="D3068">
            <v>40191</v>
          </cell>
        </row>
        <row r="3069">
          <cell r="D3069">
            <v>6026.31</v>
          </cell>
        </row>
        <row r="3070">
          <cell r="D3070">
            <v>813.79</v>
          </cell>
        </row>
        <row r="3071">
          <cell r="D3071">
            <v>0</v>
          </cell>
        </row>
        <row r="3072">
          <cell r="D3072">
            <v>-476</v>
          </cell>
        </row>
        <row r="3073">
          <cell r="D3073">
            <v>0</v>
          </cell>
        </row>
        <row r="3074">
          <cell r="D3074">
            <v>0</v>
          </cell>
        </row>
        <row r="3075">
          <cell r="D3075">
            <v>0</v>
          </cell>
        </row>
        <row r="3076">
          <cell r="D3076">
            <v>370</v>
          </cell>
        </row>
        <row r="3077">
          <cell r="D3077">
            <v>3970</v>
          </cell>
        </row>
        <row r="3078">
          <cell r="D3078">
            <v>0</v>
          </cell>
        </row>
        <row r="3079">
          <cell r="D3079">
            <v>0</v>
          </cell>
        </row>
        <row r="3080">
          <cell r="D3080">
            <v>0</v>
          </cell>
        </row>
        <row r="3081">
          <cell r="D3081">
            <v>0</v>
          </cell>
        </row>
        <row r="3082">
          <cell r="D3082">
            <v>0</v>
          </cell>
        </row>
        <row r="3083">
          <cell r="D3083">
            <v>1200</v>
          </cell>
        </row>
        <row r="3084">
          <cell r="D3084">
            <v>0</v>
          </cell>
        </row>
        <row r="3085">
          <cell r="D3085">
            <v>0</v>
          </cell>
        </row>
        <row r="3086">
          <cell r="D3086">
            <v>0</v>
          </cell>
        </row>
        <row r="3087">
          <cell r="D3087">
            <v>0</v>
          </cell>
        </row>
        <row r="3088">
          <cell r="D3088">
            <v>0</v>
          </cell>
        </row>
        <row r="3089">
          <cell r="D3089">
            <v>0</v>
          </cell>
        </row>
        <row r="3090">
          <cell r="D3090">
            <v>0</v>
          </cell>
        </row>
        <row r="3091">
          <cell r="D3091">
            <v>64322</v>
          </cell>
        </row>
        <row r="3092">
          <cell r="D3092">
            <v>0</v>
          </cell>
        </row>
        <row r="3093">
          <cell r="D3093">
            <v>0</v>
          </cell>
        </row>
        <row r="3094">
          <cell r="D3094">
            <v>13635.94</v>
          </cell>
        </row>
        <row r="3095">
          <cell r="D3095">
            <v>0</v>
          </cell>
        </row>
        <row r="3096">
          <cell r="D3096">
            <v>0</v>
          </cell>
        </row>
        <row r="3097">
          <cell r="D3097">
            <v>0</v>
          </cell>
        </row>
        <row r="3098">
          <cell r="D3098">
            <v>0</v>
          </cell>
        </row>
        <row r="3099">
          <cell r="D3099">
            <v>0</v>
          </cell>
        </row>
        <row r="3100">
          <cell r="D3100">
            <v>0</v>
          </cell>
        </row>
        <row r="3101">
          <cell r="D3101">
            <v>0</v>
          </cell>
        </row>
        <row r="3102">
          <cell r="D3102">
            <v>0</v>
          </cell>
        </row>
        <row r="3103">
          <cell r="D3103">
            <v>0</v>
          </cell>
        </row>
        <row r="3104">
          <cell r="D3104">
            <v>0</v>
          </cell>
        </row>
        <row r="3105">
          <cell r="D3105">
            <v>0</v>
          </cell>
        </row>
        <row r="3106">
          <cell r="D3106">
            <v>0</v>
          </cell>
        </row>
        <row r="3107">
          <cell r="D3107">
            <v>82410</v>
          </cell>
        </row>
        <row r="3108">
          <cell r="D3108">
            <v>0</v>
          </cell>
        </row>
        <row r="3109">
          <cell r="D3109">
            <v>0</v>
          </cell>
        </row>
        <row r="3110">
          <cell r="D3110">
            <v>5945.96</v>
          </cell>
        </row>
        <row r="3111">
          <cell r="D3111">
            <v>0</v>
          </cell>
        </row>
        <row r="3112">
          <cell r="D3112">
            <v>0</v>
          </cell>
        </row>
        <row r="3113">
          <cell r="D3113">
            <v>0</v>
          </cell>
        </row>
        <row r="3114">
          <cell r="D3114">
            <v>390</v>
          </cell>
        </row>
        <row r="3115">
          <cell r="D3115">
            <v>0</v>
          </cell>
        </row>
        <row r="3116">
          <cell r="D3116">
            <v>0</v>
          </cell>
        </row>
        <row r="3117">
          <cell r="D3117">
            <v>0</v>
          </cell>
        </row>
        <row r="3118">
          <cell r="D3118">
            <v>0</v>
          </cell>
        </row>
        <row r="3119">
          <cell r="D3119">
            <v>0</v>
          </cell>
        </row>
        <row r="3120">
          <cell r="D3120">
            <v>0</v>
          </cell>
        </row>
        <row r="3121">
          <cell r="D3121">
            <v>0</v>
          </cell>
        </row>
        <row r="3122">
          <cell r="D3122">
            <v>0</v>
          </cell>
        </row>
        <row r="3123">
          <cell r="D3123">
            <v>2284</v>
          </cell>
        </row>
        <row r="3124">
          <cell r="D3124">
            <v>0</v>
          </cell>
        </row>
        <row r="3125">
          <cell r="D3125">
            <v>0</v>
          </cell>
        </row>
        <row r="3126">
          <cell r="D3126">
            <v>172109.5</v>
          </cell>
        </row>
        <row r="3127">
          <cell r="D3127">
            <v>2155</v>
          </cell>
        </row>
        <row r="3128">
          <cell r="D3128">
            <v>0</v>
          </cell>
        </row>
        <row r="3129">
          <cell r="D3129">
            <v>0</v>
          </cell>
        </row>
        <row r="3130">
          <cell r="D3130">
            <v>0</v>
          </cell>
        </row>
        <row r="3131">
          <cell r="D3131">
            <v>0</v>
          </cell>
        </row>
        <row r="3132">
          <cell r="D3132">
            <v>0</v>
          </cell>
        </row>
        <row r="3133">
          <cell r="D3133">
            <v>0</v>
          </cell>
        </row>
        <row r="3134">
          <cell r="D3134">
            <v>84901.5</v>
          </cell>
        </row>
        <row r="3135">
          <cell r="D3135">
            <v>0</v>
          </cell>
        </row>
        <row r="3136">
          <cell r="D3136">
            <v>0</v>
          </cell>
        </row>
        <row r="3137">
          <cell r="D3137">
            <v>0</v>
          </cell>
        </row>
        <row r="3138">
          <cell r="D3138">
            <v>0</v>
          </cell>
        </row>
        <row r="3139">
          <cell r="D3139">
            <v>0</v>
          </cell>
        </row>
        <row r="3140">
          <cell r="D3140">
            <v>0</v>
          </cell>
        </row>
        <row r="3141">
          <cell r="D3141">
            <v>0</v>
          </cell>
        </row>
        <row r="3142">
          <cell r="D3142">
            <v>0</v>
          </cell>
        </row>
        <row r="3143">
          <cell r="D3143">
            <v>0</v>
          </cell>
        </row>
        <row r="3144">
          <cell r="D3144">
            <v>0</v>
          </cell>
        </row>
        <row r="3145">
          <cell r="D3145">
            <v>0</v>
          </cell>
        </row>
        <row r="3146">
          <cell r="D3146">
            <v>0</v>
          </cell>
        </row>
        <row r="3147">
          <cell r="D3147">
            <v>0</v>
          </cell>
        </row>
        <row r="3148">
          <cell r="D3148">
            <v>0</v>
          </cell>
        </row>
        <row r="3149">
          <cell r="D3149">
            <v>0</v>
          </cell>
        </row>
        <row r="3150">
          <cell r="D3150">
            <v>0</v>
          </cell>
        </row>
        <row r="3151">
          <cell r="D3151">
            <v>0</v>
          </cell>
        </row>
        <row r="3152">
          <cell r="D3152">
            <v>0</v>
          </cell>
        </row>
        <row r="3153">
          <cell r="D3153">
            <v>0</v>
          </cell>
        </row>
        <row r="3154">
          <cell r="D3154">
            <v>0</v>
          </cell>
        </row>
        <row r="3155">
          <cell r="D3155">
            <v>0</v>
          </cell>
        </row>
        <row r="3156">
          <cell r="D3156">
            <v>0</v>
          </cell>
        </row>
        <row r="3157">
          <cell r="D3157">
            <v>0</v>
          </cell>
        </row>
        <row r="3158">
          <cell r="D3158">
            <v>0</v>
          </cell>
        </row>
        <row r="3159">
          <cell r="D3159">
            <v>0</v>
          </cell>
        </row>
        <row r="3160">
          <cell r="D3160">
            <v>0</v>
          </cell>
        </row>
        <row r="3161">
          <cell r="D3161">
            <v>0</v>
          </cell>
        </row>
        <row r="3162">
          <cell r="D3162">
            <v>0</v>
          </cell>
        </row>
        <row r="3163">
          <cell r="D3163">
            <v>0</v>
          </cell>
        </row>
        <row r="3164">
          <cell r="D3164">
            <v>0</v>
          </cell>
        </row>
        <row r="3165">
          <cell r="D3165">
            <v>0</v>
          </cell>
        </row>
        <row r="3166">
          <cell r="D3166">
            <v>0</v>
          </cell>
        </row>
        <row r="3167">
          <cell r="D3167">
            <v>0</v>
          </cell>
        </row>
        <row r="3168">
          <cell r="D3168">
            <v>0</v>
          </cell>
        </row>
        <row r="3169">
          <cell r="D3169">
            <v>0</v>
          </cell>
        </row>
        <row r="3170">
          <cell r="D3170">
            <v>0</v>
          </cell>
        </row>
        <row r="3171">
          <cell r="D3171">
            <v>0</v>
          </cell>
        </row>
        <row r="3172">
          <cell r="D3172">
            <v>0</v>
          </cell>
        </row>
        <row r="3173">
          <cell r="D3173">
            <v>0</v>
          </cell>
        </row>
        <row r="3174">
          <cell r="D3174">
            <v>0</v>
          </cell>
        </row>
        <row r="3175">
          <cell r="D3175">
            <v>0</v>
          </cell>
        </row>
        <row r="3176">
          <cell r="D3176">
            <v>0</v>
          </cell>
        </row>
        <row r="3177">
          <cell r="D3177">
            <v>0</v>
          </cell>
        </row>
        <row r="3178">
          <cell r="D3178">
            <v>0</v>
          </cell>
        </row>
        <row r="3179">
          <cell r="D3179">
            <v>0</v>
          </cell>
        </row>
        <row r="3180">
          <cell r="D3180">
            <v>0</v>
          </cell>
        </row>
        <row r="3181">
          <cell r="D3181">
            <v>0</v>
          </cell>
        </row>
        <row r="3182">
          <cell r="D3182">
            <v>0</v>
          </cell>
        </row>
        <row r="3183">
          <cell r="D3183">
            <v>13258</v>
          </cell>
        </row>
        <row r="3184">
          <cell r="D3184">
            <v>0</v>
          </cell>
        </row>
        <row r="3185">
          <cell r="D3185">
            <v>0</v>
          </cell>
        </row>
        <row r="3186">
          <cell r="D3186">
            <v>0</v>
          </cell>
        </row>
        <row r="3187">
          <cell r="D3187">
            <v>872016</v>
          </cell>
        </row>
        <row r="3188">
          <cell r="D3188">
            <v>37001.97</v>
          </cell>
        </row>
        <row r="3189">
          <cell r="D3189">
            <v>-697723.48</v>
          </cell>
        </row>
        <row r="3190">
          <cell r="D3190">
            <v>0</v>
          </cell>
        </row>
        <row r="3191">
          <cell r="D3191">
            <v>9737.7900000000009</v>
          </cell>
        </row>
        <row r="3192">
          <cell r="D3192">
            <v>-22848.75</v>
          </cell>
        </row>
        <row r="3193">
          <cell r="D3193">
            <v>1853380.45</v>
          </cell>
        </row>
        <row r="3194">
          <cell r="D3194">
            <v>32000</v>
          </cell>
        </row>
        <row r="3195">
          <cell r="D3195">
            <v>0</v>
          </cell>
        </row>
        <row r="3196">
          <cell r="D3196">
            <v>0</v>
          </cell>
        </row>
        <row r="3197">
          <cell r="D3197">
            <v>0</v>
          </cell>
        </row>
        <row r="3198">
          <cell r="D3198">
            <v>-368170</v>
          </cell>
        </row>
        <row r="3199">
          <cell r="D3199">
            <v>785925.3</v>
          </cell>
        </row>
        <row r="3200">
          <cell r="D3200">
            <v>445200</v>
          </cell>
        </row>
        <row r="3201">
          <cell r="D3201">
            <v>-33450</v>
          </cell>
        </row>
        <row r="3202">
          <cell r="D3202">
            <v>-385779.83</v>
          </cell>
        </row>
        <row r="3203">
          <cell r="D3203">
            <v>900729.2</v>
          </cell>
        </row>
        <row r="3204">
          <cell r="D3204">
            <v>-95718</v>
          </cell>
        </row>
        <row r="3205">
          <cell r="D3205">
            <v>0</v>
          </cell>
        </row>
        <row r="3206">
          <cell r="D3206">
            <v>0</v>
          </cell>
        </row>
        <row r="3207">
          <cell r="D3207">
            <v>351837.4</v>
          </cell>
        </row>
        <row r="3208">
          <cell r="D3208">
            <v>-25408.33</v>
          </cell>
        </row>
        <row r="3209">
          <cell r="D3209">
            <v>-7100</v>
          </cell>
        </row>
        <row r="3210">
          <cell r="D3210">
            <v>0</v>
          </cell>
        </row>
        <row r="3211">
          <cell r="D3211">
            <v>0</v>
          </cell>
        </row>
        <row r="3212">
          <cell r="D3212">
            <v>1474085.11</v>
          </cell>
        </row>
        <row r="3213">
          <cell r="D3213">
            <v>0</v>
          </cell>
        </row>
        <row r="3214">
          <cell r="D3214">
            <v>0</v>
          </cell>
        </row>
        <row r="3215">
          <cell r="D3215">
            <v>0</v>
          </cell>
        </row>
        <row r="3216">
          <cell r="D3216">
            <v>0</v>
          </cell>
        </row>
        <row r="3217">
          <cell r="D3217">
            <v>0</v>
          </cell>
        </row>
        <row r="3218">
          <cell r="D3218">
            <v>0</v>
          </cell>
        </row>
        <row r="3219">
          <cell r="D3219">
            <v>0</v>
          </cell>
        </row>
        <row r="3220">
          <cell r="D3220">
            <v>0</v>
          </cell>
        </row>
        <row r="3221">
          <cell r="D3221">
            <v>711220</v>
          </cell>
        </row>
        <row r="3222">
          <cell r="D3222">
            <v>-376199.55</v>
          </cell>
        </row>
        <row r="3223">
          <cell r="D3223">
            <v>-459756.25</v>
          </cell>
        </row>
        <row r="3224">
          <cell r="D3224">
            <v>-2992833.03</v>
          </cell>
        </row>
        <row r="3225">
          <cell r="D3225">
            <v>-5128.29</v>
          </cell>
        </row>
        <row r="3226">
          <cell r="D3226">
            <v>-54994.71</v>
          </cell>
        </row>
        <row r="3227">
          <cell r="D3227">
            <v>-12135.26</v>
          </cell>
        </row>
        <row r="3228">
          <cell r="D3228">
            <v>-15244.71</v>
          </cell>
        </row>
        <row r="3229">
          <cell r="D3229">
            <v>-75475.55</v>
          </cell>
        </row>
        <row r="3230">
          <cell r="D3230">
            <v>315631.93</v>
          </cell>
        </row>
        <row r="3231">
          <cell r="D3231">
            <v>0</v>
          </cell>
        </row>
        <row r="3232">
          <cell r="D3232">
            <v>0</v>
          </cell>
        </row>
        <row r="3233">
          <cell r="D3233">
            <v>0</v>
          </cell>
        </row>
        <row r="3234">
          <cell r="D3234">
            <v>0</v>
          </cell>
        </row>
        <row r="3235">
          <cell r="D3235">
            <v>-2803.6</v>
          </cell>
        </row>
        <row r="3236">
          <cell r="D3236">
            <v>0</v>
          </cell>
        </row>
        <row r="3237">
          <cell r="D3237">
            <v>0</v>
          </cell>
        </row>
        <row r="3238">
          <cell r="D3238">
            <v>0</v>
          </cell>
        </row>
        <row r="3239">
          <cell r="D3239">
            <v>0</v>
          </cell>
        </row>
        <row r="3240">
          <cell r="D3240">
            <v>-186750</v>
          </cell>
        </row>
        <row r="3241">
          <cell r="D3241">
            <v>-761725</v>
          </cell>
        </row>
        <row r="3242">
          <cell r="D3242">
            <v>-52837976.07</v>
          </cell>
        </row>
        <row r="3243">
          <cell r="D3243">
            <v>0</v>
          </cell>
        </row>
        <row r="3244">
          <cell r="D3244">
            <v>0</v>
          </cell>
        </row>
        <row r="3245">
          <cell r="D3245">
            <v>0</v>
          </cell>
        </row>
        <row r="3246">
          <cell r="D3246">
            <v>0</v>
          </cell>
        </row>
        <row r="3247">
          <cell r="D3247">
            <v>0</v>
          </cell>
        </row>
        <row r="3248">
          <cell r="D3248">
            <v>0</v>
          </cell>
        </row>
        <row r="3249">
          <cell r="D3249">
            <v>0</v>
          </cell>
        </row>
        <row r="3250">
          <cell r="D3250">
            <v>0</v>
          </cell>
        </row>
        <row r="3251">
          <cell r="D3251">
            <v>0</v>
          </cell>
        </row>
        <row r="3252">
          <cell r="D3252">
            <v>0</v>
          </cell>
        </row>
        <row r="3253">
          <cell r="D3253">
            <v>0</v>
          </cell>
        </row>
        <row r="3254">
          <cell r="D3254">
            <v>0</v>
          </cell>
        </row>
        <row r="3255">
          <cell r="D3255">
            <v>151432.5</v>
          </cell>
        </row>
        <row r="3256">
          <cell r="D3256">
            <v>0</v>
          </cell>
        </row>
        <row r="3257">
          <cell r="D3257">
            <v>584405.25</v>
          </cell>
        </row>
        <row r="3258">
          <cell r="D3258">
            <v>34397428.68</v>
          </cell>
        </row>
        <row r="3259">
          <cell r="D3259">
            <v>-88571</v>
          </cell>
        </row>
        <row r="3260">
          <cell r="D3260">
            <v>11581296</v>
          </cell>
        </row>
        <row r="3261">
          <cell r="D3261">
            <v>-416158</v>
          </cell>
        </row>
        <row r="3262">
          <cell r="D3262">
            <v>12865050.199999999</v>
          </cell>
        </row>
        <row r="3263">
          <cell r="D3263">
            <v>183794.65</v>
          </cell>
        </row>
        <row r="3264">
          <cell r="D3264">
            <v>7522989.2000000002</v>
          </cell>
        </row>
        <row r="3265">
          <cell r="D3265">
            <v>403325.2</v>
          </cell>
        </row>
        <row r="3266">
          <cell r="D3266">
            <v>1588518</v>
          </cell>
        </row>
        <row r="3267">
          <cell r="D3267">
            <v>0</v>
          </cell>
        </row>
        <row r="3268">
          <cell r="D3268">
            <v>8203.4</v>
          </cell>
        </row>
        <row r="3269">
          <cell r="D3269">
            <v>0</v>
          </cell>
        </row>
        <row r="3270">
          <cell r="D3270">
            <v>226988.17</v>
          </cell>
        </row>
        <row r="3271">
          <cell r="D3271">
            <v>-34708.550000000003</v>
          </cell>
        </row>
        <row r="3272">
          <cell r="D3272">
            <v>-49487162.439999998</v>
          </cell>
        </row>
        <row r="3273">
          <cell r="D3273">
            <v>-1227670.23</v>
          </cell>
        </row>
        <row r="3274">
          <cell r="D3274">
            <v>0</v>
          </cell>
        </row>
        <row r="3275">
          <cell r="D3275">
            <v>0</v>
          </cell>
        </row>
        <row r="3276">
          <cell r="D3276">
            <v>-32000</v>
          </cell>
        </row>
        <row r="3277">
          <cell r="D3277">
            <v>0</v>
          </cell>
        </row>
        <row r="3278">
          <cell r="D3278">
            <v>85806</v>
          </cell>
        </row>
        <row r="3279">
          <cell r="D3279">
            <v>-506424.69</v>
          </cell>
        </row>
        <row r="3280">
          <cell r="D3280">
            <v>0</v>
          </cell>
        </row>
        <row r="3281">
          <cell r="D3281">
            <v>71615.69</v>
          </cell>
        </row>
        <row r="3282">
          <cell r="D3282">
            <v>-120466.72</v>
          </cell>
        </row>
        <row r="3283">
          <cell r="D3283">
            <v>4000</v>
          </cell>
        </row>
        <row r="3284">
          <cell r="D3284">
            <v>1346631</v>
          </cell>
        </row>
        <row r="3285">
          <cell r="D3285">
            <v>1371.13</v>
          </cell>
        </row>
        <row r="3286">
          <cell r="D3286">
            <v>63532.29</v>
          </cell>
        </row>
        <row r="3287">
          <cell r="D3287">
            <v>-2754712.93</v>
          </cell>
        </row>
        <row r="3288">
          <cell r="D3288">
            <v>-447164.28</v>
          </cell>
        </row>
        <row r="3289">
          <cell r="D3289">
            <v>4564475.9000000004</v>
          </cell>
        </row>
        <row r="3290">
          <cell r="D3290">
            <v>464126</v>
          </cell>
        </row>
        <row r="3291">
          <cell r="D3291">
            <v>354465.72</v>
          </cell>
        </row>
        <row r="3292">
          <cell r="D3292">
            <v>164675.82</v>
          </cell>
        </row>
        <row r="3293">
          <cell r="D3293">
            <v>24900</v>
          </cell>
        </row>
        <row r="3294">
          <cell r="D3294">
            <v>0</v>
          </cell>
        </row>
        <row r="3295">
          <cell r="D3295">
            <v>0</v>
          </cell>
        </row>
        <row r="3296">
          <cell r="D3296">
            <v>0</v>
          </cell>
        </row>
        <row r="3297">
          <cell r="D3297">
            <v>400359</v>
          </cell>
        </row>
        <row r="3298">
          <cell r="D3298">
            <v>0</v>
          </cell>
        </row>
        <row r="3299">
          <cell r="D3299">
            <v>0</v>
          </cell>
        </row>
        <row r="3300">
          <cell r="D3300">
            <v>0</v>
          </cell>
        </row>
        <row r="3301">
          <cell r="D3301">
            <v>35227.360000000001</v>
          </cell>
        </row>
        <row r="3302">
          <cell r="D3302">
            <v>0</v>
          </cell>
        </row>
        <row r="3303">
          <cell r="D3303">
            <v>26700</v>
          </cell>
        </row>
        <row r="3304">
          <cell r="D3304">
            <v>14253</v>
          </cell>
        </row>
        <row r="3305">
          <cell r="D3305">
            <v>0</v>
          </cell>
        </row>
        <row r="3306">
          <cell r="D3306">
            <v>175718</v>
          </cell>
        </row>
        <row r="3307">
          <cell r="D3307">
            <v>16000</v>
          </cell>
        </row>
        <row r="3308">
          <cell r="D3308">
            <v>0</v>
          </cell>
        </row>
        <row r="3309">
          <cell r="D3309">
            <v>91853</v>
          </cell>
        </row>
        <row r="3310">
          <cell r="D3310">
            <v>2964198.97</v>
          </cell>
        </row>
        <row r="3311">
          <cell r="D3311">
            <v>0</v>
          </cell>
        </row>
        <row r="3312">
          <cell r="D3312">
            <v>121536</v>
          </cell>
        </row>
        <row r="3313">
          <cell r="D3313">
            <v>0</v>
          </cell>
        </row>
        <row r="3314">
          <cell r="D3314">
            <v>0</v>
          </cell>
        </row>
        <row r="3315">
          <cell r="D3315">
            <v>468200.35</v>
          </cell>
        </row>
        <row r="3316">
          <cell r="D3316">
            <v>489072.81</v>
          </cell>
        </row>
        <row r="3317">
          <cell r="D3317">
            <v>77641.48</v>
          </cell>
        </row>
        <row r="3318">
          <cell r="D3318">
            <v>259958</v>
          </cell>
        </row>
        <row r="3319">
          <cell r="D3319">
            <v>331181.32</v>
          </cell>
        </row>
        <row r="3320">
          <cell r="D3320">
            <v>111553.72</v>
          </cell>
        </row>
        <row r="3321">
          <cell r="D3321">
            <v>0</v>
          </cell>
        </row>
        <row r="3322">
          <cell r="D3322">
            <v>115046.39999999999</v>
          </cell>
        </row>
        <row r="3323">
          <cell r="D3323">
            <v>0</v>
          </cell>
        </row>
        <row r="3324">
          <cell r="D3324">
            <v>3916291.8</v>
          </cell>
        </row>
        <row r="3325">
          <cell r="D3325">
            <v>2000</v>
          </cell>
        </row>
        <row r="3326">
          <cell r="D3326">
            <v>0</v>
          </cell>
        </row>
        <row r="3327">
          <cell r="D3327">
            <v>123500</v>
          </cell>
        </row>
        <row r="3328">
          <cell r="D3328">
            <v>186100.74</v>
          </cell>
        </row>
        <row r="3329">
          <cell r="D3329">
            <v>0</v>
          </cell>
        </row>
        <row r="3330">
          <cell r="D3330">
            <v>810</v>
          </cell>
        </row>
        <row r="3331">
          <cell r="D3331">
            <v>0</v>
          </cell>
        </row>
        <row r="3332">
          <cell r="D3332">
            <v>0</v>
          </cell>
        </row>
        <row r="3333">
          <cell r="D3333">
            <v>0</v>
          </cell>
        </row>
        <row r="3334">
          <cell r="D3334">
            <v>0</v>
          </cell>
        </row>
        <row r="3335">
          <cell r="D3335">
            <v>82500</v>
          </cell>
        </row>
        <row r="3336">
          <cell r="D3336">
            <v>0</v>
          </cell>
        </row>
        <row r="3337">
          <cell r="D3337">
            <v>30900</v>
          </cell>
        </row>
        <row r="3338">
          <cell r="D3338">
            <v>0</v>
          </cell>
        </row>
        <row r="3339">
          <cell r="D3339">
            <v>0</v>
          </cell>
        </row>
        <row r="3340">
          <cell r="D3340">
            <v>0</v>
          </cell>
        </row>
        <row r="3341">
          <cell r="D3341">
            <v>2668.23</v>
          </cell>
        </row>
        <row r="3342">
          <cell r="D3342">
            <v>0</v>
          </cell>
        </row>
        <row r="3343">
          <cell r="D3343">
            <v>1247</v>
          </cell>
        </row>
        <row r="3344">
          <cell r="D3344">
            <v>0</v>
          </cell>
        </row>
        <row r="3345">
          <cell r="D3345">
            <v>0</v>
          </cell>
        </row>
        <row r="3346">
          <cell r="D3346">
            <v>0</v>
          </cell>
        </row>
        <row r="3347">
          <cell r="D3347">
            <v>0</v>
          </cell>
        </row>
        <row r="3348">
          <cell r="D3348">
            <v>0</v>
          </cell>
        </row>
        <row r="3349">
          <cell r="D3349">
            <v>50000</v>
          </cell>
        </row>
        <row r="3350">
          <cell r="D3350">
            <v>87500</v>
          </cell>
        </row>
        <row r="3351">
          <cell r="D3351">
            <v>0</v>
          </cell>
        </row>
        <row r="3352">
          <cell r="D3352">
            <v>42482</v>
          </cell>
        </row>
        <row r="3353">
          <cell r="D3353">
            <v>20200</v>
          </cell>
        </row>
        <row r="3354">
          <cell r="D3354">
            <v>0</v>
          </cell>
        </row>
        <row r="3355">
          <cell r="D3355">
            <v>0</v>
          </cell>
        </row>
        <row r="3356">
          <cell r="D3356">
            <v>0</v>
          </cell>
        </row>
        <row r="3357">
          <cell r="D3357">
            <v>0</v>
          </cell>
        </row>
        <row r="3358">
          <cell r="D3358">
            <v>2471</v>
          </cell>
        </row>
        <row r="3359">
          <cell r="D3359">
            <v>0</v>
          </cell>
        </row>
        <row r="3360">
          <cell r="D3360">
            <v>0</v>
          </cell>
        </row>
        <row r="3361">
          <cell r="D3361">
            <v>0</v>
          </cell>
        </row>
        <row r="3362">
          <cell r="D3362">
            <v>18504.669999999998</v>
          </cell>
        </row>
        <row r="3363">
          <cell r="D3363">
            <v>0</v>
          </cell>
        </row>
        <row r="3364">
          <cell r="D3364">
            <v>0</v>
          </cell>
        </row>
        <row r="3365">
          <cell r="D3365">
            <v>0</v>
          </cell>
        </row>
        <row r="3366">
          <cell r="D3366">
            <v>0</v>
          </cell>
        </row>
        <row r="3367">
          <cell r="D3367">
            <v>-7068.8</v>
          </cell>
        </row>
        <row r="3368">
          <cell r="D3368">
            <v>0</v>
          </cell>
        </row>
        <row r="3369">
          <cell r="D3369">
            <v>0</v>
          </cell>
        </row>
        <row r="3370">
          <cell r="D3370">
            <v>93438.61</v>
          </cell>
        </row>
        <row r="3371">
          <cell r="D3371">
            <v>0</v>
          </cell>
        </row>
        <row r="3372">
          <cell r="D3372">
            <v>0</v>
          </cell>
        </row>
        <row r="3373">
          <cell r="D3373">
            <v>0</v>
          </cell>
        </row>
        <row r="3374">
          <cell r="D3374">
            <v>0</v>
          </cell>
        </row>
        <row r="3375">
          <cell r="D3375">
            <v>0</v>
          </cell>
        </row>
        <row r="3376">
          <cell r="D3376">
            <v>0</v>
          </cell>
        </row>
        <row r="3377">
          <cell r="D3377">
            <v>0</v>
          </cell>
        </row>
        <row r="3378">
          <cell r="D3378">
            <v>389265</v>
          </cell>
        </row>
        <row r="3379">
          <cell r="D3379">
            <v>20862.34</v>
          </cell>
        </row>
        <row r="3380">
          <cell r="D3380">
            <v>0</v>
          </cell>
        </row>
        <row r="3381">
          <cell r="D3381">
            <v>97316.25</v>
          </cell>
        </row>
        <row r="3382">
          <cell r="D3382">
            <v>439.5</v>
          </cell>
        </row>
        <row r="3383">
          <cell r="D3383">
            <v>4351.05</v>
          </cell>
        </row>
        <row r="3384">
          <cell r="D3384">
            <v>49101</v>
          </cell>
        </row>
        <row r="3385">
          <cell r="D3385">
            <v>3667</v>
          </cell>
        </row>
        <row r="3386">
          <cell r="D3386">
            <v>0</v>
          </cell>
        </row>
        <row r="3387">
          <cell r="D3387">
            <v>306000</v>
          </cell>
        </row>
        <row r="3388">
          <cell r="D3388">
            <v>0</v>
          </cell>
        </row>
        <row r="3389">
          <cell r="D3389">
            <v>0</v>
          </cell>
        </row>
        <row r="3390">
          <cell r="D3390">
            <v>670</v>
          </cell>
        </row>
        <row r="3391">
          <cell r="D3391">
            <v>0</v>
          </cell>
        </row>
        <row r="3392">
          <cell r="D3392">
            <v>0</v>
          </cell>
        </row>
        <row r="3393">
          <cell r="D3393">
            <v>0</v>
          </cell>
        </row>
        <row r="3394">
          <cell r="D3394">
            <v>19048.25</v>
          </cell>
        </row>
        <row r="3395">
          <cell r="D3395">
            <v>19048.25</v>
          </cell>
        </row>
        <row r="3396">
          <cell r="D3396">
            <v>7835.5</v>
          </cell>
        </row>
        <row r="3397">
          <cell r="D3397">
            <v>0</v>
          </cell>
        </row>
        <row r="3398">
          <cell r="D3398">
            <v>0</v>
          </cell>
        </row>
        <row r="3399">
          <cell r="D3399">
            <v>0</v>
          </cell>
        </row>
        <row r="3400">
          <cell r="D3400">
            <v>0</v>
          </cell>
        </row>
        <row r="3401">
          <cell r="D3401">
            <v>0</v>
          </cell>
        </row>
        <row r="3402">
          <cell r="D3402">
            <v>3229.1</v>
          </cell>
        </row>
        <row r="3403">
          <cell r="D3403">
            <v>0</v>
          </cell>
        </row>
        <row r="3404">
          <cell r="D3404">
            <v>-1147.73</v>
          </cell>
        </row>
        <row r="3405">
          <cell r="D3405">
            <v>0</v>
          </cell>
        </row>
        <row r="3406">
          <cell r="D3406">
            <v>73.03</v>
          </cell>
        </row>
        <row r="3407">
          <cell r="D3407">
            <v>-63.89</v>
          </cell>
        </row>
        <row r="3408">
          <cell r="D3408">
            <v>0</v>
          </cell>
        </row>
        <row r="3409">
          <cell r="D3409">
            <v>0</v>
          </cell>
        </row>
        <row r="3410">
          <cell r="D3410">
            <v>14368.58</v>
          </cell>
        </row>
        <row r="3411">
          <cell r="D3411">
            <v>0</v>
          </cell>
        </row>
        <row r="3412">
          <cell r="D3412">
            <v>0</v>
          </cell>
        </row>
        <row r="3413">
          <cell r="D3413">
            <v>0</v>
          </cell>
        </row>
        <row r="3414">
          <cell r="D3414">
            <v>40928</v>
          </cell>
        </row>
        <row r="3415">
          <cell r="D3415">
            <v>4170</v>
          </cell>
        </row>
        <row r="3416">
          <cell r="D3416">
            <v>800</v>
          </cell>
        </row>
        <row r="3417">
          <cell r="D3417">
            <v>0</v>
          </cell>
        </row>
        <row r="3418">
          <cell r="D3418">
            <v>0</v>
          </cell>
        </row>
        <row r="3419">
          <cell r="D3419">
            <v>0</v>
          </cell>
        </row>
        <row r="3420">
          <cell r="D3420">
            <v>0</v>
          </cell>
        </row>
        <row r="3421">
          <cell r="D3421">
            <v>841.12</v>
          </cell>
        </row>
        <row r="3422">
          <cell r="D3422">
            <v>0</v>
          </cell>
        </row>
        <row r="3423">
          <cell r="D3423">
            <v>1.5</v>
          </cell>
        </row>
        <row r="3424">
          <cell r="D3424">
            <v>667.8</v>
          </cell>
        </row>
        <row r="3425">
          <cell r="D3425">
            <v>16.5</v>
          </cell>
        </row>
        <row r="3426">
          <cell r="D3426">
            <v>0</v>
          </cell>
        </row>
        <row r="3427">
          <cell r="D3427">
            <v>1589.24</v>
          </cell>
        </row>
        <row r="3428">
          <cell r="D3428">
            <v>0</v>
          </cell>
        </row>
        <row r="3429">
          <cell r="D3429">
            <v>86.88</v>
          </cell>
        </row>
        <row r="3430">
          <cell r="D3430">
            <v>16078.26</v>
          </cell>
        </row>
        <row r="3431">
          <cell r="D3431">
            <v>0</v>
          </cell>
        </row>
        <row r="3432">
          <cell r="D3432">
            <v>1350</v>
          </cell>
        </row>
        <row r="3433">
          <cell r="D3433">
            <v>12630</v>
          </cell>
        </row>
        <row r="3434">
          <cell r="D3434">
            <v>0</v>
          </cell>
        </row>
        <row r="3435">
          <cell r="D3435">
            <v>500</v>
          </cell>
        </row>
        <row r="3436">
          <cell r="D3436">
            <v>0</v>
          </cell>
        </row>
        <row r="3437">
          <cell r="D3437">
            <v>0</v>
          </cell>
        </row>
        <row r="3438">
          <cell r="D3438">
            <v>0</v>
          </cell>
        </row>
        <row r="3439">
          <cell r="D3439">
            <v>64003</v>
          </cell>
        </row>
        <row r="3440">
          <cell r="D3440">
            <v>0</v>
          </cell>
        </row>
        <row r="3441">
          <cell r="D3441">
            <v>0</v>
          </cell>
        </row>
        <row r="3442">
          <cell r="D3442">
            <v>4640.13</v>
          </cell>
        </row>
        <row r="3443">
          <cell r="D3443">
            <v>32197.22</v>
          </cell>
        </row>
        <row r="3444">
          <cell r="D3444">
            <v>0</v>
          </cell>
        </row>
        <row r="3445">
          <cell r="D3445">
            <v>0</v>
          </cell>
        </row>
        <row r="3446">
          <cell r="D3446">
            <v>58090</v>
          </cell>
        </row>
        <row r="3447">
          <cell r="D3447">
            <v>561.77</v>
          </cell>
        </row>
        <row r="3448">
          <cell r="D3448">
            <v>10147.5</v>
          </cell>
        </row>
        <row r="3449">
          <cell r="D3449">
            <v>317.36</v>
          </cell>
        </row>
        <row r="3450">
          <cell r="D3450">
            <v>2309</v>
          </cell>
        </row>
        <row r="3451">
          <cell r="D3451">
            <v>976</v>
          </cell>
        </row>
        <row r="3452">
          <cell r="D3452">
            <v>0</v>
          </cell>
        </row>
        <row r="3453">
          <cell r="D3453">
            <v>2500</v>
          </cell>
        </row>
        <row r="3454">
          <cell r="D3454">
            <v>0</v>
          </cell>
        </row>
        <row r="3455">
          <cell r="D3455">
            <v>280</v>
          </cell>
        </row>
        <row r="3456">
          <cell r="D3456">
            <v>0</v>
          </cell>
        </row>
        <row r="3457">
          <cell r="D3457">
            <v>0</v>
          </cell>
        </row>
        <row r="3458">
          <cell r="D3458">
            <v>215</v>
          </cell>
        </row>
        <row r="3459">
          <cell r="D3459">
            <v>0</v>
          </cell>
        </row>
        <row r="3460">
          <cell r="D3460">
            <v>0</v>
          </cell>
        </row>
        <row r="3461">
          <cell r="D3461">
            <v>0</v>
          </cell>
        </row>
        <row r="3462">
          <cell r="D3462">
            <v>0</v>
          </cell>
        </row>
        <row r="3463">
          <cell r="D3463">
            <v>0</v>
          </cell>
        </row>
        <row r="3464">
          <cell r="D3464">
            <v>0</v>
          </cell>
        </row>
        <row r="3465">
          <cell r="D3465">
            <v>0</v>
          </cell>
        </row>
        <row r="3466">
          <cell r="D3466">
            <v>0</v>
          </cell>
        </row>
        <row r="3467">
          <cell r="D3467">
            <v>0</v>
          </cell>
        </row>
        <row r="3468">
          <cell r="D3468">
            <v>0</v>
          </cell>
        </row>
        <row r="3469">
          <cell r="D3469">
            <v>0</v>
          </cell>
        </row>
        <row r="3470">
          <cell r="D3470">
            <v>0</v>
          </cell>
        </row>
        <row r="3471">
          <cell r="D3471">
            <v>6270</v>
          </cell>
        </row>
        <row r="3472">
          <cell r="D3472">
            <v>0</v>
          </cell>
        </row>
        <row r="3473">
          <cell r="D3473">
            <v>0</v>
          </cell>
        </row>
        <row r="3474">
          <cell r="D3474">
            <v>0</v>
          </cell>
        </row>
        <row r="3475">
          <cell r="D3475">
            <v>4669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769">
          <cell r="D769">
            <v>0</v>
          </cell>
        </row>
      </sheetData>
      <sheetData sheetId="46">
        <row r="769">
          <cell r="D769">
            <v>0</v>
          </cell>
        </row>
      </sheetData>
      <sheetData sheetId="47">
        <row r="769">
          <cell r="D769">
            <v>0</v>
          </cell>
        </row>
      </sheetData>
      <sheetData sheetId="48">
        <row r="769">
          <cell r="D769">
            <v>0</v>
          </cell>
        </row>
      </sheetData>
      <sheetData sheetId="49">
        <row r="769">
          <cell r="D769">
            <v>0</v>
          </cell>
        </row>
      </sheetData>
      <sheetData sheetId="50">
        <row r="769">
          <cell r="D769">
            <v>0</v>
          </cell>
        </row>
      </sheetData>
      <sheetData sheetId="51">
        <row r="769">
          <cell r="D769">
            <v>0</v>
          </cell>
        </row>
      </sheetData>
      <sheetData sheetId="52">
        <row r="769">
          <cell r="D769">
            <v>0</v>
          </cell>
        </row>
      </sheetData>
      <sheetData sheetId="53">
        <row r="769">
          <cell r="D769">
            <v>0</v>
          </cell>
        </row>
      </sheetData>
      <sheetData sheetId="54">
        <row r="769">
          <cell r="D769">
            <v>0</v>
          </cell>
        </row>
      </sheetData>
      <sheetData sheetId="55">
        <row r="769">
          <cell r="D769">
            <v>0</v>
          </cell>
        </row>
      </sheetData>
      <sheetData sheetId="56">
        <row r="769">
          <cell r="D769">
            <v>0</v>
          </cell>
        </row>
      </sheetData>
      <sheetData sheetId="57">
        <row r="769">
          <cell r="D769">
            <v>0</v>
          </cell>
        </row>
      </sheetData>
      <sheetData sheetId="58">
        <row r="769">
          <cell r="D769">
            <v>0</v>
          </cell>
        </row>
      </sheetData>
      <sheetData sheetId="59">
        <row r="769">
          <cell r="D769">
            <v>0</v>
          </cell>
        </row>
      </sheetData>
      <sheetData sheetId="60">
        <row r="769">
          <cell r="D769">
            <v>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769">
          <cell r="D769">
            <v>0</v>
          </cell>
        </row>
      </sheetData>
      <sheetData sheetId="75">
        <row r="769">
          <cell r="D769">
            <v>0</v>
          </cell>
        </row>
      </sheetData>
      <sheetData sheetId="76">
        <row r="769">
          <cell r="D769">
            <v>0</v>
          </cell>
        </row>
      </sheetData>
      <sheetData sheetId="77">
        <row r="769">
          <cell r="D769">
            <v>0</v>
          </cell>
        </row>
      </sheetData>
      <sheetData sheetId="78">
        <row r="769">
          <cell r="D769">
            <v>0</v>
          </cell>
        </row>
      </sheetData>
      <sheetData sheetId="79">
        <row r="769">
          <cell r="D769">
            <v>0</v>
          </cell>
        </row>
      </sheetData>
      <sheetData sheetId="80">
        <row r="769">
          <cell r="D769">
            <v>0</v>
          </cell>
        </row>
      </sheetData>
      <sheetData sheetId="81">
        <row r="769">
          <cell r="D769">
            <v>0</v>
          </cell>
        </row>
      </sheetData>
      <sheetData sheetId="82">
        <row r="769">
          <cell r="D769">
            <v>0</v>
          </cell>
        </row>
      </sheetData>
      <sheetData sheetId="83">
        <row r="769">
          <cell r="D769">
            <v>0</v>
          </cell>
        </row>
      </sheetData>
      <sheetData sheetId="84">
        <row r="769">
          <cell r="D769">
            <v>0</v>
          </cell>
        </row>
      </sheetData>
      <sheetData sheetId="85">
        <row r="769">
          <cell r="D769">
            <v>0</v>
          </cell>
        </row>
      </sheetData>
      <sheetData sheetId="86">
        <row r="769">
          <cell r="D769">
            <v>0</v>
          </cell>
        </row>
      </sheetData>
      <sheetData sheetId="87">
        <row r="769">
          <cell r="D769">
            <v>0</v>
          </cell>
        </row>
      </sheetData>
      <sheetData sheetId="88">
        <row r="769">
          <cell r="D769">
            <v>0</v>
          </cell>
        </row>
      </sheetData>
      <sheetData sheetId="89">
        <row r="769">
          <cell r="D769">
            <v>0</v>
          </cell>
        </row>
      </sheetData>
      <sheetData sheetId="90">
        <row r="769">
          <cell r="D769">
            <v>0</v>
          </cell>
        </row>
      </sheetData>
      <sheetData sheetId="91">
        <row r="769">
          <cell r="D769">
            <v>0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>
        <row r="769">
          <cell r="D769">
            <v>0</v>
          </cell>
        </row>
      </sheetData>
      <sheetData sheetId="101">
        <row r="769">
          <cell r="D769">
            <v>0</v>
          </cell>
        </row>
      </sheetData>
      <sheetData sheetId="102" refreshError="1"/>
      <sheetData sheetId="103">
        <row r="769">
          <cell r="D769">
            <v>0</v>
          </cell>
        </row>
      </sheetData>
      <sheetData sheetId="104">
        <row r="769">
          <cell r="D769">
            <v>0</v>
          </cell>
        </row>
      </sheetData>
      <sheetData sheetId="105">
        <row r="769">
          <cell r="D769">
            <v>0</v>
          </cell>
        </row>
      </sheetData>
      <sheetData sheetId="106">
        <row r="769">
          <cell r="D769">
            <v>0</v>
          </cell>
        </row>
      </sheetData>
      <sheetData sheetId="107">
        <row r="769">
          <cell r="D769">
            <v>0</v>
          </cell>
        </row>
      </sheetData>
      <sheetData sheetId="108">
        <row r="769">
          <cell r="D769">
            <v>0</v>
          </cell>
        </row>
      </sheetData>
      <sheetData sheetId="109">
        <row r="769">
          <cell r="D769">
            <v>0</v>
          </cell>
        </row>
      </sheetData>
      <sheetData sheetId="110">
        <row r="769">
          <cell r="D769">
            <v>0</v>
          </cell>
        </row>
      </sheetData>
      <sheetData sheetId="111">
        <row r="769">
          <cell r="D769">
            <v>0</v>
          </cell>
        </row>
      </sheetData>
      <sheetData sheetId="112">
        <row r="769">
          <cell r="D769">
            <v>0</v>
          </cell>
        </row>
      </sheetData>
      <sheetData sheetId="113">
        <row r="769">
          <cell r="D769">
            <v>0</v>
          </cell>
        </row>
      </sheetData>
      <sheetData sheetId="114">
        <row r="769">
          <cell r="D769">
            <v>0</v>
          </cell>
        </row>
      </sheetData>
      <sheetData sheetId="115">
        <row r="769">
          <cell r="D769">
            <v>0</v>
          </cell>
        </row>
      </sheetData>
      <sheetData sheetId="116">
        <row r="769">
          <cell r="D769">
            <v>0</v>
          </cell>
        </row>
      </sheetData>
      <sheetData sheetId="117">
        <row r="769">
          <cell r="D769">
            <v>0</v>
          </cell>
        </row>
      </sheetData>
      <sheetData sheetId="118">
        <row r="769">
          <cell r="D769">
            <v>0</v>
          </cell>
        </row>
      </sheetData>
      <sheetData sheetId="119">
        <row r="769">
          <cell r="D769">
            <v>0</v>
          </cell>
        </row>
      </sheetData>
      <sheetData sheetId="120">
        <row r="769">
          <cell r="D769">
            <v>0</v>
          </cell>
        </row>
      </sheetData>
      <sheetData sheetId="121">
        <row r="769">
          <cell r="D769">
            <v>0</v>
          </cell>
        </row>
      </sheetData>
      <sheetData sheetId="122">
        <row r="769">
          <cell r="D769">
            <v>0</v>
          </cell>
        </row>
      </sheetData>
      <sheetData sheetId="123">
        <row r="769">
          <cell r="D769">
            <v>0</v>
          </cell>
        </row>
      </sheetData>
      <sheetData sheetId="124">
        <row r="769">
          <cell r="D769">
            <v>0</v>
          </cell>
        </row>
      </sheetData>
      <sheetData sheetId="125">
        <row r="769">
          <cell r="D769">
            <v>0</v>
          </cell>
        </row>
      </sheetData>
      <sheetData sheetId="126">
        <row r="769">
          <cell r="D769">
            <v>0</v>
          </cell>
        </row>
      </sheetData>
      <sheetData sheetId="127">
        <row r="769">
          <cell r="D769">
            <v>0</v>
          </cell>
        </row>
      </sheetData>
      <sheetData sheetId="128">
        <row r="769">
          <cell r="D769">
            <v>0</v>
          </cell>
        </row>
      </sheetData>
      <sheetData sheetId="129">
        <row r="769">
          <cell r="D769">
            <v>0</v>
          </cell>
        </row>
      </sheetData>
      <sheetData sheetId="130">
        <row r="769">
          <cell r="D769">
            <v>0</v>
          </cell>
        </row>
      </sheetData>
      <sheetData sheetId="131">
        <row r="769">
          <cell r="D769">
            <v>0</v>
          </cell>
        </row>
      </sheetData>
      <sheetData sheetId="132">
        <row r="769">
          <cell r="D769">
            <v>0</v>
          </cell>
        </row>
      </sheetData>
      <sheetData sheetId="133">
        <row r="769">
          <cell r="D769">
            <v>0</v>
          </cell>
        </row>
      </sheetData>
      <sheetData sheetId="134">
        <row r="769">
          <cell r="D769">
            <v>0</v>
          </cell>
        </row>
      </sheetData>
      <sheetData sheetId="135">
        <row r="769">
          <cell r="D769">
            <v>0</v>
          </cell>
        </row>
      </sheetData>
      <sheetData sheetId="136">
        <row r="769">
          <cell r="D769">
            <v>0</v>
          </cell>
        </row>
      </sheetData>
      <sheetData sheetId="137">
        <row r="769">
          <cell r="D769">
            <v>0</v>
          </cell>
        </row>
      </sheetData>
      <sheetData sheetId="138">
        <row r="769">
          <cell r="D769">
            <v>0</v>
          </cell>
        </row>
      </sheetData>
      <sheetData sheetId="139">
        <row r="769">
          <cell r="D769">
            <v>0</v>
          </cell>
        </row>
      </sheetData>
      <sheetData sheetId="140">
        <row r="769">
          <cell r="D769">
            <v>0</v>
          </cell>
        </row>
      </sheetData>
      <sheetData sheetId="141">
        <row r="769">
          <cell r="D769">
            <v>0</v>
          </cell>
        </row>
      </sheetData>
      <sheetData sheetId="142">
        <row r="769">
          <cell r="D769">
            <v>0</v>
          </cell>
        </row>
      </sheetData>
      <sheetData sheetId="143">
        <row r="769">
          <cell r="D769">
            <v>0</v>
          </cell>
        </row>
      </sheetData>
      <sheetData sheetId="144">
        <row r="769">
          <cell r="D769">
            <v>0</v>
          </cell>
        </row>
      </sheetData>
      <sheetData sheetId="145">
        <row r="769">
          <cell r="D769">
            <v>0</v>
          </cell>
        </row>
      </sheetData>
      <sheetData sheetId="146">
        <row r="769">
          <cell r="D769">
            <v>0</v>
          </cell>
        </row>
      </sheetData>
      <sheetData sheetId="147">
        <row r="769">
          <cell r="D769">
            <v>0</v>
          </cell>
        </row>
      </sheetData>
      <sheetData sheetId="148">
        <row r="769">
          <cell r="D769">
            <v>0</v>
          </cell>
        </row>
      </sheetData>
      <sheetData sheetId="149">
        <row r="769">
          <cell r="D769">
            <v>0</v>
          </cell>
        </row>
      </sheetData>
      <sheetData sheetId="150">
        <row r="769">
          <cell r="D769">
            <v>0</v>
          </cell>
        </row>
      </sheetData>
      <sheetData sheetId="151">
        <row r="769">
          <cell r="D769">
            <v>0</v>
          </cell>
        </row>
      </sheetData>
      <sheetData sheetId="152">
        <row r="769">
          <cell r="D769">
            <v>0</v>
          </cell>
        </row>
      </sheetData>
      <sheetData sheetId="153">
        <row r="769">
          <cell r="D769">
            <v>0</v>
          </cell>
        </row>
      </sheetData>
      <sheetData sheetId="154">
        <row r="769">
          <cell r="D769">
            <v>0</v>
          </cell>
        </row>
      </sheetData>
      <sheetData sheetId="155">
        <row r="769">
          <cell r="D769">
            <v>0</v>
          </cell>
        </row>
      </sheetData>
      <sheetData sheetId="156">
        <row r="769">
          <cell r="D769">
            <v>0</v>
          </cell>
        </row>
      </sheetData>
      <sheetData sheetId="157">
        <row r="769">
          <cell r="D769">
            <v>0</v>
          </cell>
        </row>
      </sheetData>
      <sheetData sheetId="158">
        <row r="769">
          <cell r="D769">
            <v>0</v>
          </cell>
        </row>
      </sheetData>
      <sheetData sheetId="159">
        <row r="769">
          <cell r="D769">
            <v>0</v>
          </cell>
        </row>
      </sheetData>
      <sheetData sheetId="160">
        <row r="769">
          <cell r="D769">
            <v>0</v>
          </cell>
        </row>
      </sheetData>
      <sheetData sheetId="161">
        <row r="769">
          <cell r="D769">
            <v>0</v>
          </cell>
        </row>
      </sheetData>
      <sheetData sheetId="162">
        <row r="769">
          <cell r="D769">
            <v>0</v>
          </cell>
        </row>
      </sheetData>
      <sheetData sheetId="163">
        <row r="769">
          <cell r="D769">
            <v>0</v>
          </cell>
        </row>
      </sheetData>
      <sheetData sheetId="164">
        <row r="769">
          <cell r="D769">
            <v>0</v>
          </cell>
        </row>
      </sheetData>
      <sheetData sheetId="165">
        <row r="769">
          <cell r="D769">
            <v>0</v>
          </cell>
        </row>
      </sheetData>
      <sheetData sheetId="166">
        <row r="769">
          <cell r="D769">
            <v>0</v>
          </cell>
        </row>
      </sheetData>
      <sheetData sheetId="167">
        <row r="769">
          <cell r="D769">
            <v>0</v>
          </cell>
        </row>
      </sheetData>
      <sheetData sheetId="168">
        <row r="769">
          <cell r="D769">
            <v>0</v>
          </cell>
        </row>
      </sheetData>
      <sheetData sheetId="169">
        <row r="769">
          <cell r="D769">
            <v>0</v>
          </cell>
        </row>
      </sheetData>
      <sheetData sheetId="170">
        <row r="769">
          <cell r="D769">
            <v>0</v>
          </cell>
        </row>
      </sheetData>
      <sheetData sheetId="171">
        <row r="769">
          <cell r="D769">
            <v>0</v>
          </cell>
        </row>
      </sheetData>
      <sheetData sheetId="172">
        <row r="769">
          <cell r="D769">
            <v>0</v>
          </cell>
        </row>
      </sheetData>
      <sheetData sheetId="173">
        <row r="769">
          <cell r="D769">
            <v>0</v>
          </cell>
        </row>
      </sheetData>
      <sheetData sheetId="174">
        <row r="769">
          <cell r="D769">
            <v>0</v>
          </cell>
        </row>
      </sheetData>
      <sheetData sheetId="175">
        <row r="769">
          <cell r="D769">
            <v>0</v>
          </cell>
        </row>
      </sheetData>
      <sheetData sheetId="176">
        <row r="769">
          <cell r="D769">
            <v>0</v>
          </cell>
        </row>
      </sheetData>
      <sheetData sheetId="177">
        <row r="769">
          <cell r="D769">
            <v>0</v>
          </cell>
        </row>
      </sheetData>
      <sheetData sheetId="178">
        <row r="769">
          <cell r="D769">
            <v>0</v>
          </cell>
        </row>
      </sheetData>
      <sheetData sheetId="179">
        <row r="769">
          <cell r="D769">
            <v>0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>
        <row r="769">
          <cell r="D769">
            <v>0</v>
          </cell>
        </row>
      </sheetData>
      <sheetData sheetId="190">
        <row r="769">
          <cell r="D769">
            <v>0</v>
          </cell>
        </row>
      </sheetData>
      <sheetData sheetId="191">
        <row r="769">
          <cell r="D769">
            <v>0</v>
          </cell>
        </row>
      </sheetData>
      <sheetData sheetId="192">
        <row r="769">
          <cell r="D769">
            <v>0</v>
          </cell>
        </row>
      </sheetData>
      <sheetData sheetId="193">
        <row r="769">
          <cell r="D769">
            <v>0</v>
          </cell>
        </row>
      </sheetData>
      <sheetData sheetId="194">
        <row r="769">
          <cell r="D769">
            <v>0</v>
          </cell>
        </row>
      </sheetData>
      <sheetData sheetId="195">
        <row r="769">
          <cell r="D769">
            <v>0</v>
          </cell>
        </row>
      </sheetData>
      <sheetData sheetId="196">
        <row r="769">
          <cell r="D769">
            <v>0</v>
          </cell>
        </row>
      </sheetData>
      <sheetData sheetId="197">
        <row r="769">
          <cell r="D769">
            <v>0</v>
          </cell>
        </row>
      </sheetData>
      <sheetData sheetId="198">
        <row r="769">
          <cell r="D769">
            <v>0</v>
          </cell>
        </row>
      </sheetData>
      <sheetData sheetId="199">
        <row r="769">
          <cell r="D769">
            <v>0</v>
          </cell>
        </row>
      </sheetData>
      <sheetData sheetId="200">
        <row r="769">
          <cell r="D769">
            <v>0</v>
          </cell>
        </row>
      </sheetData>
      <sheetData sheetId="201">
        <row r="769">
          <cell r="D769">
            <v>0</v>
          </cell>
        </row>
      </sheetData>
      <sheetData sheetId="202">
        <row r="769">
          <cell r="D769">
            <v>0</v>
          </cell>
        </row>
      </sheetData>
      <sheetData sheetId="203">
        <row r="769">
          <cell r="D769">
            <v>0</v>
          </cell>
        </row>
      </sheetData>
      <sheetData sheetId="204">
        <row r="769">
          <cell r="D769">
            <v>0</v>
          </cell>
        </row>
      </sheetData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769">
          <cell r="D769">
            <v>0</v>
          </cell>
        </row>
      </sheetData>
      <sheetData sheetId="236">
        <row r="769">
          <cell r="D769">
            <v>0</v>
          </cell>
        </row>
      </sheetData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.N."/>
      <sheetName val="1998"/>
      <sheetName val="E.P.C."/>
      <sheetName val="G.E.C.C(Tpci)"/>
      <sheetName val="C.Dolar"/>
      <sheetName val="G.E.p.c.(Tpci)"/>
      <sheetName val="Vapor"/>
      <sheetName val="E.PRECIOS"/>
      <sheetName val="Fact.mes G.N."/>
      <sheetName val="Agua Caldera"/>
      <sheetName val="Alumbrado y O.Serv"/>
      <sheetName val="G.R.E.E"/>
      <sheetName val="R.E.E"/>
      <sheetName val="Hoja1"/>
      <sheetName val="Hoja10"/>
      <sheetName val="Hoja11"/>
      <sheetName val="Hoja12"/>
      <sheetName val="Hoja13"/>
      <sheetName val="Hoja14"/>
      <sheetName val="Hoja15"/>
      <sheetName val="Hoja16"/>
      <sheetName val="O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SUMMARY-Jan 2011"/>
      <sheetName val="PROD SUMMARY_Jan 2011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TR - AP- 00"/>
      <sheetName val="ADJ _ RATE"/>
      <sheetName val="Bงบต้นทุนC"/>
      <sheetName val=""/>
      <sheetName val="TR_AP12"/>
      <sheetName val="data"/>
      <sheetName val="รวม"/>
      <sheetName val="Sheet3"/>
      <sheetName val="Sheet5"/>
      <sheetName val="Sheet1"/>
      <sheetName val="Sheet1 (2)"/>
      <sheetName val="CUSTOMER"/>
      <sheetName val="ELEC45-01"/>
      <sheetName val="เงินกู้ธนชาติ"/>
      <sheetName val="ตั๋วเงินรับ"/>
      <sheetName val="เงินกู้ MGC"/>
      <sheetName val="TrialBalance Q3-2002"/>
      <sheetName val="USD"/>
      <sheetName val="Update_041110"/>
      <sheetName val="sub-mat2011"/>
      <sheetName val="Sheet2"/>
      <sheetName val="BUILD95"/>
      <sheetName val="งบต้นทุนผลิต48"/>
      <sheetName val="FRECEFECBAILEYS"/>
      <sheetName val="ADJ_-_RATE"/>
      <sheetName val="TR_-_AP-_00"/>
      <sheetName val="ADJ___RATE"/>
      <sheetName val="BALANCE SHEET "/>
      <sheetName val="U-7"/>
      <sheetName val="FS-YTD"/>
      <sheetName val="JVID"/>
      <sheetName val="E-1D"/>
      <sheetName val="set date"/>
      <sheetName val="DEP12"/>
      <sheetName val="Sequence"/>
      <sheetName val="คงเหลือ GH"/>
      <sheetName val="Trial Balance"/>
      <sheetName val="finance64k.u"/>
      <sheetName val="Asset41_42"/>
      <sheetName val="6013"/>
      <sheetName val="SCB 1 - Current"/>
      <sheetName val="SCB 2 - Current"/>
      <sheetName val="MV"/>
      <sheetName val="Menu"/>
      <sheetName val="Template"/>
      <sheetName val="REVENUE"/>
      <sheetName val="Export Sales"/>
      <sheetName val="Domestic Sales"/>
      <sheetName val="Dealer Sales"/>
      <sheetName val="10-1 Media"/>
      <sheetName val="10-cut"/>
      <sheetName val="AOP9"/>
      <sheetName val="AOP12"/>
      <sheetName val="AOP13"/>
      <sheetName val="AOP15"/>
      <sheetName val="Front"/>
      <sheetName val="CHIP_Prod"/>
      <sheetName val="PSF_Prod"/>
      <sheetName val="FDR-Jan-99 "/>
      <sheetName val="Scale"/>
      <sheetName val="Stock Bal สรรพากร SBM3 JUN"/>
      <sheetName val="New Std. "/>
      <sheetName val="cutoff1"/>
      <sheetName val="WIP"/>
      <sheetName val="Sheet1_(2)"/>
      <sheetName val="BALANCE_SHEET_"/>
      <sheetName val="Graph DMG"/>
      <sheetName val="???"/>
      <sheetName val="ADJ_-_RATE1"/>
      <sheetName val="TR_-_AP-_001"/>
      <sheetName val="ADJ___RATE1"/>
      <sheetName val="เงินกู้_MGC"/>
      <sheetName val="TrialBalance_Q3-2002"/>
      <sheetName val="finance64k_u"/>
      <sheetName val="set_date"/>
      <sheetName val="SCB_1_-_Current"/>
      <sheetName val="SCB_2_-_Current"/>
      <sheetName val="Account_Map"/>
      <sheetName val="Parameters"/>
      <sheetName val="SKA"/>
      <sheetName val="BS"/>
      <sheetName val="ADJ_-_RATE2"/>
      <sheetName val="TR_-_AP-_002"/>
      <sheetName val="ADJ___RATE2"/>
      <sheetName val="Sheet1_(2)2"/>
      <sheetName val="BALANCE_SHEET_2"/>
      <sheetName val="คงเหลือ_GH1"/>
      <sheetName val="Graph_DMG1"/>
      <sheetName val="เงินกู้_MGC1"/>
      <sheetName val="TrialBalance_Q3-20021"/>
      <sheetName val="Sheet1_(2)1"/>
      <sheetName val="BALANCE_SHEET_1"/>
      <sheetName val="คงเหลือ_GH"/>
      <sheetName val="Graph_DMG"/>
      <sheetName val="GS_STD"/>
      <sheetName val="OP_STD"/>
      <sheetName val="03100(SS)"/>
      <sheetName val="xlSVH_T"/>
      <sheetName val="Request"/>
      <sheetName val="U-5"/>
      <sheetName val="Bahrain"/>
      <sheetName val="BTR BKK"/>
      <sheetName val="AssetAcc"/>
      <sheetName val="Lead"/>
      <sheetName val="J1"/>
      <sheetName val="SUM"/>
      <sheetName val="depn-Sep 03"/>
      <sheetName val="master"/>
      <sheetName val="G-BS"/>
      <sheetName val="PLSUMM"/>
      <sheetName val="Tel|AV&amp;C|PC|POS|Sec|Net|DL"/>
      <sheetName val="HtlApp|Svr|DataCtr"/>
      <sheetName val="ICT POTF"/>
      <sheetName val="C-1"/>
      <sheetName val="ADJ_-_RATE3"/>
      <sheetName val="TR_-_AP-_003"/>
      <sheetName val="ADJ___RATE3"/>
      <sheetName val="Sheet1_(2)3"/>
      <sheetName val="เงินกู้_MGC2"/>
      <sheetName val="TrialBalance_Q3-20022"/>
      <sheetName val="BALANCE_SHEET_3"/>
      <sheetName val="finance64k_u1"/>
      <sheetName val="SCB_1_-_Current1"/>
      <sheetName val="SCB_2_-_Current1"/>
      <sheetName val="set_date1"/>
      <sheetName val="FDR-Jan-99_"/>
      <sheetName val="คงเหลือ_GH2"/>
      <sheetName val="Graph_DMG2"/>
      <sheetName val="Trial_Balance"/>
      <sheetName val="Export_Sales"/>
      <sheetName val="Domestic_Sales"/>
      <sheetName val="Dealer_Sales"/>
      <sheetName val="S03"/>
      <sheetName val="กราฟ ผลิต"/>
      <sheetName val="งานเหมา"/>
      <sheetName val="10-1_Media"/>
      <sheetName val="BTR_BKK"/>
      <sheetName val="ICT_POTF"/>
      <sheetName val="Stock_Bal_สรรพากร_SBM3_JUN"/>
      <sheetName val="New_Std__"/>
      <sheetName val="GLTable"/>
      <sheetName val="NLok"/>
      <sheetName val="200-110"/>
      <sheetName val="明細"/>
      <sheetName val="E.PRECIOS"/>
      <sheetName val="By Person"/>
      <sheetName val="Supplier Master IF"/>
      <sheetName val="KK Rev.1"/>
      <sheetName val="2005"/>
      <sheetName val="条件"/>
      <sheetName val="プリモ_S0"/>
      <sheetName val="プリモ_S1"/>
      <sheetName val="プリモ_S2"/>
      <sheetName val="プリモ_S3"/>
      <sheetName val="ADJ_-_RATE4"/>
      <sheetName val="TR_-_AP-_004"/>
      <sheetName val="ADJ___RATE4"/>
      <sheetName val="Sheet1_(2)4"/>
      <sheetName val="เงินกู้_MGC3"/>
      <sheetName val="TrialBalance_Q3-20023"/>
      <sheetName val="BALANCE_SHEET_4"/>
      <sheetName val="finance64k_u2"/>
      <sheetName val="SCB_1_-_Current2"/>
      <sheetName val="SCB_2_-_Current2"/>
      <sheetName val="set_date2"/>
      <sheetName val="Trial_Balance1"/>
      <sheetName val="คงเหลือ_GH3"/>
      <sheetName val="FDR-Jan-99_1"/>
      <sheetName val="Graph_DMG3"/>
      <sheetName val="Export_Sales1"/>
      <sheetName val="Domestic_Sales1"/>
      <sheetName val="Dealer_Sales1"/>
      <sheetName val="By_Person"/>
      <sheetName val="ADJ_-_RATE5"/>
      <sheetName val="TR_-_AP-_005"/>
      <sheetName val="ADJ___RATE5"/>
      <sheetName val="Sheet1_(2)5"/>
      <sheetName val="เงินกู้_MGC4"/>
      <sheetName val="TrialBalance_Q3-20024"/>
      <sheetName val="BALANCE_SHEET_5"/>
      <sheetName val="finance64k_u3"/>
      <sheetName val="SCB_1_-_Current3"/>
      <sheetName val="SCB_2_-_Current3"/>
      <sheetName val="set_date3"/>
      <sheetName val="Trial_Balance2"/>
      <sheetName val="คงเหลือ_GH4"/>
      <sheetName val="FDR-Jan-99_2"/>
      <sheetName val="Graph_DMG4"/>
      <sheetName val="Export_Sales2"/>
      <sheetName val="Domestic_Sales2"/>
      <sheetName val="Dealer_Sales2"/>
      <sheetName val="10-1_Media1"/>
      <sheetName val="Stock_Bal_สรรพากร_SBM3_JUN1"/>
      <sheetName val="New_Std__1"/>
      <sheetName val="BTR_BKK1"/>
      <sheetName val="By_Person1"/>
      <sheetName val="depn-Sep_03"/>
      <sheetName val="Supplier_Master_IF"/>
      <sheetName val="KK_Rev_1"/>
      <sheetName val="総合B"/>
      <sheetName val="141010"/>
      <sheetName val="PM"/>
      <sheetName val="ลูกค้า"/>
      <sheetName val="M_Maincomp"/>
      <sheetName val="BARS"/>
      <sheetName val="FF-3"/>
      <sheetName val="5 Analysis"/>
      <sheetName val="11922"/>
      <sheetName val="Standing Data"/>
      <sheetName val="Asset &amp; Liability"/>
      <sheetName val="Net asset value"/>
      <sheetName val="Bang gia tong hop"/>
      <sheetName val="___"/>
      <sheetName val="IS"/>
      <sheetName val="SC1.XLS"/>
      <sheetName val="PAN M4*25 FE CM3 P2"/>
      <sheetName val="CONTROL_BASE"/>
      <sheetName val="Required"/>
      <sheetName val="PRM"/>
      <sheetName val="February-17"/>
      <sheetName val="rates"/>
      <sheetName val="detail"/>
      <sheetName val="ADJ_-_RATE6"/>
      <sheetName val="TR_-_AP-_006"/>
      <sheetName val="ADJ___RATE6"/>
      <sheetName val="Sheet1_(2)6"/>
      <sheetName val="เงินกู้_MGC5"/>
      <sheetName val="TrialBalance_Q3-20025"/>
      <sheetName val="BALANCE_SHEET_6"/>
      <sheetName val="finance64k_u4"/>
      <sheetName val="SCB_1_-_Current4"/>
      <sheetName val="SCB_2_-_Current4"/>
      <sheetName val="Trial_Balance3"/>
      <sheetName val="set_date4"/>
      <sheetName val="คงเหลือ_GH5"/>
      <sheetName val="FDR-Jan-99_3"/>
      <sheetName val="Graph_DMG5"/>
      <sheetName val="Export_Sales3"/>
      <sheetName val="Domestic_Sales3"/>
      <sheetName val="Dealer_Sales3"/>
      <sheetName val="10-1_Media2"/>
      <sheetName val="BTR_BKK2"/>
      <sheetName val="ICT_POTF1"/>
      <sheetName val="Stock_Bal_สรรพากร_SBM3_JUN2"/>
      <sheetName val="New_Std__2"/>
      <sheetName val="depn-Sep_031"/>
      <sheetName val="กราฟ_ผลิต"/>
      <sheetName val="By_Person2"/>
      <sheetName val="Supplier_Master_IF1"/>
      <sheetName val="KK_Rev_11"/>
      <sheetName val="SC1_XLS"/>
      <sheetName val="ADJ_-_RATE7"/>
      <sheetName val="TR_-_AP-_007"/>
      <sheetName val="ADJ___RATE7"/>
      <sheetName val="Sheet1_(2)7"/>
      <sheetName val="เงินกู้_MGC6"/>
      <sheetName val="TrialBalance_Q3-20026"/>
      <sheetName val="BALANCE_SHEET_7"/>
      <sheetName val="finance64k_u5"/>
      <sheetName val="SCB_1_-_Current5"/>
      <sheetName val="SCB_2_-_Current5"/>
      <sheetName val="Trial_Balance4"/>
      <sheetName val="set_date5"/>
      <sheetName val="คงเหลือ_GH6"/>
      <sheetName val="FDR-Jan-99_4"/>
      <sheetName val="Graph_DMG6"/>
      <sheetName val="Export_Sales4"/>
      <sheetName val="Domestic_Sales4"/>
      <sheetName val="Dealer_Sales4"/>
      <sheetName val="10-1_Media3"/>
      <sheetName val="BTR_BKK3"/>
      <sheetName val="ICT_POTF2"/>
      <sheetName val="Stock_Bal_สรรพากร_SBM3_JUN3"/>
      <sheetName val="New_Std__3"/>
      <sheetName val="depn-Sep_032"/>
      <sheetName val="กราฟ_ผลิต1"/>
      <sheetName val="By_Person3"/>
      <sheetName val="Supplier_Master_IF2"/>
      <sheetName val="KK_Rev_12"/>
      <sheetName val="SC1_XLS1"/>
      <sheetName val="SP09TP"/>
      <sheetName val="Budget_ปี_2560"/>
      <sheetName val="C"/>
      <sheetName val="BaseCostSCr"/>
      <sheetName val="BaseCostEur"/>
      <sheetName val="BaseUsage"/>
      <sheetName val="สัญญาบริการอื่น"/>
      <sheetName val="ค่าที่ปรึกษา"/>
      <sheetName val="สัญญาเช่าสนง"/>
      <sheetName val="PAN M4_25 FE CM3 P2"/>
      <sheetName val="Group"/>
      <sheetName val="BAT data entry"/>
      <sheetName val="BAT Reserve data entry"/>
      <sheetName val=" IB-PL-00-01 SUMMARY"/>
      <sheetName val="9"/>
      <sheetName val="options"/>
      <sheetName val="Read me"/>
      <sheetName val="Call Down Data OLD"/>
      <sheetName val="AssetStatus"/>
      <sheetName val="AssetType"/>
      <sheetName val="Asset Class"/>
      <sheetName val="Cost Center"/>
      <sheetName val="Depre. Key"/>
      <sheetName val="Location"/>
      <sheetName val="Spirt Disp"/>
      <sheetName val="Mgt"/>
      <sheetName val="FX"/>
      <sheetName val="FF-CF"/>
      <sheetName val="Fields Worksheet"/>
      <sheetName val="FF Volume"/>
      <sheetName val="Graph"/>
      <sheetName val="Size Dist"/>
      <sheetName val="Size Dist 2"/>
      <sheetName val="OTB 2012"/>
      <sheetName val="Defer_ร่วม"/>
      <sheetName val="iGrouping"/>
      <sheetName val="Actual"/>
      <sheetName val="Links"/>
      <sheetName val="Excess Calc (2)"/>
      <sheetName val="BS&amp;PL"/>
      <sheetName val="ข้อมูลพนักงาน"/>
      <sheetName val="Basic"/>
      <sheetName val="EX"/>
      <sheetName val="Part"/>
      <sheetName val="Console"/>
      <sheetName val="RM Req"/>
      <sheetName val="#cmpt2"/>
      <sheetName val="เงินกู้ธนช"/>
      <sheetName val="Assumption Data"/>
      <sheetName val="Fields_Worksheet"/>
      <sheetName val="FF_Volume"/>
      <sheetName val="Size_Dist"/>
      <sheetName val="Size_Dist_2"/>
      <sheetName val="W"/>
      <sheetName val="GL"/>
      <sheetName val="产品装配和检测"/>
      <sheetName val="bang tien luong"/>
      <sheetName val="TEN_DV"/>
      <sheetName val="Weekly Hires &amp; Terms 10-2"/>
      <sheetName val="MPU"/>
      <sheetName val="_กระทบผลรวม  1710 "/>
      <sheetName val=" กระทบผลรวม  1710 "/>
      <sheetName val="CJEs"/>
      <sheetName val="PL"/>
      <sheetName val="CRJE"/>
      <sheetName val="Conso Volume"/>
      <sheetName val="CPE Parameters"/>
      <sheetName val="Countries"/>
      <sheetName val="IPVPN Parameters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ases"/>
      <sheetName val="Res"/>
      <sheetName val="Ops"/>
      <sheetName val="Output-&gt;"/>
      <sheetName val="__FDSCACHE__"/>
      <sheetName val="PMO"/>
      <sheetName val="T DCF"/>
      <sheetName val="FB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AK Steel</v>
          </cell>
        </row>
        <row r="2">
          <cell r="A2" t="str">
            <v>Public Market Overview</v>
          </cell>
        </row>
        <row r="3">
          <cell r="A3" t="str">
            <v>Projections Case Running: End Markets</v>
          </cell>
        </row>
        <row r="5">
          <cell r="B5" t="str">
            <v>AK Steel</v>
          </cell>
          <cell r="O5" t="str">
            <v>Note: Pro forma for $75 million pension contribution in Q1'07</v>
          </cell>
        </row>
        <row r="7">
          <cell r="C7" t="str">
            <v>Current Market Price (04/27/2007)</v>
          </cell>
          <cell r="K7">
            <v>31.87</v>
          </cell>
        </row>
        <row r="8">
          <cell r="C8" t="str">
            <v>52-Week High (04/25/07)</v>
          </cell>
          <cell r="K8">
            <v>32.25</v>
          </cell>
        </row>
        <row r="9">
          <cell r="C9" t="str">
            <v>52-Week Low (05/24/06)</v>
          </cell>
          <cell r="K9">
            <v>11.11</v>
          </cell>
        </row>
        <row r="10">
          <cell r="C10" t="str">
            <v>% of 52-Week High</v>
          </cell>
          <cell r="K10">
            <v>0.98821705426356587</v>
          </cell>
        </row>
        <row r="12">
          <cell r="C12" t="str">
            <v>Diluted Shares Outstanding (mm)</v>
          </cell>
          <cell r="K12">
            <v>112.43007822623157</v>
          </cell>
        </row>
        <row r="14">
          <cell r="C14" t="str">
            <v>Equity Value</v>
          </cell>
          <cell r="K14">
            <v>3583.1465930700001</v>
          </cell>
        </row>
        <row r="15">
          <cell r="C15" t="str">
            <v>Plus: Debt</v>
          </cell>
          <cell r="K15">
            <v>1115.2</v>
          </cell>
        </row>
        <row r="16">
          <cell r="C16" t="str">
            <v>Less: Cash</v>
          </cell>
          <cell r="K16">
            <v>-444.4</v>
          </cell>
        </row>
        <row r="17">
          <cell r="C17" t="str">
            <v>Enterprise Value</v>
          </cell>
          <cell r="K17">
            <v>4253.9465930700007</v>
          </cell>
        </row>
        <row r="19">
          <cell r="C19" t="str">
            <v>First Call 5-Year EPS Growth Rate</v>
          </cell>
          <cell r="K19">
            <v>0.2</v>
          </cell>
          <cell r="O19" t="str">
            <v>Leverage Stats Adj Pension</v>
          </cell>
        </row>
        <row r="21">
          <cell r="C21" t="str">
            <v>Total Debt / '06 EBITDA</v>
          </cell>
          <cell r="K21">
            <v>2.6660291656705719</v>
          </cell>
          <cell r="O21" t="str">
            <v>Total</v>
          </cell>
          <cell r="P21">
            <v>5.6039940225512845</v>
          </cell>
        </row>
        <row r="22">
          <cell r="C22" t="str">
            <v>Net Debt / '06 EBITDA</v>
          </cell>
          <cell r="K22">
            <v>1.6036337556777436</v>
          </cell>
          <cell r="O22" t="str">
            <v>Net</v>
          </cell>
          <cell r="P22">
            <v>5.0002717022143743</v>
          </cell>
        </row>
        <row r="24">
          <cell r="C24" t="str">
            <v>Enterprise Value including Underfunded Pension / OPEB</v>
          </cell>
          <cell r="K24">
            <v>7263.8465930700004</v>
          </cell>
          <cell r="O24" t="str">
            <v>Coverage</v>
          </cell>
        </row>
        <row r="25">
          <cell r="O25" t="str">
            <v>Without</v>
          </cell>
          <cell r="P25" t="str">
            <v>With</v>
          </cell>
        </row>
        <row r="26">
          <cell r="B26" t="str">
            <v>Trading Multiples</v>
          </cell>
          <cell r="O26">
            <v>89.1</v>
          </cell>
          <cell r="P26">
            <v>406.9</v>
          </cell>
        </row>
        <row r="28">
          <cell r="G28" t="str">
            <v>EV/EBITDA:</v>
          </cell>
          <cell r="O28">
            <v>4.694725028058361</v>
          </cell>
          <cell r="P28">
            <v>1.8090439911526173</v>
          </cell>
        </row>
        <row r="30">
          <cell r="C30" t="str">
            <v>December 31,</v>
          </cell>
          <cell r="G30" t="str">
            <v>w/o Pension</v>
          </cell>
          <cell r="I30" t="str">
            <v xml:space="preserve">    w/ Pension (1)</v>
          </cell>
          <cell r="K30" t="str">
            <v>P/E</v>
          </cell>
        </row>
        <row r="32">
          <cell r="C32" t="str">
            <v>2006A</v>
          </cell>
          <cell r="G32">
            <v>10.169606964068853</v>
          </cell>
          <cell r="I32">
            <v>9.8680160210161674</v>
          </cell>
          <cell r="K32">
            <v>33.263766883914236</v>
          </cell>
        </row>
        <row r="33">
          <cell r="C33" t="str">
            <v>2007E</v>
          </cell>
          <cell r="G33">
            <v>6.5025169566952012</v>
          </cell>
          <cell r="I33">
            <v>7.4730932027469139</v>
          </cell>
          <cell r="K33">
            <v>15.622549019607844</v>
          </cell>
        </row>
        <row r="34">
          <cell r="C34" t="str">
            <v>2008E</v>
          </cell>
          <cell r="G34">
            <v>6.4027061191582177</v>
          </cell>
          <cell r="I34">
            <v>7.3954995987265395</v>
          </cell>
          <cell r="K34">
            <v>15.470873786407767</v>
          </cell>
        </row>
        <row r="35">
          <cell r="C35" t="str">
            <v>2009E</v>
          </cell>
          <cell r="G35">
            <v>6.3010134974683432</v>
          </cell>
          <cell r="I35">
            <v>4.284274934778157</v>
          </cell>
          <cell r="K35">
            <v>16.773684210526316</v>
          </cell>
        </row>
        <row r="37">
          <cell r="C37" t="str">
            <v>Financial Results</v>
          </cell>
        </row>
        <row r="39">
          <cell r="C39" t="str">
            <v>2006A</v>
          </cell>
          <cell r="G39">
            <v>418.29999999999995</v>
          </cell>
          <cell r="I39">
            <v>736.09999999999991</v>
          </cell>
          <cell r="K39">
            <v>0.95809954751131221</v>
          </cell>
        </row>
        <row r="40">
          <cell r="C40" t="str">
            <v>2007E</v>
          </cell>
          <cell r="G40">
            <v>654.20000000000005</v>
          </cell>
          <cell r="I40">
            <v>972</v>
          </cell>
          <cell r="K40">
            <v>2.04</v>
          </cell>
        </row>
        <row r="41">
          <cell r="C41" t="str">
            <v>2008E</v>
          </cell>
          <cell r="G41">
            <v>664.3982269217878</v>
          </cell>
          <cell r="I41">
            <v>982.19822692178786</v>
          </cell>
          <cell r="K41">
            <v>2.06</v>
          </cell>
        </row>
        <row r="42">
          <cell r="C42" t="str">
            <v>2009E</v>
          </cell>
          <cell r="G42">
            <v>675.12100946604471</v>
          </cell>
          <cell r="I42">
            <v>992.92100946604478</v>
          </cell>
          <cell r="K42">
            <v>1.9</v>
          </cell>
        </row>
        <row r="44">
          <cell r="C44" t="str">
            <v>Growth</v>
          </cell>
        </row>
        <row r="46">
          <cell r="C46" t="str">
            <v>2007E</v>
          </cell>
          <cell r="G46">
            <v>0.56394931867081066</v>
          </cell>
          <cell r="I46">
            <v>0.32047276185300921</v>
          </cell>
          <cell r="K46" t="str">
            <v>NM</v>
          </cell>
        </row>
        <row r="47">
          <cell r="C47" t="str">
            <v>2008E</v>
          </cell>
          <cell r="G47">
            <v>1.5588851913463486E-2</v>
          </cell>
          <cell r="I47">
            <v>1.0492003005954542E-2</v>
          </cell>
          <cell r="K47">
            <v>9.8039215686274161E-3</v>
          </cell>
        </row>
      </sheetData>
      <sheetData sheetId="7" refreshError="1">
        <row r="1">
          <cell r="A1" t="str">
            <v>AK Steel</v>
          </cell>
        </row>
        <row r="2">
          <cell r="A2" t="str">
            <v>Discounted Cash Flow Valuation</v>
          </cell>
        </row>
        <row r="3">
          <cell r="A3" t="str">
            <v>Projections Case Running: End Markets</v>
          </cell>
        </row>
        <row r="5">
          <cell r="N5" t="str">
            <v>'06A-'11E</v>
          </cell>
        </row>
        <row r="6">
          <cell r="B6" t="str">
            <v xml:space="preserve"> </v>
          </cell>
          <cell r="H6" t="str">
            <v>Historical</v>
          </cell>
          <cell r="I6" t="str">
            <v xml:space="preserve">Projected Calendar Years Ending December 31, </v>
          </cell>
          <cell r="N6" t="str">
            <v>Cycle</v>
          </cell>
        </row>
        <row r="7">
          <cell r="H7" t="str">
            <v>2006A</v>
          </cell>
          <cell r="I7" t="str">
            <v>2007E</v>
          </cell>
          <cell r="J7" t="str">
            <v>2008E</v>
          </cell>
          <cell r="K7" t="str">
            <v>2009E</v>
          </cell>
          <cell r="L7" t="str">
            <v>2010E</v>
          </cell>
          <cell r="M7" t="str">
            <v>2011E</v>
          </cell>
          <cell r="N7" t="str">
            <v>Average</v>
          </cell>
        </row>
        <row r="9">
          <cell r="C9" t="str">
            <v>Revenue</v>
          </cell>
          <cell r="H9">
            <v>6069</v>
          </cell>
          <cell r="I9">
            <v>6666.55</v>
          </cell>
          <cell r="J9">
            <v>6788.7587708126503</v>
          </cell>
          <cell r="K9">
            <v>6903.3052648756529</v>
          </cell>
          <cell r="L9">
            <v>7031.1127803045656</v>
          </cell>
          <cell r="M9">
            <v>7163.950177788176</v>
          </cell>
          <cell r="N9">
            <v>6770.4461656301728</v>
          </cell>
        </row>
        <row r="10">
          <cell r="C10" t="str">
            <v>% Growth</v>
          </cell>
          <cell r="H10">
            <v>0</v>
          </cell>
          <cell r="I10">
            <v>9.8459383753501495E-2</v>
          </cell>
          <cell r="J10">
            <v>1.8331636425535036E-2</v>
          </cell>
          <cell r="K10">
            <v>1.6872965726147049E-2</v>
          </cell>
          <cell r="L10">
            <v>1.8513959693945869E-2</v>
          </cell>
          <cell r="M10">
            <v>1.8892798570336211E-2</v>
          </cell>
          <cell r="N10">
            <v>0</v>
          </cell>
        </row>
        <row r="12">
          <cell r="C12" t="str">
            <v>EBITDA</v>
          </cell>
          <cell r="H12">
            <v>418.29999999999995</v>
          </cell>
          <cell r="I12">
            <v>654.20000000000005</v>
          </cell>
          <cell r="J12">
            <v>664.3982269217878</v>
          </cell>
          <cell r="K12">
            <v>675.12100946604471</v>
          </cell>
          <cell r="L12">
            <v>687.23584526501998</v>
          </cell>
          <cell r="M12">
            <v>699.85327914972606</v>
          </cell>
          <cell r="N12">
            <v>633.18472680042976</v>
          </cell>
        </row>
        <row r="13">
          <cell r="C13" t="str">
            <v>% Margin</v>
          </cell>
          <cell r="H13">
            <v>6.8924040204317014E-2</v>
          </cell>
          <cell r="I13">
            <v>9.8131717305052837E-2</v>
          </cell>
          <cell r="J13">
            <v>9.7867408366059214E-2</v>
          </cell>
          <cell r="K13">
            <v>9.7796777566985585E-2</v>
          </cell>
          <cell r="L13">
            <v>9.7742116609207785E-2</v>
          </cell>
          <cell r="M13">
            <v>9.7690975199635086E-2</v>
          </cell>
          <cell r="N13">
            <v>9.3521861234900583E-2</v>
          </cell>
        </row>
        <row r="15">
          <cell r="C15" t="str">
            <v>EBIT</v>
          </cell>
          <cell r="H15">
            <v>214.59999999999997</v>
          </cell>
          <cell r="I15">
            <v>451.70000000000005</v>
          </cell>
          <cell r="J15">
            <v>459.3982269217878</v>
          </cell>
          <cell r="K15">
            <v>470.12100946604471</v>
          </cell>
          <cell r="L15">
            <v>482.23584526501998</v>
          </cell>
          <cell r="M15">
            <v>494.85327914972606</v>
          </cell>
          <cell r="N15">
            <v>428.81806013376308</v>
          </cell>
        </row>
        <row r="16">
          <cell r="C16" t="str">
            <v>% Margin</v>
          </cell>
          <cell r="H16">
            <v>3.5360026363486563E-2</v>
          </cell>
          <cell r="I16">
            <v>6.7756185733250332E-2</v>
          </cell>
          <cell r="J16">
            <v>6.7670430255514211E-2</v>
          </cell>
          <cell r="K16">
            <v>6.8100857694652864E-2</v>
          </cell>
          <cell r="L16">
            <v>6.8585992051763259E-2</v>
          </cell>
          <cell r="M16">
            <v>6.9075477476660624E-2</v>
          </cell>
          <cell r="N16">
            <v>6.333675058382951E-2</v>
          </cell>
        </row>
        <row r="18">
          <cell r="C18" t="str">
            <v>Taxes</v>
          </cell>
          <cell r="H18">
            <v>-79.401999999999987</v>
          </cell>
          <cell r="I18">
            <v>-167.12900000000002</v>
          </cell>
          <cell r="J18">
            <v>-169.97734396106148</v>
          </cell>
          <cell r="K18">
            <v>-173.94477350243653</v>
          </cell>
          <cell r="L18">
            <v>-178.42726274805739</v>
          </cell>
          <cell r="M18">
            <v>-183.09571328539863</v>
          </cell>
          <cell r="N18">
            <v>-158.66268224949235</v>
          </cell>
        </row>
        <row r="19">
          <cell r="C19" t="str">
            <v>Tax-Effected EBIT</v>
          </cell>
          <cell r="H19">
            <v>135.19799999999998</v>
          </cell>
          <cell r="I19">
            <v>284.57100000000003</v>
          </cell>
          <cell r="J19">
            <v>289.42088296072632</v>
          </cell>
          <cell r="K19">
            <v>296.17623596360818</v>
          </cell>
          <cell r="L19">
            <v>303.80858251696259</v>
          </cell>
          <cell r="M19">
            <v>311.75756586432743</v>
          </cell>
          <cell r="N19">
            <v>270.15537788427071</v>
          </cell>
        </row>
        <row r="20">
          <cell r="C20" t="str">
            <v>Effective Tax Rate</v>
          </cell>
          <cell r="H20">
            <v>0.37</v>
          </cell>
          <cell r="I20">
            <v>0.37</v>
          </cell>
          <cell r="J20">
            <v>0.37</v>
          </cell>
          <cell r="K20">
            <v>0.37</v>
          </cell>
          <cell r="L20">
            <v>0.37</v>
          </cell>
          <cell r="M20">
            <v>0.37</v>
          </cell>
          <cell r="N20">
            <v>0.37</v>
          </cell>
        </row>
        <row r="22">
          <cell r="C22" t="str">
            <v>Plus:  Depreciation &amp; Amortization</v>
          </cell>
          <cell r="H22">
            <v>203.7</v>
          </cell>
          <cell r="I22">
            <v>202.5</v>
          </cell>
          <cell r="J22">
            <v>205</v>
          </cell>
          <cell r="K22">
            <v>205</v>
          </cell>
          <cell r="L22">
            <v>205</v>
          </cell>
          <cell r="M22">
            <v>205</v>
          </cell>
          <cell r="N22">
            <v>204.36666666666667</v>
          </cell>
        </row>
        <row r="23">
          <cell r="C23" t="str">
            <v>Plus:  Pension Expense</v>
          </cell>
          <cell r="H23">
            <v>317.8</v>
          </cell>
          <cell r="I23">
            <v>317.8</v>
          </cell>
          <cell r="J23">
            <v>317.8</v>
          </cell>
          <cell r="K23">
            <v>317.8</v>
          </cell>
          <cell r="L23">
            <v>317.8</v>
          </cell>
          <cell r="M23">
            <v>317.8</v>
          </cell>
          <cell r="N23">
            <v>317.8</v>
          </cell>
        </row>
        <row r="24">
          <cell r="C24" t="str">
            <v>Less:  Pension Funding</v>
          </cell>
          <cell r="H24">
            <v>-209</v>
          </cell>
          <cell r="I24">
            <v>-180</v>
          </cell>
          <cell r="J24">
            <v>-225</v>
          </cell>
          <cell r="K24">
            <v>-150</v>
          </cell>
          <cell r="L24">
            <v>-150</v>
          </cell>
          <cell r="M24">
            <v>-150</v>
          </cell>
          <cell r="N24">
            <v>-177.33333333333334</v>
          </cell>
        </row>
        <row r="25">
          <cell r="C25" t="str">
            <v>Less:  Capex</v>
          </cell>
          <cell r="H25">
            <v>-76.2</v>
          </cell>
          <cell r="I25">
            <v>-190</v>
          </cell>
          <cell r="J25">
            <v>-140</v>
          </cell>
          <cell r="K25">
            <v>-140</v>
          </cell>
          <cell r="L25">
            <v>-140</v>
          </cell>
          <cell r="M25">
            <v>-140</v>
          </cell>
          <cell r="N25">
            <v>-204.36666666666667</v>
          </cell>
        </row>
        <row r="26">
          <cell r="C26" t="str">
            <v>Less:  Change in Working Capital</v>
          </cell>
          <cell r="H26">
            <v>-79</v>
          </cell>
          <cell r="I26">
            <v>-21</v>
          </cell>
          <cell r="J26">
            <v>-45</v>
          </cell>
          <cell r="K26">
            <v>30</v>
          </cell>
          <cell r="L26">
            <v>30</v>
          </cell>
          <cell r="M26">
            <v>30</v>
          </cell>
          <cell r="N26">
            <v>-9.1666666666666661</v>
          </cell>
        </row>
        <row r="27">
          <cell r="C27" t="str">
            <v>Free Cash Flow</v>
          </cell>
          <cell r="H27">
            <v>292.49799999999999</v>
          </cell>
          <cell r="I27">
            <v>413.87099999999998</v>
          </cell>
          <cell r="J27">
            <v>402.22088296072627</v>
          </cell>
          <cell r="K27">
            <v>558.97623596360813</v>
          </cell>
          <cell r="L27">
            <v>566.60858251696254</v>
          </cell>
          <cell r="M27">
            <v>574.55756586432744</v>
          </cell>
          <cell r="N27">
            <v>401.45537788427077</v>
          </cell>
        </row>
        <row r="29">
          <cell r="F29" t="str">
            <v>PV of</v>
          </cell>
          <cell r="H29" t="str">
            <v>PV of Terminal Value at</v>
          </cell>
        </row>
        <row r="30">
          <cell r="C30" t="str">
            <v>Discount</v>
          </cell>
          <cell r="F30" t="str">
            <v>Cash Flows</v>
          </cell>
          <cell r="H30" t="str">
            <v>Multiple of Cycle-Avg. EBITDA</v>
          </cell>
          <cell r="L30" t="str">
            <v>Enterprise Value</v>
          </cell>
        </row>
        <row r="31">
          <cell r="C31" t="str">
            <v>Rate</v>
          </cell>
          <cell r="F31" t="str">
            <v>'07-'11</v>
          </cell>
          <cell r="H31" t="str">
            <v>5.0x</v>
          </cell>
          <cell r="I31" t="str">
            <v>5.5x</v>
          </cell>
          <cell r="J31" t="str">
            <v>6.0x</v>
          </cell>
          <cell r="L31" t="str">
            <v>5.0x</v>
          </cell>
          <cell r="M31" t="str">
            <v>5.5x</v>
          </cell>
          <cell r="N31" t="str">
            <v>6.0x</v>
          </cell>
        </row>
        <row r="32">
          <cell r="C32">
            <v>0.1</v>
          </cell>
          <cell r="F32">
            <v>1872.3837656827204</v>
          </cell>
          <cell r="H32">
            <v>1965.7894915288621</v>
          </cell>
          <cell r="I32">
            <v>2162.3684406817483</v>
          </cell>
          <cell r="J32">
            <v>2358.9473898346346</v>
          </cell>
          <cell r="L32">
            <v>3838.1732572115825</v>
          </cell>
          <cell r="M32">
            <v>4034.7522063644687</v>
          </cell>
          <cell r="N32">
            <v>4231.331155517355</v>
          </cell>
        </row>
        <row r="33">
          <cell r="C33">
            <v>0.11</v>
          </cell>
          <cell r="F33">
            <v>1822.2414286041442</v>
          </cell>
          <cell r="H33">
            <v>1878.8215851305533</v>
          </cell>
          <cell r="I33">
            <v>2066.7037436436085</v>
          </cell>
          <cell r="J33">
            <v>2254.5859021566639</v>
          </cell>
          <cell r="L33">
            <v>3701.0630137346975</v>
          </cell>
          <cell r="M33">
            <v>3888.9451722477525</v>
          </cell>
          <cell r="N33">
            <v>4076.8273307608079</v>
          </cell>
        </row>
        <row r="34">
          <cell r="C34">
            <v>0.12</v>
          </cell>
          <cell r="F34">
            <v>1774.1533382434623</v>
          </cell>
          <cell r="H34">
            <v>1796.4300930870406</v>
          </cell>
          <cell r="I34">
            <v>1976.0731023957446</v>
          </cell>
          <cell r="J34">
            <v>2155.7161117044488</v>
          </cell>
          <cell r="L34">
            <v>3570.5834313305031</v>
          </cell>
          <cell r="M34">
            <v>3750.2264406392069</v>
          </cell>
          <cell r="N34">
            <v>3929.8694499479111</v>
          </cell>
        </row>
        <row r="36">
          <cell r="C36" t="str">
            <v>Discount</v>
          </cell>
          <cell r="F36" t="str">
            <v>Existing</v>
          </cell>
          <cell r="H36" t="str">
            <v>Equity Value Per Share</v>
          </cell>
          <cell r="L36" t="str">
            <v>Implied FCF Perpetual Growth Rate</v>
          </cell>
        </row>
        <row r="37">
          <cell r="C37" t="str">
            <v>Rate</v>
          </cell>
          <cell r="F37" t="str">
            <v>Net Debt</v>
          </cell>
          <cell r="H37" t="str">
            <v>5.0x</v>
          </cell>
          <cell r="I37" t="str">
            <v>5.5x</v>
          </cell>
          <cell r="J37" t="str">
            <v>6.0x</v>
          </cell>
          <cell r="L37" t="str">
            <v>5.0x</v>
          </cell>
          <cell r="M37" t="str">
            <v>5.5x</v>
          </cell>
          <cell r="N37" t="str">
            <v>6.0x</v>
          </cell>
        </row>
        <row r="38">
          <cell r="C38">
            <v>0.1</v>
          </cell>
          <cell r="F38">
            <v>670.80000000000007</v>
          </cell>
          <cell r="H38">
            <v>28.525909061739249</v>
          </cell>
          <cell r="I38">
            <v>30.296332934018885</v>
          </cell>
          <cell r="J38">
            <v>32.066756806298521</v>
          </cell>
          <cell r="L38">
            <v>-2.3788617413875661E-2</v>
          </cell>
          <cell r="M38">
            <v>-1.3698293062241736E-2</v>
          </cell>
          <cell r="N38">
            <v>-5.1289643829444693E-3</v>
          </cell>
        </row>
        <row r="39">
          <cell r="C39">
            <v>0.11</v>
          </cell>
          <cell r="F39">
            <v>670.80000000000007</v>
          </cell>
          <cell r="H39">
            <v>27.291070594896286</v>
          </cell>
          <cell r="I39">
            <v>28.983169672851172</v>
          </cell>
          <cell r="J39">
            <v>30.675268750806065</v>
          </cell>
          <cell r="L39">
            <v>-1.4913968481274546E-2</v>
          </cell>
          <cell r="M39">
            <v>-4.7319139082621199E-3</v>
          </cell>
          <cell r="N39">
            <v>3.9153177590287537E-3</v>
          </cell>
        </row>
        <row r="40">
          <cell r="C40">
            <v>0.12</v>
          </cell>
          <cell r="F40">
            <v>670.80000000000007</v>
          </cell>
          <cell r="H40">
            <v>26.115949003653046</v>
          </cell>
          <cell r="I40">
            <v>27.733844884869342</v>
          </cell>
          <cell r="J40">
            <v>29.351740766085641</v>
          </cell>
          <cell r="L40">
            <v>-6.0393195486734153E-3</v>
          </cell>
          <cell r="M40">
            <v>4.2344652457174956E-3</v>
          </cell>
          <cell r="N40">
            <v>1.2959599901001977E-2</v>
          </cell>
        </row>
        <row r="44">
          <cell r="H44" t="str">
            <v>Equity Value</v>
          </cell>
        </row>
        <row r="45">
          <cell r="H45" t="str">
            <v>5.0x</v>
          </cell>
          <cell r="I45" t="str">
            <v>5.5x</v>
          </cell>
          <cell r="J45" t="str">
            <v>6.0x</v>
          </cell>
        </row>
        <row r="46">
          <cell r="H46">
            <v>3167.3732572115823</v>
          </cell>
          <cell r="I46">
            <v>3363.9522063644686</v>
          </cell>
          <cell r="J46">
            <v>3560.5311555173548</v>
          </cell>
        </row>
        <row r="47">
          <cell r="H47">
            <v>3030.2630137346973</v>
          </cell>
          <cell r="I47">
            <v>3218.1451722477523</v>
          </cell>
          <cell r="J47">
            <v>3406.0273307608077</v>
          </cell>
        </row>
        <row r="48">
          <cell r="H48">
            <v>2899.7834313305029</v>
          </cell>
          <cell r="I48">
            <v>3079.4264406392067</v>
          </cell>
          <cell r="J48">
            <v>3259.0694499479109</v>
          </cell>
        </row>
        <row r="51">
          <cell r="G51" t="str">
            <v>RANGE</v>
          </cell>
          <cell r="H51">
            <v>5</v>
          </cell>
          <cell r="I51">
            <v>5.5</v>
          </cell>
          <cell r="J51">
            <v>6</v>
          </cell>
        </row>
      </sheetData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Graficos Rig"/>
      <sheetName val="Graficos Guanambi"/>
      <sheetName val="Consolidated Cash Flow"/>
      <sheetName val="Macro"/>
      <sheetName val="Discovery Schedule"/>
      <sheetName val="CF"/>
      <sheetName val="Current Portfolio"/>
      <sheetName val="OffShore Portfolio"/>
    </sheetNames>
    <sheetDataSet>
      <sheetData sheetId="0" refreshError="1"/>
      <sheetData sheetId="1"/>
      <sheetData sheetId="2"/>
      <sheetData sheetId="3">
        <row r="6">
          <cell r="C6" t="str">
            <v>2008E</v>
          </cell>
          <cell r="D6" t="str">
            <v>2009E</v>
          </cell>
          <cell r="E6" t="str">
            <v>2010E</v>
          </cell>
          <cell r="F6" t="str">
            <v>2011E</v>
          </cell>
          <cell r="G6" t="str">
            <v>2012E</v>
          </cell>
          <cell r="H6" t="str">
            <v>2013E</v>
          </cell>
          <cell r="I6" t="str">
            <v>2014E</v>
          </cell>
          <cell r="J6" t="str">
            <v>2015E</v>
          </cell>
          <cell r="K6" t="str">
            <v>2016E</v>
          </cell>
          <cell r="L6" t="str">
            <v>2017E</v>
          </cell>
          <cell r="M6" t="str">
            <v>2018E</v>
          </cell>
          <cell r="N6" t="str">
            <v>2019E</v>
          </cell>
          <cell r="O6" t="str">
            <v>2020E</v>
          </cell>
          <cell r="P6" t="str">
            <v>2021E</v>
          </cell>
        </row>
        <row r="7">
          <cell r="B7" t="str">
            <v>EBIT</v>
          </cell>
          <cell r="C7">
            <v>9.0814643187756321</v>
          </cell>
          <cell r="D7">
            <v>32.781195008746778</v>
          </cell>
          <cell r="E7">
            <v>44.038819024513039</v>
          </cell>
          <cell r="F7">
            <v>42.46428840469455</v>
          </cell>
          <cell r="G7">
            <v>39.772355757467338</v>
          </cell>
          <cell r="H7">
            <v>102.24090386619083</v>
          </cell>
          <cell r="I7">
            <v>208.37388813546784</v>
          </cell>
          <cell r="J7">
            <v>277.33976106233627</v>
          </cell>
          <cell r="K7">
            <v>262.18663721945757</v>
          </cell>
          <cell r="L7">
            <v>258.15685265365732</v>
          </cell>
          <cell r="M7">
            <v>261.33336182748445</v>
          </cell>
          <cell r="N7">
            <v>260.22783782934482</v>
          </cell>
          <cell r="O7">
            <v>267.27849620909603</v>
          </cell>
          <cell r="P7">
            <v>278.63595289221689</v>
          </cell>
          <cell r="T7" t="str">
            <v>Equity Value CF - US$MM</v>
          </cell>
        </row>
        <row r="8">
          <cell r="V8" t="str">
            <v>Wacc</v>
          </cell>
        </row>
        <row r="9">
          <cell r="B9" t="str">
            <v>(-) Income Taxes</v>
          </cell>
          <cell r="C9">
            <v>3.0876978683837151</v>
          </cell>
          <cell r="D9">
            <v>11.145606302973905</v>
          </cell>
          <cell r="E9">
            <v>14.973198468334434</v>
          </cell>
          <cell r="F9">
            <v>14.437858057596149</v>
          </cell>
          <cell r="G9">
            <v>13.522600957538895</v>
          </cell>
          <cell r="H9">
            <v>34.761907314504889</v>
          </cell>
          <cell r="I9">
            <v>70.847121966059063</v>
          </cell>
          <cell r="J9">
            <v>94.29551876119433</v>
          </cell>
          <cell r="K9">
            <v>89.143456654615576</v>
          </cell>
          <cell r="L9">
            <v>87.773329902243503</v>
          </cell>
          <cell r="M9">
            <v>88.853343021344713</v>
          </cell>
          <cell r="N9">
            <v>88.477464861977239</v>
          </cell>
          <cell r="O9">
            <v>90.874688711092659</v>
          </cell>
          <cell r="P9">
            <v>94.736223983353753</v>
          </cell>
          <cell r="V9">
            <v>0</v>
          </cell>
          <cell r="W9">
            <v>0.11</v>
          </cell>
          <cell r="X9">
            <v>0.12</v>
          </cell>
          <cell r="Y9">
            <v>0.13</v>
          </cell>
        </row>
        <row r="10">
          <cell r="B10" t="str">
            <v>Effective Tax Rate</v>
          </cell>
          <cell r="T10" t="str">
            <v>Perpetual Growth</v>
          </cell>
          <cell r="U10">
            <v>0.01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</row>
        <row r="11">
          <cell r="U11">
            <v>0.02</v>
          </cell>
          <cell r="V11" t="e">
            <v>#DIV/0!</v>
          </cell>
          <cell r="W11" t="e">
            <v>#DIV/0!</v>
          </cell>
          <cell r="X11" t="e">
            <v>#DIV/0!</v>
          </cell>
          <cell r="Y11" t="e">
            <v>#DIV/0!</v>
          </cell>
        </row>
        <row r="12">
          <cell r="B12" t="str">
            <v>(+) Depreciation and Amortization</v>
          </cell>
          <cell r="C12">
            <v>1.9157308000000002</v>
          </cell>
          <cell r="D12">
            <v>8.964222877391304</v>
          </cell>
          <cell r="E12">
            <v>18.145012413826088</v>
          </cell>
          <cell r="F12">
            <v>33.516319031996382</v>
          </cell>
          <cell r="G12">
            <v>54.148203106104361</v>
          </cell>
          <cell r="H12">
            <v>75.899699729968503</v>
          </cell>
          <cell r="I12">
            <v>108.1384502931719</v>
          </cell>
          <cell r="J12">
            <v>142.51080466895334</v>
          </cell>
          <cell r="K12">
            <v>157.66392851183198</v>
          </cell>
          <cell r="L12">
            <v>161.69371307763228</v>
          </cell>
          <cell r="M12">
            <v>158.51720390380513</v>
          </cell>
          <cell r="N12">
            <v>151.93740226861144</v>
          </cell>
          <cell r="O12">
            <v>144.88674388886022</v>
          </cell>
          <cell r="P12">
            <v>133.52928720573934</v>
          </cell>
          <cell r="U12">
            <v>0.03</v>
          </cell>
          <cell r="V12" t="e">
            <v>#DIV/0!</v>
          </cell>
          <cell r="W12" t="e">
            <v>#DIV/0!</v>
          </cell>
          <cell r="X12" t="e">
            <v>#DIV/0!</v>
          </cell>
          <cell r="Y12" t="e">
            <v>#DIV/0!</v>
          </cell>
        </row>
        <row r="13">
          <cell r="U13">
            <v>0.04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</row>
        <row r="14">
          <cell r="B14" t="str">
            <v>(-) Investments</v>
          </cell>
          <cell r="C14">
            <v>62.821997573913045</v>
          </cell>
          <cell r="D14">
            <v>64.763365534782622</v>
          </cell>
          <cell r="E14">
            <v>123.44125101039859</v>
          </cell>
          <cell r="F14">
            <v>160.57966514083336</v>
          </cell>
          <cell r="G14">
            <v>163.81117274952902</v>
          </cell>
          <cell r="H14">
            <v>282.49772934091811</v>
          </cell>
          <cell r="I14">
            <v>282.52235488439641</v>
          </cell>
          <cell r="J14">
            <v>104.60842771048331</v>
          </cell>
          <cell r="K14">
            <v>104.60842771048331</v>
          </cell>
          <cell r="L14">
            <v>104.60842771048331</v>
          </cell>
          <cell r="M14">
            <v>104.60842771048331</v>
          </cell>
          <cell r="N14">
            <v>104.60842771048331</v>
          </cell>
          <cell r="O14">
            <v>69.053227787041266</v>
          </cell>
          <cell r="P14">
            <v>69.053227787041266</v>
          </cell>
          <cell r="U14">
            <v>0.05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</row>
        <row r="15">
          <cell r="U15">
            <v>0.06</v>
          </cell>
          <cell r="V15" t="e">
            <v>#DIV/0!</v>
          </cell>
          <cell r="W15" t="e">
            <v>#DIV/0!</v>
          </cell>
          <cell r="X15" t="e">
            <v>#DIV/0!</v>
          </cell>
          <cell r="Y15" t="e">
            <v>#DIV/0!</v>
          </cell>
        </row>
        <row r="16">
          <cell r="B16" t="str">
            <v>FCFF</v>
          </cell>
          <cell r="C16">
            <v>-54.91250032352113</v>
          </cell>
          <cell r="D16">
            <v>-34.163553951618439</v>
          </cell>
          <cell r="E16">
            <v>-76.230618040393892</v>
          </cell>
          <cell r="F16">
            <v>-99.03691576173857</v>
          </cell>
          <cell r="G16">
            <v>-83.41321484349622</v>
          </cell>
          <cell r="H16">
            <v>-139.11903305926364</v>
          </cell>
          <cell r="I16">
            <v>-36.857138421815733</v>
          </cell>
          <cell r="J16">
            <v>220.94661925961199</v>
          </cell>
          <cell r="K16">
            <v>226.09868136619068</v>
          </cell>
          <cell r="L16">
            <v>227.46880811856281</v>
          </cell>
          <cell r="M16">
            <v>226.38879499946157</v>
          </cell>
          <cell r="N16">
            <v>219.07934752549571</v>
          </cell>
          <cell r="O16">
            <v>252.23732359982236</v>
          </cell>
          <cell r="P16">
            <v>248.37578832756125</v>
          </cell>
        </row>
        <row r="20">
          <cell r="T20" t="str">
            <v>Enterprise Value CF - US$MM</v>
          </cell>
        </row>
        <row r="21">
          <cell r="T21" t="str">
            <v>Perpetual Growth</v>
          </cell>
          <cell r="V21" t="str">
            <v>Wacc</v>
          </cell>
        </row>
        <row r="22">
          <cell r="V22">
            <v>0.11288722691624214</v>
          </cell>
          <cell r="W22">
            <v>0.11</v>
          </cell>
          <cell r="X22">
            <v>0.12</v>
          </cell>
          <cell r="Y22">
            <v>0.13</v>
          </cell>
        </row>
        <row r="23">
          <cell r="U23">
            <v>0.01</v>
          </cell>
          <cell r="V23">
            <v>827.79723096148848</v>
          </cell>
          <cell r="W23">
            <v>553.78593198425006</v>
          </cell>
          <cell r="X23">
            <v>418.42321138786167</v>
          </cell>
          <cell r="Y23">
            <v>311.73475545109534</v>
          </cell>
        </row>
        <row r="24">
          <cell r="U24">
            <v>0.02</v>
          </cell>
          <cell r="V24">
            <v>925.0796990109792</v>
          </cell>
          <cell r="W24">
            <v>615.84684765269287</v>
          </cell>
          <cell r="X24">
            <v>463.20870744407796</v>
          </cell>
          <cell r="Y24">
            <v>344.68891587113575</v>
          </cell>
        </row>
        <row r="25">
          <cell r="U25">
            <v>0.03</v>
          </cell>
          <cell r="V25">
            <v>1050.3168992585991</v>
          </cell>
          <cell r="W25">
            <v>693.42299223824625</v>
          </cell>
          <cell r="X25">
            <v>517.94653595723094</v>
          </cell>
          <cell r="Y25">
            <v>384.23390837518411</v>
          </cell>
        </row>
        <row r="26">
          <cell r="U26">
            <v>0.04</v>
          </cell>
          <cell r="V26">
            <v>1217.5800056295818</v>
          </cell>
          <cell r="W26">
            <v>793.16374956252912</v>
          </cell>
          <cell r="X26">
            <v>586.36882159867241</v>
          </cell>
          <cell r="Y26">
            <v>432.56667699124336</v>
          </cell>
        </row>
        <row r="27">
          <cell r="U27">
            <v>0.05</v>
          </cell>
          <cell r="V27">
            <v>1452.2879129566059</v>
          </cell>
          <cell r="W27">
            <v>926.1514259949065</v>
          </cell>
          <cell r="X27">
            <v>674.3403317090972</v>
          </cell>
          <cell r="Y27">
            <v>492.98263776131722</v>
          </cell>
        </row>
        <row r="28">
          <cell r="U28">
            <v>0.06</v>
          </cell>
          <cell r="V28">
            <v>1805.5351674184901</v>
          </cell>
          <cell r="W28">
            <v>1112.3341730002346</v>
          </cell>
          <cell r="X28">
            <v>791.63567852299661</v>
          </cell>
          <cell r="Y28">
            <v>570.66030160855519</v>
          </cell>
        </row>
        <row r="32">
          <cell r="T32" t="str">
            <v>Equity Value CF - US$MM</v>
          </cell>
        </row>
        <row r="33">
          <cell r="V33" t="str">
            <v>Wacc</v>
          </cell>
        </row>
        <row r="34">
          <cell r="V34">
            <v>9.9599999999999994E-2</v>
          </cell>
          <cell r="W34">
            <v>0.11</v>
          </cell>
          <cell r="X34">
            <v>0.12</v>
          </cell>
          <cell r="Y34">
            <v>0.13</v>
          </cell>
        </row>
        <row r="35">
          <cell r="T35" t="str">
            <v>Perpetual Growth</v>
          </cell>
          <cell r="U35">
            <v>0.01</v>
          </cell>
          <cell r="V35">
            <v>838.64504493455718</v>
          </cell>
          <cell r="W35">
            <v>557.96235977324045</v>
          </cell>
          <cell r="X35">
            <v>425.27366849445502</v>
          </cell>
          <cell r="Y35">
            <v>318.98150501346379</v>
          </cell>
        </row>
        <row r="36">
          <cell r="U36">
            <v>0.02</v>
          </cell>
          <cell r="V36">
            <v>918.51868756602244</v>
          </cell>
          <cell r="W36">
            <v>608.463216896934</v>
          </cell>
          <cell r="X36">
            <v>461.71699056259479</v>
          </cell>
          <cell r="Y36">
            <v>345.79730895510579</v>
          </cell>
        </row>
        <row r="37">
          <cell r="U37">
            <v>0.03</v>
          </cell>
          <cell r="V37">
            <v>1021.3445263559547</v>
          </cell>
          <cell r="W37">
            <v>671.58928830155105</v>
          </cell>
          <cell r="X37">
            <v>506.25882864587663</v>
          </cell>
          <cell r="Y37">
            <v>377.97627368507608</v>
          </cell>
        </row>
        <row r="38">
          <cell r="U38">
            <v>0.04</v>
          </cell>
          <cell r="V38">
            <v>1158.675680176066</v>
          </cell>
          <cell r="W38">
            <v>752.75138010748719</v>
          </cell>
          <cell r="X38">
            <v>561.93612624997911</v>
          </cell>
          <cell r="Y38">
            <v>417.3061194661509</v>
          </cell>
        </row>
        <row r="39">
          <cell r="U39">
            <v>0.05</v>
          </cell>
          <cell r="V39">
            <v>1351.3822992462219</v>
          </cell>
          <cell r="W39">
            <v>860.9675025154022</v>
          </cell>
          <cell r="X39">
            <v>633.52122316953933</v>
          </cell>
          <cell r="Y39">
            <v>466.46842669249463</v>
          </cell>
        </row>
        <row r="40">
          <cell r="U40">
            <v>0.06</v>
          </cell>
          <cell r="V40">
            <v>1641.4154936043351</v>
          </cell>
          <cell r="W40">
            <v>1012.470073886483</v>
          </cell>
          <cell r="X40">
            <v>728.9680190622862</v>
          </cell>
          <cell r="Y40">
            <v>529.67710741207918</v>
          </cell>
        </row>
        <row r="43">
          <cell r="AA43" t="str">
            <v>Reserves Upside  %</v>
          </cell>
          <cell r="AB43" t="str">
            <v>Reserves</v>
          </cell>
          <cell r="AC43" t="str">
            <v>IRR   %</v>
          </cell>
        </row>
        <row r="44">
          <cell r="AA44">
            <v>1</v>
          </cell>
          <cell r="AB44">
            <v>53929.661103712446</v>
          </cell>
          <cell r="AC44">
            <v>0.23222857625406151</v>
          </cell>
        </row>
        <row r="45">
          <cell r="AA45">
            <v>1.1000000000000001</v>
          </cell>
          <cell r="AB45">
            <v>59322.627214083681</v>
          </cell>
          <cell r="AC45">
            <v>0.2639490290968452</v>
          </cell>
        </row>
        <row r="46">
          <cell r="AA46">
            <v>1.2</v>
          </cell>
          <cell r="AB46">
            <v>64715.593324454938</v>
          </cell>
          <cell r="AC46">
            <v>0.29428224159576066</v>
          </cell>
        </row>
        <row r="47">
          <cell r="AA47">
            <v>1.3</v>
          </cell>
          <cell r="AB47">
            <v>70108.55943482618</v>
          </cell>
          <cell r="AC47">
            <v>0.32346103747476546</v>
          </cell>
        </row>
        <row r="48">
          <cell r="AA48">
            <v>1.4</v>
          </cell>
          <cell r="AB48">
            <v>75501.525545197408</v>
          </cell>
          <cell r="AC48">
            <v>0.35166910200426166</v>
          </cell>
        </row>
        <row r="49">
          <cell r="AA49">
            <v>0.8</v>
          </cell>
          <cell r="AB49">
            <v>43143.728882969954</v>
          </cell>
          <cell r="AC49">
            <v>0.16218220820107321</v>
          </cell>
        </row>
        <row r="50">
          <cell r="AA50">
            <v>0.9</v>
          </cell>
          <cell r="AB50">
            <v>48536.694993341189</v>
          </cell>
          <cell r="AC50">
            <v>0.19877499427687562</v>
          </cell>
        </row>
      </sheetData>
      <sheetData sheetId="4" refreshError="1"/>
      <sheetData sheetId="5" refreshError="1"/>
      <sheetData sheetId="6">
        <row r="4">
          <cell r="C4">
            <v>2008</v>
          </cell>
          <cell r="D4">
            <v>2009</v>
          </cell>
          <cell r="E4">
            <v>2010</v>
          </cell>
          <cell r="F4">
            <v>2011</v>
          </cell>
          <cell r="G4">
            <v>2012</v>
          </cell>
          <cell r="H4">
            <v>2013</v>
          </cell>
          <cell r="I4">
            <v>2014</v>
          </cell>
          <cell r="J4">
            <v>2015</v>
          </cell>
          <cell r="K4">
            <v>2016</v>
          </cell>
          <cell r="L4">
            <v>2017</v>
          </cell>
          <cell r="M4">
            <v>2018</v>
          </cell>
          <cell r="N4">
            <v>2019</v>
          </cell>
          <cell r="O4">
            <v>2020</v>
          </cell>
          <cell r="P4">
            <v>2021</v>
          </cell>
        </row>
        <row r="6">
          <cell r="B6" t="str">
            <v>Oil Production (MM BOE/Year)</v>
          </cell>
          <cell r="C6">
            <v>76.409607277000006</v>
          </cell>
          <cell r="D6">
            <v>641.93336031460001</v>
          </cell>
          <cell r="E6">
            <v>1101.82041712712</v>
          </cell>
          <cell r="F6">
            <v>1506.1597923570937</v>
          </cell>
          <cell r="G6">
            <v>1927.2280055308031</v>
          </cell>
          <cell r="H6">
            <v>4046.1201866201336</v>
          </cell>
          <cell r="I6">
            <v>7619.9366731112823</v>
          </cell>
          <cell r="J6">
            <v>10298.514072942315</v>
          </cell>
          <cell r="K6">
            <v>10298.514072942315</v>
          </cell>
          <cell r="L6">
            <v>10298.514072942315</v>
          </cell>
          <cell r="M6">
            <v>10298.514072942315</v>
          </cell>
          <cell r="N6">
            <v>10298.514072942315</v>
          </cell>
          <cell r="O6">
            <v>10298.514072942315</v>
          </cell>
          <cell r="P6">
            <v>10298.514072942315</v>
          </cell>
        </row>
        <row r="8">
          <cell r="B8" t="str">
            <v>Operational Costs - Calculated/Multiples</v>
          </cell>
          <cell r="C8">
            <v>0.34358173552629345</v>
          </cell>
          <cell r="D8">
            <v>2.886503227657673</v>
          </cell>
          <cell r="E8">
            <v>4.9544211081005276</v>
          </cell>
          <cell r="F8">
            <v>6.7725645227042151</v>
          </cell>
          <cell r="G8">
            <v>8.6659304568166107</v>
          </cell>
          <cell r="H8">
            <v>10.514663216489604</v>
          </cell>
          <cell r="I8">
            <v>11.454458871213502</v>
          </cell>
          <cell r="J8">
            <v>10.797172010020727</v>
          </cell>
          <cell r="K8">
            <v>11.991072972453393</v>
          </cell>
          <cell r="L8">
            <v>32.117333764107364</v>
          </cell>
          <cell r="M8">
            <v>54.210712022080074</v>
          </cell>
          <cell r="N8">
            <v>75.831367709095488</v>
          </cell>
          <cell r="O8">
            <v>90.430291048768083</v>
          </cell>
          <cell r="P8">
            <v>100.2376073973488</v>
          </cell>
        </row>
        <row r="9">
          <cell r="B9" t="str">
            <v>Operational costs - From Projects</v>
          </cell>
          <cell r="C9">
            <v>4.2407332038734997E-3</v>
          </cell>
          <cell r="D9">
            <v>1.9432995581042893</v>
          </cell>
          <cell r="E9">
            <v>3.4515347843022059</v>
          </cell>
          <cell r="F9">
            <v>5.0517604849324016</v>
          </cell>
          <cell r="G9">
            <v>7.0141771880895973</v>
          </cell>
          <cell r="H9">
            <v>22.850821722123904</v>
          </cell>
          <cell r="I9">
            <v>51.456521577342031</v>
          </cell>
          <cell r="J9">
            <v>74.350640987596478</v>
          </cell>
          <cell r="K9">
            <v>74.350640987596478</v>
          </cell>
          <cell r="L9">
            <v>74.350640987596478</v>
          </cell>
          <cell r="M9">
            <v>74.350640987596478</v>
          </cell>
          <cell r="N9">
            <v>74.350640987596478</v>
          </cell>
          <cell r="O9">
            <v>74.350640987596478</v>
          </cell>
          <cell r="P9">
            <v>74.350640987596478</v>
          </cell>
        </row>
        <row r="10">
          <cell r="B10" t="str">
            <v>Operational costs - % of Revenue</v>
          </cell>
          <cell r="C10">
            <v>9.2499999999999993E-4</v>
          </cell>
          <cell r="D10">
            <v>5.0454343037308245E-2</v>
          </cell>
          <cell r="E10">
            <v>5.2209578661068894E-2</v>
          </cell>
          <cell r="F10">
            <v>5.5901112557547789E-2</v>
          </cell>
          <cell r="G10">
            <v>6.0658600227547467E-2</v>
          </cell>
          <cell r="H10">
            <v>9.4126474532680637E-2</v>
          </cell>
          <cell r="I10">
            <v>0.11254800790956336</v>
          </cell>
          <cell r="J10">
            <v>0.12032583934113499</v>
          </cell>
          <cell r="K10">
            <v>0.12032583934113499</v>
          </cell>
          <cell r="L10">
            <v>0.12032583934113499</v>
          </cell>
          <cell r="M10">
            <v>0.12032583934113499</v>
          </cell>
          <cell r="N10">
            <v>0.12032583934113499</v>
          </cell>
          <cell r="O10">
            <v>0.12032583934113499</v>
          </cell>
          <cell r="P10">
            <v>0.12032583934113499</v>
          </cell>
        </row>
        <row r="11">
          <cell r="B11" t="str">
            <v>Operational  Centers  (G&amp;A costs)</v>
          </cell>
          <cell r="C11">
            <v>9.7000000000000003E-2</v>
          </cell>
          <cell r="D11">
            <v>0.32489241499999999</v>
          </cell>
          <cell r="E11">
            <v>0.54223747143982992</v>
          </cell>
          <cell r="F11">
            <v>0.80924040386156493</v>
          </cell>
          <cell r="G11">
            <v>1.0554884424343975</v>
          </cell>
          <cell r="H11">
            <v>2.1412851957144921</v>
          </cell>
          <cell r="I11">
            <v>3.9938220942779887</v>
          </cell>
          <cell r="J11">
            <v>5.4358040709514945</v>
          </cell>
          <cell r="K11">
            <v>5.4358040709514945</v>
          </cell>
          <cell r="L11">
            <v>5.4358040709514945</v>
          </cell>
          <cell r="M11">
            <v>5.4358040709514945</v>
          </cell>
          <cell r="N11">
            <v>5.4358040709514945</v>
          </cell>
          <cell r="O11">
            <v>5.4358040709514945</v>
          </cell>
          <cell r="P11">
            <v>5.4358040709514945</v>
          </cell>
        </row>
        <row r="12">
          <cell r="B12" t="str">
            <v>Abandonment  costs</v>
          </cell>
          <cell r="C12">
            <v>1.4999999999999999E-2</v>
          </cell>
          <cell r="D12">
            <v>0.16343089799999999</v>
          </cell>
          <cell r="E12">
            <v>0.280964965727796</v>
          </cell>
          <cell r="F12">
            <v>0.46769898088295814</v>
          </cell>
          <cell r="G12">
            <v>0.71983774053838478</v>
          </cell>
          <cell r="H12">
            <v>2.2376778944144484</v>
          </cell>
          <cell r="I12">
            <v>4.9085753453151568</v>
          </cell>
          <cell r="J12">
            <v>7.0113216775508835</v>
          </cell>
          <cell r="K12">
            <v>7.0113216775508835</v>
          </cell>
          <cell r="L12">
            <v>7.0113216775508835</v>
          </cell>
          <cell r="M12">
            <v>7.0113216775508835</v>
          </cell>
          <cell r="N12">
            <v>7.0113216775508835</v>
          </cell>
          <cell r="O12">
            <v>7.0113216775508835</v>
          </cell>
          <cell r="P12">
            <v>7.0113216775508835</v>
          </cell>
        </row>
        <row r="14">
          <cell r="B14" t="str">
            <v>EBITDA</v>
          </cell>
          <cell r="C14">
            <v>10.997195118775632</v>
          </cell>
          <cell r="D14">
            <v>41.745417886138078</v>
          </cell>
          <cell r="E14">
            <v>62.183831438339126</v>
          </cell>
          <cell r="F14">
            <v>75.980607436690931</v>
          </cell>
          <cell r="G14">
            <v>93.920558863571699</v>
          </cell>
          <cell r="H14">
            <v>178.14060359615934</v>
          </cell>
          <cell r="I14">
            <v>316.51233842863974</v>
          </cell>
          <cell r="J14">
            <v>419.85056573128958</v>
          </cell>
          <cell r="K14">
            <v>419.85056573128958</v>
          </cell>
          <cell r="L14">
            <v>419.85056573128958</v>
          </cell>
          <cell r="M14">
            <v>419.85056573128958</v>
          </cell>
          <cell r="N14">
            <v>412.16524009795626</v>
          </cell>
          <cell r="O14">
            <v>412.16524009795626</v>
          </cell>
          <cell r="P14">
            <v>412.16524009795626</v>
          </cell>
        </row>
        <row r="16">
          <cell r="B16" t="str">
            <v>Depreciation and Amortization</v>
          </cell>
          <cell r="C16">
            <v>1.9157308000000002</v>
          </cell>
          <cell r="D16">
            <v>8.964222877391304</v>
          </cell>
          <cell r="E16">
            <v>18.145012413826088</v>
          </cell>
          <cell r="F16">
            <v>33.516319031996382</v>
          </cell>
          <cell r="G16">
            <v>54.148203106104361</v>
          </cell>
          <cell r="H16">
            <v>75.899699729968503</v>
          </cell>
          <cell r="I16">
            <v>108.1384502931719</v>
          </cell>
          <cell r="J16">
            <v>142.51080466895334</v>
          </cell>
          <cell r="K16">
            <v>157.66392851183198</v>
          </cell>
          <cell r="L16">
            <v>161.69371307763228</v>
          </cell>
          <cell r="M16">
            <v>158.51720390380513</v>
          </cell>
          <cell r="N16">
            <v>151.93740226861144</v>
          </cell>
          <cell r="O16">
            <v>144.88674388886022</v>
          </cell>
          <cell r="P16">
            <v>133.52928720573934</v>
          </cell>
        </row>
        <row r="18">
          <cell r="B18" t="str">
            <v>EBIT</v>
          </cell>
          <cell r="C18">
            <v>9.0814643187756321</v>
          </cell>
          <cell r="D18">
            <v>32.781195008746778</v>
          </cell>
          <cell r="E18">
            <v>44.038819024513039</v>
          </cell>
          <cell r="F18">
            <v>42.46428840469455</v>
          </cell>
          <cell r="G18">
            <v>39.772355757467338</v>
          </cell>
          <cell r="H18">
            <v>102.24090386619083</v>
          </cell>
          <cell r="I18">
            <v>208.37388813546784</v>
          </cell>
          <cell r="J18">
            <v>277.33976106233627</v>
          </cell>
          <cell r="K18">
            <v>262.18663721945757</v>
          </cell>
          <cell r="L18">
            <v>258.15685265365732</v>
          </cell>
          <cell r="M18">
            <v>261.33336182748445</v>
          </cell>
          <cell r="N18">
            <v>260.22783782934482</v>
          </cell>
          <cell r="O18">
            <v>267.27849620909603</v>
          </cell>
          <cell r="P18">
            <v>278.63595289221689</v>
          </cell>
        </row>
        <row r="20">
          <cell r="B20" t="str">
            <v>Income tax + Social Contrib.</v>
          </cell>
          <cell r="C20">
            <v>3.0876978683837151</v>
          </cell>
          <cell r="D20">
            <v>11.145606302973905</v>
          </cell>
          <cell r="E20">
            <v>14.973198468334434</v>
          </cell>
          <cell r="F20">
            <v>14.437858057596149</v>
          </cell>
          <cell r="G20">
            <v>13.522600957538895</v>
          </cell>
          <cell r="H20">
            <v>34.761907314504889</v>
          </cell>
          <cell r="I20">
            <v>70.847121966059063</v>
          </cell>
          <cell r="J20">
            <v>94.29551876119433</v>
          </cell>
          <cell r="K20">
            <v>89.143456654615576</v>
          </cell>
          <cell r="L20">
            <v>87.773329902243503</v>
          </cell>
          <cell r="M20">
            <v>88.853343021344713</v>
          </cell>
          <cell r="N20">
            <v>88.477464861977239</v>
          </cell>
          <cell r="O20">
            <v>90.874688711092659</v>
          </cell>
          <cell r="P20">
            <v>94.736223983353753</v>
          </cell>
        </row>
      </sheetData>
      <sheetData sheetId="7">
        <row r="2">
          <cell r="B2" t="str">
            <v>Concession Contract</v>
          </cell>
          <cell r="C2" t="str">
            <v>Exploratory Block</v>
          </cell>
          <cell r="D2" t="str">
            <v>Main Prospects and Leads</v>
          </cell>
          <cell r="E2" t="str">
            <v>Depth (meters)</v>
          </cell>
          <cell r="F2" t="str">
            <v>Expected Fluid</v>
          </cell>
          <cell r="G2" t="str">
            <v>P50% (Reserve MMBo)</v>
          </cell>
          <cell r="H2" t="str">
            <v>Reserves (MM m3 OER)</v>
          </cell>
          <cell r="I2" t="str">
            <v>Exploratory Risk</v>
          </cell>
          <cell r="J2" t="str">
            <v>Initial Qo (bbl/day)/well</v>
          </cell>
          <cell r="K2" t="str">
            <v>SF WI (%)</v>
          </cell>
          <cell r="L2" t="str">
            <v>SF Reserve (MMBo)</v>
          </cell>
          <cell r="M2" t="str">
            <v>SF Risked Reserve (MMBo)</v>
          </cell>
        </row>
        <row r="3">
          <cell r="C3" t="str">
            <v>REC-T-7</v>
          </cell>
          <cell r="D3" t="str">
            <v>1-FET-1-BA</v>
          </cell>
          <cell r="E3">
            <v>3100</v>
          </cell>
          <cell r="F3" t="str">
            <v>Óleo &amp; Gás</v>
          </cell>
          <cell r="G3">
            <v>8</v>
          </cell>
          <cell r="I3">
            <v>0.3</v>
          </cell>
          <cell r="J3">
            <v>600</v>
          </cell>
          <cell r="K3">
            <v>0.25</v>
          </cell>
          <cell r="L3">
            <v>2</v>
          </cell>
          <cell r="M3">
            <v>0.6</v>
          </cell>
        </row>
        <row r="4">
          <cell r="C4" t="str">
            <v>REC-T-7</v>
          </cell>
          <cell r="D4" t="str">
            <v>1-FBR-1-BA</v>
          </cell>
          <cell r="E4">
            <v>3923</v>
          </cell>
          <cell r="F4" t="str">
            <v>Óleo &amp; Gás</v>
          </cell>
          <cell r="G4">
            <v>0.79500000000000004</v>
          </cell>
          <cell r="I4">
            <v>0.18</v>
          </cell>
          <cell r="J4">
            <v>630</v>
          </cell>
          <cell r="K4">
            <v>0.25</v>
          </cell>
          <cell r="L4">
            <v>0.19875000000000001</v>
          </cell>
          <cell r="M4">
            <v>3.5775000000000001E-2</v>
          </cell>
        </row>
        <row r="5">
          <cell r="B5" t="str">
            <v>BT-REC-19</v>
          </cell>
          <cell r="C5" t="str">
            <v>REC-T-206</v>
          </cell>
          <cell r="D5" t="str">
            <v>1-FES-1-BA</v>
          </cell>
          <cell r="E5">
            <v>0</v>
          </cell>
          <cell r="F5" t="str">
            <v xml:space="preserve">Óleo  </v>
          </cell>
          <cell r="G5">
            <v>4.3220000000000001</v>
          </cell>
          <cell r="I5">
            <v>0.15</v>
          </cell>
          <cell r="J5">
            <v>250</v>
          </cell>
          <cell r="K5">
            <v>0.2</v>
          </cell>
          <cell r="L5">
            <v>0.86440000000000006</v>
          </cell>
          <cell r="M5">
            <v>0.12966</v>
          </cell>
        </row>
        <row r="6">
          <cell r="C6" t="str">
            <v>REC-T-205</v>
          </cell>
          <cell r="D6" t="str">
            <v>1-FES-1-BA</v>
          </cell>
          <cell r="E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B7" t="str">
            <v>BT-REC-18</v>
          </cell>
          <cell r="C7" t="str">
            <v>REC-T-178</v>
          </cell>
          <cell r="D7" t="str">
            <v>1-SPU-1-BA</v>
          </cell>
          <cell r="E7">
            <v>1134</v>
          </cell>
          <cell r="F7" t="str">
            <v xml:space="preserve">Óleo  </v>
          </cell>
          <cell r="G7">
            <v>3.0419999999999998</v>
          </cell>
          <cell r="I7">
            <v>0.247</v>
          </cell>
          <cell r="J7">
            <v>250</v>
          </cell>
          <cell r="K7">
            <v>1</v>
          </cell>
          <cell r="L7">
            <v>3.0419999999999998</v>
          </cell>
          <cell r="M7">
            <v>0.75137399999999999</v>
          </cell>
        </row>
        <row r="8">
          <cell r="C8" t="str">
            <v>REC-T-192</v>
          </cell>
          <cell r="D8" t="str">
            <v>1-IPA-1-BA</v>
          </cell>
          <cell r="E8">
            <v>1660</v>
          </cell>
          <cell r="F8" t="str">
            <v xml:space="preserve">Óleo  </v>
          </cell>
          <cell r="G8">
            <v>1.675</v>
          </cell>
          <cell r="I8">
            <v>0.32300000000000001</v>
          </cell>
          <cell r="J8">
            <v>250</v>
          </cell>
          <cell r="K8">
            <v>1</v>
          </cell>
          <cell r="L8">
            <v>1.675</v>
          </cell>
          <cell r="M8">
            <v>0.54102499999999998</v>
          </cell>
        </row>
        <row r="9">
          <cell r="C9" t="str">
            <v>REC-T-192</v>
          </cell>
          <cell r="D9" t="str">
            <v>1-PBR-1-BA</v>
          </cell>
          <cell r="E9">
            <v>792</v>
          </cell>
          <cell r="F9" t="str">
            <v xml:space="preserve">Óleo  </v>
          </cell>
          <cell r="G9">
            <v>0</v>
          </cell>
          <cell r="J9">
            <v>250</v>
          </cell>
          <cell r="K9">
            <v>1</v>
          </cell>
          <cell r="L9">
            <v>0</v>
          </cell>
          <cell r="M9">
            <v>0</v>
          </cell>
        </row>
        <row r="10">
          <cell r="B10" t="str">
            <v>BT-REC-22</v>
          </cell>
          <cell r="C10" t="str">
            <v>REC-T-106</v>
          </cell>
          <cell r="D10" t="str">
            <v>1-JTB-1-BA</v>
          </cell>
          <cell r="E10">
            <v>1560</v>
          </cell>
          <cell r="F10" t="str">
            <v xml:space="preserve">Óleo  </v>
          </cell>
          <cell r="G10">
            <v>2.581</v>
          </cell>
          <cell r="I10">
            <v>0.21199999999999999</v>
          </cell>
          <cell r="J10">
            <v>300</v>
          </cell>
          <cell r="K10">
            <v>0.4</v>
          </cell>
          <cell r="L10">
            <v>1.0324</v>
          </cell>
          <cell r="M10">
            <v>0.2188688</v>
          </cell>
        </row>
        <row r="11">
          <cell r="B11" t="str">
            <v>BT-REC-30</v>
          </cell>
          <cell r="C11" t="str">
            <v>REC-T-165</v>
          </cell>
          <cell r="D11" t="str">
            <v>165/1</v>
          </cell>
          <cell r="E11">
            <v>1150</v>
          </cell>
          <cell r="F11" t="str">
            <v xml:space="preserve">Óleo  </v>
          </cell>
          <cell r="G11">
            <v>3.0739999999999998</v>
          </cell>
          <cell r="I11">
            <v>0.18</v>
          </cell>
          <cell r="J11">
            <v>250</v>
          </cell>
          <cell r="K11">
            <v>0.4</v>
          </cell>
          <cell r="L11">
            <v>1.2296</v>
          </cell>
          <cell r="M11">
            <v>0.221328</v>
          </cell>
        </row>
        <row r="12">
          <cell r="B12" t="str">
            <v>BT-SEAL-5</v>
          </cell>
          <cell r="C12" t="str">
            <v>SEAL-T-355</v>
          </cell>
          <cell r="D12" t="str">
            <v>355/1</v>
          </cell>
          <cell r="E12" t="str">
            <v>(-) 270</v>
          </cell>
          <cell r="F12" t="str">
            <v xml:space="preserve">Óleo  </v>
          </cell>
          <cell r="G12">
            <v>0.9</v>
          </cell>
          <cell r="I12">
            <v>0.15</v>
          </cell>
          <cell r="J12">
            <v>200</v>
          </cell>
          <cell r="K12">
            <v>0.3</v>
          </cell>
          <cell r="L12">
            <v>0.27</v>
          </cell>
          <cell r="M12">
            <v>4.0500000000000001E-2</v>
          </cell>
        </row>
        <row r="13">
          <cell r="B13" t="str">
            <v>BT-SEAL-18</v>
          </cell>
          <cell r="C13" t="str">
            <v>SEAL-T-455</v>
          </cell>
          <cell r="D13" t="str">
            <v>455/1</v>
          </cell>
          <cell r="E13" t="str">
            <v>(-) 2300</v>
          </cell>
          <cell r="F13" t="str">
            <v xml:space="preserve">Óleo  </v>
          </cell>
          <cell r="G13">
            <v>2.83</v>
          </cell>
          <cell r="I13">
            <v>0.1</v>
          </cell>
          <cell r="J13">
            <v>250</v>
          </cell>
          <cell r="K13">
            <v>0.2</v>
          </cell>
          <cell r="L13">
            <v>0.56600000000000006</v>
          </cell>
          <cell r="M13">
            <v>5.6600000000000011E-2</v>
          </cell>
        </row>
        <row r="14">
          <cell r="C14" t="str">
            <v>SEAL-T-455</v>
          </cell>
          <cell r="D14" t="str">
            <v>455/2</v>
          </cell>
          <cell r="E14" t="str">
            <v>(-) 600</v>
          </cell>
          <cell r="F14" t="str">
            <v xml:space="preserve">Óleo  </v>
          </cell>
          <cell r="G14">
            <v>5.22</v>
          </cell>
          <cell r="I14">
            <v>0.126</v>
          </cell>
          <cell r="J14">
            <v>250</v>
          </cell>
          <cell r="K14">
            <v>0.3</v>
          </cell>
          <cell r="L14">
            <v>1.5659999999999998</v>
          </cell>
          <cell r="M14">
            <v>0.19731599999999999</v>
          </cell>
        </row>
        <row r="15">
          <cell r="C15" t="str">
            <v>SEAL-T-461</v>
          </cell>
          <cell r="D15">
            <v>461</v>
          </cell>
          <cell r="E15" t="str">
            <v>(-) 2100</v>
          </cell>
          <cell r="F15" t="str">
            <v xml:space="preserve">Óleo  </v>
          </cell>
          <cell r="G15">
            <v>5.77</v>
          </cell>
          <cell r="I15">
            <v>0.15</v>
          </cell>
          <cell r="J15">
            <v>250</v>
          </cell>
          <cell r="K15">
            <v>0.3</v>
          </cell>
          <cell r="L15">
            <v>1.7309999999999999</v>
          </cell>
          <cell r="M15">
            <v>0.25964999999999999</v>
          </cell>
        </row>
        <row r="16">
          <cell r="C16" t="str">
            <v>SEAL-T-462</v>
          </cell>
          <cell r="D16" t="str">
            <v>Cajueiro</v>
          </cell>
          <cell r="E16" t="str">
            <v>(-) 2300</v>
          </cell>
          <cell r="F16" t="str">
            <v xml:space="preserve">Óleo  </v>
          </cell>
          <cell r="G16">
            <v>3.2320000000000002</v>
          </cell>
          <cell r="H16">
            <v>5.173</v>
          </cell>
          <cell r="I16">
            <v>0.20499999999999999</v>
          </cell>
          <cell r="J16">
            <v>250</v>
          </cell>
          <cell r="K16">
            <v>0.3</v>
          </cell>
          <cell r="L16">
            <v>0.96960000000000002</v>
          </cell>
          <cell r="M16">
            <v>0.198768</v>
          </cell>
        </row>
        <row r="17">
          <cell r="C17" t="str">
            <v>SEAL-T-462</v>
          </cell>
          <cell r="D17" t="str">
            <v>Angico</v>
          </cell>
          <cell r="E17" t="str">
            <v>(-) 2300</v>
          </cell>
          <cell r="F17" t="str">
            <v xml:space="preserve">Óleo  </v>
          </cell>
          <cell r="G17">
            <v>1.296</v>
          </cell>
          <cell r="H17">
            <v>2.1579999999999999</v>
          </cell>
          <cell r="I17">
            <v>0.20499999999999999</v>
          </cell>
          <cell r="J17">
            <v>250</v>
          </cell>
          <cell r="K17">
            <v>0.3</v>
          </cell>
          <cell r="L17">
            <v>0.38879999999999998</v>
          </cell>
          <cell r="M17">
            <v>7.9703999999999997E-2</v>
          </cell>
        </row>
        <row r="18">
          <cell r="B18" t="str">
            <v>BT-POT-55</v>
          </cell>
          <cell r="C18" t="str">
            <v>POT-T-748</v>
          </cell>
          <cell r="D18" t="str">
            <v>Carnauba</v>
          </cell>
          <cell r="E18" t="str">
            <v>(-) 700</v>
          </cell>
          <cell r="F18" t="str">
            <v xml:space="preserve">Óleo  </v>
          </cell>
          <cell r="G18">
            <v>1.1299999999999999</v>
          </cell>
          <cell r="H18">
            <v>2.504</v>
          </cell>
          <cell r="I18">
            <v>0.215</v>
          </cell>
          <cell r="J18">
            <v>200</v>
          </cell>
          <cell r="K18">
            <v>0.3</v>
          </cell>
          <cell r="L18">
            <v>0.33899999999999997</v>
          </cell>
          <cell r="M18">
            <v>7.2884999999999991E-2</v>
          </cell>
        </row>
        <row r="19">
          <cell r="C19" t="str">
            <v>POT-T-748</v>
          </cell>
          <cell r="D19" t="str">
            <v>Carnauba</v>
          </cell>
          <cell r="E19" t="str">
            <v>(-) 700</v>
          </cell>
          <cell r="F19" t="str">
            <v xml:space="preserve">Óleo  </v>
          </cell>
          <cell r="G19">
            <v>1.228</v>
          </cell>
          <cell r="H19">
            <v>1.9710000000000001</v>
          </cell>
          <cell r="I19">
            <v>0.215</v>
          </cell>
          <cell r="J19">
            <v>200</v>
          </cell>
          <cell r="K19">
            <v>0.3</v>
          </cell>
          <cell r="L19">
            <v>0.36840000000000001</v>
          </cell>
          <cell r="M19">
            <v>7.9205999999999999E-2</v>
          </cell>
        </row>
        <row r="20">
          <cell r="C20" t="str">
            <v>POT-T-748</v>
          </cell>
          <cell r="D20" t="str">
            <v>Pau Banco</v>
          </cell>
          <cell r="E20" t="str">
            <v>(-) 700</v>
          </cell>
          <cell r="F20" t="str">
            <v xml:space="preserve">Óleo  </v>
          </cell>
          <cell r="G20">
            <v>0.47699999999999998</v>
          </cell>
          <cell r="H20">
            <v>0.84099999999999997</v>
          </cell>
          <cell r="I20">
            <v>0.215</v>
          </cell>
          <cell r="J20">
            <v>200</v>
          </cell>
          <cell r="K20">
            <v>0.3</v>
          </cell>
          <cell r="L20">
            <v>0.14309999999999998</v>
          </cell>
          <cell r="M20">
            <v>3.0766499999999995E-2</v>
          </cell>
        </row>
        <row r="21">
          <cell r="C21" t="str">
            <v>POT-T-749</v>
          </cell>
          <cell r="D21" t="str">
            <v>Pereiro</v>
          </cell>
          <cell r="E21" t="str">
            <v>(-)700</v>
          </cell>
          <cell r="F21" t="str">
            <v xml:space="preserve">Óleo  </v>
          </cell>
          <cell r="G21">
            <v>0.81399999999999995</v>
          </cell>
          <cell r="H21">
            <v>1.24</v>
          </cell>
          <cell r="I21">
            <v>0.251</v>
          </cell>
          <cell r="J21">
            <v>200</v>
          </cell>
          <cell r="K21">
            <v>0.3</v>
          </cell>
          <cell r="L21">
            <v>0.24419999999999997</v>
          </cell>
          <cell r="M21">
            <v>6.1294199999999993E-2</v>
          </cell>
        </row>
        <row r="22">
          <cell r="C22" t="str">
            <v>POT-T-794</v>
          </cell>
          <cell r="D22" t="str">
            <v>Macambira</v>
          </cell>
          <cell r="E22" t="str">
            <v>(-) 700</v>
          </cell>
          <cell r="F22" t="str">
            <v xml:space="preserve">Óleo  </v>
          </cell>
          <cell r="G22">
            <v>3.1920000000000002</v>
          </cell>
          <cell r="H22">
            <v>5.7670000000000003</v>
          </cell>
          <cell r="I22">
            <v>0.215</v>
          </cell>
          <cell r="J22">
            <v>200</v>
          </cell>
          <cell r="K22">
            <v>0.3</v>
          </cell>
          <cell r="L22">
            <v>0.95760000000000001</v>
          </cell>
          <cell r="M22">
            <v>0.20588400000000001</v>
          </cell>
        </row>
        <row r="23">
          <cell r="B23" t="str">
            <v xml:space="preserve">Tucano </v>
          </cell>
          <cell r="C23" t="str">
            <v>TUC-T-162</v>
          </cell>
          <cell r="D23" t="str">
            <v>TUC-T-162/1</v>
          </cell>
          <cell r="E23">
            <v>3000</v>
          </cell>
          <cell r="F23" t="str">
            <v>Óleo &amp; Gás</v>
          </cell>
          <cell r="G23">
            <v>21.773076923076925</v>
          </cell>
          <cell r="I23">
            <v>0.13</v>
          </cell>
          <cell r="J23">
            <v>300</v>
          </cell>
          <cell r="K23">
            <v>0.3</v>
          </cell>
          <cell r="L23">
            <v>6.5319230769230776</v>
          </cell>
          <cell r="M23">
            <v>0.84915000000000007</v>
          </cell>
        </row>
        <row r="24">
          <cell r="C24" t="str">
            <v>TUC-T-167</v>
          </cell>
          <cell r="D24" t="str">
            <v>TUC-T-167/1</v>
          </cell>
          <cell r="E24">
            <v>3000</v>
          </cell>
          <cell r="F24" t="str">
            <v>Óleo &amp; Gás</v>
          </cell>
          <cell r="G24">
            <v>21.773076923076925</v>
          </cell>
          <cell r="I24">
            <v>0.13</v>
          </cell>
          <cell r="J24">
            <v>300</v>
          </cell>
          <cell r="K24">
            <v>0.3</v>
          </cell>
          <cell r="L24">
            <v>6.5319230769230776</v>
          </cell>
          <cell r="M24">
            <v>0.84915000000000007</v>
          </cell>
        </row>
        <row r="27">
          <cell r="C27">
            <v>2007</v>
          </cell>
          <cell r="D27">
            <v>2008</v>
          </cell>
          <cell r="E27">
            <v>2009</v>
          </cell>
          <cell r="F27">
            <v>2010</v>
          </cell>
          <cell r="G27">
            <v>2011</v>
          </cell>
          <cell r="H27">
            <v>2012</v>
          </cell>
          <cell r="I27">
            <v>2013</v>
          </cell>
          <cell r="J27">
            <v>2014</v>
          </cell>
          <cell r="K27">
            <v>2015</v>
          </cell>
          <cell r="L27">
            <v>2016</v>
          </cell>
          <cell r="M27">
            <v>2017</v>
          </cell>
          <cell r="N27">
            <v>2018</v>
          </cell>
        </row>
        <row r="28">
          <cell r="B28" t="str">
            <v>Oil Production (M Boe/Year)</v>
          </cell>
          <cell r="D28">
            <v>0</v>
          </cell>
          <cell r="E28">
            <v>494.76965999999999</v>
          </cell>
          <cell r="F28">
            <v>886.54988575931998</v>
          </cell>
          <cell r="G28">
            <v>886.86740294319361</v>
          </cell>
          <cell r="H28">
            <v>810.30476114383373</v>
          </cell>
          <cell r="I28">
            <v>809.75188697233966</v>
          </cell>
          <cell r="J28">
            <v>691.93708151562782</v>
          </cell>
          <cell r="K28">
            <v>454.32299978777519</v>
          </cell>
          <cell r="L28">
            <v>296.32514818153044</v>
          </cell>
          <cell r="M28">
            <v>190.9252731950366</v>
          </cell>
          <cell r="N28">
            <v>111.3885628761426</v>
          </cell>
        </row>
        <row r="61">
          <cell r="B61" t="str">
            <v>Concession Contract</v>
          </cell>
          <cell r="C61" t="str">
            <v>Exploratory Block</v>
          </cell>
          <cell r="D61" t="str">
            <v>Main Prospects and Leads</v>
          </cell>
          <cell r="E61" t="str">
            <v>Depth (meters)</v>
          </cell>
          <cell r="F61" t="str">
            <v>Expected Fluid</v>
          </cell>
          <cell r="G61" t="str">
            <v>P50% (Reserve MMBo)</v>
          </cell>
          <cell r="H61" t="str">
            <v>Reserves (MM m3 OER)</v>
          </cell>
          <cell r="I61" t="str">
            <v>Exploratory Risk</v>
          </cell>
          <cell r="J61" t="str">
            <v>Initial Qo (bbl/day)/well</v>
          </cell>
          <cell r="K61" t="str">
            <v>SF WI (%)</v>
          </cell>
          <cell r="L61" t="str">
            <v>SF Reserve (MMBo)</v>
          </cell>
          <cell r="M61" t="str">
            <v>SF Risked Reserve (MMBo)</v>
          </cell>
        </row>
        <row r="62">
          <cell r="B62" t="str">
            <v>Reconcavo</v>
          </cell>
          <cell r="C62" t="str">
            <v>1-HBV-1-BA</v>
          </cell>
          <cell r="D62" t="str">
            <v>GUANAMBI</v>
          </cell>
          <cell r="E62">
            <v>1590</v>
          </cell>
          <cell r="F62" t="str">
            <v>Óleo</v>
          </cell>
          <cell r="G62">
            <v>6.74</v>
          </cell>
          <cell r="H62">
            <v>0</v>
          </cell>
          <cell r="I62">
            <v>0.95</v>
          </cell>
          <cell r="J62">
            <v>250</v>
          </cell>
          <cell r="K62">
            <v>0.2</v>
          </cell>
          <cell r="L62">
            <v>1.3480000000000001</v>
          </cell>
          <cell r="M62">
            <v>1.2806</v>
          </cell>
        </row>
        <row r="63">
          <cell r="B63" t="str">
            <v>BT-REC-7</v>
          </cell>
          <cell r="C63" t="str">
            <v>REC-T-7</v>
          </cell>
          <cell r="D63" t="str">
            <v>3-LM-3-BA</v>
          </cell>
          <cell r="E63" t="str">
            <v>2050-2100</v>
          </cell>
          <cell r="F63" t="str">
            <v xml:space="preserve">Óleo  </v>
          </cell>
          <cell r="G63">
            <v>0</v>
          </cell>
          <cell r="H63">
            <v>0</v>
          </cell>
          <cell r="I63">
            <v>0</v>
          </cell>
          <cell r="J63">
            <v>80</v>
          </cell>
          <cell r="K63">
            <v>0.25</v>
          </cell>
          <cell r="L63">
            <v>0</v>
          </cell>
          <cell r="M63">
            <v>0</v>
          </cell>
        </row>
        <row r="64">
          <cell r="B64" t="str">
            <v>TOTAL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99.86415384615384</v>
          </cell>
          <cell r="H64">
            <v>19.654</v>
          </cell>
          <cell r="I64">
            <v>0</v>
          </cell>
          <cell r="J64">
            <v>0</v>
          </cell>
          <cell r="K64">
            <v>0</v>
          </cell>
          <cell r="L64">
            <v>30.649696153846158</v>
          </cell>
          <cell r="M64">
            <v>5.4789044999999996</v>
          </cell>
        </row>
        <row r="70">
          <cell r="B70" t="str">
            <v>Location</v>
          </cell>
          <cell r="C70" t="str">
            <v>Exploratory Block</v>
          </cell>
          <cell r="D70" t="str">
            <v>Main Prospects and Leads</v>
          </cell>
          <cell r="E70" t="str">
            <v>Depth (meters)</v>
          </cell>
          <cell r="F70" t="str">
            <v>Expected Fluid</v>
          </cell>
          <cell r="G70" t="str">
            <v>P50% (Reserve MMBo)</v>
          </cell>
          <cell r="H70" t="str">
            <v>Reserves (MM m3 OER)</v>
          </cell>
          <cell r="I70" t="str">
            <v>Exploratory Risk</v>
          </cell>
          <cell r="J70" t="str">
            <v>Initial Qo (bbl/day)/well</v>
          </cell>
          <cell r="K70" t="str">
            <v>SF WI (%)</v>
          </cell>
          <cell r="L70" t="str">
            <v>SF Reserve (MMBo)</v>
          </cell>
          <cell r="M70" t="str">
            <v>SF Risked Reserve (MMBo)</v>
          </cell>
        </row>
        <row r="71">
          <cell r="B71" t="str">
            <v>Alagoas</v>
          </cell>
          <cell r="C71" t="str">
            <v>AL-T-01</v>
          </cell>
          <cell r="D71" t="str">
            <v>B.Itiuba</v>
          </cell>
          <cell r="E71">
            <v>2200</v>
          </cell>
          <cell r="F71" t="str">
            <v>Oil</v>
          </cell>
          <cell r="G71">
            <v>4</v>
          </cell>
          <cell r="H71">
            <v>5.2</v>
          </cell>
          <cell r="I71">
            <v>0.15</v>
          </cell>
          <cell r="J71">
            <v>250</v>
          </cell>
          <cell r="K71">
            <v>0.3</v>
          </cell>
          <cell r="L71">
            <v>1.2</v>
          </cell>
          <cell r="M71">
            <v>0.18</v>
          </cell>
        </row>
        <row r="72">
          <cell r="B72">
            <v>0</v>
          </cell>
          <cell r="C72" t="str">
            <v>AL-T-02</v>
          </cell>
          <cell r="D72" t="str">
            <v>B.Itiuba</v>
          </cell>
          <cell r="E72">
            <v>2200</v>
          </cell>
          <cell r="F72" t="str">
            <v>Oil</v>
          </cell>
          <cell r="G72">
            <v>4</v>
          </cell>
          <cell r="H72">
            <v>5.2</v>
          </cell>
          <cell r="I72">
            <v>0.15</v>
          </cell>
          <cell r="J72">
            <v>250</v>
          </cell>
          <cell r="K72">
            <v>0.3</v>
          </cell>
          <cell r="L72">
            <v>1.2</v>
          </cell>
          <cell r="M72">
            <v>0.18</v>
          </cell>
        </row>
        <row r="73">
          <cell r="B73">
            <v>0</v>
          </cell>
          <cell r="C73" t="str">
            <v>AL-T-03</v>
          </cell>
          <cell r="D73" t="str">
            <v>B.Itiuba</v>
          </cell>
          <cell r="E73">
            <v>2200</v>
          </cell>
          <cell r="F73" t="str">
            <v>Oil</v>
          </cell>
          <cell r="G73">
            <v>4</v>
          </cell>
          <cell r="H73">
            <v>5.2</v>
          </cell>
          <cell r="I73">
            <v>0.15</v>
          </cell>
          <cell r="J73">
            <v>250</v>
          </cell>
          <cell r="K73">
            <v>0.3</v>
          </cell>
          <cell r="L73">
            <v>1.2</v>
          </cell>
          <cell r="M73">
            <v>0.18</v>
          </cell>
        </row>
        <row r="74">
          <cell r="B74" t="str">
            <v>Reconcavo</v>
          </cell>
          <cell r="C74" t="str">
            <v>REC-T-001</v>
          </cell>
          <cell r="D74" t="str">
            <v>AGrande/Sergi</v>
          </cell>
          <cell r="E74">
            <v>1700</v>
          </cell>
          <cell r="F74" t="str">
            <v>Oil</v>
          </cell>
          <cell r="G74">
            <v>4</v>
          </cell>
          <cell r="H74">
            <v>5.2</v>
          </cell>
          <cell r="I74">
            <v>0.15</v>
          </cell>
          <cell r="J74">
            <v>250</v>
          </cell>
          <cell r="K74">
            <v>0.3</v>
          </cell>
          <cell r="L74">
            <v>1.2</v>
          </cell>
          <cell r="M74">
            <v>0.18</v>
          </cell>
        </row>
        <row r="75">
          <cell r="B75">
            <v>0</v>
          </cell>
          <cell r="C75" t="str">
            <v>REC-T-002</v>
          </cell>
          <cell r="D75" t="str">
            <v>AGrande/Sergi</v>
          </cell>
          <cell r="E75">
            <v>1700</v>
          </cell>
          <cell r="F75" t="str">
            <v>Oil</v>
          </cell>
          <cell r="G75">
            <v>4</v>
          </cell>
          <cell r="H75">
            <v>5.2</v>
          </cell>
          <cell r="I75">
            <v>0.15</v>
          </cell>
          <cell r="J75">
            <v>250</v>
          </cell>
          <cell r="K75">
            <v>0.3</v>
          </cell>
          <cell r="L75">
            <v>1.2</v>
          </cell>
          <cell r="M75">
            <v>0.18</v>
          </cell>
        </row>
        <row r="76">
          <cell r="B76">
            <v>0</v>
          </cell>
          <cell r="C76" t="str">
            <v>REC-T-003</v>
          </cell>
          <cell r="D76" t="str">
            <v>AGrande/Sergi</v>
          </cell>
          <cell r="E76">
            <v>1700</v>
          </cell>
          <cell r="F76" t="str">
            <v>Oil</v>
          </cell>
          <cell r="G76">
            <v>4</v>
          </cell>
          <cell r="H76">
            <v>5.2</v>
          </cell>
          <cell r="I76">
            <v>0.15</v>
          </cell>
          <cell r="J76">
            <v>250</v>
          </cell>
          <cell r="K76">
            <v>0.3</v>
          </cell>
          <cell r="L76">
            <v>1.2</v>
          </cell>
          <cell r="M76">
            <v>0.18</v>
          </cell>
        </row>
        <row r="77">
          <cell r="B77" t="str">
            <v>Potiguar</v>
          </cell>
          <cell r="C77" t="str">
            <v>POT-T-001</v>
          </cell>
          <cell r="D77" t="str">
            <v>Pendencia</v>
          </cell>
          <cell r="E77">
            <v>1500</v>
          </cell>
          <cell r="F77" t="str">
            <v>Oil</v>
          </cell>
          <cell r="G77">
            <v>3</v>
          </cell>
          <cell r="H77">
            <v>3.9000000000000004</v>
          </cell>
          <cell r="I77">
            <v>0.15</v>
          </cell>
          <cell r="J77">
            <v>250</v>
          </cell>
          <cell r="K77">
            <v>0.3</v>
          </cell>
          <cell r="L77">
            <v>0.89999999999999991</v>
          </cell>
          <cell r="M77">
            <v>0.13499999999999998</v>
          </cell>
        </row>
        <row r="78">
          <cell r="B78">
            <v>0</v>
          </cell>
          <cell r="C78" t="str">
            <v>POT-T-002</v>
          </cell>
          <cell r="D78" t="str">
            <v>Pendencia</v>
          </cell>
          <cell r="E78">
            <v>1500</v>
          </cell>
          <cell r="F78" t="str">
            <v>Oil</v>
          </cell>
          <cell r="G78">
            <v>3</v>
          </cell>
          <cell r="H78">
            <v>3.9000000000000004</v>
          </cell>
          <cell r="I78">
            <v>0.15</v>
          </cell>
          <cell r="J78">
            <v>250</v>
          </cell>
          <cell r="K78">
            <v>0.3</v>
          </cell>
          <cell r="L78">
            <v>0.89999999999999991</v>
          </cell>
          <cell r="M78">
            <v>0.13499999999999998</v>
          </cell>
        </row>
        <row r="79">
          <cell r="B79">
            <v>0</v>
          </cell>
          <cell r="C79" t="str">
            <v>POT-T-003</v>
          </cell>
          <cell r="D79" t="str">
            <v>Pendencia</v>
          </cell>
          <cell r="E79">
            <v>1500</v>
          </cell>
          <cell r="F79" t="str">
            <v>Oil</v>
          </cell>
          <cell r="G79">
            <v>3</v>
          </cell>
          <cell r="H79">
            <v>3.9000000000000004</v>
          </cell>
          <cell r="I79">
            <v>0.15</v>
          </cell>
          <cell r="J79">
            <v>250</v>
          </cell>
          <cell r="K79">
            <v>0.3</v>
          </cell>
          <cell r="L79">
            <v>0.89999999999999991</v>
          </cell>
          <cell r="M79">
            <v>0.13499999999999998</v>
          </cell>
        </row>
        <row r="80">
          <cell r="B80" t="str">
            <v>Sergipe</v>
          </cell>
          <cell r="C80" t="str">
            <v>SEAL-001</v>
          </cell>
          <cell r="D80" t="str">
            <v>Serraria</v>
          </cell>
          <cell r="E80">
            <v>2200</v>
          </cell>
          <cell r="F80" t="str">
            <v>Oil</v>
          </cell>
          <cell r="G80">
            <v>4</v>
          </cell>
          <cell r="H80">
            <v>5.2</v>
          </cell>
          <cell r="I80">
            <v>0.15</v>
          </cell>
          <cell r="J80">
            <v>250</v>
          </cell>
          <cell r="K80">
            <v>0.3</v>
          </cell>
          <cell r="L80">
            <v>1.2</v>
          </cell>
          <cell r="M80">
            <v>0.18</v>
          </cell>
        </row>
        <row r="81">
          <cell r="B81">
            <v>0</v>
          </cell>
          <cell r="C81" t="str">
            <v>SEAL-002</v>
          </cell>
          <cell r="D81" t="str">
            <v>Serraria</v>
          </cell>
          <cell r="E81">
            <v>2200</v>
          </cell>
          <cell r="F81" t="str">
            <v>Oil</v>
          </cell>
          <cell r="G81">
            <v>4</v>
          </cell>
          <cell r="H81">
            <v>5.2</v>
          </cell>
          <cell r="I81">
            <v>0.15</v>
          </cell>
          <cell r="J81">
            <v>250</v>
          </cell>
          <cell r="K81">
            <v>0.3</v>
          </cell>
          <cell r="L81">
            <v>1.2</v>
          </cell>
          <cell r="M81">
            <v>0.18</v>
          </cell>
        </row>
        <row r="82">
          <cell r="B82">
            <v>0</v>
          </cell>
          <cell r="C82" t="str">
            <v>SEAL-003</v>
          </cell>
          <cell r="D82" t="str">
            <v>Serraria</v>
          </cell>
          <cell r="E82">
            <v>2200</v>
          </cell>
          <cell r="F82" t="str">
            <v>Oil</v>
          </cell>
          <cell r="G82">
            <v>4</v>
          </cell>
          <cell r="H82">
            <v>5.2</v>
          </cell>
          <cell r="I82">
            <v>0.15</v>
          </cell>
          <cell r="J82">
            <v>250</v>
          </cell>
          <cell r="K82">
            <v>0.3</v>
          </cell>
          <cell r="L82">
            <v>1.2</v>
          </cell>
          <cell r="M82">
            <v>0.18</v>
          </cell>
        </row>
        <row r="83">
          <cell r="B83" t="str">
            <v>Potiguar</v>
          </cell>
          <cell r="C83" t="str">
            <v>POT-T-004</v>
          </cell>
          <cell r="D83" t="str">
            <v>Pendencia</v>
          </cell>
          <cell r="E83">
            <v>1500</v>
          </cell>
          <cell r="F83" t="str">
            <v>Oil</v>
          </cell>
          <cell r="G83">
            <v>3</v>
          </cell>
          <cell r="H83">
            <v>3.9000000000000004</v>
          </cell>
          <cell r="I83">
            <v>0.15</v>
          </cell>
          <cell r="J83">
            <v>250</v>
          </cell>
          <cell r="K83">
            <v>0.3</v>
          </cell>
          <cell r="L83">
            <v>0.89999999999999991</v>
          </cell>
          <cell r="M83">
            <v>0.13499999999999998</v>
          </cell>
        </row>
        <row r="84">
          <cell r="B84">
            <v>0</v>
          </cell>
          <cell r="C84" t="str">
            <v>POT-T-005</v>
          </cell>
          <cell r="D84" t="str">
            <v>Pendencia</v>
          </cell>
          <cell r="E84">
            <v>1500</v>
          </cell>
          <cell r="F84" t="str">
            <v>Oil</v>
          </cell>
          <cell r="G84">
            <v>3</v>
          </cell>
          <cell r="H84">
            <v>3.9000000000000004</v>
          </cell>
          <cell r="I84">
            <v>0.15</v>
          </cell>
          <cell r="J84">
            <v>250</v>
          </cell>
          <cell r="K84">
            <v>0.3</v>
          </cell>
          <cell r="L84">
            <v>0.89999999999999991</v>
          </cell>
          <cell r="M84">
            <v>0.13499999999999998</v>
          </cell>
        </row>
        <row r="85">
          <cell r="B85">
            <v>0</v>
          </cell>
          <cell r="C85" t="str">
            <v>POT-T-006</v>
          </cell>
          <cell r="D85" t="str">
            <v>Pendencia</v>
          </cell>
          <cell r="E85">
            <v>1500</v>
          </cell>
          <cell r="F85" t="str">
            <v>Oil</v>
          </cell>
          <cell r="G85">
            <v>3</v>
          </cell>
          <cell r="H85">
            <v>3.9000000000000004</v>
          </cell>
          <cell r="I85">
            <v>0.15</v>
          </cell>
          <cell r="J85">
            <v>250</v>
          </cell>
          <cell r="K85">
            <v>0.3</v>
          </cell>
          <cell r="L85">
            <v>0.89999999999999991</v>
          </cell>
          <cell r="M85">
            <v>0.13499999999999998</v>
          </cell>
        </row>
        <row r="90">
          <cell r="C90">
            <v>2007</v>
          </cell>
          <cell r="D90">
            <v>2008</v>
          </cell>
          <cell r="E90">
            <v>2009</v>
          </cell>
          <cell r="F90">
            <v>2010</v>
          </cell>
          <cell r="G90">
            <v>2011</v>
          </cell>
          <cell r="H90">
            <v>2012</v>
          </cell>
          <cell r="I90">
            <v>2013</v>
          </cell>
          <cell r="J90">
            <v>2014</v>
          </cell>
          <cell r="K90">
            <v>2015</v>
          </cell>
          <cell r="L90">
            <v>2016</v>
          </cell>
          <cell r="M90">
            <v>2017</v>
          </cell>
          <cell r="N90">
            <v>2018</v>
          </cell>
          <cell r="O90">
            <v>2019</v>
          </cell>
          <cell r="P90">
            <v>2020</v>
          </cell>
          <cell r="Q90">
            <v>2021</v>
          </cell>
        </row>
        <row r="91">
          <cell r="B91" t="str">
            <v>Operational costs</v>
          </cell>
          <cell r="C91">
            <v>0</v>
          </cell>
          <cell r="D91">
            <v>0</v>
          </cell>
          <cell r="E91">
            <v>1.7420995581042893</v>
          </cell>
          <cell r="F91">
            <v>3.1309347843022057</v>
          </cell>
          <cell r="G91">
            <v>3.1414522946512515</v>
          </cell>
          <cell r="H91">
            <v>2.8788636768505236</v>
          </cell>
          <cell r="I91">
            <v>2.8855301149277093</v>
          </cell>
          <cell r="J91">
            <v>2.47309717263553</v>
          </cell>
          <cell r="K91">
            <v>1.6286967574402234</v>
          </cell>
          <cell r="L91">
            <v>1.0654791407024236</v>
          </cell>
          <cell r="M91">
            <v>0.68855842294321701</v>
          </cell>
          <cell r="N91">
            <v>0.40292007705489924</v>
          </cell>
          <cell r="O91">
            <v>0.24364571097096901</v>
          </cell>
          <cell r="P91">
            <v>0.10564690929058457</v>
          </cell>
          <cell r="Q91">
            <v>6.3106047450538549E-2</v>
          </cell>
        </row>
        <row r="92">
          <cell r="B92" t="str">
            <v>Operational  Centers  (G&amp;A costs)</v>
          </cell>
          <cell r="C92">
            <v>0</v>
          </cell>
          <cell r="D92">
            <v>0</v>
          </cell>
          <cell r="E92">
            <v>0.123692415</v>
          </cell>
          <cell r="F92">
            <v>0.22163747143982998</v>
          </cell>
          <cell r="G92">
            <v>0.22171685073579842</v>
          </cell>
          <cell r="H92">
            <v>0.20257619028595844</v>
          </cell>
          <cell r="I92">
            <v>0.20243797174308492</v>
          </cell>
          <cell r="J92">
            <v>0.17298427037890696</v>
          </cell>
          <cell r="K92">
            <v>0.1135807499469438</v>
          </cell>
          <cell r="L92">
            <v>7.408128704538261E-2</v>
          </cell>
          <cell r="M92">
            <v>4.7731318298759151E-2</v>
          </cell>
          <cell r="N92">
            <v>2.784714071903565E-2</v>
          </cell>
          <cell r="O92">
            <v>1.6788795485523332E-2</v>
          </cell>
          <cell r="P92">
            <v>7.257994442264732E-3</v>
          </cell>
          <cell r="Q92">
            <v>4.3224490388894593E-3</v>
          </cell>
        </row>
        <row r="93">
          <cell r="B93" t="str">
            <v>Abandonment  costs</v>
          </cell>
          <cell r="C93">
            <v>0</v>
          </cell>
          <cell r="D93">
            <v>0</v>
          </cell>
          <cell r="E93">
            <v>0.14843089799999998</v>
          </cell>
          <cell r="F93">
            <v>0.26596496572779599</v>
          </cell>
          <cell r="G93">
            <v>0.26606022088295805</v>
          </cell>
          <cell r="H93">
            <v>0.24309142834315012</v>
          </cell>
          <cell r="I93">
            <v>0.24292556609170188</v>
          </cell>
          <cell r="J93">
            <v>0.20758112445468835</v>
          </cell>
          <cell r="K93">
            <v>0.13629689993633254</v>
          </cell>
          <cell r="L93">
            <v>8.8897544454459118E-2</v>
          </cell>
          <cell r="M93">
            <v>5.727758195851098E-2</v>
          </cell>
          <cell r="N93">
            <v>3.3416568862842777E-2</v>
          </cell>
          <cell r="O93">
            <v>2.0146554582627995E-2</v>
          </cell>
          <cell r="P93">
            <v>8.7095933307176788E-3</v>
          </cell>
          <cell r="Q93">
            <v>1.4210791360732469E-2</v>
          </cell>
        </row>
        <row r="95">
          <cell r="B95" t="str">
            <v>Total depreciation</v>
          </cell>
          <cell r="C95">
            <v>0</v>
          </cell>
          <cell r="D95">
            <v>0</v>
          </cell>
          <cell r="E95">
            <v>4.8943106783783792</v>
          </cell>
          <cell r="F95">
            <v>7.9393846497297309</v>
          </cell>
          <cell r="G95">
            <v>8.8637555975675699</v>
          </cell>
          <cell r="H95">
            <v>8.4830594997297304</v>
          </cell>
          <cell r="I95">
            <v>7.3954623940540545</v>
          </cell>
          <cell r="J95">
            <v>6.199130318378379</v>
          </cell>
          <cell r="K95">
            <v>5.0027982427027036</v>
          </cell>
          <cell r="L95">
            <v>4.2958972348648654</v>
          </cell>
          <cell r="M95">
            <v>3.6977311970270272</v>
          </cell>
          <cell r="N95">
            <v>2.6101340913513518</v>
          </cell>
          <cell r="O95">
            <v>0.43493987999999995</v>
          </cell>
          <cell r="P95">
            <v>0</v>
          </cell>
          <cell r="Q95">
            <v>0</v>
          </cell>
        </row>
        <row r="97">
          <cell r="B97" t="str">
            <v>Year</v>
          </cell>
          <cell r="C97">
            <v>1</v>
          </cell>
          <cell r="D97">
            <v>2</v>
          </cell>
          <cell r="E97">
            <v>3</v>
          </cell>
          <cell r="F97">
            <v>4</v>
          </cell>
          <cell r="G97">
            <v>5</v>
          </cell>
          <cell r="H97">
            <v>6</v>
          </cell>
          <cell r="I97">
            <v>7</v>
          </cell>
          <cell r="J97">
            <v>8</v>
          </cell>
          <cell r="K97">
            <v>9</v>
          </cell>
          <cell r="L97">
            <v>10</v>
          </cell>
        </row>
        <row r="98">
          <cell r="B98" t="str">
            <v>Depreciation Ratio</v>
          </cell>
          <cell r="C98">
            <v>0.1</v>
          </cell>
          <cell r="D98">
            <v>0.14000000000000001</v>
          </cell>
          <cell r="E98">
            <v>0.15</v>
          </cell>
          <cell r="F98">
            <v>0.14000000000000001</v>
          </cell>
          <cell r="G98">
            <v>0.12</v>
          </cell>
          <cell r="H98">
            <v>0.1</v>
          </cell>
          <cell r="I98">
            <v>0.08</v>
          </cell>
          <cell r="J98">
            <v>7.0000000000000007E-2</v>
          </cell>
          <cell r="K98">
            <v>0.06</v>
          </cell>
          <cell r="L98">
            <v>0.04</v>
          </cell>
        </row>
        <row r="100">
          <cell r="B100" t="str">
            <v>EBITDA</v>
          </cell>
          <cell r="C100">
            <v>0</v>
          </cell>
          <cell r="D100">
            <v>0</v>
          </cell>
          <cell r="E100">
            <v>21.660505359895705</v>
          </cell>
          <cell r="F100">
            <v>38.802874812113629</v>
          </cell>
          <cell r="G100">
            <v>38.807375864561813</v>
          </cell>
          <cell r="H100">
            <v>35.44855152525281</v>
          </cell>
          <cell r="I100">
            <v>35.415734138863954</v>
          </cell>
          <cell r="J100">
            <v>30.255526783053671</v>
          </cell>
          <cell r="K100">
            <v>19.860781132521542</v>
          </cell>
          <cell r="L100">
            <v>12.950700368283966</v>
          </cell>
          <cell r="M100">
            <v>8.3422069991820162</v>
          </cell>
          <cell r="N100">
            <v>4.8657589469866451</v>
          </cell>
          <cell r="O100">
            <v>2.932794394890045</v>
          </cell>
          <cell r="P100">
            <v>1.2675656391859027</v>
          </cell>
          <cell r="Q100">
            <v>0.74567745819328213</v>
          </cell>
        </row>
        <row r="103">
          <cell r="B103" t="str">
            <v>Oil Production</v>
          </cell>
          <cell r="D103">
            <v>0</v>
          </cell>
          <cell r="E103">
            <v>0</v>
          </cell>
          <cell r="F103">
            <v>0</v>
          </cell>
          <cell r="G103">
            <v>373.2775200000001</v>
          </cell>
          <cell r="H103">
            <v>923.49262439046936</v>
          </cell>
          <cell r="I103">
            <v>1397.8796566454937</v>
          </cell>
          <cell r="J103">
            <v>1763.1423537948911</v>
          </cell>
          <cell r="K103">
            <v>1874.0749952924184</v>
          </cell>
          <cell r="L103">
            <v>1200.6872296949236</v>
          </cell>
          <cell r="M103">
            <v>804.84471908350542</v>
          </cell>
          <cell r="N103">
            <v>539.50354914759646</v>
          </cell>
          <cell r="O103">
            <v>361.64004390100769</v>
          </cell>
          <cell r="P103">
            <v>205.55522308150714</v>
          </cell>
          <cell r="Q103">
            <v>84.088231691582195</v>
          </cell>
        </row>
        <row r="124">
          <cell r="B124" t="str">
            <v>Location</v>
          </cell>
          <cell r="C124" t="str">
            <v>Exploratory Block</v>
          </cell>
          <cell r="D124" t="str">
            <v>Main Prospects and Leads</v>
          </cell>
          <cell r="E124" t="str">
            <v>Depth (meters)</v>
          </cell>
          <cell r="F124" t="str">
            <v>Expected Fluid</v>
          </cell>
          <cell r="G124" t="str">
            <v>P50% (Reserve MMBo)</v>
          </cell>
          <cell r="H124" t="str">
            <v>Reserves (MM m3 OER)</v>
          </cell>
          <cell r="I124" t="str">
            <v>Exploratory Risk</v>
          </cell>
          <cell r="J124" t="str">
            <v>Initial Qo (bbl/day)/well</v>
          </cell>
          <cell r="K124" t="str">
            <v>SF WI (%)</v>
          </cell>
          <cell r="L124" t="str">
            <v>SF Reserve (MMBo)</v>
          </cell>
          <cell r="M124" t="str">
            <v>SF Risked Reserve (MMBo)</v>
          </cell>
        </row>
        <row r="125">
          <cell r="B125" t="str">
            <v>Campos Offshore</v>
          </cell>
          <cell r="C125" t="str">
            <v>C-M-001</v>
          </cell>
          <cell r="D125" t="str">
            <v>Macae</v>
          </cell>
          <cell r="E125">
            <v>3000</v>
          </cell>
          <cell r="F125" t="str">
            <v xml:space="preserve">Óleo  </v>
          </cell>
          <cell r="G125">
            <v>56.404891304347828</v>
          </cell>
          <cell r="H125">
            <v>73.326358695652175</v>
          </cell>
          <cell r="I125">
            <v>0.22</v>
          </cell>
          <cell r="J125">
            <v>500</v>
          </cell>
          <cell r="K125">
            <v>0.3</v>
          </cell>
          <cell r="L125">
            <v>16.921467391304347</v>
          </cell>
          <cell r="M125">
            <v>3.7227228260869563</v>
          </cell>
        </row>
        <row r="126">
          <cell r="C126" t="str">
            <v>C-M-002</v>
          </cell>
          <cell r="D126" t="str">
            <v>Macae</v>
          </cell>
          <cell r="E126">
            <v>3000</v>
          </cell>
          <cell r="F126" t="str">
            <v xml:space="preserve">Óleo  </v>
          </cell>
          <cell r="G126">
            <v>56.404891304347828</v>
          </cell>
          <cell r="H126">
            <v>73.326358695652175</v>
          </cell>
          <cell r="I126">
            <v>0.22</v>
          </cell>
          <cell r="J126">
            <v>500</v>
          </cell>
          <cell r="K126">
            <v>0.3</v>
          </cell>
          <cell r="L126">
            <v>16.921467391304347</v>
          </cell>
          <cell r="M126">
            <v>3.7227228260869563</v>
          </cell>
        </row>
        <row r="127">
          <cell r="B127" t="str">
            <v>Campos Offshore</v>
          </cell>
          <cell r="C127" t="str">
            <v>C-M-003</v>
          </cell>
          <cell r="D127" t="str">
            <v>Macae</v>
          </cell>
          <cell r="E127">
            <v>3000</v>
          </cell>
          <cell r="F127" t="str">
            <v xml:space="preserve">Óleo  </v>
          </cell>
          <cell r="G127">
            <v>56.404891304347828</v>
          </cell>
          <cell r="H127">
            <v>73.326358695652175</v>
          </cell>
          <cell r="I127">
            <v>0.22</v>
          </cell>
          <cell r="J127">
            <v>500</v>
          </cell>
          <cell r="K127">
            <v>0.3</v>
          </cell>
          <cell r="L127">
            <v>16.921467391304347</v>
          </cell>
          <cell r="M127">
            <v>3.7227228260869563</v>
          </cell>
        </row>
        <row r="128">
          <cell r="C128" t="str">
            <v>C-M-004</v>
          </cell>
          <cell r="D128" t="str">
            <v>Macae</v>
          </cell>
          <cell r="E128">
            <v>3000</v>
          </cell>
          <cell r="F128" t="str">
            <v xml:space="preserve">Óleo  </v>
          </cell>
          <cell r="G128">
            <v>56.404891304347828</v>
          </cell>
          <cell r="H128">
            <v>73.326358695652175</v>
          </cell>
          <cell r="I128">
            <v>0.22</v>
          </cell>
          <cell r="J128">
            <v>500</v>
          </cell>
          <cell r="K128">
            <v>0.3</v>
          </cell>
          <cell r="L128">
            <v>16.921467391304347</v>
          </cell>
          <cell r="M128">
            <v>3.7227228260869563</v>
          </cell>
        </row>
        <row r="129">
          <cell r="B129" t="str">
            <v>Campos Offshore</v>
          </cell>
          <cell r="C129" t="str">
            <v>C-M-005</v>
          </cell>
          <cell r="D129" t="str">
            <v>Macae</v>
          </cell>
          <cell r="E129">
            <v>3000</v>
          </cell>
          <cell r="F129" t="str">
            <v xml:space="preserve">Óleo  </v>
          </cell>
          <cell r="G129">
            <v>56.404891304347828</v>
          </cell>
          <cell r="H129">
            <v>73.326358695652175</v>
          </cell>
          <cell r="I129">
            <v>0.22</v>
          </cell>
          <cell r="J129">
            <v>500</v>
          </cell>
          <cell r="K129">
            <v>0.3</v>
          </cell>
          <cell r="L129">
            <v>16.921467391304347</v>
          </cell>
          <cell r="M129">
            <v>3.7227228260869563</v>
          </cell>
        </row>
        <row r="130">
          <cell r="C130" t="str">
            <v>C-M-006</v>
          </cell>
          <cell r="D130" t="str">
            <v>Macae</v>
          </cell>
          <cell r="E130">
            <v>3000</v>
          </cell>
          <cell r="F130" t="str">
            <v xml:space="preserve">Óleo  </v>
          </cell>
          <cell r="G130">
            <v>56.404891304347828</v>
          </cell>
          <cell r="H130">
            <v>73.326358695652175</v>
          </cell>
          <cell r="I130">
            <v>0.22</v>
          </cell>
          <cell r="J130">
            <v>500</v>
          </cell>
          <cell r="K130">
            <v>0.3</v>
          </cell>
          <cell r="L130">
            <v>16.921467391304347</v>
          </cell>
          <cell r="M130">
            <v>3.7227228260869563</v>
          </cell>
        </row>
        <row r="131">
          <cell r="B131" t="str">
            <v>Campos Offshore</v>
          </cell>
          <cell r="C131" t="str">
            <v>C-M-007</v>
          </cell>
          <cell r="D131" t="str">
            <v>Macae</v>
          </cell>
          <cell r="E131">
            <v>3000</v>
          </cell>
          <cell r="F131" t="str">
            <v xml:space="preserve">Óleo  </v>
          </cell>
          <cell r="G131">
            <v>56.404891304347828</v>
          </cell>
          <cell r="H131">
            <v>73.326358695652175</v>
          </cell>
          <cell r="I131">
            <v>0.22</v>
          </cell>
          <cell r="J131">
            <v>500</v>
          </cell>
          <cell r="K131">
            <v>0.3</v>
          </cell>
          <cell r="L131">
            <v>16.921467391304347</v>
          </cell>
          <cell r="M131">
            <v>3.7227228260869563</v>
          </cell>
        </row>
        <row r="132">
          <cell r="C132" t="str">
            <v>C-M-008</v>
          </cell>
          <cell r="D132" t="str">
            <v>Macae</v>
          </cell>
          <cell r="E132">
            <v>3000</v>
          </cell>
          <cell r="F132" t="str">
            <v xml:space="preserve">Óleo  </v>
          </cell>
          <cell r="G132">
            <v>56.404891304347828</v>
          </cell>
          <cell r="H132">
            <v>73.326358695652175</v>
          </cell>
          <cell r="I132">
            <v>0.22</v>
          </cell>
          <cell r="J132">
            <v>500</v>
          </cell>
          <cell r="K132">
            <v>0.3</v>
          </cell>
          <cell r="L132">
            <v>16.921467391304347</v>
          </cell>
          <cell r="M132">
            <v>3.7227228260869563</v>
          </cell>
        </row>
        <row r="136">
          <cell r="B136" t="str">
            <v>New Onshore Portfolio</v>
          </cell>
        </row>
        <row r="137">
          <cell r="C137">
            <v>2007</v>
          </cell>
          <cell r="D137">
            <v>2008</v>
          </cell>
          <cell r="E137">
            <v>2009</v>
          </cell>
          <cell r="F137">
            <v>2010</v>
          </cell>
          <cell r="G137">
            <v>2011</v>
          </cell>
          <cell r="H137">
            <v>2012</v>
          </cell>
          <cell r="I137">
            <v>2013</v>
          </cell>
          <cell r="J137">
            <v>2014</v>
          </cell>
          <cell r="K137">
            <v>2015</v>
          </cell>
          <cell r="L137">
            <v>2016</v>
          </cell>
          <cell r="M137">
            <v>2017</v>
          </cell>
          <cell r="N137">
            <v>2018</v>
          </cell>
          <cell r="O137">
            <v>2019</v>
          </cell>
          <cell r="P137">
            <v>2020</v>
          </cell>
          <cell r="Q137">
            <v>2021</v>
          </cell>
        </row>
        <row r="138">
          <cell r="B138" t="str">
            <v>Operational costs</v>
          </cell>
          <cell r="D138">
            <v>0</v>
          </cell>
          <cell r="E138">
            <v>0</v>
          </cell>
          <cell r="F138">
            <v>0</v>
          </cell>
          <cell r="G138">
            <v>1.260381412004854</v>
          </cell>
          <cell r="H138">
            <v>3.2117431717894176</v>
          </cell>
          <cell r="I138">
            <v>5.0074242428661657</v>
          </cell>
          <cell r="J138">
            <v>6.5053281058680792</v>
          </cell>
          <cell r="K138">
            <v>7.12206640293922</v>
          </cell>
          <cell r="L138">
            <v>4.6998734984164834</v>
          </cell>
          <cell r="M138">
            <v>3.2449320024148252</v>
          </cell>
          <cell r="N138">
            <v>2.2403972583184615</v>
          </cell>
          <cell r="O138">
            <v>1.5468366891341754</v>
          </cell>
          <cell r="P138">
            <v>0.90559432521375116</v>
          </cell>
          <cell r="Q138">
            <v>0.38157298571376946</v>
          </cell>
        </row>
        <row r="139">
          <cell r="B139" t="str">
            <v>Operational  Centers  (G&amp;A costs)</v>
          </cell>
          <cell r="D139">
            <v>0</v>
          </cell>
          <cell r="E139">
            <v>0</v>
          </cell>
          <cell r="F139">
            <v>0</v>
          </cell>
          <cell r="G139">
            <v>0.18832355312576651</v>
          </cell>
          <cell r="H139">
            <v>0.46731225214843897</v>
          </cell>
          <cell r="I139">
            <v>0.70948701932913083</v>
          </cell>
          <cell r="J139">
            <v>0.89755894731131058</v>
          </cell>
          <cell r="K139">
            <v>0.95689327334555718</v>
          </cell>
          <cell r="L139">
            <v>0.61490405932641756</v>
          </cell>
          <cell r="M139">
            <v>0.41341906490725128</v>
          </cell>
          <cell r="N139">
            <v>0.27795445588050144</v>
          </cell>
          <cell r="O139">
            <v>0.18687739899261369</v>
          </cell>
          <cell r="P139">
            <v>0.10653927009720621</v>
          </cell>
          <cell r="Q139">
            <v>4.3713678445949831E-2</v>
          </cell>
        </row>
        <row r="140">
          <cell r="B140" t="str">
            <v>Abandonment  costs</v>
          </cell>
          <cell r="D140">
            <v>0</v>
          </cell>
          <cell r="E140">
            <v>0</v>
          </cell>
          <cell r="F140">
            <v>0</v>
          </cell>
          <cell r="G140">
            <v>0.18663876000000004</v>
          </cell>
          <cell r="H140">
            <v>0.46174631219523465</v>
          </cell>
          <cell r="I140">
            <v>0.69893982832274681</v>
          </cell>
          <cell r="J140">
            <v>0.88157117689744557</v>
          </cell>
          <cell r="K140">
            <v>0.93703749764620925</v>
          </cell>
          <cell r="L140">
            <v>0.60034361484746179</v>
          </cell>
          <cell r="M140">
            <v>0.40242235954175271</v>
          </cell>
          <cell r="N140">
            <v>0.26975177457379823</v>
          </cell>
          <cell r="O140">
            <v>0.18082002195050384</v>
          </cell>
          <cell r="P140">
            <v>0.10277761154075357</v>
          </cell>
          <cell r="Q140">
            <v>4.2044115845791097E-2</v>
          </cell>
        </row>
        <row r="142">
          <cell r="B142" t="str">
            <v>Total depreciation</v>
          </cell>
          <cell r="C142">
            <v>0</v>
          </cell>
          <cell r="D142">
            <v>0</v>
          </cell>
          <cell r="E142">
            <v>0</v>
          </cell>
          <cell r="F142">
            <v>5.0091999999999999</v>
          </cell>
          <cell r="G142">
            <v>12.19988</v>
          </cell>
          <cell r="H142">
            <v>19.394200000000001</v>
          </cell>
          <cell r="I142">
            <v>25.613419999999998</v>
          </cell>
          <cell r="J142">
            <v>27.37154</v>
          </cell>
          <cell r="K142">
            <v>25.735919999999997</v>
          </cell>
          <cell r="L142">
            <v>22.445080000000001</v>
          </cell>
          <cell r="M142">
            <v>19.004719999999999</v>
          </cell>
          <cell r="N142">
            <v>15.975539999999999</v>
          </cell>
          <cell r="O142">
            <v>12.907300000000001</v>
          </cell>
          <cell r="P142">
            <v>8.7539200000000008</v>
          </cell>
          <cell r="Q142">
            <v>5.2124800000000002</v>
          </cell>
        </row>
        <row r="144">
          <cell r="B144" t="str">
            <v>Year</v>
          </cell>
          <cell r="C144">
            <v>1</v>
          </cell>
          <cell r="D144">
            <v>2</v>
          </cell>
          <cell r="E144">
            <v>3</v>
          </cell>
          <cell r="F144">
            <v>4</v>
          </cell>
          <cell r="G144">
            <v>5</v>
          </cell>
          <cell r="H144">
            <v>6</v>
          </cell>
          <cell r="I144">
            <v>7</v>
          </cell>
          <cell r="J144">
            <v>8</v>
          </cell>
          <cell r="K144">
            <v>9</v>
          </cell>
          <cell r="L144">
            <v>10</v>
          </cell>
        </row>
        <row r="145">
          <cell r="B145" t="str">
            <v>Depreciation Ratio</v>
          </cell>
          <cell r="C145">
            <v>0.1</v>
          </cell>
          <cell r="D145">
            <v>0.14000000000000001</v>
          </cell>
          <cell r="E145">
            <v>0.15</v>
          </cell>
          <cell r="F145">
            <v>0.14000000000000001</v>
          </cell>
          <cell r="G145">
            <v>0.12</v>
          </cell>
          <cell r="H145">
            <v>0.1</v>
          </cell>
          <cell r="I145">
            <v>0.08</v>
          </cell>
          <cell r="J145">
            <v>7.0000000000000007E-2</v>
          </cell>
          <cell r="K145">
            <v>0.06</v>
          </cell>
          <cell r="L145">
            <v>0.04</v>
          </cell>
        </row>
        <row r="147">
          <cell r="B147" t="str">
            <v>EBITDA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16.225985606869383</v>
          </cell>
          <cell r="H147">
            <v>40.048320340950866</v>
          </cell>
          <cell r="I147">
            <v>60.472690479968819</v>
          </cell>
          <cell r="J147">
            <v>76.081903399008695</v>
          </cell>
          <cell r="K147">
            <v>80.658491350811218</v>
          </cell>
          <cell r="L147">
            <v>51.537762768311737</v>
          </cell>
          <cell r="M147">
            <v>34.451046381281898</v>
          </cell>
          <cell r="N147">
            <v>23.027141337939728</v>
          </cell>
          <cell r="O147">
            <v>15.389941990585923</v>
          </cell>
          <cell r="P147">
            <v>8.7209062175984062</v>
          </cell>
          <cell r="Q147">
            <v>3.5562911064366975</v>
          </cell>
        </row>
        <row r="198">
          <cell r="B198" t="str">
            <v>New Offshore Portfolio</v>
          </cell>
        </row>
        <row r="200">
          <cell r="C200">
            <v>2007</v>
          </cell>
          <cell r="D200">
            <v>2008</v>
          </cell>
          <cell r="E200">
            <v>2009</v>
          </cell>
          <cell r="F200">
            <v>2010</v>
          </cell>
          <cell r="G200">
            <v>2011</v>
          </cell>
          <cell r="H200">
            <v>2012</v>
          </cell>
          <cell r="I200">
            <v>2013</v>
          </cell>
          <cell r="J200">
            <v>2014</v>
          </cell>
          <cell r="K200">
            <v>2015</v>
          </cell>
          <cell r="L200">
            <v>2016</v>
          </cell>
          <cell r="M200">
            <v>2017</v>
          </cell>
          <cell r="N200">
            <v>2018</v>
          </cell>
          <cell r="O200">
            <v>2019</v>
          </cell>
          <cell r="P200">
            <v>2020</v>
          </cell>
          <cell r="Q200">
            <v>2021</v>
          </cell>
        </row>
        <row r="201">
          <cell r="B201" t="str">
            <v>Operational costs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12.24059563240734</v>
          </cell>
          <cell r="J201">
            <v>36.467562042102884</v>
          </cell>
          <cell r="K201">
            <v>56.945532692251732</v>
          </cell>
          <cell r="L201">
            <v>60.106509506844546</v>
          </cell>
          <cell r="M201">
            <v>49.909047920599711</v>
          </cell>
          <cell r="N201">
            <v>37.697170249104367</v>
          </cell>
          <cell r="O201">
            <v>25.344976403483347</v>
          </cell>
          <cell r="P201">
            <v>17.040213486803815</v>
          </cell>
          <cell r="Q201">
            <v>11.456663878998247</v>
          </cell>
        </row>
        <row r="202">
          <cell r="B202" t="str">
            <v>Operational  Centers  (G&amp;A costs)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0.7627489800852032</v>
          </cell>
          <cell r="J202">
            <v>2.272405411397239</v>
          </cell>
          <cell r="K202">
            <v>3.5484504419399143</v>
          </cell>
          <cell r="L202">
            <v>3.7454205824304934</v>
          </cell>
          <cell r="M202">
            <v>3.1099855384222161</v>
          </cell>
          <cell r="N202">
            <v>2.3490260623818777</v>
          </cell>
          <cell r="O202">
            <v>1.5793230560495608</v>
          </cell>
          <cell r="P202">
            <v>1.061827859347197</v>
          </cell>
          <cell r="Q202">
            <v>0.71389979305821594</v>
          </cell>
        </row>
        <row r="203">
          <cell r="B203" t="str">
            <v>Abandonment  costs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0.75141000000000002</v>
          </cell>
          <cell r="J203">
            <v>2.2319281857916398</v>
          </cell>
          <cell r="K203">
            <v>3.4748192042480937</v>
          </cell>
          <cell r="L203">
            <v>3.6567319689571054</v>
          </cell>
          <cell r="M203">
            <v>3.0272617417713215</v>
          </cell>
          <cell r="N203">
            <v>2.279704230106081</v>
          </cell>
          <cell r="O203">
            <v>1.5281314444723497</v>
          </cell>
          <cell r="P203">
            <v>1.0243371402072137</v>
          </cell>
          <cell r="Q203">
            <v>0.68663371897971459</v>
          </cell>
        </row>
        <row r="205">
          <cell r="B205" t="str">
            <v>Total depreciation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1.0605</v>
          </cell>
          <cell r="J205">
            <v>4.1359500000000002</v>
          </cell>
          <cell r="K205">
            <v>9.8979999999999997</v>
          </cell>
          <cell r="L205">
            <v>27.342988043478265</v>
          </cell>
          <cell r="M205">
            <v>46.831111304347836</v>
          </cell>
          <cell r="N205">
            <v>57.359322173913043</v>
          </cell>
          <cell r="O205">
            <v>61.398538260869572</v>
          </cell>
          <cell r="P205">
            <v>57.494751521739133</v>
          </cell>
          <cell r="Q205">
            <v>50.361216304347835</v>
          </cell>
        </row>
        <row r="207">
          <cell r="B207" t="str">
            <v>Year</v>
          </cell>
          <cell r="C207">
            <v>1</v>
          </cell>
          <cell r="D207">
            <v>2</v>
          </cell>
          <cell r="E207">
            <v>3</v>
          </cell>
          <cell r="F207">
            <v>4</v>
          </cell>
          <cell r="G207">
            <v>5</v>
          </cell>
          <cell r="H207">
            <v>6</v>
          </cell>
          <cell r="I207">
            <v>7</v>
          </cell>
          <cell r="J207">
            <v>8</v>
          </cell>
          <cell r="K207">
            <v>9</v>
          </cell>
          <cell r="L207">
            <v>10</v>
          </cell>
        </row>
        <row r="208">
          <cell r="B208" t="str">
            <v>Depreciation Ratio</v>
          </cell>
          <cell r="C208">
            <v>0.1</v>
          </cell>
          <cell r="D208">
            <v>0.14000000000000001</v>
          </cell>
          <cell r="E208">
            <v>0.15</v>
          </cell>
          <cell r="F208">
            <v>0.14000000000000001</v>
          </cell>
          <cell r="G208">
            <v>0.12</v>
          </cell>
          <cell r="H208">
            <v>0.1</v>
          </cell>
          <cell r="I208">
            <v>0.08</v>
          </cell>
          <cell r="J208">
            <v>7.0000000000000007E-2</v>
          </cell>
          <cell r="K208">
            <v>0.06</v>
          </cell>
          <cell r="L208">
            <v>0.04</v>
          </cell>
        </row>
        <row r="210">
          <cell r="B210" t="str">
            <v>EBITDA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59.056874387507463</v>
          </cell>
          <cell r="J210">
            <v>175.30194556391811</v>
          </cell>
          <cell r="K210">
            <v>272.74117855320054</v>
          </cell>
          <cell r="L210">
            <v>286.82866573371138</v>
          </cell>
          <cell r="M210">
            <v>237.29536757684784</v>
          </cell>
          <cell r="N210">
            <v>178.57743935568692</v>
          </cell>
          <cell r="O210">
            <v>119.62350606536545</v>
          </cell>
          <cell r="P210">
            <v>80.131890399720774</v>
          </cell>
          <cell r="Q210">
            <v>53.677609978098161</v>
          </cell>
        </row>
        <row r="212">
          <cell r="B212" t="str">
            <v>Oil Production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1502.82</v>
          </cell>
          <cell r="J212">
            <v>4463.8563715832797</v>
          </cell>
          <cell r="K212">
            <v>6949.6384084961874</v>
          </cell>
          <cell r="L212">
            <v>7313.4639379142109</v>
          </cell>
          <cell r="M212">
            <v>6054.5234835426427</v>
          </cell>
          <cell r="N212">
            <v>4559.408460212162</v>
          </cell>
          <cell r="O212">
            <v>3056.2628889446996</v>
          </cell>
          <cell r="P212">
            <v>2048.6742804144274</v>
          </cell>
          <cell r="Q212">
            <v>1373.2674379594291</v>
          </cell>
        </row>
      </sheetData>
      <sheetData sheetId="8">
        <row r="4">
          <cell r="C4" t="str">
            <v>New Offshore Block</v>
          </cell>
        </row>
        <row r="5">
          <cell r="C5" t="str">
            <v>Basin</v>
          </cell>
          <cell r="D5" t="str">
            <v>Block</v>
          </cell>
          <cell r="E5" t="str">
            <v># Blocks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</row>
        <row r="6">
          <cell r="C6" t="str">
            <v>Campos Basin</v>
          </cell>
          <cell r="D6" t="str">
            <v>C-M-001</v>
          </cell>
          <cell r="E6">
            <v>3</v>
          </cell>
        </row>
        <row r="7">
          <cell r="D7" t="str">
            <v>C-M-003</v>
          </cell>
          <cell r="E7">
            <v>3</v>
          </cell>
        </row>
        <row r="8">
          <cell r="D8" t="str">
            <v>C-M-005</v>
          </cell>
          <cell r="E8">
            <v>1</v>
          </cell>
        </row>
        <row r="9">
          <cell r="D9" t="str">
            <v>C-M-007</v>
          </cell>
          <cell r="E9">
            <v>1</v>
          </cell>
        </row>
        <row r="13">
          <cell r="D13" t="str">
            <v>Block</v>
          </cell>
          <cell r="E13" t="str">
            <v>Prospect</v>
          </cell>
          <cell r="F13" t="str">
            <v>Depth (meters)</v>
          </cell>
          <cell r="G13" t="str">
            <v>Product</v>
          </cell>
          <cell r="H13" t="str">
            <v>P50% Reserve (MMBo)</v>
          </cell>
          <cell r="I13" t="str">
            <v>P90% Reserve (MMBo)</v>
          </cell>
          <cell r="J13" t="str">
            <v>Exploratory Risk</v>
          </cell>
          <cell r="K13" t="str">
            <v>SF WI (%)</v>
          </cell>
          <cell r="L13" t="str">
            <v>Reserve SF (MMBoe)</v>
          </cell>
          <cell r="M13" t="str">
            <v>Reserve SF with Risk (MMBoe)</v>
          </cell>
        </row>
        <row r="14">
          <cell r="C14" t="str">
            <v>Campos off</v>
          </cell>
          <cell r="D14" t="str">
            <v>C-M-001</v>
          </cell>
          <cell r="E14" t="str">
            <v>Macae</v>
          </cell>
          <cell r="F14">
            <v>3000</v>
          </cell>
          <cell r="G14" t="str">
            <v xml:space="preserve">Óleo  </v>
          </cell>
          <cell r="H14">
            <v>56.404891304347828</v>
          </cell>
          <cell r="I14">
            <v>73.326358695652175</v>
          </cell>
          <cell r="J14">
            <v>0.22</v>
          </cell>
          <cell r="K14">
            <v>0.3</v>
          </cell>
          <cell r="L14">
            <v>16.921467391304347</v>
          </cell>
          <cell r="M14">
            <v>3.7227228260869563</v>
          </cell>
        </row>
        <row r="15">
          <cell r="D15" t="str">
            <v>C-M-002</v>
          </cell>
          <cell r="E15" t="str">
            <v>Macae</v>
          </cell>
          <cell r="F15">
            <v>3000</v>
          </cell>
          <cell r="G15" t="str">
            <v xml:space="preserve">Óleo  </v>
          </cell>
          <cell r="H15">
            <v>56.404891304347828</v>
          </cell>
          <cell r="I15">
            <v>73.326358695652175</v>
          </cell>
          <cell r="J15">
            <v>0.22</v>
          </cell>
          <cell r="K15">
            <v>0.3</v>
          </cell>
          <cell r="L15">
            <v>16.921467391304347</v>
          </cell>
          <cell r="M15">
            <v>3.7227228260869563</v>
          </cell>
        </row>
        <row r="16">
          <cell r="C16" t="str">
            <v>Campos off</v>
          </cell>
          <cell r="D16" t="str">
            <v>C-M-003</v>
          </cell>
          <cell r="E16" t="str">
            <v>Macae</v>
          </cell>
          <cell r="F16">
            <v>3000</v>
          </cell>
          <cell r="G16" t="str">
            <v xml:space="preserve">Óleo  </v>
          </cell>
          <cell r="H16">
            <v>56.404891304347828</v>
          </cell>
          <cell r="I16">
            <v>73.326358695652175</v>
          </cell>
          <cell r="J16">
            <v>0.22</v>
          </cell>
          <cell r="K16">
            <v>0.3</v>
          </cell>
          <cell r="L16">
            <v>16.921467391304347</v>
          </cell>
          <cell r="M16">
            <v>3.7227228260869563</v>
          </cell>
        </row>
        <row r="17">
          <cell r="D17" t="str">
            <v>C-M-004</v>
          </cell>
          <cell r="E17" t="str">
            <v>Macae</v>
          </cell>
          <cell r="F17">
            <v>3000</v>
          </cell>
          <cell r="G17" t="str">
            <v xml:space="preserve">Óleo  </v>
          </cell>
          <cell r="H17">
            <v>56.404891304347828</v>
          </cell>
          <cell r="I17">
            <v>73.326358695652175</v>
          </cell>
          <cell r="J17">
            <v>0.22</v>
          </cell>
          <cell r="K17">
            <v>0.3</v>
          </cell>
          <cell r="L17">
            <v>16.921467391304347</v>
          </cell>
          <cell r="M17">
            <v>3.7227228260869563</v>
          </cell>
        </row>
        <row r="18">
          <cell r="C18" t="str">
            <v>Campos off</v>
          </cell>
          <cell r="D18" t="str">
            <v>C-M-005</v>
          </cell>
          <cell r="E18" t="str">
            <v>Macae</v>
          </cell>
          <cell r="F18">
            <v>3000</v>
          </cell>
          <cell r="G18" t="str">
            <v xml:space="preserve">Óleo  </v>
          </cell>
          <cell r="H18">
            <v>56.404891304347828</v>
          </cell>
          <cell r="I18">
            <v>73.326358695652175</v>
          </cell>
          <cell r="J18">
            <v>0.22</v>
          </cell>
          <cell r="K18">
            <v>0.3</v>
          </cell>
          <cell r="L18">
            <v>16.921467391304347</v>
          </cell>
          <cell r="M18">
            <v>3.7227228260869563</v>
          </cell>
        </row>
        <row r="19">
          <cell r="D19" t="str">
            <v>C-M-006</v>
          </cell>
          <cell r="E19" t="str">
            <v>Macae</v>
          </cell>
          <cell r="F19">
            <v>3000</v>
          </cell>
          <cell r="G19" t="str">
            <v xml:space="preserve">Óleo  </v>
          </cell>
          <cell r="H19">
            <v>56.404891304347828</v>
          </cell>
          <cell r="I19">
            <v>73.326358695652175</v>
          </cell>
          <cell r="J19">
            <v>0.22</v>
          </cell>
          <cell r="K19">
            <v>0.3</v>
          </cell>
          <cell r="L19">
            <v>16.921467391304347</v>
          </cell>
          <cell r="M19">
            <v>3.7227228260869563</v>
          </cell>
        </row>
        <row r="20">
          <cell r="C20" t="str">
            <v>Campos off</v>
          </cell>
          <cell r="D20" t="str">
            <v>C-M-007</v>
          </cell>
          <cell r="E20" t="str">
            <v>Macae</v>
          </cell>
          <cell r="F20">
            <v>3000</v>
          </cell>
          <cell r="G20" t="str">
            <v xml:space="preserve">Óleo  </v>
          </cell>
          <cell r="H20">
            <v>56.404891304347828</v>
          </cell>
          <cell r="I20">
            <v>73.326358695652175</v>
          </cell>
          <cell r="J20">
            <v>0.22</v>
          </cell>
          <cell r="K20">
            <v>0.3</v>
          </cell>
          <cell r="L20">
            <v>16.921467391304347</v>
          </cell>
          <cell r="M20">
            <v>3.7227228260869563</v>
          </cell>
        </row>
        <row r="21">
          <cell r="D21" t="str">
            <v>C-M-008</v>
          </cell>
          <cell r="E21" t="str">
            <v>Macae</v>
          </cell>
          <cell r="F21">
            <v>3000</v>
          </cell>
          <cell r="G21" t="str">
            <v xml:space="preserve">Óleo  </v>
          </cell>
          <cell r="H21">
            <v>56.404891304347828</v>
          </cell>
          <cell r="I21">
            <v>73.326358695652175</v>
          </cell>
          <cell r="J21">
            <v>0.22</v>
          </cell>
          <cell r="K21">
            <v>0.3</v>
          </cell>
          <cell r="L21">
            <v>16.921467391304347</v>
          </cell>
          <cell r="M21">
            <v>3.7227228260869563</v>
          </cell>
        </row>
        <row r="22">
          <cell r="C22" t="str">
            <v>TOTAL</v>
          </cell>
          <cell r="H22">
            <v>451.23913043478257</v>
          </cell>
          <cell r="I22">
            <v>586.6108695652174</v>
          </cell>
          <cell r="L22">
            <v>135.37173913043478</v>
          </cell>
          <cell r="M22">
            <v>29.781782608695657</v>
          </cell>
        </row>
        <row r="43">
          <cell r="C43" t="str">
            <v>Basin</v>
          </cell>
          <cell r="D43" t="str">
            <v>Block</v>
          </cell>
          <cell r="E43" t="str">
            <v># of Blocks</v>
          </cell>
          <cell r="F43">
            <v>2007</v>
          </cell>
          <cell r="G43">
            <v>2008</v>
          </cell>
          <cell r="H43">
            <v>2009</v>
          </cell>
          <cell r="I43">
            <v>2010</v>
          </cell>
          <cell r="J43">
            <v>2011</v>
          </cell>
          <cell r="K43">
            <v>2012</v>
          </cell>
          <cell r="L43">
            <v>2013</v>
          </cell>
          <cell r="M43">
            <v>2014</v>
          </cell>
          <cell r="N43">
            <v>2015</v>
          </cell>
          <cell r="O43">
            <v>2016</v>
          </cell>
          <cell r="P43">
            <v>2017</v>
          </cell>
          <cell r="Q43">
            <v>2018</v>
          </cell>
          <cell r="R43">
            <v>2019</v>
          </cell>
          <cell r="S43">
            <v>2020</v>
          </cell>
          <cell r="T43">
            <v>2021</v>
          </cell>
          <cell r="U43">
            <v>2022</v>
          </cell>
          <cell r="V43">
            <v>2023</v>
          </cell>
        </row>
        <row r="44">
          <cell r="C44" t="str">
            <v>Tucano Sul</v>
          </cell>
          <cell r="D44" t="str">
            <v>TUC-T-162</v>
          </cell>
        </row>
        <row r="45">
          <cell r="D45" t="str">
            <v>TUC-T-167</v>
          </cell>
        </row>
        <row r="46">
          <cell r="C46" t="str">
            <v xml:space="preserve">Reconcavo </v>
          </cell>
          <cell r="D46" t="str">
            <v>REC-T-001</v>
          </cell>
          <cell r="E46">
            <v>7</v>
          </cell>
        </row>
        <row r="47">
          <cell r="D47" t="str">
            <v>REC-T-005</v>
          </cell>
          <cell r="E47">
            <v>7</v>
          </cell>
        </row>
        <row r="48">
          <cell r="C48" t="str">
            <v>Potiguar</v>
          </cell>
          <cell r="D48" t="str">
            <v>POT-T-001</v>
          </cell>
          <cell r="E48">
            <v>7</v>
          </cell>
          <cell r="F48">
            <v>0</v>
          </cell>
        </row>
        <row r="49">
          <cell r="D49" t="str">
            <v>POT-T-005</v>
          </cell>
          <cell r="E49">
            <v>7</v>
          </cell>
        </row>
        <row r="50">
          <cell r="C50" t="str">
            <v>Alagoas</v>
          </cell>
          <cell r="D50" t="str">
            <v>AL-T-01</v>
          </cell>
          <cell r="E50">
            <v>7</v>
          </cell>
        </row>
        <row r="51">
          <cell r="D51" t="str">
            <v>AL-T-05</v>
          </cell>
          <cell r="E51">
            <v>7</v>
          </cell>
        </row>
        <row r="52">
          <cell r="C52" t="str">
            <v>Sergipe</v>
          </cell>
          <cell r="D52" t="str">
            <v>SEAL-001</v>
          </cell>
          <cell r="E52">
            <v>7</v>
          </cell>
          <cell r="O52">
            <v>0</v>
          </cell>
        </row>
        <row r="53">
          <cell r="D53" t="str">
            <v>SEAL-005</v>
          </cell>
          <cell r="E53">
            <v>7</v>
          </cell>
        </row>
        <row r="58">
          <cell r="D58" t="str">
            <v>Block</v>
          </cell>
          <cell r="E58" t="str">
            <v>Prospect</v>
          </cell>
          <cell r="F58" t="str">
            <v>Depth (meters)</v>
          </cell>
          <cell r="G58" t="str">
            <v>Product</v>
          </cell>
          <cell r="H58" t="str">
            <v>P50% Reserve (MMBo)</v>
          </cell>
          <cell r="I58" t="str">
            <v>P90% Reserve (MMBo)</v>
          </cell>
          <cell r="J58" t="str">
            <v>Exploratory Risk</v>
          </cell>
          <cell r="K58" t="str">
            <v>SF WI (%)</v>
          </cell>
          <cell r="L58" t="str">
            <v>Reserve SF (MMBoe)</v>
          </cell>
          <cell r="M58" t="str">
            <v>Reserve SF with Risk (MMBoe)</v>
          </cell>
        </row>
        <row r="59">
          <cell r="C59" t="str">
            <v>Alagoas</v>
          </cell>
          <cell r="D59" t="str">
            <v>AL-T-01</v>
          </cell>
          <cell r="E59" t="str">
            <v>B.Itiuba</v>
          </cell>
          <cell r="F59">
            <v>2200</v>
          </cell>
          <cell r="G59" t="str">
            <v xml:space="preserve">Óleo  </v>
          </cell>
          <cell r="H59">
            <v>4</v>
          </cell>
          <cell r="I59">
            <v>5.2</v>
          </cell>
          <cell r="J59">
            <v>0.15</v>
          </cell>
          <cell r="K59">
            <v>0.3</v>
          </cell>
          <cell r="L59">
            <v>1.2</v>
          </cell>
          <cell r="M59">
            <v>0.18</v>
          </cell>
        </row>
        <row r="60">
          <cell r="D60" t="str">
            <v>AL-T-02</v>
          </cell>
          <cell r="E60" t="str">
            <v>B.Itiuba</v>
          </cell>
          <cell r="F60">
            <v>2200</v>
          </cell>
          <cell r="G60" t="str">
            <v xml:space="preserve">Óleo  </v>
          </cell>
          <cell r="H60">
            <v>4</v>
          </cell>
          <cell r="I60">
            <v>5.2</v>
          </cell>
          <cell r="J60">
            <v>0.15</v>
          </cell>
          <cell r="K60">
            <v>0.3</v>
          </cell>
          <cell r="L60">
            <v>1.2</v>
          </cell>
          <cell r="M60">
            <v>0.18</v>
          </cell>
        </row>
        <row r="61">
          <cell r="D61" t="str">
            <v>AL-T-03</v>
          </cell>
          <cell r="E61" t="str">
            <v>B.Itiuba</v>
          </cell>
          <cell r="F61">
            <v>2200</v>
          </cell>
          <cell r="G61" t="str">
            <v xml:space="preserve">Óleo  </v>
          </cell>
          <cell r="H61">
            <v>4</v>
          </cell>
          <cell r="I61">
            <v>5.2</v>
          </cell>
          <cell r="J61">
            <v>0.15</v>
          </cell>
          <cell r="K61">
            <v>0.3</v>
          </cell>
          <cell r="L61">
            <v>1.2</v>
          </cell>
          <cell r="M61">
            <v>0.18</v>
          </cell>
        </row>
        <row r="62">
          <cell r="C62" t="str">
            <v>Reconcavo</v>
          </cell>
          <cell r="D62" t="str">
            <v>REC-T-001</v>
          </cell>
          <cell r="E62" t="str">
            <v>AGrande/Sergi</v>
          </cell>
          <cell r="F62">
            <v>1700</v>
          </cell>
          <cell r="G62" t="str">
            <v xml:space="preserve">Óleo  </v>
          </cell>
          <cell r="H62">
            <v>4</v>
          </cell>
          <cell r="I62">
            <v>5.2</v>
          </cell>
          <cell r="J62">
            <v>0.15</v>
          </cell>
          <cell r="K62">
            <v>0.3</v>
          </cell>
          <cell r="L62">
            <v>1.2</v>
          </cell>
          <cell r="M62">
            <v>0.18</v>
          </cell>
        </row>
        <row r="63">
          <cell r="D63" t="str">
            <v>REC-T-002</v>
          </cell>
          <cell r="E63" t="str">
            <v>AGrande/Sergi</v>
          </cell>
          <cell r="F63">
            <v>1700</v>
          </cell>
          <cell r="G63" t="str">
            <v xml:space="preserve">Óleo  </v>
          </cell>
          <cell r="H63">
            <v>4</v>
          </cell>
          <cell r="I63">
            <v>5.2</v>
          </cell>
          <cell r="J63">
            <v>0.15</v>
          </cell>
          <cell r="K63">
            <v>0.3</v>
          </cell>
          <cell r="L63">
            <v>1.2</v>
          </cell>
          <cell r="M63">
            <v>0.18</v>
          </cell>
        </row>
        <row r="64">
          <cell r="D64" t="str">
            <v>REC-T-003</v>
          </cell>
          <cell r="E64" t="str">
            <v>AGrande/Sergi</v>
          </cell>
          <cell r="F64">
            <v>1700</v>
          </cell>
          <cell r="G64" t="str">
            <v xml:space="preserve">Óleo  </v>
          </cell>
          <cell r="H64">
            <v>4</v>
          </cell>
          <cell r="I64">
            <v>5.2</v>
          </cell>
          <cell r="J64">
            <v>0.15</v>
          </cell>
          <cell r="K64">
            <v>0.3</v>
          </cell>
          <cell r="L64">
            <v>1.2</v>
          </cell>
          <cell r="M64">
            <v>0.18</v>
          </cell>
        </row>
        <row r="65">
          <cell r="C65" t="str">
            <v>Potiguar</v>
          </cell>
          <cell r="D65" t="str">
            <v>POT-T-001</v>
          </cell>
          <cell r="E65" t="str">
            <v>Pendencia</v>
          </cell>
          <cell r="F65">
            <v>1500</v>
          </cell>
          <cell r="G65" t="str">
            <v xml:space="preserve">Óleo  </v>
          </cell>
          <cell r="H65">
            <v>3</v>
          </cell>
          <cell r="I65">
            <v>3.9000000000000004</v>
          </cell>
          <cell r="J65">
            <v>0.15</v>
          </cell>
          <cell r="K65">
            <v>0.3</v>
          </cell>
          <cell r="L65">
            <v>0.89999999999999991</v>
          </cell>
          <cell r="M65">
            <v>0.13499999999999998</v>
          </cell>
        </row>
        <row r="66">
          <cell r="D66" t="str">
            <v>POT-T-002</v>
          </cell>
          <cell r="E66" t="str">
            <v>Pendencia</v>
          </cell>
          <cell r="F66">
            <v>1500</v>
          </cell>
          <cell r="G66" t="str">
            <v xml:space="preserve">Óleo  </v>
          </cell>
          <cell r="H66">
            <v>3</v>
          </cell>
          <cell r="I66">
            <v>3.9000000000000004</v>
          </cell>
          <cell r="J66">
            <v>0.15</v>
          </cell>
          <cell r="K66">
            <v>0.3</v>
          </cell>
          <cell r="L66">
            <v>0.89999999999999991</v>
          </cell>
          <cell r="M66">
            <v>0.13499999999999998</v>
          </cell>
        </row>
        <row r="67">
          <cell r="D67" t="str">
            <v>POT-T-003</v>
          </cell>
          <cell r="E67" t="str">
            <v>Pendencia</v>
          </cell>
          <cell r="F67">
            <v>1500</v>
          </cell>
          <cell r="G67" t="str">
            <v xml:space="preserve">Óleo  </v>
          </cell>
          <cell r="H67">
            <v>3</v>
          </cell>
          <cell r="I67">
            <v>3.9000000000000004</v>
          </cell>
          <cell r="J67">
            <v>0.15</v>
          </cell>
          <cell r="K67">
            <v>0.3</v>
          </cell>
          <cell r="L67">
            <v>0.89999999999999991</v>
          </cell>
          <cell r="M67">
            <v>0.13499999999999998</v>
          </cell>
        </row>
        <row r="68">
          <cell r="C68" t="str">
            <v>Sergipe</v>
          </cell>
          <cell r="D68" t="str">
            <v>SEAL-001</v>
          </cell>
          <cell r="E68" t="str">
            <v>Serraria</v>
          </cell>
          <cell r="F68">
            <v>2200</v>
          </cell>
          <cell r="G68" t="str">
            <v xml:space="preserve">Óleo  </v>
          </cell>
          <cell r="H68">
            <v>4</v>
          </cell>
          <cell r="I68">
            <v>5.2</v>
          </cell>
          <cell r="J68">
            <v>0.15</v>
          </cell>
          <cell r="K68">
            <v>0.3</v>
          </cell>
          <cell r="L68">
            <v>1.2</v>
          </cell>
          <cell r="M68">
            <v>0.18</v>
          </cell>
        </row>
        <row r="69">
          <cell r="D69" t="str">
            <v>SEAL-002</v>
          </cell>
          <cell r="E69" t="str">
            <v>Serraria</v>
          </cell>
          <cell r="F69">
            <v>2200</v>
          </cell>
          <cell r="G69" t="str">
            <v xml:space="preserve">Óleo  </v>
          </cell>
          <cell r="H69">
            <v>4</v>
          </cell>
          <cell r="I69">
            <v>5.2</v>
          </cell>
          <cell r="J69">
            <v>0.15</v>
          </cell>
          <cell r="K69">
            <v>0.3</v>
          </cell>
          <cell r="L69">
            <v>1.2</v>
          </cell>
          <cell r="M69">
            <v>0.18</v>
          </cell>
        </row>
        <row r="70">
          <cell r="D70" t="str">
            <v>SEAL-003</v>
          </cell>
          <cell r="E70" t="str">
            <v>Serraria</v>
          </cell>
          <cell r="F70">
            <v>2200</v>
          </cell>
          <cell r="G70" t="str">
            <v xml:space="preserve">Óleo  </v>
          </cell>
          <cell r="H70">
            <v>4</v>
          </cell>
          <cell r="I70">
            <v>5.2</v>
          </cell>
          <cell r="J70">
            <v>0.15</v>
          </cell>
          <cell r="K70">
            <v>0.3</v>
          </cell>
          <cell r="L70">
            <v>1.2</v>
          </cell>
          <cell r="M70">
            <v>0.18</v>
          </cell>
        </row>
        <row r="71">
          <cell r="C71" t="str">
            <v>Potiguar</v>
          </cell>
          <cell r="D71" t="str">
            <v>POT-T-004</v>
          </cell>
          <cell r="E71" t="str">
            <v>Pendencia</v>
          </cell>
          <cell r="F71">
            <v>1500</v>
          </cell>
          <cell r="G71" t="str">
            <v xml:space="preserve">Óleo  </v>
          </cell>
          <cell r="H71">
            <v>3</v>
          </cell>
          <cell r="I71">
            <v>3.9000000000000004</v>
          </cell>
          <cell r="J71">
            <v>0.15</v>
          </cell>
          <cell r="K71">
            <v>0.3</v>
          </cell>
          <cell r="L71">
            <v>0.89999999999999991</v>
          </cell>
          <cell r="M71">
            <v>0.13499999999999998</v>
          </cell>
        </row>
        <row r="72">
          <cell r="D72" t="str">
            <v>POT-T-005</v>
          </cell>
          <cell r="E72" t="str">
            <v>Pendencia</v>
          </cell>
          <cell r="F72">
            <v>1500</v>
          </cell>
          <cell r="G72" t="str">
            <v xml:space="preserve">Óleo  </v>
          </cell>
          <cell r="H72">
            <v>3</v>
          </cell>
          <cell r="I72">
            <v>3.9000000000000004</v>
          </cell>
          <cell r="J72">
            <v>0.15</v>
          </cell>
          <cell r="K72">
            <v>0.3</v>
          </cell>
          <cell r="L72">
            <v>0.89999999999999991</v>
          </cell>
          <cell r="M72">
            <v>0.13499999999999998</v>
          </cell>
        </row>
        <row r="73">
          <cell r="D73" t="str">
            <v>POT-T-006</v>
          </cell>
          <cell r="E73" t="str">
            <v>Pendencia</v>
          </cell>
          <cell r="F73">
            <v>1500</v>
          </cell>
          <cell r="G73" t="str">
            <v xml:space="preserve">Óleo  </v>
          </cell>
          <cell r="H73">
            <v>3</v>
          </cell>
          <cell r="I73">
            <v>3.9000000000000004</v>
          </cell>
          <cell r="J73">
            <v>0.15</v>
          </cell>
          <cell r="K73">
            <v>0.3</v>
          </cell>
          <cell r="L73">
            <v>0.89999999999999991</v>
          </cell>
          <cell r="M73">
            <v>0.13499999999999998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O"/>
      <sheetName val="__FDSCACHE__"/>
      <sheetName val="Cases"/>
      <sheetName val="STANDALONE_MODELS&gt;&gt;&gt;"/>
      <sheetName val="Taurus"/>
      <sheetName val="Taurus Business Plan"/>
      <sheetName val="Taurus Historicals"/>
      <sheetName val="Gemini"/>
      <sheetName val="Gemini Active IS"/>
      <sheetName val="Gemini Management IS"/>
      <sheetName val="Gemini Base IS"/>
      <sheetName val="Gemini Conservative IS"/>
      <sheetName val="Synergies"/>
      <sheetName val="Chuggington"/>
      <sheetName val="MERGER_MODEL&gt;&gt;&gt;"/>
      <sheetName val="Taurus Acquires Gemini"/>
      <sheetName val="OUTPUTS&gt;&gt;&gt;"/>
      <sheetName val="Case Summary"/>
      <sheetName val="Syn Output"/>
      <sheetName val="AVP"/>
      <sheetName val="PF Transaction Overview_YEN"/>
      <sheetName val="PF Transaction Overview_USD"/>
      <sheetName val="PF Acc. Dil."/>
      <sheetName val="WACC"/>
      <sheetName val="Football Field"/>
      <sheetName val="DCF"/>
      <sheetName val="Projected Financials_Taurus"/>
      <sheetName val="Projected Financials_Gemini"/>
      <sheetName val="Gemini_FYE"/>
    </sheetNames>
    <sheetDataSet>
      <sheetData sheetId="0">
        <row r="2">
          <cell r="A2" t="str">
            <v>Gemini Public Market Overview</v>
          </cell>
        </row>
        <row r="4">
          <cell r="B4" t="str">
            <v>Gemini Trading Valuation</v>
          </cell>
          <cell r="H4" t="str">
            <v>Diluted Shares</v>
          </cell>
          <cell r="U4">
            <v>1</v>
          </cell>
        </row>
        <row r="5">
          <cell r="B5" t="str">
            <v>Current Stock Price</v>
          </cell>
          <cell r="C5">
            <v>40497</v>
          </cell>
          <cell r="E5">
            <v>21.18</v>
          </cell>
          <cell r="H5" t="str">
            <v>Common Shares</v>
          </cell>
          <cell r="J5" t="str">
            <v>RCRC</v>
          </cell>
          <cell r="M5">
            <v>21.646408999999998</v>
          </cell>
          <cell r="P5" t="str">
            <v>Exercise</v>
          </cell>
        </row>
        <row r="6">
          <cell r="B6" t="str">
            <v xml:space="preserve"> 52-Week High</v>
          </cell>
          <cell r="C6" t="str">
            <v>10/13/2010</v>
          </cell>
          <cell r="E6">
            <v>24.309900000000003</v>
          </cell>
          <cell r="H6" t="str">
            <v>Restricted Stock Awards</v>
          </cell>
          <cell r="M6">
            <v>7.417E-2</v>
          </cell>
          <cell r="O6" t="str">
            <v>Shares</v>
          </cell>
          <cell r="P6" t="str">
            <v>Price</v>
          </cell>
          <cell r="Q6" t="str">
            <v>Proceeds</v>
          </cell>
        </row>
        <row r="7">
          <cell r="B7" t="str">
            <v xml:space="preserve"> 52-Week Low</v>
          </cell>
          <cell r="C7" t="str">
            <v>11/27/2009</v>
          </cell>
          <cell r="E7">
            <v>12.700000000000001</v>
          </cell>
          <cell r="H7" t="str">
            <v>SAR (Cash-Settled)</v>
          </cell>
          <cell r="M7">
            <v>0.19800000000000001</v>
          </cell>
        </row>
        <row r="8">
          <cell r="B8" t="str">
            <v>Diluted Shares (6/30/2010A)</v>
          </cell>
          <cell r="E8">
            <v>22.56632996175637</v>
          </cell>
          <cell r="H8" t="str">
            <v>Total Basic Shares</v>
          </cell>
          <cell r="M8">
            <v>21.918578999999998</v>
          </cell>
          <cell r="O8">
            <v>2.6434229999999999</v>
          </cell>
          <cell r="P8">
            <v>15.99</v>
          </cell>
          <cell r="Q8">
            <v>42.268333769999998</v>
          </cell>
        </row>
        <row r="9">
          <cell r="B9" t="str">
            <v>Equity Value</v>
          </cell>
          <cell r="E9">
            <v>477.95486858999993</v>
          </cell>
          <cell r="F9" t="e">
            <v>#NAME?</v>
          </cell>
          <cell r="O9">
            <v>0</v>
          </cell>
          <cell r="P9">
            <v>0</v>
          </cell>
          <cell r="Q9">
            <v>0</v>
          </cell>
        </row>
        <row r="10">
          <cell r="B10" t="str">
            <v>Plus: Debt (9/30/2010A)</v>
          </cell>
          <cell r="E10">
            <v>41.25</v>
          </cell>
          <cell r="H10" t="str">
            <v>Options Dilution</v>
          </cell>
          <cell r="M10">
            <v>0.64775096175637392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Less: Cash (9/30/2010A)</v>
          </cell>
          <cell r="E11">
            <v>-49.222999999999999</v>
          </cell>
          <cell r="H11" t="str">
            <v>Other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Enterprise Value</v>
          </cell>
          <cell r="E12">
            <v>469.98186858999992</v>
          </cell>
          <cell r="F12" t="e">
            <v>#NAME?</v>
          </cell>
          <cell r="H12" t="str">
            <v>Total Dilution</v>
          </cell>
          <cell r="M12">
            <v>0.64775096175637392</v>
          </cell>
          <cell r="O12">
            <v>2.6434229999999999</v>
          </cell>
          <cell r="P12">
            <v>15.99</v>
          </cell>
          <cell r="Q12">
            <v>42.268333769999998</v>
          </cell>
        </row>
        <row r="13">
          <cell r="B13" t="str">
            <v>LT Growth %</v>
          </cell>
          <cell r="E13">
            <v>0.11</v>
          </cell>
        </row>
        <row r="14">
          <cell r="H14" t="str">
            <v>Diluted Share Count</v>
          </cell>
          <cell r="M14">
            <v>22.56632996175637</v>
          </cell>
        </row>
        <row r="15">
          <cell r="B15" t="str">
            <v>Trading Multiples</v>
          </cell>
        </row>
        <row r="16">
          <cell r="C16" t="str">
            <v>Enterprise Value</v>
          </cell>
          <cell r="H16" t="str">
            <v>Prices</v>
          </cell>
        </row>
        <row r="17">
          <cell r="B17" t="str">
            <v>Multiples</v>
          </cell>
          <cell r="C17" t="str">
            <v>Revenue</v>
          </cell>
          <cell r="D17" t="str">
            <v>EBITDA</v>
          </cell>
          <cell r="E17" t="str">
            <v>P/E</v>
          </cell>
          <cell r="H17" t="str">
            <v>RCRC Price</v>
          </cell>
          <cell r="J17">
            <v>1</v>
          </cell>
          <cell r="K17">
            <v>40497</v>
          </cell>
          <cell r="L17">
            <v>21.18</v>
          </cell>
          <cell r="M17">
            <v>21.18</v>
          </cell>
        </row>
        <row r="18">
          <cell r="B18" t="str">
            <v>2010E</v>
          </cell>
          <cell r="C18">
            <v>1.0809871601141749</v>
          </cell>
          <cell r="D18">
            <v>8.0571969132708894</v>
          </cell>
          <cell r="E18">
            <v>15.289305750755236</v>
          </cell>
          <cell r="H18" t="str">
            <v>52W High</v>
          </cell>
          <cell r="J18" t="str">
            <v>1=lock</v>
          </cell>
          <cell r="K18" t="str">
            <v>10/13/2010</v>
          </cell>
          <cell r="M18">
            <v>24.309900000000003</v>
          </cell>
        </row>
        <row r="19">
          <cell r="B19" t="str">
            <v>2011E</v>
          </cell>
          <cell r="C19">
            <v>0.97264921021683437</v>
          </cell>
          <cell r="D19">
            <v>6.3602932373120469</v>
          </cell>
          <cell r="E19">
            <v>12.237106450673433</v>
          </cell>
          <cell r="H19" t="str">
            <v>52W Low</v>
          </cell>
          <cell r="K19" t="str">
            <v>11/27/2009</v>
          </cell>
          <cell r="M19">
            <v>12.700000000000001</v>
          </cell>
        </row>
        <row r="20">
          <cell r="B20" t="str">
            <v>Financials</v>
          </cell>
          <cell r="H20" t="str">
            <v>1-Month Average</v>
          </cell>
          <cell r="M20">
            <v>21.790454545454544</v>
          </cell>
        </row>
        <row r="21">
          <cell r="B21" t="str">
            <v>2010E</v>
          </cell>
          <cell r="C21">
            <v>434.77099999999996</v>
          </cell>
          <cell r="D21">
            <v>58.330691634940649</v>
          </cell>
          <cell r="E21">
            <v>1.3852819967939869</v>
          </cell>
          <cell r="H21" t="str">
            <v>3-Month Average</v>
          </cell>
          <cell r="M21">
            <v>20.462348484848487</v>
          </cell>
        </row>
        <row r="22">
          <cell r="B22" t="str">
            <v>2011E</v>
          </cell>
          <cell r="C22">
            <v>483.19770751186445</v>
          </cell>
          <cell r="D22">
            <v>73.893113266051415</v>
          </cell>
          <cell r="E22">
            <v>1.7308013201792831</v>
          </cell>
          <cell r="H22" t="str">
            <v>6-Month Average</v>
          </cell>
          <cell r="M22">
            <v>18.739186046511623</v>
          </cell>
        </row>
        <row r="23">
          <cell r="H23" t="str">
            <v>9-Month Average</v>
          </cell>
          <cell r="M23">
            <v>18.005494791666667</v>
          </cell>
        </row>
        <row r="24">
          <cell r="B24" t="str">
            <v>Capitalization</v>
          </cell>
          <cell r="H24" t="str">
            <v>1-Year Average</v>
          </cell>
          <cell r="M24">
            <v>17.151837944664024</v>
          </cell>
        </row>
        <row r="25">
          <cell r="B25" t="str">
            <v>Cash &amp; Equivalents</v>
          </cell>
          <cell r="E25">
            <v>49.222999999999999</v>
          </cell>
          <cell r="H25" t="str">
            <v>2-Year Average</v>
          </cell>
          <cell r="M25">
            <v>14.030128968253972</v>
          </cell>
        </row>
        <row r="26">
          <cell r="B26" t="str">
            <v>Bank Term Loan</v>
          </cell>
          <cell r="E26">
            <v>41.25</v>
          </cell>
          <cell r="H26" t="str">
            <v>3-Year Average</v>
          </cell>
          <cell r="M26">
            <v>16.323075396825409</v>
          </cell>
        </row>
        <row r="27">
          <cell r="B27" t="str">
            <v>Total Debt</v>
          </cell>
          <cell r="E27">
            <v>49.222999999999999</v>
          </cell>
        </row>
        <row r="28">
          <cell r="B28" t="str">
            <v>Shareholders' Equity</v>
          </cell>
          <cell r="E28">
            <v>274.94799999999998</v>
          </cell>
          <cell r="H28" t="str">
            <v>Taurus Price</v>
          </cell>
          <cell r="J28" t="str">
            <v>7867-JP</v>
          </cell>
          <cell r="L28" t="e">
            <v>#NAME?</v>
          </cell>
          <cell r="M28" t="e">
            <v>#NAME?</v>
          </cell>
        </row>
        <row r="29">
          <cell r="B29" t="str">
            <v>Total Capitalzation</v>
          </cell>
          <cell r="E29">
            <v>324.17099999999999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FA Schedule"/>
      <sheetName val="Inventory"/>
      <sheetName val="Shareholding"/>
      <sheetName val="Update_041110"/>
      <sheetName val="ADJ - RATE"/>
      <sheetName val="DEP"/>
      <sheetName val="ตั๋วเงินรับ"/>
      <sheetName val="Datab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by CC Owners"/>
      <sheetName val="CC by CC Owners Exclude Personn"/>
      <sheetName val="CC by CC Owners-Personnel"/>
      <sheetName val="Cost Center by Maint &amp; TAR"/>
      <sheetName val="Cost Center by Maint &amp; TAR-Qtr"/>
      <sheetName val="CC by CC Owners-SPE &amp; Projects"/>
      <sheetName val="Monthly Fixed Cost Categories"/>
      <sheetName val="Quarterly Fixed Cost Categories"/>
      <sheetName val="2014 Qtrly FC Categories"/>
      <sheetName val="5010503-No. 3 SPE"/>
      <sheetName val="5010517-No. 3 PEP"/>
      <sheetName val="5010504-No. 4 SPE"/>
      <sheetName val="5010518-No. 4 PEP"/>
      <sheetName val="5010505-No. 5 SPE"/>
      <sheetName val="5010519-No. 5 PEP"/>
      <sheetName val="5010506-No. 1 PX SPE"/>
      <sheetName val="5010521-No. 1 PX PEP"/>
      <sheetName val="5010507-No. 2 PX SPE"/>
      <sheetName val="5010522-No. 2 PX PEP"/>
      <sheetName val="5010508-Docks SPE"/>
      <sheetName val="5010520-Docks PEP"/>
      <sheetName val="5010509-NDC SPE"/>
      <sheetName val="5010523-NDC PEP"/>
      <sheetName val="5010510-Utilities SPE"/>
      <sheetName val="5010524-Utilities PEP"/>
      <sheetName val="5010511-WWT SPE"/>
      <sheetName val="5010525-WWT PEP"/>
      <sheetName val="5010512-P&amp;S SPE"/>
      <sheetName val="5010526-P&amp;S PEP"/>
      <sheetName val="5010513-OSBL SPE"/>
      <sheetName val="5010527-OSBL PEP"/>
      <sheetName val="5010514-Gen Plant &amp; Grounds SPE"/>
      <sheetName val="5010528-Gen Plant &amp; Grounds PEP"/>
      <sheetName val="Essbase Lock-Send Template"/>
      <sheetName val="5010529-PX Engineering"/>
      <sheetName val="5010530-NDC Engineering"/>
      <sheetName val="5010516-PTA-Util-WT Eng"/>
      <sheetName val="5010531-Engineering"/>
      <sheetName val="5010532-Projects"/>
      <sheetName val="5010533-Process Control"/>
      <sheetName val="5010601-ERT"/>
      <sheetName val="5010602-HSSE"/>
      <sheetName val="5010603-Safety &amp; Health"/>
      <sheetName val="5010604-Environmental"/>
      <sheetName val="5011001-Office Services"/>
      <sheetName val="5011008-Administration"/>
      <sheetName val="5011009-Communications"/>
      <sheetName val="5011101-Learning &amp; Development"/>
      <sheetName val="5011102-Recruiting"/>
      <sheetName val="5011403-No. 3 Maintenance"/>
      <sheetName val="5011436-No. 3 TAR"/>
      <sheetName val="5011405-No. 4 Maintenance"/>
      <sheetName val="5011437-No. 4 TAR"/>
      <sheetName val="5011407-No. 5 Maintenance"/>
      <sheetName val="5011438-No. 5 TAR"/>
      <sheetName val="5011408-Pwr Distrib Systm Maint"/>
      <sheetName val="5011442-Pwr Distrib System TAR"/>
      <sheetName val="5011409-NDC Unit Maintenance"/>
      <sheetName val="5011441-NDC Unit TAR"/>
      <sheetName val="5011412-P&amp;S Maintenance"/>
      <sheetName val="5011416-Utilities Maintenance"/>
      <sheetName val="5011417-WWT Maint"/>
      <sheetName val="5011419-Plant Grounds Maint"/>
      <sheetName val="5011420-OSBL Maintenance"/>
      <sheetName val="5011421-Storehouse Maintenance"/>
      <sheetName val="5011422-Docks Maintenance"/>
      <sheetName val="5011423-No. 1 PX Maintenance"/>
      <sheetName val="5011439-No. 1 PX TAR"/>
      <sheetName val="5011424-No. 2 PX Maintenance"/>
      <sheetName val="5011440-No. 2 PX TAR"/>
      <sheetName val="5011427-Maintenance Support"/>
      <sheetName val="5011431-PX_NDC Maint Personnel"/>
      <sheetName val="5011432-PTA Area Mnt Personnel"/>
      <sheetName val="5011433-Garage"/>
      <sheetName val="5011434-Inspection"/>
      <sheetName val="5011435-BE&amp;K"/>
      <sheetName val="5011702-Procurement"/>
      <sheetName val="No. 3 Unit Ops Summary"/>
      <sheetName val="No. 4 Unit Ops Summary"/>
      <sheetName val="No. 5 Unit Ops Summary"/>
      <sheetName val="5011809-NDC Operations"/>
      <sheetName val="5011812-P&amp;S Ops"/>
      <sheetName val="5011830-No. 1 PX Ops"/>
      <sheetName val="5011831-No. 2 PX Ops"/>
      <sheetName val="5011832-Docks Ops"/>
      <sheetName val="5011841-General Plant Ops"/>
      <sheetName val="5011838-Lab_P&amp;S Personnel"/>
      <sheetName val="5012001-Laboratory"/>
      <sheetName val="5012416-Utilities Operations"/>
      <sheetName val="5012517-WWT Ops"/>
      <sheetName val="5011426-CCR Maint"/>
      <sheetName val="5010515-PX-NDC Engineering"/>
      <sheetName val="5010502-TANGO SPE"/>
      <sheetName val="5011826-PTA Opt Assets"/>
      <sheetName val="5011813-GP PTA"/>
      <sheetName val="5011814-GP NDC"/>
      <sheetName val="5011815-GP Support"/>
      <sheetName val="5011833-GP PX Ops"/>
      <sheetName val="5011418-Gen Plant Maintenance"/>
      <sheetName val="5012419-Cooling Water"/>
      <sheetName val="Calculations for 2013 Plan"/>
      <sheetName val="Price List"/>
      <sheetName val="Nitrogen Pricing Data"/>
      <sheetName val="Total Plant VC"/>
      <sheetName val="Total OX_PTA-Monthly"/>
      <sheetName val="#3 OX_PTA-Monthly"/>
      <sheetName val="#4 OX_PTA-Monthly"/>
      <sheetName val="#5 OX_PTA-Monthly"/>
      <sheetName val="Summary PX Monthly"/>
      <sheetName val="#1 PX Monthly"/>
      <sheetName val="#2 PX Monthly"/>
      <sheetName val="Docks Monthly"/>
      <sheetName val="Summary NDC"/>
      <sheetName val="NDC_Alke monthly"/>
      <sheetName val="NDC OX monthly"/>
      <sheetName val="NDC ESTER monthly"/>
      <sheetName val="Utilities Monthly"/>
      <sheetName val="Variable Cost Check"/>
      <sheetName val="1200# &amp; 75# Steam"/>
      <sheetName val="Utilities_WWT Balance Monthly"/>
      <sheetName val="WWT Monthly"/>
      <sheetName val="NDC P&amp;S"/>
      <sheetName val="PTA P&amp;S"/>
      <sheetName val="R&amp;R by Cost Center"/>
      <sheetName val="Onsite Meals by Cost Center"/>
      <sheetName val="Travel &amp; Meals by Cost Center"/>
      <sheetName val="Travel Expenses Only"/>
      <sheetName val="Fixed Allocated Cost"/>
      <sheetName val="Fixed Cost Allocations"/>
      <sheetName val="Fixed Cost Allocations-Q1"/>
      <sheetName val="Quarterly Fixed Cost ex Decent"/>
      <sheetName val="Decentralized Cost"/>
      <sheetName val="Depreciation"/>
      <sheetName val="Depreciation-Essbase"/>
      <sheetName val="New CC-PX Engineering"/>
      <sheetName val="New CC-NDC Engineering"/>
      <sheetName val="New CC-Communications"/>
      <sheetName val="New CC-General Plant Operations"/>
      <sheetName val="Decatur Plant 2013 Plan"/>
    </sheetNames>
    <sheetDataSet>
      <sheetData sheetId="0">
        <row r="5">
          <cell r="Q5">
            <v>4785953.4103616988</v>
          </cell>
        </row>
      </sheetData>
      <sheetData sheetId="1"/>
      <sheetData sheetId="2"/>
      <sheetData sheetId="3"/>
      <sheetData sheetId="4"/>
      <sheetData sheetId="5"/>
      <sheetData sheetId="6">
        <row r="33">
          <cell r="N33">
            <v>6057.4</v>
          </cell>
        </row>
      </sheetData>
      <sheetData sheetId="7"/>
      <sheetData sheetId="8"/>
      <sheetData sheetId="9">
        <row r="22">
          <cell r="P22">
            <v>99999.999999999985</v>
          </cell>
        </row>
      </sheetData>
      <sheetData sheetId="10">
        <row r="22">
          <cell r="P22">
            <v>605004</v>
          </cell>
        </row>
      </sheetData>
      <sheetData sheetId="11">
        <row r="22">
          <cell r="P22">
            <v>99999.999999999985</v>
          </cell>
        </row>
      </sheetData>
      <sheetData sheetId="12">
        <row r="23">
          <cell r="P23">
            <v>1237004</v>
          </cell>
        </row>
      </sheetData>
      <sheetData sheetId="13">
        <row r="22">
          <cell r="P22">
            <v>99999.999999999985</v>
          </cell>
        </row>
      </sheetData>
      <sheetData sheetId="14">
        <row r="22">
          <cell r="P22">
            <v>2077503.9999999995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5">
          <cell r="P15">
            <v>2280496.8008344318</v>
          </cell>
        </row>
      </sheetData>
      <sheetData sheetId="37">
        <row r="15">
          <cell r="P15">
            <v>1120588.82172368</v>
          </cell>
        </row>
      </sheetData>
      <sheetData sheetId="38">
        <row r="15">
          <cell r="P15">
            <v>1510619.5454155197</v>
          </cell>
        </row>
      </sheetData>
      <sheetData sheetId="39">
        <row r="15">
          <cell r="P15">
            <v>1552028.4929310398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44">
          <cell r="P44">
            <v>4785953.4103616979</v>
          </cell>
        </row>
      </sheetData>
      <sheetData sheetId="50">
        <row r="17">
          <cell r="P17">
            <v>236000</v>
          </cell>
        </row>
      </sheetData>
      <sheetData sheetId="51">
        <row r="44">
          <cell r="P44">
            <v>4896922.0991835166</v>
          </cell>
        </row>
      </sheetData>
      <sheetData sheetId="52">
        <row r="16">
          <cell r="P16">
            <v>0</v>
          </cell>
        </row>
      </sheetData>
      <sheetData sheetId="53">
        <row r="44">
          <cell r="P44">
            <v>4915723.4303170405</v>
          </cell>
        </row>
      </sheetData>
      <sheetData sheetId="54">
        <row r="16">
          <cell r="P16">
            <v>5042000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19">
          <cell r="P19">
            <v>1288110.8868625641</v>
          </cell>
        </row>
      </sheetData>
      <sheetData sheetId="78">
        <row r="19">
          <cell r="P19">
            <v>1288110.8868625641</v>
          </cell>
        </row>
      </sheetData>
      <sheetData sheetId="79">
        <row r="18">
          <cell r="P18">
            <v>1288110.8868625641</v>
          </cell>
        </row>
      </sheetData>
      <sheetData sheetId="80"/>
      <sheetData sheetId="81"/>
      <sheetData sheetId="82"/>
      <sheetData sheetId="83"/>
      <sheetData sheetId="84"/>
      <sheetData sheetId="85">
        <row r="14">
          <cell r="P14">
            <v>809906.72930265579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5">
          <cell r="C5">
            <v>0.27035581941541553</v>
          </cell>
          <cell r="D5">
            <v>0.28219693004796126</v>
          </cell>
          <cell r="E5">
            <v>0.28219693004796126</v>
          </cell>
          <cell r="F5">
            <v>0.28247046344899929</v>
          </cell>
          <cell r="G5">
            <v>0.28247046344899929</v>
          </cell>
          <cell r="H5">
            <v>0.28247046344899929</v>
          </cell>
          <cell r="I5">
            <v>0.28274497873666782</v>
          </cell>
          <cell r="J5">
            <v>0.28274497873666782</v>
          </cell>
          <cell r="K5">
            <v>0.28274497873666782</v>
          </cell>
          <cell r="L5">
            <v>0.28302047966190125</v>
          </cell>
          <cell r="M5">
            <v>0.28302047966190125</v>
          </cell>
          <cell r="N5">
            <v>0.28302047966190125</v>
          </cell>
          <cell r="P5">
            <v>0.28329696999090936</v>
          </cell>
          <cell r="Q5">
            <v>0.28572697484072485</v>
          </cell>
          <cell r="R5">
            <v>0.28572697484072485</v>
          </cell>
          <cell r="S5">
            <v>0.28600445835505939</v>
          </cell>
          <cell r="T5">
            <v>0.28600445835505939</v>
          </cell>
          <cell r="U5">
            <v>0.28600445835505939</v>
          </cell>
          <cell r="V5">
            <v>0.28628293885167994</v>
          </cell>
          <cell r="W5">
            <v>0.28628293885167994</v>
          </cell>
          <cell r="X5">
            <v>0.28628293885167994</v>
          </cell>
          <cell r="Y5">
            <v>0.28656242014302014</v>
          </cell>
          <cell r="Z5">
            <v>0.28656242014302014</v>
          </cell>
          <cell r="AA5">
            <v>0.28656242014302014</v>
          </cell>
        </row>
        <row r="6">
          <cell r="C6">
            <v>7.2999999999999995E-2</v>
          </cell>
          <cell r="D6">
            <v>7.2999999999999995E-2</v>
          </cell>
          <cell r="E6">
            <v>7.2999999999999995E-2</v>
          </cell>
          <cell r="F6">
            <v>7.2999999999999995E-2</v>
          </cell>
          <cell r="G6">
            <v>7.2999999999999995E-2</v>
          </cell>
          <cell r="H6">
            <v>7.2999999999999995E-2</v>
          </cell>
          <cell r="I6">
            <v>7.2999999999999995E-2</v>
          </cell>
          <cell r="J6">
            <v>7.2999999999999995E-2</v>
          </cell>
          <cell r="K6">
            <v>7.2999999999999995E-2</v>
          </cell>
          <cell r="L6">
            <v>7.2999999999999995E-2</v>
          </cell>
          <cell r="M6">
            <v>7.2999999999999995E-2</v>
          </cell>
          <cell r="N6">
            <v>7.2999999999999995E-2</v>
          </cell>
        </row>
        <row r="7">
          <cell r="C7">
            <v>9.0999999999999998E-2</v>
          </cell>
          <cell r="D7">
            <v>9.0999999999999998E-2</v>
          </cell>
          <cell r="E7">
            <v>9.0999999999999998E-2</v>
          </cell>
          <cell r="F7">
            <v>9.0999999999999998E-2</v>
          </cell>
          <cell r="G7">
            <v>9.0999999999999998E-2</v>
          </cell>
          <cell r="H7">
            <v>9.0999999999999998E-2</v>
          </cell>
          <cell r="I7">
            <v>9.0999999999999998E-2</v>
          </cell>
          <cell r="J7">
            <v>9.0999999999999998E-2</v>
          </cell>
          <cell r="K7">
            <v>9.0999999999999998E-2</v>
          </cell>
          <cell r="L7">
            <v>9.0999999999999998E-2</v>
          </cell>
          <cell r="M7">
            <v>9.0999999999999998E-2</v>
          </cell>
          <cell r="N7">
            <v>9.0999999999999998E-2</v>
          </cell>
          <cell r="P7">
            <v>9.0999999999999998E-2</v>
          </cell>
          <cell r="S7">
            <v>9.0999999999999998E-2</v>
          </cell>
          <cell r="V7">
            <v>9.0999999999999998E-2</v>
          </cell>
          <cell r="Y7">
            <v>9.0999999999999998E-2</v>
          </cell>
        </row>
        <row r="8">
          <cell r="C8">
            <v>3.69</v>
          </cell>
        </row>
        <row r="9">
          <cell r="C9">
            <v>0.86099999999999999</v>
          </cell>
          <cell r="D9">
            <v>0.86099999999999999</v>
          </cell>
          <cell r="E9">
            <v>0.86099999999999999</v>
          </cell>
          <cell r="F9">
            <v>0.86099999999999999</v>
          </cell>
          <cell r="G9">
            <v>0.86099999999999999</v>
          </cell>
          <cell r="H9">
            <v>0.86099999999999999</v>
          </cell>
          <cell r="I9">
            <v>0.86099999999999999</v>
          </cell>
          <cell r="J9">
            <v>0.86099999999999999</v>
          </cell>
          <cell r="K9">
            <v>0.86099999999999999</v>
          </cell>
          <cell r="L9">
            <v>0.86099999999999999</v>
          </cell>
          <cell r="M9">
            <v>0.86099999999999999</v>
          </cell>
          <cell r="N9">
            <v>0.86099999999999999</v>
          </cell>
        </row>
        <row r="10">
          <cell r="C10">
            <v>8.0000000000000002E-3</v>
          </cell>
          <cell r="D10">
            <v>8.0000000000000002E-3</v>
          </cell>
          <cell r="E10">
            <v>8.0000000000000002E-3</v>
          </cell>
          <cell r="F10">
            <v>8.0000000000000002E-3</v>
          </cell>
          <cell r="G10">
            <v>8.0000000000000002E-3</v>
          </cell>
          <cell r="H10">
            <v>8.0000000000000002E-3</v>
          </cell>
          <cell r="I10">
            <v>8.0000000000000002E-3</v>
          </cell>
          <cell r="J10">
            <v>8.0000000000000002E-3</v>
          </cell>
          <cell r="K10">
            <v>8.0000000000000002E-3</v>
          </cell>
          <cell r="L10">
            <v>8.0000000000000002E-3</v>
          </cell>
          <cell r="M10">
            <v>8.0000000000000002E-3</v>
          </cell>
          <cell r="N10">
            <v>8.0000000000000002E-3</v>
          </cell>
          <cell r="P10">
            <v>8.0000000000000002E-3</v>
          </cell>
          <cell r="S10">
            <v>8.0000000000000002E-3</v>
          </cell>
          <cell r="V10">
            <v>8.0000000000000002E-3</v>
          </cell>
          <cell r="Y10">
            <v>8.0000000000000002E-3</v>
          </cell>
        </row>
        <row r="11">
          <cell r="C11">
            <v>0.13</v>
          </cell>
          <cell r="D11">
            <v>0.13</v>
          </cell>
          <cell r="E11">
            <v>0.13</v>
          </cell>
          <cell r="F11">
            <v>0.13</v>
          </cell>
          <cell r="G11">
            <v>0.13</v>
          </cell>
          <cell r="H11">
            <v>0.13</v>
          </cell>
          <cell r="I11">
            <v>0.13</v>
          </cell>
          <cell r="J11">
            <v>0.13</v>
          </cell>
          <cell r="K11">
            <v>0.13</v>
          </cell>
          <cell r="L11">
            <v>0.13</v>
          </cell>
          <cell r="M11">
            <v>0.13</v>
          </cell>
          <cell r="N11">
            <v>0.13</v>
          </cell>
          <cell r="P11">
            <v>0.13</v>
          </cell>
          <cell r="S11">
            <v>0.13</v>
          </cell>
          <cell r="V11">
            <v>0.13</v>
          </cell>
          <cell r="Y11">
            <v>0.13</v>
          </cell>
        </row>
        <row r="12">
          <cell r="C12">
            <v>2.0299999999999998</v>
          </cell>
        </row>
        <row r="13">
          <cell r="C13">
            <v>25.94</v>
          </cell>
          <cell r="D13">
            <v>25.94</v>
          </cell>
          <cell r="E13">
            <v>25.94</v>
          </cell>
          <cell r="F13">
            <v>25.94</v>
          </cell>
          <cell r="G13">
            <v>25.94</v>
          </cell>
          <cell r="H13">
            <v>25.94</v>
          </cell>
          <cell r="I13">
            <v>25.94</v>
          </cell>
          <cell r="J13">
            <v>25.94</v>
          </cell>
          <cell r="K13">
            <v>25.94</v>
          </cell>
          <cell r="L13">
            <v>25.94</v>
          </cell>
          <cell r="M13">
            <v>25.94</v>
          </cell>
          <cell r="N13">
            <v>25.94</v>
          </cell>
        </row>
        <row r="14">
          <cell r="C14">
            <v>0.28999999999999998</v>
          </cell>
          <cell r="D14">
            <v>0.28999999999999998</v>
          </cell>
          <cell r="E14">
            <v>0.28999999999999998</v>
          </cell>
          <cell r="F14">
            <v>0.28999999999999998</v>
          </cell>
          <cell r="G14">
            <v>0.28999999999999998</v>
          </cell>
          <cell r="H14">
            <v>0.28999999999999998</v>
          </cell>
          <cell r="I14">
            <v>0.28999999999999998</v>
          </cell>
          <cell r="J14">
            <v>0.28999999999999998</v>
          </cell>
          <cell r="K14">
            <v>0.28999999999999998</v>
          </cell>
          <cell r="L14">
            <v>0.28999999999999998</v>
          </cell>
          <cell r="M14">
            <v>0.28999999999999998</v>
          </cell>
          <cell r="N14">
            <v>0.28999999999999998</v>
          </cell>
          <cell r="P14">
            <v>0.28999999999999998</v>
          </cell>
          <cell r="S14">
            <v>0.28999999999999998</v>
          </cell>
          <cell r="V14">
            <v>0.28999999999999998</v>
          </cell>
          <cell r="Y14">
            <v>0.28999999999999998</v>
          </cell>
        </row>
        <row r="15">
          <cell r="C15">
            <v>19.45</v>
          </cell>
          <cell r="D15">
            <v>19.45</v>
          </cell>
          <cell r="E15">
            <v>19.45</v>
          </cell>
          <cell r="F15">
            <v>19.45</v>
          </cell>
          <cell r="G15">
            <v>19.45</v>
          </cell>
          <cell r="H15">
            <v>19.45</v>
          </cell>
          <cell r="I15">
            <v>19.45</v>
          </cell>
          <cell r="J15">
            <v>19.45</v>
          </cell>
          <cell r="K15">
            <v>19.45</v>
          </cell>
          <cell r="L15">
            <v>19.45</v>
          </cell>
          <cell r="M15">
            <v>19.45</v>
          </cell>
          <cell r="N15">
            <v>19.45</v>
          </cell>
        </row>
        <row r="16">
          <cell r="C16">
            <v>19.45</v>
          </cell>
          <cell r="D16">
            <v>19.45</v>
          </cell>
          <cell r="E16">
            <v>19.45</v>
          </cell>
          <cell r="F16">
            <v>19.45</v>
          </cell>
          <cell r="G16">
            <v>19.45</v>
          </cell>
          <cell r="H16">
            <v>19.45</v>
          </cell>
          <cell r="I16">
            <v>19.45</v>
          </cell>
          <cell r="J16">
            <v>19.45</v>
          </cell>
          <cell r="K16">
            <v>19.45</v>
          </cell>
          <cell r="L16">
            <v>19.45</v>
          </cell>
          <cell r="M16">
            <v>19.45</v>
          </cell>
          <cell r="N16">
            <v>19.45</v>
          </cell>
        </row>
        <row r="17">
          <cell r="C17">
            <v>8.85</v>
          </cell>
          <cell r="D17">
            <v>8.85</v>
          </cell>
          <cell r="E17">
            <v>8.85</v>
          </cell>
          <cell r="F17">
            <v>8.85</v>
          </cell>
          <cell r="G17">
            <v>8.85</v>
          </cell>
          <cell r="H17">
            <v>8.85</v>
          </cell>
          <cell r="I17">
            <v>8.85</v>
          </cell>
          <cell r="J17">
            <v>8.85</v>
          </cell>
          <cell r="K17">
            <v>8.85</v>
          </cell>
          <cell r="L17">
            <v>8.85</v>
          </cell>
          <cell r="M17">
            <v>8.85</v>
          </cell>
          <cell r="N17">
            <v>8.85</v>
          </cell>
        </row>
        <row r="19">
          <cell r="C19">
            <v>23.073</v>
          </cell>
          <cell r="D19">
            <v>23.073</v>
          </cell>
          <cell r="E19">
            <v>23.073</v>
          </cell>
          <cell r="F19">
            <v>23.073</v>
          </cell>
          <cell r="G19">
            <v>23.073</v>
          </cell>
          <cell r="H19">
            <v>23.073</v>
          </cell>
          <cell r="I19">
            <v>23.073</v>
          </cell>
          <cell r="J19">
            <v>23.073</v>
          </cell>
          <cell r="K19">
            <v>23.073</v>
          </cell>
          <cell r="L19">
            <v>23.073</v>
          </cell>
          <cell r="M19">
            <v>23.073</v>
          </cell>
          <cell r="N19">
            <v>23.073</v>
          </cell>
        </row>
        <row r="20">
          <cell r="C20">
            <v>49.2</v>
          </cell>
          <cell r="D20">
            <v>49.2</v>
          </cell>
          <cell r="E20">
            <v>49.2</v>
          </cell>
          <cell r="F20">
            <v>49.2</v>
          </cell>
          <cell r="G20">
            <v>49.2</v>
          </cell>
          <cell r="H20">
            <v>49.2</v>
          </cell>
          <cell r="I20">
            <v>49.2</v>
          </cell>
          <cell r="J20">
            <v>49.2</v>
          </cell>
          <cell r="K20">
            <v>49.2</v>
          </cell>
          <cell r="L20">
            <v>49.2</v>
          </cell>
          <cell r="M20">
            <v>49.2</v>
          </cell>
          <cell r="N20">
            <v>49.2</v>
          </cell>
        </row>
        <row r="21">
          <cell r="C21">
            <v>0.86899999999999999</v>
          </cell>
          <cell r="D21">
            <v>0.86899999999999999</v>
          </cell>
          <cell r="E21">
            <v>0.86899999999999999</v>
          </cell>
          <cell r="F21">
            <v>0.86899999999999999</v>
          </cell>
          <cell r="G21">
            <v>0.86899999999999999</v>
          </cell>
          <cell r="H21">
            <v>0.86899999999999999</v>
          </cell>
          <cell r="I21">
            <v>0.86899999999999999</v>
          </cell>
          <cell r="J21">
            <v>0.86899999999999999</v>
          </cell>
          <cell r="K21">
            <v>0.86899999999999999</v>
          </cell>
          <cell r="L21">
            <v>0.86899999999999999</v>
          </cell>
          <cell r="M21">
            <v>0.86899999999999999</v>
          </cell>
          <cell r="N21">
            <v>0.86899999999999999</v>
          </cell>
          <cell r="P21">
            <v>0.86899999999999999</v>
          </cell>
          <cell r="S21">
            <v>0.86899999999999999</v>
          </cell>
          <cell r="V21">
            <v>0.86899999999999999</v>
          </cell>
          <cell r="Y21">
            <v>0.86899999999999999</v>
          </cell>
        </row>
        <row r="22">
          <cell r="C22">
            <v>1.901</v>
          </cell>
          <cell r="D22">
            <v>1.901</v>
          </cell>
          <cell r="E22">
            <v>1.901</v>
          </cell>
          <cell r="F22">
            <v>1.901</v>
          </cell>
          <cell r="G22">
            <v>1.901</v>
          </cell>
          <cell r="H22">
            <v>1.901</v>
          </cell>
          <cell r="I22">
            <v>1.901</v>
          </cell>
          <cell r="J22">
            <v>1.901</v>
          </cell>
          <cell r="K22">
            <v>1.901</v>
          </cell>
          <cell r="L22">
            <v>1.901</v>
          </cell>
          <cell r="M22">
            <v>1.901</v>
          </cell>
          <cell r="N22">
            <v>1.901</v>
          </cell>
          <cell r="P22">
            <v>1.901</v>
          </cell>
          <cell r="S22">
            <v>1.901</v>
          </cell>
          <cell r="V22">
            <v>1.901</v>
          </cell>
          <cell r="Y22">
            <v>1.901</v>
          </cell>
        </row>
        <row r="23">
          <cell r="C23">
            <v>3.2736725057423341</v>
          </cell>
          <cell r="D23">
            <v>3.2742412441475062</v>
          </cell>
          <cell r="E23">
            <v>3.2720141486596677</v>
          </cell>
          <cell r="F23">
            <v>3.2674772570519135</v>
          </cell>
          <cell r="G23">
            <v>3.2674781157423873</v>
          </cell>
          <cell r="H23">
            <v>3.2716037358055305</v>
          </cell>
          <cell r="I23">
            <v>3.271344048951256</v>
          </cell>
          <cell r="J23">
            <v>3.2712844092911784</v>
          </cell>
          <cell r="K23">
            <v>3.2715674979864051</v>
          </cell>
          <cell r="L23">
            <v>3.2674268284124577</v>
          </cell>
          <cell r="M23">
            <v>3.2725634718496663</v>
          </cell>
          <cell r="N23">
            <v>3.2738042710045643</v>
          </cell>
          <cell r="P23">
            <v>3.2736725057423341</v>
          </cell>
          <cell r="Q23">
            <v>3.2742412441475062</v>
          </cell>
          <cell r="R23">
            <v>3.2720141486596677</v>
          </cell>
          <cell r="S23">
            <v>3.2674772570519135</v>
          </cell>
          <cell r="T23">
            <v>3.2674781157423873</v>
          </cell>
          <cell r="U23">
            <v>3.2716037358055305</v>
          </cell>
          <cell r="V23">
            <v>3.271344048951256</v>
          </cell>
          <cell r="W23">
            <v>3.2712844092911784</v>
          </cell>
          <cell r="X23">
            <v>3.2715674979864051</v>
          </cell>
          <cell r="Y23">
            <v>3.2674268284124577</v>
          </cell>
          <cell r="Z23">
            <v>3.2725634718496663</v>
          </cell>
          <cell r="AA23">
            <v>3.2738042710045643</v>
          </cell>
        </row>
        <row r="24">
          <cell r="C24">
            <v>0.31190000000000001</v>
          </cell>
          <cell r="D24">
            <v>0.31190000000000001</v>
          </cell>
          <cell r="E24">
            <v>0.31190000000000001</v>
          </cell>
          <cell r="F24">
            <v>0.28948573417200185</v>
          </cell>
          <cell r="G24">
            <v>0.28948581044171068</v>
          </cell>
          <cell r="H24">
            <v>0.2894862817470904</v>
          </cell>
          <cell r="I24">
            <v>0.28948626368984476</v>
          </cell>
          <cell r="J24">
            <v>0.28948624657185223</v>
          </cell>
          <cell r="K24">
            <v>0.28948625991461868</v>
          </cell>
          <cell r="L24">
            <v>0.28948576444919016</v>
          </cell>
          <cell r="M24">
            <v>0.28948642767933191</v>
          </cell>
          <cell r="N24">
            <v>0.28948658540489053</v>
          </cell>
          <cell r="P24">
            <v>0.31190000000000001</v>
          </cell>
          <cell r="Q24">
            <v>0.31190000000000001</v>
          </cell>
          <cell r="R24">
            <v>0.31190000000000001</v>
          </cell>
          <cell r="S24">
            <v>0.28948573417200185</v>
          </cell>
        </row>
        <row r="25">
          <cell r="C25">
            <v>30.995999999999999</v>
          </cell>
          <cell r="D25">
            <v>30.995999999999999</v>
          </cell>
          <cell r="E25">
            <v>30.995999999999999</v>
          </cell>
          <cell r="F25">
            <v>30.995999999999999</v>
          </cell>
          <cell r="G25">
            <v>30.995999999999999</v>
          </cell>
          <cell r="H25">
            <v>30.995999999999999</v>
          </cell>
          <cell r="I25">
            <v>30.995999999999999</v>
          </cell>
          <cell r="J25">
            <v>30.995999999999999</v>
          </cell>
          <cell r="K25">
            <v>30.995999999999999</v>
          </cell>
          <cell r="L25">
            <v>30.995999999999999</v>
          </cell>
          <cell r="M25">
            <v>30.995999999999999</v>
          </cell>
          <cell r="N25">
            <v>30.995999999999999</v>
          </cell>
        </row>
        <row r="26">
          <cell r="C26">
            <v>5.0999999999999996</v>
          </cell>
          <cell r="D26">
            <v>5.0999999999999996</v>
          </cell>
          <cell r="E26">
            <v>5.0999999999999996</v>
          </cell>
          <cell r="F26">
            <v>5.0999999999999996</v>
          </cell>
          <cell r="G26">
            <v>5.0999999999999996</v>
          </cell>
          <cell r="H26">
            <v>5.0999999999999996</v>
          </cell>
          <cell r="I26">
            <v>5.0999999999999996</v>
          </cell>
          <cell r="J26">
            <v>5.0999999999999996</v>
          </cell>
          <cell r="K26">
            <v>5.0999999999999996</v>
          </cell>
          <cell r="L26">
            <v>5.0999999999999996</v>
          </cell>
          <cell r="M26">
            <v>5.0999999999999996</v>
          </cell>
          <cell r="N26">
            <v>5.0999999999999996</v>
          </cell>
        </row>
        <row r="27">
          <cell r="C27">
            <v>0.22492401215805471</v>
          </cell>
          <cell r="D27">
            <v>0.22492401215805471</v>
          </cell>
          <cell r="E27">
            <v>0.22492401215805471</v>
          </cell>
          <cell r="F27">
            <v>0.22492401215805471</v>
          </cell>
          <cell r="G27">
            <v>0.22492401215805471</v>
          </cell>
          <cell r="H27">
            <v>0.22492401215805471</v>
          </cell>
          <cell r="I27">
            <v>0.22492401215805471</v>
          </cell>
          <cell r="J27">
            <v>0.22492401215805471</v>
          </cell>
          <cell r="K27">
            <v>0.22492401215805471</v>
          </cell>
          <cell r="L27">
            <v>0.22492401215805471</v>
          </cell>
          <cell r="M27">
            <v>0.22492401215805471</v>
          </cell>
          <cell r="N27">
            <v>0.22492401215805471</v>
          </cell>
        </row>
        <row r="28">
          <cell r="C28">
            <v>9.02</v>
          </cell>
          <cell r="D28">
            <v>9.02</v>
          </cell>
          <cell r="E28">
            <v>9.02</v>
          </cell>
          <cell r="F28">
            <v>9.02</v>
          </cell>
          <cell r="G28">
            <v>9.02</v>
          </cell>
          <cell r="H28">
            <v>9.02</v>
          </cell>
          <cell r="I28">
            <v>9.02</v>
          </cell>
          <cell r="J28">
            <v>9.02</v>
          </cell>
          <cell r="K28">
            <v>9.02</v>
          </cell>
          <cell r="L28">
            <v>9.02</v>
          </cell>
          <cell r="M28">
            <v>9.02</v>
          </cell>
          <cell r="N28">
            <v>9.02</v>
          </cell>
        </row>
        <row r="29">
          <cell r="C29">
            <v>4.64E-3</v>
          </cell>
          <cell r="D29">
            <v>4.6399999999999992E-3</v>
          </cell>
          <cell r="E29">
            <v>4.64E-3</v>
          </cell>
          <cell r="F29">
            <v>4.64E-3</v>
          </cell>
          <cell r="G29">
            <v>4.64E-3</v>
          </cell>
          <cell r="H29">
            <v>4.64E-3</v>
          </cell>
          <cell r="I29">
            <v>4.64E-3</v>
          </cell>
          <cell r="J29">
            <v>4.64E-3</v>
          </cell>
          <cell r="K29">
            <v>4.6399999999999992E-3</v>
          </cell>
          <cell r="L29">
            <v>4.64E-3</v>
          </cell>
          <cell r="M29">
            <v>4.64E-3</v>
          </cell>
          <cell r="N29">
            <v>4.64E-3</v>
          </cell>
          <cell r="P29">
            <v>4.64E-3</v>
          </cell>
          <cell r="Q29">
            <v>4.6399999999999992E-3</v>
          </cell>
          <cell r="R29">
            <v>4.64E-3</v>
          </cell>
          <cell r="S29">
            <v>4.64E-3</v>
          </cell>
          <cell r="T29">
            <v>4.64E-3</v>
          </cell>
          <cell r="U29">
            <v>4.64E-3</v>
          </cell>
          <cell r="V29">
            <v>4.64E-3</v>
          </cell>
          <cell r="W29">
            <v>4.64E-3</v>
          </cell>
          <cell r="X29">
            <v>4.6399999999999992E-3</v>
          </cell>
          <cell r="Y29">
            <v>4.64E-3</v>
          </cell>
          <cell r="Z29">
            <v>4.64E-3</v>
          </cell>
          <cell r="AA29">
            <v>4.64E-3</v>
          </cell>
        </row>
        <row r="30">
          <cell r="D30">
            <v>28.019999999999996</v>
          </cell>
          <cell r="E30">
            <v>28.019999999999996</v>
          </cell>
          <cell r="F30">
            <v>28.019999999999996</v>
          </cell>
          <cell r="G30">
            <v>28.019999999999996</v>
          </cell>
          <cell r="H30">
            <v>28.019999999999996</v>
          </cell>
          <cell r="I30">
            <v>28.019999999999996</v>
          </cell>
          <cell r="J30">
            <v>28.019999999999996</v>
          </cell>
          <cell r="K30">
            <v>28.019999999999996</v>
          </cell>
          <cell r="L30">
            <v>28.019999999999996</v>
          </cell>
          <cell r="M30">
            <v>28.019999999999996</v>
          </cell>
          <cell r="N30">
            <v>28.019999999999996</v>
          </cell>
        </row>
        <row r="31">
          <cell r="C31">
            <v>0.17899999999999999</v>
          </cell>
          <cell r="D31">
            <v>0.17899999999999999</v>
          </cell>
          <cell r="E31">
            <v>0.17899999999999999</v>
          </cell>
          <cell r="F31">
            <v>0.17899999999999999</v>
          </cell>
          <cell r="G31">
            <v>0.17899999999999999</v>
          </cell>
          <cell r="H31">
            <v>0.17899999999999999</v>
          </cell>
          <cell r="I31">
            <v>0.17899999999999999</v>
          </cell>
          <cell r="J31">
            <v>0.17899999999999999</v>
          </cell>
          <cell r="K31">
            <v>0.17899999999999999</v>
          </cell>
          <cell r="L31">
            <v>0.17899999999999999</v>
          </cell>
          <cell r="M31">
            <v>0.17899999999999999</v>
          </cell>
          <cell r="N31">
            <v>0.17899999999999999</v>
          </cell>
          <cell r="P31">
            <v>0.17899999999999999</v>
          </cell>
          <cell r="S31">
            <v>0.17899999999999999</v>
          </cell>
          <cell r="V31">
            <v>0.17899999999999999</v>
          </cell>
          <cell r="Y31">
            <v>0.17899999999999999</v>
          </cell>
        </row>
        <row r="32">
          <cell r="C32">
            <v>1.6061648854961831E-3</v>
          </cell>
          <cell r="D32">
            <v>1.5067590909090909E-3</v>
          </cell>
          <cell r="E32">
            <v>1.7698313624678662E-3</v>
          </cell>
          <cell r="F32">
            <v>1.6733695810404545E-3</v>
          </cell>
          <cell r="G32">
            <v>2.5539401810923961E-3</v>
          </cell>
          <cell r="H32">
            <v>2.4976108658203689E-3</v>
          </cell>
          <cell r="I32">
            <v>2.5631717315831655E-3</v>
          </cell>
          <cell r="J32">
            <v>1.877029184817725E-3</v>
          </cell>
          <cell r="K32">
            <v>2.4979870422815122E-3</v>
          </cell>
          <cell r="L32">
            <v>2.5613809003382777E-3</v>
          </cell>
          <cell r="M32">
            <v>1.5941554662472763E-3</v>
          </cell>
          <cell r="N32">
            <v>1.631753351557149E-3</v>
          </cell>
          <cell r="P32">
            <v>1.6061648854961831E-3</v>
          </cell>
          <cell r="Q32">
            <v>1.5067590909090909E-3</v>
          </cell>
          <cell r="R32">
            <v>1.7698313624678662E-3</v>
          </cell>
          <cell r="S32">
            <v>1.6733695810404545E-3</v>
          </cell>
          <cell r="T32">
            <v>2.5539401810923961E-3</v>
          </cell>
          <cell r="U32">
            <v>2.4976108658203689E-3</v>
          </cell>
          <cell r="V32">
            <v>2.5631717315831655E-3</v>
          </cell>
          <cell r="W32">
            <v>1.877029184817725E-3</v>
          </cell>
          <cell r="X32">
            <v>2.4979870422815122E-3</v>
          </cell>
          <cell r="Y32">
            <v>2.5613809003382777E-3</v>
          </cell>
          <cell r="Z32">
            <v>1.5941554662472763E-3</v>
          </cell>
          <cell r="AA32">
            <v>1.631753351557149E-3</v>
          </cell>
        </row>
        <row r="33">
          <cell r="C33">
            <v>0.43099999999999999</v>
          </cell>
          <cell r="D33">
            <v>0.43099999999999999</v>
          </cell>
          <cell r="E33">
            <v>0.43099999999999999</v>
          </cell>
          <cell r="F33">
            <v>0.43099999999999999</v>
          </cell>
          <cell r="G33">
            <v>0.43099999999999999</v>
          </cell>
          <cell r="H33">
            <v>0.43099999999999999</v>
          </cell>
          <cell r="I33">
            <v>0.43099999999999999</v>
          </cell>
          <cell r="J33">
            <v>0.43099999999999999</v>
          </cell>
          <cell r="K33">
            <v>0.43099999999999999</v>
          </cell>
          <cell r="L33">
            <v>0.43099999999999999</v>
          </cell>
          <cell r="M33">
            <v>0.43099999999999999</v>
          </cell>
          <cell r="N33">
            <v>0.43099999999999999</v>
          </cell>
          <cell r="P33">
            <v>0.43099999999999999</v>
          </cell>
          <cell r="S33">
            <v>0.43099999999999999</v>
          </cell>
          <cell r="V33">
            <v>0.43099999999999999</v>
          </cell>
          <cell r="Y33">
            <v>0.43099999999999999</v>
          </cell>
        </row>
        <row r="34">
          <cell r="C34">
            <v>0.27200000000000002</v>
          </cell>
          <cell r="D34">
            <v>0.27200000000000002</v>
          </cell>
          <cell r="E34">
            <v>0.27200000000000002</v>
          </cell>
          <cell r="F34">
            <v>0.27200000000000002</v>
          </cell>
          <cell r="G34">
            <v>0.27200000000000002</v>
          </cell>
          <cell r="H34">
            <v>0.27200000000000002</v>
          </cell>
          <cell r="I34">
            <v>0.27200000000000002</v>
          </cell>
          <cell r="J34">
            <v>0.27200000000000002</v>
          </cell>
          <cell r="K34">
            <v>0.27200000000000002</v>
          </cell>
          <cell r="L34">
            <v>0.27200000000000002</v>
          </cell>
          <cell r="M34">
            <v>0.27200000000000002</v>
          </cell>
          <cell r="N34">
            <v>0.27200000000000002</v>
          </cell>
        </row>
        <row r="35">
          <cell r="C35">
            <v>0.19600000000000001</v>
          </cell>
          <cell r="D35">
            <v>0.19600000000000001</v>
          </cell>
          <cell r="E35">
            <v>0.19600000000000001</v>
          </cell>
          <cell r="F35">
            <v>0.19600000000000001</v>
          </cell>
          <cell r="G35">
            <v>0.19600000000000001</v>
          </cell>
          <cell r="H35">
            <v>0.19600000000000001</v>
          </cell>
          <cell r="I35">
            <v>0.19600000000000001</v>
          </cell>
          <cell r="J35">
            <v>0.19600000000000001</v>
          </cell>
          <cell r="K35">
            <v>0.19600000000000001</v>
          </cell>
          <cell r="L35">
            <v>0.19600000000000001</v>
          </cell>
          <cell r="M35">
            <v>0.19600000000000001</v>
          </cell>
          <cell r="N35">
            <v>0.19600000000000001</v>
          </cell>
        </row>
        <row r="36">
          <cell r="C36">
            <v>0.11</v>
          </cell>
          <cell r="D36">
            <v>0.11</v>
          </cell>
          <cell r="E36">
            <v>0.11</v>
          </cell>
          <cell r="F36">
            <v>0.11</v>
          </cell>
          <cell r="G36">
            <v>0.11</v>
          </cell>
          <cell r="H36">
            <v>0.11</v>
          </cell>
          <cell r="I36">
            <v>0.11</v>
          </cell>
          <cell r="J36">
            <v>0.11</v>
          </cell>
          <cell r="K36">
            <v>0.11</v>
          </cell>
          <cell r="L36">
            <v>0.11</v>
          </cell>
          <cell r="M36">
            <v>0.11</v>
          </cell>
          <cell r="N36">
            <v>0.11</v>
          </cell>
          <cell r="V36">
            <v>0.11</v>
          </cell>
          <cell r="Y36">
            <v>0.11</v>
          </cell>
        </row>
        <row r="37">
          <cell r="C37">
            <v>5.8000000000000003E-2</v>
          </cell>
          <cell r="D37">
            <v>5.8000000000000003E-2</v>
          </cell>
          <cell r="E37">
            <v>5.8000000000000003E-2</v>
          </cell>
          <cell r="F37">
            <v>5.8000000000000003E-2</v>
          </cell>
          <cell r="G37">
            <v>5.8000000000000003E-2</v>
          </cell>
          <cell r="H37">
            <v>5.8000000000000003E-2</v>
          </cell>
          <cell r="I37">
            <v>5.8000000000000003E-2</v>
          </cell>
          <cell r="J37">
            <v>5.8000000000000003E-2</v>
          </cell>
          <cell r="K37">
            <v>5.8000000000000003E-2</v>
          </cell>
          <cell r="L37">
            <v>5.8000000000000003E-2</v>
          </cell>
          <cell r="M37">
            <v>5.8000000000000003E-2</v>
          </cell>
          <cell r="N37">
            <v>5.8000000000000003E-2</v>
          </cell>
          <cell r="P37">
            <v>5.8000000000000003E-2</v>
          </cell>
          <cell r="Q37">
            <v>5.8000000000000003E-2</v>
          </cell>
          <cell r="R37">
            <v>5.8000000000000003E-2</v>
          </cell>
          <cell r="S37">
            <v>5.8000000000000003E-2</v>
          </cell>
          <cell r="T37">
            <v>5.8000000000000003E-2</v>
          </cell>
          <cell r="U37">
            <v>5.8000000000000003E-2</v>
          </cell>
          <cell r="V37">
            <v>5.8000000000000003E-2</v>
          </cell>
          <cell r="W37">
            <v>5.8000000000000003E-2</v>
          </cell>
          <cell r="X37">
            <v>5.8000000000000003E-2</v>
          </cell>
          <cell r="Y37">
            <v>5.8000000000000003E-2</v>
          </cell>
          <cell r="Z37">
            <v>5.8000000000000003E-2</v>
          </cell>
          <cell r="AA37">
            <v>5.8000000000000003E-2</v>
          </cell>
        </row>
        <row r="38">
          <cell r="C38">
            <v>6.93</v>
          </cell>
          <cell r="D38">
            <v>6.93</v>
          </cell>
          <cell r="E38">
            <v>6.93</v>
          </cell>
          <cell r="F38">
            <v>6.93</v>
          </cell>
          <cell r="G38">
            <v>6.93</v>
          </cell>
          <cell r="H38">
            <v>6.93</v>
          </cell>
          <cell r="I38">
            <v>6.93</v>
          </cell>
          <cell r="J38">
            <v>6.93</v>
          </cell>
          <cell r="K38">
            <v>6.93</v>
          </cell>
          <cell r="L38">
            <v>6.93</v>
          </cell>
          <cell r="M38">
            <v>6.93</v>
          </cell>
          <cell r="N38">
            <v>6.93</v>
          </cell>
        </row>
        <row r="39">
          <cell r="C39">
            <v>0.39845168424031918</v>
          </cell>
          <cell r="D39">
            <v>0.40489750558270393</v>
          </cell>
          <cell r="E39" t="e">
            <v>#DIV/0!</v>
          </cell>
          <cell r="F39">
            <v>0.47045306738741893</v>
          </cell>
          <cell r="G39">
            <v>0.47799219929816705</v>
          </cell>
          <cell r="H39">
            <v>0.48448452285834948</v>
          </cell>
          <cell r="I39">
            <v>0.4962771012309341</v>
          </cell>
          <cell r="J39">
            <v>0.48862553350391363</v>
          </cell>
          <cell r="K39">
            <v>0.48275301825534128</v>
          </cell>
          <cell r="L39">
            <v>0.43887634303295592</v>
          </cell>
          <cell r="M39">
            <v>0.42571140551278647</v>
          </cell>
          <cell r="N39">
            <v>0.42418282947283781</v>
          </cell>
          <cell r="P39">
            <v>0.43147937543182563</v>
          </cell>
          <cell r="S39">
            <v>0.44580804867682644</v>
          </cell>
          <cell r="V39">
            <v>0.46208962204071258</v>
          </cell>
          <cell r="Y39">
            <v>0.43814598653394854</v>
          </cell>
        </row>
        <row r="41">
          <cell r="C41">
            <v>0.40934585109464927</v>
          </cell>
          <cell r="D41">
            <v>0.41680033813662604</v>
          </cell>
          <cell r="E41">
            <v>0.44377301250203238</v>
          </cell>
          <cell r="F41">
            <v>0.47742830706373118</v>
          </cell>
          <cell r="G41">
            <v>0.4828060240304331</v>
          </cell>
          <cell r="H41">
            <v>0.48936889952153334</v>
          </cell>
          <cell r="I41">
            <v>0.50130264406245151</v>
          </cell>
          <cell r="J41">
            <v>0.49357094524358158</v>
          </cell>
          <cell r="K41">
            <v>0.48760170509849682</v>
          </cell>
          <cell r="L41">
            <v>0.44332490870824415</v>
          </cell>
          <cell r="M41">
            <v>0.43011732140452807</v>
          </cell>
          <cell r="N41">
            <v>0.42857332564842365</v>
          </cell>
          <cell r="P41">
            <v>0.43548364611631762</v>
          </cell>
        </row>
        <row r="43">
          <cell r="C43">
            <v>0.52396326182578135</v>
          </cell>
          <cell r="D43">
            <v>0.52777389751502579</v>
          </cell>
          <cell r="E43">
            <v>0.55637619348486322</v>
          </cell>
          <cell r="F43">
            <v>0.59350828168998437</v>
          </cell>
          <cell r="G43">
            <v>0.6001739327379183</v>
          </cell>
          <cell r="H43">
            <v>0.60813262794720679</v>
          </cell>
          <cell r="I43">
            <v>0.6211501756051121</v>
          </cell>
          <cell r="J43">
            <v>0.61272521648829814</v>
          </cell>
          <cell r="K43">
            <v>0.60606678166315275</v>
          </cell>
          <cell r="L43">
            <v>0.55702386703952389</v>
          </cell>
          <cell r="M43">
            <v>0.54279582496835421</v>
          </cell>
          <cell r="N43">
            <v>0.54110690855214827</v>
          </cell>
          <cell r="P43">
            <v>0.55098303765116596</v>
          </cell>
          <cell r="Q43">
            <v>0.55107187952782322</v>
          </cell>
          <cell r="R43">
            <v>0.52687344984714679</v>
          </cell>
          <cell r="S43">
            <v>0.56133477754903649</v>
          </cell>
          <cell r="T43">
            <v>0.57601210367280964</v>
          </cell>
          <cell r="U43">
            <v>0.58050391107705701</v>
          </cell>
          <cell r="V43">
            <v>0.58069824629947087</v>
          </cell>
          <cell r="W43">
            <v>0.58110178229459153</v>
          </cell>
          <cell r="X43">
            <v>0.57903912703347804</v>
          </cell>
          <cell r="Y43">
            <v>0.55369907727358159</v>
          </cell>
          <cell r="Z43">
            <v>0.54771274773900791</v>
          </cell>
          <cell r="AA43">
            <v>0.54579106330359739</v>
          </cell>
        </row>
        <row r="44">
          <cell r="C44">
            <v>0.39270465565925966</v>
          </cell>
          <cell r="D44">
            <v>0.40132682708960732</v>
          </cell>
          <cell r="E44">
            <v>0.43218511374715957</v>
          </cell>
          <cell r="F44">
            <v>0.46067499163787018</v>
          </cell>
          <cell r="G44">
            <v>0.46003872714894234</v>
          </cell>
          <cell r="H44">
            <v>0.46050403090361713</v>
          </cell>
          <cell r="I44">
            <v>0.47161426998228639</v>
          </cell>
          <cell r="J44">
            <v>0.46435202637053025</v>
          </cell>
          <cell r="K44">
            <v>0.4575577594986121</v>
          </cell>
          <cell r="L44">
            <v>0.4223398906326859</v>
          </cell>
          <cell r="M44">
            <v>0.40955059150960565</v>
          </cell>
          <cell r="N44">
            <v>0.40815004483677364</v>
          </cell>
          <cell r="P44">
            <v>0.4087388654986755</v>
          </cell>
          <cell r="S44">
            <v>0.46040591656347657</v>
          </cell>
          <cell r="V44">
            <v>0.46450801861714291</v>
          </cell>
          <cell r="Y44">
            <v>0.41334684232635505</v>
          </cell>
        </row>
        <row r="46">
          <cell r="C46">
            <v>0.34058374210537778</v>
          </cell>
          <cell r="D46">
            <v>0.35021139263386858</v>
          </cell>
          <cell r="E46">
            <v>0.37612867173956177</v>
          </cell>
          <cell r="F46">
            <v>0.40813256553541755</v>
          </cell>
          <cell r="G46">
            <v>0.41225100431276507</v>
          </cell>
          <cell r="H46">
            <v>0.4175107133974974</v>
          </cell>
          <cell r="I46">
            <v>0.42900949876573419</v>
          </cell>
          <cell r="J46">
            <v>0.42153506764683463</v>
          </cell>
          <cell r="K46">
            <v>0.40768504282030782</v>
          </cell>
          <cell r="L46">
            <v>0.36934325015429531</v>
          </cell>
          <cell r="M46">
            <v>0.35990800656342681</v>
          </cell>
          <cell r="N46">
            <v>0.35842392076867918</v>
          </cell>
          <cell r="P46">
            <v>0.36620868906467663</v>
          </cell>
          <cell r="S46">
            <v>0.3787645965410279</v>
          </cell>
          <cell r="V46">
            <v>0.3923147759739129</v>
          </cell>
          <cell r="Y46">
            <v>0.36540294517272726</v>
          </cell>
        </row>
        <row r="48">
          <cell r="C48">
            <v>0.25708366892000223</v>
          </cell>
          <cell r="D48">
            <v>0.25708366892000223</v>
          </cell>
          <cell r="E48">
            <v>0.25708366892000223</v>
          </cell>
          <cell r="F48">
            <v>0.25708366892000223</v>
          </cell>
          <cell r="G48">
            <v>0.25708366892000223</v>
          </cell>
          <cell r="H48">
            <v>0.25708366892000223</v>
          </cell>
          <cell r="I48">
            <v>0.25708366892000223</v>
          </cell>
          <cell r="J48">
            <v>0.25708366892000223</v>
          </cell>
          <cell r="K48">
            <v>0.25708366892000223</v>
          </cell>
          <cell r="L48">
            <v>0.25708366892000223</v>
          </cell>
          <cell r="M48">
            <v>0.25708366892000223</v>
          </cell>
          <cell r="N48">
            <v>0.25708366892000223</v>
          </cell>
          <cell r="P48">
            <v>0.25708366892000223</v>
          </cell>
          <cell r="S48">
            <v>0.28584242001420457</v>
          </cell>
          <cell r="V48">
            <v>0.22221201683468486</v>
          </cell>
          <cell r="Y48">
            <v>0.21313961857546876</v>
          </cell>
        </row>
        <row r="49">
          <cell r="C49">
            <v>8.0820000000000007</v>
          </cell>
          <cell r="D49">
            <v>8.0820000000000007</v>
          </cell>
          <cell r="E49">
            <v>8.0820000000000007</v>
          </cell>
          <cell r="F49">
            <v>8.0820000000000007</v>
          </cell>
          <cell r="G49">
            <v>8.0820000000000007</v>
          </cell>
          <cell r="H49">
            <v>8.0820000000000007</v>
          </cell>
          <cell r="I49">
            <v>8.0820000000000007</v>
          </cell>
          <cell r="J49">
            <v>8.0820000000000007</v>
          </cell>
          <cell r="K49">
            <v>8.0820000000000007</v>
          </cell>
          <cell r="L49">
            <v>8.0820000000000007</v>
          </cell>
          <cell r="M49">
            <v>8.0820000000000007</v>
          </cell>
          <cell r="N49">
            <v>8.0820000000000007</v>
          </cell>
        </row>
        <row r="50">
          <cell r="C50">
            <v>0.30552625362503133</v>
          </cell>
          <cell r="D50">
            <v>0.32311895830332499</v>
          </cell>
          <cell r="E50">
            <v>0.3384434030566813</v>
          </cell>
          <cell r="F50">
            <v>0.33972308209946672</v>
          </cell>
          <cell r="G50">
            <v>0.29850531184974899</v>
          </cell>
          <cell r="H50">
            <v>0.26178947552983062</v>
          </cell>
          <cell r="I50">
            <v>0.26406061761477423</v>
          </cell>
          <cell r="J50">
            <v>0.25395864679278546</v>
          </cell>
          <cell r="K50">
            <v>0.25359837679200126</v>
          </cell>
          <cell r="L50">
            <v>0.25327269271129232</v>
          </cell>
          <cell r="M50">
            <v>0.25690709647920318</v>
          </cell>
          <cell r="N50">
            <v>0.25741435664030737</v>
          </cell>
          <cell r="P50">
            <v>0.30552625362503133</v>
          </cell>
          <cell r="Q50">
            <v>0.32311895830332499</v>
          </cell>
          <cell r="R50">
            <v>0.3384434030566813</v>
          </cell>
          <cell r="S50">
            <v>0.33972308209946672</v>
          </cell>
          <cell r="T50">
            <v>0.29850531184974899</v>
          </cell>
          <cell r="U50">
            <v>0.26178947552983062</v>
          </cell>
          <cell r="V50">
            <v>0.26406061761477423</v>
          </cell>
          <cell r="W50">
            <v>0.25395864679278546</v>
          </cell>
          <cell r="X50">
            <v>0.25359837679200126</v>
          </cell>
          <cell r="Y50">
            <v>0.25327269271129232</v>
          </cell>
          <cell r="Z50">
            <v>0.25690709647920318</v>
          </cell>
          <cell r="AA50">
            <v>0.25741435664030737</v>
          </cell>
        </row>
        <row r="52">
          <cell r="C52">
            <v>0.43</v>
          </cell>
          <cell r="D52">
            <v>0.43</v>
          </cell>
          <cell r="E52">
            <v>0.43</v>
          </cell>
          <cell r="F52">
            <v>0.43</v>
          </cell>
          <cell r="G52">
            <v>0.43</v>
          </cell>
          <cell r="H52">
            <v>0.43</v>
          </cell>
          <cell r="I52">
            <v>0.43</v>
          </cell>
          <cell r="J52">
            <v>0.43</v>
          </cell>
          <cell r="K52">
            <v>0.43</v>
          </cell>
          <cell r="L52">
            <v>0.43</v>
          </cell>
          <cell r="M52">
            <v>0.43</v>
          </cell>
          <cell r="N52">
            <v>0.43</v>
          </cell>
          <cell r="P52">
            <v>0.43</v>
          </cell>
          <cell r="Q52">
            <v>0.43</v>
          </cell>
          <cell r="R52">
            <v>0.43</v>
          </cell>
          <cell r="S52">
            <v>0.43</v>
          </cell>
          <cell r="T52">
            <v>0.43</v>
          </cell>
          <cell r="U52">
            <v>0.43</v>
          </cell>
          <cell r="V52">
            <v>0.43</v>
          </cell>
          <cell r="W52">
            <v>0.43</v>
          </cell>
          <cell r="X52">
            <v>0.43</v>
          </cell>
          <cell r="Y52">
            <v>0.43</v>
          </cell>
          <cell r="Z52">
            <v>0.43</v>
          </cell>
          <cell r="AA52">
            <v>0.43</v>
          </cell>
        </row>
        <row r="53">
          <cell r="D53">
            <v>3.7837999999999998</v>
          </cell>
          <cell r="E53">
            <v>3.7833000000000001</v>
          </cell>
          <cell r="F53">
            <v>3.7835000000000001</v>
          </cell>
          <cell r="G53">
            <v>3.7833000000000001</v>
          </cell>
          <cell r="H53">
            <v>3.7835000000000001</v>
          </cell>
          <cell r="I53">
            <v>3.7833000000000001</v>
          </cell>
          <cell r="J53">
            <v>3.7833000000000001</v>
          </cell>
          <cell r="K53">
            <v>3.7835000000000001</v>
          </cell>
          <cell r="L53">
            <v>3.7833000000000001</v>
          </cell>
          <cell r="M53">
            <v>3.7835000000000001</v>
          </cell>
          <cell r="N53">
            <v>3.7833000000000001</v>
          </cell>
          <cell r="P53">
            <v>3.7831000000000001</v>
          </cell>
          <cell r="Q53">
            <v>3.7833999999999999</v>
          </cell>
          <cell r="R53">
            <v>3.7831000000000001</v>
          </cell>
          <cell r="S53">
            <v>3.7831999999999999</v>
          </cell>
          <cell r="T53">
            <v>3.7831000000000001</v>
          </cell>
          <cell r="U53">
            <v>3.7831999999999999</v>
          </cell>
          <cell r="V53">
            <v>3.7831000000000001</v>
          </cell>
          <cell r="W53">
            <v>3.7831000000000001</v>
          </cell>
          <cell r="X53">
            <v>3.7831999999999999</v>
          </cell>
          <cell r="Y53">
            <v>3.7831000000000001</v>
          </cell>
          <cell r="Z53">
            <v>3.7831999999999999</v>
          </cell>
          <cell r="AA53">
            <v>3.7831000000000001</v>
          </cell>
        </row>
        <row r="54">
          <cell r="C54">
            <v>0.59594234877439689</v>
          </cell>
          <cell r="D54">
            <v>0.59524448752869041</v>
          </cell>
          <cell r="E54">
            <v>0.56926577572832682</v>
          </cell>
          <cell r="F54">
            <v>0.57347649416176805</v>
          </cell>
          <cell r="G54">
            <v>0.58676416398862696</v>
          </cell>
          <cell r="H54">
            <v>0.59006555452193965</v>
          </cell>
          <cell r="I54">
            <v>0.58225525901522146</v>
          </cell>
          <cell r="J54">
            <v>0.58043921952149757</v>
          </cell>
          <cell r="K54">
            <v>0.5769587725401002</v>
          </cell>
          <cell r="L54">
            <v>0.54771930141658343</v>
          </cell>
          <cell r="M54">
            <v>0.54051518346974048</v>
          </cell>
          <cell r="N54">
            <v>0.54120998430734901</v>
          </cell>
          <cell r="P54">
            <v>0.54611699275366821</v>
          </cell>
          <cell r="Q54">
            <v>0.5465072549141804</v>
          </cell>
          <cell r="R54">
            <v>0.52258285239197977</v>
          </cell>
          <cell r="S54">
            <v>0.55778050338173546</v>
          </cell>
          <cell r="T54">
            <v>0.57215539043186081</v>
          </cell>
          <cell r="U54">
            <v>0.57597764958966069</v>
          </cell>
          <cell r="V54">
            <v>0.57617384893934831</v>
          </cell>
          <cell r="W54">
            <v>0.57658678913159445</v>
          </cell>
          <cell r="X54">
            <v>0.57475514682829731</v>
          </cell>
          <cell r="Y54">
            <v>0.54912464724743493</v>
          </cell>
          <cell r="Z54">
            <v>0.54265250725230851</v>
          </cell>
          <cell r="AA54">
            <v>0.54067160999005437</v>
          </cell>
        </row>
        <row r="55">
          <cell r="C55">
            <v>1.065544</v>
          </cell>
          <cell r="D55">
            <v>1.1055440000000001</v>
          </cell>
          <cell r="E55">
            <v>1.1555440000000001</v>
          </cell>
          <cell r="F55">
            <v>1.1855439999999999</v>
          </cell>
          <cell r="G55">
            <v>1.1855439999999999</v>
          </cell>
          <cell r="H55">
            <v>1.1855439999999999</v>
          </cell>
          <cell r="I55">
            <v>1.1855439999999999</v>
          </cell>
          <cell r="J55">
            <v>1.1855439999999999</v>
          </cell>
          <cell r="K55">
            <v>1.1855439999999999</v>
          </cell>
          <cell r="L55">
            <v>1.1855439999999999</v>
          </cell>
          <cell r="M55">
            <v>1.1855439999999999</v>
          </cell>
          <cell r="N55">
            <v>1.1855439999999999</v>
          </cell>
          <cell r="P55">
            <v>1.065544</v>
          </cell>
          <cell r="Q55">
            <v>1.1055440000000001</v>
          </cell>
          <cell r="R55">
            <v>1.1555440000000001</v>
          </cell>
          <cell r="S55">
            <v>1.1855439999999999</v>
          </cell>
          <cell r="T55">
            <v>1.1855439999999999</v>
          </cell>
          <cell r="U55">
            <v>1.1855439999999999</v>
          </cell>
          <cell r="V55">
            <v>1.1855439999999999</v>
          </cell>
          <cell r="W55">
            <v>1.1855439999999999</v>
          </cell>
          <cell r="X55">
            <v>1.1855439999999999</v>
          </cell>
          <cell r="Y55">
            <v>1.1855439999999999</v>
          </cell>
          <cell r="Z55">
            <v>1.1855439999999999</v>
          </cell>
          <cell r="AA55">
            <v>1.1855439999999999</v>
          </cell>
        </row>
        <row r="56">
          <cell r="C56">
            <v>4.8611372398509961E-2</v>
          </cell>
          <cell r="D56">
            <v>5.0685099227182458E-2</v>
          </cell>
          <cell r="E56">
            <v>3.7714684773264118E-2</v>
          </cell>
          <cell r="F56">
            <v>4.0338619134618142E-2</v>
          </cell>
          <cell r="G56">
            <v>4.1175923404169874E-2</v>
          </cell>
          <cell r="H56">
            <v>6.7452773522923573E-2</v>
          </cell>
          <cell r="I56">
            <v>6.6578092211710183E-2</v>
          </cell>
          <cell r="J56">
            <v>6.6186213554975157E-2</v>
          </cell>
          <cell r="K56">
            <v>6.7214663046378423E-2</v>
          </cell>
          <cell r="L56">
            <v>4.0838926011253274E-2</v>
          </cell>
          <cell r="M56">
            <v>4.09083316483159E-2</v>
          </cell>
          <cell r="N56">
            <v>4.9477172000651236E-2</v>
          </cell>
          <cell r="P56">
            <v>4.9564249552814119E-2</v>
          </cell>
          <cell r="Q56">
            <v>5.1333882855841971E-2</v>
          </cell>
          <cell r="R56">
            <v>4.9210241749567167E-2</v>
          </cell>
          <cell r="S56">
            <v>4.1612150012488656E-2</v>
          </cell>
          <cell r="T56">
            <v>4.0922258211891438E-2</v>
          </cell>
          <cell r="U56">
            <v>6.719267582895358E-2</v>
          </cell>
          <cell r="V56">
            <v>6.6330402543510622E-2</v>
          </cell>
          <cell r="W56">
            <v>6.5946593358095038E-2</v>
          </cell>
          <cell r="X56">
            <v>6.690002446883711E-2</v>
          </cell>
          <cell r="Y56">
            <v>4.0657123298773246E-2</v>
          </cell>
          <cell r="Z56">
            <v>4.0431947055794261E-2</v>
          </cell>
          <cell r="AA56">
            <v>4.9073305303194592E-2</v>
          </cell>
        </row>
        <row r="57">
          <cell r="C57">
            <v>6.6160060830304877E-3</v>
          </cell>
          <cell r="D57">
            <v>5.5539319474949946E-3</v>
          </cell>
          <cell r="E57">
            <v>3.6170020772473012E-3</v>
          </cell>
          <cell r="F57">
            <v>1.0918026566529751E-2</v>
          </cell>
          <cell r="G57">
            <v>5.2102335094678471E-3</v>
          </cell>
          <cell r="H57">
            <v>5.0903170783571823E-3</v>
          </cell>
          <cell r="I57">
            <v>5.2595067400857815E-3</v>
          </cell>
          <cell r="J57">
            <v>7.0781567347174071E-3</v>
          </cell>
          <cell r="K57">
            <v>4.9581456584450127E-3</v>
          </cell>
          <cell r="L57">
            <v>4.0092515858152064E-3</v>
          </cell>
          <cell r="M57">
            <v>4.6720525603258563E-3</v>
          </cell>
          <cell r="N57">
            <v>6.2690998464696212E-3</v>
          </cell>
          <cell r="P57">
            <v>6.2699983706183439E-3</v>
          </cell>
          <cell r="Q57">
            <v>5.3684131596265028E-3</v>
          </cell>
          <cell r="R57">
            <v>4.9815858625750151E-3</v>
          </cell>
          <cell r="S57">
            <v>6.6633644440775002E-3</v>
          </cell>
          <cell r="T57">
            <v>4.8115579080747206E-3</v>
          </cell>
          <cell r="U57">
            <v>4.7619847088685614E-3</v>
          </cell>
          <cell r="V57">
            <v>4.9287936996410308E-3</v>
          </cell>
          <cell r="W57">
            <v>5.0702113623127291E-3</v>
          </cell>
          <cell r="X57">
            <v>4.7777289762460772E-3</v>
          </cell>
          <cell r="Y57">
            <v>4.4320829433884251E-3</v>
          </cell>
          <cell r="Z57">
            <v>6.2599569632612049E-3</v>
          </cell>
          <cell r="AA57">
            <v>6.0023617198294334E-3</v>
          </cell>
        </row>
        <row r="58">
          <cell r="C58">
            <v>0.17149944259053759</v>
          </cell>
          <cell r="D58">
            <v>0.17409728603064356</v>
          </cell>
          <cell r="E58">
            <v>0.20306513048051936</v>
          </cell>
          <cell r="F58">
            <v>0.18053363207149739</v>
          </cell>
          <cell r="G58">
            <v>0.18058622457466406</v>
          </cell>
          <cell r="H58">
            <v>0.22409072300293215</v>
          </cell>
          <cell r="I58">
            <v>0.22358741766792464</v>
          </cell>
          <cell r="J58">
            <v>0.22600216865574368</v>
          </cell>
          <cell r="K58">
            <v>0.21871408198952394</v>
          </cell>
          <cell r="L58">
            <v>0.19983700400890977</v>
          </cell>
          <cell r="M58">
            <v>0.20772743516312822</v>
          </cell>
          <cell r="N58">
            <v>0.2097552038245466</v>
          </cell>
          <cell r="P58">
            <v>0.20370515141599632</v>
          </cell>
          <cell r="Q58">
            <v>0.20684394994066879</v>
          </cell>
          <cell r="R58">
            <v>0.21996411861996759</v>
          </cell>
          <cell r="S58">
            <v>0.19823502693708578</v>
          </cell>
          <cell r="T58">
            <v>0.1960403318404465</v>
          </cell>
          <cell r="U58">
            <v>0.20723535597882758</v>
          </cell>
          <cell r="V58">
            <v>0.20512649935635388</v>
          </cell>
          <cell r="W58">
            <v>0.2060032988146171</v>
          </cell>
          <cell r="X58">
            <v>0.20834492431740137</v>
          </cell>
          <cell r="Y58">
            <v>0.19632360150402317</v>
          </cell>
          <cell r="Z58">
            <v>0.20847166382912216</v>
          </cell>
          <cell r="AA58">
            <v>0.20887936906016732</v>
          </cell>
        </row>
        <row r="59">
          <cell r="C59">
            <v>1.1450547416585185E-2</v>
          </cell>
          <cell r="D59">
            <v>1.303407741510279E-2</v>
          </cell>
          <cell r="E59">
            <v>1.0992915089937369E-2</v>
          </cell>
          <cell r="F59">
            <v>1.0831668729987422E-2</v>
          </cell>
          <cell r="G59">
            <v>7.3289062979203894E-3</v>
          </cell>
          <cell r="H59">
            <v>1.6312058456488573E-2</v>
          </cell>
          <cell r="I59">
            <v>1.5487101142397772E-2</v>
          </cell>
          <cell r="J59">
            <v>1.634172763050433E-2</v>
          </cell>
          <cell r="K59">
            <v>1.2325666826934867E-2</v>
          </cell>
          <cell r="L59">
            <v>8.1574944307979663E-3</v>
          </cell>
          <cell r="M59">
            <v>9.6527551127286362E-3</v>
          </cell>
          <cell r="N59">
            <v>1.1901247736068276E-2</v>
          </cell>
          <cell r="P59">
            <v>8.94152810758507E-3</v>
          </cell>
          <cell r="S59">
            <v>7.6204612523068441E-3</v>
          </cell>
          <cell r="V59">
            <v>1.1220315571999734E-2</v>
          </cell>
          <cell r="Y59">
            <v>5.1584038971352417E-3</v>
          </cell>
        </row>
        <row r="60">
          <cell r="C60">
            <v>0.26685281595616389</v>
          </cell>
          <cell r="D60">
            <v>0.30660713258456435</v>
          </cell>
          <cell r="E60">
            <v>0.20306959416419135</v>
          </cell>
          <cell r="F60">
            <v>0.29135206449573525</v>
          </cell>
          <cell r="G60">
            <v>0.18634502942576026</v>
          </cell>
          <cell r="H60">
            <v>0.21251377138471597</v>
          </cell>
          <cell r="I60">
            <v>0.23507227465725461</v>
          </cell>
          <cell r="J60">
            <v>0.24350895869489234</v>
          </cell>
          <cell r="K60">
            <v>0.23677334597578201</v>
          </cell>
          <cell r="L60">
            <v>0.20265482631681064</v>
          </cell>
          <cell r="M60">
            <v>0.24328415693963631</v>
          </cell>
          <cell r="N60">
            <v>0.3195308048015732</v>
          </cell>
          <cell r="P60">
            <v>0.27878263647375051</v>
          </cell>
          <cell r="Q60">
            <v>0.31501499070695177</v>
          </cell>
          <cell r="R60">
            <v>0.18551354186897942</v>
          </cell>
          <cell r="S60">
            <v>0.23512863542930038</v>
          </cell>
          <cell r="T60">
            <v>0.24492736690188804</v>
          </cell>
          <cell r="U60">
            <v>0.22205631286629357</v>
          </cell>
          <cell r="V60">
            <v>0.29160956878970445</v>
          </cell>
          <cell r="W60">
            <v>0.25049077284845572</v>
          </cell>
          <cell r="X60">
            <v>0.28874320586688107</v>
          </cell>
          <cell r="Y60">
            <v>0.21230766344461408</v>
          </cell>
          <cell r="Z60">
            <v>0.24692642874834345</v>
          </cell>
          <cell r="AA60">
            <v>0.31402267532949207</v>
          </cell>
        </row>
        <row r="61">
          <cell r="C61">
            <v>3.9059385359878389E-4</v>
          </cell>
          <cell r="D61">
            <v>2.6648319970561178E-4</v>
          </cell>
          <cell r="E61">
            <v>6.9387054809303273E-4</v>
          </cell>
          <cell r="F61">
            <v>2.6675345069051355E-4</v>
          </cell>
          <cell r="G61">
            <v>3.5624048149563938E-4</v>
          </cell>
          <cell r="H61">
            <v>2.3192423014042242E-4</v>
          </cell>
          <cell r="I61">
            <v>3.6314666909920845E-4</v>
          </cell>
          <cell r="J61">
            <v>2.3523183617368799E-4</v>
          </cell>
          <cell r="K61">
            <v>3.6308653922138384E-4</v>
          </cell>
          <cell r="L61">
            <v>2.3821492740793129E-4</v>
          </cell>
          <cell r="M61">
            <v>4.0102354517471497E-4</v>
          </cell>
          <cell r="N61">
            <v>2.6775676663153155E-4</v>
          </cell>
          <cell r="P61">
            <v>3.9630479380397914E-4</v>
          </cell>
          <cell r="Q61">
            <v>2.7056910508433524E-4</v>
          </cell>
          <cell r="R61">
            <v>4.6921513159605072E-4</v>
          </cell>
          <cell r="S61">
            <v>2.5745059216835509E-4</v>
          </cell>
          <cell r="T61">
            <v>3.6202039620410637E-4</v>
          </cell>
          <cell r="U61">
            <v>2.3299158862792596E-4</v>
          </cell>
          <cell r="V61">
            <v>3.6282570067845519E-4</v>
          </cell>
          <cell r="W61">
            <v>2.341895064113128E-4</v>
          </cell>
          <cell r="X61">
            <v>3.664668935185368E-4</v>
          </cell>
          <cell r="Y61">
            <v>2.2934980477238789E-4</v>
          </cell>
          <cell r="Z61">
            <v>4.207535417697514E-4</v>
          </cell>
          <cell r="AA61">
            <v>2.5403737742254394E-4</v>
          </cell>
        </row>
        <row r="62">
          <cell r="C62">
            <v>1.056</v>
          </cell>
          <cell r="D62">
            <v>1.056</v>
          </cell>
          <cell r="E62">
            <v>1.056</v>
          </cell>
          <cell r="F62">
            <v>1.056</v>
          </cell>
          <cell r="G62">
            <v>1.056</v>
          </cell>
          <cell r="H62">
            <v>1.056</v>
          </cell>
          <cell r="I62">
            <v>1.056</v>
          </cell>
          <cell r="J62">
            <v>1.056</v>
          </cell>
          <cell r="K62">
            <v>1.056</v>
          </cell>
          <cell r="L62">
            <v>1.056</v>
          </cell>
          <cell r="M62">
            <v>1.056</v>
          </cell>
          <cell r="N62">
            <v>1.056</v>
          </cell>
        </row>
        <row r="63">
          <cell r="C63">
            <v>0.20817984442256376</v>
          </cell>
          <cell r="D63">
            <v>0.20988257766008594</v>
          </cell>
          <cell r="E63">
            <v>0.22266314342100382</v>
          </cell>
          <cell r="F63">
            <v>0.23925513644303989</v>
          </cell>
          <cell r="G63">
            <v>0.24223359634175887</v>
          </cell>
          <cell r="H63">
            <v>0.24578983628839382</v>
          </cell>
          <cell r="I63">
            <v>0.25160655897608264</v>
          </cell>
          <cell r="J63">
            <v>0.24784197503712072</v>
          </cell>
          <cell r="K63">
            <v>0.24486673961415681</v>
          </cell>
          <cell r="L63">
            <v>0.22295254796620809</v>
          </cell>
          <cell r="M63">
            <v>0.21659493151711415</v>
          </cell>
          <cell r="N63">
            <v>0.21584026107580495</v>
          </cell>
          <cell r="P63">
            <v>0.22025328153914184</v>
          </cell>
          <cell r="S63">
            <v>0.22487882253222055</v>
          </cell>
          <cell r="V63">
            <v>0.23353113792624972</v>
          </cell>
          <cell r="Y63">
            <v>0.22146690869131688</v>
          </cell>
        </row>
        <row r="64">
          <cell r="C64">
            <v>2.5090000000000001E-2</v>
          </cell>
        </row>
        <row r="66">
          <cell r="C66">
            <v>6.8477730000000001E-2</v>
          </cell>
          <cell r="D66">
            <v>6.8486779999999997E-2</v>
          </cell>
          <cell r="E66">
            <v>6.8477730000000001E-2</v>
          </cell>
          <cell r="F66">
            <v>6.8481349999999996E-2</v>
          </cell>
          <cell r="G66">
            <v>6.8477730000000001E-2</v>
          </cell>
          <cell r="H66">
            <v>6.8481349999999996E-2</v>
          </cell>
          <cell r="I66">
            <v>6.8477730000000001E-2</v>
          </cell>
          <cell r="J66">
            <v>6.8477730000000001E-2</v>
          </cell>
          <cell r="K66">
            <v>6.8481349999999996E-2</v>
          </cell>
          <cell r="L66">
            <v>6.8477730000000001E-2</v>
          </cell>
          <cell r="M66">
            <v>6.8481349999999996E-2</v>
          </cell>
          <cell r="N66">
            <v>6.8477730000000001E-2</v>
          </cell>
          <cell r="P66">
            <v>6.8474110000000005E-2</v>
          </cell>
          <cell r="S66">
            <v>6.847592000000001E-2</v>
          </cell>
          <cell r="V66">
            <v>6.8474110000000005E-2</v>
          </cell>
        </row>
      </sheetData>
      <sheetData sheetId="102">
        <row r="24">
          <cell r="B24">
            <v>1.6061648854961831E-3</v>
          </cell>
        </row>
      </sheetData>
      <sheetData sheetId="103"/>
      <sheetData sheetId="104">
        <row r="4">
          <cell r="AM4">
            <v>1962873.7373737374</v>
          </cell>
        </row>
      </sheetData>
      <sheetData sheetId="105">
        <row r="8">
          <cell r="AM8">
            <v>460732.8000000001</v>
          </cell>
        </row>
      </sheetData>
      <sheetData sheetId="106">
        <row r="8">
          <cell r="AM8">
            <v>417568.00000000006</v>
          </cell>
        </row>
      </sheetData>
      <sheetData sheetId="107">
        <row r="8">
          <cell r="AM8">
            <v>365376</v>
          </cell>
        </row>
      </sheetData>
      <sheetData sheetId="108"/>
      <sheetData sheetId="109">
        <row r="15">
          <cell r="AM15">
            <v>4079.4470000000001</v>
          </cell>
        </row>
      </sheetData>
      <sheetData sheetId="110">
        <row r="36">
          <cell r="AQ36">
            <v>52440</v>
          </cell>
        </row>
      </sheetData>
      <sheetData sheetId="111"/>
      <sheetData sheetId="112">
        <row r="10">
          <cell r="AO10">
            <v>10084.84</v>
          </cell>
        </row>
      </sheetData>
      <sheetData sheetId="113">
        <row r="17">
          <cell r="E17">
            <v>0</v>
          </cell>
        </row>
      </sheetData>
      <sheetData sheetId="114">
        <row r="15">
          <cell r="E15">
            <v>0</v>
          </cell>
        </row>
      </sheetData>
      <sheetData sheetId="115">
        <row r="15">
          <cell r="E15">
            <v>0</v>
          </cell>
        </row>
      </sheetData>
      <sheetData sheetId="116"/>
      <sheetData sheetId="117"/>
      <sheetData sheetId="118"/>
      <sheetData sheetId="119">
        <row r="22">
          <cell r="B22">
            <v>105157.34466741396</v>
          </cell>
        </row>
      </sheetData>
      <sheetData sheetId="120">
        <row r="4">
          <cell r="AM4">
            <v>12935.8024</v>
          </cell>
        </row>
      </sheetData>
      <sheetData sheetId="121"/>
      <sheetData sheetId="122">
        <row r="35">
          <cell r="B35">
            <v>0.31456113647894474</v>
          </cell>
        </row>
      </sheetData>
      <sheetData sheetId="123"/>
      <sheetData sheetId="124"/>
      <sheetData sheetId="125"/>
      <sheetData sheetId="126"/>
      <sheetData sheetId="127"/>
      <sheetData sheetId="128">
        <row r="65">
          <cell r="C65">
            <v>0.16669999999999999</v>
          </cell>
        </row>
      </sheetData>
      <sheetData sheetId="129"/>
      <sheetData sheetId="130"/>
      <sheetData sheetId="131"/>
      <sheetData sheetId="132">
        <row r="61">
          <cell r="C61">
            <v>1058241.4282892351</v>
          </cell>
        </row>
      </sheetData>
      <sheetData sheetId="133">
        <row r="4">
          <cell r="D4" t="str">
            <v>$0.00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Plan Summary"/>
      <sheetName val="Intro"/>
      <sheetName val="Executive Summary"/>
      <sheetName val="Query"/>
      <sheetName val="Impact"/>
      <sheetName val="Hedge Book"/>
      <sheetName val="Comparison"/>
      <sheetName val="Nylon vs Competitors"/>
      <sheetName val="INVISTA Nylon"/>
      <sheetName val="Polymer Cost"/>
      <sheetName val="BYOR"/>
      <sheetName val="Ammonia"/>
      <sheetName val="Butadiene"/>
      <sheetName val="Cyclohexane"/>
      <sheetName val="MEG"/>
      <sheetName val="Natural Gas"/>
      <sheetName val="Paraxylene"/>
      <sheetName val="PTA"/>
      <sheetName val="Markers"/>
      <sheetName val="OtherTrans"/>
      <sheetName val="Fac"/>
      <sheetName val="Assumptions"/>
      <sheetName val="Control List"/>
      <sheetName val="Ref"/>
      <sheetName val="Volume Forecast"/>
      <sheetName val="Actual spend vs Altern"/>
      <sheetName val="workshop"/>
      <sheetName val="RM"/>
      <sheetName val="Conversions"/>
      <sheetName val="Basis Adj"/>
      <sheetName val="BYOR-Chart"/>
      <sheetName val="Improve"/>
      <sheetName val="INVISTA Polyester"/>
      <sheetName val="Polyester Cost"/>
      <sheetName val="Plants ops"/>
      <sheetName val="Prices"/>
      <sheetName val="CMAI PRICE OUTPUT"/>
      <sheetName val="UPDATE SHEET"/>
      <sheetName val="DB"/>
      <sheetName val="BS"/>
      <sheetName val="MA"/>
    </sheetNames>
    <sheetDataSet>
      <sheetData sheetId="0"/>
      <sheetData sheetId="1" refreshError="1">
        <row r="4">
          <cell r="F4">
            <v>10</v>
          </cell>
        </row>
      </sheetData>
      <sheetData sheetId="2"/>
      <sheetData sheetId="3" refreshError="1">
        <row r="3">
          <cell r="AF3" t="str">
            <v>mth-yr</v>
          </cell>
          <cell r="AG3" t="str">
            <v>mth-yr</v>
          </cell>
          <cell r="AH3" t="str">
            <v>Commodity</v>
          </cell>
          <cell r="AJ3" t="str">
            <v>mth-yr</v>
          </cell>
          <cell r="AK3" t="str">
            <v>mth-yr</v>
          </cell>
          <cell r="AL3" t="str">
            <v>Commodity</v>
          </cell>
        </row>
        <row r="4">
          <cell r="AF4" t="str">
            <v>&gt;12/31/03</v>
          </cell>
          <cell r="AG4" t="str">
            <v>&lt;1/1/05</v>
          </cell>
          <cell r="AH4" t="str">
            <v>NG</v>
          </cell>
          <cell r="AJ4" t="str">
            <v>&gt;12/31/04</v>
          </cell>
          <cell r="AK4" t="str">
            <v>&lt;1/1/06</v>
          </cell>
          <cell r="AL4" t="str">
            <v>NG</v>
          </cell>
        </row>
        <row r="6">
          <cell r="AF6" t="str">
            <v>mth-yr</v>
          </cell>
          <cell r="AG6" t="str">
            <v>mth-yr</v>
          </cell>
          <cell r="AH6" t="str">
            <v>Commodity</v>
          </cell>
          <cell r="AJ6" t="str">
            <v>mth-yr</v>
          </cell>
          <cell r="AK6" t="str">
            <v>mth-yr</v>
          </cell>
          <cell r="AL6" t="str">
            <v>Commodity</v>
          </cell>
        </row>
        <row r="7">
          <cell r="AF7" t="str">
            <v>&gt;12/31/03</v>
          </cell>
          <cell r="AG7" t="str">
            <v>&lt;1/1/05</v>
          </cell>
          <cell r="AH7" t="str">
            <v>Cyclohexane</v>
          </cell>
          <cell r="AJ7" t="str">
            <v>&gt;12/31/04</v>
          </cell>
          <cell r="AK7" t="str">
            <v>&lt;1/1/06</v>
          </cell>
          <cell r="AL7" t="str">
            <v>Cyclohexane</v>
          </cell>
        </row>
        <row r="9">
          <cell r="AF9" t="str">
            <v>mth-yr</v>
          </cell>
          <cell r="AG9" t="str">
            <v>mth-yr</v>
          </cell>
          <cell r="AH9" t="str">
            <v>Commodity</v>
          </cell>
          <cell r="AJ9" t="str">
            <v>mth-yr</v>
          </cell>
          <cell r="AK9" t="str">
            <v>mth-yr</v>
          </cell>
          <cell r="AL9" t="str">
            <v>Commodity</v>
          </cell>
        </row>
        <row r="10">
          <cell r="AF10" t="str">
            <v>&gt;12/31/03</v>
          </cell>
          <cell r="AG10" t="str">
            <v>&lt;1/1/05</v>
          </cell>
          <cell r="AH10" t="str">
            <v>Butadiene</v>
          </cell>
          <cell r="AJ10" t="str">
            <v>&gt;12/31/04</v>
          </cell>
          <cell r="AK10" t="str">
            <v>&lt;1/1/06</v>
          </cell>
          <cell r="AL10" t="str">
            <v>Butadiene</v>
          </cell>
        </row>
        <row r="11">
          <cell r="AF11" t="str">
            <v>mth-yr</v>
          </cell>
          <cell r="AG11" t="str">
            <v>mth-yr</v>
          </cell>
          <cell r="AH11" t="str">
            <v>Commodity</v>
          </cell>
          <cell r="AJ11" t="str">
            <v>mth-yr</v>
          </cell>
          <cell r="AK11" t="str">
            <v>mth-yr</v>
          </cell>
          <cell r="AL11" t="str">
            <v>Commodity</v>
          </cell>
        </row>
        <row r="12">
          <cell r="AF12" t="str">
            <v>&gt;12/31/03</v>
          </cell>
          <cell r="AG12" t="str">
            <v>&lt;1/1/05</v>
          </cell>
          <cell r="AH12" t="str">
            <v>Ammonia</v>
          </cell>
          <cell r="AJ12" t="str">
            <v>&gt;12/31/04</v>
          </cell>
          <cell r="AK12" t="str">
            <v>&lt;1/1/06</v>
          </cell>
          <cell r="AL12" t="str">
            <v>Ammonia</v>
          </cell>
        </row>
        <row r="14">
          <cell r="AF14" t="str">
            <v>mth-yr</v>
          </cell>
          <cell r="AG14" t="str">
            <v>mth-yr</v>
          </cell>
          <cell r="AH14" t="str">
            <v>Commodity</v>
          </cell>
          <cell r="AJ14" t="str">
            <v>mth-yr</v>
          </cell>
          <cell r="AK14" t="str">
            <v>mth-yr</v>
          </cell>
          <cell r="AL14" t="str">
            <v>Commodity</v>
          </cell>
        </row>
        <row r="15">
          <cell r="AF15" t="str">
            <v>&gt;12/31/03</v>
          </cell>
          <cell r="AG15" t="str">
            <v>&lt;1/1/05</v>
          </cell>
          <cell r="AH15" t="str">
            <v>Paraxylene</v>
          </cell>
          <cell r="AJ15" t="str">
            <v>&gt;12/31/04</v>
          </cell>
          <cell r="AK15" t="str">
            <v>&lt;1/1/06</v>
          </cell>
          <cell r="AL15" t="str">
            <v>Paraxylene</v>
          </cell>
        </row>
        <row r="17">
          <cell r="AF17" t="str">
            <v>mth-yr</v>
          </cell>
          <cell r="AG17" t="str">
            <v>mth-yr</v>
          </cell>
          <cell r="AH17" t="str">
            <v>Commodity</v>
          </cell>
          <cell r="AJ17" t="str">
            <v>mth-yr</v>
          </cell>
          <cell r="AK17" t="str">
            <v>mth-yr</v>
          </cell>
          <cell r="AL17" t="str">
            <v>Commodity</v>
          </cell>
        </row>
        <row r="18">
          <cell r="R18" t="str">
            <v>mth-yr</v>
          </cell>
          <cell r="S18" t="str">
            <v>mth-yr</v>
          </cell>
          <cell r="T18" t="str">
            <v>Commodity</v>
          </cell>
          <cell r="U18" t="str">
            <v>Region</v>
          </cell>
          <cell r="V18" t="str">
            <v>Site</v>
          </cell>
          <cell r="X18" t="str">
            <v>mth-yr</v>
          </cell>
          <cell r="Y18" t="str">
            <v>mth-yr</v>
          </cell>
          <cell r="Z18" t="str">
            <v>Commodity</v>
          </cell>
          <cell r="AA18" t="str">
            <v>Region</v>
          </cell>
          <cell r="AB18" t="str">
            <v>Site</v>
          </cell>
          <cell r="AF18" t="str">
            <v>&gt;12/31/03</v>
          </cell>
          <cell r="AG18" t="str">
            <v>&lt;1/1/05</v>
          </cell>
          <cell r="AH18" t="str">
            <v>PTA</v>
          </cell>
          <cell r="AJ18" t="str">
            <v>&gt;12/31/04</v>
          </cell>
          <cell r="AK18" t="str">
            <v>&lt;1/1/06</v>
          </cell>
          <cell r="AL18" t="str">
            <v>PTA</v>
          </cell>
        </row>
        <row r="19">
          <cell r="R19" t="str">
            <v>&gt;38229</v>
          </cell>
          <cell r="S19" t="str">
            <v>&lt;38261</v>
          </cell>
          <cell r="T19" t="str">
            <v>NG</v>
          </cell>
          <cell r="U19" t="str">
            <v>US</v>
          </cell>
          <cell r="V19" t="str">
            <v>Victoria</v>
          </cell>
          <cell r="X19" t="str">
            <v>&gt;38260</v>
          </cell>
          <cell r="Y19" t="str">
            <v>&lt;38291</v>
          </cell>
          <cell r="Z19" t="str">
            <v>NG</v>
          </cell>
          <cell r="AA19" t="str">
            <v>US</v>
          </cell>
          <cell r="AB19" t="str">
            <v>Victoria</v>
          </cell>
        </row>
        <row r="20">
          <cell r="R20" t="str">
            <v>&gt;38229</v>
          </cell>
          <cell r="S20" t="str">
            <v>&lt;38261</v>
          </cell>
          <cell r="T20" t="str">
            <v>NG</v>
          </cell>
          <cell r="U20" t="str">
            <v>CAN</v>
          </cell>
          <cell r="X20" t="str">
            <v>&gt;38260</v>
          </cell>
          <cell r="Y20" t="str">
            <v>&lt;38291</v>
          </cell>
          <cell r="Z20" t="str">
            <v>NG</v>
          </cell>
          <cell r="AA20" t="str">
            <v>CAN</v>
          </cell>
          <cell r="AF20" t="str">
            <v>mth-yr</v>
          </cell>
          <cell r="AG20" t="str">
            <v>mth-yr</v>
          </cell>
          <cell r="AH20" t="str">
            <v>Commodity</v>
          </cell>
          <cell r="AJ20" t="str">
            <v>mth-yr</v>
          </cell>
          <cell r="AK20" t="str">
            <v>mth-yr</v>
          </cell>
          <cell r="AL20" t="str">
            <v>Commodity</v>
          </cell>
        </row>
        <row r="21">
          <cell r="R21" t="str">
            <v>&gt;38229</v>
          </cell>
          <cell r="S21" t="str">
            <v>&lt;38261</v>
          </cell>
          <cell r="T21" t="str">
            <v>NG</v>
          </cell>
          <cell r="U21" t="str">
            <v>MEX</v>
          </cell>
          <cell r="X21" t="str">
            <v>&gt;38260</v>
          </cell>
          <cell r="Y21" t="str">
            <v>&lt;38291</v>
          </cell>
          <cell r="Z21" t="str">
            <v>NG</v>
          </cell>
          <cell r="AA21" t="str">
            <v>MEX</v>
          </cell>
          <cell r="AF21" t="str">
            <v>&gt;12/31/03</v>
          </cell>
          <cell r="AG21" t="str">
            <v>&lt;1/1/05</v>
          </cell>
          <cell r="AH21" t="str">
            <v>PTMEG</v>
          </cell>
          <cell r="AJ21" t="str">
            <v>&gt;12/31/04</v>
          </cell>
          <cell r="AK21" t="str">
            <v>&lt;1/1/06</v>
          </cell>
          <cell r="AL21" t="str">
            <v>PTMEG</v>
          </cell>
        </row>
        <row r="22">
          <cell r="R22" t="str">
            <v>mth-yr</v>
          </cell>
          <cell r="S22" t="str">
            <v>mth-yr</v>
          </cell>
          <cell r="T22" t="str">
            <v>Commodity</v>
          </cell>
          <cell r="U22" t="str">
            <v>Region</v>
          </cell>
          <cell r="V22" t="str">
            <v>Site</v>
          </cell>
          <cell r="X22" t="str">
            <v>mth-yr</v>
          </cell>
          <cell r="Y22" t="str">
            <v>mth-yr</v>
          </cell>
          <cell r="Z22" t="str">
            <v>Commodity</v>
          </cell>
          <cell r="AA22" t="str">
            <v>Region</v>
          </cell>
          <cell r="AB22" t="str">
            <v>Site</v>
          </cell>
        </row>
        <row r="23">
          <cell r="R23" t="str">
            <v>&gt;38229</v>
          </cell>
          <cell r="S23" t="str">
            <v>&lt;38261</v>
          </cell>
          <cell r="T23" t="str">
            <v>Cyclohexane</v>
          </cell>
          <cell r="U23" t="str">
            <v>US</v>
          </cell>
          <cell r="V23" t="str">
            <v>Victoria</v>
          </cell>
          <cell r="X23" t="str">
            <v>&gt;38260</v>
          </cell>
          <cell r="Y23" t="str">
            <v>&lt;38291</v>
          </cell>
          <cell r="Z23" t="str">
            <v>Cyclohexane</v>
          </cell>
          <cell r="AA23" t="str">
            <v>US</v>
          </cell>
          <cell r="AB23" t="str">
            <v>Victoria</v>
          </cell>
          <cell r="AF23" t="str">
            <v>mth-yr</v>
          </cell>
          <cell r="AG23" t="str">
            <v>mth-yr</v>
          </cell>
          <cell r="AH23" t="str">
            <v>Commodity</v>
          </cell>
          <cell r="AJ23" t="str">
            <v>mth-yr</v>
          </cell>
          <cell r="AK23" t="str">
            <v>mth-yr</v>
          </cell>
          <cell r="AL23" t="str">
            <v>Commodity</v>
          </cell>
        </row>
        <row r="24">
          <cell r="R24" t="str">
            <v>&gt;38229</v>
          </cell>
          <cell r="S24" t="str">
            <v>&lt;38261</v>
          </cell>
          <cell r="T24" t="str">
            <v>Cyclohexane</v>
          </cell>
          <cell r="U24" t="str">
            <v>CAN</v>
          </cell>
          <cell r="X24" t="str">
            <v>&gt;38260</v>
          </cell>
          <cell r="Y24" t="str">
            <v>&lt;38291</v>
          </cell>
          <cell r="Z24" t="str">
            <v>Cyclohexane</v>
          </cell>
          <cell r="AA24" t="str">
            <v>CAN</v>
          </cell>
          <cell r="AF24" t="str">
            <v>&gt;12/31/03</v>
          </cell>
          <cell r="AG24" t="str">
            <v>&lt;1/1/05</v>
          </cell>
          <cell r="AH24" t="str">
            <v>Hydrogen</v>
          </cell>
          <cell r="AJ24" t="str">
            <v>&gt;12/31/04</v>
          </cell>
          <cell r="AK24" t="str">
            <v>&lt;1/1/06</v>
          </cell>
          <cell r="AL24" t="str">
            <v>Hydrogen</v>
          </cell>
        </row>
        <row r="25">
          <cell r="R25" t="str">
            <v>&gt;38229</v>
          </cell>
          <cell r="S25" t="str">
            <v>&lt;38261</v>
          </cell>
          <cell r="T25" t="str">
            <v>Cyclohexane</v>
          </cell>
          <cell r="U25" t="str">
            <v>MEX</v>
          </cell>
          <cell r="X25" t="str">
            <v>&gt;38260</v>
          </cell>
          <cell r="Y25" t="str">
            <v>&lt;38291</v>
          </cell>
          <cell r="Z25" t="str">
            <v>Cyclohexane</v>
          </cell>
          <cell r="AA25" t="str">
            <v>MEX</v>
          </cell>
        </row>
        <row r="26">
          <cell r="R26" t="str">
            <v>mth-yr</v>
          </cell>
          <cell r="S26" t="str">
            <v>mth-yr</v>
          </cell>
          <cell r="T26" t="str">
            <v>Commodity</v>
          </cell>
          <cell r="U26" t="str">
            <v>Region</v>
          </cell>
          <cell r="V26" t="str">
            <v>Site</v>
          </cell>
          <cell r="X26" t="str">
            <v>mth-yr</v>
          </cell>
          <cell r="Y26" t="str">
            <v>mth-yr</v>
          </cell>
          <cell r="Z26" t="str">
            <v>Commodity</v>
          </cell>
          <cell r="AA26" t="str">
            <v>Region</v>
          </cell>
          <cell r="AB26" t="str">
            <v>Site</v>
          </cell>
          <cell r="AF26" t="str">
            <v>mth-yr</v>
          </cell>
          <cell r="AG26" t="str">
            <v>mth-yr</v>
          </cell>
          <cell r="AH26" t="str">
            <v>Commodity</v>
          </cell>
          <cell r="AJ26" t="str">
            <v>mth-yr</v>
          </cell>
          <cell r="AK26" t="str">
            <v>mth-yr</v>
          </cell>
          <cell r="AL26" t="str">
            <v>Commodity</v>
          </cell>
        </row>
        <row r="27">
          <cell r="R27" t="str">
            <v>&gt;38229</v>
          </cell>
          <cell r="S27" t="str">
            <v>&lt;38261</v>
          </cell>
          <cell r="T27" t="str">
            <v>Butadiene</v>
          </cell>
          <cell r="U27" t="str">
            <v>US</v>
          </cell>
          <cell r="V27" t="str">
            <v>Victoria</v>
          </cell>
          <cell r="X27" t="str">
            <v>&gt;38260</v>
          </cell>
          <cell r="Y27" t="str">
            <v>&lt;38291</v>
          </cell>
          <cell r="Z27" t="str">
            <v>Butadiene</v>
          </cell>
          <cell r="AA27" t="str">
            <v>US</v>
          </cell>
          <cell r="AB27" t="str">
            <v>Victoria</v>
          </cell>
          <cell r="AF27" t="str">
            <v>&gt;12/31/03</v>
          </cell>
          <cell r="AG27" t="str">
            <v>&lt;1/1/05</v>
          </cell>
          <cell r="AH27" t="str">
            <v>Caprolactam</v>
          </cell>
          <cell r="AJ27" t="str">
            <v>&gt;12/31/04</v>
          </cell>
          <cell r="AK27" t="str">
            <v>&lt;1/1/06</v>
          </cell>
          <cell r="AL27" t="str">
            <v>Caprolactam</v>
          </cell>
        </row>
        <row r="28">
          <cell r="R28" t="str">
            <v>&gt;38229</v>
          </cell>
          <cell r="S28" t="str">
            <v>&lt;38261</v>
          </cell>
          <cell r="T28" t="str">
            <v>Butadiene</v>
          </cell>
          <cell r="U28" t="str">
            <v>CAN</v>
          </cell>
          <cell r="X28" t="str">
            <v>&gt;38260</v>
          </cell>
          <cell r="Y28" t="str">
            <v>&lt;38291</v>
          </cell>
          <cell r="Z28" t="str">
            <v>Butadiene</v>
          </cell>
          <cell r="AA28" t="str">
            <v>CAN</v>
          </cell>
        </row>
        <row r="29">
          <cell r="R29" t="str">
            <v>&gt;38229</v>
          </cell>
          <cell r="S29" t="str">
            <v>&lt;38261</v>
          </cell>
          <cell r="T29" t="str">
            <v>Butadiene</v>
          </cell>
          <cell r="U29" t="str">
            <v>MEX</v>
          </cell>
          <cell r="X29" t="str">
            <v>&gt;38260</v>
          </cell>
          <cell r="Y29" t="str">
            <v>&lt;38291</v>
          </cell>
          <cell r="Z29" t="str">
            <v>Butadiene</v>
          </cell>
          <cell r="AA29" t="str">
            <v>MEX</v>
          </cell>
          <cell r="AF29" t="str">
            <v>mth-yr</v>
          </cell>
          <cell r="AG29" t="str">
            <v>mth-yr</v>
          </cell>
          <cell r="AH29" t="str">
            <v>Commodity</v>
          </cell>
          <cell r="AJ29" t="str">
            <v>mth-yr</v>
          </cell>
          <cell r="AK29" t="str">
            <v>mth-yr</v>
          </cell>
          <cell r="AL29" t="str">
            <v>Commodity</v>
          </cell>
        </row>
        <row r="30">
          <cell r="R30" t="str">
            <v>mth-yr</v>
          </cell>
          <cell r="S30" t="str">
            <v>mth-yr</v>
          </cell>
          <cell r="T30" t="str">
            <v>Commodity</v>
          </cell>
          <cell r="U30" t="str">
            <v>Region</v>
          </cell>
          <cell r="V30" t="str">
            <v>Site</v>
          </cell>
          <cell r="X30" t="str">
            <v>mth-yr</v>
          </cell>
          <cell r="Y30" t="str">
            <v>mth-yr</v>
          </cell>
          <cell r="Z30" t="str">
            <v>Commodity</v>
          </cell>
          <cell r="AA30" t="str">
            <v>Region</v>
          </cell>
          <cell r="AB30" t="str">
            <v>Site</v>
          </cell>
          <cell r="AF30" t="str">
            <v>&gt;12/31/03</v>
          </cell>
          <cell r="AG30" t="str">
            <v>&lt;1/1/05</v>
          </cell>
          <cell r="AH30" t="str">
            <v>Electricity</v>
          </cell>
          <cell r="AJ30" t="str">
            <v>&gt;12/31/04</v>
          </cell>
          <cell r="AK30" t="str">
            <v>&lt;1/1/06</v>
          </cell>
          <cell r="AL30" t="str">
            <v>Electricity</v>
          </cell>
        </row>
        <row r="31">
          <cell r="R31" t="str">
            <v>&gt;38229</v>
          </cell>
          <cell r="S31" t="str">
            <v>&lt;38261</v>
          </cell>
          <cell r="T31" t="str">
            <v>Ammonia</v>
          </cell>
          <cell r="U31" t="str">
            <v>US</v>
          </cell>
          <cell r="V31" t="str">
            <v>Victoria</v>
          </cell>
          <cell r="X31" t="str">
            <v>&gt;38260</v>
          </cell>
          <cell r="Y31" t="str">
            <v>&lt;38291</v>
          </cell>
          <cell r="Z31" t="str">
            <v>Ammonia</v>
          </cell>
          <cell r="AA31" t="str">
            <v>US</v>
          </cell>
          <cell r="AB31" t="str">
            <v>Victoria</v>
          </cell>
        </row>
        <row r="32">
          <cell r="R32" t="str">
            <v>&gt;38229</v>
          </cell>
          <cell r="S32" t="str">
            <v>&lt;38261</v>
          </cell>
          <cell r="T32" t="str">
            <v>Ammonia</v>
          </cell>
          <cell r="U32" t="str">
            <v>CAN</v>
          </cell>
          <cell r="X32" t="str">
            <v>&gt;38260</v>
          </cell>
          <cell r="Y32" t="str">
            <v>&lt;38291</v>
          </cell>
          <cell r="Z32" t="str">
            <v>Ammonia</v>
          </cell>
          <cell r="AA32" t="str">
            <v>CAN</v>
          </cell>
          <cell r="AF32" t="str">
            <v>mth-yr</v>
          </cell>
          <cell r="AG32" t="str">
            <v>mth-yr</v>
          </cell>
          <cell r="AH32" t="str">
            <v>Commodity</v>
          </cell>
          <cell r="AJ32" t="str">
            <v>mth-yr</v>
          </cell>
          <cell r="AK32" t="str">
            <v>mth-yr</v>
          </cell>
          <cell r="AL32" t="str">
            <v>Commodity</v>
          </cell>
        </row>
        <row r="33">
          <cell r="R33" t="str">
            <v>&gt;38229</v>
          </cell>
          <cell r="S33" t="str">
            <v>&lt;38261</v>
          </cell>
          <cell r="T33" t="str">
            <v>Ammonia</v>
          </cell>
          <cell r="U33" t="str">
            <v>MEX</v>
          </cell>
          <cell r="X33" t="str">
            <v>&gt;38260</v>
          </cell>
          <cell r="Y33" t="str">
            <v>&lt;38291</v>
          </cell>
          <cell r="Z33" t="str">
            <v>Ammonia</v>
          </cell>
          <cell r="AA33" t="str">
            <v>MEX</v>
          </cell>
          <cell r="AF33" t="str">
            <v>&gt;12/31/03</v>
          </cell>
          <cell r="AG33" t="str">
            <v>&lt;1/1/05</v>
          </cell>
          <cell r="AH33" t="str">
            <v>Fuel Oil</v>
          </cell>
          <cell r="AJ33" t="str">
            <v>&gt;12/31/04</v>
          </cell>
          <cell r="AK33" t="str">
            <v>&lt;1/1/06</v>
          </cell>
          <cell r="AL33" t="str">
            <v>Fuel Oil</v>
          </cell>
        </row>
        <row r="34">
          <cell r="R34" t="str">
            <v>mth-yr</v>
          </cell>
          <cell r="S34" t="str">
            <v>mth-yr</v>
          </cell>
          <cell r="T34" t="str">
            <v>Commodity</v>
          </cell>
          <cell r="U34" t="str">
            <v>Region</v>
          </cell>
          <cell r="X34" t="str">
            <v>mth-yr</v>
          </cell>
          <cell r="Y34" t="str">
            <v>mth-yr</v>
          </cell>
          <cell r="Z34" t="str">
            <v>Commodity</v>
          </cell>
          <cell r="AA34" t="str">
            <v>Region</v>
          </cell>
        </row>
        <row r="35">
          <cell r="R35" t="str">
            <v>&gt;38229</v>
          </cell>
          <cell r="S35" t="str">
            <v>&lt;38261</v>
          </cell>
          <cell r="T35" t="str">
            <v>Paraxylene</v>
          </cell>
          <cell r="U35" t="str">
            <v>US</v>
          </cell>
          <cell r="X35" t="str">
            <v>&gt;38260</v>
          </cell>
          <cell r="Y35" t="str">
            <v>&lt;38291</v>
          </cell>
          <cell r="Z35" t="str">
            <v>Paraxylene</v>
          </cell>
          <cell r="AA35" t="str">
            <v>US</v>
          </cell>
          <cell r="AF35" t="str">
            <v>mth-yr</v>
          </cell>
          <cell r="AG35" t="str">
            <v>mth-yr</v>
          </cell>
          <cell r="AH35" t="str">
            <v>Commodity</v>
          </cell>
          <cell r="AJ35" t="str">
            <v>mth-yr</v>
          </cell>
          <cell r="AK35" t="str">
            <v>mth-yr</v>
          </cell>
          <cell r="AL35" t="str">
            <v>Commodity</v>
          </cell>
        </row>
        <row r="36">
          <cell r="R36" t="str">
            <v>&gt;38229</v>
          </cell>
          <cell r="S36" t="str">
            <v>&lt;38261</v>
          </cell>
          <cell r="T36" t="str">
            <v>Paraxylene</v>
          </cell>
          <cell r="U36" t="str">
            <v>CAN</v>
          </cell>
          <cell r="X36" t="str">
            <v>&gt;38260</v>
          </cell>
          <cell r="Y36" t="str">
            <v>&lt;38291</v>
          </cell>
          <cell r="Z36" t="str">
            <v>Paraxylene</v>
          </cell>
          <cell r="AA36" t="str">
            <v>CAN</v>
          </cell>
          <cell r="AF36" t="str">
            <v>&gt;12/31/03</v>
          </cell>
          <cell r="AG36" t="str">
            <v>&lt;1/1/05</v>
          </cell>
          <cell r="AH36" t="str">
            <v>Acetylene</v>
          </cell>
          <cell r="AJ36" t="str">
            <v>&gt;12/31/04</v>
          </cell>
          <cell r="AK36" t="str">
            <v>&lt;1/1/06</v>
          </cell>
          <cell r="AL36" t="str">
            <v>Acetylene</v>
          </cell>
        </row>
        <row r="37">
          <cell r="R37" t="str">
            <v>&gt;38229</v>
          </cell>
          <cell r="S37" t="str">
            <v>&lt;38261</v>
          </cell>
          <cell r="T37" t="str">
            <v>Paraxylene</v>
          </cell>
          <cell r="U37" t="str">
            <v>MEX</v>
          </cell>
          <cell r="X37" t="str">
            <v>&gt;38260</v>
          </cell>
          <cell r="Y37" t="str">
            <v>&lt;38291</v>
          </cell>
          <cell r="Z37" t="str">
            <v>Paraxylene</v>
          </cell>
          <cell r="AA37" t="str">
            <v>MEX</v>
          </cell>
        </row>
        <row r="38">
          <cell r="R38" t="str">
            <v>mth-yr</v>
          </cell>
          <cell r="S38" t="str">
            <v>mth-yr</v>
          </cell>
          <cell r="T38" t="str">
            <v>Commodity</v>
          </cell>
          <cell r="U38" t="str">
            <v>Region</v>
          </cell>
          <cell r="X38" t="str">
            <v>mth-yr</v>
          </cell>
          <cell r="Y38" t="str">
            <v>mth-yr</v>
          </cell>
          <cell r="Z38" t="str">
            <v>Commodity</v>
          </cell>
          <cell r="AA38" t="str">
            <v>Region</v>
          </cell>
          <cell r="AF38" t="str">
            <v>mth-yr</v>
          </cell>
          <cell r="AG38" t="str">
            <v>mth-yr</v>
          </cell>
          <cell r="AH38" t="str">
            <v>Commodity</v>
          </cell>
          <cell r="AJ38" t="str">
            <v>mth-yr</v>
          </cell>
          <cell r="AK38" t="str">
            <v>mth-yr</v>
          </cell>
          <cell r="AL38" t="str">
            <v>Commodity</v>
          </cell>
        </row>
        <row r="39">
          <cell r="R39" t="str">
            <v>&gt;38229</v>
          </cell>
          <cell r="S39" t="str">
            <v>&lt;38261</v>
          </cell>
          <cell r="T39" t="str">
            <v>PTA</v>
          </cell>
          <cell r="U39" t="str">
            <v>US</v>
          </cell>
          <cell r="X39" t="str">
            <v>&gt;38260</v>
          </cell>
          <cell r="Y39" t="str">
            <v>&lt;38291</v>
          </cell>
          <cell r="Z39" t="str">
            <v>PTA</v>
          </cell>
          <cell r="AA39" t="str">
            <v>US</v>
          </cell>
          <cell r="AF39" t="str">
            <v>&gt;12/31/03</v>
          </cell>
          <cell r="AG39" t="str">
            <v>&lt;1/1/05</v>
          </cell>
          <cell r="AH39" t="str">
            <v>MEG</v>
          </cell>
          <cell r="AJ39" t="str">
            <v>&gt;12/31/04</v>
          </cell>
          <cell r="AK39" t="str">
            <v>&lt;1/1/06</v>
          </cell>
          <cell r="AL39" t="str">
            <v>MEG</v>
          </cell>
        </row>
        <row r="40">
          <cell r="R40" t="str">
            <v>&gt;38229</v>
          </cell>
          <cell r="S40" t="str">
            <v>&lt;38261</v>
          </cell>
          <cell r="T40" t="str">
            <v>PTA</v>
          </cell>
          <cell r="U40" t="str">
            <v>CAN</v>
          </cell>
          <cell r="X40" t="str">
            <v>&gt;38260</v>
          </cell>
          <cell r="Y40" t="str">
            <v>&lt;38291</v>
          </cell>
          <cell r="Z40" t="str">
            <v>PTA</v>
          </cell>
          <cell r="AA40" t="str">
            <v>CAN</v>
          </cell>
        </row>
        <row r="41">
          <cell r="B41" t="str">
            <v>mth-yr</v>
          </cell>
          <cell r="C41" t="str">
            <v>Commodity</v>
          </cell>
          <cell r="D41" t="str">
            <v>Region</v>
          </cell>
          <cell r="F41" t="str">
            <v>mth-yr</v>
          </cell>
          <cell r="G41" t="str">
            <v>Commodity</v>
          </cell>
          <cell r="H41" t="str">
            <v>Region</v>
          </cell>
          <cell r="J41" t="str">
            <v>mth-yr</v>
          </cell>
          <cell r="K41" t="str">
            <v>Commodity</v>
          </cell>
          <cell r="L41" t="str">
            <v>Region</v>
          </cell>
          <cell r="R41" t="str">
            <v>&gt;38229</v>
          </cell>
          <cell r="S41" t="str">
            <v>&lt;38261</v>
          </cell>
          <cell r="T41" t="str">
            <v>PTA</v>
          </cell>
          <cell r="U41" t="str">
            <v>MEX</v>
          </cell>
          <cell r="X41" t="str">
            <v>&gt;38260</v>
          </cell>
          <cell r="Y41" t="str">
            <v>&lt;38291</v>
          </cell>
          <cell r="Z41" t="str">
            <v>PTA</v>
          </cell>
          <cell r="AA41" t="str">
            <v>MEX</v>
          </cell>
        </row>
        <row r="42">
          <cell r="B42">
            <v>37987</v>
          </cell>
          <cell r="C42" t="str">
            <v>PTA</v>
          </cell>
          <cell r="D42" t="str">
            <v>US</v>
          </cell>
          <cell r="F42">
            <v>37987</v>
          </cell>
          <cell r="G42" t="str">
            <v>MEG</v>
          </cell>
          <cell r="H42" t="str">
            <v>US</v>
          </cell>
          <cell r="J42">
            <v>37987</v>
          </cell>
          <cell r="K42" t="str">
            <v>PIA</v>
          </cell>
          <cell r="L42" t="str">
            <v>US</v>
          </cell>
          <cell r="R42" t="str">
            <v>mth-yr</v>
          </cell>
          <cell r="S42" t="str">
            <v>mth-yr</v>
          </cell>
          <cell r="T42" t="str">
            <v>Commodity</v>
          </cell>
          <cell r="U42" t="str">
            <v>Region</v>
          </cell>
          <cell r="X42" t="str">
            <v>mth-yr</v>
          </cell>
          <cell r="Y42" t="str">
            <v>mth-yr</v>
          </cell>
          <cell r="Z42" t="str">
            <v>Commodity</v>
          </cell>
          <cell r="AA42" t="str">
            <v>Region</v>
          </cell>
          <cell r="AF42" t="str">
            <v>mth-yr</v>
          </cell>
          <cell r="AG42" t="str">
            <v>mth-yr</v>
          </cell>
          <cell r="AH42" t="str">
            <v>Commodity</v>
          </cell>
        </row>
        <row r="43">
          <cell r="B43">
            <v>37987</v>
          </cell>
          <cell r="C43" t="str">
            <v>PTA</v>
          </cell>
          <cell r="D43" t="str">
            <v>CAN</v>
          </cell>
          <cell r="F43">
            <v>37987</v>
          </cell>
          <cell r="G43" t="str">
            <v>MEG</v>
          </cell>
          <cell r="H43" t="str">
            <v>CAN</v>
          </cell>
          <cell r="J43">
            <v>37987</v>
          </cell>
          <cell r="K43" t="str">
            <v>PIA</v>
          </cell>
          <cell r="L43" t="str">
            <v>CAN</v>
          </cell>
          <cell r="R43" t="str">
            <v>&gt;38229</v>
          </cell>
          <cell r="S43" t="str">
            <v>&lt;38261</v>
          </cell>
          <cell r="T43" t="str">
            <v>PTMEG</v>
          </cell>
          <cell r="U43" t="str">
            <v>US</v>
          </cell>
          <cell r="X43" t="str">
            <v>&gt;38260</v>
          </cell>
          <cell r="Y43" t="str">
            <v>&lt;38291</v>
          </cell>
          <cell r="Z43" t="str">
            <v>PTMEG</v>
          </cell>
          <cell r="AA43" t="str">
            <v>US</v>
          </cell>
          <cell r="AF43" t="str">
            <v>&gt;12/31/02</v>
          </cell>
          <cell r="AG43" t="str">
            <v>&lt;1/1/04</v>
          </cell>
          <cell r="AH43" t="str">
            <v>NG</v>
          </cell>
        </row>
        <row r="44">
          <cell r="B44" t="str">
            <v>mth-yr</v>
          </cell>
          <cell r="C44" t="str">
            <v>Commodity</v>
          </cell>
          <cell r="D44" t="str">
            <v>Region</v>
          </cell>
          <cell r="F44" t="str">
            <v>mth-yr</v>
          </cell>
          <cell r="G44" t="str">
            <v>Commodity</v>
          </cell>
          <cell r="H44" t="str">
            <v>Region</v>
          </cell>
          <cell r="J44" t="str">
            <v>mth-yr</v>
          </cell>
          <cell r="K44" t="str">
            <v>Commodity</v>
          </cell>
          <cell r="L44" t="str">
            <v>Region</v>
          </cell>
          <cell r="R44" t="str">
            <v>&gt;38229</v>
          </cell>
          <cell r="S44" t="str">
            <v>&lt;38261</v>
          </cell>
          <cell r="T44" t="str">
            <v>PTMEG</v>
          </cell>
          <cell r="U44" t="str">
            <v>CAN</v>
          </cell>
          <cell r="X44" t="str">
            <v>&gt;38260</v>
          </cell>
          <cell r="Y44" t="str">
            <v>&lt;38291</v>
          </cell>
          <cell r="Z44" t="str">
            <v>PTMEG</v>
          </cell>
          <cell r="AA44" t="str">
            <v>CAN</v>
          </cell>
        </row>
        <row r="45">
          <cell r="B45">
            <v>38018</v>
          </cell>
          <cell r="C45" t="str">
            <v>PTA</v>
          </cell>
          <cell r="D45" t="str">
            <v>US</v>
          </cell>
          <cell r="F45">
            <v>38018</v>
          </cell>
          <cell r="G45" t="str">
            <v>MEG</v>
          </cell>
          <cell r="H45" t="str">
            <v>US</v>
          </cell>
          <cell r="J45">
            <v>38018</v>
          </cell>
          <cell r="K45" t="str">
            <v>PIA</v>
          </cell>
          <cell r="L45" t="str">
            <v>US</v>
          </cell>
          <cell r="R45" t="str">
            <v>&gt;38229</v>
          </cell>
          <cell r="S45" t="str">
            <v>&lt;38261</v>
          </cell>
          <cell r="T45" t="str">
            <v>PTMEG</v>
          </cell>
          <cell r="U45" t="str">
            <v>MEX</v>
          </cell>
          <cell r="X45" t="str">
            <v>&gt;38260</v>
          </cell>
          <cell r="Y45" t="str">
            <v>&lt;38291</v>
          </cell>
          <cell r="Z45" t="str">
            <v>PTMEG</v>
          </cell>
          <cell r="AA45" t="str">
            <v>MEX</v>
          </cell>
          <cell r="AF45" t="str">
            <v>mth-yr</v>
          </cell>
          <cell r="AG45" t="str">
            <v>mth-yr</v>
          </cell>
          <cell r="AH45" t="str">
            <v>Commodity</v>
          </cell>
        </row>
        <row r="46">
          <cell r="B46">
            <v>38018</v>
          </cell>
          <cell r="C46" t="str">
            <v>PTA</v>
          </cell>
          <cell r="D46" t="str">
            <v>CAN</v>
          </cell>
          <cell r="F46">
            <v>38018</v>
          </cell>
          <cell r="G46" t="str">
            <v>MEG</v>
          </cell>
          <cell r="H46" t="str">
            <v>CAN</v>
          </cell>
          <cell r="J46">
            <v>38018</v>
          </cell>
          <cell r="K46" t="str">
            <v>PIA</v>
          </cell>
          <cell r="L46" t="str">
            <v>CAN</v>
          </cell>
          <cell r="R46" t="str">
            <v>mth-yr</v>
          </cell>
          <cell r="S46" t="str">
            <v>mth-yr</v>
          </cell>
          <cell r="T46" t="str">
            <v>Commodity</v>
          </cell>
          <cell r="U46" t="str">
            <v>Region</v>
          </cell>
          <cell r="X46" t="str">
            <v>mth-yr</v>
          </cell>
          <cell r="Y46" t="str">
            <v>mth-yr</v>
          </cell>
          <cell r="Z46" t="str">
            <v>Commodity</v>
          </cell>
          <cell r="AA46" t="str">
            <v>Region</v>
          </cell>
          <cell r="AF46" t="str">
            <v>&gt;12/31/02</v>
          </cell>
          <cell r="AG46" t="str">
            <v>&lt;1/1/04</v>
          </cell>
          <cell r="AH46" t="str">
            <v>Cyclohexane</v>
          </cell>
        </row>
        <row r="47">
          <cell r="B47" t="str">
            <v>mth-yr</v>
          </cell>
          <cell r="C47" t="str">
            <v>Commodity</v>
          </cell>
          <cell r="D47" t="str">
            <v>Region</v>
          </cell>
          <cell r="F47" t="str">
            <v>mth-yr</v>
          </cell>
          <cell r="G47" t="str">
            <v>Commodity</v>
          </cell>
          <cell r="H47" t="str">
            <v>Region</v>
          </cell>
          <cell r="J47" t="str">
            <v>mth-yr</v>
          </cell>
          <cell r="K47" t="str">
            <v>Commodity</v>
          </cell>
          <cell r="L47" t="str">
            <v>Region</v>
          </cell>
          <cell r="R47" t="str">
            <v>&gt;38229</v>
          </cell>
          <cell r="S47" t="str">
            <v>&lt;38261</v>
          </cell>
          <cell r="T47" t="str">
            <v>Hydrogen</v>
          </cell>
          <cell r="U47" t="str">
            <v>US</v>
          </cell>
          <cell r="X47" t="str">
            <v>&gt;38260</v>
          </cell>
          <cell r="Y47" t="str">
            <v>&lt;38291</v>
          </cell>
          <cell r="Z47" t="str">
            <v>Hydrogen</v>
          </cell>
          <cell r="AA47" t="str">
            <v>US</v>
          </cell>
        </row>
        <row r="48">
          <cell r="B48">
            <v>38047</v>
          </cell>
          <cell r="C48" t="str">
            <v>PTA</v>
          </cell>
          <cell r="D48" t="str">
            <v>US</v>
          </cell>
          <cell r="F48">
            <v>38047</v>
          </cell>
          <cell r="G48" t="str">
            <v>MEG</v>
          </cell>
          <cell r="H48" t="str">
            <v>US</v>
          </cell>
          <cell r="J48">
            <v>38047</v>
          </cell>
          <cell r="K48" t="str">
            <v>PIA</v>
          </cell>
          <cell r="L48" t="str">
            <v>US</v>
          </cell>
          <cell r="R48" t="str">
            <v>&gt;38229</v>
          </cell>
          <cell r="S48" t="str">
            <v>&lt;38261</v>
          </cell>
          <cell r="T48" t="str">
            <v>Hydrogen</v>
          </cell>
          <cell r="U48" t="str">
            <v>CAN</v>
          </cell>
          <cell r="X48" t="str">
            <v>&gt;38260</v>
          </cell>
          <cell r="Y48" t="str">
            <v>&lt;38291</v>
          </cell>
          <cell r="Z48" t="str">
            <v>Hydrogen</v>
          </cell>
          <cell r="AA48" t="str">
            <v>CAN</v>
          </cell>
          <cell r="AF48" t="str">
            <v>mth-yr</v>
          </cell>
          <cell r="AG48" t="str">
            <v>mth-yr</v>
          </cell>
          <cell r="AH48" t="str">
            <v>Commodity</v>
          </cell>
        </row>
        <row r="49">
          <cell r="B49">
            <v>38047</v>
          </cell>
          <cell r="C49" t="str">
            <v>PTA</v>
          </cell>
          <cell r="D49" t="str">
            <v>CAN</v>
          </cell>
          <cell r="F49">
            <v>38047</v>
          </cell>
          <cell r="G49" t="str">
            <v>MEG</v>
          </cell>
          <cell r="H49" t="str">
            <v>CAN</v>
          </cell>
          <cell r="J49">
            <v>38047</v>
          </cell>
          <cell r="K49" t="str">
            <v>PIA</v>
          </cell>
          <cell r="L49" t="str">
            <v>CAN</v>
          </cell>
          <cell r="R49" t="str">
            <v>&gt;38229</v>
          </cell>
          <cell r="S49" t="str">
            <v>&lt;38261</v>
          </cell>
          <cell r="T49" t="str">
            <v>Hydrogen</v>
          </cell>
          <cell r="U49" t="str">
            <v>MEX</v>
          </cell>
          <cell r="X49" t="str">
            <v>&gt;38260</v>
          </cell>
          <cell r="Y49" t="str">
            <v>&lt;38291</v>
          </cell>
          <cell r="Z49" t="str">
            <v>Hydrogen</v>
          </cell>
          <cell r="AA49" t="str">
            <v>MEX</v>
          </cell>
          <cell r="AF49" t="str">
            <v>&gt;12/31/02</v>
          </cell>
          <cell r="AG49" t="str">
            <v>&lt;1/1/04</v>
          </cell>
          <cell r="AH49" t="str">
            <v>Butadiene</v>
          </cell>
        </row>
        <row r="50">
          <cell r="B50" t="str">
            <v>mth-yr</v>
          </cell>
          <cell r="C50" t="str">
            <v>Commodity</v>
          </cell>
          <cell r="D50" t="str">
            <v>Region</v>
          </cell>
          <cell r="F50" t="str">
            <v>mth-yr</v>
          </cell>
          <cell r="G50" t="str">
            <v>Commodity</v>
          </cell>
          <cell r="H50" t="str">
            <v>Region</v>
          </cell>
          <cell r="J50" t="str">
            <v>mth-yr</v>
          </cell>
          <cell r="K50" t="str">
            <v>Commodity</v>
          </cell>
          <cell r="L50" t="str">
            <v>Region</v>
          </cell>
          <cell r="R50" t="str">
            <v>mth-yr</v>
          </cell>
          <cell r="S50" t="str">
            <v>mth-yr</v>
          </cell>
          <cell r="T50" t="str">
            <v>Commodity</v>
          </cell>
          <cell r="U50" t="str">
            <v>Region</v>
          </cell>
          <cell r="X50" t="str">
            <v>mth-yr</v>
          </cell>
          <cell r="Y50" t="str">
            <v>mth-yr</v>
          </cell>
          <cell r="Z50" t="str">
            <v>Commodity</v>
          </cell>
          <cell r="AA50" t="str">
            <v>Region</v>
          </cell>
          <cell r="AF50" t="str">
            <v>mth-yr</v>
          </cell>
          <cell r="AG50" t="str">
            <v>mth-yr</v>
          </cell>
          <cell r="AH50" t="str">
            <v>Commodity</v>
          </cell>
        </row>
        <row r="51">
          <cell r="B51">
            <v>38078</v>
          </cell>
          <cell r="C51" t="str">
            <v>PTA</v>
          </cell>
          <cell r="D51" t="str">
            <v>US</v>
          </cell>
          <cell r="F51">
            <v>38078</v>
          </cell>
          <cell r="G51" t="str">
            <v>MEG</v>
          </cell>
          <cell r="H51" t="str">
            <v>US</v>
          </cell>
          <cell r="J51">
            <v>38078</v>
          </cell>
          <cell r="K51" t="str">
            <v>PIA</v>
          </cell>
          <cell r="L51" t="str">
            <v>US</v>
          </cell>
          <cell r="R51" t="str">
            <v>&gt;38229</v>
          </cell>
          <cell r="S51" t="str">
            <v>&lt;38261</v>
          </cell>
          <cell r="T51" t="str">
            <v>Caprolactam</v>
          </cell>
          <cell r="U51" t="str">
            <v>US</v>
          </cell>
          <cell r="X51" t="str">
            <v>&gt;38260</v>
          </cell>
          <cell r="Y51" t="str">
            <v>&lt;38291</v>
          </cell>
          <cell r="Z51" t="str">
            <v>Caprolactam</v>
          </cell>
          <cell r="AA51" t="str">
            <v>US</v>
          </cell>
          <cell r="AF51" t="str">
            <v>&gt;12/31/02</v>
          </cell>
          <cell r="AG51" t="str">
            <v>&lt;1/1/04</v>
          </cell>
          <cell r="AH51" t="str">
            <v>Ammonia</v>
          </cell>
        </row>
        <row r="52">
          <cell r="B52">
            <v>38078</v>
          </cell>
          <cell r="C52" t="str">
            <v>PTA</v>
          </cell>
          <cell r="D52" t="str">
            <v>CAN</v>
          </cell>
          <cell r="F52">
            <v>38078</v>
          </cell>
          <cell r="G52" t="str">
            <v>MEG</v>
          </cell>
          <cell r="H52" t="str">
            <v>CAN</v>
          </cell>
          <cell r="J52">
            <v>38078</v>
          </cell>
          <cell r="K52" t="str">
            <v>PIA</v>
          </cell>
          <cell r="L52" t="str">
            <v>CAN</v>
          </cell>
          <cell r="R52" t="str">
            <v>&gt;38229</v>
          </cell>
          <cell r="S52" t="str">
            <v>&lt;38261</v>
          </cell>
          <cell r="T52" t="str">
            <v>Caprolactam</v>
          </cell>
          <cell r="U52" t="str">
            <v>CAN</v>
          </cell>
          <cell r="X52" t="str">
            <v>&gt;38260</v>
          </cell>
          <cell r="Y52" t="str">
            <v>&lt;38291</v>
          </cell>
          <cell r="Z52" t="str">
            <v>Caprolactam</v>
          </cell>
          <cell r="AA52" t="str">
            <v>CAN</v>
          </cell>
        </row>
        <row r="53">
          <cell r="B53" t="str">
            <v>mth-yr</v>
          </cell>
          <cell r="C53" t="str">
            <v>Commodity</v>
          </cell>
          <cell r="D53" t="str">
            <v>Region</v>
          </cell>
          <cell r="F53" t="str">
            <v>mth-yr</v>
          </cell>
          <cell r="G53" t="str">
            <v>Commodity</v>
          </cell>
          <cell r="H53" t="str">
            <v>Region</v>
          </cell>
          <cell r="J53" t="str">
            <v>mth-yr</v>
          </cell>
          <cell r="K53" t="str">
            <v>Commodity</v>
          </cell>
          <cell r="L53" t="str">
            <v>Region</v>
          </cell>
          <cell r="R53" t="str">
            <v>&gt;38229</v>
          </cell>
          <cell r="S53" t="str">
            <v>&lt;38261</v>
          </cell>
          <cell r="T53" t="str">
            <v>Caprolactam</v>
          </cell>
          <cell r="U53" t="str">
            <v>MEX</v>
          </cell>
          <cell r="X53" t="str">
            <v>&gt;38260</v>
          </cell>
          <cell r="Y53" t="str">
            <v>&lt;38291</v>
          </cell>
          <cell r="Z53" t="str">
            <v>Caprolactam</v>
          </cell>
          <cell r="AA53" t="str">
            <v>MEX</v>
          </cell>
          <cell r="AF53" t="str">
            <v>mth-yr</v>
          </cell>
          <cell r="AG53" t="str">
            <v>mth-yr</v>
          </cell>
          <cell r="AH53" t="str">
            <v>Commodity</v>
          </cell>
        </row>
        <row r="54">
          <cell r="B54">
            <v>38108</v>
          </cell>
          <cell r="C54" t="str">
            <v>PTA</v>
          </cell>
          <cell r="D54" t="str">
            <v>US</v>
          </cell>
          <cell r="F54">
            <v>38108</v>
          </cell>
          <cell r="G54" t="str">
            <v>MEG</v>
          </cell>
          <cell r="H54" t="str">
            <v>US</v>
          </cell>
          <cell r="J54">
            <v>38108</v>
          </cell>
          <cell r="K54" t="str">
            <v>PIA</v>
          </cell>
          <cell r="L54" t="str">
            <v>US</v>
          </cell>
          <cell r="R54" t="str">
            <v>mth-yr</v>
          </cell>
          <cell r="S54" t="str">
            <v>mth-yr</v>
          </cell>
          <cell r="T54" t="str">
            <v>Commodity</v>
          </cell>
          <cell r="U54" t="str">
            <v>Region</v>
          </cell>
          <cell r="V54" t="str">
            <v>Site</v>
          </cell>
          <cell r="X54" t="str">
            <v>mth-yr</v>
          </cell>
          <cell r="Y54" t="str">
            <v>mth-yr</v>
          </cell>
          <cell r="Z54" t="str">
            <v>Commodity</v>
          </cell>
          <cell r="AA54" t="str">
            <v>Region</v>
          </cell>
          <cell r="AB54" t="str">
            <v>Site</v>
          </cell>
          <cell r="AF54" t="str">
            <v>&gt;12/31/02</v>
          </cell>
          <cell r="AG54" t="str">
            <v>&lt;1/1/04</v>
          </cell>
          <cell r="AH54" t="str">
            <v>Paraxylene</v>
          </cell>
        </row>
        <row r="55">
          <cell r="B55">
            <v>38108</v>
          </cell>
          <cell r="C55" t="str">
            <v>PTA</v>
          </cell>
          <cell r="D55" t="str">
            <v>CAN</v>
          </cell>
          <cell r="F55">
            <v>38108</v>
          </cell>
          <cell r="G55" t="str">
            <v>MEG</v>
          </cell>
          <cell r="H55" t="str">
            <v>CAN</v>
          </cell>
          <cell r="J55">
            <v>38108</v>
          </cell>
          <cell r="K55" t="str">
            <v>PIA</v>
          </cell>
          <cell r="L55" t="str">
            <v>CAN</v>
          </cell>
          <cell r="R55" t="str">
            <v>&gt;38229</v>
          </cell>
          <cell r="S55" t="str">
            <v>&lt;38261</v>
          </cell>
          <cell r="T55" t="str">
            <v>Electricity</v>
          </cell>
          <cell r="U55" t="str">
            <v>US</v>
          </cell>
          <cell r="V55" t="str">
            <v>Victoria</v>
          </cell>
          <cell r="X55" t="str">
            <v>&gt;38260</v>
          </cell>
          <cell r="Y55" t="str">
            <v>&lt;38291</v>
          </cell>
          <cell r="Z55" t="str">
            <v>Electricity</v>
          </cell>
          <cell r="AA55" t="str">
            <v>US</v>
          </cell>
          <cell r="AB55" t="str">
            <v>Victoria</v>
          </cell>
        </row>
        <row r="56">
          <cell r="B56" t="str">
            <v>mth-yr</v>
          </cell>
          <cell r="C56" t="str">
            <v>Commodity</v>
          </cell>
          <cell r="D56" t="str">
            <v>Region</v>
          </cell>
          <cell r="F56" t="str">
            <v>mth-yr</v>
          </cell>
          <cell r="G56" t="str">
            <v>Commodity</v>
          </cell>
          <cell r="H56" t="str">
            <v>Region</v>
          </cell>
          <cell r="J56" t="str">
            <v>mth-yr</v>
          </cell>
          <cell r="K56" t="str">
            <v>Commodity</v>
          </cell>
          <cell r="L56" t="str">
            <v>Region</v>
          </cell>
          <cell r="R56" t="str">
            <v>&gt;38229</v>
          </cell>
          <cell r="S56" t="str">
            <v>&lt;38261</v>
          </cell>
          <cell r="T56" t="str">
            <v>Electricity</v>
          </cell>
          <cell r="U56" t="str">
            <v>CAN</v>
          </cell>
          <cell r="X56" t="str">
            <v>&gt;38260</v>
          </cell>
          <cell r="Y56" t="str">
            <v>&lt;38291</v>
          </cell>
          <cell r="Z56" t="str">
            <v>Electricity</v>
          </cell>
          <cell r="AA56" t="str">
            <v>CAN</v>
          </cell>
          <cell r="AF56" t="str">
            <v>mth-yr</v>
          </cell>
          <cell r="AG56" t="str">
            <v>mth-yr</v>
          </cell>
          <cell r="AH56" t="str">
            <v>Commodity</v>
          </cell>
        </row>
        <row r="57">
          <cell r="B57">
            <v>38139</v>
          </cell>
          <cell r="C57" t="str">
            <v>PTA</v>
          </cell>
          <cell r="D57" t="str">
            <v>US</v>
          </cell>
          <cell r="F57">
            <v>38139</v>
          </cell>
          <cell r="G57" t="str">
            <v>MEG</v>
          </cell>
          <cell r="H57" t="str">
            <v>US</v>
          </cell>
          <cell r="J57">
            <v>38139</v>
          </cell>
          <cell r="K57" t="str">
            <v>PIA</v>
          </cell>
          <cell r="L57" t="str">
            <v>US</v>
          </cell>
          <cell r="R57" t="str">
            <v>&gt;38229</v>
          </cell>
          <cell r="S57" t="str">
            <v>&lt;38261</v>
          </cell>
          <cell r="T57" t="str">
            <v>Electricity</v>
          </cell>
          <cell r="U57" t="str">
            <v>MEX</v>
          </cell>
          <cell r="X57" t="str">
            <v>&gt;38260</v>
          </cell>
          <cell r="Y57" t="str">
            <v>&lt;38291</v>
          </cell>
          <cell r="Z57" t="str">
            <v>Electricity</v>
          </cell>
          <cell r="AA57" t="str">
            <v>MEX</v>
          </cell>
          <cell r="AF57" t="str">
            <v>&gt;12/31/02</v>
          </cell>
          <cell r="AG57" t="str">
            <v>&lt;1/1/04</v>
          </cell>
          <cell r="AH57" t="str">
            <v>PTA</v>
          </cell>
        </row>
        <row r="58">
          <cell r="B58">
            <v>38139</v>
          </cell>
          <cell r="C58" t="str">
            <v>PTA</v>
          </cell>
          <cell r="D58" t="str">
            <v>CAN</v>
          </cell>
          <cell r="F58">
            <v>38139</v>
          </cell>
          <cell r="G58" t="str">
            <v>MEG</v>
          </cell>
          <cell r="H58" t="str">
            <v>CAN</v>
          </cell>
          <cell r="J58">
            <v>38139</v>
          </cell>
          <cell r="K58" t="str">
            <v>PIA</v>
          </cell>
          <cell r="L58" t="str">
            <v>CAN</v>
          </cell>
          <cell r="R58" t="str">
            <v>mth-yr</v>
          </cell>
          <cell r="S58" t="str">
            <v>mth-yr</v>
          </cell>
          <cell r="T58" t="str">
            <v>Commodity</v>
          </cell>
          <cell r="U58" t="str">
            <v>Region</v>
          </cell>
          <cell r="X58" t="str">
            <v>mth-yr</v>
          </cell>
          <cell r="Y58" t="str">
            <v>mth-yr</v>
          </cell>
          <cell r="Z58" t="str">
            <v>Commodity</v>
          </cell>
          <cell r="AA58" t="str">
            <v>Region</v>
          </cell>
        </row>
        <row r="59">
          <cell r="B59" t="str">
            <v>mth-yr</v>
          </cell>
          <cell r="C59" t="str">
            <v>Commodity</v>
          </cell>
          <cell r="D59" t="str">
            <v>Region</v>
          </cell>
          <cell r="F59" t="str">
            <v>mth-yr</v>
          </cell>
          <cell r="G59" t="str">
            <v>Commodity</v>
          </cell>
          <cell r="H59" t="str">
            <v>Region</v>
          </cell>
          <cell r="J59" t="str">
            <v>mth-yr</v>
          </cell>
          <cell r="K59" t="str">
            <v>Commodity</v>
          </cell>
          <cell r="L59" t="str">
            <v>Region</v>
          </cell>
          <cell r="R59" t="str">
            <v>&gt;38229</v>
          </cell>
          <cell r="S59" t="str">
            <v>&lt;38261</v>
          </cell>
          <cell r="T59" t="str">
            <v>Fuel Oil</v>
          </cell>
          <cell r="U59" t="str">
            <v>US</v>
          </cell>
          <cell r="X59" t="str">
            <v>&gt;38260</v>
          </cell>
          <cell r="Y59" t="str">
            <v>&lt;38291</v>
          </cell>
          <cell r="Z59" t="str">
            <v>Fuel Oil</v>
          </cell>
          <cell r="AA59" t="str">
            <v>US</v>
          </cell>
          <cell r="AF59" t="str">
            <v>mth-yr</v>
          </cell>
          <cell r="AG59" t="str">
            <v>mth-yr</v>
          </cell>
          <cell r="AH59" t="str">
            <v>Commodity</v>
          </cell>
        </row>
        <row r="60">
          <cell r="B60">
            <v>38169</v>
          </cell>
          <cell r="C60" t="str">
            <v>PTA</v>
          </cell>
          <cell r="D60" t="str">
            <v>US</v>
          </cell>
          <cell r="F60">
            <v>38169</v>
          </cell>
          <cell r="G60" t="str">
            <v>MEG</v>
          </cell>
          <cell r="H60" t="str">
            <v>US</v>
          </cell>
          <cell r="J60">
            <v>38169</v>
          </cell>
          <cell r="K60" t="str">
            <v>PIA</v>
          </cell>
          <cell r="L60" t="str">
            <v>US</v>
          </cell>
          <cell r="R60" t="str">
            <v>&gt;38229</v>
          </cell>
          <cell r="S60" t="str">
            <v>&lt;38261</v>
          </cell>
          <cell r="T60" t="str">
            <v>Fuel Oil</v>
          </cell>
          <cell r="U60" t="str">
            <v>CAN</v>
          </cell>
          <cell r="X60" t="str">
            <v>&gt;38260</v>
          </cell>
          <cell r="Y60" t="str">
            <v>&lt;38291</v>
          </cell>
          <cell r="Z60" t="str">
            <v>Fuel Oil</v>
          </cell>
          <cell r="AA60" t="str">
            <v>CAN</v>
          </cell>
          <cell r="AF60" t="str">
            <v>&gt;12/31/02</v>
          </cell>
          <cell r="AG60" t="str">
            <v>&lt;1/1/04</v>
          </cell>
          <cell r="AH60" t="str">
            <v>PTMEG</v>
          </cell>
        </row>
        <row r="61">
          <cell r="B61">
            <v>38169</v>
          </cell>
          <cell r="C61" t="str">
            <v>PTA</v>
          </cell>
          <cell r="D61" t="str">
            <v>CAN</v>
          </cell>
          <cell r="F61">
            <v>38169</v>
          </cell>
          <cell r="G61" t="str">
            <v>MEG</v>
          </cell>
          <cell r="H61" t="str">
            <v>CAN</v>
          </cell>
          <cell r="J61">
            <v>38169</v>
          </cell>
          <cell r="K61" t="str">
            <v>PIA</v>
          </cell>
          <cell r="L61" t="str">
            <v>CAN</v>
          </cell>
          <cell r="R61" t="str">
            <v>&gt;38229</v>
          </cell>
          <cell r="S61" t="str">
            <v>&lt;38261</v>
          </cell>
          <cell r="T61" t="str">
            <v>Fuel Oil</v>
          </cell>
          <cell r="U61" t="str">
            <v>MEX</v>
          </cell>
          <cell r="X61" t="str">
            <v>&gt;38260</v>
          </cell>
          <cell r="Y61" t="str">
            <v>&lt;38291</v>
          </cell>
          <cell r="Z61" t="str">
            <v>Fuel Oil</v>
          </cell>
          <cell r="AA61" t="str">
            <v>MEX</v>
          </cell>
        </row>
        <row r="62">
          <cell r="B62" t="str">
            <v>mth-yr</v>
          </cell>
          <cell r="C62" t="str">
            <v>Commodity</v>
          </cell>
          <cell r="D62" t="str">
            <v>Region</v>
          </cell>
          <cell r="F62" t="str">
            <v>mth-yr</v>
          </cell>
          <cell r="G62" t="str">
            <v>Commodity</v>
          </cell>
          <cell r="H62" t="str">
            <v>Region</v>
          </cell>
          <cell r="J62" t="str">
            <v>mth-yr</v>
          </cell>
          <cell r="K62" t="str">
            <v>Commodity</v>
          </cell>
          <cell r="L62" t="str">
            <v>Region</v>
          </cell>
          <cell r="R62" t="str">
            <v>mth-yr</v>
          </cell>
          <cell r="S62" t="str">
            <v>mth-yr</v>
          </cell>
          <cell r="T62" t="str">
            <v>Commodity</v>
          </cell>
          <cell r="U62" t="str">
            <v>Region</v>
          </cell>
          <cell r="X62" t="str">
            <v>mth-yr</v>
          </cell>
          <cell r="Y62" t="str">
            <v>mth-yr</v>
          </cell>
          <cell r="Z62" t="str">
            <v>Commodity</v>
          </cell>
          <cell r="AA62" t="str">
            <v>Region</v>
          </cell>
          <cell r="AF62" t="str">
            <v>mth-yr</v>
          </cell>
          <cell r="AG62" t="str">
            <v>mth-yr</v>
          </cell>
          <cell r="AH62" t="str">
            <v>Commodity</v>
          </cell>
        </row>
        <row r="63">
          <cell r="B63">
            <v>38200</v>
          </cell>
          <cell r="C63" t="str">
            <v>PTA</v>
          </cell>
          <cell r="D63" t="str">
            <v>US</v>
          </cell>
          <cell r="F63">
            <v>38200</v>
          </cell>
          <cell r="G63" t="str">
            <v>MEG</v>
          </cell>
          <cell r="H63" t="str">
            <v>US</v>
          </cell>
          <cell r="J63">
            <v>38200</v>
          </cell>
          <cell r="K63" t="str">
            <v>PIA</v>
          </cell>
          <cell r="L63" t="str">
            <v>US</v>
          </cell>
          <cell r="R63" t="str">
            <v>&gt;38229</v>
          </cell>
          <cell r="S63" t="str">
            <v>&lt;38261</v>
          </cell>
          <cell r="T63" t="str">
            <v>Acetylene</v>
          </cell>
          <cell r="U63" t="str">
            <v>US</v>
          </cell>
          <cell r="X63" t="str">
            <v>&gt;38260</v>
          </cell>
          <cell r="Y63" t="str">
            <v>&lt;38291</v>
          </cell>
          <cell r="Z63" t="str">
            <v>Acetylene</v>
          </cell>
          <cell r="AA63" t="str">
            <v>US</v>
          </cell>
          <cell r="AF63" t="str">
            <v>&gt;12/31/02</v>
          </cell>
          <cell r="AG63" t="str">
            <v>&lt;1/1/04</v>
          </cell>
          <cell r="AH63" t="str">
            <v>Hydrogen</v>
          </cell>
        </row>
        <row r="64">
          <cell r="B64">
            <v>38200</v>
          </cell>
          <cell r="C64" t="str">
            <v>PTA</v>
          </cell>
          <cell r="D64" t="str">
            <v>CAN</v>
          </cell>
          <cell r="F64">
            <v>38200</v>
          </cell>
          <cell r="G64" t="str">
            <v>MEG</v>
          </cell>
          <cell r="H64" t="str">
            <v>CAN</v>
          </cell>
          <cell r="J64">
            <v>38200</v>
          </cell>
          <cell r="K64" t="str">
            <v>PIA</v>
          </cell>
          <cell r="L64" t="str">
            <v>CAN</v>
          </cell>
          <cell r="R64" t="str">
            <v>&gt;38229</v>
          </cell>
          <cell r="S64" t="str">
            <v>&lt;38261</v>
          </cell>
          <cell r="T64" t="str">
            <v>Acetylene</v>
          </cell>
          <cell r="U64" t="str">
            <v>CAN</v>
          </cell>
          <cell r="X64" t="str">
            <v>&gt;38260</v>
          </cell>
          <cell r="Y64" t="str">
            <v>&lt;38291</v>
          </cell>
          <cell r="Z64" t="str">
            <v>Acetylene</v>
          </cell>
          <cell r="AA64" t="str">
            <v>CAN</v>
          </cell>
        </row>
        <row r="65">
          <cell r="B65" t="str">
            <v>mth-yr</v>
          </cell>
          <cell r="C65" t="str">
            <v>Commodity</v>
          </cell>
          <cell r="D65" t="str">
            <v>Region</v>
          </cell>
          <cell r="F65" t="str">
            <v>mth-yr</v>
          </cell>
          <cell r="G65" t="str">
            <v>Commodity</v>
          </cell>
          <cell r="H65" t="str">
            <v>Region</v>
          </cell>
          <cell r="J65" t="str">
            <v>mth-yr</v>
          </cell>
          <cell r="K65" t="str">
            <v>Commodity</v>
          </cell>
          <cell r="L65" t="str">
            <v>Region</v>
          </cell>
          <cell r="R65" t="str">
            <v>&gt;38229</v>
          </cell>
          <cell r="S65" t="str">
            <v>&lt;38261</v>
          </cell>
          <cell r="T65" t="str">
            <v>Acetylene</v>
          </cell>
          <cell r="U65" t="str">
            <v>MEX</v>
          </cell>
          <cell r="X65" t="str">
            <v>&gt;38260</v>
          </cell>
          <cell r="Y65" t="str">
            <v>&lt;38291</v>
          </cell>
          <cell r="Z65" t="str">
            <v>Acetylene</v>
          </cell>
          <cell r="AA65" t="str">
            <v>MEX</v>
          </cell>
          <cell r="AF65" t="str">
            <v>mth-yr</v>
          </cell>
          <cell r="AG65" t="str">
            <v>mth-yr</v>
          </cell>
          <cell r="AH65" t="str">
            <v>Commodity</v>
          </cell>
        </row>
        <row r="66">
          <cell r="B66">
            <v>38231</v>
          </cell>
          <cell r="C66" t="str">
            <v>PTA</v>
          </cell>
          <cell r="D66" t="str">
            <v>US</v>
          </cell>
          <cell r="F66">
            <v>38231</v>
          </cell>
          <cell r="G66" t="str">
            <v>MEG</v>
          </cell>
          <cell r="H66" t="str">
            <v>US</v>
          </cell>
          <cell r="J66">
            <v>38231</v>
          </cell>
          <cell r="K66" t="str">
            <v>PIA</v>
          </cell>
          <cell r="L66" t="str">
            <v>US</v>
          </cell>
          <cell r="R66" t="str">
            <v>mth-yr</v>
          </cell>
          <cell r="S66" t="str">
            <v>mth-yr</v>
          </cell>
          <cell r="T66" t="str">
            <v>Commodity</v>
          </cell>
          <cell r="U66" t="str">
            <v>Region</v>
          </cell>
          <cell r="X66" t="str">
            <v>mth-yr</v>
          </cell>
          <cell r="Y66" t="str">
            <v>mth-yr</v>
          </cell>
          <cell r="Z66" t="str">
            <v>Commodity</v>
          </cell>
          <cell r="AA66" t="str">
            <v>Region</v>
          </cell>
          <cell r="AF66" t="str">
            <v>&gt;12/31/02</v>
          </cell>
          <cell r="AG66" t="str">
            <v>&lt;1/1/04</v>
          </cell>
          <cell r="AH66" t="str">
            <v>Caprolactam</v>
          </cell>
        </row>
        <row r="67">
          <cell r="B67">
            <v>38231</v>
          </cell>
          <cell r="C67" t="str">
            <v>PTA</v>
          </cell>
          <cell r="D67" t="str">
            <v>CAN</v>
          </cell>
          <cell r="F67">
            <v>38231</v>
          </cell>
          <cell r="G67" t="str">
            <v>MEG</v>
          </cell>
          <cell r="H67" t="str">
            <v>CAN</v>
          </cell>
          <cell r="J67">
            <v>38231</v>
          </cell>
          <cell r="K67" t="str">
            <v>PIA</v>
          </cell>
          <cell r="L67" t="str">
            <v>CAN</v>
          </cell>
          <cell r="R67" t="str">
            <v>&gt;38229</v>
          </cell>
          <cell r="S67" t="str">
            <v>&lt;38261</v>
          </cell>
          <cell r="T67" t="str">
            <v>MEG</v>
          </cell>
          <cell r="U67" t="str">
            <v>US</v>
          </cell>
          <cell r="X67" t="str">
            <v>&gt;38260</v>
          </cell>
          <cell r="Y67" t="str">
            <v>&lt;38291</v>
          </cell>
          <cell r="Z67" t="str">
            <v>MEG</v>
          </cell>
          <cell r="AA67" t="str">
            <v>US</v>
          </cell>
        </row>
        <row r="68">
          <cell r="B68" t="str">
            <v>mth-yr</v>
          </cell>
          <cell r="C68" t="str">
            <v>Commodity</v>
          </cell>
          <cell r="D68" t="str">
            <v>Region</v>
          </cell>
          <cell r="F68" t="str">
            <v>mth-yr</v>
          </cell>
          <cell r="G68" t="str">
            <v>Commodity</v>
          </cell>
          <cell r="H68" t="str">
            <v>Region</v>
          </cell>
          <cell r="J68" t="str">
            <v>mth-yr</v>
          </cell>
          <cell r="K68" t="str">
            <v>Commodity</v>
          </cell>
          <cell r="L68" t="str">
            <v>Region</v>
          </cell>
          <cell r="R68" t="str">
            <v>&gt;38229</v>
          </cell>
          <cell r="S68" t="str">
            <v>&lt;38261</v>
          </cell>
          <cell r="T68" t="str">
            <v>MEG</v>
          </cell>
          <cell r="U68" t="str">
            <v>CAN</v>
          </cell>
          <cell r="X68" t="str">
            <v>&gt;38260</v>
          </cell>
          <cell r="Y68" t="str">
            <v>&lt;38291</v>
          </cell>
          <cell r="Z68" t="str">
            <v>MEG</v>
          </cell>
          <cell r="AA68" t="str">
            <v>CAN</v>
          </cell>
          <cell r="AF68" t="str">
            <v>mth-yr</v>
          </cell>
          <cell r="AG68" t="str">
            <v>mth-yr</v>
          </cell>
          <cell r="AH68" t="str">
            <v>Commodity</v>
          </cell>
        </row>
        <row r="69">
          <cell r="B69">
            <v>38261</v>
          </cell>
          <cell r="C69" t="str">
            <v>PTA</v>
          </cell>
          <cell r="D69" t="str">
            <v>US</v>
          </cell>
          <cell r="F69">
            <v>38261</v>
          </cell>
          <cell r="G69" t="str">
            <v>MEG</v>
          </cell>
          <cell r="H69" t="str">
            <v>US</v>
          </cell>
          <cell r="J69">
            <v>38261</v>
          </cell>
          <cell r="K69" t="str">
            <v>PIA</v>
          </cell>
          <cell r="L69" t="str">
            <v>US</v>
          </cell>
          <cell r="R69" t="str">
            <v>&gt;38229</v>
          </cell>
          <cell r="S69" t="str">
            <v>&lt;38261</v>
          </cell>
          <cell r="T69" t="str">
            <v>MEG</v>
          </cell>
          <cell r="U69" t="str">
            <v>MEX</v>
          </cell>
          <cell r="X69" t="str">
            <v>&gt;38260</v>
          </cell>
          <cell r="Y69" t="str">
            <v>&lt;38291</v>
          </cell>
          <cell r="Z69" t="str">
            <v>MEG</v>
          </cell>
          <cell r="AA69" t="str">
            <v>MEX</v>
          </cell>
          <cell r="AF69" t="str">
            <v>&gt;12/31/02</v>
          </cell>
          <cell r="AG69" t="str">
            <v>&lt;1/1/04</v>
          </cell>
          <cell r="AH69" t="str">
            <v>Electricity</v>
          </cell>
        </row>
        <row r="70">
          <cell r="B70">
            <v>38261</v>
          </cell>
          <cell r="C70" t="str">
            <v>PTA</v>
          </cell>
          <cell r="D70" t="str">
            <v>CAN</v>
          </cell>
          <cell r="F70">
            <v>38261</v>
          </cell>
          <cell r="G70" t="str">
            <v>MEG</v>
          </cell>
          <cell r="H70" t="str">
            <v>CAN</v>
          </cell>
          <cell r="J70">
            <v>38261</v>
          </cell>
          <cell r="K70" t="str">
            <v>PIA</v>
          </cell>
          <cell r="L70" t="str">
            <v>CAN</v>
          </cell>
        </row>
        <row r="71">
          <cell r="B71" t="str">
            <v>mth-yr</v>
          </cell>
          <cell r="C71" t="str">
            <v>Commodity</v>
          </cell>
          <cell r="D71" t="str">
            <v>Region</v>
          </cell>
          <cell r="F71" t="str">
            <v>mth-yr</v>
          </cell>
          <cell r="G71" t="str">
            <v>Commodity</v>
          </cell>
          <cell r="H71" t="str">
            <v>Region</v>
          </cell>
          <cell r="J71" t="str">
            <v>mth-yr</v>
          </cell>
          <cell r="K71" t="str">
            <v>Commodity</v>
          </cell>
          <cell r="L71" t="str">
            <v>Region</v>
          </cell>
          <cell r="AF71" t="str">
            <v>mth-yr</v>
          </cell>
          <cell r="AG71" t="str">
            <v>mth-yr</v>
          </cell>
          <cell r="AH71" t="str">
            <v>Commodity</v>
          </cell>
        </row>
        <row r="72">
          <cell r="B72">
            <v>38292</v>
          </cell>
          <cell r="C72" t="str">
            <v>PTA</v>
          </cell>
          <cell r="D72" t="str">
            <v>US</v>
          </cell>
          <cell r="F72">
            <v>38292</v>
          </cell>
          <cell r="G72" t="str">
            <v>MEG</v>
          </cell>
          <cell r="H72" t="str">
            <v>US</v>
          </cell>
          <cell r="J72">
            <v>38292</v>
          </cell>
          <cell r="K72" t="str">
            <v>PIA</v>
          </cell>
          <cell r="L72" t="str">
            <v>US</v>
          </cell>
          <cell r="AF72" t="str">
            <v>&gt;12/31/02</v>
          </cell>
          <cell r="AG72" t="str">
            <v>&lt;1/1/04</v>
          </cell>
          <cell r="AH72" t="str">
            <v>Fuel Oil</v>
          </cell>
        </row>
        <row r="73">
          <cell r="B73">
            <v>38292</v>
          </cell>
          <cell r="C73" t="str">
            <v>PTA</v>
          </cell>
          <cell r="D73" t="str">
            <v>CAN</v>
          </cell>
          <cell r="F73">
            <v>38292</v>
          </cell>
          <cell r="G73" t="str">
            <v>MEG</v>
          </cell>
          <cell r="H73" t="str">
            <v>CAN</v>
          </cell>
          <cell r="J73">
            <v>38292</v>
          </cell>
          <cell r="K73" t="str">
            <v>PIA</v>
          </cell>
          <cell r="L73" t="str">
            <v>CAN</v>
          </cell>
          <cell r="R73" t="str">
            <v>mth-yr</v>
          </cell>
          <cell r="S73" t="str">
            <v>Commodity</v>
          </cell>
          <cell r="T73" t="str">
            <v>Region</v>
          </cell>
          <cell r="V73" t="str">
            <v>mth-yr</v>
          </cell>
          <cell r="W73" t="str">
            <v>Commodity</v>
          </cell>
          <cell r="X73" t="str">
            <v>Region</v>
          </cell>
          <cell r="Z73" t="str">
            <v>mth-yr</v>
          </cell>
          <cell r="AA73" t="str">
            <v>Commodity</v>
          </cell>
          <cell r="AB73" t="str">
            <v>Region</v>
          </cell>
        </row>
        <row r="74">
          <cell r="B74" t="str">
            <v>mth-yr</v>
          </cell>
          <cell r="C74" t="str">
            <v>Commodity</v>
          </cell>
          <cell r="D74" t="str">
            <v>Region</v>
          </cell>
          <cell r="F74" t="str">
            <v>mth-yr</v>
          </cell>
          <cell r="G74" t="str">
            <v>Commodity</v>
          </cell>
          <cell r="H74" t="str">
            <v>Region</v>
          </cell>
          <cell r="J74" t="str">
            <v>mth-yr</v>
          </cell>
          <cell r="K74" t="str">
            <v>Commodity</v>
          </cell>
          <cell r="L74" t="str">
            <v>Region</v>
          </cell>
          <cell r="R74">
            <v>37987</v>
          </cell>
          <cell r="S74" t="str">
            <v>PTA</v>
          </cell>
          <cell r="T74" t="str">
            <v>MEX</v>
          </cell>
          <cell r="V74">
            <v>37987</v>
          </cell>
          <cell r="W74" t="str">
            <v>MEG</v>
          </cell>
          <cell r="X74" t="str">
            <v>MEX</v>
          </cell>
          <cell r="Z74">
            <v>37987</v>
          </cell>
          <cell r="AA74" t="str">
            <v>PIA</v>
          </cell>
          <cell r="AB74" t="str">
            <v>MEX</v>
          </cell>
          <cell r="AF74" t="str">
            <v>mth-yr</v>
          </cell>
          <cell r="AG74" t="str">
            <v>mth-yr</v>
          </cell>
          <cell r="AH74" t="str">
            <v>Commodity</v>
          </cell>
        </row>
        <row r="75">
          <cell r="B75">
            <v>38322</v>
          </cell>
          <cell r="C75" t="str">
            <v>PTA</v>
          </cell>
          <cell r="D75" t="str">
            <v>US</v>
          </cell>
          <cell r="F75">
            <v>38322</v>
          </cell>
          <cell r="G75" t="str">
            <v>MEG</v>
          </cell>
          <cell r="H75" t="str">
            <v>US</v>
          </cell>
          <cell r="J75">
            <v>38322</v>
          </cell>
          <cell r="K75" t="str">
            <v>PIA</v>
          </cell>
          <cell r="L75" t="str">
            <v>US</v>
          </cell>
          <cell r="AF75" t="str">
            <v>&gt;12/31/02</v>
          </cell>
          <cell r="AG75" t="str">
            <v>&lt;1/1/04</v>
          </cell>
          <cell r="AH75" t="str">
            <v>Acetylene</v>
          </cell>
        </row>
        <row r="76">
          <cell r="B76">
            <v>38322</v>
          </cell>
          <cell r="C76" t="str">
            <v>PTA</v>
          </cell>
          <cell r="D76" t="str">
            <v>CAN</v>
          </cell>
          <cell r="F76">
            <v>38322</v>
          </cell>
          <cell r="G76" t="str">
            <v>MEG</v>
          </cell>
          <cell r="H76" t="str">
            <v>CAN</v>
          </cell>
          <cell r="J76">
            <v>38322</v>
          </cell>
          <cell r="K76" t="str">
            <v>PIA</v>
          </cell>
          <cell r="L76" t="str">
            <v>CAN</v>
          </cell>
          <cell r="R76" t="str">
            <v>mth-yr</v>
          </cell>
          <cell r="S76" t="str">
            <v>Commodity</v>
          </cell>
          <cell r="T76" t="str">
            <v>Region</v>
          </cell>
          <cell r="V76" t="str">
            <v>mth-yr</v>
          </cell>
          <cell r="W76" t="str">
            <v>Commodity</v>
          </cell>
          <cell r="X76" t="str">
            <v>Region</v>
          </cell>
          <cell r="Z76" t="str">
            <v>mth-yr</v>
          </cell>
          <cell r="AA76" t="str">
            <v>Commodity</v>
          </cell>
          <cell r="AB76" t="str">
            <v>Region</v>
          </cell>
        </row>
        <row r="77">
          <cell r="R77">
            <v>38018</v>
          </cell>
          <cell r="S77" t="str">
            <v>PTA</v>
          </cell>
          <cell r="T77" t="str">
            <v>MEX</v>
          </cell>
          <cell r="V77">
            <v>38018</v>
          </cell>
          <cell r="W77" t="str">
            <v>MEG</v>
          </cell>
          <cell r="X77" t="str">
            <v>MEX</v>
          </cell>
          <cell r="Z77">
            <v>38018</v>
          </cell>
          <cell r="AA77" t="str">
            <v>PIA</v>
          </cell>
          <cell r="AB77" t="str">
            <v>MEX</v>
          </cell>
          <cell r="AF77" t="str">
            <v>mth-yr</v>
          </cell>
          <cell r="AG77" t="str">
            <v>mth-yr</v>
          </cell>
          <cell r="AH77" t="str">
            <v>Commodity</v>
          </cell>
        </row>
        <row r="78">
          <cell r="AF78" t="str">
            <v>&gt;12/31/02</v>
          </cell>
          <cell r="AG78" t="str">
            <v>&lt;1/1/04</v>
          </cell>
          <cell r="AH78" t="str">
            <v>MEG</v>
          </cell>
        </row>
        <row r="79">
          <cell r="R79" t="str">
            <v>mth-yr</v>
          </cell>
          <cell r="S79" t="str">
            <v>Commodity</v>
          </cell>
          <cell r="T79" t="str">
            <v>Region</v>
          </cell>
          <cell r="V79" t="str">
            <v>mth-yr</v>
          </cell>
          <cell r="W79" t="str">
            <v>Commodity</v>
          </cell>
          <cell r="X79" t="str">
            <v>Region</v>
          </cell>
          <cell r="Z79" t="str">
            <v>mth-yr</v>
          </cell>
          <cell r="AA79" t="str">
            <v>Commodity</v>
          </cell>
          <cell r="AB79" t="str">
            <v>Region</v>
          </cell>
        </row>
        <row r="80">
          <cell r="B80" t="str">
            <v>mth-yr</v>
          </cell>
          <cell r="C80" t="str">
            <v>Commodity</v>
          </cell>
          <cell r="D80" t="str">
            <v>Region</v>
          </cell>
          <cell r="F80" t="str">
            <v>mth-yr</v>
          </cell>
          <cell r="G80" t="str">
            <v>Commodity</v>
          </cell>
          <cell r="H80" t="str">
            <v>Region</v>
          </cell>
          <cell r="J80" t="str">
            <v>mth-yr</v>
          </cell>
          <cell r="K80" t="str">
            <v>Commodity</v>
          </cell>
          <cell r="L80" t="str">
            <v>Region</v>
          </cell>
          <cell r="R80">
            <v>38047</v>
          </cell>
          <cell r="S80" t="str">
            <v>PTA</v>
          </cell>
          <cell r="T80" t="str">
            <v>MEX</v>
          </cell>
          <cell r="V80">
            <v>38047</v>
          </cell>
          <cell r="W80" t="str">
            <v>MEG</v>
          </cell>
          <cell r="X80" t="str">
            <v>MEX</v>
          </cell>
          <cell r="Z80">
            <v>38047</v>
          </cell>
          <cell r="AA80" t="str">
            <v>PIA</v>
          </cell>
          <cell r="AB80" t="str">
            <v>MEX</v>
          </cell>
          <cell r="AF80" t="str">
            <v>mth-yr</v>
          </cell>
          <cell r="AG80" t="str">
            <v>mth-yr</v>
          </cell>
          <cell r="AH80" t="str">
            <v>Commodity</v>
          </cell>
          <cell r="AI80" t="str">
            <v>Region</v>
          </cell>
          <cell r="AL80" t="str">
            <v>mth-yr</v>
          </cell>
          <cell r="AM80" t="str">
            <v>mth-yr</v>
          </cell>
          <cell r="AN80" t="str">
            <v>Commodity</v>
          </cell>
          <cell r="AO80" t="str">
            <v>Region</v>
          </cell>
        </row>
        <row r="81">
          <cell r="B81">
            <v>37987</v>
          </cell>
          <cell r="C81" t="str">
            <v>Cyclohexane</v>
          </cell>
          <cell r="D81" t="str">
            <v>US</v>
          </cell>
          <cell r="F81">
            <v>37987</v>
          </cell>
          <cell r="G81" t="str">
            <v>Butadiene</v>
          </cell>
          <cell r="H81" t="str">
            <v>US</v>
          </cell>
          <cell r="J81">
            <v>37987</v>
          </cell>
          <cell r="K81" t="str">
            <v>Ammonia</v>
          </cell>
          <cell r="L81" t="str">
            <v>US</v>
          </cell>
          <cell r="AF81" t="str">
            <v>&gt;38229</v>
          </cell>
          <cell r="AG81" t="str">
            <v>&lt;38261</v>
          </cell>
          <cell r="AH81" t="str">
            <v>Oxygen</v>
          </cell>
          <cell r="AI81" t="str">
            <v>US</v>
          </cell>
          <cell r="AL81" t="str">
            <v>&gt;38260</v>
          </cell>
          <cell r="AM81" t="str">
            <v>&lt;38291</v>
          </cell>
          <cell r="AN81" t="str">
            <v>Oxygen</v>
          </cell>
          <cell r="AO81" t="str">
            <v>US</v>
          </cell>
        </row>
        <row r="82">
          <cell r="R82" t="str">
            <v>mth-yr</v>
          </cell>
          <cell r="S82" t="str">
            <v>Commodity</v>
          </cell>
          <cell r="T82" t="str">
            <v>Region</v>
          </cell>
          <cell r="V82" t="str">
            <v>mth-yr</v>
          </cell>
          <cell r="W82" t="str">
            <v>Commodity</v>
          </cell>
          <cell r="X82" t="str">
            <v>Region</v>
          </cell>
          <cell r="Z82" t="str">
            <v>mth-yr</v>
          </cell>
          <cell r="AA82" t="str">
            <v>Commodity</v>
          </cell>
          <cell r="AB82" t="str">
            <v>Region</v>
          </cell>
          <cell r="AF82" t="str">
            <v>&gt;38229</v>
          </cell>
          <cell r="AG82" t="str">
            <v>&lt;38261</v>
          </cell>
          <cell r="AH82" t="str">
            <v>Oxygen</v>
          </cell>
          <cell r="AI82" t="str">
            <v>CAN</v>
          </cell>
          <cell r="AL82" t="str">
            <v>&gt;38260</v>
          </cell>
          <cell r="AM82" t="str">
            <v>&lt;38291</v>
          </cell>
          <cell r="AN82" t="str">
            <v>Oxygen</v>
          </cell>
          <cell r="AO82" t="str">
            <v>CAN</v>
          </cell>
        </row>
        <row r="83">
          <cell r="B83" t="str">
            <v>mth-yr</v>
          </cell>
          <cell r="C83" t="str">
            <v>Commodity</v>
          </cell>
          <cell r="D83" t="str">
            <v>Region</v>
          </cell>
          <cell r="F83" t="str">
            <v>mth-yr</v>
          </cell>
          <cell r="G83" t="str">
            <v>Commodity</v>
          </cell>
          <cell r="H83" t="str">
            <v>Region</v>
          </cell>
          <cell r="J83" t="str">
            <v>mth-yr</v>
          </cell>
          <cell r="K83" t="str">
            <v>Commodity</v>
          </cell>
          <cell r="L83" t="str">
            <v>Region</v>
          </cell>
          <cell r="R83">
            <v>38078</v>
          </cell>
          <cell r="S83" t="str">
            <v>PTA</v>
          </cell>
          <cell r="T83" t="str">
            <v>MEX</v>
          </cell>
          <cell r="V83">
            <v>38078</v>
          </cell>
          <cell r="W83" t="str">
            <v>MEG</v>
          </cell>
          <cell r="X83" t="str">
            <v>MEX</v>
          </cell>
          <cell r="Z83">
            <v>38078</v>
          </cell>
          <cell r="AA83" t="str">
            <v>PIA</v>
          </cell>
          <cell r="AB83" t="str">
            <v>MEX</v>
          </cell>
          <cell r="AF83" t="str">
            <v>&gt;38229</v>
          </cell>
          <cell r="AG83" t="str">
            <v>&lt;38261</v>
          </cell>
          <cell r="AH83" t="str">
            <v>Oxygen</v>
          </cell>
          <cell r="AI83" t="str">
            <v>MEX</v>
          </cell>
          <cell r="AL83" t="str">
            <v>&gt;38260</v>
          </cell>
          <cell r="AM83" t="str">
            <v>&lt;38291</v>
          </cell>
          <cell r="AN83" t="str">
            <v>Oxygen</v>
          </cell>
          <cell r="AO83" t="str">
            <v>MEX</v>
          </cell>
        </row>
        <row r="84">
          <cell r="B84">
            <v>38018</v>
          </cell>
          <cell r="C84" t="str">
            <v>Cyclohexane</v>
          </cell>
          <cell r="D84" t="str">
            <v>US</v>
          </cell>
          <cell r="F84">
            <v>38018</v>
          </cell>
          <cell r="G84" t="str">
            <v>Butadiene</v>
          </cell>
          <cell r="H84" t="str">
            <v>US</v>
          </cell>
          <cell r="J84">
            <v>38018</v>
          </cell>
          <cell r="K84" t="str">
            <v>Ammonia</v>
          </cell>
          <cell r="L84" t="str">
            <v>US</v>
          </cell>
        </row>
        <row r="85">
          <cell r="R85" t="str">
            <v>mth-yr</v>
          </cell>
          <cell r="S85" t="str">
            <v>Commodity</v>
          </cell>
          <cell r="T85" t="str">
            <v>Region</v>
          </cell>
          <cell r="V85" t="str">
            <v>mth-yr</v>
          </cell>
          <cell r="W85" t="str">
            <v>Commodity</v>
          </cell>
          <cell r="X85" t="str">
            <v>Region</v>
          </cell>
          <cell r="Z85" t="str">
            <v>mth-yr</v>
          </cell>
          <cell r="AA85" t="str">
            <v>Commodity</v>
          </cell>
          <cell r="AB85" t="str">
            <v>Region</v>
          </cell>
          <cell r="AF85" t="str">
            <v>mth-yr</v>
          </cell>
          <cell r="AG85" t="str">
            <v>mth-yr</v>
          </cell>
          <cell r="AH85" t="str">
            <v>Commodity</v>
          </cell>
          <cell r="AI85" t="str">
            <v>Region</v>
          </cell>
          <cell r="AL85" t="str">
            <v>mth-yr</v>
          </cell>
          <cell r="AM85" t="str">
            <v>mth-yr</v>
          </cell>
          <cell r="AN85" t="str">
            <v>Commodity</v>
          </cell>
          <cell r="AO85" t="str">
            <v>Region</v>
          </cell>
        </row>
        <row r="86">
          <cell r="B86" t="str">
            <v>mth-yr</v>
          </cell>
          <cell r="C86" t="str">
            <v>Commodity</v>
          </cell>
          <cell r="D86" t="str">
            <v>Region</v>
          </cell>
          <cell r="F86" t="str">
            <v>mth-yr</v>
          </cell>
          <cell r="G86" t="str">
            <v>Commodity</v>
          </cell>
          <cell r="H86" t="str">
            <v>Region</v>
          </cell>
          <cell r="J86" t="str">
            <v>mth-yr</v>
          </cell>
          <cell r="K86" t="str">
            <v>Commodity</v>
          </cell>
          <cell r="L86" t="str">
            <v>Region</v>
          </cell>
          <cell r="R86">
            <v>38108</v>
          </cell>
          <cell r="S86" t="str">
            <v>PTA</v>
          </cell>
          <cell r="T86" t="str">
            <v>MEX</v>
          </cell>
          <cell r="V86">
            <v>38108</v>
          </cell>
          <cell r="W86" t="str">
            <v>MEG</v>
          </cell>
          <cell r="X86" t="str">
            <v>MEX</v>
          </cell>
          <cell r="Z86">
            <v>38108</v>
          </cell>
          <cell r="AA86" t="str">
            <v>PIA</v>
          </cell>
          <cell r="AB86" t="str">
            <v>MEX</v>
          </cell>
          <cell r="AF86" t="str">
            <v>&gt;38229</v>
          </cell>
          <cell r="AG86" t="str">
            <v>&lt;38261</v>
          </cell>
          <cell r="AH86" t="str">
            <v>MeOH</v>
          </cell>
          <cell r="AI86" t="str">
            <v>US</v>
          </cell>
          <cell r="AL86" t="str">
            <v>&gt;38260</v>
          </cell>
          <cell r="AM86" t="str">
            <v>&lt;38291</v>
          </cell>
          <cell r="AN86" t="str">
            <v>MeOH</v>
          </cell>
          <cell r="AO86" t="str">
            <v>US</v>
          </cell>
        </row>
        <row r="87">
          <cell r="B87">
            <v>38047</v>
          </cell>
          <cell r="C87" t="str">
            <v>Cyclohexane</v>
          </cell>
          <cell r="D87" t="str">
            <v>US</v>
          </cell>
          <cell r="F87">
            <v>38047</v>
          </cell>
          <cell r="G87" t="str">
            <v>Butadiene</v>
          </cell>
          <cell r="H87" t="str">
            <v>US</v>
          </cell>
          <cell r="J87">
            <v>38047</v>
          </cell>
          <cell r="K87" t="str">
            <v>Ammonia</v>
          </cell>
          <cell r="L87" t="str">
            <v>US</v>
          </cell>
          <cell r="AF87" t="str">
            <v>&gt;38229</v>
          </cell>
          <cell r="AG87" t="str">
            <v>&lt;38261</v>
          </cell>
          <cell r="AH87" t="str">
            <v>MeOH</v>
          </cell>
          <cell r="AI87" t="str">
            <v>CAN</v>
          </cell>
          <cell r="AL87" t="str">
            <v>&gt;38260</v>
          </cell>
          <cell r="AM87" t="str">
            <v>&lt;38291</v>
          </cell>
          <cell r="AN87" t="str">
            <v>MeOH</v>
          </cell>
          <cell r="AO87" t="str">
            <v>CAN</v>
          </cell>
        </row>
        <row r="88">
          <cell r="R88" t="str">
            <v>mth-yr</v>
          </cell>
          <cell r="S88" t="str">
            <v>Commodity</v>
          </cell>
          <cell r="T88" t="str">
            <v>Region</v>
          </cell>
          <cell r="V88" t="str">
            <v>mth-yr</v>
          </cell>
          <cell r="W88" t="str">
            <v>Commodity</v>
          </cell>
          <cell r="X88" t="str">
            <v>Region</v>
          </cell>
          <cell r="Z88" t="str">
            <v>mth-yr</v>
          </cell>
          <cell r="AA88" t="str">
            <v>Commodity</v>
          </cell>
          <cell r="AB88" t="str">
            <v>Region</v>
          </cell>
          <cell r="AF88" t="str">
            <v>&gt;38229</v>
          </cell>
          <cell r="AG88" t="str">
            <v>&lt;38261</v>
          </cell>
          <cell r="AH88" t="str">
            <v>MeOH</v>
          </cell>
          <cell r="AI88" t="str">
            <v>MEX</v>
          </cell>
          <cell r="AL88" t="str">
            <v>&gt;38260</v>
          </cell>
          <cell r="AM88" t="str">
            <v>&lt;38291</v>
          </cell>
          <cell r="AN88" t="str">
            <v>MeOH</v>
          </cell>
          <cell r="AO88" t="str">
            <v>MEX</v>
          </cell>
        </row>
        <row r="89">
          <cell r="B89" t="str">
            <v>mth-yr</v>
          </cell>
          <cell r="C89" t="str">
            <v>Commodity</v>
          </cell>
          <cell r="D89" t="str">
            <v>Region</v>
          </cell>
          <cell r="F89" t="str">
            <v>mth-yr</v>
          </cell>
          <cell r="G89" t="str">
            <v>Commodity</v>
          </cell>
          <cell r="H89" t="str">
            <v>Region</v>
          </cell>
          <cell r="J89" t="str">
            <v>mth-yr</v>
          </cell>
          <cell r="K89" t="str">
            <v>Commodity</v>
          </cell>
          <cell r="L89" t="str">
            <v>Region</v>
          </cell>
          <cell r="R89">
            <v>38139</v>
          </cell>
          <cell r="S89" t="str">
            <v>PTA</v>
          </cell>
          <cell r="T89" t="str">
            <v>MEX</v>
          </cell>
          <cell r="V89">
            <v>38139</v>
          </cell>
          <cell r="W89" t="str">
            <v>MEG</v>
          </cell>
          <cell r="X89" t="str">
            <v>MEX</v>
          </cell>
          <cell r="Z89">
            <v>38139</v>
          </cell>
          <cell r="AA89" t="str">
            <v>PIA</v>
          </cell>
          <cell r="AB89" t="str">
            <v>MEX</v>
          </cell>
        </row>
        <row r="90">
          <cell r="B90">
            <v>38078</v>
          </cell>
          <cell r="C90" t="str">
            <v>Cyclohexane</v>
          </cell>
          <cell r="D90" t="str">
            <v>US</v>
          </cell>
          <cell r="F90">
            <v>38078</v>
          </cell>
          <cell r="G90" t="str">
            <v>Butadiene</v>
          </cell>
          <cell r="H90" t="str">
            <v>US</v>
          </cell>
          <cell r="J90">
            <v>38078</v>
          </cell>
          <cell r="K90" t="str">
            <v>Ammonia</v>
          </cell>
          <cell r="L90" t="str">
            <v>US</v>
          </cell>
        </row>
        <row r="91">
          <cell r="R91" t="str">
            <v>mth-yr</v>
          </cell>
          <cell r="S91" t="str">
            <v>Commodity</v>
          </cell>
          <cell r="T91" t="str">
            <v>Region</v>
          </cell>
          <cell r="V91" t="str">
            <v>mth-yr</v>
          </cell>
          <cell r="W91" t="str">
            <v>Commodity</v>
          </cell>
          <cell r="X91" t="str">
            <v>Region</v>
          </cell>
          <cell r="Z91" t="str">
            <v>mth-yr</v>
          </cell>
          <cell r="AA91" t="str">
            <v>Commodity</v>
          </cell>
          <cell r="AB91" t="str">
            <v>Region</v>
          </cell>
        </row>
        <row r="92">
          <cell r="B92" t="str">
            <v>mth-yr</v>
          </cell>
          <cell r="C92" t="str">
            <v>Commodity</v>
          </cell>
          <cell r="D92" t="str">
            <v>Region</v>
          </cell>
          <cell r="F92" t="str">
            <v>mth-yr</v>
          </cell>
          <cell r="G92" t="str">
            <v>Commodity</v>
          </cell>
          <cell r="H92" t="str">
            <v>Region</v>
          </cell>
          <cell r="J92" t="str">
            <v>mth-yr</v>
          </cell>
          <cell r="K92" t="str">
            <v>Commodity</v>
          </cell>
          <cell r="L92" t="str">
            <v>Region</v>
          </cell>
          <cell r="R92">
            <v>38169</v>
          </cell>
          <cell r="S92" t="str">
            <v>PTA</v>
          </cell>
          <cell r="T92" t="str">
            <v>MEX</v>
          </cell>
          <cell r="V92">
            <v>38169</v>
          </cell>
          <cell r="W92" t="str">
            <v>MEG</v>
          </cell>
          <cell r="X92" t="str">
            <v>MEX</v>
          </cell>
          <cell r="Z92">
            <v>38169</v>
          </cell>
          <cell r="AA92" t="str">
            <v>PIA</v>
          </cell>
          <cell r="AB92" t="str">
            <v>MEX</v>
          </cell>
        </row>
        <row r="93">
          <cell r="B93">
            <v>38108</v>
          </cell>
          <cell r="C93" t="str">
            <v>Cyclohexane</v>
          </cell>
          <cell r="D93" t="str">
            <v>US</v>
          </cell>
          <cell r="F93">
            <v>38108</v>
          </cell>
          <cell r="G93" t="str">
            <v>Butadiene</v>
          </cell>
          <cell r="H93" t="str">
            <v>US</v>
          </cell>
          <cell r="J93">
            <v>38108</v>
          </cell>
          <cell r="K93" t="str">
            <v>Ammonia</v>
          </cell>
          <cell r="L93" t="str">
            <v>US</v>
          </cell>
        </row>
        <row r="94">
          <cell r="R94" t="str">
            <v>mth-yr</v>
          </cell>
          <cell r="S94" t="str">
            <v>Commodity</v>
          </cell>
          <cell r="T94" t="str">
            <v>Region</v>
          </cell>
          <cell r="V94" t="str">
            <v>mth-yr</v>
          </cell>
          <cell r="W94" t="str">
            <v>Commodity</v>
          </cell>
          <cell r="X94" t="str">
            <v>Region</v>
          </cell>
          <cell r="Z94" t="str">
            <v>mth-yr</v>
          </cell>
          <cell r="AA94" t="str">
            <v>Commodity</v>
          </cell>
          <cell r="AB94" t="str">
            <v>Region</v>
          </cell>
        </row>
        <row r="95">
          <cell r="B95" t="str">
            <v>mth-yr</v>
          </cell>
          <cell r="C95" t="str">
            <v>Commodity</v>
          </cell>
          <cell r="D95" t="str">
            <v>Region</v>
          </cell>
          <cell r="F95" t="str">
            <v>mth-yr</v>
          </cell>
          <cell r="G95" t="str">
            <v>Commodity</v>
          </cell>
          <cell r="H95" t="str">
            <v>Region</v>
          </cell>
          <cell r="J95" t="str">
            <v>mth-yr</v>
          </cell>
          <cell r="K95" t="str">
            <v>Commodity</v>
          </cell>
          <cell r="L95" t="str">
            <v>Region</v>
          </cell>
          <cell r="R95">
            <v>38200</v>
          </cell>
          <cell r="S95" t="str">
            <v>PTA</v>
          </cell>
          <cell r="T95" t="str">
            <v>MEX</v>
          </cell>
          <cell r="V95">
            <v>38200</v>
          </cell>
          <cell r="W95" t="str">
            <v>MEG</v>
          </cell>
          <cell r="X95" t="str">
            <v>MEX</v>
          </cell>
          <cell r="Z95">
            <v>38200</v>
          </cell>
          <cell r="AA95" t="str">
            <v>PIA</v>
          </cell>
          <cell r="AB95" t="str">
            <v>MEX</v>
          </cell>
        </row>
        <row r="96">
          <cell r="B96">
            <v>38139</v>
          </cell>
          <cell r="C96" t="str">
            <v>Cyclohexane</v>
          </cell>
          <cell r="D96" t="str">
            <v>US</v>
          </cell>
          <cell r="F96">
            <v>38139</v>
          </cell>
          <cell r="G96" t="str">
            <v>Butadiene</v>
          </cell>
          <cell r="H96" t="str">
            <v>US</v>
          </cell>
          <cell r="J96">
            <v>38139</v>
          </cell>
          <cell r="K96" t="str">
            <v>Ammonia</v>
          </cell>
          <cell r="L96" t="str">
            <v>US</v>
          </cell>
        </row>
        <row r="97">
          <cell r="R97" t="str">
            <v>mth-yr</v>
          </cell>
          <cell r="S97" t="str">
            <v>Commodity</v>
          </cell>
          <cell r="T97" t="str">
            <v>Region</v>
          </cell>
          <cell r="V97" t="str">
            <v>mth-yr</v>
          </cell>
          <cell r="W97" t="str">
            <v>Commodity</v>
          </cell>
          <cell r="X97" t="str">
            <v>Region</v>
          </cell>
          <cell r="Z97" t="str">
            <v>mth-yr</v>
          </cell>
          <cell r="AA97" t="str">
            <v>Commodity</v>
          </cell>
          <cell r="AB97" t="str">
            <v>Region</v>
          </cell>
        </row>
        <row r="98">
          <cell r="B98" t="str">
            <v>mth-yr</v>
          </cell>
          <cell r="C98" t="str">
            <v>Commodity</v>
          </cell>
          <cell r="D98" t="str">
            <v>Region</v>
          </cell>
          <cell r="F98" t="str">
            <v>mth-yr</v>
          </cell>
          <cell r="G98" t="str">
            <v>Commodity</v>
          </cell>
          <cell r="H98" t="str">
            <v>Region</v>
          </cell>
          <cell r="J98" t="str">
            <v>mth-yr</v>
          </cell>
          <cell r="K98" t="str">
            <v>Commodity</v>
          </cell>
          <cell r="L98" t="str">
            <v>Region</v>
          </cell>
          <cell r="R98">
            <v>38231</v>
          </cell>
          <cell r="S98" t="str">
            <v>PTA</v>
          </cell>
          <cell r="T98" t="str">
            <v>MEX</v>
          </cell>
          <cell r="V98">
            <v>38231</v>
          </cell>
          <cell r="W98" t="str">
            <v>MEG</v>
          </cell>
          <cell r="X98" t="str">
            <v>MEX</v>
          </cell>
          <cell r="Z98">
            <v>38231</v>
          </cell>
          <cell r="AA98" t="str">
            <v>PIA</v>
          </cell>
          <cell r="AB98" t="str">
            <v>MEX</v>
          </cell>
        </row>
        <row r="99">
          <cell r="B99">
            <v>38169</v>
          </cell>
          <cell r="C99" t="str">
            <v>Cyclohexane</v>
          </cell>
          <cell r="D99" t="str">
            <v>US</v>
          </cell>
          <cell r="F99">
            <v>38169</v>
          </cell>
          <cell r="G99" t="str">
            <v>Butadiene</v>
          </cell>
          <cell r="H99" t="str">
            <v>US</v>
          </cell>
          <cell r="J99">
            <v>38169</v>
          </cell>
          <cell r="K99" t="str">
            <v>Ammonia</v>
          </cell>
          <cell r="L99" t="str">
            <v>US</v>
          </cell>
        </row>
        <row r="100">
          <cell r="R100" t="str">
            <v>mth-yr</v>
          </cell>
          <cell r="S100" t="str">
            <v>Commodity</v>
          </cell>
          <cell r="T100" t="str">
            <v>Region</v>
          </cell>
          <cell r="V100" t="str">
            <v>mth-yr</v>
          </cell>
          <cell r="W100" t="str">
            <v>Commodity</v>
          </cell>
          <cell r="X100" t="str">
            <v>Region</v>
          </cell>
          <cell r="Z100" t="str">
            <v>mth-yr</v>
          </cell>
          <cell r="AA100" t="str">
            <v>Commodity</v>
          </cell>
          <cell r="AB100" t="str">
            <v>Region</v>
          </cell>
        </row>
        <row r="101">
          <cell r="B101" t="str">
            <v>mth-yr</v>
          </cell>
          <cell r="C101" t="str">
            <v>Commodity</v>
          </cell>
          <cell r="D101" t="str">
            <v>Region</v>
          </cell>
          <cell r="F101" t="str">
            <v>mth-yr</v>
          </cell>
          <cell r="G101" t="str">
            <v>Commodity</v>
          </cell>
          <cell r="H101" t="str">
            <v>Region</v>
          </cell>
          <cell r="J101" t="str">
            <v>mth-yr</v>
          </cell>
          <cell r="K101" t="str">
            <v>Commodity</v>
          </cell>
          <cell r="L101" t="str">
            <v>Region</v>
          </cell>
          <cell r="R101">
            <v>38261</v>
          </cell>
          <cell r="S101" t="str">
            <v>PTA</v>
          </cell>
          <cell r="T101" t="str">
            <v>MEX</v>
          </cell>
          <cell r="V101">
            <v>38261</v>
          </cell>
          <cell r="W101" t="str">
            <v>MEG</v>
          </cell>
          <cell r="X101" t="str">
            <v>MEX</v>
          </cell>
          <cell r="Z101">
            <v>38261</v>
          </cell>
          <cell r="AA101" t="str">
            <v>PIA</v>
          </cell>
          <cell r="AB101" t="str">
            <v>MEX</v>
          </cell>
        </row>
        <row r="102">
          <cell r="B102">
            <v>38200</v>
          </cell>
          <cell r="C102" t="str">
            <v>Cyclohexane</v>
          </cell>
          <cell r="D102" t="str">
            <v>US</v>
          </cell>
          <cell r="F102">
            <v>38200</v>
          </cell>
          <cell r="G102" t="str">
            <v>Butadiene</v>
          </cell>
          <cell r="H102" t="str">
            <v>US</v>
          </cell>
          <cell r="J102">
            <v>38200</v>
          </cell>
          <cell r="K102" t="str">
            <v>Ammonia</v>
          </cell>
          <cell r="L102" t="str">
            <v>US</v>
          </cell>
        </row>
        <row r="103">
          <cell r="R103" t="str">
            <v>mth-yr</v>
          </cell>
          <cell r="S103" t="str">
            <v>Commodity</v>
          </cell>
          <cell r="T103" t="str">
            <v>Region</v>
          </cell>
          <cell r="V103" t="str">
            <v>mth-yr</v>
          </cell>
          <cell r="W103" t="str">
            <v>Commodity</v>
          </cell>
          <cell r="X103" t="str">
            <v>Region</v>
          </cell>
          <cell r="Z103" t="str">
            <v>mth-yr</v>
          </cell>
          <cell r="AA103" t="str">
            <v>Commodity</v>
          </cell>
          <cell r="AB103" t="str">
            <v>Region</v>
          </cell>
        </row>
        <row r="104">
          <cell r="B104" t="str">
            <v>mth-yr</v>
          </cell>
          <cell r="C104" t="str">
            <v>Commodity</v>
          </cell>
          <cell r="D104" t="str">
            <v>Region</v>
          </cell>
          <cell r="F104" t="str">
            <v>mth-yr</v>
          </cell>
          <cell r="G104" t="str">
            <v>Commodity</v>
          </cell>
          <cell r="H104" t="str">
            <v>Region</v>
          </cell>
          <cell r="J104" t="str">
            <v>mth-yr</v>
          </cell>
          <cell r="K104" t="str">
            <v>Commodity</v>
          </cell>
          <cell r="L104" t="str">
            <v>Region</v>
          </cell>
          <cell r="R104">
            <v>38292</v>
          </cell>
          <cell r="S104" t="str">
            <v>PTA</v>
          </cell>
          <cell r="T104" t="str">
            <v>MEX</v>
          </cell>
          <cell r="V104">
            <v>38292</v>
          </cell>
          <cell r="W104" t="str">
            <v>MEG</v>
          </cell>
          <cell r="X104" t="str">
            <v>MEX</v>
          </cell>
          <cell r="Z104">
            <v>38292</v>
          </cell>
          <cell r="AA104" t="str">
            <v>PIA</v>
          </cell>
          <cell r="AB104" t="str">
            <v>MEX</v>
          </cell>
          <cell r="AO104" t="str">
            <v>mth-yr</v>
          </cell>
          <cell r="AP104" t="str">
            <v>Commodity</v>
          </cell>
          <cell r="AQ104" t="str">
            <v>Site</v>
          </cell>
          <cell r="AS104" t="str">
            <v>mth-yr</v>
          </cell>
          <cell r="AT104" t="str">
            <v>Commodity</v>
          </cell>
          <cell r="AU104" t="str">
            <v>Site</v>
          </cell>
          <cell r="AW104" t="str">
            <v>mth-yr</v>
          </cell>
          <cell r="AX104" t="str">
            <v>Commodity</v>
          </cell>
          <cell r="AY104" t="str">
            <v>Site</v>
          </cell>
          <cell r="BA104" t="str">
            <v>mth-yr</v>
          </cell>
          <cell r="BB104" t="str">
            <v>Commodity</v>
          </cell>
          <cell r="BC104" t="str">
            <v>Site</v>
          </cell>
          <cell r="BE104" t="str">
            <v>mth-yr</v>
          </cell>
          <cell r="BF104" t="str">
            <v>Commodity</v>
          </cell>
          <cell r="BG104" t="str">
            <v>Site</v>
          </cell>
        </row>
        <row r="105">
          <cell r="B105">
            <v>38231</v>
          </cell>
          <cell r="C105" t="str">
            <v>Cyclohexane</v>
          </cell>
          <cell r="D105" t="str">
            <v>US</v>
          </cell>
          <cell r="F105">
            <v>38231</v>
          </cell>
          <cell r="G105" t="str">
            <v>Butadiene</v>
          </cell>
          <cell r="H105" t="str">
            <v>US</v>
          </cell>
          <cell r="J105">
            <v>38231</v>
          </cell>
          <cell r="K105" t="str">
            <v>Ammonia</v>
          </cell>
          <cell r="L105" t="str">
            <v>US</v>
          </cell>
          <cell r="AO105">
            <v>38261</v>
          </cell>
          <cell r="AP105" t="str">
            <v>Paraxylene</v>
          </cell>
          <cell r="AQ105" t="str">
            <v>KoSa, USA/Canada</v>
          </cell>
          <cell r="AS105">
            <v>38353</v>
          </cell>
          <cell r="AT105" t="str">
            <v>Paraxylene</v>
          </cell>
          <cell r="AU105" t="str">
            <v>KoSa, USA/Canada</v>
          </cell>
          <cell r="AW105">
            <v>38443</v>
          </cell>
          <cell r="AX105" t="str">
            <v>Paraxylene</v>
          </cell>
          <cell r="AY105" t="str">
            <v>KoSa, USA/Canada</v>
          </cell>
          <cell r="BA105">
            <v>38534</v>
          </cell>
          <cell r="BB105" t="str">
            <v>Paraxylene</v>
          </cell>
          <cell r="BC105" t="str">
            <v>KoSa, USA/Canada</v>
          </cell>
          <cell r="BE105">
            <v>38626</v>
          </cell>
          <cell r="BF105" t="str">
            <v>Paraxylene</v>
          </cell>
          <cell r="BG105" t="str">
            <v>KoSa, USA/Canada</v>
          </cell>
        </row>
        <row r="106">
          <cell r="R106" t="str">
            <v>mth-yr</v>
          </cell>
          <cell r="S106" t="str">
            <v>Commodity</v>
          </cell>
          <cell r="T106" t="str">
            <v>Region</v>
          </cell>
          <cell r="V106" t="str">
            <v>mth-yr</v>
          </cell>
          <cell r="W106" t="str">
            <v>Commodity</v>
          </cell>
          <cell r="X106" t="str">
            <v>Region</v>
          </cell>
          <cell r="Z106" t="str">
            <v>mth-yr</v>
          </cell>
          <cell r="AA106" t="str">
            <v>Commodity</v>
          </cell>
          <cell r="AB106" t="str">
            <v>Region</v>
          </cell>
          <cell r="AO106">
            <v>38292</v>
          </cell>
          <cell r="AP106" t="str">
            <v>Paraxylene</v>
          </cell>
          <cell r="AQ106" t="str">
            <v>KoSa, USA/Canada</v>
          </cell>
          <cell r="AS106">
            <v>38384</v>
          </cell>
          <cell r="AT106" t="str">
            <v>Paraxylene</v>
          </cell>
          <cell r="AU106" t="str">
            <v>KoSa, USA/Canada</v>
          </cell>
          <cell r="AW106">
            <v>38473</v>
          </cell>
          <cell r="AX106" t="str">
            <v>Paraxylene</v>
          </cell>
          <cell r="AY106" t="str">
            <v>KoSa, USA/Canada</v>
          </cell>
          <cell r="BA106">
            <v>38565</v>
          </cell>
          <cell r="BB106" t="str">
            <v>Paraxylene</v>
          </cell>
          <cell r="BC106" t="str">
            <v>KoSa, USA/Canada</v>
          </cell>
          <cell r="BE106">
            <v>38657</v>
          </cell>
          <cell r="BF106" t="str">
            <v>Paraxylene</v>
          </cell>
          <cell r="BG106" t="str">
            <v>KoSa, USA/Canada</v>
          </cell>
        </row>
        <row r="107">
          <cell r="B107" t="str">
            <v>mth-yr</v>
          </cell>
          <cell r="C107" t="str">
            <v>Commodity</v>
          </cell>
          <cell r="D107" t="str">
            <v>Region</v>
          </cell>
          <cell r="F107" t="str">
            <v>mth-yr</v>
          </cell>
          <cell r="G107" t="str">
            <v>Commodity</v>
          </cell>
          <cell r="H107" t="str">
            <v>Region</v>
          </cell>
          <cell r="J107" t="str">
            <v>mth-yr</v>
          </cell>
          <cell r="K107" t="str">
            <v>Commodity</v>
          </cell>
          <cell r="L107" t="str">
            <v>Region</v>
          </cell>
          <cell r="R107">
            <v>38322</v>
          </cell>
          <cell r="S107" t="str">
            <v>PTA</v>
          </cell>
          <cell r="T107" t="str">
            <v>MEX</v>
          </cell>
          <cell r="V107">
            <v>38322</v>
          </cell>
          <cell r="W107" t="str">
            <v>MEG</v>
          </cell>
          <cell r="X107" t="str">
            <v>MEX</v>
          </cell>
          <cell r="Z107">
            <v>38322</v>
          </cell>
          <cell r="AA107" t="str">
            <v>PIA</v>
          </cell>
          <cell r="AB107" t="str">
            <v>MEX</v>
          </cell>
          <cell r="AO107">
            <v>38322</v>
          </cell>
          <cell r="AP107" t="str">
            <v>Paraxylene</v>
          </cell>
          <cell r="AQ107" t="str">
            <v>KoSa, USA/Canada</v>
          </cell>
          <cell r="AS107">
            <v>38412</v>
          </cell>
          <cell r="AT107" t="str">
            <v>Paraxylene</v>
          </cell>
          <cell r="AU107" t="str">
            <v>KoSa, USA/Canada</v>
          </cell>
          <cell r="AW107">
            <v>38504</v>
          </cell>
          <cell r="AX107" t="str">
            <v>Paraxylene</v>
          </cell>
          <cell r="AY107" t="str">
            <v>KoSa, USA/Canada</v>
          </cell>
          <cell r="BA107">
            <v>38596</v>
          </cell>
          <cell r="BB107" t="str">
            <v>Paraxylene</v>
          </cell>
          <cell r="BC107" t="str">
            <v>KoSa, USA/Canada</v>
          </cell>
          <cell r="BE107">
            <v>38687</v>
          </cell>
          <cell r="BF107" t="str">
            <v>Paraxylene</v>
          </cell>
          <cell r="BG107" t="str">
            <v>KoSa, USA/Canada</v>
          </cell>
        </row>
        <row r="108">
          <cell r="B108">
            <v>38261</v>
          </cell>
          <cell r="C108" t="str">
            <v>Cyclohexane</v>
          </cell>
          <cell r="D108" t="str">
            <v>US</v>
          </cell>
          <cell r="F108">
            <v>38261</v>
          </cell>
          <cell r="G108" t="str">
            <v>Butadiene</v>
          </cell>
          <cell r="H108" t="str">
            <v>US</v>
          </cell>
          <cell r="J108">
            <v>38261</v>
          </cell>
          <cell r="K108" t="str">
            <v>Ammonia</v>
          </cell>
          <cell r="L108" t="str">
            <v>US</v>
          </cell>
        </row>
        <row r="109">
          <cell r="R109" t="str">
            <v>mth-yr</v>
          </cell>
          <cell r="S109" t="str">
            <v>Commodity</v>
          </cell>
          <cell r="T109" t="str">
            <v>Region</v>
          </cell>
          <cell r="V109" t="str">
            <v>mth-yr</v>
          </cell>
          <cell r="W109" t="str">
            <v>Commodity</v>
          </cell>
          <cell r="X109" t="str">
            <v>Region</v>
          </cell>
          <cell r="Z109" t="str">
            <v>mth-yr</v>
          </cell>
          <cell r="AA109" t="str">
            <v>Commodity</v>
          </cell>
          <cell r="AB109" t="str">
            <v>Region</v>
          </cell>
          <cell r="AO109" t="str">
            <v>mth-yr</v>
          </cell>
          <cell r="AP109" t="str">
            <v>Commodity</v>
          </cell>
          <cell r="AQ109" t="str">
            <v>Site</v>
          </cell>
          <cell r="AS109" t="str">
            <v>mth-yr</v>
          </cell>
          <cell r="AT109" t="str">
            <v>Commodity</v>
          </cell>
          <cell r="AU109" t="str">
            <v>Site</v>
          </cell>
          <cell r="AW109" t="str">
            <v>mth-yr</v>
          </cell>
          <cell r="AX109" t="str">
            <v>Commodity</v>
          </cell>
          <cell r="AY109" t="str">
            <v>Site</v>
          </cell>
          <cell r="BA109" t="str">
            <v>mth-yr</v>
          </cell>
          <cell r="BB109" t="str">
            <v>Commodity</v>
          </cell>
          <cell r="BC109" t="str">
            <v>Site</v>
          </cell>
        </row>
        <row r="110">
          <cell r="B110" t="str">
            <v>mth-yr</v>
          </cell>
          <cell r="C110" t="str">
            <v>Commodity</v>
          </cell>
          <cell r="D110" t="str">
            <v>Region</v>
          </cell>
          <cell r="F110" t="str">
            <v>mth-yr</v>
          </cell>
          <cell r="G110" t="str">
            <v>Commodity</v>
          </cell>
          <cell r="H110" t="str">
            <v>Region</v>
          </cell>
          <cell r="J110" t="str">
            <v>mth-yr</v>
          </cell>
          <cell r="K110" t="str">
            <v>Commodity</v>
          </cell>
          <cell r="L110" t="str">
            <v>Region</v>
          </cell>
          <cell r="R110">
            <v>37987</v>
          </cell>
          <cell r="S110" t="str">
            <v>PTA</v>
          </cell>
          <cell r="T110" t="str">
            <v>EURO</v>
          </cell>
          <cell r="V110">
            <v>37987</v>
          </cell>
          <cell r="W110" t="str">
            <v>MEG</v>
          </cell>
          <cell r="X110" t="str">
            <v>EURO</v>
          </cell>
          <cell r="Z110">
            <v>37987</v>
          </cell>
          <cell r="AA110" t="str">
            <v>PIA</v>
          </cell>
          <cell r="AB110" t="str">
            <v>EURO</v>
          </cell>
          <cell r="AO110">
            <v>38322</v>
          </cell>
          <cell r="AP110" t="str">
            <v>PIA</v>
          </cell>
          <cell r="AQ110" t="str">
            <v>KoSa, USA/Canada</v>
          </cell>
          <cell r="AS110">
            <v>38412</v>
          </cell>
          <cell r="AT110" t="str">
            <v>PIA</v>
          </cell>
          <cell r="AU110" t="str">
            <v>KoSa, USA/Canada</v>
          </cell>
          <cell r="AW110">
            <v>38504</v>
          </cell>
          <cell r="AX110" t="str">
            <v>PIA</v>
          </cell>
          <cell r="AY110" t="str">
            <v>KoSa, USA/Canada</v>
          </cell>
          <cell r="BA110">
            <v>38596</v>
          </cell>
          <cell r="BB110" t="str">
            <v>PIA</v>
          </cell>
          <cell r="BC110" t="str">
            <v>KoSa, USA/Canada</v>
          </cell>
        </row>
        <row r="111">
          <cell r="B111">
            <v>38292</v>
          </cell>
          <cell r="C111" t="str">
            <v>Cyclohexane</v>
          </cell>
          <cell r="D111" t="str">
            <v>US</v>
          </cell>
          <cell r="F111">
            <v>38292</v>
          </cell>
          <cell r="G111" t="str">
            <v>Butadiene</v>
          </cell>
          <cell r="H111" t="str">
            <v>US</v>
          </cell>
          <cell r="J111">
            <v>38292</v>
          </cell>
          <cell r="K111" t="str">
            <v>Ammonia</v>
          </cell>
          <cell r="L111" t="str">
            <v>US</v>
          </cell>
        </row>
        <row r="112">
          <cell r="R112" t="str">
            <v>mth-yr</v>
          </cell>
          <cell r="S112" t="str">
            <v>Commodity</v>
          </cell>
          <cell r="T112" t="str">
            <v>Region</v>
          </cell>
          <cell r="V112" t="str">
            <v>mth-yr</v>
          </cell>
          <cell r="W112" t="str">
            <v>Commodity</v>
          </cell>
          <cell r="X112" t="str">
            <v>Region</v>
          </cell>
          <cell r="Z112" t="str">
            <v>mth-yr</v>
          </cell>
          <cell r="AA112" t="str">
            <v>Commodity</v>
          </cell>
          <cell r="AB112" t="str">
            <v>Region</v>
          </cell>
        </row>
        <row r="113">
          <cell r="B113" t="str">
            <v>mth-yr</v>
          </cell>
          <cell r="C113" t="str">
            <v>Commodity</v>
          </cell>
          <cell r="D113" t="str">
            <v>Region</v>
          </cell>
          <cell r="F113" t="str">
            <v>mth-yr</v>
          </cell>
          <cell r="G113" t="str">
            <v>Commodity</v>
          </cell>
          <cell r="H113" t="str">
            <v>Region</v>
          </cell>
          <cell r="J113" t="str">
            <v>mth-yr</v>
          </cell>
          <cell r="K113" t="str">
            <v>Commodity</v>
          </cell>
          <cell r="L113" t="str">
            <v>Region</v>
          </cell>
          <cell r="R113">
            <v>38018</v>
          </cell>
          <cell r="S113" t="str">
            <v>PTA</v>
          </cell>
          <cell r="T113" t="str">
            <v>EURO</v>
          </cell>
          <cell r="V113">
            <v>38018</v>
          </cell>
          <cell r="W113" t="str">
            <v>MEG</v>
          </cell>
          <cell r="X113" t="str">
            <v>EURO</v>
          </cell>
          <cell r="Z113">
            <v>38018</v>
          </cell>
          <cell r="AA113" t="str">
            <v>PIA</v>
          </cell>
          <cell r="AB113" t="str">
            <v>EURO</v>
          </cell>
        </row>
        <row r="114">
          <cell r="B114">
            <v>38322</v>
          </cell>
          <cell r="C114" t="str">
            <v>Cyclohexane</v>
          </cell>
          <cell r="D114" t="str">
            <v>US</v>
          </cell>
          <cell r="F114">
            <v>38322</v>
          </cell>
          <cell r="G114" t="str">
            <v>Butadiene</v>
          </cell>
          <cell r="H114" t="str">
            <v>US</v>
          </cell>
          <cell r="J114">
            <v>38322</v>
          </cell>
          <cell r="K114" t="str">
            <v>Ammonia</v>
          </cell>
          <cell r="L114" t="str">
            <v>US</v>
          </cell>
        </row>
        <row r="115">
          <cell r="R115" t="str">
            <v>mth-yr</v>
          </cell>
          <cell r="S115" t="str">
            <v>Commodity</v>
          </cell>
          <cell r="T115" t="str">
            <v>Region</v>
          </cell>
          <cell r="V115" t="str">
            <v>mth-yr</v>
          </cell>
          <cell r="W115" t="str">
            <v>Commodity</v>
          </cell>
          <cell r="X115" t="str">
            <v>Region</v>
          </cell>
          <cell r="Z115" t="str">
            <v>mth-yr</v>
          </cell>
          <cell r="AA115" t="str">
            <v>Commodity</v>
          </cell>
          <cell r="AB115" t="str">
            <v>Region</v>
          </cell>
          <cell r="AD115" t="str">
            <v>mth-yr</v>
          </cell>
          <cell r="AE115" t="str">
            <v>Commodity</v>
          </cell>
          <cell r="AF115" t="str">
            <v>Region</v>
          </cell>
          <cell r="AH115" t="str">
            <v>mth-yr</v>
          </cell>
          <cell r="AI115" t="str">
            <v>Commodity</v>
          </cell>
          <cell r="AJ115" t="str">
            <v>Region</v>
          </cell>
          <cell r="AL115" t="str">
            <v>mth-yr</v>
          </cell>
          <cell r="AM115" t="str">
            <v>Commodity</v>
          </cell>
          <cell r="AN115" t="str">
            <v>Region</v>
          </cell>
        </row>
        <row r="116">
          <cell r="N116" t="str">
            <v>mth-yr</v>
          </cell>
          <cell r="O116" t="str">
            <v>Commodity</v>
          </cell>
          <cell r="P116" t="str">
            <v>Region</v>
          </cell>
          <cell r="R116">
            <v>38047</v>
          </cell>
          <cell r="S116" t="str">
            <v>PTA</v>
          </cell>
          <cell r="T116" t="str">
            <v>EURO</v>
          </cell>
          <cell r="V116">
            <v>38047</v>
          </cell>
          <cell r="W116" t="str">
            <v>MEG</v>
          </cell>
          <cell r="X116" t="str">
            <v>EURO</v>
          </cell>
          <cell r="Z116">
            <v>38047</v>
          </cell>
          <cell r="AA116" t="str">
            <v>PIA</v>
          </cell>
          <cell r="AB116" t="str">
            <v>EURO</v>
          </cell>
          <cell r="AD116">
            <v>38353</v>
          </cell>
          <cell r="AE116" t="str">
            <v>PTA</v>
          </cell>
          <cell r="AF116" t="str">
            <v>US</v>
          </cell>
          <cell r="AH116">
            <v>38353</v>
          </cell>
          <cell r="AI116" t="str">
            <v>MEG</v>
          </cell>
          <cell r="AJ116" t="str">
            <v>US</v>
          </cell>
          <cell r="AL116">
            <v>38353</v>
          </cell>
          <cell r="AM116" t="str">
            <v>PIA</v>
          </cell>
          <cell r="AN116" t="str">
            <v>US</v>
          </cell>
          <cell r="AQ116" t="str">
            <v>mth-yr</v>
          </cell>
          <cell r="AR116" t="str">
            <v>Commodity</v>
          </cell>
          <cell r="AS116" t="str">
            <v>Region</v>
          </cell>
          <cell r="AU116" t="str">
            <v>mth-yr</v>
          </cell>
          <cell r="AV116" t="str">
            <v>Commodity</v>
          </cell>
          <cell r="AW116" t="str">
            <v>Region</v>
          </cell>
          <cell r="AY116" t="str">
            <v>mth-yr</v>
          </cell>
          <cell r="AZ116" t="str">
            <v>Commodity</v>
          </cell>
          <cell r="BA116" t="str">
            <v>Region</v>
          </cell>
        </row>
        <row r="117">
          <cell r="N117">
            <v>37987</v>
          </cell>
          <cell r="O117" t="str">
            <v>NG</v>
          </cell>
          <cell r="P117" t="str">
            <v>US</v>
          </cell>
          <cell r="AD117">
            <v>38353</v>
          </cell>
          <cell r="AE117" t="str">
            <v>PTA</v>
          </cell>
          <cell r="AF117" t="str">
            <v>CAN</v>
          </cell>
          <cell r="AH117">
            <v>38353</v>
          </cell>
          <cell r="AI117" t="str">
            <v>MEG</v>
          </cell>
          <cell r="AJ117" t="str">
            <v>CAN</v>
          </cell>
          <cell r="AL117">
            <v>38353</v>
          </cell>
          <cell r="AM117" t="str">
            <v>PIA</v>
          </cell>
          <cell r="AN117" t="str">
            <v>CAN</v>
          </cell>
          <cell r="AQ117">
            <v>37987</v>
          </cell>
          <cell r="AR117" t="str">
            <v>Paraxylene</v>
          </cell>
          <cell r="AS117" t="str">
            <v>US</v>
          </cell>
          <cell r="AU117">
            <v>37987</v>
          </cell>
          <cell r="AV117" t="str">
            <v>Paraxylene</v>
          </cell>
          <cell r="AW117" t="str">
            <v>Asia</v>
          </cell>
          <cell r="AY117">
            <v>37987</v>
          </cell>
          <cell r="AZ117" t="str">
            <v>Paraxylene</v>
          </cell>
          <cell r="BA117" t="str">
            <v>EURO</v>
          </cell>
        </row>
        <row r="118">
          <cell r="R118" t="str">
            <v>mth-yr</v>
          </cell>
          <cell r="S118" t="str">
            <v>Commodity</v>
          </cell>
          <cell r="T118" t="str">
            <v>Region</v>
          </cell>
          <cell r="V118" t="str">
            <v>mth-yr</v>
          </cell>
          <cell r="W118" t="str">
            <v>Commodity</v>
          </cell>
          <cell r="X118" t="str">
            <v>Region</v>
          </cell>
          <cell r="Z118" t="str">
            <v>mth-yr</v>
          </cell>
          <cell r="AA118" t="str">
            <v>Commodity</v>
          </cell>
          <cell r="AB118" t="str">
            <v>Region</v>
          </cell>
          <cell r="AD118" t="str">
            <v>mth-yr</v>
          </cell>
          <cell r="AE118" t="str">
            <v>Commodity</v>
          </cell>
          <cell r="AF118" t="str">
            <v>Region</v>
          </cell>
          <cell r="AH118" t="str">
            <v>mth-yr</v>
          </cell>
          <cell r="AI118" t="str">
            <v>Commodity</v>
          </cell>
          <cell r="AJ118" t="str">
            <v>Region</v>
          </cell>
          <cell r="AL118" t="str">
            <v>mth-yr</v>
          </cell>
          <cell r="AM118" t="str">
            <v>Commodity</v>
          </cell>
          <cell r="AN118" t="str">
            <v>Region</v>
          </cell>
        </row>
        <row r="119">
          <cell r="N119" t="str">
            <v>mth-yr</v>
          </cell>
          <cell r="O119" t="str">
            <v>Commodity</v>
          </cell>
          <cell r="P119" t="str">
            <v>Region</v>
          </cell>
          <cell r="R119">
            <v>38078</v>
          </cell>
          <cell r="S119" t="str">
            <v>PTA</v>
          </cell>
          <cell r="T119" t="str">
            <v>EURO</v>
          </cell>
          <cell r="V119">
            <v>38078</v>
          </cell>
          <cell r="W119" t="str">
            <v>MEG</v>
          </cell>
          <cell r="X119" t="str">
            <v>EURO</v>
          </cell>
          <cell r="Z119">
            <v>38078</v>
          </cell>
          <cell r="AA119" t="str">
            <v>PIA</v>
          </cell>
          <cell r="AB119" t="str">
            <v>EURO</v>
          </cell>
          <cell r="AD119">
            <v>38384</v>
          </cell>
          <cell r="AE119" t="str">
            <v>PTA</v>
          </cell>
          <cell r="AF119" t="str">
            <v>US</v>
          </cell>
          <cell r="AH119">
            <v>38384</v>
          </cell>
          <cell r="AI119" t="str">
            <v>MEG</v>
          </cell>
          <cell r="AJ119" t="str">
            <v>US</v>
          </cell>
          <cell r="AL119">
            <v>38384</v>
          </cell>
          <cell r="AM119" t="str">
            <v>PIA</v>
          </cell>
          <cell r="AN119" t="str">
            <v>US</v>
          </cell>
          <cell r="AQ119" t="str">
            <v>mth-yr</v>
          </cell>
          <cell r="AR119" t="str">
            <v>Commodity</v>
          </cell>
          <cell r="AS119" t="str">
            <v>Region</v>
          </cell>
          <cell r="AU119" t="str">
            <v>mth-yr</v>
          </cell>
          <cell r="AV119" t="str">
            <v>Commodity</v>
          </cell>
          <cell r="AW119" t="str">
            <v>Region</v>
          </cell>
          <cell r="AY119" t="str">
            <v>mth-yr</v>
          </cell>
          <cell r="AZ119" t="str">
            <v>Commodity</v>
          </cell>
          <cell r="BA119" t="str">
            <v>Region</v>
          </cell>
        </row>
        <row r="120">
          <cell r="N120">
            <v>38018</v>
          </cell>
          <cell r="O120" t="str">
            <v>NG</v>
          </cell>
          <cell r="P120" t="str">
            <v>US</v>
          </cell>
          <cell r="AD120">
            <v>38384</v>
          </cell>
          <cell r="AE120" t="str">
            <v>PTA</v>
          </cell>
          <cell r="AF120" t="str">
            <v>CAN</v>
          </cell>
          <cell r="AH120">
            <v>38384</v>
          </cell>
          <cell r="AI120" t="str">
            <v>MEG</v>
          </cell>
          <cell r="AJ120" t="str">
            <v>CAN</v>
          </cell>
          <cell r="AL120">
            <v>38384</v>
          </cell>
          <cell r="AM120" t="str">
            <v>PIA</v>
          </cell>
          <cell r="AN120" t="str">
            <v>CAN</v>
          </cell>
          <cell r="AQ120">
            <v>38018</v>
          </cell>
          <cell r="AR120" t="str">
            <v>Paraxylene</v>
          </cell>
          <cell r="AS120" t="str">
            <v>US</v>
          </cell>
          <cell r="AU120">
            <v>38018</v>
          </cell>
          <cell r="AV120" t="str">
            <v>Paraxylene</v>
          </cell>
          <cell r="AW120" t="str">
            <v>ASIA</v>
          </cell>
          <cell r="AY120">
            <v>38018</v>
          </cell>
          <cell r="AZ120" t="str">
            <v>Paraxylene</v>
          </cell>
          <cell r="BA120" t="str">
            <v>EURO</v>
          </cell>
        </row>
        <row r="121">
          <cell r="R121" t="str">
            <v>mth-yr</v>
          </cell>
          <cell r="S121" t="str">
            <v>Commodity</v>
          </cell>
          <cell r="T121" t="str">
            <v>Region</v>
          </cell>
          <cell r="V121" t="str">
            <v>mth-yr</v>
          </cell>
          <cell r="W121" t="str">
            <v>Commodity</v>
          </cell>
          <cell r="X121" t="str">
            <v>Region</v>
          </cell>
          <cell r="Z121" t="str">
            <v>mth-yr</v>
          </cell>
          <cell r="AA121" t="str">
            <v>Commodity</v>
          </cell>
          <cell r="AB121" t="str">
            <v>Region</v>
          </cell>
          <cell r="AD121" t="str">
            <v>mth-yr</v>
          </cell>
          <cell r="AE121" t="str">
            <v>Commodity</v>
          </cell>
          <cell r="AF121" t="str">
            <v>Region</v>
          </cell>
          <cell r="AH121" t="str">
            <v>mth-yr</v>
          </cell>
          <cell r="AI121" t="str">
            <v>Commodity</v>
          </cell>
          <cell r="AJ121" t="str">
            <v>Region</v>
          </cell>
          <cell r="AL121" t="str">
            <v>mth-yr</v>
          </cell>
          <cell r="AM121" t="str">
            <v>Commodity</v>
          </cell>
          <cell r="AN121" t="str">
            <v>Region</v>
          </cell>
        </row>
        <row r="122">
          <cell r="N122" t="str">
            <v>mth-yr</v>
          </cell>
          <cell r="O122" t="str">
            <v>Commodity</v>
          </cell>
          <cell r="P122" t="str">
            <v>Region</v>
          </cell>
          <cell r="R122">
            <v>38108</v>
          </cell>
          <cell r="S122" t="str">
            <v>PTA</v>
          </cell>
          <cell r="T122" t="str">
            <v>EURO</v>
          </cell>
          <cell r="V122">
            <v>38108</v>
          </cell>
          <cell r="W122" t="str">
            <v>MEG</v>
          </cell>
          <cell r="X122" t="str">
            <v>EURO</v>
          </cell>
          <cell r="Z122">
            <v>38108</v>
          </cell>
          <cell r="AA122" t="str">
            <v>PIA</v>
          </cell>
          <cell r="AB122" t="str">
            <v>EURO</v>
          </cell>
          <cell r="AD122">
            <v>38412</v>
          </cell>
          <cell r="AE122" t="str">
            <v>PTA</v>
          </cell>
          <cell r="AF122" t="str">
            <v>US</v>
          </cell>
          <cell r="AH122">
            <v>38412</v>
          </cell>
          <cell r="AI122" t="str">
            <v>MEG</v>
          </cell>
          <cell r="AJ122" t="str">
            <v>US</v>
          </cell>
          <cell r="AL122">
            <v>38412</v>
          </cell>
          <cell r="AM122" t="str">
            <v>PIA</v>
          </cell>
          <cell r="AN122" t="str">
            <v>US</v>
          </cell>
          <cell r="AQ122" t="str">
            <v>mth-yr</v>
          </cell>
          <cell r="AR122" t="str">
            <v>Commodity</v>
          </cell>
          <cell r="AS122" t="str">
            <v>Region</v>
          </cell>
          <cell r="AU122" t="str">
            <v>mth-yr</v>
          </cell>
          <cell r="AV122" t="str">
            <v>Commodity</v>
          </cell>
          <cell r="AW122" t="str">
            <v>Region</v>
          </cell>
          <cell r="AY122" t="str">
            <v>mth-yr</v>
          </cell>
          <cell r="AZ122" t="str">
            <v>Commodity</v>
          </cell>
          <cell r="BA122" t="str">
            <v>Region</v>
          </cell>
        </row>
        <row r="123">
          <cell r="N123">
            <v>38047</v>
          </cell>
          <cell r="O123" t="str">
            <v>NG</v>
          </cell>
          <cell r="P123" t="str">
            <v>US</v>
          </cell>
          <cell r="AD123">
            <v>38412</v>
          </cell>
          <cell r="AE123" t="str">
            <v>PTA</v>
          </cell>
          <cell r="AF123" t="str">
            <v>CAN</v>
          </cell>
          <cell r="AH123">
            <v>38412</v>
          </cell>
          <cell r="AI123" t="str">
            <v>MEG</v>
          </cell>
          <cell r="AJ123" t="str">
            <v>CAN</v>
          </cell>
          <cell r="AL123">
            <v>38412</v>
          </cell>
          <cell r="AM123" t="str">
            <v>PIA</v>
          </cell>
          <cell r="AN123" t="str">
            <v>CAN</v>
          </cell>
          <cell r="AQ123">
            <v>38047</v>
          </cell>
          <cell r="AR123" t="str">
            <v>Paraxylene</v>
          </cell>
          <cell r="AS123" t="str">
            <v>US</v>
          </cell>
          <cell r="AU123">
            <v>38047</v>
          </cell>
          <cell r="AV123" t="str">
            <v>Paraxylene</v>
          </cell>
          <cell r="AW123" t="str">
            <v>ASIA</v>
          </cell>
          <cell r="AY123">
            <v>38047</v>
          </cell>
          <cell r="AZ123" t="str">
            <v>Paraxylene</v>
          </cell>
          <cell r="BA123" t="str">
            <v>EURO</v>
          </cell>
        </row>
        <row r="124">
          <cell r="R124" t="str">
            <v>mth-yr</v>
          </cell>
          <cell r="S124" t="str">
            <v>Commodity</v>
          </cell>
          <cell r="T124" t="str">
            <v>Region</v>
          </cell>
          <cell r="V124" t="str">
            <v>mth-yr</v>
          </cell>
          <cell r="W124" t="str">
            <v>Commodity</v>
          </cell>
          <cell r="X124" t="str">
            <v>Region</v>
          </cell>
          <cell r="Z124" t="str">
            <v>mth-yr</v>
          </cell>
          <cell r="AA124" t="str">
            <v>Commodity</v>
          </cell>
          <cell r="AB124" t="str">
            <v>Region</v>
          </cell>
          <cell r="AD124" t="str">
            <v>mth-yr</v>
          </cell>
          <cell r="AE124" t="str">
            <v>Commodity</v>
          </cell>
          <cell r="AF124" t="str">
            <v>Region</v>
          </cell>
          <cell r="AH124" t="str">
            <v>mth-yr</v>
          </cell>
          <cell r="AI124" t="str">
            <v>Commodity</v>
          </cell>
          <cell r="AJ124" t="str">
            <v>Region</v>
          </cell>
          <cell r="AL124" t="str">
            <v>mth-yr</v>
          </cell>
          <cell r="AM124" t="str">
            <v>Commodity</v>
          </cell>
          <cell r="AN124" t="str">
            <v>Region</v>
          </cell>
        </row>
        <row r="125">
          <cell r="N125" t="str">
            <v>mth-yr</v>
          </cell>
          <cell r="O125" t="str">
            <v>Commodity</v>
          </cell>
          <cell r="P125" t="str">
            <v>Region</v>
          </cell>
          <cell r="R125">
            <v>38139</v>
          </cell>
          <cell r="S125" t="str">
            <v>PTA</v>
          </cell>
          <cell r="T125" t="str">
            <v>EURO</v>
          </cell>
          <cell r="V125">
            <v>38139</v>
          </cell>
          <cell r="W125" t="str">
            <v>MEG</v>
          </cell>
          <cell r="X125" t="str">
            <v>EURO</v>
          </cell>
          <cell r="Z125">
            <v>38139</v>
          </cell>
          <cell r="AA125" t="str">
            <v>PIA</v>
          </cell>
          <cell r="AB125" t="str">
            <v>EURO</v>
          </cell>
          <cell r="AD125">
            <v>38443</v>
          </cell>
          <cell r="AE125" t="str">
            <v>PTA</v>
          </cell>
          <cell r="AF125" t="str">
            <v>US</v>
          </cell>
          <cell r="AH125">
            <v>38443</v>
          </cell>
          <cell r="AI125" t="str">
            <v>MEG</v>
          </cell>
          <cell r="AJ125" t="str">
            <v>US</v>
          </cell>
          <cell r="AL125">
            <v>38443</v>
          </cell>
          <cell r="AM125" t="str">
            <v>PIA</v>
          </cell>
          <cell r="AN125" t="str">
            <v>US</v>
          </cell>
          <cell r="AQ125" t="str">
            <v>mth-yr</v>
          </cell>
          <cell r="AR125" t="str">
            <v>Commodity</v>
          </cell>
          <cell r="AS125" t="str">
            <v>Region</v>
          </cell>
          <cell r="AU125" t="str">
            <v>.</v>
          </cell>
          <cell r="AV125" t="str">
            <v>Commodity</v>
          </cell>
          <cell r="AW125" t="str">
            <v>Region</v>
          </cell>
          <cell r="AY125" t="str">
            <v>mth-yr</v>
          </cell>
          <cell r="AZ125" t="str">
            <v>Commodity</v>
          </cell>
          <cell r="BA125" t="str">
            <v>Region</v>
          </cell>
        </row>
        <row r="126">
          <cell r="N126">
            <v>38078</v>
          </cell>
          <cell r="O126" t="str">
            <v>NG</v>
          </cell>
          <cell r="P126" t="str">
            <v>US</v>
          </cell>
          <cell r="AD126">
            <v>38443</v>
          </cell>
          <cell r="AE126" t="str">
            <v>PTA</v>
          </cell>
          <cell r="AF126" t="str">
            <v>CAN</v>
          </cell>
          <cell r="AH126">
            <v>38443</v>
          </cell>
          <cell r="AI126" t="str">
            <v>MEG</v>
          </cell>
          <cell r="AJ126" t="str">
            <v>CAN</v>
          </cell>
          <cell r="AL126">
            <v>38443</v>
          </cell>
          <cell r="AM126" t="str">
            <v>PIA</v>
          </cell>
          <cell r="AN126" t="str">
            <v>CAN</v>
          </cell>
          <cell r="AQ126">
            <v>38078</v>
          </cell>
          <cell r="AR126" t="str">
            <v>Paraxylene</v>
          </cell>
          <cell r="AS126" t="str">
            <v>US</v>
          </cell>
          <cell r="AU126">
            <v>38078</v>
          </cell>
          <cell r="AV126" t="str">
            <v>Paraxylene</v>
          </cell>
          <cell r="AW126" t="str">
            <v>ASIA</v>
          </cell>
          <cell r="AY126">
            <v>38078</v>
          </cell>
          <cell r="AZ126" t="str">
            <v>Paraxylene</v>
          </cell>
          <cell r="BA126" t="str">
            <v>EURO</v>
          </cell>
        </row>
        <row r="127">
          <cell r="R127" t="str">
            <v>mth-yr</v>
          </cell>
          <cell r="S127" t="str">
            <v>Commodity</v>
          </cell>
          <cell r="T127" t="str">
            <v>Region</v>
          </cell>
          <cell r="V127" t="str">
            <v>mth-yr</v>
          </cell>
          <cell r="W127" t="str">
            <v>Commodity</v>
          </cell>
          <cell r="X127" t="str">
            <v>Region</v>
          </cell>
          <cell r="Z127" t="str">
            <v>mth-yr</v>
          </cell>
          <cell r="AA127" t="str">
            <v>Commodity</v>
          </cell>
          <cell r="AB127" t="str">
            <v>Region</v>
          </cell>
          <cell r="AD127" t="str">
            <v>mth-yr</v>
          </cell>
          <cell r="AE127" t="str">
            <v>Commodity</v>
          </cell>
          <cell r="AF127" t="str">
            <v>Region</v>
          </cell>
          <cell r="AH127" t="str">
            <v>mth-yr</v>
          </cell>
          <cell r="AI127" t="str">
            <v>Commodity</v>
          </cell>
          <cell r="AJ127" t="str">
            <v>Region</v>
          </cell>
          <cell r="AL127" t="str">
            <v>mth-yr</v>
          </cell>
          <cell r="AM127" t="str">
            <v>Commodity</v>
          </cell>
          <cell r="AN127" t="str">
            <v>Region</v>
          </cell>
        </row>
        <row r="128">
          <cell r="N128" t="str">
            <v>mth-yr</v>
          </cell>
          <cell r="O128" t="str">
            <v>Commodity</v>
          </cell>
          <cell r="P128" t="str">
            <v>Region</v>
          </cell>
          <cell r="R128">
            <v>38169</v>
          </cell>
          <cell r="S128" t="str">
            <v>PTA</v>
          </cell>
          <cell r="T128" t="str">
            <v>EURO</v>
          </cell>
          <cell r="V128">
            <v>38169</v>
          </cell>
          <cell r="W128" t="str">
            <v>MEG</v>
          </cell>
          <cell r="X128" t="str">
            <v>EURO</v>
          </cell>
          <cell r="Z128">
            <v>38169</v>
          </cell>
          <cell r="AA128" t="str">
            <v>PIA</v>
          </cell>
          <cell r="AB128" t="str">
            <v>EURO</v>
          </cell>
          <cell r="AD128">
            <v>38473</v>
          </cell>
          <cell r="AE128" t="str">
            <v>PTA</v>
          </cell>
          <cell r="AF128" t="str">
            <v>US</v>
          </cell>
          <cell r="AH128">
            <v>38473</v>
          </cell>
          <cell r="AI128" t="str">
            <v>MEG</v>
          </cell>
          <cell r="AJ128" t="str">
            <v>US</v>
          </cell>
          <cell r="AL128">
            <v>38473</v>
          </cell>
          <cell r="AM128" t="str">
            <v>PIA</v>
          </cell>
          <cell r="AN128" t="str">
            <v>US</v>
          </cell>
          <cell r="AQ128" t="str">
            <v>mth-yr</v>
          </cell>
          <cell r="AR128" t="str">
            <v>Commodity</v>
          </cell>
          <cell r="AS128" t="str">
            <v>Region</v>
          </cell>
          <cell r="AU128" t="str">
            <v>mth-yr</v>
          </cell>
          <cell r="AV128" t="str">
            <v>Commodity</v>
          </cell>
          <cell r="AW128" t="str">
            <v>Region</v>
          </cell>
          <cell r="AY128" t="str">
            <v>mth-yr</v>
          </cell>
          <cell r="AZ128" t="str">
            <v>Commodity</v>
          </cell>
          <cell r="BA128" t="str">
            <v>Region</v>
          </cell>
        </row>
        <row r="129">
          <cell r="N129">
            <v>38108</v>
          </cell>
          <cell r="O129" t="str">
            <v>NG</v>
          </cell>
          <cell r="P129" t="str">
            <v>US</v>
          </cell>
          <cell r="AD129">
            <v>38473</v>
          </cell>
          <cell r="AE129" t="str">
            <v>PTA</v>
          </cell>
          <cell r="AF129" t="str">
            <v>CAN</v>
          </cell>
          <cell r="AH129">
            <v>38473</v>
          </cell>
          <cell r="AI129" t="str">
            <v>MEG</v>
          </cell>
          <cell r="AJ129" t="str">
            <v>CAN</v>
          </cell>
          <cell r="AL129">
            <v>38473</v>
          </cell>
          <cell r="AM129" t="str">
            <v>PIA</v>
          </cell>
          <cell r="AN129" t="str">
            <v>CAN</v>
          </cell>
          <cell r="AQ129">
            <v>38108</v>
          </cell>
          <cell r="AR129" t="str">
            <v>Paraxylene</v>
          </cell>
          <cell r="AS129" t="str">
            <v>US</v>
          </cell>
          <cell r="AU129">
            <v>38108</v>
          </cell>
          <cell r="AV129" t="str">
            <v>Paraxylene</v>
          </cell>
          <cell r="AW129" t="str">
            <v>ASIA</v>
          </cell>
          <cell r="AY129">
            <v>38108</v>
          </cell>
          <cell r="AZ129" t="str">
            <v>Paraxylene</v>
          </cell>
          <cell r="BA129" t="str">
            <v>EURO</v>
          </cell>
        </row>
        <row r="130">
          <cell r="R130" t="str">
            <v>mth-yr</v>
          </cell>
          <cell r="S130" t="str">
            <v>Commodity</v>
          </cell>
          <cell r="T130" t="str">
            <v>Region</v>
          </cell>
          <cell r="V130" t="str">
            <v>mth-yr</v>
          </cell>
          <cell r="W130" t="str">
            <v>Commodity</v>
          </cell>
          <cell r="X130" t="str">
            <v>Region</v>
          </cell>
          <cell r="Z130" t="str">
            <v>mth-yr</v>
          </cell>
          <cell r="AA130" t="str">
            <v>Commodity</v>
          </cell>
          <cell r="AB130" t="str">
            <v>Region</v>
          </cell>
          <cell r="AD130" t="str">
            <v>mth-yr</v>
          </cell>
          <cell r="AE130" t="str">
            <v>Commodity</v>
          </cell>
          <cell r="AF130" t="str">
            <v>Region</v>
          </cell>
          <cell r="AH130" t="str">
            <v>mth-yr</v>
          </cell>
          <cell r="AI130" t="str">
            <v>Commodity</v>
          </cell>
          <cell r="AJ130" t="str">
            <v>Region</v>
          </cell>
          <cell r="AL130" t="str">
            <v>mth-yr</v>
          </cell>
          <cell r="AM130" t="str">
            <v>Commodity</v>
          </cell>
          <cell r="AN130" t="str">
            <v>Region</v>
          </cell>
        </row>
        <row r="131">
          <cell r="B131" t="str">
            <v>mth-yr</v>
          </cell>
          <cell r="C131" t="str">
            <v>Commodity</v>
          </cell>
          <cell r="F131" t="str">
            <v>mth-yr</v>
          </cell>
          <cell r="G131" t="str">
            <v>Commodity</v>
          </cell>
          <cell r="J131" t="str">
            <v>mth-yr</v>
          </cell>
          <cell r="K131" t="str">
            <v>Commodity</v>
          </cell>
          <cell r="N131" t="str">
            <v>mth-yr</v>
          </cell>
          <cell r="O131" t="str">
            <v>Commodity</v>
          </cell>
          <cell r="P131" t="str">
            <v>Region</v>
          </cell>
          <cell r="R131">
            <v>38200</v>
          </cell>
          <cell r="S131" t="str">
            <v>PTA</v>
          </cell>
          <cell r="T131" t="str">
            <v>EURO</v>
          </cell>
          <cell r="V131">
            <v>38200</v>
          </cell>
          <cell r="W131" t="str">
            <v>MEG</v>
          </cell>
          <cell r="X131" t="str">
            <v>EURO</v>
          </cell>
          <cell r="Z131">
            <v>38200</v>
          </cell>
          <cell r="AA131" t="str">
            <v>PIA</v>
          </cell>
          <cell r="AB131" t="str">
            <v>EURO</v>
          </cell>
          <cell r="AD131">
            <v>38504</v>
          </cell>
          <cell r="AE131" t="str">
            <v>PTA</v>
          </cell>
          <cell r="AF131" t="str">
            <v>US</v>
          </cell>
          <cell r="AH131">
            <v>38504</v>
          </cell>
          <cell r="AI131" t="str">
            <v>MEG</v>
          </cell>
          <cell r="AJ131" t="str">
            <v>US</v>
          </cell>
          <cell r="AL131">
            <v>38504</v>
          </cell>
          <cell r="AM131" t="str">
            <v>PIA</v>
          </cell>
          <cell r="AN131" t="str">
            <v>US</v>
          </cell>
          <cell r="AQ131" t="str">
            <v>mth-yr</v>
          </cell>
          <cell r="AR131" t="str">
            <v>Commodity</v>
          </cell>
          <cell r="AS131" t="str">
            <v>Region</v>
          </cell>
          <cell r="AU131" t="str">
            <v>mth-yr</v>
          </cell>
          <cell r="AV131" t="str">
            <v>Commodity</v>
          </cell>
          <cell r="AW131" t="str">
            <v>Region</v>
          </cell>
          <cell r="AY131" t="str">
            <v>mth-yr</v>
          </cell>
          <cell r="AZ131" t="str">
            <v>Commodity</v>
          </cell>
          <cell r="BA131" t="str">
            <v>Region</v>
          </cell>
        </row>
        <row r="132">
          <cell r="B132">
            <v>38139</v>
          </cell>
          <cell r="C132" t="str">
            <v>Paraxylene</v>
          </cell>
          <cell r="F132">
            <v>38139</v>
          </cell>
          <cell r="G132" t="str">
            <v>PTA</v>
          </cell>
          <cell r="J132">
            <v>38139</v>
          </cell>
          <cell r="K132" t="str">
            <v>PTMEG</v>
          </cell>
          <cell r="N132">
            <v>38139</v>
          </cell>
          <cell r="O132" t="str">
            <v>NG</v>
          </cell>
          <cell r="P132" t="str">
            <v>US</v>
          </cell>
          <cell r="AD132">
            <v>38504</v>
          </cell>
          <cell r="AE132" t="str">
            <v>PTA</v>
          </cell>
          <cell r="AF132" t="str">
            <v>CAN</v>
          </cell>
          <cell r="AH132">
            <v>38504</v>
          </cell>
          <cell r="AI132" t="str">
            <v>MEG</v>
          </cell>
          <cell r="AJ132" t="str">
            <v>CAN</v>
          </cell>
          <cell r="AL132">
            <v>38504</v>
          </cell>
          <cell r="AM132" t="str">
            <v>PIA</v>
          </cell>
          <cell r="AN132" t="str">
            <v>CAN</v>
          </cell>
          <cell r="AQ132">
            <v>38139</v>
          </cell>
          <cell r="AR132" t="str">
            <v>Paraxylene</v>
          </cell>
          <cell r="AS132" t="str">
            <v>US</v>
          </cell>
          <cell r="AU132">
            <v>38139</v>
          </cell>
          <cell r="AV132" t="str">
            <v>Paraxylene</v>
          </cell>
          <cell r="AW132" t="str">
            <v>ASIA</v>
          </cell>
          <cell r="AY132">
            <v>38139</v>
          </cell>
          <cell r="AZ132" t="str">
            <v>Paraxylene</v>
          </cell>
          <cell r="BA132" t="str">
            <v>EURO</v>
          </cell>
        </row>
        <row r="133">
          <cell r="R133" t="str">
            <v>mth-yr</v>
          </cell>
          <cell r="S133" t="str">
            <v>Commodity</v>
          </cell>
          <cell r="T133" t="str">
            <v>Region</v>
          </cell>
          <cell r="V133" t="str">
            <v>mth-yr</v>
          </cell>
          <cell r="W133" t="str">
            <v>Commodity</v>
          </cell>
          <cell r="X133" t="str">
            <v>Region</v>
          </cell>
          <cell r="Z133" t="str">
            <v>mth-yr</v>
          </cell>
          <cell r="AA133" t="str">
            <v>Commodity</v>
          </cell>
          <cell r="AB133" t="str">
            <v>Region</v>
          </cell>
          <cell r="AD133" t="str">
            <v>mth-yr</v>
          </cell>
          <cell r="AE133" t="str">
            <v>Commodity</v>
          </cell>
          <cell r="AF133" t="str">
            <v>Region</v>
          </cell>
          <cell r="AH133" t="str">
            <v>mth-yr</v>
          </cell>
          <cell r="AI133" t="str">
            <v>Commodity</v>
          </cell>
          <cell r="AJ133" t="str">
            <v>Region</v>
          </cell>
          <cell r="AL133" t="str">
            <v>mth-yr</v>
          </cell>
          <cell r="AM133" t="str">
            <v>Commodity</v>
          </cell>
          <cell r="AN133" t="str">
            <v>Region</v>
          </cell>
        </row>
        <row r="134">
          <cell r="B134" t="str">
            <v>mth-yr</v>
          </cell>
          <cell r="C134" t="str">
            <v>Commodity</v>
          </cell>
          <cell r="F134" t="str">
            <v>mth-yr</v>
          </cell>
          <cell r="G134" t="str">
            <v>Commodity</v>
          </cell>
          <cell r="J134" t="str">
            <v>mth-yr</v>
          </cell>
          <cell r="K134" t="str">
            <v>Commodity</v>
          </cell>
          <cell r="N134" t="str">
            <v>mth-yr</v>
          </cell>
          <cell r="O134" t="str">
            <v>Commodity</v>
          </cell>
          <cell r="P134" t="str">
            <v>Region</v>
          </cell>
          <cell r="R134">
            <v>38231</v>
          </cell>
          <cell r="S134" t="str">
            <v>PTA</v>
          </cell>
          <cell r="T134" t="str">
            <v>EURO</v>
          </cell>
          <cell r="V134">
            <v>38231</v>
          </cell>
          <cell r="W134" t="str">
            <v>MEG</v>
          </cell>
          <cell r="X134" t="str">
            <v>EURO</v>
          </cell>
          <cell r="Z134">
            <v>38231</v>
          </cell>
          <cell r="AA134" t="str">
            <v>PIA</v>
          </cell>
          <cell r="AB134" t="str">
            <v>EURO</v>
          </cell>
          <cell r="AD134">
            <v>38534</v>
          </cell>
          <cell r="AE134" t="str">
            <v>PTA</v>
          </cell>
          <cell r="AF134" t="str">
            <v>US</v>
          </cell>
          <cell r="AH134">
            <v>38534</v>
          </cell>
          <cell r="AI134" t="str">
            <v>MEG</v>
          </cell>
          <cell r="AJ134" t="str">
            <v>US</v>
          </cell>
          <cell r="AL134">
            <v>38534</v>
          </cell>
          <cell r="AM134" t="str">
            <v>PIA</v>
          </cell>
          <cell r="AN134" t="str">
            <v>US</v>
          </cell>
          <cell r="AQ134" t="str">
            <v>mth-yr</v>
          </cell>
          <cell r="AR134" t="str">
            <v>Commodity</v>
          </cell>
          <cell r="AS134" t="str">
            <v>Region</v>
          </cell>
          <cell r="AU134" t="str">
            <v>mth-yr</v>
          </cell>
          <cell r="AV134" t="str">
            <v>Commodity</v>
          </cell>
          <cell r="AW134" t="str">
            <v>Region</v>
          </cell>
          <cell r="AY134" t="str">
            <v>mth-yr</v>
          </cell>
          <cell r="AZ134" t="str">
            <v>Commodity</v>
          </cell>
          <cell r="BA134" t="str">
            <v>Region</v>
          </cell>
        </row>
        <row r="135">
          <cell r="B135">
            <v>38169</v>
          </cell>
          <cell r="C135" t="str">
            <v>Paraxylene</v>
          </cell>
          <cell r="F135">
            <v>38169</v>
          </cell>
          <cell r="G135" t="str">
            <v>PTA</v>
          </cell>
          <cell r="J135">
            <v>38169</v>
          </cell>
          <cell r="K135" t="str">
            <v>PTMEG</v>
          </cell>
          <cell r="N135">
            <v>38169</v>
          </cell>
          <cell r="O135" t="str">
            <v>NG</v>
          </cell>
          <cell r="P135" t="str">
            <v>US</v>
          </cell>
          <cell r="AD135">
            <v>38534</v>
          </cell>
          <cell r="AE135" t="str">
            <v>PTA</v>
          </cell>
          <cell r="AF135" t="str">
            <v>CAN</v>
          </cell>
          <cell r="AH135">
            <v>38534</v>
          </cell>
          <cell r="AI135" t="str">
            <v>MEG</v>
          </cell>
          <cell r="AJ135" t="str">
            <v>CAN</v>
          </cell>
          <cell r="AL135">
            <v>38534</v>
          </cell>
          <cell r="AM135" t="str">
            <v>PIA</v>
          </cell>
          <cell r="AN135" t="str">
            <v>CAN</v>
          </cell>
          <cell r="AQ135">
            <v>38169</v>
          </cell>
          <cell r="AR135" t="str">
            <v>Paraxylene</v>
          </cell>
          <cell r="AS135" t="str">
            <v>US</v>
          </cell>
          <cell r="AU135">
            <v>38169</v>
          </cell>
          <cell r="AV135" t="str">
            <v>Paraxylene</v>
          </cell>
          <cell r="AW135" t="str">
            <v>ASIA</v>
          </cell>
          <cell r="AY135">
            <v>38169</v>
          </cell>
          <cell r="AZ135" t="str">
            <v>Paraxylene</v>
          </cell>
          <cell r="BA135" t="str">
            <v>EURO</v>
          </cell>
        </row>
        <row r="136">
          <cell r="R136" t="str">
            <v>mth-yr</v>
          </cell>
          <cell r="S136" t="str">
            <v>Commodity</v>
          </cell>
          <cell r="T136" t="str">
            <v>Region</v>
          </cell>
          <cell r="V136" t="str">
            <v>mth-yr</v>
          </cell>
          <cell r="W136" t="str">
            <v>Commodity</v>
          </cell>
          <cell r="X136" t="str">
            <v>Region</v>
          </cell>
          <cell r="Z136" t="str">
            <v>mth-yr</v>
          </cell>
          <cell r="AA136" t="str">
            <v>Commodity</v>
          </cell>
          <cell r="AB136" t="str">
            <v>Region</v>
          </cell>
          <cell r="AD136" t="str">
            <v>mth-yr</v>
          </cell>
          <cell r="AE136" t="str">
            <v>Commodity</v>
          </cell>
          <cell r="AF136" t="str">
            <v>Region</v>
          </cell>
          <cell r="AH136" t="str">
            <v>mth-yr</v>
          </cell>
          <cell r="AI136" t="str">
            <v>Commodity</v>
          </cell>
          <cell r="AJ136" t="str">
            <v>Region</v>
          </cell>
          <cell r="AL136" t="str">
            <v>mth-yr</v>
          </cell>
          <cell r="AM136" t="str">
            <v>Commodity</v>
          </cell>
          <cell r="AN136" t="str">
            <v>Region</v>
          </cell>
        </row>
        <row r="137">
          <cell r="B137" t="str">
            <v>mth-yr</v>
          </cell>
          <cell r="C137" t="str">
            <v>Commodity</v>
          </cell>
          <cell r="F137" t="str">
            <v>mth-yr</v>
          </cell>
          <cell r="G137" t="str">
            <v>Commodity</v>
          </cell>
          <cell r="J137" t="str">
            <v>mth-yr</v>
          </cell>
          <cell r="K137" t="str">
            <v>Commodity</v>
          </cell>
          <cell r="N137" t="str">
            <v>mth-yr</v>
          </cell>
          <cell r="O137" t="str">
            <v>Commodity</v>
          </cell>
          <cell r="P137" t="str">
            <v>Region</v>
          </cell>
          <cell r="R137">
            <v>38261</v>
          </cell>
          <cell r="S137" t="str">
            <v>PTA</v>
          </cell>
          <cell r="T137" t="str">
            <v>EURO</v>
          </cell>
          <cell r="V137">
            <v>38261</v>
          </cell>
          <cell r="W137" t="str">
            <v>MEG</v>
          </cell>
          <cell r="X137" t="str">
            <v>EURO</v>
          </cell>
          <cell r="Z137">
            <v>38261</v>
          </cell>
          <cell r="AA137" t="str">
            <v>PIA</v>
          </cell>
          <cell r="AB137" t="str">
            <v>EURO</v>
          </cell>
          <cell r="AD137">
            <v>38565</v>
          </cell>
          <cell r="AE137" t="str">
            <v>PTA</v>
          </cell>
          <cell r="AF137" t="str">
            <v>US</v>
          </cell>
          <cell r="AH137">
            <v>38565</v>
          </cell>
          <cell r="AI137" t="str">
            <v>MEG</v>
          </cell>
          <cell r="AJ137" t="str">
            <v>US</v>
          </cell>
          <cell r="AL137">
            <v>38565</v>
          </cell>
          <cell r="AM137" t="str">
            <v>PIA</v>
          </cell>
          <cell r="AN137" t="str">
            <v>US</v>
          </cell>
          <cell r="AQ137" t="str">
            <v>mth-yr</v>
          </cell>
          <cell r="AR137" t="str">
            <v>Commodity</v>
          </cell>
          <cell r="AS137" t="str">
            <v>Region</v>
          </cell>
          <cell r="AU137" t="str">
            <v>mth-yr</v>
          </cell>
          <cell r="AV137" t="str">
            <v>Commodity</v>
          </cell>
          <cell r="AW137" t="str">
            <v>Region</v>
          </cell>
          <cell r="AY137" t="str">
            <v>mth-yr</v>
          </cell>
          <cell r="AZ137" t="str">
            <v>Commodity</v>
          </cell>
          <cell r="BA137" t="str">
            <v>Region</v>
          </cell>
        </row>
        <row r="138">
          <cell r="B138">
            <v>38200</v>
          </cell>
          <cell r="C138" t="str">
            <v>Paraxylene</v>
          </cell>
          <cell r="F138">
            <v>38200</v>
          </cell>
          <cell r="G138" t="str">
            <v>PTA</v>
          </cell>
          <cell r="J138">
            <v>38200</v>
          </cell>
          <cell r="K138" t="str">
            <v>PTMEG</v>
          </cell>
          <cell r="N138">
            <v>38200</v>
          </cell>
          <cell r="O138" t="str">
            <v>NG</v>
          </cell>
          <cell r="P138" t="str">
            <v>US</v>
          </cell>
          <cell r="AD138">
            <v>38565</v>
          </cell>
          <cell r="AE138" t="str">
            <v>PTA</v>
          </cell>
          <cell r="AF138" t="str">
            <v>CAN</v>
          </cell>
          <cell r="AH138">
            <v>38565</v>
          </cell>
          <cell r="AI138" t="str">
            <v>MEG</v>
          </cell>
          <cell r="AJ138" t="str">
            <v>CAN</v>
          </cell>
          <cell r="AL138">
            <v>38565</v>
          </cell>
          <cell r="AM138" t="str">
            <v>PIA</v>
          </cell>
          <cell r="AN138" t="str">
            <v>CAN</v>
          </cell>
          <cell r="AQ138">
            <v>38200</v>
          </cell>
          <cell r="AR138" t="str">
            <v>Paraxylene</v>
          </cell>
          <cell r="AS138" t="str">
            <v>US</v>
          </cell>
          <cell r="AU138">
            <v>38200</v>
          </cell>
          <cell r="AV138" t="str">
            <v>Paraxylene</v>
          </cell>
          <cell r="AW138" t="str">
            <v>ASIA</v>
          </cell>
          <cell r="AY138">
            <v>38200</v>
          </cell>
          <cell r="AZ138" t="str">
            <v>Paraxylene</v>
          </cell>
          <cell r="BA138" t="str">
            <v>EURO</v>
          </cell>
        </row>
        <row r="139">
          <cell r="R139" t="str">
            <v>mth-yr</v>
          </cell>
          <cell r="S139" t="str">
            <v>Commodity</v>
          </cell>
          <cell r="T139" t="str">
            <v>Region</v>
          </cell>
          <cell r="V139" t="str">
            <v>mth-yr</v>
          </cell>
          <cell r="W139" t="str">
            <v>Commodity</v>
          </cell>
          <cell r="X139" t="str">
            <v>Region</v>
          </cell>
          <cell r="Z139" t="str">
            <v>mth-yr</v>
          </cell>
          <cell r="AA139" t="str">
            <v>Commodity</v>
          </cell>
          <cell r="AB139" t="str">
            <v>Region</v>
          </cell>
          <cell r="AD139" t="str">
            <v>mth-yr</v>
          </cell>
          <cell r="AE139" t="str">
            <v>Commodity</v>
          </cell>
          <cell r="AF139" t="str">
            <v>Region</v>
          </cell>
          <cell r="AH139" t="str">
            <v>mth-yr</v>
          </cell>
          <cell r="AI139" t="str">
            <v>Commodity</v>
          </cell>
          <cell r="AJ139" t="str">
            <v>Region</v>
          </cell>
          <cell r="AL139" t="str">
            <v>mth-yr</v>
          </cell>
          <cell r="AM139" t="str">
            <v>Commodity</v>
          </cell>
          <cell r="AN139" t="str">
            <v>Region</v>
          </cell>
        </row>
        <row r="140">
          <cell r="B140" t="str">
            <v>mth-yr</v>
          </cell>
          <cell r="C140" t="str">
            <v>Commodity</v>
          </cell>
          <cell r="F140" t="str">
            <v>mth-yr</v>
          </cell>
          <cell r="G140" t="str">
            <v>Commodity</v>
          </cell>
          <cell r="J140" t="str">
            <v>mth-yr</v>
          </cell>
          <cell r="K140" t="str">
            <v>Commodity</v>
          </cell>
          <cell r="N140" t="str">
            <v>mth-yr</v>
          </cell>
          <cell r="O140" t="str">
            <v>Commodity</v>
          </cell>
          <cell r="P140" t="str">
            <v>Region</v>
          </cell>
          <cell r="R140">
            <v>38292</v>
          </cell>
          <cell r="S140" t="str">
            <v>PTA</v>
          </cell>
          <cell r="T140" t="str">
            <v>EURO</v>
          </cell>
          <cell r="V140">
            <v>38292</v>
          </cell>
          <cell r="W140" t="str">
            <v>MEG</v>
          </cell>
          <cell r="X140" t="str">
            <v>EURO</v>
          </cell>
          <cell r="Z140">
            <v>38292</v>
          </cell>
          <cell r="AA140" t="str">
            <v>PIA</v>
          </cell>
          <cell r="AB140" t="str">
            <v>EURO</v>
          </cell>
          <cell r="AD140">
            <v>38596</v>
          </cell>
          <cell r="AE140" t="str">
            <v>PTA</v>
          </cell>
          <cell r="AF140" t="str">
            <v>US</v>
          </cell>
          <cell r="AH140">
            <v>38596</v>
          </cell>
          <cell r="AI140" t="str">
            <v>MEG</v>
          </cell>
          <cell r="AJ140" t="str">
            <v>US</v>
          </cell>
          <cell r="AL140">
            <v>38596</v>
          </cell>
          <cell r="AM140" t="str">
            <v>PIA</v>
          </cell>
          <cell r="AN140" t="str">
            <v>US</v>
          </cell>
          <cell r="AQ140" t="str">
            <v>mth-yr</v>
          </cell>
          <cell r="AR140" t="str">
            <v>Commodity</v>
          </cell>
          <cell r="AS140" t="str">
            <v>Region</v>
          </cell>
          <cell r="AU140" t="str">
            <v>mth-yr</v>
          </cell>
          <cell r="AV140" t="str">
            <v>Commodity</v>
          </cell>
          <cell r="AW140" t="str">
            <v>Region</v>
          </cell>
          <cell r="AY140" t="str">
            <v>mth-yr</v>
          </cell>
          <cell r="AZ140" t="str">
            <v>Commodity</v>
          </cell>
          <cell r="BA140" t="str">
            <v>Region</v>
          </cell>
        </row>
        <row r="141">
          <cell r="B141">
            <v>38231</v>
          </cell>
          <cell r="C141" t="str">
            <v>Paraxylene</v>
          </cell>
          <cell r="F141">
            <v>38231</v>
          </cell>
          <cell r="G141" t="str">
            <v>PTA</v>
          </cell>
          <cell r="J141">
            <v>38231</v>
          </cell>
          <cell r="K141" t="str">
            <v>PTMEG</v>
          </cell>
          <cell r="N141">
            <v>38231</v>
          </cell>
          <cell r="O141" t="str">
            <v>NG</v>
          </cell>
          <cell r="P141" t="str">
            <v>US</v>
          </cell>
          <cell r="AD141">
            <v>38596</v>
          </cell>
          <cell r="AE141" t="str">
            <v>PTA</v>
          </cell>
          <cell r="AF141" t="str">
            <v>CAN</v>
          </cell>
          <cell r="AH141">
            <v>38596</v>
          </cell>
          <cell r="AI141" t="str">
            <v>MEG</v>
          </cell>
          <cell r="AJ141" t="str">
            <v>CAN</v>
          </cell>
          <cell r="AL141">
            <v>38596</v>
          </cell>
          <cell r="AM141" t="str">
            <v>PIA</v>
          </cell>
          <cell r="AN141" t="str">
            <v>CAN</v>
          </cell>
          <cell r="AQ141">
            <v>38231</v>
          </cell>
          <cell r="AR141" t="str">
            <v>Paraxylene</v>
          </cell>
          <cell r="AS141" t="str">
            <v>US</v>
          </cell>
          <cell r="AU141">
            <v>38231</v>
          </cell>
          <cell r="AV141" t="str">
            <v>Paraxylene</v>
          </cell>
          <cell r="AW141" t="str">
            <v>ASIA</v>
          </cell>
          <cell r="AY141">
            <v>38231</v>
          </cell>
          <cell r="AZ141" t="str">
            <v>Paraxylene</v>
          </cell>
          <cell r="BA141" t="str">
            <v>EURO</v>
          </cell>
        </row>
        <row r="142">
          <cell r="R142" t="str">
            <v>mth-yr</v>
          </cell>
          <cell r="S142" t="str">
            <v>Commodity</v>
          </cell>
          <cell r="T142" t="str">
            <v>Region</v>
          </cell>
          <cell r="V142" t="str">
            <v>mth-yr</v>
          </cell>
          <cell r="W142" t="str">
            <v>Commodity</v>
          </cell>
          <cell r="X142" t="str">
            <v>Region</v>
          </cell>
          <cell r="Z142" t="str">
            <v>mth-yr</v>
          </cell>
          <cell r="AA142" t="str">
            <v>Commodity</v>
          </cell>
          <cell r="AB142" t="str">
            <v>Region</v>
          </cell>
          <cell r="AD142" t="str">
            <v>mth-yr</v>
          </cell>
          <cell r="AE142" t="str">
            <v>Commodity</v>
          </cell>
          <cell r="AF142" t="str">
            <v>Region</v>
          </cell>
          <cell r="AH142" t="str">
            <v>mth-yr</v>
          </cell>
          <cell r="AI142" t="str">
            <v>Commodity</v>
          </cell>
          <cell r="AJ142" t="str">
            <v>Region</v>
          </cell>
          <cell r="AL142" t="str">
            <v>mth-yr</v>
          </cell>
          <cell r="AM142" t="str">
            <v>Commodity</v>
          </cell>
          <cell r="AN142" t="str">
            <v>Region</v>
          </cell>
        </row>
        <row r="143">
          <cell r="B143" t="str">
            <v>mth-yr</v>
          </cell>
          <cell r="C143" t="str">
            <v>Commodity</v>
          </cell>
          <cell r="F143" t="str">
            <v>mth-yr</v>
          </cell>
          <cell r="G143" t="str">
            <v>Commodity</v>
          </cell>
          <cell r="N143" t="str">
            <v>mth-yr</v>
          </cell>
          <cell r="O143" t="str">
            <v>Commodity</v>
          </cell>
          <cell r="P143" t="str">
            <v>Region</v>
          </cell>
          <cell r="R143">
            <v>38322</v>
          </cell>
          <cell r="S143" t="str">
            <v>PTA</v>
          </cell>
          <cell r="T143" t="str">
            <v>EURO</v>
          </cell>
          <cell r="V143">
            <v>38322</v>
          </cell>
          <cell r="W143" t="str">
            <v>MEG</v>
          </cell>
          <cell r="X143" t="str">
            <v>EURO</v>
          </cell>
          <cell r="Z143">
            <v>38322</v>
          </cell>
          <cell r="AA143" t="str">
            <v>PIA</v>
          </cell>
          <cell r="AB143" t="str">
            <v>EURO</v>
          </cell>
          <cell r="AD143">
            <v>38626</v>
          </cell>
          <cell r="AE143" t="str">
            <v>PTA</v>
          </cell>
          <cell r="AF143" t="str">
            <v>US</v>
          </cell>
          <cell r="AH143">
            <v>38626</v>
          </cell>
          <cell r="AI143" t="str">
            <v>MEG</v>
          </cell>
          <cell r="AJ143" t="str">
            <v>US</v>
          </cell>
          <cell r="AL143">
            <v>38626</v>
          </cell>
          <cell r="AM143" t="str">
            <v>PIA</v>
          </cell>
          <cell r="AN143" t="str">
            <v>US</v>
          </cell>
          <cell r="AQ143" t="str">
            <v>mth-yr</v>
          </cell>
          <cell r="AR143" t="str">
            <v>Commodity</v>
          </cell>
          <cell r="AS143" t="str">
            <v>Region</v>
          </cell>
          <cell r="AU143" t="str">
            <v>mth-yr</v>
          </cell>
          <cell r="AV143" t="str">
            <v>Commodity</v>
          </cell>
          <cell r="AW143" t="str">
            <v>Region</v>
          </cell>
          <cell r="AY143" t="str">
            <v>mth-yr</v>
          </cell>
          <cell r="AZ143" t="str">
            <v>Commodity</v>
          </cell>
          <cell r="BA143" t="str">
            <v>Region</v>
          </cell>
        </row>
        <row r="144">
          <cell r="B144">
            <v>38261</v>
          </cell>
          <cell r="C144" t="str">
            <v>Paraxylene</v>
          </cell>
          <cell r="F144">
            <v>38261</v>
          </cell>
          <cell r="G144" t="str">
            <v>PTA</v>
          </cell>
          <cell r="N144">
            <v>38261</v>
          </cell>
          <cell r="O144" t="str">
            <v>NG</v>
          </cell>
          <cell r="P144" t="str">
            <v>US</v>
          </cell>
          <cell r="AD144">
            <v>38626</v>
          </cell>
          <cell r="AE144" t="str">
            <v>PTA</v>
          </cell>
          <cell r="AF144" t="str">
            <v>CAN</v>
          </cell>
          <cell r="AH144">
            <v>38626</v>
          </cell>
          <cell r="AI144" t="str">
            <v>MEG</v>
          </cell>
          <cell r="AJ144" t="str">
            <v>CAN</v>
          </cell>
          <cell r="AL144">
            <v>38626</v>
          </cell>
          <cell r="AM144" t="str">
            <v>PIA</v>
          </cell>
          <cell r="AN144" t="str">
            <v>CAN</v>
          </cell>
          <cell r="AQ144">
            <v>38261</v>
          </cell>
          <cell r="AR144" t="str">
            <v>Paraxylene</v>
          </cell>
          <cell r="AS144" t="str">
            <v>US</v>
          </cell>
          <cell r="AU144">
            <v>38261</v>
          </cell>
          <cell r="AV144" t="str">
            <v>Paraxylene</v>
          </cell>
          <cell r="AW144" t="str">
            <v>ASIA</v>
          </cell>
          <cell r="AY144">
            <v>38261</v>
          </cell>
          <cell r="AZ144" t="str">
            <v>Paraxylene</v>
          </cell>
          <cell r="BA144" t="str">
            <v>EURO</v>
          </cell>
        </row>
        <row r="145">
          <cell r="R145" t="str">
            <v>mth-yr</v>
          </cell>
          <cell r="S145" t="str">
            <v>Commodity</v>
          </cell>
          <cell r="T145" t="str">
            <v>Region</v>
          </cell>
          <cell r="V145" t="str">
            <v>mth-yr</v>
          </cell>
          <cell r="W145" t="str">
            <v>Commodity</v>
          </cell>
          <cell r="X145" t="str">
            <v>Region</v>
          </cell>
          <cell r="Z145" t="str">
            <v>mth-yr</v>
          </cell>
          <cell r="AA145" t="str">
            <v>Commodity</v>
          </cell>
          <cell r="AB145" t="str">
            <v>Region</v>
          </cell>
          <cell r="AD145" t="str">
            <v>mth-yr</v>
          </cell>
          <cell r="AE145" t="str">
            <v>Commodity</v>
          </cell>
          <cell r="AF145" t="str">
            <v>Region</v>
          </cell>
          <cell r="AH145" t="str">
            <v>mth-yr</v>
          </cell>
          <cell r="AI145" t="str">
            <v>Commodity</v>
          </cell>
          <cell r="AJ145" t="str">
            <v>Region</v>
          </cell>
          <cell r="AL145" t="str">
            <v>mth-yr</v>
          </cell>
          <cell r="AM145" t="str">
            <v>Commodity</v>
          </cell>
          <cell r="AN145" t="str">
            <v>Region</v>
          </cell>
        </row>
        <row r="146">
          <cell r="B146" t="str">
            <v>mth-yr</v>
          </cell>
          <cell r="C146" t="str">
            <v>Commodity</v>
          </cell>
          <cell r="F146" t="str">
            <v>mth-yr</v>
          </cell>
          <cell r="G146" t="str">
            <v>Commodity</v>
          </cell>
          <cell r="N146" t="str">
            <v>mth-yr</v>
          </cell>
          <cell r="O146" t="str">
            <v>Commodity</v>
          </cell>
          <cell r="P146" t="str">
            <v>Region</v>
          </cell>
          <cell r="R146">
            <v>38353</v>
          </cell>
          <cell r="S146" t="str">
            <v>PTA</v>
          </cell>
          <cell r="T146" t="str">
            <v>MEX</v>
          </cell>
          <cell r="V146">
            <v>38353</v>
          </cell>
          <cell r="W146" t="str">
            <v>MEG</v>
          </cell>
          <cell r="X146" t="str">
            <v>MEX</v>
          </cell>
          <cell r="Z146">
            <v>38353</v>
          </cell>
          <cell r="AA146" t="str">
            <v>PIA</v>
          </cell>
          <cell r="AB146" t="str">
            <v>MEX</v>
          </cell>
          <cell r="AD146">
            <v>38657</v>
          </cell>
          <cell r="AE146" t="str">
            <v>PTA</v>
          </cell>
          <cell r="AF146" t="str">
            <v>US</v>
          </cell>
          <cell r="AH146">
            <v>38657</v>
          </cell>
          <cell r="AI146" t="str">
            <v>MEG</v>
          </cell>
          <cell r="AJ146" t="str">
            <v>US</v>
          </cell>
          <cell r="AL146">
            <v>38657</v>
          </cell>
          <cell r="AM146" t="str">
            <v>PIA</v>
          </cell>
          <cell r="AN146" t="str">
            <v>US</v>
          </cell>
          <cell r="AQ146" t="str">
            <v>mth-yr</v>
          </cell>
          <cell r="AR146" t="str">
            <v>Commodity</v>
          </cell>
          <cell r="AS146" t="str">
            <v>Region</v>
          </cell>
          <cell r="AU146" t="str">
            <v>mth-yr</v>
          </cell>
          <cell r="AV146" t="str">
            <v>Commodity</v>
          </cell>
          <cell r="AW146" t="str">
            <v>Region</v>
          </cell>
          <cell r="AY146" t="str">
            <v>mth-yr</v>
          </cell>
          <cell r="AZ146" t="str">
            <v>Commodity</v>
          </cell>
          <cell r="BA146" t="str">
            <v>Region</v>
          </cell>
        </row>
        <row r="147">
          <cell r="B147">
            <v>38292</v>
          </cell>
          <cell r="C147" t="str">
            <v>Paraxylene</v>
          </cell>
          <cell r="F147">
            <v>38292</v>
          </cell>
          <cell r="G147" t="str">
            <v>PTA</v>
          </cell>
          <cell r="N147">
            <v>38292</v>
          </cell>
          <cell r="O147" t="str">
            <v>NG</v>
          </cell>
          <cell r="P147" t="str">
            <v>US</v>
          </cell>
          <cell r="AD147">
            <v>38657</v>
          </cell>
          <cell r="AE147" t="str">
            <v>PTA</v>
          </cell>
          <cell r="AF147" t="str">
            <v>CAN</v>
          </cell>
          <cell r="AH147">
            <v>38657</v>
          </cell>
          <cell r="AI147" t="str">
            <v>MEG</v>
          </cell>
          <cell r="AJ147" t="str">
            <v>CAN</v>
          </cell>
          <cell r="AL147">
            <v>38657</v>
          </cell>
          <cell r="AM147" t="str">
            <v>PIA</v>
          </cell>
          <cell r="AN147" t="str">
            <v>CAN</v>
          </cell>
          <cell r="AQ147">
            <v>38292</v>
          </cell>
          <cell r="AR147" t="str">
            <v>Paraxylene</v>
          </cell>
          <cell r="AS147" t="str">
            <v>US</v>
          </cell>
          <cell r="AU147">
            <v>38292</v>
          </cell>
          <cell r="AV147" t="str">
            <v>Paraxylene</v>
          </cell>
          <cell r="AW147" t="str">
            <v>ASIA</v>
          </cell>
          <cell r="AY147">
            <v>38292</v>
          </cell>
          <cell r="AZ147" t="str">
            <v>Paraxylene</v>
          </cell>
          <cell r="BA147" t="str">
            <v>EURO</v>
          </cell>
        </row>
        <row r="148">
          <cell r="R148" t="str">
            <v>mth-yr</v>
          </cell>
          <cell r="S148" t="str">
            <v>Commodity</v>
          </cell>
          <cell r="T148" t="str">
            <v>Region</v>
          </cell>
          <cell r="V148" t="str">
            <v>mth-yr</v>
          </cell>
          <cell r="W148" t="str">
            <v>Commodity</v>
          </cell>
          <cell r="X148" t="str">
            <v>Region</v>
          </cell>
          <cell r="Z148" t="str">
            <v>mth-yr</v>
          </cell>
          <cell r="AA148" t="str">
            <v>Commodity</v>
          </cell>
          <cell r="AB148" t="str">
            <v>Region</v>
          </cell>
          <cell r="AD148" t="str">
            <v>mth-yr</v>
          </cell>
          <cell r="AE148" t="str">
            <v>Commodity</v>
          </cell>
          <cell r="AF148" t="str">
            <v>Region</v>
          </cell>
          <cell r="AH148" t="str">
            <v>mth-yr</v>
          </cell>
          <cell r="AI148" t="str">
            <v>Commodity</v>
          </cell>
          <cell r="AJ148" t="str">
            <v>Region</v>
          </cell>
          <cell r="AL148" t="str">
            <v>mth-yr</v>
          </cell>
          <cell r="AM148" t="str">
            <v>Commodity</v>
          </cell>
          <cell r="AN148" t="str">
            <v>Region</v>
          </cell>
        </row>
        <row r="149">
          <cell r="B149" t="str">
            <v>mth-yr</v>
          </cell>
          <cell r="C149" t="str">
            <v>Commodity</v>
          </cell>
          <cell r="F149" t="str">
            <v>mth-yr</v>
          </cell>
          <cell r="G149" t="str">
            <v>Commodity</v>
          </cell>
          <cell r="N149" t="str">
            <v>mth-yr</v>
          </cell>
          <cell r="O149" t="str">
            <v>Commodity</v>
          </cell>
          <cell r="P149" t="str">
            <v>Region</v>
          </cell>
          <cell r="R149">
            <v>38384</v>
          </cell>
          <cell r="S149" t="str">
            <v>PTA</v>
          </cell>
          <cell r="T149" t="str">
            <v>MEX</v>
          </cell>
          <cell r="V149">
            <v>38384</v>
          </cell>
          <cell r="W149" t="str">
            <v>MEG</v>
          </cell>
          <cell r="X149" t="str">
            <v>MEX</v>
          </cell>
          <cell r="Z149">
            <v>38384</v>
          </cell>
          <cell r="AA149" t="str">
            <v>PIA</v>
          </cell>
          <cell r="AB149" t="str">
            <v>MEX</v>
          </cell>
          <cell r="AD149">
            <v>38687</v>
          </cell>
          <cell r="AE149" t="str">
            <v>PTA</v>
          </cell>
          <cell r="AF149" t="str">
            <v>US</v>
          </cell>
          <cell r="AH149">
            <v>38687</v>
          </cell>
          <cell r="AI149" t="str">
            <v>MEG</v>
          </cell>
          <cell r="AJ149" t="str">
            <v>US</v>
          </cell>
          <cell r="AL149">
            <v>38687</v>
          </cell>
          <cell r="AM149" t="str">
            <v>PIA</v>
          </cell>
          <cell r="AN149" t="str">
            <v>US</v>
          </cell>
          <cell r="AQ149" t="str">
            <v>mth-yr</v>
          </cell>
          <cell r="AR149" t="str">
            <v>Commodity</v>
          </cell>
          <cell r="AS149" t="str">
            <v>Region</v>
          </cell>
          <cell r="AU149" t="str">
            <v>mth-yr</v>
          </cell>
          <cell r="AV149" t="str">
            <v>Commodity</v>
          </cell>
          <cell r="AW149" t="str">
            <v>Region</v>
          </cell>
          <cell r="AY149" t="str">
            <v>mth-yr</v>
          </cell>
          <cell r="AZ149" t="str">
            <v>Commodity</v>
          </cell>
          <cell r="BA149" t="str">
            <v>Region</v>
          </cell>
        </row>
        <row r="150">
          <cell r="B150">
            <v>38322</v>
          </cell>
          <cell r="C150" t="str">
            <v>Paraxylene</v>
          </cell>
          <cell r="F150">
            <v>38322</v>
          </cell>
          <cell r="G150" t="str">
            <v>PTA</v>
          </cell>
          <cell r="N150">
            <v>38322</v>
          </cell>
          <cell r="O150" t="str">
            <v>NG</v>
          </cell>
          <cell r="P150" t="str">
            <v>US</v>
          </cell>
          <cell r="AD150">
            <v>38687</v>
          </cell>
          <cell r="AE150" t="str">
            <v>PTA</v>
          </cell>
          <cell r="AF150" t="str">
            <v>CAN</v>
          </cell>
          <cell r="AH150">
            <v>38687</v>
          </cell>
          <cell r="AI150" t="str">
            <v>MEG</v>
          </cell>
          <cell r="AJ150" t="str">
            <v>CAN</v>
          </cell>
          <cell r="AL150">
            <v>38687</v>
          </cell>
          <cell r="AM150" t="str">
            <v>PIA</v>
          </cell>
          <cell r="AN150" t="str">
            <v>CAN</v>
          </cell>
          <cell r="AQ150">
            <v>38322</v>
          </cell>
          <cell r="AR150" t="str">
            <v>Paraxylene</v>
          </cell>
          <cell r="AS150" t="str">
            <v>US</v>
          </cell>
          <cell r="AU150">
            <v>38322</v>
          </cell>
          <cell r="AV150" t="str">
            <v>Paraxylene</v>
          </cell>
          <cell r="AW150" t="str">
            <v>ASIA</v>
          </cell>
          <cell r="AY150">
            <v>38322</v>
          </cell>
          <cell r="AZ150" t="str">
            <v>Paraxylene</v>
          </cell>
          <cell r="BA150" t="str">
            <v>EURO</v>
          </cell>
        </row>
        <row r="151">
          <cell r="R151" t="str">
            <v>mth-yr</v>
          </cell>
          <cell r="S151" t="str">
            <v>Commodity</v>
          </cell>
          <cell r="T151" t="str">
            <v>Region</v>
          </cell>
          <cell r="V151" t="str">
            <v>mth-yr</v>
          </cell>
          <cell r="W151" t="str">
            <v>Commodity</v>
          </cell>
          <cell r="X151" t="str">
            <v>Region</v>
          </cell>
          <cell r="Z151" t="str">
            <v>mth-yr</v>
          </cell>
          <cell r="AA151" t="str">
            <v>Commodity</v>
          </cell>
          <cell r="AB151" t="str">
            <v>Region</v>
          </cell>
        </row>
        <row r="152">
          <cell r="R152">
            <v>38412</v>
          </cell>
          <cell r="S152" t="str">
            <v>PTA</v>
          </cell>
          <cell r="T152" t="str">
            <v>MEX</v>
          </cell>
          <cell r="V152">
            <v>38412</v>
          </cell>
          <cell r="W152" t="str">
            <v>MEG</v>
          </cell>
          <cell r="X152" t="str">
            <v>MEX</v>
          </cell>
          <cell r="Z152">
            <v>38412</v>
          </cell>
          <cell r="AA152" t="str">
            <v>PIA</v>
          </cell>
          <cell r="AB152" t="str">
            <v>MEX</v>
          </cell>
          <cell r="AD152" t="str">
            <v>mth-yr</v>
          </cell>
          <cell r="AE152" t="str">
            <v>Commodity</v>
          </cell>
          <cell r="AF152" t="str">
            <v>Region</v>
          </cell>
        </row>
        <row r="153">
          <cell r="B153" t="str">
            <v>mth-yr</v>
          </cell>
          <cell r="C153" t="str">
            <v>Commodity</v>
          </cell>
          <cell r="F153" t="str">
            <v>mth-yr</v>
          </cell>
          <cell r="G153" t="str">
            <v>Commodity</v>
          </cell>
          <cell r="H153" t="str">
            <v>Region</v>
          </cell>
          <cell r="AD153">
            <v>38353</v>
          </cell>
          <cell r="AE153" t="str">
            <v>Cyclohexane</v>
          </cell>
          <cell r="AF153" t="str">
            <v>US</v>
          </cell>
        </row>
        <row r="154">
          <cell r="B154">
            <v>37987</v>
          </cell>
          <cell r="C154" t="str">
            <v>MEG</v>
          </cell>
          <cell r="F154">
            <v>37987</v>
          </cell>
          <cell r="G154" t="str">
            <v>Hydrogen</v>
          </cell>
          <cell r="H154" t="str">
            <v>US</v>
          </cell>
          <cell r="R154" t="str">
            <v>mth-yr</v>
          </cell>
          <cell r="S154" t="str">
            <v>Commodity</v>
          </cell>
          <cell r="T154" t="str">
            <v>Region</v>
          </cell>
          <cell r="V154" t="str">
            <v>mth-yr</v>
          </cell>
          <cell r="W154" t="str">
            <v>Commodity</v>
          </cell>
          <cell r="X154" t="str">
            <v>Region</v>
          </cell>
          <cell r="Z154" t="str">
            <v>mth-yr</v>
          </cell>
          <cell r="AA154" t="str">
            <v>Commodity</v>
          </cell>
          <cell r="AB154" t="str">
            <v>Region</v>
          </cell>
          <cell r="AD154">
            <v>38353</v>
          </cell>
          <cell r="AE154" t="str">
            <v>Cyclohexane</v>
          </cell>
          <cell r="AF154" t="str">
            <v>CAN</v>
          </cell>
        </row>
        <row r="155">
          <cell r="R155">
            <v>38443</v>
          </cell>
          <cell r="S155" t="str">
            <v>PTA</v>
          </cell>
          <cell r="T155" t="str">
            <v>MEX</v>
          </cell>
          <cell r="V155">
            <v>38443</v>
          </cell>
          <cell r="W155" t="str">
            <v>MEG</v>
          </cell>
          <cell r="X155" t="str">
            <v>MEX</v>
          </cell>
          <cell r="Z155">
            <v>38443</v>
          </cell>
          <cell r="AA155" t="str">
            <v>PIA</v>
          </cell>
          <cell r="AB155" t="str">
            <v>MEX</v>
          </cell>
          <cell r="AD155" t="str">
            <v>mth-yr</v>
          </cell>
          <cell r="AE155" t="str">
            <v>Commodity</v>
          </cell>
          <cell r="AF155" t="str">
            <v>Region</v>
          </cell>
        </row>
        <row r="156">
          <cell r="B156" t="str">
            <v>mth-yr</v>
          </cell>
          <cell r="C156" t="str">
            <v>Commodity</v>
          </cell>
          <cell r="F156" t="str">
            <v>mth-yr</v>
          </cell>
          <cell r="G156" t="str">
            <v>Commodity</v>
          </cell>
          <cell r="H156" t="str">
            <v>Region</v>
          </cell>
          <cell r="AD156">
            <v>38384</v>
          </cell>
          <cell r="AE156" t="str">
            <v>Cyclohexane</v>
          </cell>
          <cell r="AF156" t="str">
            <v>US</v>
          </cell>
        </row>
        <row r="157">
          <cell r="B157">
            <v>38018</v>
          </cell>
          <cell r="C157" t="str">
            <v>MEG</v>
          </cell>
          <cell r="F157">
            <v>38018</v>
          </cell>
          <cell r="G157" t="str">
            <v>Hydrogen</v>
          </cell>
          <cell r="H157" t="str">
            <v>US</v>
          </cell>
          <cell r="R157" t="str">
            <v>mth-yr</v>
          </cell>
          <cell r="S157" t="str">
            <v>Commodity</v>
          </cell>
          <cell r="T157" t="str">
            <v>Region</v>
          </cell>
          <cell r="V157" t="str">
            <v>mth-yr</v>
          </cell>
          <cell r="W157" t="str">
            <v>Commodity</v>
          </cell>
          <cell r="X157" t="str">
            <v>Region</v>
          </cell>
          <cell r="Z157" t="str">
            <v>mth-yr</v>
          </cell>
          <cell r="AA157" t="str">
            <v>Commodity</v>
          </cell>
          <cell r="AB157" t="str">
            <v>Region</v>
          </cell>
          <cell r="AD157">
            <v>38384</v>
          </cell>
          <cell r="AE157" t="str">
            <v>Cyclohexane</v>
          </cell>
          <cell r="AF157" t="str">
            <v>CAN</v>
          </cell>
        </row>
        <row r="158">
          <cell r="R158">
            <v>38473</v>
          </cell>
          <cell r="S158" t="str">
            <v>PTA</v>
          </cell>
          <cell r="T158" t="str">
            <v>MEX</v>
          </cell>
          <cell r="V158">
            <v>38473</v>
          </cell>
          <cell r="W158" t="str">
            <v>MEG</v>
          </cell>
          <cell r="X158" t="str">
            <v>MEX</v>
          </cell>
          <cell r="Z158">
            <v>38473</v>
          </cell>
          <cell r="AA158" t="str">
            <v>PIA</v>
          </cell>
          <cell r="AB158" t="str">
            <v>MEX</v>
          </cell>
          <cell r="AD158" t="str">
            <v>mth-yr</v>
          </cell>
          <cell r="AE158" t="str">
            <v>Commodity</v>
          </cell>
          <cell r="AF158" t="str">
            <v>Region</v>
          </cell>
        </row>
        <row r="159">
          <cell r="B159" t="str">
            <v>mth-yr</v>
          </cell>
          <cell r="C159" t="str">
            <v>Commodity</v>
          </cell>
          <cell r="F159" t="str">
            <v>mth-yr</v>
          </cell>
          <cell r="G159" t="str">
            <v>Commodity</v>
          </cell>
          <cell r="H159" t="str">
            <v>Region</v>
          </cell>
          <cell r="AD159">
            <v>38412</v>
          </cell>
          <cell r="AE159" t="str">
            <v>Cyclohexane</v>
          </cell>
          <cell r="AF159" t="str">
            <v>US</v>
          </cell>
        </row>
        <row r="160">
          <cell r="B160">
            <v>38047</v>
          </cell>
          <cell r="C160" t="str">
            <v>MEG</v>
          </cell>
          <cell r="F160">
            <v>38047</v>
          </cell>
          <cell r="G160" t="str">
            <v>Hydrogen</v>
          </cell>
          <cell r="H160" t="str">
            <v>US</v>
          </cell>
          <cell r="R160" t="str">
            <v>mth-yr</v>
          </cell>
          <cell r="S160" t="str">
            <v>Commodity</v>
          </cell>
          <cell r="T160" t="str">
            <v>Region</v>
          </cell>
          <cell r="V160" t="str">
            <v>mth-yr</v>
          </cell>
          <cell r="W160" t="str">
            <v>Commodity</v>
          </cell>
          <cell r="X160" t="str">
            <v>Region</v>
          </cell>
          <cell r="Z160" t="str">
            <v>mth-yr</v>
          </cell>
          <cell r="AA160" t="str">
            <v>Commodity</v>
          </cell>
          <cell r="AB160" t="str">
            <v>Region</v>
          </cell>
          <cell r="AD160">
            <v>38412</v>
          </cell>
          <cell r="AE160" t="str">
            <v>Cyclohexane</v>
          </cell>
          <cell r="AF160" t="str">
            <v>CAN</v>
          </cell>
        </row>
        <row r="161">
          <cell r="R161">
            <v>38504</v>
          </cell>
          <cell r="S161" t="str">
            <v>PTA</v>
          </cell>
          <cell r="T161" t="str">
            <v>MEX</v>
          </cell>
          <cell r="V161">
            <v>38504</v>
          </cell>
          <cell r="W161" t="str">
            <v>MEG</v>
          </cell>
          <cell r="X161" t="str">
            <v>MEX</v>
          </cell>
          <cell r="Z161">
            <v>38504</v>
          </cell>
          <cell r="AA161" t="str">
            <v>PIA</v>
          </cell>
          <cell r="AB161" t="str">
            <v>MEX</v>
          </cell>
          <cell r="AD161" t="str">
            <v>mth-yr</v>
          </cell>
          <cell r="AE161" t="str">
            <v>Commodity</v>
          </cell>
          <cell r="AF161" t="str">
            <v>Region</v>
          </cell>
        </row>
        <row r="162">
          <cell r="B162" t="str">
            <v>mth-yr</v>
          </cell>
          <cell r="C162" t="str">
            <v>Commodity</v>
          </cell>
          <cell r="F162" t="str">
            <v>mth-yr</v>
          </cell>
          <cell r="G162" t="str">
            <v>Commodity</v>
          </cell>
          <cell r="H162" t="str">
            <v>Region</v>
          </cell>
          <cell r="AD162">
            <v>38443</v>
          </cell>
          <cell r="AE162" t="str">
            <v>Cyclohexane</v>
          </cell>
          <cell r="AF162" t="str">
            <v>US</v>
          </cell>
        </row>
        <row r="163">
          <cell r="B163">
            <v>38078</v>
          </cell>
          <cell r="C163" t="str">
            <v>MEG</v>
          </cell>
          <cell r="F163">
            <v>38078</v>
          </cell>
          <cell r="G163" t="str">
            <v>Hydrogen</v>
          </cell>
          <cell r="H163" t="str">
            <v>US</v>
          </cell>
          <cell r="R163" t="str">
            <v>mth-yr</v>
          </cell>
          <cell r="S163" t="str">
            <v>Commodity</v>
          </cell>
          <cell r="T163" t="str">
            <v>Region</v>
          </cell>
          <cell r="V163" t="str">
            <v>mth-yr</v>
          </cell>
          <cell r="W163" t="str">
            <v>Commodity</v>
          </cell>
          <cell r="X163" t="str">
            <v>Region</v>
          </cell>
          <cell r="Z163" t="str">
            <v>mth-yr</v>
          </cell>
          <cell r="AA163" t="str">
            <v>Commodity</v>
          </cell>
          <cell r="AB163" t="str">
            <v>Region</v>
          </cell>
          <cell r="AD163">
            <v>38443</v>
          </cell>
          <cell r="AE163" t="str">
            <v>Cyclohexane</v>
          </cell>
          <cell r="AF163" t="str">
            <v>CAN</v>
          </cell>
        </row>
        <row r="164">
          <cell r="R164">
            <v>38534</v>
          </cell>
          <cell r="S164" t="str">
            <v>PTA</v>
          </cell>
          <cell r="T164" t="str">
            <v>MEX</v>
          </cell>
          <cell r="V164">
            <v>38534</v>
          </cell>
          <cell r="W164" t="str">
            <v>MEG</v>
          </cell>
          <cell r="X164" t="str">
            <v>MEX</v>
          </cell>
          <cell r="Z164">
            <v>38534</v>
          </cell>
          <cell r="AA164" t="str">
            <v>PIA</v>
          </cell>
          <cell r="AB164" t="str">
            <v>MEX</v>
          </cell>
          <cell r="AD164" t="str">
            <v>mth-yr</v>
          </cell>
          <cell r="AE164" t="str">
            <v>Commodity</v>
          </cell>
          <cell r="AF164" t="str">
            <v>Region</v>
          </cell>
        </row>
        <row r="165">
          <cell r="B165" t="str">
            <v>mth-yr</v>
          </cell>
          <cell r="C165" t="str">
            <v>Commodity</v>
          </cell>
          <cell r="F165" t="str">
            <v>mth-yr</v>
          </cell>
          <cell r="G165" t="str">
            <v>Commodity</v>
          </cell>
          <cell r="H165" t="str">
            <v>Region</v>
          </cell>
          <cell r="AD165">
            <v>38473</v>
          </cell>
          <cell r="AE165" t="str">
            <v>Cyclohexane</v>
          </cell>
          <cell r="AF165" t="str">
            <v>US</v>
          </cell>
        </row>
        <row r="166">
          <cell r="B166">
            <v>38108</v>
          </cell>
          <cell r="C166" t="str">
            <v>MEG</v>
          </cell>
          <cell r="F166">
            <v>38108</v>
          </cell>
          <cell r="G166" t="str">
            <v>Hydrogen</v>
          </cell>
          <cell r="H166" t="str">
            <v>US</v>
          </cell>
          <cell r="R166" t="str">
            <v>mth-yr</v>
          </cell>
          <cell r="S166" t="str">
            <v>Commodity</v>
          </cell>
          <cell r="T166" t="str">
            <v>Region</v>
          </cell>
          <cell r="V166" t="str">
            <v>mth-yr</v>
          </cell>
          <cell r="W166" t="str">
            <v>Commodity</v>
          </cell>
          <cell r="X166" t="str">
            <v>Region</v>
          </cell>
          <cell r="Z166" t="str">
            <v>mth-yr</v>
          </cell>
          <cell r="AA166" t="str">
            <v>Commodity</v>
          </cell>
          <cell r="AB166" t="str">
            <v>Region</v>
          </cell>
          <cell r="AD166">
            <v>38473</v>
          </cell>
          <cell r="AE166" t="str">
            <v>Cyclohexane</v>
          </cell>
          <cell r="AF166" t="str">
            <v>CAN</v>
          </cell>
        </row>
        <row r="167">
          <cell r="R167">
            <v>38565</v>
          </cell>
          <cell r="S167" t="str">
            <v>PTA</v>
          </cell>
          <cell r="T167" t="str">
            <v>MEX</v>
          </cell>
          <cell r="V167">
            <v>38565</v>
          </cell>
          <cell r="W167" t="str">
            <v>MEG</v>
          </cell>
          <cell r="X167" t="str">
            <v>MEX</v>
          </cell>
          <cell r="Z167">
            <v>38565</v>
          </cell>
          <cell r="AA167" t="str">
            <v>PIA</v>
          </cell>
          <cell r="AB167" t="str">
            <v>MEX</v>
          </cell>
          <cell r="AD167" t="str">
            <v>mth-yr</v>
          </cell>
          <cell r="AE167" t="str">
            <v>Commodity</v>
          </cell>
          <cell r="AF167" t="str">
            <v>Region</v>
          </cell>
        </row>
        <row r="168">
          <cell r="B168" t="str">
            <v>mth-yr</v>
          </cell>
          <cell r="C168" t="str">
            <v>Commodity</v>
          </cell>
          <cell r="F168" t="str">
            <v>mth-yr</v>
          </cell>
          <cell r="G168" t="str">
            <v>Commodity</v>
          </cell>
          <cell r="H168" t="str">
            <v>Region</v>
          </cell>
          <cell r="J168" t="str">
            <v>mth-yr</v>
          </cell>
          <cell r="K168" t="str">
            <v>Commodity</v>
          </cell>
          <cell r="N168" t="str">
            <v>mth-yr</v>
          </cell>
          <cell r="O168" t="str">
            <v>Commodity</v>
          </cell>
          <cell r="AD168">
            <v>38504</v>
          </cell>
          <cell r="AE168" t="str">
            <v>Cyclohexane</v>
          </cell>
          <cell r="AF168" t="str">
            <v>US</v>
          </cell>
        </row>
        <row r="169">
          <cell r="B169">
            <v>38139</v>
          </cell>
          <cell r="C169" t="str">
            <v>MEG</v>
          </cell>
          <cell r="F169">
            <v>38139</v>
          </cell>
          <cell r="G169" t="str">
            <v>Hydrogen</v>
          </cell>
          <cell r="H169" t="str">
            <v>US</v>
          </cell>
          <cell r="J169">
            <v>38139</v>
          </cell>
          <cell r="K169" t="str">
            <v>Acetylene</v>
          </cell>
          <cell r="N169">
            <v>38139</v>
          </cell>
          <cell r="O169" t="str">
            <v>Caprolactam</v>
          </cell>
          <cell r="R169" t="str">
            <v>mth-yr</v>
          </cell>
          <cell r="S169" t="str">
            <v>Commodity</v>
          </cell>
          <cell r="T169" t="str">
            <v>Region</v>
          </cell>
          <cell r="V169" t="str">
            <v>mth-yr</v>
          </cell>
          <cell r="W169" t="str">
            <v>Commodity</v>
          </cell>
          <cell r="X169" t="str">
            <v>Region</v>
          </cell>
          <cell r="Z169" t="str">
            <v>mth-yr</v>
          </cell>
          <cell r="AA169" t="str">
            <v>Commodity</v>
          </cell>
          <cell r="AB169" t="str">
            <v>Region</v>
          </cell>
          <cell r="AD169">
            <v>38504</v>
          </cell>
          <cell r="AE169" t="str">
            <v>Cyclohexane</v>
          </cell>
          <cell r="AF169" t="str">
            <v>CAN</v>
          </cell>
        </row>
        <row r="170">
          <cell r="R170">
            <v>38596</v>
          </cell>
          <cell r="S170" t="str">
            <v>PTA</v>
          </cell>
          <cell r="T170" t="str">
            <v>MEX</v>
          </cell>
          <cell r="V170">
            <v>38596</v>
          </cell>
          <cell r="W170" t="str">
            <v>MEG</v>
          </cell>
          <cell r="X170" t="str">
            <v>MEX</v>
          </cell>
          <cell r="Z170">
            <v>38596</v>
          </cell>
          <cell r="AA170" t="str">
            <v>PIA</v>
          </cell>
          <cell r="AB170" t="str">
            <v>MEX</v>
          </cell>
          <cell r="AD170" t="str">
            <v>mth-yr</v>
          </cell>
          <cell r="AE170" t="str">
            <v>Commodity</v>
          </cell>
          <cell r="AF170" t="str">
            <v>Region</v>
          </cell>
        </row>
        <row r="171">
          <cell r="B171" t="str">
            <v>mth-yr</v>
          </cell>
          <cell r="C171" t="str">
            <v>Commodity</v>
          </cell>
          <cell r="F171" t="str">
            <v>mth-yr</v>
          </cell>
          <cell r="G171" t="str">
            <v>Commodity</v>
          </cell>
          <cell r="H171" t="str">
            <v>Region</v>
          </cell>
          <cell r="J171" t="str">
            <v>mth-yr</v>
          </cell>
          <cell r="K171" t="str">
            <v>Commodity</v>
          </cell>
          <cell r="N171" t="str">
            <v>mth-yr</v>
          </cell>
          <cell r="O171" t="str">
            <v>Commodity</v>
          </cell>
          <cell r="AD171">
            <v>38534</v>
          </cell>
          <cell r="AE171" t="str">
            <v>Cyclohexane</v>
          </cell>
          <cell r="AF171" t="str">
            <v>US</v>
          </cell>
        </row>
        <row r="172">
          <cell r="B172">
            <v>38169</v>
          </cell>
          <cell r="C172" t="str">
            <v>MEG</v>
          </cell>
          <cell r="F172">
            <v>38169</v>
          </cell>
          <cell r="G172" t="str">
            <v>Hydrogen</v>
          </cell>
          <cell r="H172" t="str">
            <v>US</v>
          </cell>
          <cell r="J172">
            <v>38169</v>
          </cell>
          <cell r="K172" t="str">
            <v>Acetylene</v>
          </cell>
          <cell r="N172">
            <v>38169</v>
          </cell>
          <cell r="O172" t="str">
            <v>Caprolactam</v>
          </cell>
          <cell r="R172" t="str">
            <v>mth-yr</v>
          </cell>
          <cell r="S172" t="str">
            <v>Commodity</v>
          </cell>
          <cell r="T172" t="str">
            <v>Region</v>
          </cell>
          <cell r="V172" t="str">
            <v>mth-yr</v>
          </cell>
          <cell r="W172" t="str">
            <v>Commodity</v>
          </cell>
          <cell r="X172" t="str">
            <v>Region</v>
          </cell>
          <cell r="Z172" t="str">
            <v>mth-yr</v>
          </cell>
          <cell r="AA172" t="str">
            <v>Commodity</v>
          </cell>
          <cell r="AB172" t="str">
            <v>Region</v>
          </cell>
          <cell r="AD172">
            <v>38534</v>
          </cell>
          <cell r="AE172" t="str">
            <v>Cyclohexane</v>
          </cell>
          <cell r="AF172" t="str">
            <v>CAN</v>
          </cell>
        </row>
        <row r="173">
          <cell r="R173">
            <v>38626</v>
          </cell>
          <cell r="S173" t="str">
            <v>PTA</v>
          </cell>
          <cell r="T173" t="str">
            <v>MEX</v>
          </cell>
          <cell r="V173">
            <v>38626</v>
          </cell>
          <cell r="W173" t="str">
            <v>MEG</v>
          </cell>
          <cell r="X173" t="str">
            <v>MEX</v>
          </cell>
          <cell r="Z173">
            <v>38626</v>
          </cell>
          <cell r="AA173" t="str">
            <v>PIA</v>
          </cell>
          <cell r="AB173" t="str">
            <v>MEX</v>
          </cell>
          <cell r="AD173" t="str">
            <v>mth-yr</v>
          </cell>
          <cell r="AE173" t="str">
            <v>Commodity</v>
          </cell>
          <cell r="AF173" t="str">
            <v>Region</v>
          </cell>
        </row>
        <row r="174">
          <cell r="B174" t="str">
            <v>mth-yr</v>
          </cell>
          <cell r="C174" t="str">
            <v>Commodity</v>
          </cell>
          <cell r="F174" t="str">
            <v>mth-yr</v>
          </cell>
          <cell r="G174" t="str">
            <v>Commodity</v>
          </cell>
          <cell r="H174" t="str">
            <v>Region</v>
          </cell>
          <cell r="J174" t="str">
            <v>mth-yr</v>
          </cell>
          <cell r="K174" t="str">
            <v>Commodity</v>
          </cell>
          <cell r="N174" t="str">
            <v>mth-yr</v>
          </cell>
          <cell r="O174" t="str">
            <v>Commodity</v>
          </cell>
          <cell r="AD174">
            <v>38565</v>
          </cell>
          <cell r="AE174" t="str">
            <v>Cyclohexane</v>
          </cell>
          <cell r="AF174" t="str">
            <v>US</v>
          </cell>
        </row>
        <row r="175">
          <cell r="B175">
            <v>38200</v>
          </cell>
          <cell r="C175" t="str">
            <v>MEG</v>
          </cell>
          <cell r="F175">
            <v>38200</v>
          </cell>
          <cell r="G175" t="str">
            <v>Hydrogen</v>
          </cell>
          <cell r="H175" t="str">
            <v>US</v>
          </cell>
          <cell r="J175">
            <v>38200</v>
          </cell>
          <cell r="K175" t="str">
            <v>Acetylene</v>
          </cell>
          <cell r="N175">
            <v>38200</v>
          </cell>
          <cell r="O175" t="str">
            <v>Caprolactam</v>
          </cell>
          <cell r="R175" t="str">
            <v>mth-yr</v>
          </cell>
          <cell r="S175" t="str">
            <v>Commodity</v>
          </cell>
          <cell r="T175" t="str">
            <v>Region</v>
          </cell>
          <cell r="V175" t="str">
            <v>mth-yr</v>
          </cell>
          <cell r="W175" t="str">
            <v>Commodity</v>
          </cell>
          <cell r="X175" t="str">
            <v>Region</v>
          </cell>
          <cell r="Z175" t="str">
            <v>mth-yr</v>
          </cell>
          <cell r="AA175" t="str">
            <v>Commodity</v>
          </cell>
          <cell r="AB175" t="str">
            <v>Region</v>
          </cell>
          <cell r="AD175">
            <v>38565</v>
          </cell>
          <cell r="AE175" t="str">
            <v>Cyclohexane</v>
          </cell>
          <cell r="AF175" t="str">
            <v>CAN</v>
          </cell>
        </row>
        <row r="176">
          <cell r="R176">
            <v>38657</v>
          </cell>
          <cell r="S176" t="str">
            <v>PTA</v>
          </cell>
          <cell r="T176" t="str">
            <v>MEX</v>
          </cell>
          <cell r="V176">
            <v>38657</v>
          </cell>
          <cell r="W176" t="str">
            <v>MEG</v>
          </cell>
          <cell r="X176" t="str">
            <v>MEX</v>
          </cell>
          <cell r="Z176">
            <v>38657</v>
          </cell>
          <cell r="AA176" t="str">
            <v>PIA</v>
          </cell>
          <cell r="AB176" t="str">
            <v>MEX</v>
          </cell>
          <cell r="AD176" t="str">
            <v>mth-yr</v>
          </cell>
          <cell r="AE176" t="str">
            <v>Commodity</v>
          </cell>
          <cell r="AF176" t="str">
            <v>Region</v>
          </cell>
        </row>
        <row r="177">
          <cell r="B177" t="str">
            <v>mth-yr</v>
          </cell>
          <cell r="C177" t="str">
            <v>Commodity</v>
          </cell>
          <cell r="F177" t="str">
            <v>mth-yr</v>
          </cell>
          <cell r="G177" t="str">
            <v>Commodity</v>
          </cell>
          <cell r="H177" t="str">
            <v>Region</v>
          </cell>
          <cell r="J177" t="str">
            <v>mth-yr</v>
          </cell>
          <cell r="K177" t="str">
            <v>Commodity</v>
          </cell>
          <cell r="N177" t="str">
            <v>mth-yr</v>
          </cell>
          <cell r="O177" t="str">
            <v>Commodity</v>
          </cell>
          <cell r="AD177">
            <v>38596</v>
          </cell>
          <cell r="AE177" t="str">
            <v>Cyclohexane</v>
          </cell>
          <cell r="AF177" t="str">
            <v>US</v>
          </cell>
        </row>
        <row r="178">
          <cell r="B178">
            <v>38231</v>
          </cell>
          <cell r="C178" t="str">
            <v>MEG</v>
          </cell>
          <cell r="F178">
            <v>38231</v>
          </cell>
          <cell r="G178" t="str">
            <v>Hydrogen</v>
          </cell>
          <cell r="H178" t="str">
            <v>US</v>
          </cell>
          <cell r="J178">
            <v>38231</v>
          </cell>
          <cell r="K178" t="str">
            <v>Acetylene</v>
          </cell>
          <cell r="N178">
            <v>38231</v>
          </cell>
          <cell r="O178" t="str">
            <v>Caprolactam</v>
          </cell>
          <cell r="R178" t="str">
            <v>mth-yr</v>
          </cell>
          <cell r="S178" t="str">
            <v>Commodity</v>
          </cell>
          <cell r="T178" t="str">
            <v>Region</v>
          </cell>
          <cell r="V178" t="str">
            <v>mth-yr</v>
          </cell>
          <cell r="W178" t="str">
            <v>Commodity</v>
          </cell>
          <cell r="X178" t="str">
            <v>Region</v>
          </cell>
          <cell r="Z178" t="str">
            <v>mth-yr</v>
          </cell>
          <cell r="AA178" t="str">
            <v>Commodity</v>
          </cell>
          <cell r="AB178" t="str">
            <v>Region</v>
          </cell>
          <cell r="AD178">
            <v>38596</v>
          </cell>
          <cell r="AE178" t="str">
            <v>Cyclohexane</v>
          </cell>
          <cell r="AF178" t="str">
            <v>CAN</v>
          </cell>
        </row>
        <row r="179">
          <cell r="R179">
            <v>38687</v>
          </cell>
          <cell r="S179" t="str">
            <v>PTA</v>
          </cell>
          <cell r="T179" t="str">
            <v>MEX</v>
          </cell>
          <cell r="V179">
            <v>38687</v>
          </cell>
          <cell r="W179" t="str">
            <v>MEG</v>
          </cell>
          <cell r="X179" t="str">
            <v>MEX</v>
          </cell>
          <cell r="Z179">
            <v>38687</v>
          </cell>
          <cell r="AA179" t="str">
            <v>PIA</v>
          </cell>
          <cell r="AB179" t="str">
            <v>MEX</v>
          </cell>
          <cell r="AD179" t="str">
            <v>mth-yr</v>
          </cell>
          <cell r="AE179" t="str">
            <v>Commodity</v>
          </cell>
          <cell r="AF179" t="str">
            <v>Region</v>
          </cell>
        </row>
        <row r="180">
          <cell r="B180" t="str">
            <v>mth-yr</v>
          </cell>
          <cell r="C180" t="str">
            <v>Commodity</v>
          </cell>
          <cell r="F180" t="str">
            <v>mth-yr</v>
          </cell>
          <cell r="G180" t="str">
            <v>Commodity</v>
          </cell>
          <cell r="H180" t="str">
            <v>Region</v>
          </cell>
          <cell r="AD180">
            <v>38626</v>
          </cell>
          <cell r="AE180" t="str">
            <v>Cyclohexane</v>
          </cell>
          <cell r="AF180" t="str">
            <v>US</v>
          </cell>
        </row>
        <row r="181">
          <cell r="B181">
            <v>38261</v>
          </cell>
          <cell r="C181" t="str">
            <v>MEG</v>
          </cell>
          <cell r="F181">
            <v>38261</v>
          </cell>
          <cell r="G181" t="str">
            <v>Hydrogen</v>
          </cell>
          <cell r="H181" t="str">
            <v>US</v>
          </cell>
          <cell r="R181" t="str">
            <v>mth-yr</v>
          </cell>
          <cell r="S181" t="str">
            <v>Commodity</v>
          </cell>
          <cell r="T181" t="str">
            <v>Region</v>
          </cell>
          <cell r="V181" t="str">
            <v>mth-yr</v>
          </cell>
          <cell r="W181" t="str">
            <v>Commodity</v>
          </cell>
          <cell r="X181" t="str">
            <v>Region</v>
          </cell>
          <cell r="Z181" t="str">
            <v>mth-yr</v>
          </cell>
          <cell r="AA181" t="str">
            <v>Commodity</v>
          </cell>
          <cell r="AB181" t="str">
            <v>Region</v>
          </cell>
          <cell r="AD181">
            <v>38626</v>
          </cell>
          <cell r="AE181" t="str">
            <v>Cyclohexane</v>
          </cell>
          <cell r="AF181" t="str">
            <v>CAN</v>
          </cell>
        </row>
        <row r="182">
          <cell r="R182">
            <v>38353</v>
          </cell>
          <cell r="S182" t="str">
            <v>PTA</v>
          </cell>
          <cell r="T182" t="str">
            <v>EURO</v>
          </cell>
          <cell r="V182">
            <v>38353</v>
          </cell>
          <cell r="W182" t="str">
            <v>MEG</v>
          </cell>
          <cell r="X182" t="str">
            <v>EURO</v>
          </cell>
          <cell r="Z182">
            <v>38353</v>
          </cell>
          <cell r="AA182" t="str">
            <v>PIA</v>
          </cell>
          <cell r="AB182" t="str">
            <v>EURO</v>
          </cell>
          <cell r="AD182" t="str">
            <v>mth-yr</v>
          </cell>
          <cell r="AE182" t="str">
            <v>Commodity</v>
          </cell>
          <cell r="AF182" t="str">
            <v>Region</v>
          </cell>
        </row>
        <row r="183">
          <cell r="B183" t="str">
            <v>mth-yr</v>
          </cell>
          <cell r="C183" t="str">
            <v>Commodity</v>
          </cell>
          <cell r="F183" t="str">
            <v>mth-yr</v>
          </cell>
          <cell r="G183" t="str">
            <v>Commodity</v>
          </cell>
          <cell r="H183" t="str">
            <v>Region</v>
          </cell>
          <cell r="AD183">
            <v>38657</v>
          </cell>
          <cell r="AE183" t="str">
            <v>Cyclohexane</v>
          </cell>
          <cell r="AF183" t="str">
            <v>US</v>
          </cell>
        </row>
        <row r="184">
          <cell r="B184">
            <v>38292</v>
          </cell>
          <cell r="C184" t="str">
            <v>MEG</v>
          </cell>
          <cell r="F184">
            <v>38292</v>
          </cell>
          <cell r="G184" t="str">
            <v>Hydrogen</v>
          </cell>
          <cell r="H184" t="str">
            <v>US</v>
          </cell>
          <cell r="R184" t="str">
            <v>mth-yr</v>
          </cell>
          <cell r="S184" t="str">
            <v>Commodity</v>
          </cell>
          <cell r="T184" t="str">
            <v>Region</v>
          </cell>
          <cell r="V184" t="str">
            <v>mth-yr</v>
          </cell>
          <cell r="W184" t="str">
            <v>Commodity</v>
          </cell>
          <cell r="X184" t="str">
            <v>Region</v>
          </cell>
          <cell r="Z184" t="str">
            <v>mth-yr</v>
          </cell>
          <cell r="AA184" t="str">
            <v>Commodity</v>
          </cell>
          <cell r="AB184" t="str">
            <v>Region</v>
          </cell>
          <cell r="AD184">
            <v>38657</v>
          </cell>
          <cell r="AE184" t="str">
            <v>Cyclohexane</v>
          </cell>
          <cell r="AF184" t="str">
            <v>CAN</v>
          </cell>
        </row>
        <row r="185">
          <cell r="R185">
            <v>38384</v>
          </cell>
          <cell r="S185" t="str">
            <v>PTA</v>
          </cell>
          <cell r="T185" t="str">
            <v>EURO</v>
          </cell>
          <cell r="V185">
            <v>38384</v>
          </cell>
          <cell r="W185" t="str">
            <v>MEG</v>
          </cell>
          <cell r="X185" t="str">
            <v>EURO</v>
          </cell>
          <cell r="Z185">
            <v>38384</v>
          </cell>
          <cell r="AA185" t="str">
            <v>PIA</v>
          </cell>
          <cell r="AB185" t="str">
            <v>EURO</v>
          </cell>
          <cell r="AD185" t="str">
            <v>mth-yr</v>
          </cell>
          <cell r="AE185" t="str">
            <v>Commodity</v>
          </cell>
          <cell r="AF185" t="str">
            <v>Region</v>
          </cell>
        </row>
        <row r="186">
          <cell r="B186" t="str">
            <v>mth-yr</v>
          </cell>
          <cell r="C186" t="str">
            <v>Commodity</v>
          </cell>
          <cell r="F186" t="str">
            <v>mth-yr</v>
          </cell>
          <cell r="G186" t="str">
            <v>Commodity</v>
          </cell>
          <cell r="H186" t="str">
            <v>Region</v>
          </cell>
          <cell r="AD186">
            <v>38687</v>
          </cell>
          <cell r="AE186" t="str">
            <v>Cyclohexane</v>
          </cell>
          <cell r="AF186" t="str">
            <v>US</v>
          </cell>
        </row>
        <row r="187">
          <cell r="B187">
            <v>38322</v>
          </cell>
          <cell r="C187" t="str">
            <v>MEG</v>
          </cell>
          <cell r="F187">
            <v>38322</v>
          </cell>
          <cell r="G187" t="str">
            <v>Hydrogen</v>
          </cell>
          <cell r="H187" t="str">
            <v>US</v>
          </cell>
          <cell r="R187" t="str">
            <v>mth-yr</v>
          </cell>
          <cell r="S187" t="str">
            <v>Commodity</v>
          </cell>
          <cell r="T187" t="str">
            <v>Region</v>
          </cell>
          <cell r="V187" t="str">
            <v>mth-yr</v>
          </cell>
          <cell r="W187" t="str">
            <v>Commodity</v>
          </cell>
          <cell r="X187" t="str">
            <v>Region</v>
          </cell>
          <cell r="Z187" t="str">
            <v>mth-yr</v>
          </cell>
          <cell r="AA187" t="str">
            <v>Commodity</v>
          </cell>
          <cell r="AB187" t="str">
            <v>Region</v>
          </cell>
          <cell r="AD187">
            <v>38687</v>
          </cell>
          <cell r="AE187" t="str">
            <v>Cyclohexane</v>
          </cell>
          <cell r="AF187" t="str">
            <v>CAN</v>
          </cell>
        </row>
        <row r="188">
          <cell r="R188">
            <v>38412</v>
          </cell>
          <cell r="S188" t="str">
            <v>PTA</v>
          </cell>
          <cell r="T188" t="str">
            <v>EURO</v>
          </cell>
          <cell r="V188">
            <v>38412</v>
          </cell>
          <cell r="W188" t="str">
            <v>MEG</v>
          </cell>
          <cell r="X188" t="str">
            <v>EURO</v>
          </cell>
          <cell r="Z188">
            <v>38412</v>
          </cell>
          <cell r="AA188" t="str">
            <v>PIA</v>
          </cell>
          <cell r="AB188" t="str">
            <v>EURO</v>
          </cell>
        </row>
        <row r="190">
          <cell r="B190" t="str">
            <v>mth-yr</v>
          </cell>
          <cell r="C190" t="str">
            <v>mth-yr</v>
          </cell>
          <cell r="D190" t="str">
            <v>Commodity</v>
          </cell>
          <cell r="R190" t="str">
            <v>mth-yr</v>
          </cell>
          <cell r="S190" t="str">
            <v>Commodity</v>
          </cell>
          <cell r="T190" t="str">
            <v>Region</v>
          </cell>
          <cell r="V190" t="str">
            <v>mth-yr</v>
          </cell>
          <cell r="W190" t="str">
            <v>Commodity</v>
          </cell>
          <cell r="X190" t="str">
            <v>Region</v>
          </cell>
          <cell r="Z190" t="str">
            <v>mth-yr</v>
          </cell>
          <cell r="AA190" t="str">
            <v>Commodity</v>
          </cell>
          <cell r="AB190" t="str">
            <v>Region</v>
          </cell>
        </row>
        <row r="191">
          <cell r="B191" t="str">
            <v>&gt;12/31/03</v>
          </cell>
          <cell r="C191" t="str">
            <v>&lt;38261</v>
          </cell>
          <cell r="D191" t="str">
            <v>NG</v>
          </cell>
          <cell r="R191">
            <v>38443</v>
          </cell>
          <cell r="S191" t="str">
            <v>PTA</v>
          </cell>
          <cell r="T191" t="str">
            <v>EURO</v>
          </cell>
          <cell r="V191">
            <v>38443</v>
          </cell>
          <cell r="W191" t="str">
            <v>MEG</v>
          </cell>
          <cell r="X191" t="str">
            <v>EURO</v>
          </cell>
          <cell r="Z191">
            <v>38443</v>
          </cell>
          <cell r="AA191" t="str">
            <v>PIA</v>
          </cell>
          <cell r="AB191" t="str">
            <v>EURO</v>
          </cell>
        </row>
        <row r="193">
          <cell r="B193" t="str">
            <v>mth-yr</v>
          </cell>
          <cell r="C193" t="str">
            <v>mth-yr</v>
          </cell>
          <cell r="D193" t="str">
            <v>Commodity</v>
          </cell>
          <cell r="R193" t="str">
            <v>mth-yr</v>
          </cell>
          <cell r="S193" t="str">
            <v>Commodity</v>
          </cell>
          <cell r="T193" t="str">
            <v>Region</v>
          </cell>
          <cell r="V193" t="str">
            <v>mth-yr</v>
          </cell>
          <cell r="W193" t="str">
            <v>Commodity</v>
          </cell>
          <cell r="X193" t="str">
            <v>Region</v>
          </cell>
          <cell r="Z193" t="str">
            <v>mth-yr</v>
          </cell>
          <cell r="AA193" t="str">
            <v>Commodity</v>
          </cell>
          <cell r="AB193" t="str">
            <v>Region</v>
          </cell>
        </row>
        <row r="194">
          <cell r="B194" t="str">
            <v>&gt;12/31/03</v>
          </cell>
          <cell r="C194" t="str">
            <v>&lt;38261</v>
          </cell>
          <cell r="D194" t="str">
            <v>Cyclohexane</v>
          </cell>
          <cell r="R194">
            <v>38473</v>
          </cell>
          <cell r="S194" t="str">
            <v>PTA</v>
          </cell>
          <cell r="T194" t="str">
            <v>EURO</v>
          </cell>
          <cell r="V194">
            <v>38473</v>
          </cell>
          <cell r="W194" t="str">
            <v>MEG</v>
          </cell>
          <cell r="X194" t="str">
            <v>EURO</v>
          </cell>
          <cell r="Z194">
            <v>38473</v>
          </cell>
          <cell r="AA194" t="str">
            <v>PIA</v>
          </cell>
          <cell r="AB194" t="str">
            <v>EURO</v>
          </cell>
        </row>
        <row r="196">
          <cell r="B196" t="str">
            <v>mth-yr</v>
          </cell>
          <cell r="C196" t="str">
            <v>mth-yr</v>
          </cell>
          <cell r="D196" t="str">
            <v>Commodity</v>
          </cell>
          <cell r="R196" t="str">
            <v>mth-yr</v>
          </cell>
          <cell r="S196" t="str">
            <v>Commodity</v>
          </cell>
          <cell r="T196" t="str">
            <v>Region</v>
          </cell>
          <cell r="V196" t="str">
            <v>mth-yr</v>
          </cell>
          <cell r="W196" t="str">
            <v>Commodity</v>
          </cell>
          <cell r="X196" t="str">
            <v>Region</v>
          </cell>
          <cell r="Z196" t="str">
            <v>mth-yr</v>
          </cell>
          <cell r="AA196" t="str">
            <v>Commodity</v>
          </cell>
          <cell r="AB196" t="str">
            <v>Region</v>
          </cell>
        </row>
        <row r="197">
          <cell r="B197" t="str">
            <v>&gt;12/31/03</v>
          </cell>
          <cell r="C197" t="str">
            <v>&lt;38261</v>
          </cell>
          <cell r="D197" t="str">
            <v>Butadiene</v>
          </cell>
          <cell r="R197">
            <v>38504</v>
          </cell>
          <cell r="S197" t="str">
            <v>PTA</v>
          </cell>
          <cell r="T197" t="str">
            <v>EURO</v>
          </cell>
          <cell r="V197">
            <v>38504</v>
          </cell>
          <cell r="W197" t="str">
            <v>MEG</v>
          </cell>
          <cell r="X197" t="str">
            <v>EURO</v>
          </cell>
          <cell r="Z197">
            <v>38504</v>
          </cell>
          <cell r="AA197" t="str">
            <v>PIA</v>
          </cell>
          <cell r="AB197" t="str">
            <v>EURO</v>
          </cell>
        </row>
        <row r="199">
          <cell r="B199" t="str">
            <v>mth-yr</v>
          </cell>
          <cell r="C199" t="str">
            <v>mth-yr</v>
          </cell>
          <cell r="D199" t="str">
            <v>Commodity</v>
          </cell>
          <cell r="R199" t="str">
            <v>mth-yr</v>
          </cell>
          <cell r="S199" t="str">
            <v>Commodity</v>
          </cell>
          <cell r="T199" t="str">
            <v>Region</v>
          </cell>
          <cell r="V199" t="str">
            <v>mth-yr</v>
          </cell>
          <cell r="W199" t="str">
            <v>Commodity</v>
          </cell>
          <cell r="X199" t="str">
            <v>Region</v>
          </cell>
          <cell r="Z199" t="str">
            <v>mth-yr</v>
          </cell>
          <cell r="AA199" t="str">
            <v>Commodity</v>
          </cell>
          <cell r="AB199" t="str">
            <v>Region</v>
          </cell>
        </row>
        <row r="200">
          <cell r="B200" t="str">
            <v>&gt;12/31/03</v>
          </cell>
          <cell r="C200" t="str">
            <v>&lt;38261</v>
          </cell>
          <cell r="D200" t="str">
            <v>Ammonia</v>
          </cell>
          <cell r="R200">
            <v>38534</v>
          </cell>
          <cell r="S200" t="str">
            <v>PTA</v>
          </cell>
          <cell r="T200" t="str">
            <v>EURO</v>
          </cell>
          <cell r="V200">
            <v>38534</v>
          </cell>
          <cell r="W200" t="str">
            <v>MEG</v>
          </cell>
          <cell r="X200" t="str">
            <v>EURO</v>
          </cell>
          <cell r="Z200">
            <v>38534</v>
          </cell>
          <cell r="AA200" t="str">
            <v>PIA</v>
          </cell>
          <cell r="AB200" t="str">
            <v>EURO</v>
          </cell>
        </row>
        <row r="202">
          <cell r="B202" t="str">
            <v>mth-yr</v>
          </cell>
          <cell r="C202" t="str">
            <v>mth-yr</v>
          </cell>
          <cell r="D202" t="str">
            <v>Commodity</v>
          </cell>
          <cell r="R202" t="str">
            <v>mth-yr</v>
          </cell>
          <cell r="S202" t="str">
            <v>Commodity</v>
          </cell>
          <cell r="T202" t="str">
            <v>Region</v>
          </cell>
          <cell r="V202" t="str">
            <v>mth-yr</v>
          </cell>
          <cell r="W202" t="str">
            <v>Commodity</v>
          </cell>
          <cell r="X202" t="str">
            <v>Region</v>
          </cell>
          <cell r="Z202" t="str">
            <v>mth-yr</v>
          </cell>
          <cell r="AA202" t="str">
            <v>Commodity</v>
          </cell>
          <cell r="AB202" t="str">
            <v>Region</v>
          </cell>
        </row>
        <row r="203">
          <cell r="B203" t="str">
            <v>&gt;12/31/03</v>
          </cell>
          <cell r="C203" t="str">
            <v>&lt;38261</v>
          </cell>
          <cell r="D203" t="str">
            <v>Paraxylene</v>
          </cell>
          <cell r="R203">
            <v>38565</v>
          </cell>
          <cell r="S203" t="str">
            <v>PTA</v>
          </cell>
          <cell r="T203" t="str">
            <v>EURO</v>
          </cell>
          <cell r="V203">
            <v>38565</v>
          </cell>
          <cell r="W203" t="str">
            <v>MEG</v>
          </cell>
          <cell r="X203" t="str">
            <v>EURO</v>
          </cell>
          <cell r="Z203">
            <v>38565</v>
          </cell>
          <cell r="AA203" t="str">
            <v>PIA</v>
          </cell>
          <cell r="AB203" t="str">
            <v>EURO</v>
          </cell>
        </row>
        <row r="205">
          <cell r="J205" t="str">
            <v>mth-yr</v>
          </cell>
          <cell r="K205" t="str">
            <v>Commodity</v>
          </cell>
          <cell r="N205" t="str">
            <v>mth-yr</v>
          </cell>
          <cell r="O205" t="str">
            <v>Commodity</v>
          </cell>
          <cell r="R205" t="str">
            <v>mth-yr</v>
          </cell>
          <cell r="S205" t="str">
            <v>Commodity</v>
          </cell>
          <cell r="T205" t="str">
            <v>Region</v>
          </cell>
          <cell r="V205" t="str">
            <v>mth-yr</v>
          </cell>
          <cell r="W205" t="str">
            <v>Commodity</v>
          </cell>
          <cell r="X205" t="str">
            <v>Region</v>
          </cell>
          <cell r="Z205" t="str">
            <v>mth-yr</v>
          </cell>
          <cell r="AA205" t="str">
            <v>Commodity</v>
          </cell>
          <cell r="AB205" t="str">
            <v>Region</v>
          </cell>
        </row>
        <row r="206">
          <cell r="J206">
            <v>38139</v>
          </cell>
          <cell r="K206" t="str">
            <v>Electricity</v>
          </cell>
          <cell r="N206">
            <v>38139</v>
          </cell>
          <cell r="O206" t="str">
            <v>Fuel Oil</v>
          </cell>
          <cell r="R206">
            <v>38596</v>
          </cell>
          <cell r="S206" t="str">
            <v>PTA</v>
          </cell>
          <cell r="T206" t="str">
            <v>EURO</v>
          </cell>
          <cell r="V206">
            <v>38596</v>
          </cell>
          <cell r="W206" t="str">
            <v>MEG</v>
          </cell>
          <cell r="X206" t="str">
            <v>EURO</v>
          </cell>
          <cell r="Z206">
            <v>38596</v>
          </cell>
          <cell r="AA206" t="str">
            <v>PIA</v>
          </cell>
          <cell r="AB206" t="str">
            <v>EURO</v>
          </cell>
        </row>
        <row r="208">
          <cell r="B208" t="str">
            <v>mth-yr</v>
          </cell>
          <cell r="C208" t="str">
            <v>mth-yr</v>
          </cell>
          <cell r="D208" t="str">
            <v>Commodity</v>
          </cell>
          <cell r="J208" t="str">
            <v>mth-yr</v>
          </cell>
          <cell r="K208" t="str">
            <v>Commodity</v>
          </cell>
          <cell r="N208" t="str">
            <v>mth-yr</v>
          </cell>
          <cell r="O208" t="str">
            <v>Commodity</v>
          </cell>
          <cell r="R208" t="str">
            <v>mth-yr</v>
          </cell>
          <cell r="S208" t="str">
            <v>Commodity</v>
          </cell>
          <cell r="T208" t="str">
            <v>Region</v>
          </cell>
          <cell r="V208" t="str">
            <v>mth-yr</v>
          </cell>
          <cell r="W208" t="str">
            <v>Commodity</v>
          </cell>
          <cell r="X208" t="str">
            <v>Region</v>
          </cell>
          <cell r="Z208" t="str">
            <v>mth-yr</v>
          </cell>
          <cell r="AA208" t="str">
            <v>Commodity</v>
          </cell>
          <cell r="AB208" t="str">
            <v>Region</v>
          </cell>
        </row>
        <row r="209">
          <cell r="B209" t="str">
            <v>&gt;12/31/03</v>
          </cell>
          <cell r="C209" t="str">
            <v>&lt;38261</v>
          </cell>
          <cell r="D209" t="str">
            <v>PTMEG</v>
          </cell>
          <cell r="J209">
            <v>38169</v>
          </cell>
          <cell r="K209" t="str">
            <v>Electricity</v>
          </cell>
          <cell r="N209">
            <v>38169</v>
          </cell>
          <cell r="O209" t="str">
            <v>Fuel Oil</v>
          </cell>
          <cell r="R209">
            <v>38626</v>
          </cell>
          <cell r="S209" t="str">
            <v>PTA</v>
          </cell>
          <cell r="T209" t="str">
            <v>EURO</v>
          </cell>
          <cell r="V209">
            <v>38626</v>
          </cell>
          <cell r="W209" t="str">
            <v>MEG</v>
          </cell>
          <cell r="X209" t="str">
            <v>EURO</v>
          </cell>
          <cell r="Z209">
            <v>38626</v>
          </cell>
          <cell r="AA209" t="str">
            <v>PIA</v>
          </cell>
          <cell r="AB209" t="str">
            <v>EURO</v>
          </cell>
        </row>
        <row r="211">
          <cell r="B211" t="str">
            <v>mth-yr</v>
          </cell>
          <cell r="C211" t="str">
            <v>mth-yr</v>
          </cell>
          <cell r="D211" t="str">
            <v>Commodity</v>
          </cell>
          <cell r="J211" t="str">
            <v>mth-yr</v>
          </cell>
          <cell r="K211" t="str">
            <v>Commodity</v>
          </cell>
          <cell r="N211" t="str">
            <v>mth-yr</v>
          </cell>
          <cell r="O211" t="str">
            <v>Commodity</v>
          </cell>
          <cell r="R211" t="str">
            <v>mth-yr</v>
          </cell>
          <cell r="S211" t="str">
            <v>Commodity</v>
          </cell>
          <cell r="T211" t="str">
            <v>Region</v>
          </cell>
          <cell r="V211" t="str">
            <v>mth-yr</v>
          </cell>
          <cell r="W211" t="str">
            <v>Commodity</v>
          </cell>
          <cell r="X211" t="str">
            <v>Region</v>
          </cell>
          <cell r="Z211" t="str">
            <v>mth-yr</v>
          </cell>
          <cell r="AA211" t="str">
            <v>Commodity</v>
          </cell>
          <cell r="AB211" t="str">
            <v>Region</v>
          </cell>
        </row>
        <row r="212">
          <cell r="B212" t="str">
            <v>&gt;12/31/03</v>
          </cell>
          <cell r="C212" t="str">
            <v>&lt;38261</v>
          </cell>
          <cell r="D212" t="str">
            <v>Hydrogen</v>
          </cell>
          <cell r="J212">
            <v>38200</v>
          </cell>
          <cell r="K212" t="str">
            <v>Electricity</v>
          </cell>
          <cell r="N212">
            <v>38200</v>
          </cell>
          <cell r="O212" t="str">
            <v>Fuel Oil</v>
          </cell>
          <cell r="R212">
            <v>38657</v>
          </cell>
          <cell r="S212" t="str">
            <v>PTA</v>
          </cell>
          <cell r="T212" t="str">
            <v>EURO</v>
          </cell>
          <cell r="V212">
            <v>38657</v>
          </cell>
          <cell r="W212" t="str">
            <v>MEG</v>
          </cell>
          <cell r="X212" t="str">
            <v>EURO</v>
          </cell>
          <cell r="Z212">
            <v>38657</v>
          </cell>
          <cell r="AA212" t="str">
            <v>PIA</v>
          </cell>
          <cell r="AB212" t="str">
            <v>EURO</v>
          </cell>
        </row>
        <row r="214">
          <cell r="B214" t="str">
            <v>mth-yr</v>
          </cell>
          <cell r="C214" t="str">
            <v>mth-yr</v>
          </cell>
          <cell r="D214" t="str">
            <v>Commodity</v>
          </cell>
          <cell r="J214" t="str">
            <v>mth-yr</v>
          </cell>
          <cell r="K214" t="str">
            <v>Commodity</v>
          </cell>
          <cell r="N214" t="str">
            <v>mth-yr</v>
          </cell>
          <cell r="O214" t="str">
            <v>Commodity</v>
          </cell>
          <cell r="R214" t="str">
            <v>mth-yr</v>
          </cell>
          <cell r="S214" t="str">
            <v>Commodity</v>
          </cell>
          <cell r="T214" t="str">
            <v>Region</v>
          </cell>
          <cell r="V214" t="str">
            <v>mth-yr</v>
          </cell>
          <cell r="W214" t="str">
            <v>Commodity</v>
          </cell>
          <cell r="X214" t="str">
            <v>Region</v>
          </cell>
          <cell r="Z214" t="str">
            <v>mth-yr</v>
          </cell>
          <cell r="AA214" t="str">
            <v>Commodity</v>
          </cell>
          <cell r="AB214" t="str">
            <v>Region</v>
          </cell>
        </row>
        <row r="215">
          <cell r="B215" t="str">
            <v>&gt;12/31/03</v>
          </cell>
          <cell r="C215" t="str">
            <v>&lt;38261</v>
          </cell>
          <cell r="D215" t="str">
            <v>Caprolactam</v>
          </cell>
          <cell r="J215">
            <v>38231</v>
          </cell>
          <cell r="K215" t="str">
            <v>Electricity</v>
          </cell>
          <cell r="N215">
            <v>38231</v>
          </cell>
          <cell r="O215" t="str">
            <v>Fuel Oil</v>
          </cell>
          <cell r="R215">
            <v>38687</v>
          </cell>
          <cell r="S215" t="str">
            <v>PTA</v>
          </cell>
          <cell r="T215" t="str">
            <v>EURO</v>
          </cell>
          <cell r="V215">
            <v>38687</v>
          </cell>
          <cell r="W215" t="str">
            <v>MEG</v>
          </cell>
          <cell r="X215" t="str">
            <v>EURO</v>
          </cell>
          <cell r="Z215">
            <v>38687</v>
          </cell>
          <cell r="AA215" t="str">
            <v>PIA</v>
          </cell>
          <cell r="AB215" t="str">
            <v>EURO</v>
          </cell>
        </row>
        <row r="217">
          <cell r="B217" t="str">
            <v>mth-yr</v>
          </cell>
          <cell r="C217" t="str">
            <v>mth-yr</v>
          </cell>
          <cell r="D217" t="str">
            <v>Commodity</v>
          </cell>
          <cell r="Z217" t="str">
            <v>mth-yr</v>
          </cell>
          <cell r="AA217" t="str">
            <v>Commodity</v>
          </cell>
          <cell r="AB217" t="str">
            <v>Region</v>
          </cell>
        </row>
        <row r="218">
          <cell r="B218" t="str">
            <v>&gt;12/31/03</v>
          </cell>
          <cell r="C218" t="str">
            <v>&lt;38261</v>
          </cell>
          <cell r="D218" t="str">
            <v>Electricity</v>
          </cell>
          <cell r="Z218">
            <v>37987</v>
          </cell>
          <cell r="AA218" t="str">
            <v>Cyclohexane</v>
          </cell>
          <cell r="AB218" t="str">
            <v>US</v>
          </cell>
        </row>
        <row r="219">
          <cell r="Z219">
            <v>37987</v>
          </cell>
          <cell r="AA219" t="str">
            <v>Cyclohexane</v>
          </cell>
          <cell r="AB219" t="str">
            <v>CAN</v>
          </cell>
        </row>
        <row r="220">
          <cell r="B220" t="str">
            <v>mth-yr</v>
          </cell>
          <cell r="C220" t="str">
            <v>mth-yr</v>
          </cell>
          <cell r="D220" t="str">
            <v>Commodity</v>
          </cell>
          <cell r="Z220" t="str">
            <v>mth-yr</v>
          </cell>
          <cell r="AA220" t="str">
            <v>Commodity</v>
          </cell>
          <cell r="AB220" t="str">
            <v>Region</v>
          </cell>
        </row>
        <row r="221">
          <cell r="B221" t="str">
            <v>&gt;12/31/03</v>
          </cell>
          <cell r="C221" t="str">
            <v>&lt;38261</v>
          </cell>
          <cell r="D221" t="str">
            <v>Fuel Oil</v>
          </cell>
          <cell r="Z221">
            <v>38018</v>
          </cell>
          <cell r="AA221" t="str">
            <v>Cyclohexane</v>
          </cell>
          <cell r="AB221" t="str">
            <v>US</v>
          </cell>
        </row>
        <row r="222">
          <cell r="Z222">
            <v>38018</v>
          </cell>
          <cell r="AA222" t="str">
            <v>Cyclohexane</v>
          </cell>
          <cell r="AB222" t="str">
            <v>CAN</v>
          </cell>
        </row>
        <row r="223">
          <cell r="B223" t="str">
            <v>mth-yr</v>
          </cell>
          <cell r="C223" t="str">
            <v>mth-yr</v>
          </cell>
          <cell r="D223" t="str">
            <v>Commodity</v>
          </cell>
          <cell r="Z223" t="str">
            <v>mth-yr</v>
          </cell>
          <cell r="AA223" t="str">
            <v>Commodity</v>
          </cell>
          <cell r="AB223" t="str">
            <v>Region</v>
          </cell>
        </row>
        <row r="224">
          <cell r="B224" t="str">
            <v>&gt;12/31/03</v>
          </cell>
          <cell r="C224" t="str">
            <v>&lt;38261</v>
          </cell>
          <cell r="D224" t="str">
            <v>Acetylene</v>
          </cell>
          <cell r="Z224">
            <v>38047</v>
          </cell>
          <cell r="AA224" t="str">
            <v>Cyclohexane</v>
          </cell>
          <cell r="AB224" t="str">
            <v>US</v>
          </cell>
        </row>
        <row r="225">
          <cell r="Z225">
            <v>38047</v>
          </cell>
          <cell r="AA225" t="str">
            <v>Cyclohexane</v>
          </cell>
          <cell r="AB225" t="str">
            <v>CAN</v>
          </cell>
        </row>
        <row r="226">
          <cell r="B226" t="str">
            <v>mth-yr</v>
          </cell>
          <cell r="C226" t="str">
            <v>mth-yr</v>
          </cell>
          <cell r="D226" t="str">
            <v>Commodity</v>
          </cell>
          <cell r="H226" t="str">
            <v>mth-yr</v>
          </cell>
          <cell r="I226" t="str">
            <v>mth-yr</v>
          </cell>
          <cell r="J226" t="str">
            <v>Commodity</v>
          </cell>
          <cell r="K226" t="str">
            <v>Region</v>
          </cell>
          <cell r="L226" t="str">
            <v>mth-yr</v>
          </cell>
          <cell r="M226" t="str">
            <v>mth-yr</v>
          </cell>
          <cell r="N226" t="str">
            <v>Commodity</v>
          </cell>
          <cell r="O226" t="str">
            <v>Region</v>
          </cell>
          <cell r="P226" t="str">
            <v>mth-yr</v>
          </cell>
          <cell r="Q226" t="str">
            <v>mth-yr</v>
          </cell>
          <cell r="R226" t="str">
            <v>Commodity</v>
          </cell>
          <cell r="S226" t="str">
            <v>Region</v>
          </cell>
          <cell r="Z226" t="str">
            <v>mth-yr</v>
          </cell>
          <cell r="AA226" t="str">
            <v>Commodity</v>
          </cell>
          <cell r="AB226" t="str">
            <v>Region</v>
          </cell>
        </row>
        <row r="227">
          <cell r="B227" t="str">
            <v>&gt;12/31/03</v>
          </cell>
          <cell r="C227" t="str">
            <v>&lt;38261</v>
          </cell>
          <cell r="D227" t="str">
            <v>MEG</v>
          </cell>
          <cell r="H227" t="str">
            <v>&gt;12/31/02</v>
          </cell>
          <cell r="I227" t="str">
            <v>&lt;1/1/04</v>
          </cell>
          <cell r="J227" t="str">
            <v>MEG</v>
          </cell>
          <cell r="K227" t="str">
            <v>US</v>
          </cell>
          <cell r="L227" t="str">
            <v>&gt;12/31/03</v>
          </cell>
          <cell r="M227" t="str">
            <v>&lt;1/1/05</v>
          </cell>
          <cell r="N227" t="str">
            <v>MEG</v>
          </cell>
          <cell r="O227" t="str">
            <v>US</v>
          </cell>
          <cell r="P227" t="str">
            <v>&gt;12/31/04</v>
          </cell>
          <cell r="Q227" t="str">
            <v>&lt;1/1/06</v>
          </cell>
          <cell r="R227" t="str">
            <v>MEG</v>
          </cell>
          <cell r="S227" t="str">
            <v>US</v>
          </cell>
          <cell r="Z227">
            <v>38078</v>
          </cell>
          <cell r="AA227" t="str">
            <v>Cyclohexane</v>
          </cell>
          <cell r="AB227" t="str">
            <v>US</v>
          </cell>
        </row>
        <row r="228">
          <cell r="H228" t="str">
            <v>mth-yr</v>
          </cell>
          <cell r="I228" t="str">
            <v>mth-yr</v>
          </cell>
          <cell r="J228" t="str">
            <v>Commodity</v>
          </cell>
          <cell r="K228" t="str">
            <v>Region</v>
          </cell>
          <cell r="L228" t="str">
            <v>mth-yr</v>
          </cell>
          <cell r="M228" t="str">
            <v>mth-yr</v>
          </cell>
          <cell r="N228" t="str">
            <v>Commodity</v>
          </cell>
          <cell r="O228" t="str">
            <v>Region</v>
          </cell>
          <cell r="P228" t="str">
            <v>mth-yr</v>
          </cell>
          <cell r="Q228" t="str">
            <v>mth-yr</v>
          </cell>
          <cell r="R228" t="str">
            <v>Commodity</v>
          </cell>
          <cell r="S228" t="str">
            <v>Region</v>
          </cell>
          <cell r="Z228">
            <v>38078</v>
          </cell>
          <cell r="AA228" t="str">
            <v>Cyclohexane</v>
          </cell>
          <cell r="AB228" t="str">
            <v>CAN</v>
          </cell>
        </row>
        <row r="229">
          <cell r="H229" t="str">
            <v>&gt;12/31/02</v>
          </cell>
          <cell r="I229" t="str">
            <v>&lt;1/1/04</v>
          </cell>
          <cell r="J229" t="str">
            <v>MEG</v>
          </cell>
          <cell r="K229" t="str">
            <v>CAN</v>
          </cell>
          <cell r="L229" t="str">
            <v>&gt;12/31/03</v>
          </cell>
          <cell r="M229" t="str">
            <v>&lt;1/1/05</v>
          </cell>
          <cell r="N229" t="str">
            <v>MEG</v>
          </cell>
          <cell r="O229" t="str">
            <v>CAN</v>
          </cell>
          <cell r="P229" t="str">
            <v>&gt;12/31/04</v>
          </cell>
          <cell r="Q229" t="str">
            <v>&lt;1/1/06</v>
          </cell>
          <cell r="R229" t="str">
            <v>MEG</v>
          </cell>
          <cell r="S229" t="str">
            <v>CAN</v>
          </cell>
          <cell r="Z229" t="str">
            <v>mth-yr</v>
          </cell>
          <cell r="AA229" t="str">
            <v>Commodity</v>
          </cell>
          <cell r="AB229" t="str">
            <v>Region</v>
          </cell>
        </row>
        <row r="230">
          <cell r="H230" t="str">
            <v>mth-yr</v>
          </cell>
          <cell r="I230" t="str">
            <v>mth-yr</v>
          </cell>
          <cell r="J230" t="str">
            <v>Commodity</v>
          </cell>
          <cell r="K230" t="str">
            <v>Region</v>
          </cell>
          <cell r="L230" t="str">
            <v>mth-yr</v>
          </cell>
          <cell r="M230" t="str">
            <v>mth-yr</v>
          </cell>
          <cell r="N230" t="str">
            <v>Commodity</v>
          </cell>
          <cell r="O230" t="str">
            <v>Region</v>
          </cell>
          <cell r="P230" t="str">
            <v>mth-yr</v>
          </cell>
          <cell r="Q230" t="str">
            <v>mth-yr</v>
          </cell>
          <cell r="R230" t="str">
            <v>Commodity</v>
          </cell>
          <cell r="S230" t="str">
            <v>Region</v>
          </cell>
          <cell r="Z230">
            <v>38108</v>
          </cell>
          <cell r="AA230" t="str">
            <v>Cyclohexane</v>
          </cell>
          <cell r="AB230" t="str">
            <v>US</v>
          </cell>
        </row>
        <row r="231">
          <cell r="B231" t="str">
            <v>mth-yr</v>
          </cell>
          <cell r="C231" t="str">
            <v>mth-yr</v>
          </cell>
          <cell r="D231" t="str">
            <v>Commodity</v>
          </cell>
          <cell r="H231" t="str">
            <v>&gt;12/31/02</v>
          </cell>
          <cell r="I231" t="str">
            <v>&lt;1/1/04</v>
          </cell>
          <cell r="J231" t="str">
            <v>MEG</v>
          </cell>
          <cell r="K231" t="str">
            <v>MEX</v>
          </cell>
          <cell r="L231" t="str">
            <v>&gt;12/31/03</v>
          </cell>
          <cell r="M231" t="str">
            <v>&lt;1/1/05</v>
          </cell>
          <cell r="N231" t="str">
            <v>MEG</v>
          </cell>
          <cell r="O231" t="str">
            <v>MEX</v>
          </cell>
          <cell r="P231" t="str">
            <v>&gt;12/31/04</v>
          </cell>
          <cell r="Q231" t="str">
            <v>&lt;1/1/06</v>
          </cell>
          <cell r="R231" t="str">
            <v>MEG</v>
          </cell>
          <cell r="S231" t="str">
            <v>MEX</v>
          </cell>
          <cell r="Z231">
            <v>38108</v>
          </cell>
          <cell r="AA231" t="str">
            <v>Cyclohexane</v>
          </cell>
          <cell r="AB231" t="str">
            <v>CAN</v>
          </cell>
        </row>
        <row r="232">
          <cell r="B232" t="str">
            <v>&gt;12/31/03</v>
          </cell>
          <cell r="C232" t="str">
            <v>&lt;1/1/05</v>
          </cell>
          <cell r="D232" t="str">
            <v>NG</v>
          </cell>
          <cell r="H232" t="str">
            <v>mth-yr</v>
          </cell>
          <cell r="I232" t="str">
            <v>mth-yr</v>
          </cell>
          <cell r="J232" t="str">
            <v>Commodity</v>
          </cell>
          <cell r="K232" t="str">
            <v>Region</v>
          </cell>
          <cell r="L232" t="str">
            <v>mth-yr</v>
          </cell>
          <cell r="M232" t="str">
            <v>mth-yr</v>
          </cell>
          <cell r="N232" t="str">
            <v>Commodity</v>
          </cell>
          <cell r="O232" t="str">
            <v>Region</v>
          </cell>
          <cell r="P232" t="str">
            <v>mth-yr</v>
          </cell>
          <cell r="Q232" t="str">
            <v>mth-yr</v>
          </cell>
          <cell r="R232" t="str">
            <v>Commodity</v>
          </cell>
          <cell r="S232" t="str">
            <v>Region</v>
          </cell>
          <cell r="Z232" t="str">
            <v>mth-yr</v>
          </cell>
          <cell r="AA232" t="str">
            <v>Commodity</v>
          </cell>
          <cell r="AB232" t="str">
            <v>Region</v>
          </cell>
        </row>
        <row r="233">
          <cell r="H233" t="str">
            <v>&gt;12/31/02</v>
          </cell>
          <cell r="I233" t="str">
            <v>&lt;1/1/04</v>
          </cell>
          <cell r="J233" t="str">
            <v>MEG</v>
          </cell>
          <cell r="K233" t="str">
            <v>SAM</v>
          </cell>
          <cell r="L233" t="str">
            <v>&gt;12/31/03</v>
          </cell>
          <cell r="M233" t="str">
            <v>&lt;1/1/05</v>
          </cell>
          <cell r="N233" t="str">
            <v>MEG</v>
          </cell>
          <cell r="O233" t="str">
            <v>SAM</v>
          </cell>
          <cell r="P233" t="str">
            <v>&gt;12/31/04</v>
          </cell>
          <cell r="Q233" t="str">
            <v>&lt;1/1/06</v>
          </cell>
          <cell r="R233" t="str">
            <v>MEG</v>
          </cell>
          <cell r="S233" t="str">
            <v>SAM</v>
          </cell>
          <cell r="Z233">
            <v>38139</v>
          </cell>
          <cell r="AA233" t="str">
            <v>Cyclohexane</v>
          </cell>
          <cell r="AB233" t="str">
            <v>US</v>
          </cell>
        </row>
        <row r="234">
          <cell r="H234" t="str">
            <v>mth-yr</v>
          </cell>
          <cell r="I234" t="str">
            <v>mth-yr</v>
          </cell>
          <cell r="J234" t="str">
            <v>Commodity</v>
          </cell>
          <cell r="K234" t="str">
            <v>Region</v>
          </cell>
          <cell r="L234" t="str">
            <v>mth-yr</v>
          </cell>
          <cell r="M234" t="str">
            <v>mth-yr</v>
          </cell>
          <cell r="N234" t="str">
            <v>Commodity</v>
          </cell>
          <cell r="O234" t="str">
            <v>Region</v>
          </cell>
          <cell r="P234" t="str">
            <v>mth-yr</v>
          </cell>
          <cell r="Q234" t="str">
            <v>mth-yr</v>
          </cell>
          <cell r="R234" t="str">
            <v>Commodity</v>
          </cell>
          <cell r="S234" t="str">
            <v>Region</v>
          </cell>
          <cell r="Z234">
            <v>38139</v>
          </cell>
          <cell r="AA234" t="str">
            <v>Cyclohexane</v>
          </cell>
          <cell r="AB234" t="str">
            <v>CAN</v>
          </cell>
        </row>
        <row r="235">
          <cell r="B235" t="str">
            <v>mth-yr</v>
          </cell>
          <cell r="C235" t="str">
            <v>mth-yr</v>
          </cell>
          <cell r="D235" t="str">
            <v>Commodity</v>
          </cell>
          <cell r="E235" t="str">
            <v>Region</v>
          </cell>
          <cell r="H235" t="str">
            <v>&gt;12/31/02</v>
          </cell>
          <cell r="I235" t="str">
            <v>&lt;1/1/04</v>
          </cell>
          <cell r="J235" t="str">
            <v>MEG</v>
          </cell>
          <cell r="K235" t="str">
            <v>Euro</v>
          </cell>
          <cell r="L235" t="str">
            <v>&gt;12/31/03</v>
          </cell>
          <cell r="M235" t="str">
            <v>&lt;1/1/05</v>
          </cell>
          <cell r="N235" t="str">
            <v>MEG</v>
          </cell>
          <cell r="O235" t="str">
            <v>Euro</v>
          </cell>
          <cell r="P235" t="str">
            <v>&gt;12/31/04</v>
          </cell>
          <cell r="Q235" t="str">
            <v>&lt;1/1/06</v>
          </cell>
          <cell r="R235" t="str">
            <v>MEG</v>
          </cell>
          <cell r="S235" t="str">
            <v>Euro</v>
          </cell>
          <cell r="Z235" t="str">
            <v>mth-yr</v>
          </cell>
          <cell r="AA235" t="str">
            <v>Commodity</v>
          </cell>
          <cell r="AB235" t="str">
            <v>Region</v>
          </cell>
        </row>
        <row r="236">
          <cell r="B236" t="str">
            <v>&gt;12/31/03</v>
          </cell>
          <cell r="C236" t="str">
            <v>&lt;1/1/05</v>
          </cell>
          <cell r="D236" t="str">
            <v>NG</v>
          </cell>
          <cell r="E236" t="str">
            <v>US</v>
          </cell>
          <cell r="H236" t="str">
            <v>mth-yr</v>
          </cell>
          <cell r="I236" t="str">
            <v>mth-yr</v>
          </cell>
          <cell r="J236" t="str">
            <v>Commodity</v>
          </cell>
          <cell r="K236" t="str">
            <v>Region</v>
          </cell>
          <cell r="L236" t="str">
            <v>mth-yr</v>
          </cell>
          <cell r="M236" t="str">
            <v>mth-yr</v>
          </cell>
          <cell r="N236" t="str">
            <v>Commodity</v>
          </cell>
          <cell r="O236" t="str">
            <v>Region</v>
          </cell>
          <cell r="P236" t="str">
            <v>mth-yr</v>
          </cell>
          <cell r="Q236" t="str">
            <v>mth-yr</v>
          </cell>
          <cell r="R236" t="str">
            <v>Commodity</v>
          </cell>
          <cell r="S236" t="str">
            <v>Region</v>
          </cell>
          <cell r="Z236">
            <v>38169</v>
          </cell>
          <cell r="AA236" t="str">
            <v>Cyclohexane</v>
          </cell>
          <cell r="AB236" t="str">
            <v>US</v>
          </cell>
        </row>
        <row r="237">
          <cell r="H237" t="str">
            <v>&gt;12/31/02</v>
          </cell>
          <cell r="I237" t="str">
            <v>&lt;1/1/04</v>
          </cell>
          <cell r="J237" t="str">
            <v>MEG</v>
          </cell>
          <cell r="K237" t="str">
            <v>Asia</v>
          </cell>
          <cell r="L237" t="str">
            <v>&gt;12/31/03</v>
          </cell>
          <cell r="M237" t="str">
            <v>&lt;1/1/05</v>
          </cell>
          <cell r="N237" t="str">
            <v>MEG</v>
          </cell>
          <cell r="O237" t="str">
            <v>Asia</v>
          </cell>
          <cell r="P237" t="str">
            <v>&gt;12/31/04</v>
          </cell>
          <cell r="Q237" t="str">
            <v>&lt;1/1/06</v>
          </cell>
          <cell r="R237" t="str">
            <v>MEG</v>
          </cell>
          <cell r="S237" t="str">
            <v>Asia</v>
          </cell>
          <cell r="Z237">
            <v>38169</v>
          </cell>
          <cell r="AA237" t="str">
            <v>Cyclohexane</v>
          </cell>
          <cell r="AB237" t="str">
            <v>CAN</v>
          </cell>
        </row>
        <row r="238">
          <cell r="B238" t="str">
            <v>mth-yr</v>
          </cell>
          <cell r="C238" t="str">
            <v>mth-yr</v>
          </cell>
          <cell r="D238" t="str">
            <v>Commodity</v>
          </cell>
          <cell r="E238" t="str">
            <v>Region</v>
          </cell>
          <cell r="H238" t="str">
            <v>mth-yr</v>
          </cell>
          <cell r="I238" t="str">
            <v>mth-yr</v>
          </cell>
          <cell r="J238" t="str">
            <v>Commodity</v>
          </cell>
          <cell r="K238" t="str">
            <v>Region</v>
          </cell>
          <cell r="L238" t="str">
            <v>mth-yr</v>
          </cell>
          <cell r="M238" t="str">
            <v>mth-yr</v>
          </cell>
          <cell r="N238" t="str">
            <v>Commodity</v>
          </cell>
          <cell r="O238" t="str">
            <v>Region</v>
          </cell>
          <cell r="P238" t="str">
            <v>mth-yr</v>
          </cell>
          <cell r="Q238" t="str">
            <v>mth-yr</v>
          </cell>
          <cell r="R238" t="str">
            <v>Commodity</v>
          </cell>
          <cell r="S238" t="str">
            <v>Region</v>
          </cell>
          <cell r="Z238" t="str">
            <v>mth-yr</v>
          </cell>
          <cell r="AA238" t="str">
            <v>Commodity</v>
          </cell>
          <cell r="AB238" t="str">
            <v>Region</v>
          </cell>
        </row>
        <row r="239">
          <cell r="B239" t="str">
            <v>&gt;12/31/03</v>
          </cell>
          <cell r="C239" t="str">
            <v>&lt;1/1/05</v>
          </cell>
          <cell r="D239" t="str">
            <v>NG</v>
          </cell>
          <cell r="E239" t="str">
            <v>CAN</v>
          </cell>
          <cell r="H239" t="str">
            <v>&gt;12/31/02</v>
          </cell>
          <cell r="I239" t="str">
            <v>&lt;1/1/04</v>
          </cell>
          <cell r="J239" t="str">
            <v>MEG</v>
          </cell>
          <cell r="K239" t="str">
            <v>US</v>
          </cell>
          <cell r="L239" t="str">
            <v>&gt;12/31/03</v>
          </cell>
          <cell r="M239" t="str">
            <v>&lt;1/1/05</v>
          </cell>
          <cell r="N239" t="str">
            <v>MEG</v>
          </cell>
          <cell r="O239" t="str">
            <v>US</v>
          </cell>
          <cell r="P239" t="str">
            <v>&gt;12/31/04</v>
          </cell>
          <cell r="Q239" t="str">
            <v>&lt;1/1/06</v>
          </cell>
          <cell r="R239" t="str">
            <v>MEG</v>
          </cell>
          <cell r="S239" t="str">
            <v>US</v>
          </cell>
          <cell r="Z239">
            <v>38200</v>
          </cell>
          <cell r="AA239" t="str">
            <v>Cyclohexane</v>
          </cell>
          <cell r="AB239" t="str">
            <v>US</v>
          </cell>
        </row>
        <row r="240">
          <cell r="H240" t="str">
            <v>&gt;12/31/02</v>
          </cell>
          <cell r="I240" t="str">
            <v>&lt;1/1/04</v>
          </cell>
          <cell r="J240" t="str">
            <v>MEG</v>
          </cell>
          <cell r="K240" t="str">
            <v>CAN</v>
          </cell>
          <cell r="L240" t="str">
            <v>&gt;12/31/03</v>
          </cell>
          <cell r="M240" t="str">
            <v>&lt;1/1/05</v>
          </cell>
          <cell r="N240" t="str">
            <v>MEG</v>
          </cell>
          <cell r="O240" t="str">
            <v>CAN</v>
          </cell>
          <cell r="P240" t="str">
            <v>&gt;12/31/04</v>
          </cell>
          <cell r="Q240" t="str">
            <v>&lt;1/1/06</v>
          </cell>
          <cell r="R240" t="str">
            <v>MEG</v>
          </cell>
          <cell r="S240" t="str">
            <v>CAN</v>
          </cell>
          <cell r="Z240">
            <v>38200</v>
          </cell>
          <cell r="AA240" t="str">
            <v>Cyclohexane</v>
          </cell>
          <cell r="AB240" t="str">
            <v>CAN</v>
          </cell>
        </row>
        <row r="241">
          <cell r="B241" t="str">
            <v>mth-yr</v>
          </cell>
          <cell r="C241" t="str">
            <v>mth-yr</v>
          </cell>
          <cell r="D241" t="str">
            <v>Commodity</v>
          </cell>
          <cell r="E241" t="str">
            <v>Region</v>
          </cell>
          <cell r="H241" t="str">
            <v>&gt;12/31/02</v>
          </cell>
          <cell r="I241" t="str">
            <v>&lt;1/1/04</v>
          </cell>
          <cell r="J241" t="str">
            <v>MEG</v>
          </cell>
          <cell r="K241" t="str">
            <v>MEX</v>
          </cell>
          <cell r="L241" t="str">
            <v>&gt;12/31/03</v>
          </cell>
          <cell r="M241" t="str">
            <v>&lt;1/1/05</v>
          </cell>
          <cell r="N241" t="str">
            <v>MEG</v>
          </cell>
          <cell r="O241" t="str">
            <v>MEX</v>
          </cell>
          <cell r="P241" t="str">
            <v>&gt;12/31/04</v>
          </cell>
          <cell r="Q241" t="str">
            <v>&lt;1/1/06</v>
          </cell>
          <cell r="R241" t="str">
            <v>MEG</v>
          </cell>
          <cell r="S241" t="str">
            <v>MEX</v>
          </cell>
          <cell r="Z241" t="str">
            <v>mth-yr</v>
          </cell>
          <cell r="AA241" t="str">
            <v>Commodity</v>
          </cell>
          <cell r="AB241" t="str">
            <v>Region</v>
          </cell>
        </row>
        <row r="242">
          <cell r="B242" t="str">
            <v>&gt;12/31/03</v>
          </cell>
          <cell r="C242" t="str">
            <v>&lt;1/1/05</v>
          </cell>
          <cell r="D242" t="str">
            <v>NG</v>
          </cell>
          <cell r="E242" t="str">
            <v>Euro</v>
          </cell>
          <cell r="H242" t="str">
            <v>&gt;12/31/02</v>
          </cell>
          <cell r="I242" t="str">
            <v>&lt;1/1/04</v>
          </cell>
          <cell r="J242" t="str">
            <v>MEG</v>
          </cell>
          <cell r="K242" t="str">
            <v>SAM</v>
          </cell>
          <cell r="L242" t="str">
            <v>&gt;12/31/03</v>
          </cell>
          <cell r="M242" t="str">
            <v>&lt;1/1/05</v>
          </cell>
          <cell r="N242" t="str">
            <v>MEG</v>
          </cell>
          <cell r="O242" t="str">
            <v>SAM</v>
          </cell>
          <cell r="P242" t="str">
            <v>&gt;12/31/04</v>
          </cell>
          <cell r="Q242" t="str">
            <v>&lt;1/1/06</v>
          </cell>
          <cell r="R242" t="str">
            <v>MEG</v>
          </cell>
          <cell r="S242" t="str">
            <v>SAM</v>
          </cell>
          <cell r="Z242">
            <v>38231</v>
          </cell>
          <cell r="AA242" t="str">
            <v>Cyclohexane</v>
          </cell>
          <cell r="AB242" t="str">
            <v>US</v>
          </cell>
        </row>
        <row r="243">
          <cell r="Z243">
            <v>38231</v>
          </cell>
          <cell r="AA243" t="str">
            <v>Cyclohexane</v>
          </cell>
          <cell r="AB243" t="str">
            <v>CAN</v>
          </cell>
        </row>
        <row r="244">
          <cell r="B244" t="str">
            <v>mth-yr</v>
          </cell>
          <cell r="C244" t="str">
            <v>mth-yr</v>
          </cell>
          <cell r="D244" t="str">
            <v>Commodity</v>
          </cell>
          <cell r="E244" t="str">
            <v>Region</v>
          </cell>
          <cell r="Z244" t="str">
            <v>mth-yr</v>
          </cell>
          <cell r="AA244" t="str">
            <v>Commodity</v>
          </cell>
          <cell r="AB244" t="str">
            <v>Region</v>
          </cell>
        </row>
        <row r="245">
          <cell r="B245" t="str">
            <v>&gt;12/31/03</v>
          </cell>
          <cell r="C245" t="str">
            <v>&lt;1/1/05</v>
          </cell>
          <cell r="D245" t="str">
            <v>NG</v>
          </cell>
          <cell r="E245" t="str">
            <v>MEX</v>
          </cell>
          <cell r="Z245">
            <v>38261</v>
          </cell>
          <cell r="AA245" t="str">
            <v>Cyclohexane</v>
          </cell>
          <cell r="AB245" t="str">
            <v>US</v>
          </cell>
        </row>
        <row r="246">
          <cell r="Z246">
            <v>38261</v>
          </cell>
          <cell r="AA246" t="str">
            <v>Cyclohexane</v>
          </cell>
          <cell r="AB246" t="str">
            <v>CAN</v>
          </cell>
        </row>
        <row r="247">
          <cell r="Z247" t="str">
            <v>mth-yr</v>
          </cell>
          <cell r="AA247" t="str">
            <v>Commodity</v>
          </cell>
          <cell r="AB247" t="str">
            <v>Region</v>
          </cell>
        </row>
        <row r="248">
          <cell r="Z248">
            <v>38292</v>
          </cell>
          <cell r="AA248" t="str">
            <v>Cyclohexane</v>
          </cell>
          <cell r="AB248" t="str">
            <v>US</v>
          </cell>
        </row>
        <row r="249">
          <cell r="Z249">
            <v>38292</v>
          </cell>
          <cell r="AA249" t="str">
            <v>Cyclohexane</v>
          </cell>
          <cell r="AB249" t="str">
            <v>CAN</v>
          </cell>
        </row>
        <row r="250">
          <cell r="Z250" t="str">
            <v>mth-yr</v>
          </cell>
          <cell r="AA250" t="str">
            <v>Commodity</v>
          </cell>
          <cell r="AB250" t="str">
            <v>Region</v>
          </cell>
        </row>
        <row r="251">
          <cell r="Z251">
            <v>38322</v>
          </cell>
          <cell r="AA251" t="str">
            <v>Cyclohexane</v>
          </cell>
          <cell r="AB251" t="str">
            <v>US</v>
          </cell>
        </row>
        <row r="252">
          <cell r="Z252">
            <v>38322</v>
          </cell>
          <cell r="AA252" t="str">
            <v>Cyclohexane</v>
          </cell>
          <cell r="AB252" t="str">
            <v>CAN</v>
          </cell>
        </row>
        <row r="257">
          <cell r="I257" t="str">
            <v>mth-yr</v>
          </cell>
          <cell r="J257" t="str">
            <v>Commodity</v>
          </cell>
          <cell r="K257" t="str">
            <v>Region</v>
          </cell>
          <cell r="M257" t="str">
            <v>mth-yr</v>
          </cell>
          <cell r="N257" t="str">
            <v>Commodity</v>
          </cell>
          <cell r="O257" t="str">
            <v>Region</v>
          </cell>
          <cell r="Q257" t="str">
            <v>mth-yr</v>
          </cell>
          <cell r="R257" t="str">
            <v>Commodity</v>
          </cell>
          <cell r="S257" t="str">
            <v>Region</v>
          </cell>
          <cell r="U257" t="str">
            <v>mth-yr</v>
          </cell>
          <cell r="V257" t="str">
            <v>Commodity</v>
          </cell>
          <cell r="W257" t="str">
            <v>Region</v>
          </cell>
          <cell r="Y257" t="str">
            <v>mth-yr</v>
          </cell>
          <cell r="Z257" t="str">
            <v>CommoditX</v>
          </cell>
          <cell r="AA257" t="str">
            <v>Region</v>
          </cell>
        </row>
        <row r="258">
          <cell r="I258">
            <v>37987</v>
          </cell>
          <cell r="J258" t="str">
            <v>Cyclohexane</v>
          </cell>
          <cell r="K258" t="str">
            <v>Euro</v>
          </cell>
          <cell r="M258">
            <v>37987</v>
          </cell>
          <cell r="N258" t="str">
            <v>Ammonia</v>
          </cell>
          <cell r="O258" t="str">
            <v>Euro</v>
          </cell>
          <cell r="Q258">
            <v>37987</v>
          </cell>
          <cell r="R258" t="str">
            <v>Butadiene</v>
          </cell>
          <cell r="S258" t="str">
            <v>Euro</v>
          </cell>
          <cell r="U258">
            <v>37987</v>
          </cell>
          <cell r="V258" t="str">
            <v>NG</v>
          </cell>
          <cell r="W258" t="str">
            <v>Euro</v>
          </cell>
          <cell r="Y258">
            <v>37987</v>
          </cell>
          <cell r="Z258" t="str">
            <v>Hydrogen</v>
          </cell>
          <cell r="AA258" t="str">
            <v>Euro</v>
          </cell>
        </row>
        <row r="260">
          <cell r="I260" t="str">
            <v>mth-yr</v>
          </cell>
          <cell r="J260" t="str">
            <v>Commodity</v>
          </cell>
          <cell r="K260" t="str">
            <v>Region</v>
          </cell>
          <cell r="M260" t="str">
            <v>mth-yr</v>
          </cell>
          <cell r="N260" t="str">
            <v>Commodity</v>
          </cell>
          <cell r="O260" t="str">
            <v>Region</v>
          </cell>
          <cell r="Q260" t="str">
            <v>mth-yr</v>
          </cell>
          <cell r="R260" t="str">
            <v>Commodity</v>
          </cell>
          <cell r="S260" t="str">
            <v>Region</v>
          </cell>
          <cell r="U260" t="str">
            <v>mth-yr</v>
          </cell>
          <cell r="V260" t="str">
            <v>Commodity</v>
          </cell>
          <cell r="W260" t="str">
            <v>Region</v>
          </cell>
          <cell r="Y260" t="str">
            <v>mth-yr</v>
          </cell>
          <cell r="Z260" t="str">
            <v>CommoditX</v>
          </cell>
          <cell r="AA260" t="str">
            <v>Region</v>
          </cell>
        </row>
        <row r="261">
          <cell r="I261">
            <v>38018</v>
          </cell>
          <cell r="J261" t="str">
            <v>Cyclohexane</v>
          </cell>
          <cell r="K261" t="str">
            <v>Euro</v>
          </cell>
          <cell r="M261">
            <v>38018</v>
          </cell>
          <cell r="N261" t="str">
            <v>Ammonia</v>
          </cell>
          <cell r="O261" t="str">
            <v>Euro</v>
          </cell>
          <cell r="Q261">
            <v>38018</v>
          </cell>
          <cell r="R261" t="str">
            <v>Butadiene</v>
          </cell>
          <cell r="S261" t="str">
            <v>Euro</v>
          </cell>
          <cell r="U261">
            <v>38018</v>
          </cell>
          <cell r="V261" t="str">
            <v>NG</v>
          </cell>
          <cell r="W261" t="str">
            <v>Euro</v>
          </cell>
          <cell r="Y261">
            <v>38018</v>
          </cell>
          <cell r="Z261" t="str">
            <v>Hydrogen</v>
          </cell>
          <cell r="AA261" t="str">
            <v>Euro</v>
          </cell>
        </row>
        <row r="263">
          <cell r="I263" t="str">
            <v>mth-yr</v>
          </cell>
          <cell r="J263" t="str">
            <v>Commodity</v>
          </cell>
          <cell r="K263" t="str">
            <v>Region</v>
          </cell>
          <cell r="M263" t="str">
            <v>mth-yr</v>
          </cell>
          <cell r="N263" t="str">
            <v>Commodity</v>
          </cell>
          <cell r="O263" t="str">
            <v>Region</v>
          </cell>
          <cell r="Q263" t="str">
            <v>mth-yr</v>
          </cell>
          <cell r="R263" t="str">
            <v>Commodity</v>
          </cell>
          <cell r="S263" t="str">
            <v>Region</v>
          </cell>
          <cell r="U263" t="str">
            <v>mth-yr</v>
          </cell>
          <cell r="V263" t="str">
            <v>Commodity</v>
          </cell>
          <cell r="W263" t="str">
            <v>Region</v>
          </cell>
          <cell r="Y263" t="str">
            <v>mth-yr</v>
          </cell>
          <cell r="Z263" t="str">
            <v>CommoditX</v>
          </cell>
          <cell r="AA263" t="str">
            <v>Region</v>
          </cell>
        </row>
        <row r="264">
          <cell r="I264">
            <v>38047</v>
          </cell>
          <cell r="J264" t="str">
            <v>Cyclohexane</v>
          </cell>
          <cell r="K264" t="str">
            <v>Euro</v>
          </cell>
          <cell r="M264">
            <v>38047</v>
          </cell>
          <cell r="N264" t="str">
            <v>Ammonia</v>
          </cell>
          <cell r="O264" t="str">
            <v>Euro</v>
          </cell>
          <cell r="Q264">
            <v>38047</v>
          </cell>
          <cell r="R264" t="str">
            <v>Butadiene</v>
          </cell>
          <cell r="S264" t="str">
            <v>Euro</v>
          </cell>
          <cell r="U264">
            <v>38047</v>
          </cell>
          <cell r="V264" t="str">
            <v>NG</v>
          </cell>
          <cell r="W264" t="str">
            <v>Euro</v>
          </cell>
          <cell r="Y264">
            <v>38047</v>
          </cell>
          <cell r="Z264" t="str">
            <v>Hydrogen</v>
          </cell>
          <cell r="AA264" t="str">
            <v>Euro</v>
          </cell>
        </row>
        <row r="266">
          <cell r="I266" t="str">
            <v>mth-yr</v>
          </cell>
          <cell r="J266" t="str">
            <v>Commodity</v>
          </cell>
          <cell r="K266" t="str">
            <v>Region</v>
          </cell>
          <cell r="M266" t="str">
            <v>mth-yr</v>
          </cell>
          <cell r="N266" t="str">
            <v>Commodity</v>
          </cell>
          <cell r="O266" t="str">
            <v>Region</v>
          </cell>
          <cell r="Q266" t="str">
            <v>mth-yr</v>
          </cell>
          <cell r="R266" t="str">
            <v>Commodity</v>
          </cell>
          <cell r="S266" t="str">
            <v>Region</v>
          </cell>
          <cell r="U266" t="str">
            <v>mth-yr</v>
          </cell>
          <cell r="V266" t="str">
            <v>Commodity</v>
          </cell>
          <cell r="W266" t="str">
            <v>Region</v>
          </cell>
          <cell r="Y266" t="str">
            <v>mth-yr</v>
          </cell>
          <cell r="Z266" t="str">
            <v>CommoditX</v>
          </cell>
          <cell r="AA266" t="str">
            <v>Region</v>
          </cell>
        </row>
        <row r="267">
          <cell r="I267">
            <v>38078</v>
          </cell>
          <cell r="J267" t="str">
            <v>Cyclohexane</v>
          </cell>
          <cell r="K267" t="str">
            <v>Euro</v>
          </cell>
          <cell r="M267">
            <v>38078</v>
          </cell>
          <cell r="N267" t="str">
            <v>Ammonia</v>
          </cell>
          <cell r="O267" t="str">
            <v>Euro</v>
          </cell>
          <cell r="Q267">
            <v>38078</v>
          </cell>
          <cell r="R267" t="str">
            <v>Butadiene</v>
          </cell>
          <cell r="S267" t="str">
            <v>Euro</v>
          </cell>
          <cell r="U267">
            <v>38078</v>
          </cell>
          <cell r="V267" t="str">
            <v>NG</v>
          </cell>
          <cell r="W267" t="str">
            <v>Euro</v>
          </cell>
          <cell r="Y267">
            <v>38078</v>
          </cell>
          <cell r="Z267" t="str">
            <v>Hydrogen</v>
          </cell>
          <cell r="AA267" t="str">
            <v>Euro</v>
          </cell>
        </row>
        <row r="269">
          <cell r="I269" t="str">
            <v>mth-yr</v>
          </cell>
          <cell r="J269" t="str">
            <v>Commodity</v>
          </cell>
          <cell r="K269" t="str">
            <v>Region</v>
          </cell>
          <cell r="M269" t="str">
            <v>mth-yr</v>
          </cell>
          <cell r="N269" t="str">
            <v>Commodity</v>
          </cell>
          <cell r="O269" t="str">
            <v>Region</v>
          </cell>
          <cell r="Q269" t="str">
            <v>mth-yr</v>
          </cell>
          <cell r="R269" t="str">
            <v>Commodity</v>
          </cell>
          <cell r="S269" t="str">
            <v>Region</v>
          </cell>
          <cell r="U269" t="str">
            <v>mth-yr</v>
          </cell>
          <cell r="V269" t="str">
            <v>Commodity</v>
          </cell>
          <cell r="W269" t="str">
            <v>Region</v>
          </cell>
          <cell r="Y269" t="str">
            <v>mth-yr</v>
          </cell>
          <cell r="Z269" t="str">
            <v>CommoditX</v>
          </cell>
          <cell r="AA269" t="str">
            <v>Region</v>
          </cell>
        </row>
        <row r="270">
          <cell r="I270">
            <v>38108</v>
          </cell>
          <cell r="J270" t="str">
            <v>Cyclohexane</v>
          </cell>
          <cell r="K270" t="str">
            <v>Euro</v>
          </cell>
          <cell r="M270">
            <v>38108</v>
          </cell>
          <cell r="N270" t="str">
            <v>Ammonia</v>
          </cell>
          <cell r="O270" t="str">
            <v>Euro</v>
          </cell>
          <cell r="Q270">
            <v>38108</v>
          </cell>
          <cell r="R270" t="str">
            <v>Butadiene</v>
          </cell>
          <cell r="S270" t="str">
            <v>Euro</v>
          </cell>
          <cell r="U270">
            <v>38108</v>
          </cell>
          <cell r="V270" t="str">
            <v>NG</v>
          </cell>
          <cell r="W270" t="str">
            <v>Euro</v>
          </cell>
          <cell r="Y270">
            <v>38108</v>
          </cell>
          <cell r="Z270" t="str">
            <v>Hydrogen</v>
          </cell>
          <cell r="AA270" t="str">
            <v>Euro</v>
          </cell>
        </row>
        <row r="272">
          <cell r="I272" t="str">
            <v>mth-yr</v>
          </cell>
          <cell r="J272" t="str">
            <v>Commodity</v>
          </cell>
          <cell r="K272" t="str">
            <v>Region</v>
          </cell>
          <cell r="M272" t="str">
            <v>mth-yr</v>
          </cell>
          <cell r="N272" t="str">
            <v>Commodity</v>
          </cell>
          <cell r="O272" t="str">
            <v>Region</v>
          </cell>
          <cell r="Q272" t="str">
            <v>mth-yr</v>
          </cell>
          <cell r="R272" t="str">
            <v>Commodity</v>
          </cell>
          <cell r="S272" t="str">
            <v>Region</v>
          </cell>
          <cell r="U272" t="str">
            <v>mth-yr</v>
          </cell>
          <cell r="V272" t="str">
            <v>Commodity</v>
          </cell>
          <cell r="W272" t="str">
            <v>Region</v>
          </cell>
          <cell r="Y272" t="str">
            <v>mth-yr</v>
          </cell>
          <cell r="Z272" t="str">
            <v>CommoditX</v>
          </cell>
          <cell r="AA272" t="str">
            <v>Region</v>
          </cell>
        </row>
        <row r="273">
          <cell r="I273">
            <v>38139</v>
          </cell>
          <cell r="J273" t="str">
            <v>Cyclohexane</v>
          </cell>
          <cell r="K273" t="str">
            <v>Euro</v>
          </cell>
          <cell r="M273">
            <v>38139</v>
          </cell>
          <cell r="N273" t="str">
            <v>Ammonia</v>
          </cell>
          <cell r="O273" t="str">
            <v>Euro</v>
          </cell>
          <cell r="Q273">
            <v>38139</v>
          </cell>
          <cell r="R273" t="str">
            <v>Butadiene</v>
          </cell>
          <cell r="S273" t="str">
            <v>Euro</v>
          </cell>
          <cell r="U273">
            <v>38139</v>
          </cell>
          <cell r="V273" t="str">
            <v>NG</v>
          </cell>
          <cell r="W273" t="str">
            <v>Euro</v>
          </cell>
          <cell r="Y273">
            <v>38139</v>
          </cell>
          <cell r="Z273" t="str">
            <v>Hydrogen</v>
          </cell>
          <cell r="AA273" t="str">
            <v>Euro</v>
          </cell>
        </row>
        <row r="275">
          <cell r="I275" t="str">
            <v>mth-yr</v>
          </cell>
          <cell r="J275" t="str">
            <v>Commodity</v>
          </cell>
          <cell r="K275" t="str">
            <v>Region</v>
          </cell>
          <cell r="M275" t="str">
            <v>mth-yr</v>
          </cell>
          <cell r="N275" t="str">
            <v>Commodity</v>
          </cell>
          <cell r="O275" t="str">
            <v>Region</v>
          </cell>
          <cell r="Q275" t="str">
            <v>mth-yr</v>
          </cell>
          <cell r="R275" t="str">
            <v>Commodity</v>
          </cell>
          <cell r="S275" t="str">
            <v>Region</v>
          </cell>
          <cell r="U275" t="str">
            <v>mth-yr</v>
          </cell>
          <cell r="V275" t="str">
            <v>Commodity</v>
          </cell>
          <cell r="W275" t="str">
            <v>Region</v>
          </cell>
          <cell r="Y275" t="str">
            <v>mth-yr</v>
          </cell>
          <cell r="Z275" t="str">
            <v>CommoditX</v>
          </cell>
          <cell r="AA275" t="str">
            <v>Region</v>
          </cell>
        </row>
        <row r="276">
          <cell r="I276">
            <v>38169</v>
          </cell>
          <cell r="J276" t="str">
            <v>Cyclohexane</v>
          </cell>
          <cell r="K276" t="str">
            <v>Euro</v>
          </cell>
          <cell r="M276">
            <v>38169</v>
          </cell>
          <cell r="N276" t="str">
            <v>Ammonia</v>
          </cell>
          <cell r="O276" t="str">
            <v>Euro</v>
          </cell>
          <cell r="Q276">
            <v>38169</v>
          </cell>
          <cell r="R276" t="str">
            <v>Butadiene</v>
          </cell>
          <cell r="S276" t="str">
            <v>Euro</v>
          </cell>
          <cell r="U276">
            <v>38169</v>
          </cell>
          <cell r="V276" t="str">
            <v>NG</v>
          </cell>
          <cell r="W276" t="str">
            <v>Euro</v>
          </cell>
          <cell r="Y276">
            <v>38169</v>
          </cell>
          <cell r="Z276" t="str">
            <v>Hydrogen</v>
          </cell>
          <cell r="AA276" t="str">
            <v>Euro</v>
          </cell>
        </row>
        <row r="278">
          <cell r="I278" t="str">
            <v>mth-yr</v>
          </cell>
          <cell r="J278" t="str">
            <v>Commodity</v>
          </cell>
          <cell r="K278" t="str">
            <v>Region</v>
          </cell>
          <cell r="M278" t="str">
            <v>mth-yr</v>
          </cell>
          <cell r="N278" t="str">
            <v>Commodity</v>
          </cell>
          <cell r="O278" t="str">
            <v>Region</v>
          </cell>
          <cell r="Q278" t="str">
            <v>mth-yr</v>
          </cell>
          <cell r="R278" t="str">
            <v>Commodity</v>
          </cell>
          <cell r="S278" t="str">
            <v>Region</v>
          </cell>
          <cell r="U278" t="str">
            <v>mth-yr</v>
          </cell>
          <cell r="V278" t="str">
            <v>Commodity</v>
          </cell>
          <cell r="W278" t="str">
            <v>Region</v>
          </cell>
          <cell r="Y278" t="str">
            <v>mth-yr</v>
          </cell>
          <cell r="Z278" t="str">
            <v>CommoditX</v>
          </cell>
          <cell r="AA278" t="str">
            <v>Region</v>
          </cell>
        </row>
        <row r="279">
          <cell r="I279">
            <v>38200</v>
          </cell>
          <cell r="J279" t="str">
            <v>Cyclohexane</v>
          </cell>
          <cell r="K279" t="str">
            <v>Euro</v>
          </cell>
          <cell r="M279">
            <v>38200</v>
          </cell>
          <cell r="N279" t="str">
            <v>Ammonia</v>
          </cell>
          <cell r="O279" t="str">
            <v>Euro</v>
          </cell>
          <cell r="Q279">
            <v>38200</v>
          </cell>
          <cell r="R279" t="str">
            <v>Butadiene</v>
          </cell>
          <cell r="S279" t="str">
            <v>Euro</v>
          </cell>
          <cell r="U279">
            <v>38200</v>
          </cell>
          <cell r="V279" t="str">
            <v>NG</v>
          </cell>
          <cell r="W279" t="str">
            <v>Euro</v>
          </cell>
          <cell r="Y279">
            <v>38200</v>
          </cell>
          <cell r="Z279" t="str">
            <v>Hydrogen</v>
          </cell>
          <cell r="AA279" t="str">
            <v>Euro</v>
          </cell>
        </row>
        <row r="281">
          <cell r="I281" t="str">
            <v>mth-yr</v>
          </cell>
          <cell r="J281" t="str">
            <v>Commodity</v>
          </cell>
          <cell r="K281" t="str">
            <v>Region</v>
          </cell>
          <cell r="M281" t="str">
            <v>mth-yr</v>
          </cell>
          <cell r="N281" t="str">
            <v>Commodity</v>
          </cell>
          <cell r="O281" t="str">
            <v>Region</v>
          </cell>
          <cell r="Q281" t="str">
            <v>mth-yr</v>
          </cell>
          <cell r="R281" t="str">
            <v>Commodity</v>
          </cell>
          <cell r="S281" t="str">
            <v>Region</v>
          </cell>
          <cell r="U281" t="str">
            <v>mth-yr</v>
          </cell>
          <cell r="V281" t="str">
            <v>Commodity</v>
          </cell>
          <cell r="W281" t="str">
            <v>Region</v>
          </cell>
          <cell r="Y281" t="str">
            <v>mth-yr</v>
          </cell>
          <cell r="Z281" t="str">
            <v>CommoditX</v>
          </cell>
          <cell r="AA281" t="str">
            <v>Region</v>
          </cell>
        </row>
        <row r="282">
          <cell r="I282">
            <v>38231</v>
          </cell>
          <cell r="J282" t="str">
            <v>Cyclohexane</v>
          </cell>
          <cell r="K282" t="str">
            <v>Euro</v>
          </cell>
          <cell r="M282">
            <v>38231</v>
          </cell>
          <cell r="N282" t="str">
            <v>Ammonia</v>
          </cell>
          <cell r="O282" t="str">
            <v>Euro</v>
          </cell>
          <cell r="Q282">
            <v>38231</v>
          </cell>
          <cell r="R282" t="str">
            <v>Butadiene</v>
          </cell>
          <cell r="S282" t="str">
            <v>Euro</v>
          </cell>
          <cell r="U282">
            <v>38231</v>
          </cell>
          <cell r="V282" t="str">
            <v>NG</v>
          </cell>
          <cell r="W282" t="str">
            <v>Euro</v>
          </cell>
          <cell r="Y282">
            <v>38231</v>
          </cell>
          <cell r="Z282" t="str">
            <v>Hydrogen</v>
          </cell>
          <cell r="AA282" t="str">
            <v>Euro</v>
          </cell>
        </row>
        <row r="284">
          <cell r="I284" t="str">
            <v>mth-yr</v>
          </cell>
          <cell r="J284" t="str">
            <v>Commodity</v>
          </cell>
          <cell r="K284" t="str">
            <v>Region</v>
          </cell>
          <cell r="M284" t="str">
            <v>mth-yr</v>
          </cell>
          <cell r="N284" t="str">
            <v>Commodity</v>
          </cell>
          <cell r="O284" t="str">
            <v>Region</v>
          </cell>
          <cell r="Q284" t="str">
            <v>mth-yr</v>
          </cell>
          <cell r="R284" t="str">
            <v>Commodity</v>
          </cell>
          <cell r="S284" t="str">
            <v>Region</v>
          </cell>
          <cell r="U284" t="str">
            <v>mth-yr</v>
          </cell>
          <cell r="V284" t="str">
            <v>Commodity</v>
          </cell>
          <cell r="W284" t="str">
            <v>Region</v>
          </cell>
          <cell r="Y284" t="str">
            <v>mth-yr</v>
          </cell>
          <cell r="Z284" t="str">
            <v>CommoditX</v>
          </cell>
          <cell r="AA284" t="str">
            <v>Region</v>
          </cell>
        </row>
        <row r="285">
          <cell r="I285">
            <v>38261</v>
          </cell>
          <cell r="J285" t="str">
            <v>Cyclohexane</v>
          </cell>
          <cell r="K285" t="str">
            <v>Euro</v>
          </cell>
          <cell r="M285">
            <v>38261</v>
          </cell>
          <cell r="N285" t="str">
            <v>Ammonia</v>
          </cell>
          <cell r="O285" t="str">
            <v>Euro</v>
          </cell>
          <cell r="Q285">
            <v>38261</v>
          </cell>
          <cell r="R285" t="str">
            <v>Butadiene</v>
          </cell>
          <cell r="S285" t="str">
            <v>Euro</v>
          </cell>
          <cell r="U285">
            <v>38261</v>
          </cell>
          <cell r="V285" t="str">
            <v>NG</v>
          </cell>
          <cell r="W285" t="str">
            <v>Euro</v>
          </cell>
          <cell r="Y285">
            <v>38261</v>
          </cell>
          <cell r="Z285" t="str">
            <v>Hydrogen</v>
          </cell>
          <cell r="AA285" t="str">
            <v>Euro</v>
          </cell>
        </row>
        <row r="287">
          <cell r="I287" t="str">
            <v>mth-yr</v>
          </cell>
          <cell r="J287" t="str">
            <v>Commodity</v>
          </cell>
          <cell r="K287" t="str">
            <v>Region</v>
          </cell>
          <cell r="M287" t="str">
            <v>mth-yr</v>
          </cell>
          <cell r="N287" t="str">
            <v>Commodity</v>
          </cell>
          <cell r="O287" t="str">
            <v>Region</v>
          </cell>
          <cell r="Q287" t="str">
            <v>mth-yr</v>
          </cell>
          <cell r="R287" t="str">
            <v>Commodity</v>
          </cell>
          <cell r="S287" t="str">
            <v>Region</v>
          </cell>
          <cell r="U287" t="str">
            <v>mth-yr</v>
          </cell>
          <cell r="V287" t="str">
            <v>Commodity</v>
          </cell>
          <cell r="W287" t="str">
            <v>Region</v>
          </cell>
          <cell r="Y287" t="str">
            <v>mth-yr</v>
          </cell>
          <cell r="Z287" t="str">
            <v>CommoditX</v>
          </cell>
          <cell r="AA287" t="str">
            <v>Region</v>
          </cell>
        </row>
        <row r="288">
          <cell r="I288">
            <v>38292</v>
          </cell>
          <cell r="J288" t="str">
            <v>Cyclohexane</v>
          </cell>
          <cell r="K288" t="str">
            <v>Euro</v>
          </cell>
          <cell r="M288">
            <v>38292</v>
          </cell>
          <cell r="N288" t="str">
            <v>Ammonia</v>
          </cell>
          <cell r="O288" t="str">
            <v>Euro</v>
          </cell>
          <cell r="Q288">
            <v>38292</v>
          </cell>
          <cell r="R288" t="str">
            <v>Butadiene</v>
          </cell>
          <cell r="S288" t="str">
            <v>Euro</v>
          </cell>
          <cell r="U288">
            <v>38292</v>
          </cell>
          <cell r="V288" t="str">
            <v>NG</v>
          </cell>
          <cell r="W288" t="str">
            <v>Euro</v>
          </cell>
          <cell r="Y288">
            <v>38292</v>
          </cell>
          <cell r="Z288" t="str">
            <v>Hydrogen</v>
          </cell>
          <cell r="AA288" t="str">
            <v>Euro</v>
          </cell>
        </row>
        <row r="290">
          <cell r="I290" t="str">
            <v>mth-yr</v>
          </cell>
          <cell r="J290" t="str">
            <v>Commodity</v>
          </cell>
          <cell r="K290" t="str">
            <v>Region</v>
          </cell>
          <cell r="M290" t="str">
            <v>mth-yr</v>
          </cell>
          <cell r="N290" t="str">
            <v>Commodity</v>
          </cell>
          <cell r="O290" t="str">
            <v>Region</v>
          </cell>
          <cell r="Q290" t="str">
            <v>mth-yr</v>
          </cell>
          <cell r="R290" t="str">
            <v>Commodity</v>
          </cell>
          <cell r="S290" t="str">
            <v>Region</v>
          </cell>
          <cell r="U290" t="str">
            <v>mth-yr</v>
          </cell>
          <cell r="V290" t="str">
            <v>Commodity</v>
          </cell>
          <cell r="W290" t="str">
            <v>Region</v>
          </cell>
          <cell r="Y290" t="str">
            <v>mth-yr</v>
          </cell>
          <cell r="Z290" t="str">
            <v>CommoditX</v>
          </cell>
          <cell r="AA290" t="str">
            <v>Region</v>
          </cell>
        </row>
        <row r="291">
          <cell r="I291">
            <v>38322</v>
          </cell>
          <cell r="J291" t="str">
            <v>Cyclohexane</v>
          </cell>
          <cell r="K291" t="str">
            <v>Euro</v>
          </cell>
          <cell r="M291">
            <v>38322</v>
          </cell>
          <cell r="N291" t="str">
            <v>Ammonia</v>
          </cell>
          <cell r="O291" t="str">
            <v>Euro</v>
          </cell>
          <cell r="Q291">
            <v>38322</v>
          </cell>
          <cell r="R291" t="str">
            <v>Butadiene</v>
          </cell>
          <cell r="S291" t="str">
            <v>Euro</v>
          </cell>
          <cell r="U291">
            <v>38322</v>
          </cell>
          <cell r="V291" t="str">
            <v>NG</v>
          </cell>
          <cell r="W291" t="str">
            <v>Euro</v>
          </cell>
          <cell r="Y291">
            <v>38322</v>
          </cell>
          <cell r="Z291" t="str">
            <v>Hydrogen</v>
          </cell>
          <cell r="AA291" t="str">
            <v>Euro</v>
          </cell>
        </row>
        <row r="293">
          <cell r="I293" t="str">
            <v>mth-yr</v>
          </cell>
          <cell r="J293" t="str">
            <v>Commodity</v>
          </cell>
          <cell r="K293" t="str">
            <v>Region</v>
          </cell>
          <cell r="M293" t="str">
            <v>mth-yr</v>
          </cell>
          <cell r="N293" t="str">
            <v>Commodity</v>
          </cell>
          <cell r="O293" t="str">
            <v>Region</v>
          </cell>
          <cell r="Q293" t="str">
            <v>mth-yr</v>
          </cell>
          <cell r="R293" t="str">
            <v>Commodity</v>
          </cell>
        </row>
        <row r="294">
          <cell r="I294">
            <v>37987</v>
          </cell>
          <cell r="J294" t="str">
            <v>Cyclohexane</v>
          </cell>
          <cell r="K294" t="str">
            <v>ASIA</v>
          </cell>
          <cell r="M294">
            <v>38353</v>
          </cell>
          <cell r="N294" t="str">
            <v>Cyclohexane</v>
          </cell>
          <cell r="O294" t="str">
            <v>ASIA</v>
          </cell>
          <cell r="Q294">
            <v>38353</v>
          </cell>
          <cell r="R294" t="str">
            <v>Acetylene</v>
          </cell>
        </row>
        <row r="296">
          <cell r="I296" t="str">
            <v>mth-yr</v>
          </cell>
          <cell r="J296" t="str">
            <v>Commodity</v>
          </cell>
          <cell r="K296" t="str">
            <v>Region</v>
          </cell>
          <cell r="M296" t="str">
            <v>mth-yr</v>
          </cell>
          <cell r="N296" t="str">
            <v>Commodity</v>
          </cell>
          <cell r="O296" t="str">
            <v>Region</v>
          </cell>
          <cell r="Q296" t="str">
            <v>mth-yr</v>
          </cell>
          <cell r="R296" t="str">
            <v>Commodity</v>
          </cell>
        </row>
        <row r="297">
          <cell r="I297">
            <v>38018</v>
          </cell>
          <cell r="J297" t="str">
            <v>Cyclohexane</v>
          </cell>
          <cell r="K297" t="str">
            <v>ASIA</v>
          </cell>
          <cell r="M297">
            <v>38384</v>
          </cell>
          <cell r="N297" t="str">
            <v>Cyclohexane</v>
          </cell>
          <cell r="O297" t="str">
            <v>ASIA</v>
          </cell>
          <cell r="Q297">
            <v>38384</v>
          </cell>
          <cell r="R297" t="str">
            <v>Acetylene</v>
          </cell>
        </row>
        <row r="299">
          <cell r="I299" t="str">
            <v>mth-yr</v>
          </cell>
          <cell r="J299" t="str">
            <v>Commodity</v>
          </cell>
          <cell r="K299" t="str">
            <v>Region</v>
          </cell>
          <cell r="M299" t="str">
            <v>mth-yr</v>
          </cell>
          <cell r="N299" t="str">
            <v>Commodity</v>
          </cell>
          <cell r="O299" t="str">
            <v>Region</v>
          </cell>
          <cell r="Q299" t="str">
            <v>mth-yr</v>
          </cell>
          <cell r="R299" t="str">
            <v>Commodity</v>
          </cell>
        </row>
        <row r="300">
          <cell r="I300">
            <v>38047</v>
          </cell>
          <cell r="J300" t="str">
            <v>Cyclohexane</v>
          </cell>
          <cell r="K300" t="str">
            <v>ASIA</v>
          </cell>
          <cell r="M300">
            <v>38412</v>
          </cell>
          <cell r="N300" t="str">
            <v>Cyclohexane</v>
          </cell>
          <cell r="O300" t="str">
            <v>ASIA</v>
          </cell>
          <cell r="Q300">
            <v>38412</v>
          </cell>
          <cell r="R300" t="str">
            <v>Acetylene</v>
          </cell>
        </row>
        <row r="302">
          <cell r="I302" t="str">
            <v>mth-yr</v>
          </cell>
          <cell r="J302" t="str">
            <v>Commodity</v>
          </cell>
          <cell r="K302" t="str">
            <v>Region</v>
          </cell>
          <cell r="M302" t="str">
            <v>mth-yr</v>
          </cell>
          <cell r="N302" t="str">
            <v>Commodity</v>
          </cell>
          <cell r="O302" t="str">
            <v>Region</v>
          </cell>
          <cell r="Q302" t="str">
            <v>mth-yr</v>
          </cell>
          <cell r="R302" t="str">
            <v>Commodity</v>
          </cell>
        </row>
        <row r="303">
          <cell r="I303">
            <v>38078</v>
          </cell>
          <cell r="J303" t="str">
            <v>Cyclohexane</v>
          </cell>
          <cell r="K303" t="str">
            <v>ASIA</v>
          </cell>
          <cell r="M303">
            <v>38443</v>
          </cell>
          <cell r="N303" t="str">
            <v>Cyclohexane</v>
          </cell>
          <cell r="O303" t="str">
            <v>ASIA</v>
          </cell>
          <cell r="Q303">
            <v>38443</v>
          </cell>
          <cell r="R303" t="str">
            <v>Acetylene</v>
          </cell>
        </row>
        <row r="305">
          <cell r="I305" t="str">
            <v>mth-yr</v>
          </cell>
          <cell r="J305" t="str">
            <v>Commodity</v>
          </cell>
          <cell r="K305" t="str">
            <v>Region</v>
          </cell>
          <cell r="M305" t="str">
            <v>mth-yr</v>
          </cell>
          <cell r="N305" t="str">
            <v>Commodity</v>
          </cell>
          <cell r="O305" t="str">
            <v>Region</v>
          </cell>
          <cell r="Q305" t="str">
            <v>mth-yr</v>
          </cell>
          <cell r="R305" t="str">
            <v>Commodity</v>
          </cell>
        </row>
        <row r="306">
          <cell r="I306">
            <v>38108</v>
          </cell>
          <cell r="J306" t="str">
            <v>Cyclohexane</v>
          </cell>
          <cell r="K306" t="str">
            <v>ASIA</v>
          </cell>
          <cell r="M306">
            <v>38473</v>
          </cell>
          <cell r="N306" t="str">
            <v>Cyclohexane</v>
          </cell>
          <cell r="O306" t="str">
            <v>ASIA</v>
          </cell>
          <cell r="Q306">
            <v>38473</v>
          </cell>
          <cell r="R306" t="str">
            <v>Acetylene</v>
          </cell>
        </row>
        <row r="308">
          <cell r="I308" t="str">
            <v>mth-yr</v>
          </cell>
          <cell r="J308" t="str">
            <v>Commodity</v>
          </cell>
          <cell r="K308" t="str">
            <v>Region</v>
          </cell>
          <cell r="M308" t="str">
            <v>mth-yr</v>
          </cell>
          <cell r="N308" t="str">
            <v>Commodity</v>
          </cell>
          <cell r="O308" t="str">
            <v>Region</v>
          </cell>
          <cell r="Q308" t="str">
            <v>mth-yr</v>
          </cell>
          <cell r="R308" t="str">
            <v>Commodity</v>
          </cell>
        </row>
        <row r="309">
          <cell r="I309">
            <v>38139</v>
          </cell>
          <cell r="J309" t="str">
            <v>Cyclohexane</v>
          </cell>
          <cell r="K309" t="str">
            <v>ASIA</v>
          </cell>
          <cell r="M309">
            <v>38504</v>
          </cell>
          <cell r="N309" t="str">
            <v>Cyclohexane</v>
          </cell>
          <cell r="O309" t="str">
            <v>ASIA</v>
          </cell>
          <cell r="Q309">
            <v>38504</v>
          </cell>
          <cell r="R309" t="str">
            <v>Acetylene</v>
          </cell>
        </row>
        <row r="311">
          <cell r="I311" t="str">
            <v>mth-yr</v>
          </cell>
          <cell r="J311" t="str">
            <v>Commodity</v>
          </cell>
          <cell r="K311" t="str">
            <v>Region</v>
          </cell>
          <cell r="M311" t="str">
            <v>mth-yr</v>
          </cell>
          <cell r="N311" t="str">
            <v>Commodity</v>
          </cell>
          <cell r="O311" t="str">
            <v>Region</v>
          </cell>
          <cell r="Q311" t="str">
            <v>mth-yr</v>
          </cell>
          <cell r="R311" t="str">
            <v>Commodity</v>
          </cell>
        </row>
        <row r="312">
          <cell r="I312">
            <v>38169</v>
          </cell>
          <cell r="J312" t="str">
            <v>Cyclohexane</v>
          </cell>
          <cell r="K312" t="str">
            <v>ASIA</v>
          </cell>
          <cell r="M312">
            <v>38534</v>
          </cell>
          <cell r="N312" t="str">
            <v>Cyclohexane</v>
          </cell>
          <cell r="O312" t="str">
            <v>ASIA</v>
          </cell>
          <cell r="Q312">
            <v>38534</v>
          </cell>
          <cell r="R312" t="str">
            <v>Acetylene</v>
          </cell>
        </row>
        <row r="314">
          <cell r="I314" t="str">
            <v>mth-yr</v>
          </cell>
          <cell r="J314" t="str">
            <v>Commodity</v>
          </cell>
          <cell r="K314" t="str">
            <v>Region</v>
          </cell>
          <cell r="M314" t="str">
            <v>mth-yr</v>
          </cell>
          <cell r="N314" t="str">
            <v>Commodity</v>
          </cell>
          <cell r="O314" t="str">
            <v>Region</v>
          </cell>
          <cell r="Q314" t="str">
            <v>mth-yr</v>
          </cell>
          <cell r="R314" t="str">
            <v>Commodity</v>
          </cell>
        </row>
        <row r="315">
          <cell r="I315">
            <v>38200</v>
          </cell>
          <cell r="J315" t="str">
            <v>Cyclohexane</v>
          </cell>
          <cell r="K315" t="str">
            <v>ASIA</v>
          </cell>
          <cell r="M315">
            <v>38565</v>
          </cell>
          <cell r="N315" t="str">
            <v>Cyclohexane</v>
          </cell>
          <cell r="O315" t="str">
            <v>ASIA</v>
          </cell>
          <cell r="Q315">
            <v>38565</v>
          </cell>
          <cell r="R315" t="str">
            <v>Acetylene</v>
          </cell>
        </row>
        <row r="317">
          <cell r="I317" t="str">
            <v>mth-yr</v>
          </cell>
          <cell r="J317" t="str">
            <v>Commodity</v>
          </cell>
          <cell r="K317" t="str">
            <v>Region</v>
          </cell>
          <cell r="M317" t="str">
            <v>mth-yr</v>
          </cell>
          <cell r="N317" t="str">
            <v>Commodity</v>
          </cell>
          <cell r="O317" t="str">
            <v>Region</v>
          </cell>
          <cell r="Q317" t="str">
            <v>mth-yr</v>
          </cell>
          <cell r="R317" t="str">
            <v>Commodity</v>
          </cell>
        </row>
        <row r="318">
          <cell r="I318">
            <v>38231</v>
          </cell>
          <cell r="J318" t="str">
            <v>Cyclohexane</v>
          </cell>
          <cell r="K318" t="str">
            <v>ASIA</v>
          </cell>
          <cell r="M318">
            <v>38596</v>
          </cell>
          <cell r="N318" t="str">
            <v>Cyclohexane</v>
          </cell>
          <cell r="O318" t="str">
            <v>ASIA</v>
          </cell>
          <cell r="Q318">
            <v>38596</v>
          </cell>
          <cell r="R318" t="str">
            <v>Acetylene</v>
          </cell>
        </row>
        <row r="320">
          <cell r="I320" t="str">
            <v>mth-yr</v>
          </cell>
          <cell r="J320" t="str">
            <v>Commodity</v>
          </cell>
          <cell r="K320" t="str">
            <v>Region</v>
          </cell>
          <cell r="M320" t="str">
            <v>mth-yr</v>
          </cell>
          <cell r="N320" t="str">
            <v>Commodity</v>
          </cell>
          <cell r="O320" t="str">
            <v>Region</v>
          </cell>
          <cell r="Q320" t="str">
            <v>mth-yr</v>
          </cell>
          <cell r="R320" t="str">
            <v>Commodity</v>
          </cell>
        </row>
        <row r="321">
          <cell r="I321">
            <v>38261</v>
          </cell>
          <cell r="J321" t="str">
            <v>Cyclohexane</v>
          </cell>
          <cell r="K321" t="str">
            <v>ASIA</v>
          </cell>
          <cell r="M321">
            <v>38626</v>
          </cell>
          <cell r="N321" t="str">
            <v>Cyclohexane</v>
          </cell>
          <cell r="O321" t="str">
            <v>ASIA</v>
          </cell>
          <cell r="Q321">
            <v>38626</v>
          </cell>
          <cell r="R321" t="str">
            <v>Acetylene</v>
          </cell>
        </row>
        <row r="323">
          <cell r="I323" t="str">
            <v>mth-yr</v>
          </cell>
          <cell r="J323" t="str">
            <v>Commodity</v>
          </cell>
          <cell r="K323" t="str">
            <v>Region</v>
          </cell>
          <cell r="M323" t="str">
            <v>mth-yr</v>
          </cell>
          <cell r="N323" t="str">
            <v>Commodity</v>
          </cell>
          <cell r="O323" t="str">
            <v>Region</v>
          </cell>
          <cell r="Q323" t="str">
            <v>mth-yr</v>
          </cell>
          <cell r="R323" t="str">
            <v>Commodity</v>
          </cell>
        </row>
        <row r="324">
          <cell r="I324">
            <v>38292</v>
          </cell>
          <cell r="J324" t="str">
            <v>Cyclohexane</v>
          </cell>
          <cell r="K324" t="str">
            <v>ASIA</v>
          </cell>
          <cell r="M324">
            <v>38657</v>
          </cell>
          <cell r="N324" t="str">
            <v>Cyclohexane</v>
          </cell>
          <cell r="O324" t="str">
            <v>ASIA</v>
          </cell>
          <cell r="Q324">
            <v>38657</v>
          </cell>
          <cell r="R324" t="str">
            <v>Acetylene</v>
          </cell>
        </row>
        <row r="326">
          <cell r="I326" t="str">
            <v>mth-yr</v>
          </cell>
          <cell r="J326" t="str">
            <v>Commodity</v>
          </cell>
          <cell r="K326" t="str">
            <v>Region</v>
          </cell>
          <cell r="M326" t="str">
            <v>mth-yr</v>
          </cell>
          <cell r="N326" t="str">
            <v>Commodity</v>
          </cell>
          <cell r="O326" t="str">
            <v>Region</v>
          </cell>
          <cell r="Q326" t="str">
            <v>mth-yr</v>
          </cell>
          <cell r="R326" t="str">
            <v>Commodity</v>
          </cell>
        </row>
        <row r="327">
          <cell r="I327">
            <v>38322</v>
          </cell>
          <cell r="J327" t="str">
            <v>Cyclohexane</v>
          </cell>
          <cell r="K327" t="str">
            <v>ASIA</v>
          </cell>
          <cell r="M327">
            <v>38687</v>
          </cell>
          <cell r="N327" t="str">
            <v>Cyclohexane</v>
          </cell>
          <cell r="O327" t="str">
            <v>ASIA</v>
          </cell>
          <cell r="Q327">
            <v>38687</v>
          </cell>
          <cell r="R327" t="str">
            <v>Acetylene</v>
          </cell>
        </row>
        <row r="329">
          <cell r="I329" t="str">
            <v>mth-yr</v>
          </cell>
          <cell r="J329" t="str">
            <v>Commodity</v>
          </cell>
          <cell r="K329" t="str">
            <v>Region</v>
          </cell>
          <cell r="M329" t="str">
            <v>mth-yr</v>
          </cell>
          <cell r="N329" t="str">
            <v>Commodity</v>
          </cell>
          <cell r="O329" t="str">
            <v>Region</v>
          </cell>
          <cell r="R329" t="str">
            <v>mth-yr</v>
          </cell>
          <cell r="S329" t="str">
            <v>Commodity</v>
          </cell>
          <cell r="T329" t="str">
            <v>Region</v>
          </cell>
        </row>
        <row r="330">
          <cell r="I330">
            <v>38353</v>
          </cell>
          <cell r="J330" t="str">
            <v>PTMEG</v>
          </cell>
          <cell r="K330" t="str">
            <v>ASIA</v>
          </cell>
          <cell r="M330">
            <v>38353</v>
          </cell>
          <cell r="N330" t="str">
            <v>PTMEG</v>
          </cell>
          <cell r="O330" t="str">
            <v>EURO</v>
          </cell>
          <cell r="R330">
            <v>38353</v>
          </cell>
          <cell r="S330" t="str">
            <v>PTMEG</v>
          </cell>
          <cell r="T330" t="str">
            <v>Mex</v>
          </cell>
        </row>
        <row r="332">
          <cell r="I332" t="str">
            <v>mth-yr</v>
          </cell>
          <cell r="J332" t="str">
            <v>Commodity</v>
          </cell>
          <cell r="K332" t="str">
            <v>Region</v>
          </cell>
          <cell r="M332" t="str">
            <v>mth-yr</v>
          </cell>
          <cell r="N332" t="str">
            <v>Commodity</v>
          </cell>
          <cell r="O332" t="str">
            <v>Region</v>
          </cell>
          <cell r="R332" t="str">
            <v>mth-yr</v>
          </cell>
          <cell r="S332" t="str">
            <v>Commodity</v>
          </cell>
          <cell r="T332" t="str">
            <v>Region</v>
          </cell>
        </row>
        <row r="333">
          <cell r="I333">
            <v>38384</v>
          </cell>
          <cell r="J333" t="str">
            <v>PTMEG</v>
          </cell>
          <cell r="K333" t="str">
            <v>ASIA</v>
          </cell>
          <cell r="M333">
            <v>38384</v>
          </cell>
          <cell r="N333" t="str">
            <v>PTMEG</v>
          </cell>
          <cell r="O333" t="str">
            <v>EURO</v>
          </cell>
          <cell r="R333">
            <v>38384</v>
          </cell>
          <cell r="S333" t="str">
            <v>PTMEG</v>
          </cell>
          <cell r="T333" t="str">
            <v>Mex</v>
          </cell>
        </row>
        <row r="335">
          <cell r="I335" t="str">
            <v>mth-yr</v>
          </cell>
          <cell r="J335" t="str">
            <v>Commodity</v>
          </cell>
          <cell r="K335" t="str">
            <v>Region</v>
          </cell>
          <cell r="M335" t="str">
            <v>mth-yr</v>
          </cell>
          <cell r="N335" t="str">
            <v>Commodity</v>
          </cell>
          <cell r="O335" t="str">
            <v>Region</v>
          </cell>
          <cell r="R335" t="str">
            <v>mth-yr</v>
          </cell>
          <cell r="S335" t="str">
            <v>Commodity</v>
          </cell>
          <cell r="T335" t="str">
            <v>Region</v>
          </cell>
        </row>
        <row r="336">
          <cell r="I336">
            <v>38412</v>
          </cell>
          <cell r="J336" t="str">
            <v>PTMEG</v>
          </cell>
          <cell r="K336" t="str">
            <v>ASIA</v>
          </cell>
          <cell r="M336">
            <v>38412</v>
          </cell>
          <cell r="N336" t="str">
            <v>PTMEG</v>
          </cell>
          <cell r="O336" t="str">
            <v>EURO</v>
          </cell>
          <cell r="R336">
            <v>38412</v>
          </cell>
          <cell r="S336" t="str">
            <v>PTMEG</v>
          </cell>
          <cell r="T336" t="str">
            <v>Mex</v>
          </cell>
        </row>
        <row r="338">
          <cell r="I338" t="str">
            <v>mth-yr</v>
          </cell>
          <cell r="J338" t="str">
            <v>Commodity</v>
          </cell>
          <cell r="K338" t="str">
            <v>Region</v>
          </cell>
          <cell r="M338" t="str">
            <v>mth-yr</v>
          </cell>
          <cell r="N338" t="str">
            <v>Commodity</v>
          </cell>
          <cell r="O338" t="str">
            <v>Region</v>
          </cell>
          <cell r="R338" t="str">
            <v>mth-yr</v>
          </cell>
          <cell r="S338" t="str">
            <v>Commodity</v>
          </cell>
          <cell r="T338" t="str">
            <v>Region</v>
          </cell>
        </row>
        <row r="339">
          <cell r="I339">
            <v>38443</v>
          </cell>
          <cell r="J339" t="str">
            <v>PTMEG</v>
          </cell>
          <cell r="K339" t="str">
            <v>ASIA</v>
          </cell>
          <cell r="M339">
            <v>38443</v>
          </cell>
          <cell r="N339" t="str">
            <v>PTMEG</v>
          </cell>
          <cell r="O339" t="str">
            <v>EURO</v>
          </cell>
          <cell r="R339">
            <v>38443</v>
          </cell>
          <cell r="S339" t="str">
            <v>PTMEG</v>
          </cell>
          <cell r="T339" t="str">
            <v>Mex</v>
          </cell>
        </row>
        <row r="341">
          <cell r="I341" t="str">
            <v>mth-yr</v>
          </cell>
          <cell r="J341" t="str">
            <v>Commodity</v>
          </cell>
          <cell r="K341" t="str">
            <v>Region</v>
          </cell>
          <cell r="M341" t="str">
            <v>mth-yr</v>
          </cell>
          <cell r="N341" t="str">
            <v>Commodity</v>
          </cell>
          <cell r="O341" t="str">
            <v>Region</v>
          </cell>
          <cell r="R341" t="str">
            <v>mth-yr</v>
          </cell>
          <cell r="S341" t="str">
            <v>Commodity</v>
          </cell>
          <cell r="T341" t="str">
            <v>Region</v>
          </cell>
        </row>
        <row r="342">
          <cell r="I342">
            <v>38473</v>
          </cell>
          <cell r="J342" t="str">
            <v>PTMEG</v>
          </cell>
          <cell r="K342" t="str">
            <v>ASIA</v>
          </cell>
          <cell r="M342">
            <v>38473</v>
          </cell>
          <cell r="N342" t="str">
            <v>PTMEG</v>
          </cell>
          <cell r="O342" t="str">
            <v>EURO</v>
          </cell>
          <cell r="R342">
            <v>38473</v>
          </cell>
          <cell r="S342" t="str">
            <v>PTMEG</v>
          </cell>
          <cell r="T342" t="str">
            <v>Mex</v>
          </cell>
        </row>
        <row r="344">
          <cell r="I344" t="str">
            <v>mth-yr</v>
          </cell>
          <cell r="J344" t="str">
            <v>Commodity</v>
          </cell>
          <cell r="K344" t="str">
            <v>Region</v>
          </cell>
          <cell r="M344" t="str">
            <v>mth-yr</v>
          </cell>
          <cell r="N344" t="str">
            <v>Commodity</v>
          </cell>
          <cell r="O344" t="str">
            <v>Region</v>
          </cell>
          <cell r="R344" t="str">
            <v>mth-yr</v>
          </cell>
          <cell r="S344" t="str">
            <v>Commodity</v>
          </cell>
          <cell r="T344" t="str">
            <v>Region</v>
          </cell>
        </row>
        <row r="345">
          <cell r="I345">
            <v>38504</v>
          </cell>
          <cell r="J345" t="str">
            <v>PTMEG</v>
          </cell>
          <cell r="K345" t="str">
            <v>ASIA</v>
          </cell>
          <cell r="M345">
            <v>38504</v>
          </cell>
          <cell r="N345" t="str">
            <v>PTMEG</v>
          </cell>
          <cell r="O345" t="str">
            <v>EURO</v>
          </cell>
          <cell r="R345">
            <v>38504</v>
          </cell>
          <cell r="S345" t="str">
            <v>PTMEG</v>
          </cell>
          <cell r="T345" t="str">
            <v>Mex</v>
          </cell>
        </row>
        <row r="347">
          <cell r="I347" t="str">
            <v>mth-yr</v>
          </cell>
          <cell r="J347" t="str">
            <v>Commodity</v>
          </cell>
          <cell r="K347" t="str">
            <v>Region</v>
          </cell>
          <cell r="M347" t="str">
            <v>mth-yr</v>
          </cell>
          <cell r="N347" t="str">
            <v>Commodity</v>
          </cell>
          <cell r="O347" t="str">
            <v>Region</v>
          </cell>
          <cell r="R347" t="str">
            <v>mth-yr</v>
          </cell>
          <cell r="S347" t="str">
            <v>Commodity</v>
          </cell>
          <cell r="T347" t="str">
            <v>Region</v>
          </cell>
        </row>
        <row r="348">
          <cell r="I348">
            <v>38534</v>
          </cell>
          <cell r="J348" t="str">
            <v>PTMEG</v>
          </cell>
          <cell r="K348" t="str">
            <v>ASIA</v>
          </cell>
          <cell r="M348">
            <v>38534</v>
          </cell>
          <cell r="N348" t="str">
            <v>PTMEG</v>
          </cell>
          <cell r="O348" t="str">
            <v>EURO</v>
          </cell>
          <cell r="R348">
            <v>38534</v>
          </cell>
          <cell r="S348" t="str">
            <v>PTMEG</v>
          </cell>
          <cell r="T348" t="str">
            <v>Mex</v>
          </cell>
        </row>
        <row r="350">
          <cell r="I350" t="str">
            <v>mth-yr</v>
          </cell>
          <cell r="J350" t="str">
            <v>Commodity</v>
          </cell>
          <cell r="K350" t="str">
            <v>Region</v>
          </cell>
          <cell r="M350" t="str">
            <v>mth-yr</v>
          </cell>
          <cell r="N350" t="str">
            <v>Commodity</v>
          </cell>
          <cell r="O350" t="str">
            <v>Region</v>
          </cell>
          <cell r="R350" t="str">
            <v>mth-yr</v>
          </cell>
          <cell r="S350" t="str">
            <v>Commodity</v>
          </cell>
          <cell r="T350" t="str">
            <v>Region</v>
          </cell>
        </row>
        <row r="351">
          <cell r="I351">
            <v>38565</v>
          </cell>
          <cell r="J351" t="str">
            <v>PTMEG</v>
          </cell>
          <cell r="K351" t="str">
            <v>ASIA</v>
          </cell>
          <cell r="M351">
            <v>38565</v>
          </cell>
          <cell r="N351" t="str">
            <v>PTMEG</v>
          </cell>
          <cell r="O351" t="str">
            <v>EURO</v>
          </cell>
          <cell r="R351">
            <v>38565</v>
          </cell>
          <cell r="S351" t="str">
            <v>PTMEG</v>
          </cell>
          <cell r="T351" t="str">
            <v>Mex</v>
          </cell>
        </row>
        <row r="353">
          <cell r="I353" t="str">
            <v>mth-yr</v>
          </cell>
          <cell r="J353" t="str">
            <v>Commodity</v>
          </cell>
          <cell r="K353" t="str">
            <v>Region</v>
          </cell>
          <cell r="M353" t="str">
            <v>mth-yr</v>
          </cell>
          <cell r="N353" t="str">
            <v>Commodity</v>
          </cell>
          <cell r="O353" t="str">
            <v>Region</v>
          </cell>
          <cell r="R353" t="str">
            <v>mth-yr</v>
          </cell>
          <cell r="S353" t="str">
            <v>Commodity</v>
          </cell>
          <cell r="T353" t="str">
            <v>Region</v>
          </cell>
        </row>
        <row r="354">
          <cell r="I354">
            <v>38596</v>
          </cell>
          <cell r="J354" t="str">
            <v>PTMEG</v>
          </cell>
          <cell r="K354" t="str">
            <v>ASIA</v>
          </cell>
          <cell r="M354">
            <v>38596</v>
          </cell>
          <cell r="N354" t="str">
            <v>PTMEG</v>
          </cell>
          <cell r="O354" t="str">
            <v>EURO</v>
          </cell>
          <cell r="R354">
            <v>38596</v>
          </cell>
          <cell r="S354" t="str">
            <v>PTMEG</v>
          </cell>
          <cell r="T354" t="str">
            <v>Mex</v>
          </cell>
        </row>
        <row r="356">
          <cell r="I356" t="str">
            <v>mth-yr</v>
          </cell>
          <cell r="J356" t="str">
            <v>Commodity</v>
          </cell>
          <cell r="K356" t="str">
            <v>Region</v>
          </cell>
          <cell r="M356" t="str">
            <v>mth-yr</v>
          </cell>
          <cell r="N356" t="str">
            <v>Commodity</v>
          </cell>
          <cell r="O356" t="str">
            <v>Region</v>
          </cell>
          <cell r="R356" t="str">
            <v>mth-yr</v>
          </cell>
          <cell r="S356" t="str">
            <v>Commodity</v>
          </cell>
          <cell r="T356" t="str">
            <v>Region</v>
          </cell>
        </row>
        <row r="357">
          <cell r="I357">
            <v>38626</v>
          </cell>
          <cell r="J357" t="str">
            <v>PTMEG</v>
          </cell>
          <cell r="K357" t="str">
            <v>ASIA</v>
          </cell>
          <cell r="M357">
            <v>38626</v>
          </cell>
          <cell r="N357" t="str">
            <v>PTMEG</v>
          </cell>
          <cell r="O357" t="str">
            <v>EURO</v>
          </cell>
          <cell r="R357">
            <v>38626</v>
          </cell>
          <cell r="S357" t="str">
            <v>PTMEG</v>
          </cell>
          <cell r="T357" t="str">
            <v>Mex</v>
          </cell>
        </row>
        <row r="359">
          <cell r="I359" t="str">
            <v>mth-yr</v>
          </cell>
          <cell r="J359" t="str">
            <v>Commodity</v>
          </cell>
          <cell r="K359" t="str">
            <v>Region</v>
          </cell>
          <cell r="M359" t="str">
            <v>mth-yr</v>
          </cell>
          <cell r="N359" t="str">
            <v>Commodity</v>
          </cell>
          <cell r="O359" t="str">
            <v>Region</v>
          </cell>
          <cell r="R359" t="str">
            <v>mth-yr</v>
          </cell>
          <cell r="S359" t="str">
            <v>Commodity</v>
          </cell>
          <cell r="T359" t="str">
            <v>Region</v>
          </cell>
        </row>
        <row r="360">
          <cell r="I360">
            <v>38657</v>
          </cell>
          <cell r="J360" t="str">
            <v>PTMEG</v>
          </cell>
          <cell r="K360" t="str">
            <v>ASIA</v>
          </cell>
          <cell r="M360">
            <v>38657</v>
          </cell>
          <cell r="N360" t="str">
            <v>PTMEG</v>
          </cell>
          <cell r="O360" t="str">
            <v>EURO</v>
          </cell>
          <cell r="R360">
            <v>38657</v>
          </cell>
          <cell r="S360" t="str">
            <v>PTMEG</v>
          </cell>
          <cell r="T360" t="str">
            <v>Mex</v>
          </cell>
        </row>
        <row r="362">
          <cell r="I362" t="str">
            <v>mth-yr</v>
          </cell>
          <cell r="J362" t="str">
            <v>Commodity</v>
          </cell>
          <cell r="K362" t="str">
            <v>Region</v>
          </cell>
          <cell r="M362" t="str">
            <v>mth-yr</v>
          </cell>
          <cell r="N362" t="str">
            <v>Commodity</v>
          </cell>
          <cell r="O362" t="str">
            <v>Region</v>
          </cell>
          <cell r="R362" t="str">
            <v>mth-yr</v>
          </cell>
          <cell r="S362" t="str">
            <v>Commodity</v>
          </cell>
          <cell r="T362" t="str">
            <v>Region</v>
          </cell>
        </row>
        <row r="363">
          <cell r="I363">
            <v>38687</v>
          </cell>
          <cell r="J363" t="str">
            <v>PTMEG</v>
          </cell>
          <cell r="K363" t="str">
            <v>ASIA</v>
          </cell>
          <cell r="M363">
            <v>38687</v>
          </cell>
          <cell r="N363" t="str">
            <v>PTMEG</v>
          </cell>
          <cell r="O363" t="str">
            <v>EURO</v>
          </cell>
          <cell r="R363">
            <v>38687</v>
          </cell>
          <cell r="S363" t="str">
            <v>PTMEG</v>
          </cell>
          <cell r="T363" t="str">
            <v>Mex</v>
          </cell>
        </row>
        <row r="381">
          <cell r="A381" t="str">
            <v>mth-yr</v>
          </cell>
          <cell r="B381" t="str">
            <v>Commodity</v>
          </cell>
          <cell r="C381" t="str">
            <v>Site</v>
          </cell>
        </row>
        <row r="382">
          <cell r="A382">
            <v>37987</v>
          </cell>
          <cell r="B382" t="str">
            <v>Ammonia</v>
          </cell>
          <cell r="C382" t="str">
            <v>Victoria</v>
          </cell>
        </row>
        <row r="383">
          <cell r="A383">
            <v>37987</v>
          </cell>
          <cell r="B383" t="str">
            <v>Ammonia</v>
          </cell>
          <cell r="C383" t="str">
            <v>Sabine</v>
          </cell>
        </row>
        <row r="384">
          <cell r="A384" t="str">
            <v>mth-yr</v>
          </cell>
          <cell r="B384" t="str">
            <v>Commodity</v>
          </cell>
          <cell r="C384" t="str">
            <v>Site</v>
          </cell>
        </row>
        <row r="385">
          <cell r="A385">
            <v>38018</v>
          </cell>
          <cell r="B385" t="str">
            <v>Ammonia</v>
          </cell>
          <cell r="C385" t="str">
            <v>Victoria</v>
          </cell>
        </row>
        <row r="386">
          <cell r="A386">
            <v>38018</v>
          </cell>
          <cell r="B386" t="str">
            <v>Ammonia</v>
          </cell>
          <cell r="C386" t="str">
            <v>Sabine</v>
          </cell>
        </row>
        <row r="387">
          <cell r="A387" t="str">
            <v>mth-yr</v>
          </cell>
          <cell r="B387" t="str">
            <v>Commodity</v>
          </cell>
          <cell r="C387" t="str">
            <v>Site</v>
          </cell>
        </row>
        <row r="388">
          <cell r="A388">
            <v>38047</v>
          </cell>
          <cell r="B388" t="str">
            <v>Ammonia</v>
          </cell>
          <cell r="C388" t="str">
            <v>Victoria</v>
          </cell>
        </row>
        <row r="389">
          <cell r="A389">
            <v>38047</v>
          </cell>
          <cell r="B389" t="str">
            <v>Ammonia</v>
          </cell>
          <cell r="C389" t="str">
            <v>Sabine</v>
          </cell>
        </row>
        <row r="390">
          <cell r="A390" t="str">
            <v>mth-yr</v>
          </cell>
          <cell r="B390" t="str">
            <v>Commodity</v>
          </cell>
          <cell r="C390" t="str">
            <v>Site</v>
          </cell>
        </row>
        <row r="391">
          <cell r="A391">
            <v>38078</v>
          </cell>
          <cell r="B391" t="str">
            <v>Ammonia</v>
          </cell>
          <cell r="C391" t="str">
            <v>Victoria</v>
          </cell>
        </row>
        <row r="392">
          <cell r="A392">
            <v>38078</v>
          </cell>
          <cell r="B392" t="str">
            <v>Ammonia</v>
          </cell>
          <cell r="C392" t="str">
            <v>Sabine</v>
          </cell>
        </row>
        <row r="393">
          <cell r="A393" t="str">
            <v>mth-yr</v>
          </cell>
          <cell r="B393" t="str">
            <v>Commodity</v>
          </cell>
          <cell r="C393" t="str">
            <v>Site</v>
          </cell>
        </row>
        <row r="394">
          <cell r="A394">
            <v>38108</v>
          </cell>
          <cell r="B394" t="str">
            <v>Ammonia</v>
          </cell>
          <cell r="C394" t="str">
            <v>Victoria</v>
          </cell>
        </row>
        <row r="395">
          <cell r="A395">
            <v>38108</v>
          </cell>
          <cell r="B395" t="str">
            <v>Ammonia</v>
          </cell>
          <cell r="C395" t="str">
            <v>Sabine</v>
          </cell>
        </row>
        <row r="396">
          <cell r="A396" t="str">
            <v>mth-yr</v>
          </cell>
          <cell r="B396" t="str">
            <v>Commodity</v>
          </cell>
          <cell r="C396" t="str">
            <v>Site</v>
          </cell>
        </row>
        <row r="397">
          <cell r="A397">
            <v>38139</v>
          </cell>
          <cell r="B397" t="str">
            <v>Ammonia</v>
          </cell>
          <cell r="C397" t="str">
            <v>Victoria</v>
          </cell>
        </row>
        <row r="398">
          <cell r="A398">
            <v>38139</v>
          </cell>
          <cell r="B398" t="str">
            <v>Ammonia</v>
          </cell>
          <cell r="C398" t="str">
            <v>Sabine</v>
          </cell>
        </row>
        <row r="399">
          <cell r="A399" t="str">
            <v>mth-yr</v>
          </cell>
          <cell r="B399" t="str">
            <v>Commodity</v>
          </cell>
          <cell r="C399" t="str">
            <v>Site</v>
          </cell>
        </row>
        <row r="400">
          <cell r="A400">
            <v>38169</v>
          </cell>
          <cell r="B400" t="str">
            <v>Ammonia</v>
          </cell>
          <cell r="C400" t="str">
            <v>Victoria</v>
          </cell>
        </row>
        <row r="401">
          <cell r="A401">
            <v>38169</v>
          </cell>
          <cell r="B401" t="str">
            <v>Ammonia</v>
          </cell>
          <cell r="C401" t="str">
            <v>Sabine</v>
          </cell>
        </row>
        <row r="402">
          <cell r="A402" t="str">
            <v>mth-yr</v>
          </cell>
          <cell r="B402" t="str">
            <v>Commodity</v>
          </cell>
          <cell r="C402" t="str">
            <v>Site</v>
          </cell>
        </row>
        <row r="403">
          <cell r="A403">
            <v>38200</v>
          </cell>
          <cell r="B403" t="str">
            <v>Ammonia</v>
          </cell>
          <cell r="C403" t="str">
            <v>Victoria</v>
          </cell>
        </row>
        <row r="404">
          <cell r="A404">
            <v>38200</v>
          </cell>
          <cell r="B404" t="str">
            <v>Ammonia</v>
          </cell>
          <cell r="C404" t="str">
            <v>Sabine</v>
          </cell>
        </row>
        <row r="405">
          <cell r="A405" t="str">
            <v>mth-yr</v>
          </cell>
          <cell r="B405" t="str">
            <v>Commodity</v>
          </cell>
          <cell r="C405" t="str">
            <v>Site</v>
          </cell>
        </row>
        <row r="406">
          <cell r="A406">
            <v>38231</v>
          </cell>
          <cell r="B406" t="str">
            <v>Ammonia</v>
          </cell>
          <cell r="C406" t="str">
            <v>Victoria</v>
          </cell>
        </row>
        <row r="407">
          <cell r="A407">
            <v>38231</v>
          </cell>
          <cell r="B407" t="str">
            <v>Ammonia</v>
          </cell>
          <cell r="C407" t="str">
            <v>Sabine</v>
          </cell>
        </row>
        <row r="408">
          <cell r="A408" t="str">
            <v>mth-yr</v>
          </cell>
          <cell r="B408" t="str">
            <v>Commodity</v>
          </cell>
          <cell r="C408" t="str">
            <v>Site</v>
          </cell>
        </row>
        <row r="409">
          <cell r="A409">
            <v>38261</v>
          </cell>
          <cell r="B409" t="str">
            <v>Ammonia</v>
          </cell>
          <cell r="C409" t="str">
            <v>Victoria</v>
          </cell>
        </row>
        <row r="410">
          <cell r="A410">
            <v>38261</v>
          </cell>
          <cell r="B410" t="str">
            <v>Ammonia</v>
          </cell>
          <cell r="C410" t="str">
            <v>Sabine</v>
          </cell>
        </row>
        <row r="411">
          <cell r="A411" t="str">
            <v>mth-yr</v>
          </cell>
          <cell r="B411" t="str">
            <v>Commodity</v>
          </cell>
          <cell r="C411" t="str">
            <v>Site</v>
          </cell>
        </row>
        <row r="412">
          <cell r="A412">
            <v>38292</v>
          </cell>
          <cell r="B412" t="str">
            <v>Ammonia</v>
          </cell>
          <cell r="C412" t="str">
            <v>Victoria</v>
          </cell>
        </row>
        <row r="413">
          <cell r="A413">
            <v>38292</v>
          </cell>
          <cell r="B413" t="str">
            <v>Ammonia</v>
          </cell>
          <cell r="C413" t="str">
            <v>Sabine</v>
          </cell>
        </row>
        <row r="414">
          <cell r="A414" t="str">
            <v>mth-yr</v>
          </cell>
          <cell r="B414" t="str">
            <v>Commodity</v>
          </cell>
          <cell r="C414" t="str">
            <v>Site</v>
          </cell>
        </row>
        <row r="415">
          <cell r="A415">
            <v>38322</v>
          </cell>
          <cell r="B415" t="str">
            <v>Ammonia</v>
          </cell>
          <cell r="C415" t="str">
            <v>Victoria</v>
          </cell>
        </row>
        <row r="416">
          <cell r="A416">
            <v>38322</v>
          </cell>
          <cell r="B416" t="str">
            <v>Ammonia</v>
          </cell>
          <cell r="C416" t="str">
            <v>Sabine</v>
          </cell>
        </row>
        <row r="418">
          <cell r="A418" t="str">
            <v>mth-yr</v>
          </cell>
          <cell r="B418" t="str">
            <v>Commodity</v>
          </cell>
          <cell r="C418" t="str">
            <v>Region</v>
          </cell>
          <cell r="E418" t="str">
            <v>mth-yr</v>
          </cell>
          <cell r="F418" t="str">
            <v>Commodity</v>
          </cell>
          <cell r="G418" t="str">
            <v>Region</v>
          </cell>
          <cell r="I418" t="str">
            <v>mth-yr</v>
          </cell>
          <cell r="J418" t="str">
            <v>Commodity</v>
          </cell>
          <cell r="K418" t="str">
            <v>Region</v>
          </cell>
          <cell r="M418" t="str">
            <v>mth-yr</v>
          </cell>
          <cell r="N418" t="str">
            <v>Commodity</v>
          </cell>
          <cell r="O418" t="str">
            <v>Region</v>
          </cell>
          <cell r="Q418" t="str">
            <v>mth-yr</v>
          </cell>
          <cell r="R418" t="str">
            <v>Commodity</v>
          </cell>
          <cell r="S418" t="str">
            <v>Region</v>
          </cell>
          <cell r="U418" t="str">
            <v>mth-yr</v>
          </cell>
          <cell r="V418" t="str">
            <v>Commodity</v>
          </cell>
          <cell r="W418" t="str">
            <v>Region</v>
          </cell>
          <cell r="Y418" t="str">
            <v>mth-yr</v>
          </cell>
          <cell r="Z418" t="str">
            <v>Commodity</v>
          </cell>
          <cell r="AA418" t="str">
            <v>Region</v>
          </cell>
          <cell r="AC418" t="str">
            <v>mth-yr</v>
          </cell>
          <cell r="AD418" t="str">
            <v>Commodity</v>
          </cell>
          <cell r="AE418" t="str">
            <v>Region</v>
          </cell>
          <cell r="AG418" t="str">
            <v>mth-yr</v>
          </cell>
          <cell r="AH418" t="str">
            <v>Commodity</v>
          </cell>
          <cell r="AI418" t="str">
            <v>Region</v>
          </cell>
        </row>
        <row r="419">
          <cell r="A419">
            <v>37987</v>
          </cell>
          <cell r="B419" t="str">
            <v>NG</v>
          </cell>
          <cell r="C419" t="str">
            <v>US</v>
          </cell>
          <cell r="E419">
            <v>38169</v>
          </cell>
          <cell r="F419" t="str">
            <v>NG</v>
          </cell>
          <cell r="G419" t="str">
            <v>US</v>
          </cell>
          <cell r="I419">
            <v>38169</v>
          </cell>
          <cell r="J419" t="str">
            <v>Oxygen</v>
          </cell>
          <cell r="K419" t="str">
            <v>US</v>
          </cell>
          <cell r="M419">
            <v>38169</v>
          </cell>
          <cell r="N419" t="str">
            <v>MeOH</v>
          </cell>
          <cell r="O419" t="str">
            <v>US</v>
          </cell>
          <cell r="Q419">
            <v>38169</v>
          </cell>
          <cell r="R419" t="str">
            <v>Paraxylene</v>
          </cell>
          <cell r="S419" t="str">
            <v>US</v>
          </cell>
          <cell r="U419">
            <v>38169</v>
          </cell>
          <cell r="V419" t="str">
            <v>Electricity</v>
          </cell>
          <cell r="W419" t="str">
            <v>US</v>
          </cell>
          <cell r="Y419">
            <v>38169</v>
          </cell>
          <cell r="Z419" t="str">
            <v>PTA</v>
          </cell>
          <cell r="AA419" t="str">
            <v>US</v>
          </cell>
          <cell r="AC419">
            <v>38169</v>
          </cell>
          <cell r="AD419" t="str">
            <v>MEG</v>
          </cell>
          <cell r="AE419" t="str">
            <v>US</v>
          </cell>
          <cell r="AG419">
            <v>38169</v>
          </cell>
          <cell r="AH419" t="str">
            <v>PIA</v>
          </cell>
          <cell r="AI419" t="str">
            <v>US</v>
          </cell>
        </row>
        <row r="420">
          <cell r="A420">
            <v>37987</v>
          </cell>
          <cell r="B420" t="str">
            <v>NG</v>
          </cell>
          <cell r="C420" t="str">
            <v>CAN</v>
          </cell>
          <cell r="E420">
            <v>38169</v>
          </cell>
          <cell r="F420" t="str">
            <v>NG</v>
          </cell>
          <cell r="G420" t="str">
            <v>CAN</v>
          </cell>
          <cell r="I420">
            <v>38169</v>
          </cell>
          <cell r="J420" t="str">
            <v>Oxygen</v>
          </cell>
          <cell r="K420" t="str">
            <v>CAN</v>
          </cell>
          <cell r="M420">
            <v>38169</v>
          </cell>
          <cell r="N420" t="str">
            <v>MeOH</v>
          </cell>
          <cell r="O420" t="str">
            <v>CAN</v>
          </cell>
          <cell r="Q420">
            <v>38169</v>
          </cell>
          <cell r="R420" t="str">
            <v>Paraxylene</v>
          </cell>
          <cell r="S420" t="str">
            <v>CAN</v>
          </cell>
          <cell r="U420">
            <v>38169</v>
          </cell>
          <cell r="V420" t="str">
            <v>Electricity</v>
          </cell>
          <cell r="W420" t="str">
            <v>CAN</v>
          </cell>
          <cell r="Y420">
            <v>38169</v>
          </cell>
          <cell r="Z420" t="str">
            <v>PTA</v>
          </cell>
          <cell r="AA420" t="str">
            <v>CAN</v>
          </cell>
          <cell r="AC420">
            <v>38169</v>
          </cell>
          <cell r="AD420" t="str">
            <v>MEG</v>
          </cell>
          <cell r="AE420" t="str">
            <v>CAN</v>
          </cell>
          <cell r="AG420">
            <v>38169</v>
          </cell>
          <cell r="AH420" t="str">
            <v>PIA</v>
          </cell>
          <cell r="AI420" t="str">
            <v>CAN</v>
          </cell>
        </row>
        <row r="421">
          <cell r="A421">
            <v>37987</v>
          </cell>
          <cell r="B421" t="str">
            <v>NG</v>
          </cell>
          <cell r="C421" t="str">
            <v>MEX</v>
          </cell>
          <cell r="E421">
            <v>38169</v>
          </cell>
          <cell r="F421" t="str">
            <v>NG</v>
          </cell>
          <cell r="G421" t="str">
            <v>MEX</v>
          </cell>
          <cell r="I421">
            <v>38169</v>
          </cell>
          <cell r="J421" t="str">
            <v>Oxygen</v>
          </cell>
          <cell r="K421" t="str">
            <v>MEX</v>
          </cell>
          <cell r="M421">
            <v>38169</v>
          </cell>
          <cell r="N421" t="str">
            <v>MeOH</v>
          </cell>
          <cell r="O421" t="str">
            <v>MEX</v>
          </cell>
          <cell r="Q421">
            <v>38169</v>
          </cell>
          <cell r="R421" t="str">
            <v>Paraxylene</v>
          </cell>
          <cell r="S421" t="str">
            <v>MEX</v>
          </cell>
          <cell r="U421">
            <v>38169</v>
          </cell>
          <cell r="V421" t="str">
            <v>Electricity</v>
          </cell>
          <cell r="W421" t="str">
            <v>MEX</v>
          </cell>
          <cell r="Y421">
            <v>38169</v>
          </cell>
          <cell r="Z421" t="str">
            <v>PTA</v>
          </cell>
          <cell r="AA421" t="str">
            <v>MEX</v>
          </cell>
          <cell r="AC421">
            <v>38169</v>
          </cell>
          <cell r="AD421" t="str">
            <v>MEG</v>
          </cell>
          <cell r="AE421" t="str">
            <v>MEX</v>
          </cell>
          <cell r="AG421">
            <v>38169</v>
          </cell>
          <cell r="AH421" t="str">
            <v>PIA</v>
          </cell>
          <cell r="AI421" t="str">
            <v>MEX</v>
          </cell>
        </row>
        <row r="422">
          <cell r="A422" t="str">
            <v>mth-yr</v>
          </cell>
          <cell r="B422" t="str">
            <v>Commodity</v>
          </cell>
          <cell r="C422" t="str">
            <v>Region</v>
          </cell>
          <cell r="E422" t="str">
            <v>mth-yr</v>
          </cell>
          <cell r="F422" t="str">
            <v>Commodity</v>
          </cell>
          <cell r="G422" t="str">
            <v>Region</v>
          </cell>
          <cell r="I422" t="str">
            <v>mth-yr</v>
          </cell>
          <cell r="J422" t="str">
            <v>Commodity</v>
          </cell>
          <cell r="K422" t="str">
            <v>Region</v>
          </cell>
          <cell r="M422" t="str">
            <v>mth-yr</v>
          </cell>
          <cell r="N422" t="str">
            <v>Commodity</v>
          </cell>
          <cell r="O422" t="str">
            <v>Region</v>
          </cell>
          <cell r="Q422" t="str">
            <v>mth-yr</v>
          </cell>
          <cell r="R422" t="str">
            <v>Commodity</v>
          </cell>
          <cell r="S422" t="str">
            <v>Region</v>
          </cell>
          <cell r="U422" t="str">
            <v>mth-yr</v>
          </cell>
          <cell r="V422" t="str">
            <v>Commodity</v>
          </cell>
          <cell r="W422" t="str">
            <v>Region</v>
          </cell>
          <cell r="Y422" t="str">
            <v>mth-yr</v>
          </cell>
          <cell r="Z422" t="str">
            <v>Commodity</v>
          </cell>
          <cell r="AA422" t="str">
            <v>Region</v>
          </cell>
          <cell r="AC422" t="str">
            <v>mth-yr</v>
          </cell>
          <cell r="AD422" t="str">
            <v>Commodity</v>
          </cell>
          <cell r="AE422" t="str">
            <v>Region</v>
          </cell>
          <cell r="AG422" t="str">
            <v>mth-yr</v>
          </cell>
          <cell r="AH422" t="str">
            <v>Commodity</v>
          </cell>
          <cell r="AI422" t="str">
            <v>Region</v>
          </cell>
        </row>
        <row r="423">
          <cell r="A423">
            <v>38018</v>
          </cell>
          <cell r="B423" t="str">
            <v>NG</v>
          </cell>
          <cell r="C423" t="str">
            <v>US</v>
          </cell>
          <cell r="E423">
            <v>38200</v>
          </cell>
          <cell r="F423" t="str">
            <v>NG</v>
          </cell>
          <cell r="G423" t="str">
            <v>US</v>
          </cell>
          <cell r="I423">
            <v>38200</v>
          </cell>
          <cell r="J423" t="str">
            <v>Oxygen</v>
          </cell>
          <cell r="K423" t="str">
            <v>US</v>
          </cell>
          <cell r="M423">
            <v>38200</v>
          </cell>
          <cell r="N423" t="str">
            <v>MeOH</v>
          </cell>
          <cell r="O423" t="str">
            <v>US</v>
          </cell>
          <cell r="Q423">
            <v>38200</v>
          </cell>
          <cell r="R423" t="str">
            <v>Paraxylene</v>
          </cell>
          <cell r="S423" t="str">
            <v>US</v>
          </cell>
          <cell r="U423">
            <v>38200</v>
          </cell>
          <cell r="V423" t="str">
            <v>Electricity</v>
          </cell>
          <cell r="W423" t="str">
            <v>US</v>
          </cell>
          <cell r="Y423">
            <v>38200</v>
          </cell>
          <cell r="Z423" t="str">
            <v>PTA</v>
          </cell>
          <cell r="AA423" t="str">
            <v>US</v>
          </cell>
          <cell r="AC423">
            <v>38200</v>
          </cell>
          <cell r="AD423" t="str">
            <v>MEG</v>
          </cell>
          <cell r="AE423" t="str">
            <v>US</v>
          </cell>
          <cell r="AG423">
            <v>38200</v>
          </cell>
          <cell r="AH423" t="str">
            <v>PIA</v>
          </cell>
          <cell r="AI423" t="str">
            <v>US</v>
          </cell>
        </row>
        <row r="424">
          <cell r="A424">
            <v>38018</v>
          </cell>
          <cell r="B424" t="str">
            <v>NG</v>
          </cell>
          <cell r="C424" t="str">
            <v>CAN</v>
          </cell>
          <cell r="E424">
            <v>38200</v>
          </cell>
          <cell r="F424" t="str">
            <v>NG</v>
          </cell>
          <cell r="G424" t="str">
            <v>CAN</v>
          </cell>
          <cell r="I424">
            <v>38200</v>
          </cell>
          <cell r="J424" t="str">
            <v>Oxygen</v>
          </cell>
          <cell r="K424" t="str">
            <v>CAN</v>
          </cell>
          <cell r="M424">
            <v>38200</v>
          </cell>
          <cell r="N424" t="str">
            <v>MeOH</v>
          </cell>
          <cell r="O424" t="str">
            <v>CAN</v>
          </cell>
          <cell r="Q424">
            <v>38200</v>
          </cell>
          <cell r="R424" t="str">
            <v>Paraxylene</v>
          </cell>
          <cell r="S424" t="str">
            <v>CAN</v>
          </cell>
          <cell r="U424">
            <v>38200</v>
          </cell>
          <cell r="V424" t="str">
            <v>Electricity</v>
          </cell>
          <cell r="W424" t="str">
            <v>CAN</v>
          </cell>
          <cell r="Y424">
            <v>38200</v>
          </cell>
          <cell r="Z424" t="str">
            <v>PTA</v>
          </cell>
          <cell r="AA424" t="str">
            <v>CAN</v>
          </cell>
          <cell r="AC424">
            <v>38200</v>
          </cell>
          <cell r="AD424" t="str">
            <v>MEG</v>
          </cell>
          <cell r="AE424" t="str">
            <v>CAN</v>
          </cell>
          <cell r="AG424">
            <v>38200</v>
          </cell>
          <cell r="AH424" t="str">
            <v>PIA</v>
          </cell>
          <cell r="AI424" t="str">
            <v>CAN</v>
          </cell>
        </row>
        <row r="425">
          <cell r="A425">
            <v>38018</v>
          </cell>
          <cell r="B425" t="str">
            <v>NG</v>
          </cell>
          <cell r="C425" t="str">
            <v>MEX</v>
          </cell>
          <cell r="E425">
            <v>38200</v>
          </cell>
          <cell r="F425" t="str">
            <v>NG</v>
          </cell>
          <cell r="G425" t="str">
            <v>MEX</v>
          </cell>
          <cell r="I425">
            <v>38200</v>
          </cell>
          <cell r="J425" t="str">
            <v>Oxygen</v>
          </cell>
          <cell r="K425" t="str">
            <v>MEX</v>
          </cell>
          <cell r="M425">
            <v>38200</v>
          </cell>
          <cell r="N425" t="str">
            <v>MeOH</v>
          </cell>
          <cell r="O425" t="str">
            <v>MEX</v>
          </cell>
          <cell r="Q425">
            <v>38200</v>
          </cell>
          <cell r="R425" t="str">
            <v>Paraxylene</v>
          </cell>
          <cell r="S425" t="str">
            <v>MEX</v>
          </cell>
          <cell r="U425">
            <v>38200</v>
          </cell>
          <cell r="V425" t="str">
            <v>Electricity</v>
          </cell>
          <cell r="W425" t="str">
            <v>MEX</v>
          </cell>
          <cell r="Y425">
            <v>38200</v>
          </cell>
          <cell r="Z425" t="str">
            <v>PTA</v>
          </cell>
          <cell r="AA425" t="str">
            <v>MEX</v>
          </cell>
          <cell r="AC425">
            <v>38200</v>
          </cell>
          <cell r="AD425" t="str">
            <v>MEG</v>
          </cell>
          <cell r="AE425" t="str">
            <v>MEX</v>
          </cell>
          <cell r="AG425">
            <v>38200</v>
          </cell>
          <cell r="AH425" t="str">
            <v>PIA</v>
          </cell>
          <cell r="AI425" t="str">
            <v>MEX</v>
          </cell>
        </row>
        <row r="426">
          <cell r="A426" t="str">
            <v>mth-yr</v>
          </cell>
          <cell r="B426" t="str">
            <v>Commodity</v>
          </cell>
          <cell r="C426" t="str">
            <v>Region</v>
          </cell>
          <cell r="E426" t="str">
            <v>mth-yr</v>
          </cell>
          <cell r="F426" t="str">
            <v>Commodity</v>
          </cell>
          <cell r="G426" t="str">
            <v>Region</v>
          </cell>
          <cell r="I426" t="str">
            <v>mth-yr</v>
          </cell>
          <cell r="J426" t="str">
            <v>Commodity</v>
          </cell>
          <cell r="K426" t="str">
            <v>Region</v>
          </cell>
          <cell r="M426" t="str">
            <v>mth-yr</v>
          </cell>
          <cell r="N426" t="str">
            <v>Commodity</v>
          </cell>
          <cell r="O426" t="str">
            <v>Region</v>
          </cell>
          <cell r="Q426" t="str">
            <v>mth-yr</v>
          </cell>
          <cell r="R426" t="str">
            <v>Commodity</v>
          </cell>
          <cell r="S426" t="str">
            <v>Region</v>
          </cell>
          <cell r="U426" t="str">
            <v>mth-yr</v>
          </cell>
          <cell r="V426" t="str">
            <v>Commodity</v>
          </cell>
          <cell r="W426" t="str">
            <v>Region</v>
          </cell>
          <cell r="Y426" t="str">
            <v>mth-yr</v>
          </cell>
          <cell r="Z426" t="str">
            <v>Commodity</v>
          </cell>
          <cell r="AA426" t="str">
            <v>Region</v>
          </cell>
          <cell r="AC426" t="str">
            <v>mth-yr</v>
          </cell>
          <cell r="AD426" t="str">
            <v>Commodity</v>
          </cell>
          <cell r="AE426" t="str">
            <v>Region</v>
          </cell>
          <cell r="AG426" t="str">
            <v>mth-yr</v>
          </cell>
          <cell r="AH426" t="str">
            <v>Commodity</v>
          </cell>
          <cell r="AI426" t="str">
            <v>Region</v>
          </cell>
        </row>
        <row r="427">
          <cell r="A427">
            <v>38047</v>
          </cell>
          <cell r="B427" t="str">
            <v>NG</v>
          </cell>
          <cell r="C427" t="str">
            <v>US</v>
          </cell>
          <cell r="E427">
            <v>38231</v>
          </cell>
          <cell r="F427" t="str">
            <v>NG</v>
          </cell>
          <cell r="G427" t="str">
            <v>US</v>
          </cell>
          <cell r="I427">
            <v>38231</v>
          </cell>
          <cell r="J427" t="str">
            <v>Oxygen</v>
          </cell>
          <cell r="K427" t="str">
            <v>US</v>
          </cell>
          <cell r="M427">
            <v>38231</v>
          </cell>
          <cell r="N427" t="str">
            <v>MeOH</v>
          </cell>
          <cell r="O427" t="str">
            <v>US</v>
          </cell>
          <cell r="Q427">
            <v>38231</v>
          </cell>
          <cell r="R427" t="str">
            <v>Paraxylene</v>
          </cell>
          <cell r="S427" t="str">
            <v>US</v>
          </cell>
          <cell r="U427">
            <v>38231</v>
          </cell>
          <cell r="V427" t="str">
            <v>Electricity</v>
          </cell>
          <cell r="W427" t="str">
            <v>US</v>
          </cell>
          <cell r="Y427">
            <v>38231</v>
          </cell>
          <cell r="Z427" t="str">
            <v>PTA</v>
          </cell>
          <cell r="AA427" t="str">
            <v>US</v>
          </cell>
          <cell r="AC427">
            <v>38231</v>
          </cell>
          <cell r="AD427" t="str">
            <v>MEG</v>
          </cell>
          <cell r="AE427" t="str">
            <v>US</v>
          </cell>
          <cell r="AG427">
            <v>38231</v>
          </cell>
          <cell r="AH427" t="str">
            <v>PIA</v>
          </cell>
          <cell r="AI427" t="str">
            <v>US</v>
          </cell>
        </row>
        <row r="428">
          <cell r="A428">
            <v>38047</v>
          </cell>
          <cell r="B428" t="str">
            <v>NG</v>
          </cell>
          <cell r="C428" t="str">
            <v>CAN</v>
          </cell>
          <cell r="E428">
            <v>38231</v>
          </cell>
          <cell r="F428" t="str">
            <v>NG</v>
          </cell>
          <cell r="G428" t="str">
            <v>CAN</v>
          </cell>
          <cell r="I428">
            <v>38231</v>
          </cell>
          <cell r="J428" t="str">
            <v>Oxygen</v>
          </cell>
          <cell r="K428" t="str">
            <v>CAN</v>
          </cell>
          <cell r="M428">
            <v>38231</v>
          </cell>
          <cell r="N428" t="str">
            <v>MeOH</v>
          </cell>
          <cell r="O428" t="str">
            <v>CAN</v>
          </cell>
          <cell r="Q428">
            <v>38231</v>
          </cell>
          <cell r="R428" t="str">
            <v>Paraxylene</v>
          </cell>
          <cell r="S428" t="str">
            <v>CAN</v>
          </cell>
          <cell r="U428">
            <v>38231</v>
          </cell>
          <cell r="V428" t="str">
            <v>Electricity</v>
          </cell>
          <cell r="W428" t="str">
            <v>CAN</v>
          </cell>
          <cell r="Y428">
            <v>38231</v>
          </cell>
          <cell r="Z428" t="str">
            <v>PTA</v>
          </cell>
          <cell r="AA428" t="str">
            <v>CAN</v>
          </cell>
          <cell r="AC428">
            <v>38231</v>
          </cell>
          <cell r="AD428" t="str">
            <v>MEG</v>
          </cell>
          <cell r="AE428" t="str">
            <v>CAN</v>
          </cell>
          <cell r="AG428">
            <v>38231</v>
          </cell>
          <cell r="AH428" t="str">
            <v>PIA</v>
          </cell>
          <cell r="AI428" t="str">
            <v>CAN</v>
          </cell>
        </row>
        <row r="429">
          <cell r="A429">
            <v>38047</v>
          </cell>
          <cell r="B429" t="str">
            <v>NG</v>
          </cell>
          <cell r="C429" t="str">
            <v>MEX</v>
          </cell>
          <cell r="E429">
            <v>38231</v>
          </cell>
          <cell r="F429" t="str">
            <v>NG</v>
          </cell>
          <cell r="G429" t="str">
            <v>MEX</v>
          </cell>
          <cell r="I429">
            <v>38231</v>
          </cell>
          <cell r="J429" t="str">
            <v>Oxygen</v>
          </cell>
          <cell r="K429" t="str">
            <v>MEX</v>
          </cell>
          <cell r="M429">
            <v>38231</v>
          </cell>
          <cell r="N429" t="str">
            <v>MeOH</v>
          </cell>
          <cell r="O429" t="str">
            <v>MEX</v>
          </cell>
          <cell r="Q429">
            <v>38231</v>
          </cell>
          <cell r="R429" t="str">
            <v>Paraxylene</v>
          </cell>
          <cell r="S429" t="str">
            <v>MEX</v>
          </cell>
          <cell r="U429">
            <v>38231</v>
          </cell>
          <cell r="V429" t="str">
            <v>Electricity</v>
          </cell>
          <cell r="W429" t="str">
            <v>MEX</v>
          </cell>
          <cell r="Y429">
            <v>38231</v>
          </cell>
          <cell r="Z429" t="str">
            <v>PTA</v>
          </cell>
          <cell r="AA429" t="str">
            <v>MEX</v>
          </cell>
          <cell r="AC429">
            <v>38231</v>
          </cell>
          <cell r="AD429" t="str">
            <v>MEG</v>
          </cell>
          <cell r="AE429" t="str">
            <v>MEX</v>
          </cell>
          <cell r="AG429">
            <v>38231</v>
          </cell>
          <cell r="AH429" t="str">
            <v>PIA</v>
          </cell>
          <cell r="AI429" t="str">
            <v>MEX</v>
          </cell>
        </row>
        <row r="430">
          <cell r="A430" t="str">
            <v>mth-yr</v>
          </cell>
          <cell r="B430" t="str">
            <v>Commodity</v>
          </cell>
          <cell r="C430" t="str">
            <v>Region</v>
          </cell>
          <cell r="E430" t="str">
            <v>mth-yr</v>
          </cell>
          <cell r="F430" t="str">
            <v>Commodity</v>
          </cell>
          <cell r="G430" t="str">
            <v>Region</v>
          </cell>
          <cell r="I430" t="str">
            <v>mth-yr</v>
          </cell>
          <cell r="J430" t="str">
            <v>Commodity</v>
          </cell>
          <cell r="K430" t="str">
            <v>Region</v>
          </cell>
          <cell r="M430" t="str">
            <v>mth-yr</v>
          </cell>
          <cell r="N430" t="str">
            <v>Commodity</v>
          </cell>
          <cell r="O430" t="str">
            <v>Region</v>
          </cell>
          <cell r="Q430" t="str">
            <v>mth-yr</v>
          </cell>
          <cell r="R430" t="str">
            <v>Commodity</v>
          </cell>
          <cell r="S430" t="str">
            <v>Region</v>
          </cell>
          <cell r="Y430" t="str">
            <v>mth-yr</v>
          </cell>
          <cell r="Z430" t="str">
            <v>Commodity</v>
          </cell>
          <cell r="AA430" t="str">
            <v>Region</v>
          </cell>
          <cell r="AC430" t="str">
            <v>mth-yr</v>
          </cell>
          <cell r="AD430" t="str">
            <v>Commodity</v>
          </cell>
          <cell r="AE430" t="str">
            <v>Region</v>
          </cell>
          <cell r="AG430" t="str">
            <v>mth-yr</v>
          </cell>
          <cell r="AH430" t="str">
            <v>Commodity</v>
          </cell>
          <cell r="AI430" t="str">
            <v>Region</v>
          </cell>
        </row>
        <row r="431">
          <cell r="A431">
            <v>38078</v>
          </cell>
          <cell r="B431" t="str">
            <v>NG</v>
          </cell>
          <cell r="C431" t="str">
            <v>US</v>
          </cell>
          <cell r="E431">
            <v>38261</v>
          </cell>
          <cell r="F431" t="str">
            <v>NG</v>
          </cell>
          <cell r="G431" t="str">
            <v>US</v>
          </cell>
          <cell r="I431">
            <v>38261</v>
          </cell>
          <cell r="J431" t="str">
            <v>Oxygen</v>
          </cell>
          <cell r="K431" t="str">
            <v>US</v>
          </cell>
          <cell r="M431">
            <v>38261</v>
          </cell>
          <cell r="N431" t="str">
            <v>MeOH</v>
          </cell>
          <cell r="O431" t="str">
            <v>US</v>
          </cell>
          <cell r="Q431">
            <v>38261</v>
          </cell>
          <cell r="R431" t="str">
            <v>Paraxylene</v>
          </cell>
          <cell r="S431" t="str">
            <v>US</v>
          </cell>
          <cell r="Y431">
            <v>38261</v>
          </cell>
          <cell r="Z431" t="str">
            <v>PTA</v>
          </cell>
          <cell r="AA431" t="str">
            <v>US</v>
          </cell>
          <cell r="AC431">
            <v>38261</v>
          </cell>
          <cell r="AD431" t="str">
            <v>MEG</v>
          </cell>
          <cell r="AE431" t="str">
            <v>US</v>
          </cell>
          <cell r="AG431">
            <v>38261</v>
          </cell>
          <cell r="AH431" t="str">
            <v>PIA</v>
          </cell>
          <cell r="AI431" t="str">
            <v>US</v>
          </cell>
        </row>
        <row r="432">
          <cell r="A432">
            <v>38078</v>
          </cell>
          <cell r="B432" t="str">
            <v>NG</v>
          </cell>
          <cell r="C432" t="str">
            <v>CAN</v>
          </cell>
          <cell r="E432">
            <v>38261</v>
          </cell>
          <cell r="F432" t="str">
            <v>NG</v>
          </cell>
          <cell r="G432" t="str">
            <v>CAN</v>
          </cell>
          <cell r="I432">
            <v>38261</v>
          </cell>
          <cell r="J432" t="str">
            <v>Oxygen</v>
          </cell>
          <cell r="K432" t="str">
            <v>CAN</v>
          </cell>
          <cell r="M432">
            <v>38261</v>
          </cell>
          <cell r="N432" t="str">
            <v>MeOH</v>
          </cell>
          <cell r="O432" t="str">
            <v>CAN</v>
          </cell>
          <cell r="Q432">
            <v>38261</v>
          </cell>
          <cell r="R432" t="str">
            <v>Paraxylene</v>
          </cell>
          <cell r="S432" t="str">
            <v>CAN</v>
          </cell>
          <cell r="Y432">
            <v>38261</v>
          </cell>
          <cell r="Z432" t="str">
            <v>PTA</v>
          </cell>
          <cell r="AA432" t="str">
            <v>CAN</v>
          </cell>
          <cell r="AC432">
            <v>38261</v>
          </cell>
          <cell r="AD432" t="str">
            <v>MEG</v>
          </cell>
          <cell r="AE432" t="str">
            <v>CAN</v>
          </cell>
          <cell r="AG432">
            <v>38261</v>
          </cell>
          <cell r="AH432" t="str">
            <v>PIA</v>
          </cell>
          <cell r="AI432" t="str">
            <v>CAN</v>
          </cell>
        </row>
        <row r="433">
          <cell r="A433">
            <v>38078</v>
          </cell>
          <cell r="B433" t="str">
            <v>NG</v>
          </cell>
          <cell r="C433" t="str">
            <v>MEX</v>
          </cell>
          <cell r="E433">
            <v>38261</v>
          </cell>
          <cell r="F433" t="str">
            <v>NG</v>
          </cell>
          <cell r="G433" t="str">
            <v>MEX</v>
          </cell>
          <cell r="I433">
            <v>38261</v>
          </cell>
          <cell r="J433" t="str">
            <v>Oxygen</v>
          </cell>
          <cell r="K433" t="str">
            <v>MEX</v>
          </cell>
          <cell r="M433">
            <v>38261</v>
          </cell>
          <cell r="N433" t="str">
            <v>MeOH</v>
          </cell>
          <cell r="O433" t="str">
            <v>MEX</v>
          </cell>
          <cell r="Q433">
            <v>38261</v>
          </cell>
          <cell r="R433" t="str">
            <v>Paraxylene</v>
          </cell>
          <cell r="S433" t="str">
            <v>MEX</v>
          </cell>
          <cell r="Y433">
            <v>38261</v>
          </cell>
          <cell r="Z433" t="str">
            <v>PTA</v>
          </cell>
          <cell r="AA433" t="str">
            <v>MEX</v>
          </cell>
          <cell r="AC433">
            <v>38261</v>
          </cell>
          <cell r="AD433" t="str">
            <v>MEG</v>
          </cell>
          <cell r="AE433" t="str">
            <v>MEX</v>
          </cell>
          <cell r="AG433">
            <v>38261</v>
          </cell>
          <cell r="AH433" t="str">
            <v>PIA</v>
          </cell>
          <cell r="AI433" t="str">
            <v>MEX</v>
          </cell>
        </row>
        <row r="434">
          <cell r="A434" t="str">
            <v>mth-yr</v>
          </cell>
          <cell r="B434" t="str">
            <v>Commodity</v>
          </cell>
          <cell r="C434" t="str">
            <v>Region</v>
          </cell>
          <cell r="E434" t="str">
            <v>mth-yr</v>
          </cell>
          <cell r="F434" t="str">
            <v>Commodity</v>
          </cell>
          <cell r="G434" t="str">
            <v>Region</v>
          </cell>
          <cell r="I434" t="str">
            <v>mth-yr</v>
          </cell>
          <cell r="J434" t="str">
            <v>Commodity</v>
          </cell>
          <cell r="K434" t="str">
            <v>Region</v>
          </cell>
          <cell r="M434" t="str">
            <v>mth-yr</v>
          </cell>
          <cell r="N434" t="str">
            <v>Commodity</v>
          </cell>
          <cell r="O434" t="str">
            <v>Region</v>
          </cell>
          <cell r="Q434" t="str">
            <v>mth-yr</v>
          </cell>
          <cell r="R434" t="str">
            <v>Commodity</v>
          </cell>
          <cell r="S434" t="str">
            <v>Region</v>
          </cell>
          <cell r="Y434" t="str">
            <v>mth-yr</v>
          </cell>
          <cell r="Z434" t="str">
            <v>Commodity</v>
          </cell>
          <cell r="AA434" t="str">
            <v>Region</v>
          </cell>
          <cell r="AC434" t="str">
            <v>mth-yr</v>
          </cell>
          <cell r="AD434" t="str">
            <v>Commodity</v>
          </cell>
          <cell r="AE434" t="str">
            <v>Region</v>
          </cell>
          <cell r="AG434" t="str">
            <v>mth-yr</v>
          </cell>
          <cell r="AH434" t="str">
            <v>Commodity</v>
          </cell>
          <cell r="AI434" t="str">
            <v>Region</v>
          </cell>
        </row>
        <row r="435">
          <cell r="A435">
            <v>38108</v>
          </cell>
          <cell r="B435" t="str">
            <v>NG</v>
          </cell>
          <cell r="C435" t="str">
            <v>US</v>
          </cell>
          <cell r="E435">
            <v>38292</v>
          </cell>
          <cell r="F435" t="str">
            <v>NG</v>
          </cell>
          <cell r="G435" t="str">
            <v>US</v>
          </cell>
          <cell r="I435">
            <v>38292</v>
          </cell>
          <cell r="J435" t="str">
            <v>Oxygen</v>
          </cell>
          <cell r="K435" t="str">
            <v>US</v>
          </cell>
          <cell r="M435">
            <v>38292</v>
          </cell>
          <cell r="N435" t="str">
            <v>MeOH</v>
          </cell>
          <cell r="O435" t="str">
            <v>US</v>
          </cell>
          <cell r="Q435">
            <v>38292</v>
          </cell>
          <cell r="R435" t="str">
            <v>Paraxylene</v>
          </cell>
          <cell r="S435" t="str">
            <v>US</v>
          </cell>
          <cell r="Y435">
            <v>38292</v>
          </cell>
          <cell r="Z435" t="str">
            <v>PTA</v>
          </cell>
          <cell r="AA435" t="str">
            <v>US</v>
          </cell>
          <cell r="AC435">
            <v>38292</v>
          </cell>
          <cell r="AD435" t="str">
            <v>MEG</v>
          </cell>
          <cell r="AE435" t="str">
            <v>US</v>
          </cell>
          <cell r="AG435">
            <v>38292</v>
          </cell>
          <cell r="AH435" t="str">
            <v>PIA</v>
          </cell>
          <cell r="AI435" t="str">
            <v>US</v>
          </cell>
        </row>
        <row r="436">
          <cell r="A436">
            <v>38108</v>
          </cell>
          <cell r="B436" t="str">
            <v>NG</v>
          </cell>
          <cell r="C436" t="str">
            <v>CAN</v>
          </cell>
          <cell r="E436">
            <v>38292</v>
          </cell>
          <cell r="F436" t="str">
            <v>NG</v>
          </cell>
          <cell r="G436" t="str">
            <v>CAN</v>
          </cell>
          <cell r="I436">
            <v>38292</v>
          </cell>
          <cell r="J436" t="str">
            <v>Oxygen</v>
          </cell>
          <cell r="K436" t="str">
            <v>CAN</v>
          </cell>
          <cell r="M436">
            <v>38292</v>
          </cell>
          <cell r="N436" t="str">
            <v>MeOH</v>
          </cell>
          <cell r="O436" t="str">
            <v>CAN</v>
          </cell>
          <cell r="Q436">
            <v>38292</v>
          </cell>
          <cell r="R436" t="str">
            <v>Paraxylene</v>
          </cell>
          <cell r="S436" t="str">
            <v>CAN</v>
          </cell>
          <cell r="Y436">
            <v>38292</v>
          </cell>
          <cell r="Z436" t="str">
            <v>PTA</v>
          </cell>
          <cell r="AA436" t="str">
            <v>CAN</v>
          </cell>
          <cell r="AC436">
            <v>38292</v>
          </cell>
          <cell r="AD436" t="str">
            <v>MEG</v>
          </cell>
          <cell r="AE436" t="str">
            <v>CAN</v>
          </cell>
          <cell r="AG436">
            <v>38292</v>
          </cell>
          <cell r="AH436" t="str">
            <v>PIA</v>
          </cell>
          <cell r="AI436" t="str">
            <v>CAN</v>
          </cell>
        </row>
        <row r="437">
          <cell r="A437">
            <v>38108</v>
          </cell>
          <cell r="B437" t="str">
            <v>NG</v>
          </cell>
          <cell r="C437" t="str">
            <v>MEX</v>
          </cell>
          <cell r="E437">
            <v>38292</v>
          </cell>
          <cell r="F437" t="str">
            <v>NG</v>
          </cell>
          <cell r="G437" t="str">
            <v>MEX</v>
          </cell>
          <cell r="I437">
            <v>38292</v>
          </cell>
          <cell r="J437" t="str">
            <v>Oxygen</v>
          </cell>
          <cell r="K437" t="str">
            <v>MEX</v>
          </cell>
          <cell r="M437">
            <v>38292</v>
          </cell>
          <cell r="N437" t="str">
            <v>MeOH</v>
          </cell>
          <cell r="O437" t="str">
            <v>MEX</v>
          </cell>
          <cell r="Q437">
            <v>38292</v>
          </cell>
          <cell r="R437" t="str">
            <v>Paraxylene</v>
          </cell>
          <cell r="S437" t="str">
            <v>MEX</v>
          </cell>
          <cell r="Y437">
            <v>38292</v>
          </cell>
          <cell r="Z437" t="str">
            <v>PTA</v>
          </cell>
          <cell r="AA437" t="str">
            <v>MEX</v>
          </cell>
          <cell r="AC437">
            <v>38292</v>
          </cell>
          <cell r="AD437" t="str">
            <v>MEG</v>
          </cell>
          <cell r="AE437" t="str">
            <v>MEX</v>
          </cell>
          <cell r="AG437">
            <v>38292</v>
          </cell>
          <cell r="AH437" t="str">
            <v>PIA</v>
          </cell>
          <cell r="AI437" t="str">
            <v>MEX</v>
          </cell>
        </row>
        <row r="438">
          <cell r="A438" t="str">
            <v>mth-yr</v>
          </cell>
          <cell r="B438" t="str">
            <v>Commodity</v>
          </cell>
          <cell r="C438" t="str">
            <v>Region</v>
          </cell>
          <cell r="E438" t="str">
            <v>mth-yr</v>
          </cell>
          <cell r="F438" t="str">
            <v>Commodity</v>
          </cell>
          <cell r="G438" t="str">
            <v>Region</v>
          </cell>
          <cell r="I438" t="str">
            <v>mth-yr</v>
          </cell>
          <cell r="J438" t="str">
            <v>Commodity</v>
          </cell>
          <cell r="K438" t="str">
            <v>Region</v>
          </cell>
          <cell r="M438" t="str">
            <v>mth-yr</v>
          </cell>
          <cell r="N438" t="str">
            <v>Commodity</v>
          </cell>
          <cell r="O438" t="str">
            <v>Region</v>
          </cell>
          <cell r="Q438" t="str">
            <v>mth-yr</v>
          </cell>
          <cell r="R438" t="str">
            <v>Commodity</v>
          </cell>
          <cell r="S438" t="str">
            <v>Region</v>
          </cell>
          <cell r="U438" t="str">
            <v>mth-yr</v>
          </cell>
          <cell r="V438" t="str">
            <v>Commodity</v>
          </cell>
          <cell r="W438" t="str">
            <v>Region</v>
          </cell>
          <cell r="Y438" t="str">
            <v>mth-yr</v>
          </cell>
          <cell r="Z438" t="str">
            <v>Commodity</v>
          </cell>
          <cell r="AA438" t="str">
            <v>Region</v>
          </cell>
          <cell r="AC438" t="str">
            <v>mth-yr</v>
          </cell>
          <cell r="AD438" t="str">
            <v>Commodity</v>
          </cell>
          <cell r="AE438" t="str">
            <v>Region</v>
          </cell>
          <cell r="AG438" t="str">
            <v>mth-yr</v>
          </cell>
          <cell r="AH438" t="str">
            <v>Commodity</v>
          </cell>
          <cell r="AI438" t="str">
            <v>Region</v>
          </cell>
        </row>
        <row r="439">
          <cell r="A439">
            <v>38139</v>
          </cell>
          <cell r="B439" t="str">
            <v>NG</v>
          </cell>
          <cell r="C439" t="str">
            <v>US</v>
          </cell>
          <cell r="E439">
            <v>38322</v>
          </cell>
          <cell r="F439" t="str">
            <v>NG</v>
          </cell>
          <cell r="G439" t="str">
            <v>US</v>
          </cell>
          <cell r="I439">
            <v>38322</v>
          </cell>
          <cell r="J439" t="str">
            <v>Oxygen</v>
          </cell>
          <cell r="K439" t="str">
            <v>US</v>
          </cell>
          <cell r="M439">
            <v>38322</v>
          </cell>
          <cell r="N439" t="str">
            <v>MeOH</v>
          </cell>
          <cell r="O439" t="str">
            <v>US</v>
          </cell>
          <cell r="Q439">
            <v>38322</v>
          </cell>
          <cell r="R439" t="str">
            <v>Paraxylene</v>
          </cell>
          <cell r="S439" t="str">
            <v>US</v>
          </cell>
          <cell r="U439">
            <v>38322</v>
          </cell>
          <cell r="V439" t="str">
            <v>Electricity</v>
          </cell>
          <cell r="W439" t="str">
            <v>US</v>
          </cell>
          <cell r="Y439">
            <v>38322</v>
          </cell>
          <cell r="Z439" t="str">
            <v>PTA</v>
          </cell>
          <cell r="AA439" t="str">
            <v>US</v>
          </cell>
          <cell r="AC439">
            <v>38322</v>
          </cell>
          <cell r="AD439" t="str">
            <v>MEG</v>
          </cell>
          <cell r="AE439" t="str">
            <v>US</v>
          </cell>
          <cell r="AG439">
            <v>38322</v>
          </cell>
          <cell r="AH439" t="str">
            <v>PIA</v>
          </cell>
          <cell r="AI439" t="str">
            <v>US</v>
          </cell>
        </row>
        <row r="440">
          <cell r="A440">
            <v>38139</v>
          </cell>
          <cell r="B440" t="str">
            <v>NG</v>
          </cell>
          <cell r="C440" t="str">
            <v>CAN</v>
          </cell>
          <cell r="E440">
            <v>38322</v>
          </cell>
          <cell r="F440" t="str">
            <v>NG</v>
          </cell>
          <cell r="G440" t="str">
            <v>CAN</v>
          </cell>
          <cell r="I440">
            <v>38322</v>
          </cell>
          <cell r="J440" t="str">
            <v>Oxygen</v>
          </cell>
          <cell r="K440" t="str">
            <v>CAN</v>
          </cell>
          <cell r="M440">
            <v>38322</v>
          </cell>
          <cell r="N440" t="str">
            <v>MeOH</v>
          </cell>
          <cell r="O440" t="str">
            <v>CAN</v>
          </cell>
          <cell r="Q440">
            <v>38322</v>
          </cell>
          <cell r="R440" t="str">
            <v>Paraxylene</v>
          </cell>
          <cell r="S440" t="str">
            <v>CAN</v>
          </cell>
          <cell r="U440">
            <v>38322</v>
          </cell>
          <cell r="V440" t="str">
            <v>Electricity</v>
          </cell>
          <cell r="W440" t="str">
            <v>CAN</v>
          </cell>
          <cell r="Y440">
            <v>38322</v>
          </cell>
          <cell r="Z440" t="str">
            <v>PTA</v>
          </cell>
          <cell r="AA440" t="str">
            <v>CAN</v>
          </cell>
          <cell r="AC440">
            <v>38322</v>
          </cell>
          <cell r="AD440" t="str">
            <v>MEG</v>
          </cell>
          <cell r="AE440" t="str">
            <v>CAN</v>
          </cell>
          <cell r="AG440">
            <v>38322</v>
          </cell>
          <cell r="AH440" t="str">
            <v>PIA</v>
          </cell>
          <cell r="AI440" t="str">
            <v>CAN</v>
          </cell>
        </row>
        <row r="441">
          <cell r="A441">
            <v>38139</v>
          </cell>
          <cell r="B441" t="str">
            <v>NG</v>
          </cell>
          <cell r="C441" t="str">
            <v>MEX</v>
          </cell>
          <cell r="E441">
            <v>38322</v>
          </cell>
          <cell r="F441" t="str">
            <v>NG</v>
          </cell>
          <cell r="G441" t="str">
            <v>MEX</v>
          </cell>
          <cell r="I441">
            <v>38322</v>
          </cell>
          <cell r="J441" t="str">
            <v>Oxygen</v>
          </cell>
          <cell r="K441" t="str">
            <v>MEX</v>
          </cell>
          <cell r="M441">
            <v>38322</v>
          </cell>
          <cell r="N441" t="str">
            <v>MeOH</v>
          </cell>
          <cell r="O441" t="str">
            <v>MEX</v>
          </cell>
          <cell r="Q441">
            <v>38322</v>
          </cell>
          <cell r="R441" t="str">
            <v>Paraxylene</v>
          </cell>
          <cell r="S441" t="str">
            <v>MEX</v>
          </cell>
          <cell r="U441">
            <v>38322</v>
          </cell>
          <cell r="V441" t="str">
            <v>Electricity</v>
          </cell>
          <cell r="W441" t="str">
            <v>MEX</v>
          </cell>
          <cell r="Y441">
            <v>38322</v>
          </cell>
          <cell r="Z441" t="str">
            <v>PTA</v>
          </cell>
          <cell r="AA441" t="str">
            <v>MEX</v>
          </cell>
          <cell r="AC441">
            <v>38322</v>
          </cell>
          <cell r="AD441" t="str">
            <v>MEG</v>
          </cell>
          <cell r="AE441" t="str">
            <v>MEX</v>
          </cell>
          <cell r="AG441">
            <v>38322</v>
          </cell>
          <cell r="AH441" t="str">
            <v>PIA</v>
          </cell>
          <cell r="AI441" t="str">
            <v>MEX</v>
          </cell>
        </row>
        <row r="442">
          <cell r="A442" t="str">
            <v>mth-yr</v>
          </cell>
          <cell r="B442" t="str">
            <v>Commodity</v>
          </cell>
          <cell r="C442" t="str">
            <v>Region</v>
          </cell>
          <cell r="E442" t="str">
            <v>mth-yr</v>
          </cell>
          <cell r="F442" t="str">
            <v>Commodity</v>
          </cell>
          <cell r="G442" t="str">
            <v>Region</v>
          </cell>
          <cell r="I442" t="str">
            <v>mth-yr</v>
          </cell>
          <cell r="J442" t="str">
            <v>Commodity</v>
          </cell>
          <cell r="K442" t="str">
            <v>Region</v>
          </cell>
          <cell r="M442" t="str">
            <v>mth-yr</v>
          </cell>
          <cell r="N442" t="str">
            <v>Commodity</v>
          </cell>
          <cell r="O442" t="str">
            <v>Region</v>
          </cell>
          <cell r="Q442" t="str">
            <v>mth-yr</v>
          </cell>
          <cell r="R442" t="str">
            <v>Commodity</v>
          </cell>
          <cell r="S442" t="str">
            <v>Region</v>
          </cell>
          <cell r="U442" t="str">
            <v>mth-yr</v>
          </cell>
          <cell r="V442" t="str">
            <v>Commodity</v>
          </cell>
          <cell r="W442" t="str">
            <v>Region</v>
          </cell>
          <cell r="Y442" t="str">
            <v>mth-yr</v>
          </cell>
          <cell r="Z442" t="str">
            <v>Commodity</v>
          </cell>
          <cell r="AA442" t="str">
            <v>Region</v>
          </cell>
          <cell r="AC442" t="str">
            <v>mth-yr</v>
          </cell>
          <cell r="AD442" t="str">
            <v>Commodity</v>
          </cell>
          <cell r="AE442" t="str">
            <v>Region</v>
          </cell>
          <cell r="AG442" t="str">
            <v>mth-yr</v>
          </cell>
          <cell r="AH442" t="str">
            <v>Commodity</v>
          </cell>
          <cell r="AI442" t="str">
            <v>Region</v>
          </cell>
        </row>
        <row r="443">
          <cell r="A443">
            <v>38169</v>
          </cell>
          <cell r="B443" t="str">
            <v>NG</v>
          </cell>
          <cell r="C443" t="str">
            <v>US</v>
          </cell>
          <cell r="E443">
            <v>38353</v>
          </cell>
          <cell r="F443" t="str">
            <v>NG</v>
          </cell>
          <cell r="G443" t="str">
            <v>US</v>
          </cell>
          <cell r="I443">
            <v>38353</v>
          </cell>
          <cell r="J443" t="str">
            <v>Oxygen</v>
          </cell>
          <cell r="K443" t="str">
            <v>US</v>
          </cell>
          <cell r="M443">
            <v>38353</v>
          </cell>
          <cell r="N443" t="str">
            <v>MeOH</v>
          </cell>
          <cell r="O443" t="str">
            <v>US</v>
          </cell>
          <cell r="Q443">
            <v>38353</v>
          </cell>
          <cell r="R443" t="str">
            <v>Paraxylene</v>
          </cell>
          <cell r="S443" t="str">
            <v>US</v>
          </cell>
          <cell r="U443">
            <v>38353</v>
          </cell>
          <cell r="V443" t="str">
            <v>Electricity</v>
          </cell>
          <cell r="W443" t="str">
            <v>US</v>
          </cell>
          <cell r="Y443">
            <v>38353</v>
          </cell>
          <cell r="Z443" t="str">
            <v>PTA</v>
          </cell>
          <cell r="AA443" t="str">
            <v>US</v>
          </cell>
          <cell r="AC443">
            <v>38353</v>
          </cell>
          <cell r="AD443" t="str">
            <v>MEG</v>
          </cell>
          <cell r="AE443" t="str">
            <v>US</v>
          </cell>
          <cell r="AG443">
            <v>38353</v>
          </cell>
          <cell r="AH443" t="str">
            <v>PIA</v>
          </cell>
          <cell r="AI443" t="str">
            <v>US</v>
          </cell>
        </row>
        <row r="444">
          <cell r="A444">
            <v>38169</v>
          </cell>
          <cell r="B444" t="str">
            <v>NG</v>
          </cell>
          <cell r="C444" t="str">
            <v>CAN</v>
          </cell>
          <cell r="E444">
            <v>38353</v>
          </cell>
          <cell r="F444" t="str">
            <v>NG</v>
          </cell>
          <cell r="G444" t="str">
            <v>CAN</v>
          </cell>
          <cell r="I444">
            <v>38353</v>
          </cell>
          <cell r="J444" t="str">
            <v>Oxygen</v>
          </cell>
          <cell r="K444" t="str">
            <v>CAN</v>
          </cell>
          <cell r="M444">
            <v>38353</v>
          </cell>
          <cell r="N444" t="str">
            <v>MeOH</v>
          </cell>
          <cell r="O444" t="str">
            <v>CAN</v>
          </cell>
          <cell r="Q444">
            <v>38353</v>
          </cell>
          <cell r="R444" t="str">
            <v>Paraxylene</v>
          </cell>
          <cell r="S444" t="str">
            <v>CAN</v>
          </cell>
          <cell r="U444">
            <v>38353</v>
          </cell>
          <cell r="V444" t="str">
            <v>Electricity</v>
          </cell>
          <cell r="W444" t="str">
            <v>CAN</v>
          </cell>
          <cell r="Y444">
            <v>38353</v>
          </cell>
          <cell r="Z444" t="str">
            <v>PTA</v>
          </cell>
          <cell r="AA444" t="str">
            <v>CAN</v>
          </cell>
          <cell r="AC444">
            <v>38353</v>
          </cell>
          <cell r="AD444" t="str">
            <v>MEG</v>
          </cell>
          <cell r="AE444" t="str">
            <v>CAN</v>
          </cell>
          <cell r="AG444">
            <v>38353</v>
          </cell>
          <cell r="AH444" t="str">
            <v>PIA</v>
          </cell>
          <cell r="AI444" t="str">
            <v>CAN</v>
          </cell>
        </row>
        <row r="445">
          <cell r="A445">
            <v>38169</v>
          </cell>
          <cell r="B445" t="str">
            <v>NG</v>
          </cell>
          <cell r="C445" t="str">
            <v>MEX</v>
          </cell>
          <cell r="E445">
            <v>38353</v>
          </cell>
          <cell r="F445" t="str">
            <v>NG</v>
          </cell>
          <cell r="G445" t="str">
            <v>MEX</v>
          </cell>
          <cell r="I445">
            <v>38353</v>
          </cell>
          <cell r="J445" t="str">
            <v>Oxygen</v>
          </cell>
          <cell r="K445" t="str">
            <v>MEX</v>
          </cell>
          <cell r="M445">
            <v>38353</v>
          </cell>
          <cell r="N445" t="str">
            <v>MeOH</v>
          </cell>
          <cell r="O445" t="str">
            <v>MEX</v>
          </cell>
          <cell r="Q445">
            <v>38353</v>
          </cell>
          <cell r="R445" t="str">
            <v>Paraxylene</v>
          </cell>
          <cell r="S445" t="str">
            <v>MEX</v>
          </cell>
          <cell r="U445">
            <v>38353</v>
          </cell>
          <cell r="V445" t="str">
            <v>Electricity</v>
          </cell>
          <cell r="W445" t="str">
            <v>MEX</v>
          </cell>
          <cell r="Y445">
            <v>38353</v>
          </cell>
          <cell r="Z445" t="str">
            <v>PTA</v>
          </cell>
          <cell r="AA445" t="str">
            <v>MEX</v>
          </cell>
          <cell r="AC445">
            <v>38353</v>
          </cell>
          <cell r="AD445" t="str">
            <v>MEG</v>
          </cell>
          <cell r="AE445" t="str">
            <v>MEX</v>
          </cell>
          <cell r="AG445">
            <v>38353</v>
          </cell>
          <cell r="AH445" t="str">
            <v>PIA</v>
          </cell>
          <cell r="AI445" t="str">
            <v>MEX</v>
          </cell>
        </row>
        <row r="446">
          <cell r="A446" t="str">
            <v>mth-yr</v>
          </cell>
          <cell r="B446" t="str">
            <v>Commodity</v>
          </cell>
          <cell r="C446" t="str">
            <v>Region</v>
          </cell>
          <cell r="E446" t="str">
            <v>mth-yr</v>
          </cell>
          <cell r="F446" t="str">
            <v>Commodity</v>
          </cell>
          <cell r="G446" t="str">
            <v>Region</v>
          </cell>
          <cell r="I446" t="str">
            <v>mth-yr</v>
          </cell>
          <cell r="J446" t="str">
            <v>Commodity</v>
          </cell>
          <cell r="K446" t="str">
            <v>Region</v>
          </cell>
          <cell r="M446" t="str">
            <v>mth-yr</v>
          </cell>
          <cell r="N446" t="str">
            <v>Commodity</v>
          </cell>
          <cell r="O446" t="str">
            <v>Region</v>
          </cell>
          <cell r="Q446" t="str">
            <v>mth-yr</v>
          </cell>
          <cell r="R446" t="str">
            <v>Commodity</v>
          </cell>
          <cell r="S446" t="str">
            <v>Region</v>
          </cell>
          <cell r="U446" t="str">
            <v>mth-yr</v>
          </cell>
          <cell r="V446" t="str">
            <v>Commodity</v>
          </cell>
          <cell r="W446" t="str">
            <v>Region</v>
          </cell>
          <cell r="Y446" t="str">
            <v>mth-yr</v>
          </cell>
          <cell r="Z446" t="str">
            <v>Commodity</v>
          </cell>
          <cell r="AA446" t="str">
            <v>Region</v>
          </cell>
          <cell r="AC446" t="str">
            <v>mth-yr</v>
          </cell>
          <cell r="AD446" t="str">
            <v>Commodity</v>
          </cell>
          <cell r="AE446" t="str">
            <v>Region</v>
          </cell>
          <cell r="AG446" t="str">
            <v>mth-yr</v>
          </cell>
          <cell r="AH446" t="str">
            <v>Commodity</v>
          </cell>
          <cell r="AI446" t="str">
            <v>Region</v>
          </cell>
        </row>
        <row r="447">
          <cell r="A447">
            <v>38200</v>
          </cell>
          <cell r="B447" t="str">
            <v>NG</v>
          </cell>
          <cell r="C447" t="str">
            <v>US</v>
          </cell>
          <cell r="E447">
            <v>38384</v>
          </cell>
          <cell r="F447" t="str">
            <v>NG</v>
          </cell>
          <cell r="G447" t="str">
            <v>US</v>
          </cell>
          <cell r="I447">
            <v>38384</v>
          </cell>
          <cell r="J447" t="str">
            <v>Oxygen</v>
          </cell>
          <cell r="K447" t="str">
            <v>US</v>
          </cell>
          <cell r="M447">
            <v>38384</v>
          </cell>
          <cell r="N447" t="str">
            <v>MeOH</v>
          </cell>
          <cell r="O447" t="str">
            <v>US</v>
          </cell>
          <cell r="Q447">
            <v>38384</v>
          </cell>
          <cell r="R447" t="str">
            <v>Paraxylene</v>
          </cell>
          <cell r="S447" t="str">
            <v>US</v>
          </cell>
          <cell r="U447">
            <v>38384</v>
          </cell>
          <cell r="V447" t="str">
            <v>Electricity</v>
          </cell>
          <cell r="W447" t="str">
            <v>US</v>
          </cell>
          <cell r="Y447">
            <v>38384</v>
          </cell>
          <cell r="Z447" t="str">
            <v>PTA</v>
          </cell>
          <cell r="AA447" t="str">
            <v>US</v>
          </cell>
          <cell r="AC447">
            <v>38384</v>
          </cell>
          <cell r="AD447" t="str">
            <v>MEG</v>
          </cell>
          <cell r="AE447" t="str">
            <v>US</v>
          </cell>
          <cell r="AG447">
            <v>38384</v>
          </cell>
          <cell r="AH447" t="str">
            <v>PIA</v>
          </cell>
          <cell r="AI447" t="str">
            <v>US</v>
          </cell>
        </row>
        <row r="448">
          <cell r="A448">
            <v>38200</v>
          </cell>
          <cell r="B448" t="str">
            <v>NG</v>
          </cell>
          <cell r="C448" t="str">
            <v>CAN</v>
          </cell>
          <cell r="E448">
            <v>38384</v>
          </cell>
          <cell r="F448" t="str">
            <v>NG</v>
          </cell>
          <cell r="G448" t="str">
            <v>CAN</v>
          </cell>
          <cell r="I448">
            <v>38384</v>
          </cell>
          <cell r="J448" t="str">
            <v>Oxygen</v>
          </cell>
          <cell r="K448" t="str">
            <v>CAN</v>
          </cell>
          <cell r="M448">
            <v>38384</v>
          </cell>
          <cell r="N448" t="str">
            <v>MeOH</v>
          </cell>
          <cell r="O448" t="str">
            <v>CAN</v>
          </cell>
          <cell r="Q448">
            <v>38384</v>
          </cell>
          <cell r="R448" t="str">
            <v>Paraxylene</v>
          </cell>
          <cell r="S448" t="str">
            <v>CAN</v>
          </cell>
          <cell r="U448">
            <v>38384</v>
          </cell>
          <cell r="V448" t="str">
            <v>Electricity</v>
          </cell>
          <cell r="W448" t="str">
            <v>CAN</v>
          </cell>
          <cell r="Y448">
            <v>38384</v>
          </cell>
          <cell r="Z448" t="str">
            <v>PTA</v>
          </cell>
          <cell r="AA448" t="str">
            <v>CAN</v>
          </cell>
          <cell r="AC448">
            <v>38384</v>
          </cell>
          <cell r="AD448" t="str">
            <v>MEG</v>
          </cell>
          <cell r="AE448" t="str">
            <v>CAN</v>
          </cell>
          <cell r="AG448">
            <v>38384</v>
          </cell>
          <cell r="AH448" t="str">
            <v>PIA</v>
          </cell>
          <cell r="AI448" t="str">
            <v>CAN</v>
          </cell>
        </row>
        <row r="449">
          <cell r="A449">
            <v>38200</v>
          </cell>
          <cell r="B449" t="str">
            <v>NG</v>
          </cell>
          <cell r="C449" t="str">
            <v>MEX</v>
          </cell>
          <cell r="E449">
            <v>38384</v>
          </cell>
          <cell r="F449" t="str">
            <v>NG</v>
          </cell>
          <cell r="G449" t="str">
            <v>MEX</v>
          </cell>
          <cell r="I449">
            <v>38384</v>
          </cell>
          <cell r="J449" t="str">
            <v>Oxygen</v>
          </cell>
          <cell r="K449" t="str">
            <v>MEX</v>
          </cell>
          <cell r="M449">
            <v>38384</v>
          </cell>
          <cell r="N449" t="str">
            <v>MeOH</v>
          </cell>
          <cell r="O449" t="str">
            <v>MEX</v>
          </cell>
          <cell r="Q449">
            <v>38384</v>
          </cell>
          <cell r="R449" t="str">
            <v>Paraxylene</v>
          </cell>
          <cell r="S449" t="str">
            <v>MEX</v>
          </cell>
          <cell r="U449">
            <v>38384</v>
          </cell>
          <cell r="V449" t="str">
            <v>Electricity</v>
          </cell>
          <cell r="W449" t="str">
            <v>MEX</v>
          </cell>
          <cell r="Y449">
            <v>38384</v>
          </cell>
          <cell r="Z449" t="str">
            <v>PTA</v>
          </cell>
          <cell r="AA449" t="str">
            <v>MEX</v>
          </cell>
          <cell r="AC449">
            <v>38384</v>
          </cell>
          <cell r="AD449" t="str">
            <v>MEG</v>
          </cell>
          <cell r="AE449" t="str">
            <v>MEX</v>
          </cell>
          <cell r="AG449">
            <v>38384</v>
          </cell>
          <cell r="AH449" t="str">
            <v>PIA</v>
          </cell>
          <cell r="AI449" t="str">
            <v>MEX</v>
          </cell>
        </row>
        <row r="450">
          <cell r="A450" t="str">
            <v>mth-yr</v>
          </cell>
          <cell r="B450" t="str">
            <v>Commodity</v>
          </cell>
          <cell r="C450" t="str">
            <v>Region</v>
          </cell>
          <cell r="E450" t="str">
            <v>mth-yr</v>
          </cell>
          <cell r="F450" t="str">
            <v>Commodity</v>
          </cell>
          <cell r="G450" t="str">
            <v>Region</v>
          </cell>
          <cell r="I450" t="str">
            <v>mth-yr</v>
          </cell>
          <cell r="J450" t="str">
            <v>Commodity</v>
          </cell>
          <cell r="K450" t="str">
            <v>Region</v>
          </cell>
          <cell r="M450" t="str">
            <v>mth-yr</v>
          </cell>
          <cell r="N450" t="str">
            <v>Commodity</v>
          </cell>
          <cell r="O450" t="str">
            <v>Region</v>
          </cell>
          <cell r="Q450" t="str">
            <v>mth-yr</v>
          </cell>
          <cell r="R450" t="str">
            <v>Commodity</v>
          </cell>
          <cell r="S450" t="str">
            <v>Region</v>
          </cell>
          <cell r="U450" t="str">
            <v>mth-yr</v>
          </cell>
          <cell r="V450" t="str">
            <v>Commodity</v>
          </cell>
          <cell r="W450" t="str">
            <v>Region</v>
          </cell>
          <cell r="Y450" t="str">
            <v>mth-yr</v>
          </cell>
          <cell r="Z450" t="str">
            <v>Commodity</v>
          </cell>
          <cell r="AA450" t="str">
            <v>Region</v>
          </cell>
          <cell r="AC450" t="str">
            <v>mth-yr</v>
          </cell>
          <cell r="AD450" t="str">
            <v>Commodity</v>
          </cell>
          <cell r="AE450" t="str">
            <v>Region</v>
          </cell>
          <cell r="AG450" t="str">
            <v>mth-yr</v>
          </cell>
          <cell r="AH450" t="str">
            <v>Commodity</v>
          </cell>
          <cell r="AI450" t="str">
            <v>Region</v>
          </cell>
        </row>
        <row r="451">
          <cell r="A451">
            <v>38231</v>
          </cell>
          <cell r="B451" t="str">
            <v>NG</v>
          </cell>
          <cell r="C451" t="str">
            <v>US</v>
          </cell>
          <cell r="E451">
            <v>38412</v>
          </cell>
          <cell r="F451" t="str">
            <v>NG</v>
          </cell>
          <cell r="G451" t="str">
            <v>US</v>
          </cell>
          <cell r="I451">
            <v>38412</v>
          </cell>
          <cell r="J451" t="str">
            <v>Oxygen</v>
          </cell>
          <cell r="K451" t="str">
            <v>US</v>
          </cell>
          <cell r="M451">
            <v>38412</v>
          </cell>
          <cell r="N451" t="str">
            <v>MeOH</v>
          </cell>
          <cell r="O451" t="str">
            <v>US</v>
          </cell>
          <cell r="Q451">
            <v>38412</v>
          </cell>
          <cell r="R451" t="str">
            <v>Paraxylene</v>
          </cell>
          <cell r="S451" t="str">
            <v>US</v>
          </cell>
          <cell r="U451">
            <v>38412</v>
          </cell>
          <cell r="V451" t="str">
            <v>Electricity</v>
          </cell>
          <cell r="W451" t="str">
            <v>US</v>
          </cell>
          <cell r="Y451">
            <v>38412</v>
          </cell>
          <cell r="Z451" t="str">
            <v>PTA</v>
          </cell>
          <cell r="AA451" t="str">
            <v>US</v>
          </cell>
          <cell r="AC451">
            <v>38412</v>
          </cell>
          <cell r="AD451" t="str">
            <v>MEG</v>
          </cell>
          <cell r="AE451" t="str">
            <v>US</v>
          </cell>
          <cell r="AG451">
            <v>38412</v>
          </cell>
          <cell r="AH451" t="str">
            <v>PIA</v>
          </cell>
          <cell r="AI451" t="str">
            <v>US</v>
          </cell>
        </row>
        <row r="452">
          <cell r="A452">
            <v>38231</v>
          </cell>
          <cell r="B452" t="str">
            <v>NG</v>
          </cell>
          <cell r="C452" t="str">
            <v>CAN</v>
          </cell>
          <cell r="E452">
            <v>38412</v>
          </cell>
          <cell r="F452" t="str">
            <v>NG</v>
          </cell>
          <cell r="G452" t="str">
            <v>CAN</v>
          </cell>
          <cell r="I452">
            <v>38412</v>
          </cell>
          <cell r="J452" t="str">
            <v>Oxygen</v>
          </cell>
          <cell r="K452" t="str">
            <v>CAN</v>
          </cell>
          <cell r="M452">
            <v>38412</v>
          </cell>
          <cell r="N452" t="str">
            <v>MeOH</v>
          </cell>
          <cell r="O452" t="str">
            <v>CAN</v>
          </cell>
          <cell r="Q452">
            <v>38412</v>
          </cell>
          <cell r="R452" t="str">
            <v>Paraxylene</v>
          </cell>
          <cell r="S452" t="str">
            <v>CAN</v>
          </cell>
          <cell r="U452">
            <v>38412</v>
          </cell>
          <cell r="V452" t="str">
            <v>Electricity</v>
          </cell>
          <cell r="W452" t="str">
            <v>CAN</v>
          </cell>
          <cell r="Y452">
            <v>38412</v>
          </cell>
          <cell r="Z452" t="str">
            <v>PTA</v>
          </cell>
          <cell r="AA452" t="str">
            <v>CAN</v>
          </cell>
          <cell r="AC452">
            <v>38412</v>
          </cell>
          <cell r="AD452" t="str">
            <v>MEG</v>
          </cell>
          <cell r="AE452" t="str">
            <v>CAN</v>
          </cell>
          <cell r="AG452">
            <v>38412</v>
          </cell>
          <cell r="AH452" t="str">
            <v>PIA</v>
          </cell>
          <cell r="AI452" t="str">
            <v>CAN</v>
          </cell>
        </row>
        <row r="453">
          <cell r="A453">
            <v>38231</v>
          </cell>
          <cell r="B453" t="str">
            <v>NG</v>
          </cell>
          <cell r="C453" t="str">
            <v>MEX</v>
          </cell>
          <cell r="E453">
            <v>38412</v>
          </cell>
          <cell r="F453" t="str">
            <v>NG</v>
          </cell>
          <cell r="G453" t="str">
            <v>MEX</v>
          </cell>
          <cell r="I453">
            <v>38412</v>
          </cell>
          <cell r="J453" t="str">
            <v>Oxygen</v>
          </cell>
          <cell r="K453" t="str">
            <v>MEX</v>
          </cell>
          <cell r="M453">
            <v>38412</v>
          </cell>
          <cell r="N453" t="str">
            <v>MeOH</v>
          </cell>
          <cell r="O453" t="str">
            <v>MEX</v>
          </cell>
          <cell r="Q453">
            <v>38412</v>
          </cell>
          <cell r="R453" t="str">
            <v>Paraxylene</v>
          </cell>
          <cell r="S453" t="str">
            <v>MEX</v>
          </cell>
          <cell r="U453">
            <v>38412</v>
          </cell>
          <cell r="V453" t="str">
            <v>Electricity</v>
          </cell>
          <cell r="W453" t="str">
            <v>MEX</v>
          </cell>
          <cell r="Y453">
            <v>38412</v>
          </cell>
          <cell r="Z453" t="str">
            <v>PTA</v>
          </cell>
          <cell r="AA453" t="str">
            <v>MEX</v>
          </cell>
          <cell r="AC453">
            <v>38412</v>
          </cell>
          <cell r="AD453" t="str">
            <v>MEG</v>
          </cell>
          <cell r="AE453" t="str">
            <v>MEX</v>
          </cell>
          <cell r="AG453">
            <v>38412</v>
          </cell>
          <cell r="AH453" t="str">
            <v>PIA</v>
          </cell>
          <cell r="AI453" t="str">
            <v>MEX</v>
          </cell>
        </row>
        <row r="454">
          <cell r="A454" t="str">
            <v>mth-yr</v>
          </cell>
          <cell r="B454" t="str">
            <v>Commodity</v>
          </cell>
          <cell r="C454" t="str">
            <v>Region</v>
          </cell>
          <cell r="E454" t="str">
            <v>mth-yr</v>
          </cell>
          <cell r="F454" t="str">
            <v>Commodity</v>
          </cell>
          <cell r="G454" t="str">
            <v>Region</v>
          </cell>
          <cell r="I454" t="str">
            <v>mth-yr</v>
          </cell>
          <cell r="J454" t="str">
            <v>Commodity</v>
          </cell>
          <cell r="K454" t="str">
            <v>Region</v>
          </cell>
          <cell r="M454" t="str">
            <v>mth-yr</v>
          </cell>
          <cell r="N454" t="str">
            <v>Commodity</v>
          </cell>
          <cell r="O454" t="str">
            <v>Region</v>
          </cell>
          <cell r="Q454" t="str">
            <v>mth-yr</v>
          </cell>
          <cell r="R454" t="str">
            <v>Commodity</v>
          </cell>
          <cell r="S454" t="str">
            <v>Region</v>
          </cell>
          <cell r="U454" t="str">
            <v>mth-yr</v>
          </cell>
          <cell r="V454" t="str">
            <v>Commodity</v>
          </cell>
          <cell r="W454" t="str">
            <v>Region</v>
          </cell>
          <cell r="Y454" t="str">
            <v>mth-yr</v>
          </cell>
          <cell r="Z454" t="str">
            <v>Commodity</v>
          </cell>
          <cell r="AA454" t="str">
            <v>Region</v>
          </cell>
          <cell r="AC454" t="str">
            <v>mth-yr</v>
          </cell>
          <cell r="AD454" t="str">
            <v>Commodity</v>
          </cell>
          <cell r="AE454" t="str">
            <v>Region</v>
          </cell>
          <cell r="AG454" t="str">
            <v>mth-yr</v>
          </cell>
          <cell r="AH454" t="str">
            <v>Commodity</v>
          </cell>
          <cell r="AI454" t="str">
            <v>Region</v>
          </cell>
        </row>
        <row r="455">
          <cell r="A455">
            <v>38261</v>
          </cell>
          <cell r="B455" t="str">
            <v>NG</v>
          </cell>
          <cell r="C455" t="str">
            <v>US</v>
          </cell>
          <cell r="E455">
            <v>38443</v>
          </cell>
          <cell r="F455" t="str">
            <v>NG</v>
          </cell>
          <cell r="G455" t="str">
            <v>US</v>
          </cell>
          <cell r="I455">
            <v>38443</v>
          </cell>
          <cell r="J455" t="str">
            <v>Oxygen</v>
          </cell>
          <cell r="K455" t="str">
            <v>US</v>
          </cell>
          <cell r="M455">
            <v>38443</v>
          </cell>
          <cell r="N455" t="str">
            <v>MeOH</v>
          </cell>
          <cell r="O455" t="str">
            <v>US</v>
          </cell>
          <cell r="Q455">
            <v>38443</v>
          </cell>
          <cell r="R455" t="str">
            <v>Paraxylene</v>
          </cell>
          <cell r="S455" t="str">
            <v>US</v>
          </cell>
          <cell r="U455">
            <v>38443</v>
          </cell>
          <cell r="V455" t="str">
            <v>Electricity</v>
          </cell>
          <cell r="W455" t="str">
            <v>US</v>
          </cell>
          <cell r="Y455">
            <v>38443</v>
          </cell>
          <cell r="Z455" t="str">
            <v>PTA</v>
          </cell>
          <cell r="AA455" t="str">
            <v>US</v>
          </cell>
          <cell r="AC455">
            <v>38443</v>
          </cell>
          <cell r="AD455" t="str">
            <v>MEG</v>
          </cell>
          <cell r="AE455" t="str">
            <v>US</v>
          </cell>
          <cell r="AG455">
            <v>38443</v>
          </cell>
          <cell r="AH455" t="str">
            <v>PIA</v>
          </cell>
          <cell r="AI455" t="str">
            <v>US</v>
          </cell>
        </row>
        <row r="456">
          <cell r="A456">
            <v>38261</v>
          </cell>
          <cell r="B456" t="str">
            <v>NG</v>
          </cell>
          <cell r="C456" t="str">
            <v>CAN</v>
          </cell>
          <cell r="E456">
            <v>38443</v>
          </cell>
          <cell r="F456" t="str">
            <v>NG</v>
          </cell>
          <cell r="G456" t="str">
            <v>CAN</v>
          </cell>
          <cell r="I456">
            <v>38443</v>
          </cell>
          <cell r="J456" t="str">
            <v>Oxygen</v>
          </cell>
          <cell r="K456" t="str">
            <v>CAN</v>
          </cell>
          <cell r="M456">
            <v>38443</v>
          </cell>
          <cell r="N456" t="str">
            <v>MeOH</v>
          </cell>
          <cell r="O456" t="str">
            <v>CAN</v>
          </cell>
          <cell r="Q456">
            <v>38443</v>
          </cell>
          <cell r="R456" t="str">
            <v>Paraxylene</v>
          </cell>
          <cell r="S456" t="str">
            <v>CAN</v>
          </cell>
          <cell r="U456">
            <v>38443</v>
          </cell>
          <cell r="V456" t="str">
            <v>Electricity</v>
          </cell>
          <cell r="W456" t="str">
            <v>CAN</v>
          </cell>
          <cell r="Y456">
            <v>38443</v>
          </cell>
          <cell r="Z456" t="str">
            <v>PTA</v>
          </cell>
          <cell r="AA456" t="str">
            <v>CAN</v>
          </cell>
          <cell r="AC456">
            <v>38443</v>
          </cell>
          <cell r="AD456" t="str">
            <v>MEG</v>
          </cell>
          <cell r="AE456" t="str">
            <v>CAN</v>
          </cell>
          <cell r="AG456">
            <v>38443</v>
          </cell>
          <cell r="AH456" t="str">
            <v>PIA</v>
          </cell>
          <cell r="AI456" t="str">
            <v>CAN</v>
          </cell>
        </row>
        <row r="457">
          <cell r="A457">
            <v>38261</v>
          </cell>
          <cell r="B457" t="str">
            <v>NG</v>
          </cell>
          <cell r="C457" t="str">
            <v>MEX</v>
          </cell>
          <cell r="E457">
            <v>38443</v>
          </cell>
          <cell r="F457" t="str">
            <v>NG</v>
          </cell>
          <cell r="G457" t="str">
            <v>MEX</v>
          </cell>
          <cell r="I457">
            <v>38443</v>
          </cell>
          <cell r="J457" t="str">
            <v>Oxygen</v>
          </cell>
          <cell r="K457" t="str">
            <v>MEX</v>
          </cell>
          <cell r="M457">
            <v>38443</v>
          </cell>
          <cell r="N457" t="str">
            <v>MeOH</v>
          </cell>
          <cell r="O457" t="str">
            <v>MEX</v>
          </cell>
          <cell r="Q457">
            <v>38443</v>
          </cell>
          <cell r="R457" t="str">
            <v>Paraxylene</v>
          </cell>
          <cell r="S457" t="str">
            <v>MEX</v>
          </cell>
          <cell r="U457">
            <v>38443</v>
          </cell>
          <cell r="V457" t="str">
            <v>Electricity</v>
          </cell>
          <cell r="W457" t="str">
            <v>MEX</v>
          </cell>
          <cell r="Y457">
            <v>38443</v>
          </cell>
          <cell r="Z457" t="str">
            <v>PTA</v>
          </cell>
          <cell r="AA457" t="str">
            <v>MEX</v>
          </cell>
          <cell r="AC457">
            <v>38443</v>
          </cell>
          <cell r="AD457" t="str">
            <v>MEG</v>
          </cell>
          <cell r="AE457" t="str">
            <v>MEX</v>
          </cell>
          <cell r="AG457">
            <v>38443</v>
          </cell>
          <cell r="AH457" t="str">
            <v>PIA</v>
          </cell>
          <cell r="AI457" t="str">
            <v>MEX</v>
          </cell>
        </row>
        <row r="458">
          <cell r="A458" t="str">
            <v>mth-yr</v>
          </cell>
          <cell r="B458" t="str">
            <v>Commodity</v>
          </cell>
          <cell r="C458" t="str">
            <v>Region</v>
          </cell>
          <cell r="E458" t="str">
            <v>mth-yr</v>
          </cell>
          <cell r="F458" t="str">
            <v>Commodity</v>
          </cell>
          <cell r="G458" t="str">
            <v>Region</v>
          </cell>
          <cell r="I458" t="str">
            <v>mth-yr</v>
          </cell>
          <cell r="J458" t="str">
            <v>Commodity</v>
          </cell>
          <cell r="K458" t="str">
            <v>Region</v>
          </cell>
          <cell r="M458" t="str">
            <v>mth-yr</v>
          </cell>
          <cell r="N458" t="str">
            <v>Commodity</v>
          </cell>
          <cell r="O458" t="str">
            <v>Region</v>
          </cell>
          <cell r="Q458" t="str">
            <v>mth-yr</v>
          </cell>
          <cell r="R458" t="str">
            <v>Commodity</v>
          </cell>
          <cell r="S458" t="str">
            <v>Region</v>
          </cell>
          <cell r="U458" t="str">
            <v>mth-yr</v>
          </cell>
          <cell r="V458" t="str">
            <v>Commodity</v>
          </cell>
          <cell r="W458" t="str">
            <v>Region</v>
          </cell>
          <cell r="Y458" t="str">
            <v>mth-yr</v>
          </cell>
          <cell r="Z458" t="str">
            <v>Commodity</v>
          </cell>
          <cell r="AA458" t="str">
            <v>Region</v>
          </cell>
          <cell r="AC458" t="str">
            <v>mth-yr</v>
          </cell>
          <cell r="AD458" t="str">
            <v>Commodity</v>
          </cell>
          <cell r="AE458" t="str">
            <v>Region</v>
          </cell>
          <cell r="AG458" t="str">
            <v>mth-yr</v>
          </cell>
          <cell r="AH458" t="str">
            <v>Commodity</v>
          </cell>
          <cell r="AI458" t="str">
            <v>Region</v>
          </cell>
        </row>
        <row r="459">
          <cell r="A459">
            <v>38292</v>
          </cell>
          <cell r="B459" t="str">
            <v>NG</v>
          </cell>
          <cell r="C459" t="str">
            <v>US</v>
          </cell>
          <cell r="E459">
            <v>38473</v>
          </cell>
          <cell r="F459" t="str">
            <v>NG</v>
          </cell>
          <cell r="G459" t="str">
            <v>US</v>
          </cell>
          <cell r="I459">
            <v>38473</v>
          </cell>
          <cell r="J459" t="str">
            <v>Oxygen</v>
          </cell>
          <cell r="K459" t="str">
            <v>US</v>
          </cell>
          <cell r="M459">
            <v>38473</v>
          </cell>
          <cell r="N459" t="str">
            <v>MeOH</v>
          </cell>
          <cell r="O459" t="str">
            <v>US</v>
          </cell>
          <cell r="Q459">
            <v>38473</v>
          </cell>
          <cell r="R459" t="str">
            <v>Paraxylene</v>
          </cell>
          <cell r="S459" t="str">
            <v>US</v>
          </cell>
          <cell r="U459">
            <v>38473</v>
          </cell>
          <cell r="V459" t="str">
            <v>Electricity</v>
          </cell>
          <cell r="W459" t="str">
            <v>US</v>
          </cell>
          <cell r="Y459">
            <v>38473</v>
          </cell>
          <cell r="Z459" t="str">
            <v>PTA</v>
          </cell>
          <cell r="AA459" t="str">
            <v>US</v>
          </cell>
          <cell r="AC459">
            <v>38473</v>
          </cell>
          <cell r="AD459" t="str">
            <v>MEG</v>
          </cell>
          <cell r="AE459" t="str">
            <v>US</v>
          </cell>
          <cell r="AG459">
            <v>38473</v>
          </cell>
          <cell r="AH459" t="str">
            <v>PIA</v>
          </cell>
          <cell r="AI459" t="str">
            <v>US</v>
          </cell>
        </row>
        <row r="460">
          <cell r="A460">
            <v>38292</v>
          </cell>
          <cell r="B460" t="str">
            <v>NG</v>
          </cell>
          <cell r="C460" t="str">
            <v>CAN</v>
          </cell>
          <cell r="E460">
            <v>38473</v>
          </cell>
          <cell r="F460" t="str">
            <v>NG</v>
          </cell>
          <cell r="G460" t="str">
            <v>CAN</v>
          </cell>
          <cell r="I460">
            <v>38473</v>
          </cell>
          <cell r="J460" t="str">
            <v>Oxygen</v>
          </cell>
          <cell r="K460" t="str">
            <v>CAN</v>
          </cell>
          <cell r="M460">
            <v>38473</v>
          </cell>
          <cell r="N460" t="str">
            <v>MeOH</v>
          </cell>
          <cell r="O460" t="str">
            <v>CAN</v>
          </cell>
          <cell r="Q460">
            <v>38473</v>
          </cell>
          <cell r="R460" t="str">
            <v>Paraxylene</v>
          </cell>
          <cell r="S460" t="str">
            <v>CAN</v>
          </cell>
          <cell r="U460">
            <v>38473</v>
          </cell>
          <cell r="V460" t="str">
            <v>Electricity</v>
          </cell>
          <cell r="W460" t="str">
            <v>CAN</v>
          </cell>
          <cell r="Y460">
            <v>38473</v>
          </cell>
          <cell r="Z460" t="str">
            <v>PTA</v>
          </cell>
          <cell r="AA460" t="str">
            <v>CAN</v>
          </cell>
          <cell r="AC460">
            <v>38473</v>
          </cell>
          <cell r="AD460" t="str">
            <v>MEG</v>
          </cell>
          <cell r="AE460" t="str">
            <v>CAN</v>
          </cell>
          <cell r="AG460">
            <v>38473</v>
          </cell>
          <cell r="AH460" t="str">
            <v>PIA</v>
          </cell>
          <cell r="AI460" t="str">
            <v>CAN</v>
          </cell>
        </row>
        <row r="461">
          <cell r="A461">
            <v>38292</v>
          </cell>
          <cell r="B461" t="str">
            <v>NG</v>
          </cell>
          <cell r="C461" t="str">
            <v>MEX</v>
          </cell>
          <cell r="E461">
            <v>38473</v>
          </cell>
          <cell r="F461" t="str">
            <v>NG</v>
          </cell>
          <cell r="G461" t="str">
            <v>MEX</v>
          </cell>
          <cell r="I461">
            <v>38473</v>
          </cell>
          <cell r="J461" t="str">
            <v>Oxygen</v>
          </cell>
          <cell r="K461" t="str">
            <v>MEX</v>
          </cell>
          <cell r="M461">
            <v>38473</v>
          </cell>
          <cell r="N461" t="str">
            <v>MeOH</v>
          </cell>
          <cell r="O461" t="str">
            <v>MEX</v>
          </cell>
          <cell r="Q461">
            <v>38473</v>
          </cell>
          <cell r="R461" t="str">
            <v>Paraxylene</v>
          </cell>
          <cell r="S461" t="str">
            <v>MEX</v>
          </cell>
          <cell r="U461">
            <v>38473</v>
          </cell>
          <cell r="V461" t="str">
            <v>Electricity</v>
          </cell>
          <cell r="W461" t="str">
            <v>MEX</v>
          </cell>
          <cell r="Y461">
            <v>38473</v>
          </cell>
          <cell r="Z461" t="str">
            <v>PTA</v>
          </cell>
          <cell r="AA461" t="str">
            <v>MEX</v>
          </cell>
          <cell r="AC461">
            <v>38473</v>
          </cell>
          <cell r="AD461" t="str">
            <v>MEG</v>
          </cell>
          <cell r="AE461" t="str">
            <v>MEX</v>
          </cell>
          <cell r="AG461">
            <v>38473</v>
          </cell>
          <cell r="AH461" t="str">
            <v>PIA</v>
          </cell>
          <cell r="AI461" t="str">
            <v>MEX</v>
          </cell>
        </row>
        <row r="462">
          <cell r="A462" t="str">
            <v>mth-yr</v>
          </cell>
          <cell r="B462" t="str">
            <v>Commodity</v>
          </cell>
          <cell r="C462" t="str">
            <v>Region</v>
          </cell>
          <cell r="E462" t="str">
            <v>mth-yr</v>
          </cell>
          <cell r="F462" t="str">
            <v>Commodity</v>
          </cell>
          <cell r="G462" t="str">
            <v>Region</v>
          </cell>
          <cell r="I462" t="str">
            <v>mth-yr</v>
          </cell>
          <cell r="J462" t="str">
            <v>Commodity</v>
          </cell>
          <cell r="K462" t="str">
            <v>Region</v>
          </cell>
          <cell r="M462" t="str">
            <v>mth-yr</v>
          </cell>
          <cell r="N462" t="str">
            <v>Commodity</v>
          </cell>
          <cell r="O462" t="str">
            <v>Region</v>
          </cell>
          <cell r="Q462" t="str">
            <v>mth-yr</v>
          </cell>
          <cell r="R462" t="str">
            <v>Commodity</v>
          </cell>
          <cell r="S462" t="str">
            <v>Region</v>
          </cell>
          <cell r="U462" t="str">
            <v>mth-yr</v>
          </cell>
          <cell r="V462" t="str">
            <v>Commodity</v>
          </cell>
          <cell r="W462" t="str">
            <v>Region</v>
          </cell>
          <cell r="Y462" t="str">
            <v>mth-yr</v>
          </cell>
          <cell r="Z462" t="str">
            <v>Commodity</v>
          </cell>
          <cell r="AA462" t="str">
            <v>Region</v>
          </cell>
          <cell r="AC462" t="str">
            <v>mth-yr</v>
          </cell>
          <cell r="AD462" t="str">
            <v>Commodity</v>
          </cell>
          <cell r="AE462" t="str">
            <v>Region</v>
          </cell>
          <cell r="AG462" t="str">
            <v>mth-yr</v>
          </cell>
          <cell r="AH462" t="str">
            <v>Commodity</v>
          </cell>
          <cell r="AI462" t="str">
            <v>Region</v>
          </cell>
        </row>
        <row r="463">
          <cell r="A463">
            <v>38322</v>
          </cell>
          <cell r="B463" t="str">
            <v>NG</v>
          </cell>
          <cell r="C463" t="str">
            <v>US</v>
          </cell>
          <cell r="E463">
            <v>38504</v>
          </cell>
          <cell r="F463" t="str">
            <v>NG</v>
          </cell>
          <cell r="G463" t="str">
            <v>US</v>
          </cell>
          <cell r="I463">
            <v>38504</v>
          </cell>
          <cell r="J463" t="str">
            <v>Oxygen</v>
          </cell>
          <cell r="K463" t="str">
            <v>US</v>
          </cell>
          <cell r="M463">
            <v>38504</v>
          </cell>
          <cell r="N463" t="str">
            <v>MeOH</v>
          </cell>
          <cell r="O463" t="str">
            <v>US</v>
          </cell>
          <cell r="Q463">
            <v>38504</v>
          </cell>
          <cell r="R463" t="str">
            <v>Paraxylene</v>
          </cell>
          <cell r="S463" t="str">
            <v>US</v>
          </cell>
          <cell r="U463">
            <v>38504</v>
          </cell>
          <cell r="V463" t="str">
            <v>Electricity</v>
          </cell>
          <cell r="W463" t="str">
            <v>US</v>
          </cell>
          <cell r="Y463">
            <v>38504</v>
          </cell>
          <cell r="Z463" t="str">
            <v>PTA</v>
          </cell>
          <cell r="AA463" t="str">
            <v>US</v>
          </cell>
          <cell r="AC463">
            <v>38504</v>
          </cell>
          <cell r="AD463" t="str">
            <v>MEG</v>
          </cell>
          <cell r="AE463" t="str">
            <v>US</v>
          </cell>
          <cell r="AG463">
            <v>38504</v>
          </cell>
          <cell r="AH463" t="str">
            <v>PIA</v>
          </cell>
          <cell r="AI463" t="str">
            <v>US</v>
          </cell>
        </row>
        <row r="464">
          <cell r="A464">
            <v>38322</v>
          </cell>
          <cell r="B464" t="str">
            <v>NG</v>
          </cell>
          <cell r="C464" t="str">
            <v>CAN</v>
          </cell>
          <cell r="E464">
            <v>38504</v>
          </cell>
          <cell r="F464" t="str">
            <v>NG</v>
          </cell>
          <cell r="G464" t="str">
            <v>CAN</v>
          </cell>
          <cell r="I464">
            <v>38504</v>
          </cell>
          <cell r="J464" t="str">
            <v>Oxygen</v>
          </cell>
          <cell r="K464" t="str">
            <v>CAN</v>
          </cell>
          <cell r="M464">
            <v>38504</v>
          </cell>
          <cell r="N464" t="str">
            <v>MeOH</v>
          </cell>
          <cell r="O464" t="str">
            <v>CAN</v>
          </cell>
          <cell r="Q464">
            <v>38504</v>
          </cell>
          <cell r="R464" t="str">
            <v>Paraxylene</v>
          </cell>
          <cell r="S464" t="str">
            <v>CAN</v>
          </cell>
          <cell r="U464">
            <v>38504</v>
          </cell>
          <cell r="V464" t="str">
            <v>Electricity</v>
          </cell>
          <cell r="W464" t="str">
            <v>CAN</v>
          </cell>
          <cell r="Y464">
            <v>38504</v>
          </cell>
          <cell r="Z464" t="str">
            <v>PTA</v>
          </cell>
          <cell r="AA464" t="str">
            <v>CAN</v>
          </cell>
          <cell r="AC464">
            <v>38504</v>
          </cell>
          <cell r="AD464" t="str">
            <v>MEG</v>
          </cell>
          <cell r="AE464" t="str">
            <v>CAN</v>
          </cell>
          <cell r="AG464">
            <v>38504</v>
          </cell>
          <cell r="AH464" t="str">
            <v>PIA</v>
          </cell>
          <cell r="AI464" t="str">
            <v>CAN</v>
          </cell>
        </row>
        <row r="465">
          <cell r="A465">
            <v>38322</v>
          </cell>
          <cell r="B465" t="str">
            <v>NG</v>
          </cell>
          <cell r="C465" t="str">
            <v>MEX</v>
          </cell>
          <cell r="E465">
            <v>38504</v>
          </cell>
          <cell r="F465" t="str">
            <v>NG</v>
          </cell>
          <cell r="G465" t="str">
            <v>MEX</v>
          </cell>
          <cell r="I465">
            <v>38504</v>
          </cell>
          <cell r="J465" t="str">
            <v>Oxygen</v>
          </cell>
          <cell r="K465" t="str">
            <v>MEX</v>
          </cell>
          <cell r="M465">
            <v>38504</v>
          </cell>
          <cell r="N465" t="str">
            <v>MeOH</v>
          </cell>
          <cell r="O465" t="str">
            <v>MEX</v>
          </cell>
          <cell r="Q465">
            <v>38504</v>
          </cell>
          <cell r="R465" t="str">
            <v>Paraxylene</v>
          </cell>
          <cell r="S465" t="str">
            <v>MEX</v>
          </cell>
          <cell r="U465">
            <v>38504</v>
          </cell>
          <cell r="V465" t="str">
            <v>Electricity</v>
          </cell>
          <cell r="W465" t="str">
            <v>MEX</v>
          </cell>
          <cell r="Y465">
            <v>38504</v>
          </cell>
          <cell r="Z465" t="str">
            <v>PTA</v>
          </cell>
          <cell r="AA465" t="str">
            <v>MEX</v>
          </cell>
          <cell r="AC465">
            <v>38504</v>
          </cell>
          <cell r="AD465" t="str">
            <v>MEG</v>
          </cell>
          <cell r="AE465" t="str">
            <v>MEX</v>
          </cell>
          <cell r="AG465">
            <v>38504</v>
          </cell>
          <cell r="AH465" t="str">
            <v>PIA</v>
          </cell>
          <cell r="AI465" t="str">
            <v>MEX</v>
          </cell>
        </row>
        <row r="470">
          <cell r="B470" t="str">
            <v>mth-yr</v>
          </cell>
          <cell r="C470" t="str">
            <v>Commodity</v>
          </cell>
          <cell r="D470" t="str">
            <v>Region</v>
          </cell>
          <cell r="F470" t="str">
            <v>mth-yr</v>
          </cell>
          <cell r="G470" t="str">
            <v>Commodity</v>
          </cell>
          <cell r="H470" t="str">
            <v>Region</v>
          </cell>
          <cell r="J470" t="str">
            <v>mth-yr</v>
          </cell>
          <cell r="K470" t="str">
            <v>Commodity</v>
          </cell>
          <cell r="L470" t="str">
            <v>Region</v>
          </cell>
        </row>
        <row r="471">
          <cell r="B471">
            <v>38353</v>
          </cell>
          <cell r="C471" t="str">
            <v>Cyclohexane</v>
          </cell>
          <cell r="D471" t="str">
            <v>US</v>
          </cell>
          <cell r="F471">
            <v>38353</v>
          </cell>
          <cell r="G471" t="str">
            <v>Butadiene</v>
          </cell>
          <cell r="H471" t="str">
            <v>US</v>
          </cell>
          <cell r="J471">
            <v>38353</v>
          </cell>
          <cell r="K471" t="str">
            <v>Ammonia</v>
          </cell>
          <cell r="L471" t="str">
            <v>US</v>
          </cell>
        </row>
        <row r="473">
          <cell r="B473" t="str">
            <v>mth-yr</v>
          </cell>
          <cell r="C473" t="str">
            <v>Commodity</v>
          </cell>
          <cell r="D473" t="str">
            <v>Region</v>
          </cell>
          <cell r="F473" t="str">
            <v>mth-yr</v>
          </cell>
          <cell r="G473" t="str">
            <v>Commodity</v>
          </cell>
          <cell r="H473" t="str">
            <v>Region</v>
          </cell>
          <cell r="J473" t="str">
            <v>mth-yr</v>
          </cell>
          <cell r="K473" t="str">
            <v>Commodity</v>
          </cell>
          <cell r="L473" t="str">
            <v>Region</v>
          </cell>
        </row>
        <row r="474">
          <cell r="B474">
            <v>38384</v>
          </cell>
          <cell r="C474" t="str">
            <v>Cyclohexane</v>
          </cell>
          <cell r="D474" t="str">
            <v>US</v>
          </cell>
          <cell r="F474">
            <v>38384</v>
          </cell>
          <cell r="G474" t="str">
            <v>Butadiene</v>
          </cell>
          <cell r="H474" t="str">
            <v>US</v>
          </cell>
          <cell r="J474">
            <v>38384</v>
          </cell>
          <cell r="K474" t="str">
            <v>Ammonia</v>
          </cell>
          <cell r="L474" t="str">
            <v>US</v>
          </cell>
        </row>
        <row r="476">
          <cell r="B476" t="str">
            <v>mth-yr</v>
          </cell>
          <cell r="C476" t="str">
            <v>Commodity</v>
          </cell>
          <cell r="D476" t="str">
            <v>Region</v>
          </cell>
          <cell r="F476" t="str">
            <v>mth-yr</v>
          </cell>
          <cell r="G476" t="str">
            <v>Commodity</v>
          </cell>
          <cell r="H476" t="str">
            <v>Region</v>
          </cell>
          <cell r="J476" t="str">
            <v>mth-yr</v>
          </cell>
          <cell r="K476" t="str">
            <v>Commodity</v>
          </cell>
          <cell r="L476" t="str">
            <v>Region</v>
          </cell>
        </row>
        <row r="477">
          <cell r="B477">
            <v>38412</v>
          </cell>
          <cell r="C477" t="str">
            <v>Cyclohexane</v>
          </cell>
          <cell r="D477" t="str">
            <v>US</v>
          </cell>
          <cell r="F477">
            <v>38412</v>
          </cell>
          <cell r="G477" t="str">
            <v>Butadiene</v>
          </cell>
          <cell r="H477" t="str">
            <v>US</v>
          </cell>
          <cell r="J477">
            <v>38412</v>
          </cell>
          <cell r="K477" t="str">
            <v>Ammonia</v>
          </cell>
          <cell r="L477" t="str">
            <v>US</v>
          </cell>
        </row>
        <row r="479">
          <cell r="B479" t="str">
            <v>mth-yr</v>
          </cell>
          <cell r="C479" t="str">
            <v>Commodity</v>
          </cell>
          <cell r="D479" t="str">
            <v>Region</v>
          </cell>
          <cell r="F479" t="str">
            <v>mth-yr</v>
          </cell>
          <cell r="G479" t="str">
            <v>Commodity</v>
          </cell>
          <cell r="H479" t="str">
            <v>Region</v>
          </cell>
          <cell r="J479" t="str">
            <v>mth-yr</v>
          </cell>
          <cell r="K479" t="str">
            <v>Commodity</v>
          </cell>
          <cell r="L479" t="str">
            <v>Region</v>
          </cell>
        </row>
        <row r="480">
          <cell r="B480">
            <v>38443</v>
          </cell>
          <cell r="C480" t="str">
            <v>Cyclohexane</v>
          </cell>
          <cell r="D480" t="str">
            <v>US</v>
          </cell>
          <cell r="F480">
            <v>38443</v>
          </cell>
          <cell r="G480" t="str">
            <v>Butadiene</v>
          </cell>
          <cell r="H480" t="str">
            <v>US</v>
          </cell>
          <cell r="J480">
            <v>38443</v>
          </cell>
          <cell r="K480" t="str">
            <v>Ammonia</v>
          </cell>
          <cell r="L480" t="str">
            <v>US</v>
          </cell>
        </row>
        <row r="482">
          <cell r="B482" t="str">
            <v>mth-yr</v>
          </cell>
          <cell r="C482" t="str">
            <v>Commodity</v>
          </cell>
          <cell r="D482" t="str">
            <v>Region</v>
          </cell>
          <cell r="F482" t="str">
            <v>mth-yr</v>
          </cell>
          <cell r="G482" t="str">
            <v>Commodity</v>
          </cell>
          <cell r="H482" t="str">
            <v>Region</v>
          </cell>
          <cell r="J482" t="str">
            <v>mth-yr</v>
          </cell>
          <cell r="K482" t="str">
            <v>Commodity</v>
          </cell>
          <cell r="L482" t="str">
            <v>Region</v>
          </cell>
        </row>
        <row r="483">
          <cell r="B483">
            <v>38473</v>
          </cell>
          <cell r="C483" t="str">
            <v>Cyclohexane</v>
          </cell>
          <cell r="D483" t="str">
            <v>US</v>
          </cell>
          <cell r="F483">
            <v>38473</v>
          </cell>
          <cell r="G483" t="str">
            <v>Butadiene</v>
          </cell>
          <cell r="H483" t="str">
            <v>US</v>
          </cell>
          <cell r="J483">
            <v>38473</v>
          </cell>
          <cell r="K483" t="str">
            <v>Ammonia</v>
          </cell>
          <cell r="L483" t="str">
            <v>US</v>
          </cell>
        </row>
        <row r="485">
          <cell r="B485" t="str">
            <v>mth-yr</v>
          </cell>
          <cell r="C485" t="str">
            <v>Commodity</v>
          </cell>
          <cell r="D485" t="str">
            <v>Region</v>
          </cell>
          <cell r="F485" t="str">
            <v>mth-yr</v>
          </cell>
          <cell r="G485" t="str">
            <v>Commodity</v>
          </cell>
          <cell r="H485" t="str">
            <v>Region</v>
          </cell>
          <cell r="J485" t="str">
            <v>mth-yr</v>
          </cell>
          <cell r="K485" t="str">
            <v>Commodity</v>
          </cell>
          <cell r="L485" t="str">
            <v>Region</v>
          </cell>
        </row>
        <row r="486">
          <cell r="B486">
            <v>38504</v>
          </cell>
          <cell r="C486" t="str">
            <v>Cyclohexane</v>
          </cell>
          <cell r="D486" t="str">
            <v>US</v>
          </cell>
          <cell r="F486">
            <v>38504</v>
          </cell>
          <cell r="G486" t="str">
            <v>Butadiene</v>
          </cell>
          <cell r="H486" t="str">
            <v>US</v>
          </cell>
          <cell r="J486">
            <v>38504</v>
          </cell>
          <cell r="K486" t="str">
            <v>Ammonia</v>
          </cell>
          <cell r="L486" t="str">
            <v>US</v>
          </cell>
        </row>
        <row r="488">
          <cell r="B488" t="str">
            <v>mth-yr</v>
          </cell>
          <cell r="C488" t="str">
            <v>Commodity</v>
          </cell>
          <cell r="D488" t="str">
            <v>Region</v>
          </cell>
          <cell r="F488" t="str">
            <v>mth-yr</v>
          </cell>
          <cell r="G488" t="str">
            <v>Commodity</v>
          </cell>
          <cell r="H488" t="str">
            <v>Region</v>
          </cell>
          <cell r="J488" t="str">
            <v>mth-yr</v>
          </cell>
          <cell r="K488" t="str">
            <v>Commodity</v>
          </cell>
          <cell r="L488" t="str">
            <v>Region</v>
          </cell>
        </row>
        <row r="489">
          <cell r="B489">
            <v>38534</v>
          </cell>
          <cell r="C489" t="str">
            <v>Cyclohexane</v>
          </cell>
          <cell r="D489" t="str">
            <v>US</v>
          </cell>
          <cell r="F489">
            <v>38534</v>
          </cell>
          <cell r="G489" t="str">
            <v>Butadiene</v>
          </cell>
          <cell r="H489" t="str">
            <v>US</v>
          </cell>
          <cell r="J489">
            <v>38534</v>
          </cell>
          <cell r="K489" t="str">
            <v>Ammonia</v>
          </cell>
          <cell r="L489" t="str">
            <v>US</v>
          </cell>
        </row>
        <row r="491">
          <cell r="B491" t="str">
            <v>mth-yr</v>
          </cell>
          <cell r="C491" t="str">
            <v>Commodity</v>
          </cell>
          <cell r="D491" t="str">
            <v>Region</v>
          </cell>
          <cell r="F491" t="str">
            <v>mth-yr</v>
          </cell>
          <cell r="G491" t="str">
            <v>Commodity</v>
          </cell>
          <cell r="H491" t="str">
            <v>Region</v>
          </cell>
          <cell r="J491" t="str">
            <v>mth-yr</v>
          </cell>
          <cell r="K491" t="str">
            <v>Commodity</v>
          </cell>
          <cell r="L491" t="str">
            <v>Region</v>
          </cell>
        </row>
        <row r="492">
          <cell r="B492">
            <v>38565</v>
          </cell>
          <cell r="C492" t="str">
            <v>Cyclohexane</v>
          </cell>
          <cell r="D492" t="str">
            <v>US</v>
          </cell>
          <cell r="F492">
            <v>38565</v>
          </cell>
          <cell r="G492" t="str">
            <v>Butadiene</v>
          </cell>
          <cell r="H492" t="str">
            <v>US</v>
          </cell>
          <cell r="J492">
            <v>38565</v>
          </cell>
          <cell r="K492" t="str">
            <v>Ammonia</v>
          </cell>
          <cell r="L492" t="str">
            <v>US</v>
          </cell>
        </row>
        <row r="494">
          <cell r="B494" t="str">
            <v>mth-yr</v>
          </cell>
          <cell r="C494" t="str">
            <v>Commodity</v>
          </cell>
          <cell r="D494" t="str">
            <v>Region</v>
          </cell>
          <cell r="F494" t="str">
            <v>mth-yr</v>
          </cell>
          <cell r="G494" t="str">
            <v>Commodity</v>
          </cell>
          <cell r="H494" t="str">
            <v>Region</v>
          </cell>
          <cell r="J494" t="str">
            <v>mth-yr</v>
          </cell>
          <cell r="K494" t="str">
            <v>Commodity</v>
          </cell>
          <cell r="L494" t="str">
            <v>Region</v>
          </cell>
        </row>
        <row r="495">
          <cell r="B495">
            <v>38596</v>
          </cell>
          <cell r="C495" t="str">
            <v>Cyclohexane</v>
          </cell>
          <cell r="D495" t="str">
            <v>US</v>
          </cell>
          <cell r="F495">
            <v>38596</v>
          </cell>
          <cell r="G495" t="str">
            <v>Butadiene</v>
          </cell>
          <cell r="H495" t="str">
            <v>US</v>
          </cell>
          <cell r="J495">
            <v>38596</v>
          </cell>
          <cell r="K495" t="str">
            <v>Ammonia</v>
          </cell>
          <cell r="L495" t="str">
            <v>US</v>
          </cell>
        </row>
        <row r="497">
          <cell r="B497" t="str">
            <v>mth-yr</v>
          </cell>
          <cell r="C497" t="str">
            <v>Commodity</v>
          </cell>
          <cell r="D497" t="str">
            <v>Region</v>
          </cell>
          <cell r="F497" t="str">
            <v>mth-yr</v>
          </cell>
          <cell r="G497" t="str">
            <v>Commodity</v>
          </cell>
          <cell r="H497" t="str">
            <v>Region</v>
          </cell>
          <cell r="J497" t="str">
            <v>mth-yr</v>
          </cell>
          <cell r="K497" t="str">
            <v>Commodity</v>
          </cell>
          <cell r="L497" t="str">
            <v>Region</v>
          </cell>
        </row>
        <row r="498">
          <cell r="B498">
            <v>38626</v>
          </cell>
          <cell r="C498" t="str">
            <v>Cyclohexane</v>
          </cell>
          <cell r="D498" t="str">
            <v>US</v>
          </cell>
          <cell r="F498">
            <v>38626</v>
          </cell>
          <cell r="G498" t="str">
            <v>Butadiene</v>
          </cell>
          <cell r="H498" t="str">
            <v>US</v>
          </cell>
          <cell r="J498">
            <v>38626</v>
          </cell>
          <cell r="K498" t="str">
            <v>Ammonia</v>
          </cell>
          <cell r="L498" t="str">
            <v>US</v>
          </cell>
        </row>
        <row r="500">
          <cell r="B500" t="str">
            <v>mth-yr</v>
          </cell>
          <cell r="C500" t="str">
            <v>Commodity</v>
          </cell>
          <cell r="D500" t="str">
            <v>Region</v>
          </cell>
          <cell r="F500" t="str">
            <v>mth-yr</v>
          </cell>
          <cell r="G500" t="str">
            <v>Commodity</v>
          </cell>
          <cell r="H500" t="str">
            <v>Region</v>
          </cell>
          <cell r="J500" t="str">
            <v>mth-yr</v>
          </cell>
          <cell r="K500" t="str">
            <v>Commodity</v>
          </cell>
          <cell r="L500" t="str">
            <v>Region</v>
          </cell>
        </row>
        <row r="501">
          <cell r="B501">
            <v>38657</v>
          </cell>
          <cell r="C501" t="str">
            <v>Cyclohexane</v>
          </cell>
          <cell r="D501" t="str">
            <v>US</v>
          </cell>
          <cell r="F501">
            <v>38657</v>
          </cell>
          <cell r="G501" t="str">
            <v>Butadiene</v>
          </cell>
          <cell r="H501" t="str">
            <v>US</v>
          </cell>
          <cell r="J501">
            <v>38657</v>
          </cell>
          <cell r="K501" t="str">
            <v>Ammonia</v>
          </cell>
          <cell r="L501" t="str">
            <v>US</v>
          </cell>
        </row>
        <row r="503">
          <cell r="B503" t="str">
            <v>mth-yr</v>
          </cell>
          <cell r="C503" t="str">
            <v>Commodity</v>
          </cell>
          <cell r="D503" t="str">
            <v>Region</v>
          </cell>
          <cell r="F503" t="str">
            <v>mth-yr</v>
          </cell>
          <cell r="G503" t="str">
            <v>Commodity</v>
          </cell>
          <cell r="H503" t="str">
            <v>Region</v>
          </cell>
          <cell r="J503" t="str">
            <v>mth-yr</v>
          </cell>
          <cell r="K503" t="str">
            <v>Commodity</v>
          </cell>
          <cell r="L503" t="str">
            <v>Region</v>
          </cell>
        </row>
        <row r="504">
          <cell r="B504">
            <v>38687</v>
          </cell>
          <cell r="C504" t="str">
            <v>Cyclohexane</v>
          </cell>
          <cell r="D504" t="str">
            <v>US</v>
          </cell>
          <cell r="F504">
            <v>38687</v>
          </cell>
          <cell r="G504" t="str">
            <v>Butadiene</v>
          </cell>
          <cell r="H504" t="str">
            <v>US</v>
          </cell>
          <cell r="J504">
            <v>38687</v>
          </cell>
          <cell r="K504" t="str">
            <v>Ammonia</v>
          </cell>
          <cell r="L504" t="str">
            <v>US</v>
          </cell>
        </row>
        <row r="542">
          <cell r="B542" t="str">
            <v>mth-yr</v>
          </cell>
          <cell r="C542" t="str">
            <v>Commodity</v>
          </cell>
          <cell r="D542" t="str">
            <v>Region</v>
          </cell>
          <cell r="F542" t="str">
            <v>mth-yr</v>
          </cell>
          <cell r="G542" t="str">
            <v>Commodity</v>
          </cell>
          <cell r="H542" t="str">
            <v>Region</v>
          </cell>
        </row>
        <row r="543">
          <cell r="B543">
            <v>38353</v>
          </cell>
          <cell r="C543" t="str">
            <v>Hydrogen</v>
          </cell>
          <cell r="D543" t="str">
            <v>US</v>
          </cell>
          <cell r="F543">
            <v>38353</v>
          </cell>
          <cell r="G543" t="str">
            <v>NG</v>
          </cell>
          <cell r="H543" t="str">
            <v>US</v>
          </cell>
        </row>
        <row r="545">
          <cell r="B545" t="str">
            <v>mth-yr</v>
          </cell>
          <cell r="C545" t="str">
            <v>Commodity</v>
          </cell>
          <cell r="D545" t="str">
            <v>Region</v>
          </cell>
          <cell r="F545" t="str">
            <v>mth-yr</v>
          </cell>
          <cell r="G545" t="str">
            <v>Commodity</v>
          </cell>
          <cell r="H545" t="str">
            <v>Region</v>
          </cell>
        </row>
        <row r="546">
          <cell r="B546">
            <v>38384</v>
          </cell>
          <cell r="C546" t="str">
            <v>Hydrogen</v>
          </cell>
          <cell r="D546" t="str">
            <v>US</v>
          </cell>
          <cell r="F546">
            <v>38384</v>
          </cell>
          <cell r="G546" t="str">
            <v>NG</v>
          </cell>
          <cell r="H546" t="str">
            <v>US</v>
          </cell>
        </row>
        <row r="548">
          <cell r="B548" t="str">
            <v>mth-yr</v>
          </cell>
          <cell r="C548" t="str">
            <v>Commodity</v>
          </cell>
          <cell r="D548" t="str">
            <v>Region</v>
          </cell>
          <cell r="F548" t="str">
            <v>mth-yr</v>
          </cell>
          <cell r="G548" t="str">
            <v>Commodity</v>
          </cell>
          <cell r="H548" t="str">
            <v>Region</v>
          </cell>
        </row>
        <row r="549">
          <cell r="B549">
            <v>38412</v>
          </cell>
          <cell r="C549" t="str">
            <v>Hydrogen</v>
          </cell>
          <cell r="D549" t="str">
            <v>US</v>
          </cell>
          <cell r="F549">
            <v>38412</v>
          </cell>
          <cell r="G549" t="str">
            <v>NG</v>
          </cell>
          <cell r="H549" t="str">
            <v>US</v>
          </cell>
        </row>
        <row r="551">
          <cell r="B551" t="str">
            <v>mth-yr</v>
          </cell>
          <cell r="C551" t="str">
            <v>Commodity</v>
          </cell>
          <cell r="D551" t="str">
            <v>Region</v>
          </cell>
          <cell r="F551" t="str">
            <v>mth-yr</v>
          </cell>
          <cell r="G551" t="str">
            <v>Commodity</v>
          </cell>
          <cell r="H551" t="str">
            <v>Region</v>
          </cell>
        </row>
        <row r="552">
          <cell r="B552">
            <v>38443</v>
          </cell>
          <cell r="C552" t="str">
            <v>Hydrogen</v>
          </cell>
          <cell r="D552" t="str">
            <v>US</v>
          </cell>
          <cell r="F552">
            <v>38443</v>
          </cell>
          <cell r="G552" t="str">
            <v>NG</v>
          </cell>
          <cell r="H552" t="str">
            <v>US</v>
          </cell>
        </row>
        <row r="554">
          <cell r="B554" t="str">
            <v>mth-yr</v>
          </cell>
          <cell r="C554" t="str">
            <v>Commodity</v>
          </cell>
          <cell r="D554" t="str">
            <v>Region</v>
          </cell>
          <cell r="F554" t="str">
            <v>mth-yr</v>
          </cell>
          <cell r="G554" t="str">
            <v>Commodity</v>
          </cell>
          <cell r="H554" t="str">
            <v>Region</v>
          </cell>
        </row>
        <row r="555">
          <cell r="B555">
            <v>38473</v>
          </cell>
          <cell r="C555" t="str">
            <v>Hydrogen</v>
          </cell>
          <cell r="D555" t="str">
            <v>US</v>
          </cell>
          <cell r="F555">
            <v>38473</v>
          </cell>
          <cell r="G555" t="str">
            <v>NG</v>
          </cell>
          <cell r="H555" t="str">
            <v>US</v>
          </cell>
        </row>
        <row r="557">
          <cell r="B557" t="str">
            <v>mth-yr</v>
          </cell>
          <cell r="C557" t="str">
            <v>Commodity</v>
          </cell>
          <cell r="D557" t="str">
            <v>Region</v>
          </cell>
          <cell r="F557" t="str">
            <v>mth-yr</v>
          </cell>
          <cell r="G557" t="str">
            <v>Commodity</v>
          </cell>
          <cell r="H557" t="str">
            <v>Region</v>
          </cell>
        </row>
        <row r="558">
          <cell r="B558">
            <v>38504</v>
          </cell>
          <cell r="C558" t="str">
            <v>Hydrogen</v>
          </cell>
          <cell r="D558" t="str">
            <v>US</v>
          </cell>
          <cell r="F558">
            <v>38504</v>
          </cell>
          <cell r="G558" t="str">
            <v>NG</v>
          </cell>
          <cell r="H558" t="str">
            <v>US</v>
          </cell>
        </row>
        <row r="560">
          <cell r="B560" t="str">
            <v>mth-yr</v>
          </cell>
          <cell r="C560" t="str">
            <v>Commodity</v>
          </cell>
          <cell r="D560" t="str">
            <v>Region</v>
          </cell>
          <cell r="F560" t="str">
            <v>mth-yr</v>
          </cell>
          <cell r="G560" t="str">
            <v>Commodity</v>
          </cell>
          <cell r="H560" t="str">
            <v>Region</v>
          </cell>
        </row>
        <row r="561">
          <cell r="B561">
            <v>38534</v>
          </cell>
          <cell r="C561" t="str">
            <v>Hydrogen</v>
          </cell>
          <cell r="D561" t="str">
            <v>US</v>
          </cell>
          <cell r="F561">
            <v>38534</v>
          </cell>
          <cell r="G561" t="str">
            <v>NG</v>
          </cell>
          <cell r="H561" t="str">
            <v>US</v>
          </cell>
        </row>
        <row r="563">
          <cell r="B563" t="str">
            <v>mth-yr</v>
          </cell>
          <cell r="C563" t="str">
            <v>Commodity</v>
          </cell>
          <cell r="D563" t="str">
            <v>Region</v>
          </cell>
          <cell r="F563" t="str">
            <v>mth-yr</v>
          </cell>
          <cell r="G563" t="str">
            <v>Commodity</v>
          </cell>
          <cell r="H563" t="str">
            <v>Region</v>
          </cell>
        </row>
        <row r="564">
          <cell r="B564">
            <v>38565</v>
          </cell>
          <cell r="C564" t="str">
            <v>Hydrogen</v>
          </cell>
          <cell r="D564" t="str">
            <v>US</v>
          </cell>
          <cell r="F564">
            <v>38565</v>
          </cell>
          <cell r="G564" t="str">
            <v>NG</v>
          </cell>
          <cell r="H564" t="str">
            <v>US</v>
          </cell>
        </row>
        <row r="566">
          <cell r="B566" t="str">
            <v>mth-yr</v>
          </cell>
          <cell r="C566" t="str">
            <v>Commodity</v>
          </cell>
          <cell r="D566" t="str">
            <v>Region</v>
          </cell>
          <cell r="F566" t="str">
            <v>mth-yr</v>
          </cell>
          <cell r="G566" t="str">
            <v>Commodity</v>
          </cell>
          <cell r="H566" t="str">
            <v>Region</v>
          </cell>
        </row>
        <row r="567">
          <cell r="B567">
            <v>38596</v>
          </cell>
          <cell r="C567" t="str">
            <v>Hydrogen</v>
          </cell>
          <cell r="D567" t="str">
            <v>US</v>
          </cell>
          <cell r="F567">
            <v>38596</v>
          </cell>
          <cell r="G567" t="str">
            <v>NG</v>
          </cell>
          <cell r="H567" t="str">
            <v>US</v>
          </cell>
        </row>
        <row r="569">
          <cell r="B569" t="str">
            <v>mth-yr</v>
          </cell>
          <cell r="C569" t="str">
            <v>Commodity</v>
          </cell>
          <cell r="D569" t="str">
            <v>Region</v>
          </cell>
          <cell r="F569" t="str">
            <v>mth-yr</v>
          </cell>
          <cell r="G569" t="str">
            <v>Commodity</v>
          </cell>
          <cell r="H569" t="str">
            <v>Region</v>
          </cell>
        </row>
        <row r="570">
          <cell r="B570">
            <v>38626</v>
          </cell>
          <cell r="C570" t="str">
            <v>Hydrogen</v>
          </cell>
          <cell r="D570" t="str">
            <v>US</v>
          </cell>
          <cell r="F570">
            <v>38626</v>
          </cell>
          <cell r="G570" t="str">
            <v>NG</v>
          </cell>
          <cell r="H570" t="str">
            <v>US</v>
          </cell>
        </row>
        <row r="572">
          <cell r="B572" t="str">
            <v>mth-yr</v>
          </cell>
          <cell r="C572" t="str">
            <v>Commodity</v>
          </cell>
          <cell r="D572" t="str">
            <v>Region</v>
          </cell>
          <cell r="F572" t="str">
            <v>mth-yr</v>
          </cell>
          <cell r="G572" t="str">
            <v>Commodity</v>
          </cell>
          <cell r="H572" t="str">
            <v>Region</v>
          </cell>
        </row>
        <row r="573">
          <cell r="B573">
            <v>38657</v>
          </cell>
          <cell r="C573" t="str">
            <v>Hydrogen</v>
          </cell>
          <cell r="D573" t="str">
            <v>US</v>
          </cell>
          <cell r="F573">
            <v>38657</v>
          </cell>
          <cell r="G573" t="str">
            <v>NG</v>
          </cell>
          <cell r="H573" t="str">
            <v>US</v>
          </cell>
        </row>
        <row r="575">
          <cell r="B575" t="str">
            <v>mth-yr</v>
          </cell>
          <cell r="C575" t="str">
            <v>Commodity</v>
          </cell>
          <cell r="D575" t="str">
            <v>Region</v>
          </cell>
          <cell r="F575" t="str">
            <v>mth-yr</v>
          </cell>
          <cell r="G575" t="str">
            <v>Commodity</v>
          </cell>
          <cell r="H575" t="str">
            <v>Region</v>
          </cell>
        </row>
        <row r="576">
          <cell r="B576">
            <v>38687</v>
          </cell>
          <cell r="C576" t="str">
            <v>Hydrogen</v>
          </cell>
          <cell r="D576" t="str">
            <v>US</v>
          </cell>
          <cell r="F576">
            <v>38687</v>
          </cell>
          <cell r="G576" t="str">
            <v>NG</v>
          </cell>
          <cell r="H576" t="str">
            <v>US</v>
          </cell>
        </row>
        <row r="580">
          <cell r="B580" t="str">
            <v>mth-yr</v>
          </cell>
          <cell r="C580" t="str">
            <v>Commodity</v>
          </cell>
          <cell r="D580" t="str">
            <v>Region</v>
          </cell>
          <cell r="F580" t="str">
            <v>mth-yr</v>
          </cell>
          <cell r="G580" t="str">
            <v>Commodity</v>
          </cell>
          <cell r="H580" t="str">
            <v>Region</v>
          </cell>
          <cell r="J580" t="str">
            <v>mth-yr</v>
          </cell>
          <cell r="K580" t="str">
            <v>Commodity</v>
          </cell>
          <cell r="L580" t="str">
            <v>Region</v>
          </cell>
          <cell r="N580" t="str">
            <v>mth-yr</v>
          </cell>
          <cell r="O580" t="str">
            <v>Commodity</v>
          </cell>
          <cell r="P580" t="str">
            <v>Region</v>
          </cell>
          <cell r="R580" t="str">
            <v>mth-yr</v>
          </cell>
          <cell r="S580" t="str">
            <v>CommoditX</v>
          </cell>
          <cell r="T580" t="str">
            <v>Region</v>
          </cell>
        </row>
        <row r="581">
          <cell r="B581">
            <v>38353</v>
          </cell>
          <cell r="C581" t="str">
            <v>Cyclohexane</v>
          </cell>
          <cell r="D581" t="str">
            <v>Euro</v>
          </cell>
          <cell r="F581">
            <v>38353</v>
          </cell>
          <cell r="G581" t="str">
            <v>Ammonia</v>
          </cell>
          <cell r="H581" t="str">
            <v>Euro</v>
          </cell>
          <cell r="J581">
            <v>38353</v>
          </cell>
          <cell r="K581" t="str">
            <v>Butadiene</v>
          </cell>
          <cell r="L581" t="str">
            <v>Euro</v>
          </cell>
          <cell r="N581">
            <v>38353</v>
          </cell>
          <cell r="O581" t="str">
            <v>NG</v>
          </cell>
          <cell r="P581" t="str">
            <v>Euro</v>
          </cell>
          <cell r="R581">
            <v>38353</v>
          </cell>
          <cell r="S581" t="str">
            <v>Hydrogen</v>
          </cell>
          <cell r="T581" t="str">
            <v>Euro</v>
          </cell>
        </row>
        <row r="583">
          <cell r="B583" t="str">
            <v>mth-yr</v>
          </cell>
          <cell r="C583" t="str">
            <v>Commodity</v>
          </cell>
          <cell r="D583" t="str">
            <v>Region</v>
          </cell>
          <cell r="F583" t="str">
            <v>mth-yr</v>
          </cell>
          <cell r="G583" t="str">
            <v>Commodity</v>
          </cell>
          <cell r="H583" t="str">
            <v>Region</v>
          </cell>
          <cell r="J583" t="str">
            <v>mth-yr</v>
          </cell>
          <cell r="K583" t="str">
            <v>Commodity</v>
          </cell>
          <cell r="L583" t="str">
            <v>Region</v>
          </cell>
          <cell r="N583" t="str">
            <v>mth-yr</v>
          </cell>
          <cell r="O583" t="str">
            <v>Commodity</v>
          </cell>
          <cell r="P583" t="str">
            <v>Region</v>
          </cell>
          <cell r="R583" t="str">
            <v>mth-yr</v>
          </cell>
          <cell r="S583" t="str">
            <v>CommoditX</v>
          </cell>
          <cell r="T583" t="str">
            <v>Region</v>
          </cell>
        </row>
        <row r="584">
          <cell r="B584">
            <v>38384</v>
          </cell>
          <cell r="C584" t="str">
            <v>Cyclohexane</v>
          </cell>
          <cell r="D584" t="str">
            <v>Euro</v>
          </cell>
          <cell r="F584">
            <v>38384</v>
          </cell>
          <cell r="G584" t="str">
            <v>Ammonia</v>
          </cell>
          <cell r="H584" t="str">
            <v>Euro</v>
          </cell>
          <cell r="J584">
            <v>38384</v>
          </cell>
          <cell r="K584" t="str">
            <v>Butadiene</v>
          </cell>
          <cell r="L584" t="str">
            <v>Euro</v>
          </cell>
          <cell r="N584">
            <v>38384</v>
          </cell>
          <cell r="O584" t="str">
            <v>NG</v>
          </cell>
          <cell r="P584" t="str">
            <v>Euro</v>
          </cell>
          <cell r="R584">
            <v>38384</v>
          </cell>
          <cell r="S584" t="str">
            <v>Hydrogen</v>
          </cell>
          <cell r="T584" t="str">
            <v>Euro</v>
          </cell>
        </row>
        <row r="586">
          <cell r="B586" t="str">
            <v>mth-yr</v>
          </cell>
          <cell r="C586" t="str">
            <v>Commodity</v>
          </cell>
          <cell r="D586" t="str">
            <v>Region</v>
          </cell>
          <cell r="F586" t="str">
            <v>mth-yr</v>
          </cell>
          <cell r="G586" t="str">
            <v>Commodity</v>
          </cell>
          <cell r="H586" t="str">
            <v>Region</v>
          </cell>
          <cell r="J586" t="str">
            <v>mth-yr</v>
          </cell>
          <cell r="K586" t="str">
            <v>Commodity</v>
          </cell>
          <cell r="L586" t="str">
            <v>Region</v>
          </cell>
          <cell r="N586" t="str">
            <v>mth-yr</v>
          </cell>
          <cell r="O586" t="str">
            <v>Commodity</v>
          </cell>
          <cell r="P586" t="str">
            <v>Region</v>
          </cell>
          <cell r="R586" t="str">
            <v>mth-yr</v>
          </cell>
          <cell r="S586" t="str">
            <v>CommoditX</v>
          </cell>
          <cell r="T586" t="str">
            <v>Region</v>
          </cell>
        </row>
        <row r="587">
          <cell r="B587">
            <v>38412</v>
          </cell>
          <cell r="C587" t="str">
            <v>Cyclohexane</v>
          </cell>
          <cell r="D587" t="str">
            <v>Euro</v>
          </cell>
          <cell r="F587">
            <v>38412</v>
          </cell>
          <cell r="G587" t="str">
            <v>Ammonia</v>
          </cell>
          <cell r="H587" t="str">
            <v>Euro</v>
          </cell>
          <cell r="J587">
            <v>38412</v>
          </cell>
          <cell r="K587" t="str">
            <v>Butadiene</v>
          </cell>
          <cell r="L587" t="str">
            <v>Euro</v>
          </cell>
          <cell r="N587">
            <v>38412</v>
          </cell>
          <cell r="O587" t="str">
            <v>NG</v>
          </cell>
          <cell r="P587" t="str">
            <v>Euro</v>
          </cell>
          <cell r="R587">
            <v>38412</v>
          </cell>
          <cell r="S587" t="str">
            <v>Hydrogen</v>
          </cell>
          <cell r="T587" t="str">
            <v>Euro</v>
          </cell>
        </row>
        <row r="589">
          <cell r="B589" t="str">
            <v>mth-yr</v>
          </cell>
          <cell r="C589" t="str">
            <v>Commodity</v>
          </cell>
          <cell r="D589" t="str">
            <v>Region</v>
          </cell>
          <cell r="F589" t="str">
            <v>mth-yr</v>
          </cell>
          <cell r="G589" t="str">
            <v>Commodity</v>
          </cell>
          <cell r="H589" t="str">
            <v>Region</v>
          </cell>
          <cell r="J589" t="str">
            <v>mth-yr</v>
          </cell>
          <cell r="K589" t="str">
            <v>Commodity</v>
          </cell>
          <cell r="L589" t="str">
            <v>Region</v>
          </cell>
          <cell r="N589" t="str">
            <v>mth-yr</v>
          </cell>
          <cell r="O589" t="str">
            <v>Commodity</v>
          </cell>
          <cell r="P589" t="str">
            <v>Region</v>
          </cell>
          <cell r="R589" t="str">
            <v>mth-yr</v>
          </cell>
          <cell r="S589" t="str">
            <v>CommoditX</v>
          </cell>
          <cell r="T589" t="str">
            <v>Region</v>
          </cell>
        </row>
        <row r="590">
          <cell r="B590">
            <v>38443</v>
          </cell>
          <cell r="C590" t="str">
            <v>Cyclohexane</v>
          </cell>
          <cell r="D590" t="str">
            <v>Euro</v>
          </cell>
          <cell r="F590">
            <v>38443</v>
          </cell>
          <cell r="G590" t="str">
            <v>Ammonia</v>
          </cell>
          <cell r="H590" t="str">
            <v>Euro</v>
          </cell>
          <cell r="J590">
            <v>38443</v>
          </cell>
          <cell r="K590" t="str">
            <v>Butadiene</v>
          </cell>
          <cell r="L590" t="str">
            <v>Euro</v>
          </cell>
          <cell r="N590">
            <v>38443</v>
          </cell>
          <cell r="O590" t="str">
            <v>NG</v>
          </cell>
          <cell r="P590" t="str">
            <v>Euro</v>
          </cell>
          <cell r="R590">
            <v>38443</v>
          </cell>
          <cell r="S590" t="str">
            <v>Hydrogen</v>
          </cell>
          <cell r="T590" t="str">
            <v>Euro</v>
          </cell>
        </row>
        <row r="592">
          <cell r="B592" t="str">
            <v>mth-yr</v>
          </cell>
          <cell r="C592" t="str">
            <v>Commodity</v>
          </cell>
          <cell r="D592" t="str">
            <v>Region</v>
          </cell>
          <cell r="F592" t="str">
            <v>mth-yr</v>
          </cell>
          <cell r="G592" t="str">
            <v>Commodity</v>
          </cell>
          <cell r="H592" t="str">
            <v>Region</v>
          </cell>
          <cell r="J592" t="str">
            <v>mth-yr</v>
          </cell>
          <cell r="K592" t="str">
            <v>Commodity</v>
          </cell>
          <cell r="L592" t="str">
            <v>Region</v>
          </cell>
          <cell r="N592" t="str">
            <v>mth-yr</v>
          </cell>
          <cell r="O592" t="str">
            <v>Commodity</v>
          </cell>
          <cell r="P592" t="str">
            <v>Region</v>
          </cell>
          <cell r="R592" t="str">
            <v>mth-yr</v>
          </cell>
          <cell r="S592" t="str">
            <v>CommoditX</v>
          </cell>
          <cell r="T592" t="str">
            <v>Region</v>
          </cell>
        </row>
        <row r="593">
          <cell r="B593">
            <v>38473</v>
          </cell>
          <cell r="C593" t="str">
            <v>Cyclohexane</v>
          </cell>
          <cell r="D593" t="str">
            <v>Euro</v>
          </cell>
          <cell r="F593">
            <v>38473</v>
          </cell>
          <cell r="G593" t="str">
            <v>Ammonia</v>
          </cell>
          <cell r="H593" t="str">
            <v>Euro</v>
          </cell>
          <cell r="J593">
            <v>38473</v>
          </cell>
          <cell r="K593" t="str">
            <v>Butadiene</v>
          </cell>
          <cell r="L593" t="str">
            <v>Euro</v>
          </cell>
          <cell r="N593">
            <v>38473</v>
          </cell>
          <cell r="O593" t="str">
            <v>NG</v>
          </cell>
          <cell r="P593" t="str">
            <v>Euro</v>
          </cell>
          <cell r="R593">
            <v>38473</v>
          </cell>
          <cell r="S593" t="str">
            <v>Hydrogen</v>
          </cell>
          <cell r="T593" t="str">
            <v>Euro</v>
          </cell>
        </row>
        <row r="595">
          <cell r="B595" t="str">
            <v>mth-yr</v>
          </cell>
          <cell r="C595" t="str">
            <v>Commodity</v>
          </cell>
          <cell r="D595" t="str">
            <v>Region</v>
          </cell>
          <cell r="F595" t="str">
            <v>mth-yr</v>
          </cell>
          <cell r="G595" t="str">
            <v>Commodity</v>
          </cell>
          <cell r="H595" t="str">
            <v>Region</v>
          </cell>
          <cell r="J595" t="str">
            <v>mth-yr</v>
          </cell>
          <cell r="K595" t="str">
            <v>Commodity</v>
          </cell>
          <cell r="L595" t="str">
            <v>Region</v>
          </cell>
          <cell r="N595" t="str">
            <v>mth-yr</v>
          </cell>
          <cell r="O595" t="str">
            <v>Commodity</v>
          </cell>
          <cell r="P595" t="str">
            <v>Region</v>
          </cell>
          <cell r="R595" t="str">
            <v>mth-yr</v>
          </cell>
          <cell r="S595" t="str">
            <v>CommoditX</v>
          </cell>
          <cell r="T595" t="str">
            <v>Region</v>
          </cell>
        </row>
        <row r="596">
          <cell r="B596">
            <v>38504</v>
          </cell>
          <cell r="C596" t="str">
            <v>Cyclohexane</v>
          </cell>
          <cell r="D596" t="str">
            <v>Euro</v>
          </cell>
          <cell r="F596">
            <v>38504</v>
          </cell>
          <cell r="G596" t="str">
            <v>Ammonia</v>
          </cell>
          <cell r="H596" t="str">
            <v>Euro</v>
          </cell>
          <cell r="J596">
            <v>38504</v>
          </cell>
          <cell r="K596" t="str">
            <v>Butadiene</v>
          </cell>
          <cell r="L596" t="str">
            <v>Euro</v>
          </cell>
          <cell r="N596">
            <v>38504</v>
          </cell>
          <cell r="O596" t="str">
            <v>NG</v>
          </cell>
          <cell r="P596" t="str">
            <v>Euro</v>
          </cell>
          <cell r="R596">
            <v>38504</v>
          </cell>
          <cell r="S596" t="str">
            <v>Hydrogen</v>
          </cell>
          <cell r="T596" t="str">
            <v>Euro</v>
          </cell>
        </row>
        <row r="598">
          <cell r="B598" t="str">
            <v>mth-yr</v>
          </cell>
          <cell r="C598" t="str">
            <v>Commodity</v>
          </cell>
          <cell r="D598" t="str">
            <v>Region</v>
          </cell>
          <cell r="F598" t="str">
            <v>mth-yr</v>
          </cell>
          <cell r="G598" t="str">
            <v>Commodity</v>
          </cell>
          <cell r="H598" t="str">
            <v>Region</v>
          </cell>
          <cell r="J598" t="str">
            <v>mth-yr</v>
          </cell>
          <cell r="K598" t="str">
            <v>Commodity</v>
          </cell>
          <cell r="L598" t="str">
            <v>Region</v>
          </cell>
          <cell r="N598" t="str">
            <v>mth-yr</v>
          </cell>
          <cell r="O598" t="str">
            <v>Commodity</v>
          </cell>
          <cell r="P598" t="str">
            <v>Region</v>
          </cell>
          <cell r="R598" t="str">
            <v>mth-yr</v>
          </cell>
          <cell r="S598" t="str">
            <v>CommoditX</v>
          </cell>
          <cell r="T598" t="str">
            <v>Region</v>
          </cell>
        </row>
        <row r="599">
          <cell r="B599">
            <v>38534</v>
          </cell>
          <cell r="C599" t="str">
            <v>Cyclohexane</v>
          </cell>
          <cell r="D599" t="str">
            <v>Euro</v>
          </cell>
          <cell r="F599">
            <v>38534</v>
          </cell>
          <cell r="G599" t="str">
            <v>Ammonia</v>
          </cell>
          <cell r="H599" t="str">
            <v>Euro</v>
          </cell>
          <cell r="J599">
            <v>38534</v>
          </cell>
          <cell r="K599" t="str">
            <v>Butadiene</v>
          </cell>
          <cell r="L599" t="str">
            <v>Euro</v>
          </cell>
          <cell r="N599">
            <v>38534</v>
          </cell>
          <cell r="O599" t="str">
            <v>NG</v>
          </cell>
          <cell r="P599" t="str">
            <v>Euro</v>
          </cell>
          <cell r="R599">
            <v>38534</v>
          </cell>
          <cell r="S599" t="str">
            <v>Hydrogen</v>
          </cell>
          <cell r="T599" t="str">
            <v>Euro</v>
          </cell>
        </row>
        <row r="601">
          <cell r="B601" t="str">
            <v>mth-yr</v>
          </cell>
          <cell r="C601" t="str">
            <v>Commodity</v>
          </cell>
          <cell r="D601" t="str">
            <v>Region</v>
          </cell>
          <cell r="F601" t="str">
            <v>mth-yr</v>
          </cell>
          <cell r="G601" t="str">
            <v>Commodity</v>
          </cell>
          <cell r="H601" t="str">
            <v>Region</v>
          </cell>
          <cell r="J601" t="str">
            <v>mth-yr</v>
          </cell>
          <cell r="K601" t="str">
            <v>Commodity</v>
          </cell>
          <cell r="L601" t="str">
            <v>Region</v>
          </cell>
          <cell r="N601" t="str">
            <v>mth-yr</v>
          </cell>
          <cell r="O601" t="str">
            <v>Commodity</v>
          </cell>
          <cell r="P601" t="str">
            <v>Region</v>
          </cell>
          <cell r="R601" t="str">
            <v>mth-yr</v>
          </cell>
          <cell r="S601" t="str">
            <v>CommoditX</v>
          </cell>
          <cell r="T601" t="str">
            <v>Region</v>
          </cell>
        </row>
        <row r="602">
          <cell r="B602">
            <v>38565</v>
          </cell>
          <cell r="C602" t="str">
            <v>Cyclohexane</v>
          </cell>
          <cell r="D602" t="str">
            <v>Euro</v>
          </cell>
          <cell r="F602">
            <v>38565</v>
          </cell>
          <cell r="G602" t="str">
            <v>Ammonia</v>
          </cell>
          <cell r="H602" t="str">
            <v>Euro</v>
          </cell>
          <cell r="J602">
            <v>38565</v>
          </cell>
          <cell r="K602" t="str">
            <v>Butadiene</v>
          </cell>
          <cell r="L602" t="str">
            <v>Euro</v>
          </cell>
          <cell r="N602">
            <v>38565</v>
          </cell>
          <cell r="O602" t="str">
            <v>NG</v>
          </cell>
          <cell r="P602" t="str">
            <v>Euro</v>
          </cell>
          <cell r="R602">
            <v>38565</v>
          </cell>
          <cell r="S602" t="str">
            <v>Hydrogen</v>
          </cell>
          <cell r="T602" t="str">
            <v>Euro</v>
          </cell>
        </row>
        <row r="604">
          <cell r="B604" t="str">
            <v>mth-yr</v>
          </cell>
          <cell r="C604" t="str">
            <v>Commodity</v>
          </cell>
          <cell r="D604" t="str">
            <v>Region</v>
          </cell>
          <cell r="F604" t="str">
            <v>mth-yr</v>
          </cell>
          <cell r="G604" t="str">
            <v>Commodity</v>
          </cell>
          <cell r="H604" t="str">
            <v>Region</v>
          </cell>
          <cell r="J604" t="str">
            <v>mth-yr</v>
          </cell>
          <cell r="K604" t="str">
            <v>Commodity</v>
          </cell>
          <cell r="L604" t="str">
            <v>Region</v>
          </cell>
          <cell r="N604" t="str">
            <v>mth-yr</v>
          </cell>
          <cell r="O604" t="str">
            <v>Commodity</v>
          </cell>
          <cell r="P604" t="str">
            <v>Region</v>
          </cell>
          <cell r="R604" t="str">
            <v>mth-yr</v>
          </cell>
          <cell r="S604" t="str">
            <v>CommoditX</v>
          </cell>
          <cell r="T604" t="str">
            <v>Region</v>
          </cell>
        </row>
        <row r="605">
          <cell r="B605">
            <v>38596</v>
          </cell>
          <cell r="C605" t="str">
            <v>Cyclohexane</v>
          </cell>
          <cell r="D605" t="str">
            <v>Euro</v>
          </cell>
          <cell r="F605">
            <v>38596</v>
          </cell>
          <cell r="G605" t="str">
            <v>Ammonia</v>
          </cell>
          <cell r="H605" t="str">
            <v>Euro</v>
          </cell>
          <cell r="J605">
            <v>38596</v>
          </cell>
          <cell r="K605" t="str">
            <v>Butadiene</v>
          </cell>
          <cell r="L605" t="str">
            <v>Euro</v>
          </cell>
          <cell r="N605">
            <v>38596</v>
          </cell>
          <cell r="O605" t="str">
            <v>NG</v>
          </cell>
          <cell r="P605" t="str">
            <v>Euro</v>
          </cell>
          <cell r="R605">
            <v>38596</v>
          </cell>
          <cell r="S605" t="str">
            <v>Hydrogen</v>
          </cell>
          <cell r="T605" t="str">
            <v>Euro</v>
          </cell>
        </row>
        <row r="607">
          <cell r="B607" t="str">
            <v>mth-yr</v>
          </cell>
          <cell r="C607" t="str">
            <v>Commodity</v>
          </cell>
          <cell r="D607" t="str">
            <v>Region</v>
          </cell>
          <cell r="F607" t="str">
            <v>mth-yr</v>
          </cell>
          <cell r="G607" t="str">
            <v>Commodity</v>
          </cell>
          <cell r="H607" t="str">
            <v>Region</v>
          </cell>
          <cell r="J607" t="str">
            <v>mth-yr</v>
          </cell>
          <cell r="K607" t="str">
            <v>Commodity</v>
          </cell>
          <cell r="L607" t="str">
            <v>Region</v>
          </cell>
          <cell r="N607" t="str">
            <v>mth-yr</v>
          </cell>
          <cell r="O607" t="str">
            <v>Commodity</v>
          </cell>
          <cell r="P607" t="str">
            <v>Region</v>
          </cell>
          <cell r="R607" t="str">
            <v>mth-yr</v>
          </cell>
          <cell r="S607" t="str">
            <v>CommoditX</v>
          </cell>
          <cell r="T607" t="str">
            <v>Region</v>
          </cell>
        </row>
        <row r="608">
          <cell r="B608">
            <v>38626</v>
          </cell>
          <cell r="C608" t="str">
            <v>Cyclohexane</v>
          </cell>
          <cell r="D608" t="str">
            <v>Euro</v>
          </cell>
          <cell r="F608">
            <v>38626</v>
          </cell>
          <cell r="G608" t="str">
            <v>Ammonia</v>
          </cell>
          <cell r="H608" t="str">
            <v>Euro</v>
          </cell>
          <cell r="J608">
            <v>38626</v>
          </cell>
          <cell r="K608" t="str">
            <v>Butadiene</v>
          </cell>
          <cell r="L608" t="str">
            <v>Euro</v>
          </cell>
          <cell r="N608">
            <v>38626</v>
          </cell>
          <cell r="O608" t="str">
            <v>NG</v>
          </cell>
          <cell r="P608" t="str">
            <v>Euro</v>
          </cell>
          <cell r="R608">
            <v>38626</v>
          </cell>
          <cell r="S608" t="str">
            <v>Hydrogen</v>
          </cell>
          <cell r="T608" t="str">
            <v>Euro</v>
          </cell>
        </row>
        <row r="610">
          <cell r="B610" t="str">
            <v>mth-yr</v>
          </cell>
          <cell r="C610" t="str">
            <v>Commodity</v>
          </cell>
          <cell r="D610" t="str">
            <v>Region</v>
          </cell>
          <cell r="F610" t="str">
            <v>mth-yr</v>
          </cell>
          <cell r="G610" t="str">
            <v>Commodity</v>
          </cell>
          <cell r="H610" t="str">
            <v>Region</v>
          </cell>
          <cell r="J610" t="str">
            <v>mth-yr</v>
          </cell>
          <cell r="K610" t="str">
            <v>Commodity</v>
          </cell>
          <cell r="L610" t="str">
            <v>Region</v>
          </cell>
          <cell r="N610" t="str">
            <v>mth-yr</v>
          </cell>
          <cell r="O610" t="str">
            <v>Commodity</v>
          </cell>
          <cell r="P610" t="str">
            <v>Region</v>
          </cell>
          <cell r="R610" t="str">
            <v>mth-yr</v>
          </cell>
          <cell r="S610" t="str">
            <v>CommoditX</v>
          </cell>
          <cell r="T610" t="str">
            <v>Region</v>
          </cell>
        </row>
        <row r="611">
          <cell r="B611">
            <v>38657</v>
          </cell>
          <cell r="C611" t="str">
            <v>Cyclohexane</v>
          </cell>
          <cell r="D611" t="str">
            <v>Euro</v>
          </cell>
          <cell r="F611">
            <v>38657</v>
          </cell>
          <cell r="G611" t="str">
            <v>Ammonia</v>
          </cell>
          <cell r="H611" t="str">
            <v>Euro</v>
          </cell>
          <cell r="J611">
            <v>38657</v>
          </cell>
          <cell r="K611" t="str">
            <v>Butadiene</v>
          </cell>
          <cell r="L611" t="str">
            <v>Euro</v>
          </cell>
          <cell r="N611">
            <v>38657</v>
          </cell>
          <cell r="O611" t="str">
            <v>NG</v>
          </cell>
          <cell r="P611" t="str">
            <v>Euro</v>
          </cell>
          <cell r="R611">
            <v>38657</v>
          </cell>
          <cell r="S611" t="str">
            <v>Hydrogen</v>
          </cell>
          <cell r="T611" t="str">
            <v>Euro</v>
          </cell>
        </row>
        <row r="613">
          <cell r="B613" t="str">
            <v>mth-yr</v>
          </cell>
          <cell r="C613" t="str">
            <v>Commodity</v>
          </cell>
          <cell r="D613" t="str">
            <v>Region</v>
          </cell>
          <cell r="F613" t="str">
            <v>mth-yr</v>
          </cell>
          <cell r="G613" t="str">
            <v>Commodity</v>
          </cell>
          <cell r="H613" t="str">
            <v>Region</v>
          </cell>
          <cell r="J613" t="str">
            <v>mth-yr</v>
          </cell>
          <cell r="K613" t="str">
            <v>Commodity</v>
          </cell>
          <cell r="L613" t="str">
            <v>Region</v>
          </cell>
          <cell r="N613" t="str">
            <v>mth-yr</v>
          </cell>
          <cell r="O613" t="str">
            <v>Commodity</v>
          </cell>
          <cell r="P613" t="str">
            <v>Region</v>
          </cell>
          <cell r="R613" t="str">
            <v>mth-yr</v>
          </cell>
          <cell r="S613" t="str">
            <v>CommoditX</v>
          </cell>
          <cell r="T613" t="str">
            <v>Region</v>
          </cell>
        </row>
        <row r="614">
          <cell r="B614">
            <v>38687</v>
          </cell>
          <cell r="C614" t="str">
            <v>Cyclohexane</v>
          </cell>
          <cell r="D614" t="str">
            <v>Euro</v>
          </cell>
          <cell r="F614">
            <v>38687</v>
          </cell>
          <cell r="G614" t="str">
            <v>Ammonia</v>
          </cell>
          <cell r="H614" t="str">
            <v>Euro</v>
          </cell>
          <cell r="J614">
            <v>38687</v>
          </cell>
          <cell r="K614" t="str">
            <v>Butadiene</v>
          </cell>
          <cell r="L614" t="str">
            <v>Euro</v>
          </cell>
          <cell r="N614">
            <v>38687</v>
          </cell>
          <cell r="O614" t="str">
            <v>NG</v>
          </cell>
          <cell r="P614" t="str">
            <v>Euro</v>
          </cell>
          <cell r="R614">
            <v>38687</v>
          </cell>
          <cell r="S614" t="str">
            <v>Hydrogen</v>
          </cell>
          <cell r="T614" t="str">
            <v>Euro</v>
          </cell>
        </row>
        <row r="616">
          <cell r="B616" t="str">
            <v>mth-yr</v>
          </cell>
          <cell r="C616" t="str">
            <v>Commodity</v>
          </cell>
          <cell r="D616" t="str">
            <v>Region</v>
          </cell>
          <cell r="F616" t="str">
            <v>mth-yr</v>
          </cell>
          <cell r="G616" t="str">
            <v>Commodity</v>
          </cell>
          <cell r="H616" t="str">
            <v>Region</v>
          </cell>
          <cell r="J616" t="str">
            <v>mth-yr</v>
          </cell>
          <cell r="K616" t="str">
            <v>Commodity</v>
          </cell>
          <cell r="L616" t="str">
            <v>Region</v>
          </cell>
          <cell r="N616" t="str">
            <v>mth-yr</v>
          </cell>
          <cell r="O616" t="str">
            <v>Commodity</v>
          </cell>
        </row>
        <row r="617">
          <cell r="B617">
            <v>38353</v>
          </cell>
          <cell r="C617" t="str">
            <v>Paraxylene</v>
          </cell>
          <cell r="D617" t="str">
            <v>US</v>
          </cell>
          <cell r="F617">
            <v>38353</v>
          </cell>
          <cell r="G617" t="str">
            <v>Paraxylene</v>
          </cell>
          <cell r="H617" t="str">
            <v>Asia</v>
          </cell>
          <cell r="J617">
            <v>38353</v>
          </cell>
          <cell r="K617" t="str">
            <v>Paraxylene</v>
          </cell>
          <cell r="L617" t="str">
            <v>EURO</v>
          </cell>
          <cell r="N617">
            <v>38353</v>
          </cell>
          <cell r="O617" t="str">
            <v>Caprolactam</v>
          </cell>
        </row>
        <row r="619">
          <cell r="B619" t="str">
            <v>mth-yr</v>
          </cell>
          <cell r="C619" t="str">
            <v>Commodity</v>
          </cell>
          <cell r="D619" t="str">
            <v>Region</v>
          </cell>
          <cell r="F619" t="str">
            <v>mth-yr</v>
          </cell>
          <cell r="G619" t="str">
            <v>Commodity</v>
          </cell>
          <cell r="H619" t="str">
            <v>Region</v>
          </cell>
          <cell r="J619" t="str">
            <v>mth-yr</v>
          </cell>
          <cell r="K619" t="str">
            <v>Commodity</v>
          </cell>
          <cell r="L619" t="str">
            <v>Region</v>
          </cell>
          <cell r="N619" t="str">
            <v>mth-yr</v>
          </cell>
          <cell r="O619" t="str">
            <v>Commodity</v>
          </cell>
        </row>
        <row r="620">
          <cell r="B620">
            <v>38384</v>
          </cell>
          <cell r="C620" t="str">
            <v>Paraxylene</v>
          </cell>
          <cell r="D620" t="str">
            <v>US</v>
          </cell>
          <cell r="F620">
            <v>38384</v>
          </cell>
          <cell r="G620" t="str">
            <v>Paraxylene</v>
          </cell>
          <cell r="H620" t="str">
            <v>ASIA</v>
          </cell>
          <cell r="J620">
            <v>38384</v>
          </cell>
          <cell r="K620" t="str">
            <v>Paraxylene</v>
          </cell>
          <cell r="L620" t="str">
            <v>EURO</v>
          </cell>
          <cell r="N620">
            <v>38384</v>
          </cell>
          <cell r="O620" t="str">
            <v>Caprolactam</v>
          </cell>
        </row>
        <row r="622">
          <cell r="B622" t="str">
            <v>mth-yr</v>
          </cell>
          <cell r="C622" t="str">
            <v>Commodity</v>
          </cell>
          <cell r="D622" t="str">
            <v>Region</v>
          </cell>
          <cell r="F622" t="str">
            <v>mth-yr</v>
          </cell>
          <cell r="G622" t="str">
            <v>Commodity</v>
          </cell>
          <cell r="H622" t="str">
            <v>Region</v>
          </cell>
          <cell r="J622" t="str">
            <v>mth-yr</v>
          </cell>
          <cell r="K622" t="str">
            <v>Commodity</v>
          </cell>
          <cell r="L622" t="str">
            <v>Region</v>
          </cell>
          <cell r="N622" t="str">
            <v>mth-yr</v>
          </cell>
          <cell r="O622" t="str">
            <v>Commodity</v>
          </cell>
        </row>
        <row r="623">
          <cell r="B623">
            <v>38412</v>
          </cell>
          <cell r="C623" t="str">
            <v>Paraxylene</v>
          </cell>
          <cell r="D623" t="str">
            <v>US</v>
          </cell>
          <cell r="F623">
            <v>38412</v>
          </cell>
          <cell r="G623" t="str">
            <v>Paraxylene</v>
          </cell>
          <cell r="H623" t="str">
            <v>ASIA</v>
          </cell>
          <cell r="J623">
            <v>38412</v>
          </cell>
          <cell r="K623" t="str">
            <v>Paraxylene</v>
          </cell>
          <cell r="L623" t="str">
            <v>EURO</v>
          </cell>
          <cell r="N623">
            <v>38412</v>
          </cell>
          <cell r="O623" t="str">
            <v>Caprolactam</v>
          </cell>
        </row>
        <row r="625">
          <cell r="B625" t="str">
            <v>mth-yr</v>
          </cell>
          <cell r="C625" t="str">
            <v>Commodity</v>
          </cell>
          <cell r="D625" t="str">
            <v>Region</v>
          </cell>
          <cell r="F625" t="str">
            <v>.</v>
          </cell>
          <cell r="G625" t="str">
            <v>Commodity</v>
          </cell>
          <cell r="H625" t="str">
            <v>Region</v>
          </cell>
          <cell r="J625" t="str">
            <v>mth-yr</v>
          </cell>
          <cell r="K625" t="str">
            <v>Commodity</v>
          </cell>
          <cell r="L625" t="str">
            <v>Region</v>
          </cell>
          <cell r="N625" t="str">
            <v>mth-yr</v>
          </cell>
          <cell r="O625" t="str">
            <v>Commodity</v>
          </cell>
        </row>
        <row r="626">
          <cell r="B626">
            <v>38443</v>
          </cell>
          <cell r="C626" t="str">
            <v>Paraxylene</v>
          </cell>
          <cell r="D626" t="str">
            <v>US</v>
          </cell>
          <cell r="F626">
            <v>38443</v>
          </cell>
          <cell r="G626" t="str">
            <v>Paraxylene</v>
          </cell>
          <cell r="H626" t="str">
            <v>ASIA</v>
          </cell>
          <cell r="J626">
            <v>38443</v>
          </cell>
          <cell r="K626" t="str">
            <v>Paraxylene</v>
          </cell>
          <cell r="L626" t="str">
            <v>EURO</v>
          </cell>
          <cell r="N626">
            <v>38443</v>
          </cell>
          <cell r="O626" t="str">
            <v>Caprolactam</v>
          </cell>
        </row>
        <row r="628">
          <cell r="B628" t="str">
            <v>mth-yr</v>
          </cell>
          <cell r="C628" t="str">
            <v>Commodity</v>
          </cell>
          <cell r="D628" t="str">
            <v>Region</v>
          </cell>
          <cell r="F628" t="str">
            <v>mth-yr</v>
          </cell>
          <cell r="G628" t="str">
            <v>Commodity</v>
          </cell>
          <cell r="H628" t="str">
            <v>Region</v>
          </cell>
          <cell r="J628" t="str">
            <v>mth-yr</v>
          </cell>
          <cell r="K628" t="str">
            <v>Commodity</v>
          </cell>
          <cell r="L628" t="str">
            <v>Region</v>
          </cell>
          <cell r="N628" t="str">
            <v>mth-yr</v>
          </cell>
          <cell r="O628" t="str">
            <v>Commodity</v>
          </cell>
        </row>
        <row r="629">
          <cell r="B629">
            <v>38473</v>
          </cell>
          <cell r="C629" t="str">
            <v>Paraxylene</v>
          </cell>
          <cell r="D629" t="str">
            <v>US</v>
          </cell>
          <cell r="F629">
            <v>38473</v>
          </cell>
          <cell r="G629" t="str">
            <v>Paraxylene</v>
          </cell>
          <cell r="H629" t="str">
            <v>ASIA</v>
          </cell>
          <cell r="J629">
            <v>38473</v>
          </cell>
          <cell r="K629" t="str">
            <v>Paraxylene</v>
          </cell>
          <cell r="L629" t="str">
            <v>EURO</v>
          </cell>
          <cell r="N629">
            <v>38473</v>
          </cell>
          <cell r="O629" t="str">
            <v>Caprolactam</v>
          </cell>
        </row>
        <row r="631">
          <cell r="B631" t="str">
            <v>mth-yr</v>
          </cell>
          <cell r="C631" t="str">
            <v>Commodity</v>
          </cell>
          <cell r="D631" t="str">
            <v>Region</v>
          </cell>
          <cell r="F631" t="str">
            <v>mth-yr</v>
          </cell>
          <cell r="G631" t="str">
            <v>Commodity</v>
          </cell>
          <cell r="H631" t="str">
            <v>Region</v>
          </cell>
          <cell r="J631" t="str">
            <v>mth-yr</v>
          </cell>
          <cell r="K631" t="str">
            <v>Commodity</v>
          </cell>
          <cell r="L631" t="str">
            <v>Region</v>
          </cell>
          <cell r="N631" t="str">
            <v>mth-yr</v>
          </cell>
          <cell r="O631" t="str">
            <v>Commodity</v>
          </cell>
        </row>
        <row r="632">
          <cell r="B632">
            <v>38504</v>
          </cell>
          <cell r="C632" t="str">
            <v>Paraxylene</v>
          </cell>
          <cell r="D632" t="str">
            <v>US</v>
          </cell>
          <cell r="F632">
            <v>38504</v>
          </cell>
          <cell r="G632" t="str">
            <v>Paraxylene</v>
          </cell>
          <cell r="H632" t="str">
            <v>ASIA</v>
          </cell>
          <cell r="J632">
            <v>38504</v>
          </cell>
          <cell r="K632" t="str">
            <v>Paraxylene</v>
          </cell>
          <cell r="L632" t="str">
            <v>EURO</v>
          </cell>
          <cell r="N632">
            <v>38504</v>
          </cell>
          <cell r="O632" t="str">
            <v>Caprolactam</v>
          </cell>
        </row>
        <row r="634">
          <cell r="B634" t="str">
            <v>mth-yr</v>
          </cell>
          <cell r="C634" t="str">
            <v>Commodity</v>
          </cell>
          <cell r="D634" t="str">
            <v>Region</v>
          </cell>
          <cell r="F634" t="str">
            <v>mth-yr</v>
          </cell>
          <cell r="G634" t="str">
            <v>Commodity</v>
          </cell>
          <cell r="H634" t="str">
            <v>Region</v>
          </cell>
          <cell r="J634" t="str">
            <v>mth-yr</v>
          </cell>
          <cell r="K634" t="str">
            <v>Commodity</v>
          </cell>
          <cell r="L634" t="str">
            <v>Region</v>
          </cell>
          <cell r="N634" t="str">
            <v>mth-yr</v>
          </cell>
          <cell r="O634" t="str">
            <v>Commodity</v>
          </cell>
        </row>
        <row r="635">
          <cell r="B635">
            <v>38534</v>
          </cell>
          <cell r="C635" t="str">
            <v>Paraxylene</v>
          </cell>
          <cell r="D635" t="str">
            <v>US</v>
          </cell>
          <cell r="F635">
            <v>38534</v>
          </cell>
          <cell r="G635" t="str">
            <v>Paraxylene</v>
          </cell>
          <cell r="H635" t="str">
            <v>ASIA</v>
          </cell>
          <cell r="J635">
            <v>38534</v>
          </cell>
          <cell r="K635" t="str">
            <v>Paraxylene</v>
          </cell>
          <cell r="L635" t="str">
            <v>EURO</v>
          </cell>
          <cell r="N635">
            <v>38534</v>
          </cell>
          <cell r="O635" t="str">
            <v>Caprolactam</v>
          </cell>
        </row>
        <row r="637">
          <cell r="B637" t="str">
            <v>mth-yr</v>
          </cell>
          <cell r="C637" t="str">
            <v>Commodity</v>
          </cell>
          <cell r="D637" t="str">
            <v>Region</v>
          </cell>
          <cell r="F637" t="str">
            <v>mth-yr</v>
          </cell>
          <cell r="G637" t="str">
            <v>Commodity</v>
          </cell>
          <cell r="H637" t="str">
            <v>Region</v>
          </cell>
          <cell r="J637" t="str">
            <v>mth-yr</v>
          </cell>
          <cell r="K637" t="str">
            <v>Commodity</v>
          </cell>
          <cell r="L637" t="str">
            <v>Region</v>
          </cell>
          <cell r="N637" t="str">
            <v>mth-yr</v>
          </cell>
          <cell r="O637" t="str">
            <v>Commodity</v>
          </cell>
        </row>
        <row r="638">
          <cell r="B638">
            <v>38565</v>
          </cell>
          <cell r="C638" t="str">
            <v>Paraxylene</v>
          </cell>
          <cell r="D638" t="str">
            <v>US</v>
          </cell>
          <cell r="F638">
            <v>38565</v>
          </cell>
          <cell r="G638" t="str">
            <v>Paraxylene</v>
          </cell>
          <cell r="H638" t="str">
            <v>ASIA</v>
          </cell>
          <cell r="J638">
            <v>38565</v>
          </cell>
          <cell r="K638" t="str">
            <v>Paraxylene</v>
          </cell>
          <cell r="L638" t="str">
            <v>EURO</v>
          </cell>
          <cell r="N638">
            <v>38565</v>
          </cell>
          <cell r="O638" t="str">
            <v>Caprolactam</v>
          </cell>
        </row>
        <row r="640">
          <cell r="B640" t="str">
            <v>mth-yr</v>
          </cell>
          <cell r="C640" t="str">
            <v>Commodity</v>
          </cell>
          <cell r="D640" t="str">
            <v>Region</v>
          </cell>
          <cell r="F640" t="str">
            <v>mth-yr</v>
          </cell>
          <cell r="G640" t="str">
            <v>Commodity</v>
          </cell>
          <cell r="H640" t="str">
            <v>Region</v>
          </cell>
          <cell r="J640" t="str">
            <v>mth-yr</v>
          </cell>
          <cell r="K640" t="str">
            <v>Commodity</v>
          </cell>
          <cell r="L640" t="str">
            <v>Region</v>
          </cell>
          <cell r="N640" t="str">
            <v>mth-yr</v>
          </cell>
          <cell r="O640" t="str">
            <v>Commodity</v>
          </cell>
        </row>
        <row r="641">
          <cell r="B641">
            <v>38596</v>
          </cell>
          <cell r="C641" t="str">
            <v>Paraxylene</v>
          </cell>
          <cell r="D641" t="str">
            <v>US</v>
          </cell>
          <cell r="F641">
            <v>38596</v>
          </cell>
          <cell r="G641" t="str">
            <v>Paraxylene</v>
          </cell>
          <cell r="H641" t="str">
            <v>ASIA</v>
          </cell>
          <cell r="J641">
            <v>38596</v>
          </cell>
          <cell r="K641" t="str">
            <v>Paraxylene</v>
          </cell>
          <cell r="L641" t="str">
            <v>EURO</v>
          </cell>
          <cell r="N641">
            <v>38596</v>
          </cell>
          <cell r="O641" t="str">
            <v>Caprolactam</v>
          </cell>
        </row>
        <row r="643">
          <cell r="B643" t="str">
            <v>mth-yr</v>
          </cell>
          <cell r="C643" t="str">
            <v>Commodity</v>
          </cell>
          <cell r="D643" t="str">
            <v>Region</v>
          </cell>
          <cell r="F643" t="str">
            <v>mth-yr</v>
          </cell>
          <cell r="G643" t="str">
            <v>Commodity</v>
          </cell>
          <cell r="H643" t="str">
            <v>Region</v>
          </cell>
          <cell r="J643" t="str">
            <v>mth-yr</v>
          </cell>
          <cell r="K643" t="str">
            <v>Commodity</v>
          </cell>
          <cell r="L643" t="str">
            <v>Region</v>
          </cell>
          <cell r="N643" t="str">
            <v>mth-yr</v>
          </cell>
          <cell r="O643" t="str">
            <v>Commodity</v>
          </cell>
        </row>
        <row r="644">
          <cell r="B644">
            <v>38626</v>
          </cell>
          <cell r="C644" t="str">
            <v>Paraxylene</v>
          </cell>
          <cell r="D644" t="str">
            <v>US</v>
          </cell>
          <cell r="F644">
            <v>38626</v>
          </cell>
          <cell r="G644" t="str">
            <v>Paraxylene</v>
          </cell>
          <cell r="H644" t="str">
            <v>ASIA</v>
          </cell>
          <cell r="J644">
            <v>38626</v>
          </cell>
          <cell r="K644" t="str">
            <v>Paraxylene</v>
          </cell>
          <cell r="L644" t="str">
            <v>EURO</v>
          </cell>
          <cell r="N644">
            <v>38626</v>
          </cell>
          <cell r="O644" t="str">
            <v>Caprolactam</v>
          </cell>
        </row>
        <row r="646">
          <cell r="B646" t="str">
            <v>mth-yr</v>
          </cell>
          <cell r="C646" t="str">
            <v>Commodity</v>
          </cell>
          <cell r="D646" t="str">
            <v>Region</v>
          </cell>
          <cell r="F646" t="str">
            <v>mth-yr</v>
          </cell>
          <cell r="G646" t="str">
            <v>Commodity</v>
          </cell>
          <cell r="H646" t="str">
            <v>Region</v>
          </cell>
          <cell r="J646" t="str">
            <v>mth-yr</v>
          </cell>
          <cell r="K646" t="str">
            <v>Commodity</v>
          </cell>
          <cell r="L646" t="str">
            <v>Region</v>
          </cell>
          <cell r="N646" t="str">
            <v>mth-yr</v>
          </cell>
          <cell r="O646" t="str">
            <v>Commodity</v>
          </cell>
        </row>
        <row r="647">
          <cell r="B647">
            <v>38657</v>
          </cell>
          <cell r="C647" t="str">
            <v>Paraxylene</v>
          </cell>
          <cell r="D647" t="str">
            <v>US</v>
          </cell>
          <cell r="F647">
            <v>38657</v>
          </cell>
          <cell r="G647" t="str">
            <v>Paraxylene</v>
          </cell>
          <cell r="H647" t="str">
            <v>ASIA</v>
          </cell>
          <cell r="J647">
            <v>38657</v>
          </cell>
          <cell r="K647" t="str">
            <v>Paraxylene</v>
          </cell>
          <cell r="L647" t="str">
            <v>EURO</v>
          </cell>
          <cell r="N647">
            <v>38657</v>
          </cell>
          <cell r="O647" t="str">
            <v>Caprolactam</v>
          </cell>
        </row>
        <row r="649">
          <cell r="B649" t="str">
            <v>mth-yr</v>
          </cell>
          <cell r="C649" t="str">
            <v>Commodity</v>
          </cell>
          <cell r="D649" t="str">
            <v>Region</v>
          </cell>
          <cell r="F649" t="str">
            <v>mth-yr</v>
          </cell>
          <cell r="G649" t="str">
            <v>Commodity</v>
          </cell>
          <cell r="H649" t="str">
            <v>Region</v>
          </cell>
          <cell r="J649" t="str">
            <v>mth-yr</v>
          </cell>
          <cell r="K649" t="str">
            <v>Commodity</v>
          </cell>
          <cell r="L649" t="str">
            <v>Region</v>
          </cell>
          <cell r="N649" t="str">
            <v>mth-yr</v>
          </cell>
          <cell r="O649" t="str">
            <v>Commodity</v>
          </cell>
        </row>
        <row r="650">
          <cell r="B650">
            <v>38687</v>
          </cell>
          <cell r="C650" t="str">
            <v>Paraxylene</v>
          </cell>
          <cell r="D650" t="str">
            <v>US</v>
          </cell>
          <cell r="F650">
            <v>38687</v>
          </cell>
          <cell r="G650" t="str">
            <v>Paraxylene</v>
          </cell>
          <cell r="H650" t="str">
            <v>ASIA</v>
          </cell>
          <cell r="J650">
            <v>38687</v>
          </cell>
          <cell r="K650" t="str">
            <v>Paraxylene</v>
          </cell>
          <cell r="L650" t="str">
            <v>EURO</v>
          </cell>
          <cell r="N650">
            <v>38687</v>
          </cell>
          <cell r="O650" t="str">
            <v>Caprolactam</v>
          </cell>
        </row>
      </sheetData>
      <sheetData sheetId="4"/>
      <sheetData sheetId="5"/>
      <sheetData sheetId="6"/>
      <sheetData sheetId="7"/>
      <sheetData sheetId="8"/>
      <sheetData sheetId="9" refreshError="1">
        <row r="35">
          <cell r="C35" t="str">
            <v>CPP</v>
          </cell>
        </row>
      </sheetData>
      <sheetData sheetId="10" refreshError="1">
        <row r="1">
          <cell r="Z1" t="str">
            <v>Marker(s)</v>
          </cell>
        </row>
        <row r="3">
          <cell r="Z3" t="str">
            <v>None</v>
          </cell>
        </row>
        <row r="5">
          <cell r="Z5" t="str">
            <v>Marker(s)</v>
          </cell>
        </row>
        <row r="6">
          <cell r="Z6" t="str">
            <v>None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B1" t="str">
            <v>Kowalski</v>
          </cell>
          <cell r="C1" t="str">
            <v>Kowalski</v>
          </cell>
          <cell r="D1" t="str">
            <v>Kowalski</v>
          </cell>
          <cell r="E1" t="str">
            <v>Kowalski</v>
          </cell>
          <cell r="F1" t="str">
            <v>Kowalski</v>
          </cell>
          <cell r="G1" t="str">
            <v>Greene</v>
          </cell>
          <cell r="H1" t="str">
            <v>Greene</v>
          </cell>
          <cell r="I1" t="str">
            <v>Poole</v>
          </cell>
          <cell r="J1" t="str">
            <v>Poole</v>
          </cell>
          <cell r="K1" t="str">
            <v>Greene</v>
          </cell>
          <cell r="L1" t="str">
            <v>Goss</v>
          </cell>
          <cell r="M1" t="str">
            <v>Goss</v>
          </cell>
          <cell r="N1" t="str">
            <v>Pankey</v>
          </cell>
          <cell r="O1" t="str">
            <v>Pankey</v>
          </cell>
          <cell r="P1" t="str">
            <v>Campbell</v>
          </cell>
          <cell r="Q1" t="str">
            <v>Eden</v>
          </cell>
          <cell r="R1" t="str">
            <v>Campbell</v>
          </cell>
          <cell r="S1" t="str">
            <v>Princen</v>
          </cell>
          <cell r="T1" t="str">
            <v>Eden</v>
          </cell>
          <cell r="U1" t="str">
            <v>Eden</v>
          </cell>
          <cell r="V1" t="str">
            <v>Campbell</v>
          </cell>
          <cell r="W1" t="str">
            <v>Princen</v>
          </cell>
          <cell r="X1" t="str">
            <v>Princen</v>
          </cell>
          <cell r="Y1" t="str">
            <v>Campbell</v>
          </cell>
          <cell r="Z1" t="str">
            <v>Eden</v>
          </cell>
          <cell r="AA1" t="str">
            <v>Eden</v>
          </cell>
          <cell r="AB1" t="str">
            <v>Hurtado</v>
          </cell>
        </row>
        <row r="2">
          <cell r="B2" t="str">
            <v>Currency</v>
          </cell>
          <cell r="C2" t="str">
            <v>Currency</v>
          </cell>
          <cell r="D2" t="str">
            <v>Currency</v>
          </cell>
          <cell r="E2" t="str">
            <v>Currency</v>
          </cell>
          <cell r="F2" t="str">
            <v>Currency</v>
          </cell>
          <cell r="G2" t="str">
            <v>Nat Gas</v>
          </cell>
          <cell r="H2" t="str">
            <v>Nat Gas</v>
          </cell>
          <cell r="I2" t="str">
            <v>Nat Gas</v>
          </cell>
          <cell r="K2" t="str">
            <v># 6 Fuel Oil</v>
          </cell>
          <cell r="L2" t="str">
            <v>Benzene</v>
          </cell>
          <cell r="M2" t="str">
            <v>Benzene</v>
          </cell>
          <cell r="N2" t="str">
            <v>Butadiene</v>
          </cell>
          <cell r="O2" t="str">
            <v>Butadiene</v>
          </cell>
          <cell r="P2" t="str">
            <v>Methanol</v>
          </cell>
          <cell r="Q2" t="str">
            <v>Methanol</v>
          </cell>
          <cell r="R2" t="str">
            <v>Ethylene</v>
          </cell>
          <cell r="S2" t="str">
            <v>Ethylene</v>
          </cell>
          <cell r="T2" t="str">
            <v>Paraxylene</v>
          </cell>
          <cell r="U2" t="str">
            <v>Paraxylene</v>
          </cell>
          <cell r="V2" t="str">
            <v>MEG</v>
          </cell>
          <cell r="W2" t="str">
            <v>MEG</v>
          </cell>
          <cell r="X2" t="str">
            <v>MEG</v>
          </cell>
          <cell r="Y2" t="str">
            <v>PTA</v>
          </cell>
          <cell r="Z2" t="str">
            <v>PTA</v>
          </cell>
          <cell r="AA2" t="str">
            <v>PTA</v>
          </cell>
          <cell r="AB2" t="str">
            <v>PTA</v>
          </cell>
          <cell r="AK2" t="str">
            <v>WTI-Crude</v>
          </cell>
        </row>
        <row r="3">
          <cell r="G3" t="str">
            <v>Henry</v>
          </cell>
          <cell r="H3" t="str">
            <v>Houston</v>
          </cell>
          <cell r="K3" t="str">
            <v>2.2% Sulfur</v>
          </cell>
          <cell r="M3" t="str">
            <v>N.A</v>
          </cell>
          <cell r="N3" t="str">
            <v>US</v>
          </cell>
          <cell r="O3" t="str">
            <v>Europe</v>
          </cell>
          <cell r="P3" t="str">
            <v>N Am</v>
          </cell>
          <cell r="Q3" t="str">
            <v>Euro</v>
          </cell>
          <cell r="R3" t="str">
            <v>Net</v>
          </cell>
          <cell r="T3" t="str">
            <v>ACP</v>
          </cell>
          <cell r="U3" t="str">
            <v>N.W.E.-CP</v>
          </cell>
          <cell r="V3" t="str">
            <v>CP, N. Am.</v>
          </cell>
          <cell r="W3" t="str">
            <v>N.W.E.-CP</v>
          </cell>
          <cell r="X3" t="str">
            <v>ACP</v>
          </cell>
          <cell r="Y3" t="str">
            <v>CP, N. Am.</v>
          </cell>
          <cell r="Z3" t="str">
            <v>CP, NW. E</v>
          </cell>
          <cell r="AA3" t="str">
            <v>ACP</v>
          </cell>
          <cell r="AB3" t="str">
            <v>KoSa</v>
          </cell>
        </row>
        <row r="4">
          <cell r="G4" t="str">
            <v>Hub</v>
          </cell>
          <cell r="H4" t="str">
            <v>Ship Channel</v>
          </cell>
          <cell r="I4" t="str">
            <v>AECO</v>
          </cell>
          <cell r="K4" t="str">
            <v>NYH, Cargo</v>
          </cell>
          <cell r="L4" t="str">
            <v>Europe</v>
          </cell>
          <cell r="M4" t="str">
            <v>CP</v>
          </cell>
          <cell r="N4" t="str">
            <v xml:space="preserve">Contract </v>
          </cell>
          <cell r="O4" t="str">
            <v>Contract</v>
          </cell>
          <cell r="P4" t="str">
            <v>LBNP</v>
          </cell>
          <cell r="Q4" t="str">
            <v>NWE-CP</v>
          </cell>
          <cell r="R4" t="str">
            <v>Transaction</v>
          </cell>
          <cell r="S4" t="str">
            <v>NWE-CP</v>
          </cell>
          <cell r="T4" t="str">
            <v>Reference</v>
          </cell>
          <cell r="U4" t="str">
            <v>Reference</v>
          </cell>
          <cell r="W4" t="str">
            <v>Reference</v>
          </cell>
          <cell r="X4" t="str">
            <v>Reference</v>
          </cell>
          <cell r="Z4" t="str">
            <v>Reference</v>
          </cell>
          <cell r="AA4" t="str">
            <v>Reference</v>
          </cell>
          <cell r="AB4" t="str">
            <v>NAFTA</v>
          </cell>
          <cell r="AK4" t="str">
            <v>NYMEX</v>
          </cell>
        </row>
        <row r="5">
          <cell r="B5" t="str">
            <v>$/€</v>
          </cell>
          <cell r="C5" t="str">
            <v>$/£</v>
          </cell>
          <cell r="D5" t="str">
            <v>$/$Can</v>
          </cell>
          <cell r="E5" t="str">
            <v>$/$S</v>
          </cell>
          <cell r="F5" t="str">
            <v>$/$NT</v>
          </cell>
          <cell r="G5" t="str">
            <v>$/MMBtu</v>
          </cell>
          <cell r="H5" t="str">
            <v>$/MMBtu</v>
          </cell>
          <cell r="I5" t="str">
            <v>$C/GJ</v>
          </cell>
          <cell r="K5" t="str">
            <v>$/bbl</v>
          </cell>
          <cell r="L5" t="str">
            <v>€/MT</v>
          </cell>
          <cell r="M5" t="str">
            <v>$/gal</v>
          </cell>
          <cell r="N5" t="str">
            <v>$/lb</v>
          </cell>
          <cell r="O5" t="str">
            <v>€/MT</v>
          </cell>
          <cell r="P5" t="str">
            <v>$/MT</v>
          </cell>
          <cell r="Q5" t="str">
            <v>€/MT</v>
          </cell>
          <cell r="R5" t="str">
            <v>$/MT</v>
          </cell>
          <cell r="S5" t="str">
            <v>€/MT</v>
          </cell>
          <cell r="T5" t="str">
            <v>$/MT</v>
          </cell>
          <cell r="U5" t="str">
            <v>€/MT</v>
          </cell>
          <cell r="V5" t="str">
            <v>$/MT</v>
          </cell>
          <cell r="W5" t="str">
            <v>€/MT</v>
          </cell>
          <cell r="X5" t="str">
            <v>$/MT</v>
          </cell>
          <cell r="Y5" t="str">
            <v>$/MT</v>
          </cell>
          <cell r="Z5" t="str">
            <v>€/MT</v>
          </cell>
          <cell r="AA5" t="str">
            <v>$/MT</v>
          </cell>
          <cell r="AB5" t="str">
            <v>$/MT</v>
          </cell>
          <cell r="AK5" t="str">
            <v>$/bbl</v>
          </cell>
        </row>
        <row r="6"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  <cell r="Y6">
            <v>25</v>
          </cell>
          <cell r="Z6">
            <v>26</v>
          </cell>
          <cell r="AA6">
            <v>27</v>
          </cell>
          <cell r="AB6">
            <v>28</v>
          </cell>
        </row>
        <row r="7">
          <cell r="B7">
            <v>1.0622</v>
          </cell>
          <cell r="C7">
            <v>1.61</v>
          </cell>
          <cell r="D7">
            <v>0.65359477124183007</v>
          </cell>
          <cell r="E7">
            <v>0.58499999999999996</v>
          </cell>
          <cell r="F7">
            <v>2.9655999999999998E-2</v>
          </cell>
          <cell r="G7">
            <v>4.9880000000000004</v>
          </cell>
          <cell r="H7">
            <v>4.76</v>
          </cell>
          <cell r="I7">
            <v>6.64</v>
          </cell>
          <cell r="K7">
            <v>29.89</v>
          </cell>
          <cell r="L7">
            <v>455</v>
          </cell>
          <cell r="M7">
            <v>1.57</v>
          </cell>
          <cell r="N7">
            <v>0.28000000000000003</v>
          </cell>
          <cell r="O7">
            <v>557</v>
          </cell>
          <cell r="P7">
            <v>229</v>
          </cell>
          <cell r="Q7">
            <v>228</v>
          </cell>
          <cell r="R7">
            <v>579</v>
          </cell>
          <cell r="S7">
            <v>575</v>
          </cell>
          <cell r="T7">
            <v>465</v>
          </cell>
          <cell r="V7">
            <v>574.29999999999995</v>
          </cell>
          <cell r="W7">
            <v>605</v>
          </cell>
          <cell r="X7">
            <v>510</v>
          </cell>
          <cell r="Y7">
            <v>615</v>
          </cell>
          <cell r="Z7">
            <v>945</v>
          </cell>
          <cell r="AA7">
            <v>520</v>
          </cell>
          <cell r="AB7">
            <v>603</v>
          </cell>
        </row>
        <row r="8">
          <cell r="B8">
            <v>1.0772999999999999</v>
          </cell>
          <cell r="C8">
            <v>1.61</v>
          </cell>
          <cell r="D8">
            <v>0.65359477124183007</v>
          </cell>
          <cell r="E8">
            <v>0.58499999999999996</v>
          </cell>
          <cell r="F8">
            <v>2.9655999999999998E-2</v>
          </cell>
          <cell r="G8">
            <v>5.66</v>
          </cell>
          <cell r="H8">
            <v>5.44</v>
          </cell>
          <cell r="I8">
            <v>8.4</v>
          </cell>
          <cell r="K8">
            <v>30.66</v>
          </cell>
          <cell r="L8">
            <v>455</v>
          </cell>
          <cell r="M8">
            <v>1.95</v>
          </cell>
          <cell r="N8">
            <v>0.28999999999999998</v>
          </cell>
          <cell r="O8">
            <v>557</v>
          </cell>
          <cell r="P8">
            <v>263</v>
          </cell>
          <cell r="Q8">
            <v>228</v>
          </cell>
          <cell r="R8">
            <v>617</v>
          </cell>
          <cell r="S8">
            <v>575</v>
          </cell>
          <cell r="T8">
            <v>580</v>
          </cell>
          <cell r="V8">
            <v>663.58</v>
          </cell>
          <cell r="W8">
            <v>605</v>
          </cell>
          <cell r="X8">
            <v>610</v>
          </cell>
          <cell r="Y8">
            <v>704</v>
          </cell>
          <cell r="Z8">
            <v>945</v>
          </cell>
          <cell r="AA8">
            <v>600</v>
          </cell>
          <cell r="AB8">
            <v>692</v>
          </cell>
        </row>
        <row r="9">
          <cell r="B9">
            <v>1.0807</v>
          </cell>
          <cell r="C9">
            <v>1.61</v>
          </cell>
          <cell r="D9">
            <v>0.65359477124183007</v>
          </cell>
          <cell r="E9">
            <v>0.58499999999999996</v>
          </cell>
          <cell r="F9">
            <v>2.9655999999999998E-2</v>
          </cell>
          <cell r="G9">
            <v>9.1329999999999991</v>
          </cell>
          <cell r="H9">
            <v>8.8000000000000007</v>
          </cell>
          <cell r="I9">
            <v>8.1999999999999993</v>
          </cell>
          <cell r="K9">
            <v>27.35</v>
          </cell>
          <cell r="L9">
            <v>455</v>
          </cell>
          <cell r="M9">
            <v>1.83</v>
          </cell>
          <cell r="N9">
            <v>0.31</v>
          </cell>
          <cell r="O9">
            <v>557</v>
          </cell>
          <cell r="P9">
            <v>274</v>
          </cell>
          <cell r="Q9">
            <v>228</v>
          </cell>
          <cell r="R9">
            <v>683</v>
          </cell>
          <cell r="S9">
            <v>575</v>
          </cell>
          <cell r="T9">
            <v>800</v>
          </cell>
          <cell r="V9">
            <v>773.81</v>
          </cell>
          <cell r="W9">
            <v>605</v>
          </cell>
          <cell r="X9">
            <v>720</v>
          </cell>
          <cell r="Y9">
            <v>804</v>
          </cell>
          <cell r="Z9">
            <v>970</v>
          </cell>
          <cell r="AA9">
            <v>720</v>
          </cell>
          <cell r="AB9">
            <v>792</v>
          </cell>
        </row>
        <row r="10">
          <cell r="B10">
            <v>1.0848</v>
          </cell>
          <cell r="C10">
            <v>1.6</v>
          </cell>
          <cell r="D10">
            <v>0.69930069930069938</v>
          </cell>
          <cell r="E10">
            <v>0.58499999999999996</v>
          </cell>
          <cell r="F10">
            <v>2.9655999999999998E-2</v>
          </cell>
          <cell r="G10">
            <v>5.1459999999999999</v>
          </cell>
          <cell r="H10">
            <v>4.93</v>
          </cell>
          <cell r="I10">
            <v>6.43</v>
          </cell>
          <cell r="K10">
            <v>20.47</v>
          </cell>
          <cell r="L10">
            <v>525</v>
          </cell>
          <cell r="M10">
            <v>1.9</v>
          </cell>
          <cell r="N10">
            <v>0.32</v>
          </cell>
          <cell r="O10">
            <v>590</v>
          </cell>
          <cell r="P10">
            <v>273</v>
          </cell>
          <cell r="Q10">
            <v>260</v>
          </cell>
          <cell r="R10">
            <v>683</v>
          </cell>
          <cell r="S10">
            <v>575</v>
          </cell>
          <cell r="T10">
            <v>770</v>
          </cell>
          <cell r="V10">
            <v>833.34</v>
          </cell>
          <cell r="W10">
            <v>745</v>
          </cell>
          <cell r="X10">
            <v>780</v>
          </cell>
          <cell r="Y10">
            <v>805</v>
          </cell>
          <cell r="Z10">
            <v>970</v>
          </cell>
          <cell r="AA10">
            <v>510</v>
          </cell>
          <cell r="AB10">
            <v>793</v>
          </cell>
        </row>
        <row r="11">
          <cell r="B11">
            <v>1.1581999999999999</v>
          </cell>
          <cell r="C11">
            <v>1.6</v>
          </cell>
          <cell r="D11">
            <v>0.69930069930069938</v>
          </cell>
          <cell r="E11">
            <v>0.58499999999999996</v>
          </cell>
          <cell r="F11">
            <v>2.9655999999999998E-2</v>
          </cell>
          <cell r="G11">
            <v>5.1230000000000002</v>
          </cell>
          <cell r="H11">
            <v>4.99</v>
          </cell>
          <cell r="I11">
            <v>6.44</v>
          </cell>
          <cell r="K11">
            <v>21.88</v>
          </cell>
          <cell r="L11">
            <v>525</v>
          </cell>
          <cell r="M11">
            <v>1.25</v>
          </cell>
          <cell r="N11">
            <v>0.32</v>
          </cell>
          <cell r="O11">
            <v>590</v>
          </cell>
          <cell r="P11">
            <v>273</v>
          </cell>
          <cell r="Q11">
            <v>260</v>
          </cell>
          <cell r="R11">
            <v>683</v>
          </cell>
          <cell r="S11">
            <v>575</v>
          </cell>
          <cell r="T11">
            <v>525</v>
          </cell>
          <cell r="V11">
            <v>765</v>
          </cell>
          <cell r="W11">
            <v>745</v>
          </cell>
          <cell r="X11">
            <v>710</v>
          </cell>
          <cell r="Y11">
            <v>635</v>
          </cell>
          <cell r="Z11">
            <v>970</v>
          </cell>
          <cell r="AA11">
            <v>90</v>
          </cell>
          <cell r="AB11">
            <v>623</v>
          </cell>
        </row>
        <row r="12">
          <cell r="B12">
            <v>1.1662999999999999</v>
          </cell>
          <cell r="C12">
            <v>1.6</v>
          </cell>
          <cell r="D12">
            <v>0.69930069930069938</v>
          </cell>
          <cell r="E12">
            <v>0.58499999999999996</v>
          </cell>
          <cell r="F12">
            <v>2.9655999999999998E-2</v>
          </cell>
          <cell r="G12">
            <v>5.95</v>
          </cell>
          <cell r="H12">
            <v>5.87</v>
          </cell>
          <cell r="I12">
            <v>6.4</v>
          </cell>
          <cell r="K12">
            <v>22.44</v>
          </cell>
          <cell r="L12">
            <v>525</v>
          </cell>
          <cell r="M12">
            <v>1.3</v>
          </cell>
          <cell r="N12">
            <v>0.31</v>
          </cell>
          <cell r="O12">
            <v>590</v>
          </cell>
          <cell r="P12">
            <v>271</v>
          </cell>
          <cell r="Q12">
            <v>260</v>
          </cell>
          <cell r="R12">
            <v>639</v>
          </cell>
          <cell r="S12">
            <v>575</v>
          </cell>
          <cell r="T12">
            <v>525</v>
          </cell>
          <cell r="V12">
            <v>604.05999999999995</v>
          </cell>
          <cell r="W12">
            <v>745</v>
          </cell>
          <cell r="X12">
            <v>550</v>
          </cell>
          <cell r="Y12">
            <v>616</v>
          </cell>
          <cell r="Z12">
            <v>830</v>
          </cell>
          <cell r="AA12">
            <v>515</v>
          </cell>
          <cell r="AB12">
            <v>604</v>
          </cell>
        </row>
        <row r="13">
          <cell r="B13">
            <v>1.1372</v>
          </cell>
          <cell r="C13">
            <v>1.63</v>
          </cell>
          <cell r="D13">
            <v>0.71942446043165476</v>
          </cell>
          <cell r="E13">
            <v>0.58499999999999996</v>
          </cell>
          <cell r="F13">
            <v>2.9655999999999998E-2</v>
          </cell>
          <cell r="G13">
            <v>5.2910000000000004</v>
          </cell>
          <cell r="H13">
            <v>5.36</v>
          </cell>
          <cell r="I13">
            <v>5.5</v>
          </cell>
          <cell r="K13">
            <v>26.5</v>
          </cell>
          <cell r="L13">
            <v>316</v>
          </cell>
          <cell r="M13">
            <v>1.24</v>
          </cell>
          <cell r="N13">
            <v>0.28999999999999998</v>
          </cell>
          <cell r="O13">
            <v>520</v>
          </cell>
          <cell r="P13">
            <v>254</v>
          </cell>
          <cell r="Q13">
            <v>225</v>
          </cell>
          <cell r="R13">
            <v>606</v>
          </cell>
          <cell r="S13">
            <v>445</v>
          </cell>
          <cell r="T13">
            <v>535</v>
          </cell>
          <cell r="V13">
            <v>674.61</v>
          </cell>
          <cell r="W13">
            <v>620</v>
          </cell>
          <cell r="X13">
            <v>620</v>
          </cell>
          <cell r="Y13">
            <v>644</v>
          </cell>
          <cell r="Z13">
            <v>880</v>
          </cell>
          <cell r="AA13">
            <v>535</v>
          </cell>
          <cell r="AB13">
            <v>632</v>
          </cell>
        </row>
        <row r="14">
          <cell r="B14">
            <v>1.1138999999999999</v>
          </cell>
          <cell r="C14">
            <v>1.63</v>
          </cell>
          <cell r="D14">
            <v>0.71942446043165476</v>
          </cell>
          <cell r="E14">
            <v>0.58499999999999996</v>
          </cell>
          <cell r="F14">
            <v>2.9655999999999998E-2</v>
          </cell>
          <cell r="G14">
            <v>4.6900000000000004</v>
          </cell>
          <cell r="H14">
            <v>4.66</v>
          </cell>
          <cell r="I14">
            <v>5.74</v>
          </cell>
          <cell r="K14">
            <v>26.49</v>
          </cell>
          <cell r="L14">
            <v>316</v>
          </cell>
          <cell r="M14">
            <v>1.4</v>
          </cell>
          <cell r="N14">
            <v>0.28999999999999998</v>
          </cell>
          <cell r="O14">
            <v>520</v>
          </cell>
          <cell r="P14">
            <v>237</v>
          </cell>
          <cell r="Q14">
            <v>225</v>
          </cell>
          <cell r="R14">
            <v>606</v>
          </cell>
          <cell r="S14">
            <v>445</v>
          </cell>
          <cell r="T14">
            <v>565</v>
          </cell>
          <cell r="V14">
            <v>723.11</v>
          </cell>
          <cell r="W14">
            <v>650</v>
          </cell>
          <cell r="X14">
            <v>670</v>
          </cell>
          <cell r="Y14">
            <v>674</v>
          </cell>
          <cell r="Z14">
            <v>905</v>
          </cell>
          <cell r="AA14">
            <v>575</v>
          </cell>
          <cell r="AB14">
            <v>662</v>
          </cell>
        </row>
        <row r="15">
          <cell r="B15">
            <v>1.1222000000000001</v>
          </cell>
          <cell r="C15">
            <v>1.63</v>
          </cell>
          <cell r="D15">
            <v>0.71942446043165476</v>
          </cell>
          <cell r="E15">
            <v>0.58499999999999996</v>
          </cell>
          <cell r="F15">
            <v>2.9655999999999998E-2</v>
          </cell>
          <cell r="G15">
            <v>4.9269999999999996</v>
          </cell>
          <cell r="H15">
            <v>4.82</v>
          </cell>
          <cell r="I15">
            <v>5.38</v>
          </cell>
          <cell r="K15">
            <v>23.19</v>
          </cell>
          <cell r="L15">
            <v>316</v>
          </cell>
          <cell r="M15">
            <v>1.38</v>
          </cell>
          <cell r="N15">
            <v>0.28999999999999998</v>
          </cell>
          <cell r="O15">
            <v>520</v>
          </cell>
          <cell r="P15">
            <v>230</v>
          </cell>
          <cell r="Q15">
            <v>225</v>
          </cell>
          <cell r="R15">
            <v>590</v>
          </cell>
          <cell r="S15">
            <v>445</v>
          </cell>
          <cell r="T15">
            <v>610</v>
          </cell>
          <cell r="V15">
            <v>773.81</v>
          </cell>
          <cell r="W15">
            <v>720</v>
          </cell>
          <cell r="X15">
            <v>720</v>
          </cell>
          <cell r="Y15">
            <v>699</v>
          </cell>
          <cell r="Z15">
            <v>940</v>
          </cell>
          <cell r="AA15">
            <v>580</v>
          </cell>
          <cell r="AB15">
            <v>687</v>
          </cell>
        </row>
        <row r="16">
          <cell r="B16">
            <v>1.1692</v>
          </cell>
          <cell r="C16">
            <v>1.69</v>
          </cell>
          <cell r="D16">
            <v>0.75757575757575757</v>
          </cell>
          <cell r="E16">
            <v>0.58499999999999996</v>
          </cell>
          <cell r="F16">
            <v>2.9655999999999998E-2</v>
          </cell>
          <cell r="G16">
            <v>4.43</v>
          </cell>
          <cell r="H16">
            <v>4.26</v>
          </cell>
          <cell r="I16">
            <v>5.24</v>
          </cell>
          <cell r="K16">
            <v>24.5</v>
          </cell>
          <cell r="L16">
            <v>375</v>
          </cell>
          <cell r="M16">
            <v>1.51</v>
          </cell>
          <cell r="N16">
            <v>0.28999999999999998</v>
          </cell>
          <cell r="O16">
            <v>520</v>
          </cell>
          <cell r="P16">
            <v>224</v>
          </cell>
          <cell r="Q16">
            <v>190</v>
          </cell>
          <cell r="R16">
            <v>590</v>
          </cell>
          <cell r="S16">
            <v>512</v>
          </cell>
          <cell r="T16">
            <v>560</v>
          </cell>
          <cell r="V16">
            <v>793.66</v>
          </cell>
          <cell r="W16">
            <v>710</v>
          </cell>
          <cell r="X16">
            <v>740</v>
          </cell>
          <cell r="Y16">
            <v>665</v>
          </cell>
          <cell r="Z16">
            <v>895</v>
          </cell>
          <cell r="AA16">
            <v>572.5</v>
          </cell>
          <cell r="AB16">
            <v>653</v>
          </cell>
        </row>
        <row r="17">
          <cell r="B17">
            <v>1.1701999999999999</v>
          </cell>
          <cell r="C17">
            <v>1.69</v>
          </cell>
          <cell r="D17">
            <v>0.75757575757575757</v>
          </cell>
          <cell r="E17">
            <v>0.58499999999999996</v>
          </cell>
          <cell r="F17">
            <v>2.9655999999999998E-2</v>
          </cell>
          <cell r="G17">
            <v>4.4589999999999996</v>
          </cell>
          <cell r="H17">
            <v>4.29</v>
          </cell>
          <cell r="I17">
            <v>5</v>
          </cell>
          <cell r="K17">
            <v>25</v>
          </cell>
          <cell r="L17">
            <v>375</v>
          </cell>
          <cell r="M17">
            <v>1.4</v>
          </cell>
          <cell r="N17">
            <v>0.28999999999999998</v>
          </cell>
          <cell r="O17">
            <v>520</v>
          </cell>
          <cell r="P17">
            <v>224</v>
          </cell>
          <cell r="Q17">
            <v>190</v>
          </cell>
          <cell r="R17">
            <v>612</v>
          </cell>
          <cell r="S17">
            <v>512</v>
          </cell>
          <cell r="T17">
            <v>575</v>
          </cell>
          <cell r="V17">
            <v>765</v>
          </cell>
          <cell r="W17">
            <v>680</v>
          </cell>
          <cell r="X17">
            <v>710</v>
          </cell>
          <cell r="Y17">
            <v>676</v>
          </cell>
          <cell r="Z17">
            <v>895</v>
          </cell>
          <cell r="AA17">
            <v>576</v>
          </cell>
          <cell r="AB17">
            <v>664</v>
          </cell>
        </row>
        <row r="18">
          <cell r="B18">
            <v>1.2285999999999999</v>
          </cell>
          <cell r="C18">
            <v>1.69</v>
          </cell>
          <cell r="D18">
            <v>0.75757575757575757</v>
          </cell>
          <cell r="E18">
            <v>0.58499999999999996</v>
          </cell>
          <cell r="F18">
            <v>2.9655999999999998E-2</v>
          </cell>
          <cell r="G18">
            <v>4.8600000000000003</v>
          </cell>
          <cell r="H18">
            <v>4.6900000000000004</v>
          </cell>
          <cell r="I18">
            <v>6.19</v>
          </cell>
          <cell r="K18">
            <v>26.5</v>
          </cell>
          <cell r="L18">
            <v>375</v>
          </cell>
          <cell r="M18">
            <v>1.55</v>
          </cell>
          <cell r="N18">
            <v>0.28999999999999998</v>
          </cell>
          <cell r="O18">
            <v>520</v>
          </cell>
          <cell r="P18">
            <v>224</v>
          </cell>
          <cell r="Q18">
            <v>190</v>
          </cell>
          <cell r="R18">
            <v>650</v>
          </cell>
          <cell r="S18">
            <v>512</v>
          </cell>
          <cell r="T18">
            <v>580</v>
          </cell>
          <cell r="V18">
            <v>765</v>
          </cell>
          <cell r="W18">
            <v>675</v>
          </cell>
          <cell r="X18">
            <v>710</v>
          </cell>
          <cell r="Y18">
            <v>680</v>
          </cell>
          <cell r="Z18">
            <v>895</v>
          </cell>
          <cell r="AA18">
            <v>590</v>
          </cell>
          <cell r="AB18">
            <v>668</v>
          </cell>
        </row>
        <row r="19">
          <cell r="B19">
            <v>1.2613000000000001</v>
          </cell>
          <cell r="C19">
            <v>1.83</v>
          </cell>
          <cell r="D19">
            <v>0.75757575757575801</v>
          </cell>
          <cell r="E19">
            <v>0.58823529411764708</v>
          </cell>
          <cell r="F19">
            <v>2.9850746268656716E-2</v>
          </cell>
          <cell r="G19">
            <v>6.15</v>
          </cell>
          <cell r="H19">
            <v>5.71</v>
          </cell>
          <cell r="I19">
            <v>6.45</v>
          </cell>
          <cell r="K19">
            <v>23.68</v>
          </cell>
          <cell r="L19">
            <v>416</v>
          </cell>
          <cell r="M19">
            <v>1.7150000000000001</v>
          </cell>
          <cell r="N19">
            <v>0.28999999999999998</v>
          </cell>
          <cell r="O19">
            <v>520</v>
          </cell>
          <cell r="P19">
            <v>243</v>
          </cell>
          <cell r="Q19">
            <v>190</v>
          </cell>
          <cell r="R19">
            <v>694</v>
          </cell>
          <cell r="S19">
            <v>580</v>
          </cell>
          <cell r="T19">
            <v>595</v>
          </cell>
          <cell r="U19">
            <v>522</v>
          </cell>
          <cell r="V19">
            <v>754</v>
          </cell>
          <cell r="W19">
            <v>650</v>
          </cell>
          <cell r="X19">
            <v>700</v>
          </cell>
          <cell r="Y19">
            <v>693</v>
          </cell>
          <cell r="Z19">
            <v>895</v>
          </cell>
          <cell r="AA19">
            <v>600</v>
          </cell>
          <cell r="AB19">
            <v>681</v>
          </cell>
        </row>
        <row r="20">
          <cell r="B20">
            <v>1.2645999999999999</v>
          </cell>
          <cell r="C20">
            <v>1.83</v>
          </cell>
          <cell r="D20">
            <v>0.75757575757575757</v>
          </cell>
          <cell r="E20">
            <v>0.58823529411764708</v>
          </cell>
          <cell r="F20">
            <v>2.9850746268656716E-2</v>
          </cell>
          <cell r="G20">
            <v>5.7750000000000004</v>
          </cell>
          <cell r="H20">
            <v>5.3250000000000002</v>
          </cell>
          <cell r="I20">
            <v>5.82</v>
          </cell>
          <cell r="K20">
            <v>26.5</v>
          </cell>
          <cell r="L20">
            <v>464</v>
          </cell>
          <cell r="M20">
            <v>1.98</v>
          </cell>
          <cell r="N20">
            <v>0.28999999999999998</v>
          </cell>
          <cell r="O20">
            <v>520</v>
          </cell>
          <cell r="P20">
            <v>245</v>
          </cell>
          <cell r="Q20">
            <v>190</v>
          </cell>
          <cell r="R20">
            <v>694</v>
          </cell>
          <cell r="S20">
            <v>580</v>
          </cell>
          <cell r="T20">
            <v>675</v>
          </cell>
          <cell r="U20">
            <v>575</v>
          </cell>
          <cell r="V20">
            <v>805</v>
          </cell>
          <cell r="W20">
            <v>685</v>
          </cell>
          <cell r="X20">
            <v>750</v>
          </cell>
          <cell r="Y20">
            <v>748</v>
          </cell>
          <cell r="Z20">
            <v>940</v>
          </cell>
          <cell r="AA20">
            <v>675</v>
          </cell>
          <cell r="AB20">
            <v>736</v>
          </cell>
        </row>
        <row r="21">
          <cell r="B21">
            <v>1.2261652173913042</v>
          </cell>
          <cell r="C21">
            <v>1.83</v>
          </cell>
          <cell r="D21">
            <v>0.75757575757575757</v>
          </cell>
          <cell r="E21">
            <v>0.58823529411764708</v>
          </cell>
          <cell r="F21">
            <v>2.9850746268656716E-2</v>
          </cell>
          <cell r="G21">
            <v>5.15</v>
          </cell>
          <cell r="H21">
            <v>4.88</v>
          </cell>
          <cell r="I21">
            <v>5.83</v>
          </cell>
          <cell r="K21">
            <v>27.056000000000001</v>
          </cell>
          <cell r="L21">
            <v>450</v>
          </cell>
          <cell r="M21">
            <v>2</v>
          </cell>
          <cell r="N21">
            <v>0.28999999999999998</v>
          </cell>
          <cell r="O21">
            <v>520</v>
          </cell>
          <cell r="P21">
            <v>246</v>
          </cell>
          <cell r="Q21">
            <v>190</v>
          </cell>
          <cell r="R21">
            <v>694</v>
          </cell>
          <cell r="S21">
            <v>580</v>
          </cell>
          <cell r="T21">
            <v>700</v>
          </cell>
          <cell r="U21">
            <v>590</v>
          </cell>
          <cell r="V21">
            <v>903.89</v>
          </cell>
          <cell r="W21">
            <v>745</v>
          </cell>
          <cell r="X21">
            <v>850</v>
          </cell>
          <cell r="Y21">
            <v>763</v>
          </cell>
          <cell r="Z21">
            <v>950</v>
          </cell>
          <cell r="AA21">
            <v>690</v>
          </cell>
          <cell r="AB21">
            <v>751</v>
          </cell>
        </row>
        <row r="22">
          <cell r="B22">
            <v>1.1985400000000002</v>
          </cell>
          <cell r="C22">
            <v>1.8</v>
          </cell>
          <cell r="D22">
            <v>0.74626865671641784</v>
          </cell>
          <cell r="E22">
            <v>0.58823529411764708</v>
          </cell>
          <cell r="F22">
            <v>3.0303030303030304E-2</v>
          </cell>
          <cell r="G22">
            <v>5.37</v>
          </cell>
          <cell r="H22">
            <v>5.29</v>
          </cell>
          <cell r="I22">
            <v>6.24</v>
          </cell>
          <cell r="K22">
            <v>27.694799999999997</v>
          </cell>
          <cell r="L22">
            <v>566</v>
          </cell>
          <cell r="M22">
            <v>2.35</v>
          </cell>
          <cell r="N22">
            <v>0.28999999999999998</v>
          </cell>
          <cell r="O22">
            <v>520</v>
          </cell>
          <cell r="P22">
            <v>246</v>
          </cell>
          <cell r="Q22">
            <v>200</v>
          </cell>
          <cell r="R22">
            <v>694</v>
          </cell>
          <cell r="S22">
            <v>607</v>
          </cell>
          <cell r="T22">
            <v>705</v>
          </cell>
          <cell r="U22">
            <v>605</v>
          </cell>
          <cell r="V22">
            <v>904</v>
          </cell>
          <cell r="W22">
            <v>765</v>
          </cell>
          <cell r="X22">
            <v>850</v>
          </cell>
          <cell r="Y22">
            <v>772</v>
          </cell>
          <cell r="Z22">
            <v>980</v>
          </cell>
          <cell r="AA22">
            <v>700</v>
          </cell>
          <cell r="AB22">
            <v>760</v>
          </cell>
        </row>
        <row r="23">
          <cell r="B23">
            <v>1.2007238095238093</v>
          </cell>
          <cell r="C23">
            <v>1.8</v>
          </cell>
          <cell r="D23">
            <v>0.74626865671641784</v>
          </cell>
          <cell r="E23">
            <v>0.58823529411764708</v>
          </cell>
          <cell r="F23">
            <v>3.0303030303030304E-2</v>
          </cell>
          <cell r="G23">
            <v>5.93</v>
          </cell>
          <cell r="H23">
            <v>5.84</v>
          </cell>
          <cell r="I23">
            <v>6.99</v>
          </cell>
          <cell r="K23">
            <v>27.232800000000001</v>
          </cell>
          <cell r="L23">
            <v>566</v>
          </cell>
          <cell r="M23">
            <v>2.2799999999999998</v>
          </cell>
          <cell r="N23">
            <v>0.3</v>
          </cell>
          <cell r="O23">
            <v>520</v>
          </cell>
          <cell r="P23">
            <v>246</v>
          </cell>
          <cell r="Q23">
            <v>200</v>
          </cell>
          <cell r="R23">
            <v>694</v>
          </cell>
          <cell r="S23">
            <v>607</v>
          </cell>
          <cell r="T23">
            <v>730</v>
          </cell>
          <cell r="U23">
            <v>640</v>
          </cell>
          <cell r="V23">
            <v>918</v>
          </cell>
          <cell r="W23">
            <v>800</v>
          </cell>
          <cell r="X23">
            <v>860</v>
          </cell>
          <cell r="Y23">
            <v>786</v>
          </cell>
          <cell r="Z23">
            <v>1004.89</v>
          </cell>
          <cell r="AA23">
            <v>720</v>
          </cell>
          <cell r="AB23">
            <v>774</v>
          </cell>
        </row>
        <row r="24">
          <cell r="B24">
            <v>1.213831818181818</v>
          </cell>
          <cell r="C24">
            <v>1.8</v>
          </cell>
          <cell r="D24">
            <v>0.74626865671641784</v>
          </cell>
          <cell r="E24">
            <v>0.58823529411764708</v>
          </cell>
          <cell r="F24">
            <v>3.0303030303030304E-2</v>
          </cell>
          <cell r="G24">
            <v>6.68</v>
          </cell>
          <cell r="H24">
            <v>6.56</v>
          </cell>
          <cell r="I24">
            <v>6.62</v>
          </cell>
          <cell r="K24">
            <v>26.754000000000001</v>
          </cell>
          <cell r="L24">
            <v>654</v>
          </cell>
          <cell r="M24">
            <v>2.6</v>
          </cell>
          <cell r="N24">
            <v>0.32</v>
          </cell>
          <cell r="O24">
            <v>520</v>
          </cell>
          <cell r="P24">
            <v>265</v>
          </cell>
          <cell r="Q24">
            <v>200</v>
          </cell>
          <cell r="R24">
            <v>694</v>
          </cell>
          <cell r="S24">
            <v>607</v>
          </cell>
          <cell r="T24">
            <v>735</v>
          </cell>
          <cell r="U24">
            <v>635</v>
          </cell>
          <cell r="V24">
            <v>918</v>
          </cell>
          <cell r="W24">
            <v>800</v>
          </cell>
          <cell r="X24">
            <v>860</v>
          </cell>
          <cell r="Y24">
            <v>794</v>
          </cell>
          <cell r="Z24">
            <v>1004.47</v>
          </cell>
          <cell r="AA24">
            <v>725</v>
          </cell>
          <cell r="AB24">
            <v>782</v>
          </cell>
        </row>
        <row r="25">
          <cell r="B25">
            <v>1.2078024035267831</v>
          </cell>
          <cell r="C25">
            <v>1.82000182000182</v>
          </cell>
          <cell r="D25">
            <v>0.74766355140186924</v>
          </cell>
          <cell r="E25">
            <v>0.585669</v>
          </cell>
          <cell r="F25">
            <v>2.9628749999999999E-2</v>
          </cell>
          <cell r="G25">
            <v>6.14</v>
          </cell>
          <cell r="H25">
            <v>6</v>
          </cell>
          <cell r="I25">
            <v>6.47</v>
          </cell>
          <cell r="K25">
            <v>26.275200000000002</v>
          </cell>
          <cell r="L25">
            <v>610.45833333333337</v>
          </cell>
          <cell r="M25">
            <v>3.07</v>
          </cell>
          <cell r="N25">
            <v>0.32</v>
          </cell>
          <cell r="O25">
            <v>580</v>
          </cell>
          <cell r="P25">
            <v>274.32805429864254</v>
          </cell>
          <cell r="Q25">
            <v>230</v>
          </cell>
          <cell r="R25">
            <v>694.45529999999997</v>
          </cell>
          <cell r="S25">
            <v>635</v>
          </cell>
          <cell r="T25">
            <v>735</v>
          </cell>
          <cell r="U25">
            <v>630</v>
          </cell>
          <cell r="V25">
            <v>919.32653999999991</v>
          </cell>
          <cell r="W25">
            <v>795</v>
          </cell>
          <cell r="X25">
            <v>860</v>
          </cell>
          <cell r="Y25">
            <v>797.63151600000003</v>
          </cell>
          <cell r="Z25">
            <v>1005</v>
          </cell>
          <cell r="AA25">
            <v>725</v>
          </cell>
          <cell r="AB25">
            <v>785.63151600000003</v>
          </cell>
        </row>
        <row r="26">
          <cell r="B26">
            <v>1.2198</v>
          </cell>
          <cell r="C26">
            <v>1.82000182000182</v>
          </cell>
          <cell r="D26">
            <v>0.74766355140186924</v>
          </cell>
          <cell r="E26">
            <v>0.585669</v>
          </cell>
          <cell r="F26">
            <v>2.9628749999999999E-2</v>
          </cell>
          <cell r="G26">
            <v>6.048</v>
          </cell>
          <cell r="H26">
            <v>5.94</v>
          </cell>
          <cell r="I26">
            <v>5.94</v>
          </cell>
          <cell r="K26">
            <v>25.8552</v>
          </cell>
          <cell r="L26">
            <v>548.16666666666674</v>
          </cell>
          <cell r="M26">
            <v>3.85</v>
          </cell>
          <cell r="N26">
            <v>0.33</v>
          </cell>
          <cell r="O26">
            <v>580</v>
          </cell>
          <cell r="P26">
            <v>275.32810859728505</v>
          </cell>
          <cell r="Q26">
            <v>230</v>
          </cell>
          <cell r="R26">
            <v>716.50149999999996</v>
          </cell>
          <cell r="S26">
            <v>635</v>
          </cell>
          <cell r="T26">
            <v>740</v>
          </cell>
          <cell r="U26">
            <v>630</v>
          </cell>
          <cell r="V26">
            <v>923.73577999999986</v>
          </cell>
          <cell r="W26">
            <v>807</v>
          </cell>
          <cell r="X26">
            <v>870</v>
          </cell>
          <cell r="Y26">
            <v>805.12722400000007</v>
          </cell>
          <cell r="Z26">
            <v>1005</v>
          </cell>
          <cell r="AA26">
            <v>740</v>
          </cell>
          <cell r="AB26">
            <v>793.12722400000007</v>
          </cell>
        </row>
        <row r="27">
          <cell r="B27">
            <v>1.2072000000000001</v>
          </cell>
          <cell r="C27">
            <v>1.82000182000182</v>
          </cell>
          <cell r="D27">
            <v>0.74766355140186924</v>
          </cell>
          <cell r="E27">
            <v>0.585669</v>
          </cell>
          <cell r="F27">
            <v>2.9628749999999999E-2</v>
          </cell>
          <cell r="G27">
            <v>5.1890000000000001</v>
          </cell>
          <cell r="H27">
            <v>5.0999999999999996</v>
          </cell>
          <cell r="I27">
            <v>5.25</v>
          </cell>
          <cell r="K27">
            <v>25.485599999999998</v>
          </cell>
          <cell r="L27">
            <v>523.25</v>
          </cell>
          <cell r="M27">
            <v>3.95</v>
          </cell>
          <cell r="N27">
            <v>0.34</v>
          </cell>
          <cell r="O27">
            <v>580</v>
          </cell>
          <cell r="P27">
            <v>275.32810859728505</v>
          </cell>
          <cell r="Q27">
            <v>230</v>
          </cell>
          <cell r="R27">
            <v>749.57079999999996</v>
          </cell>
          <cell r="S27">
            <v>635</v>
          </cell>
          <cell r="T27">
            <v>830</v>
          </cell>
          <cell r="U27">
            <v>715</v>
          </cell>
          <cell r="V27">
            <v>984</v>
          </cell>
          <cell r="W27">
            <v>863</v>
          </cell>
          <cell r="X27">
            <v>930</v>
          </cell>
          <cell r="Y27">
            <v>867.73843199999999</v>
          </cell>
          <cell r="Z27">
            <v>1045.2</v>
          </cell>
          <cell r="AA27">
            <v>780.2</v>
          </cell>
          <cell r="AB27">
            <v>855.73843199999999</v>
          </cell>
        </row>
        <row r="28">
          <cell r="B28">
            <v>1.2072000000000001</v>
          </cell>
          <cell r="C28">
            <v>1.82000182000182</v>
          </cell>
          <cell r="D28">
            <v>0.74766355140186924</v>
          </cell>
          <cell r="E28">
            <v>0.585669</v>
          </cell>
          <cell r="F28">
            <v>2.9628749999999999E-2</v>
          </cell>
          <cell r="G28">
            <v>5.6289999999999996</v>
          </cell>
          <cell r="H28">
            <v>5.4789999999999992</v>
          </cell>
          <cell r="I28">
            <v>5.65</v>
          </cell>
          <cell r="K28">
            <v>25.174799999999998</v>
          </cell>
          <cell r="L28">
            <v>929.85155934724298</v>
          </cell>
          <cell r="M28">
            <v>3.75</v>
          </cell>
          <cell r="N28">
            <v>0.35</v>
          </cell>
          <cell r="O28">
            <v>627</v>
          </cell>
          <cell r="P28">
            <v>275.32810859728505</v>
          </cell>
          <cell r="Q28">
            <v>230</v>
          </cell>
          <cell r="R28">
            <v>771.61699999999996</v>
          </cell>
          <cell r="S28">
            <v>700</v>
          </cell>
          <cell r="T28">
            <v>880</v>
          </cell>
          <cell r="U28">
            <v>755</v>
          </cell>
          <cell r="V28">
            <v>1194</v>
          </cell>
          <cell r="W28">
            <v>1040</v>
          </cell>
          <cell r="X28">
            <v>1140</v>
          </cell>
          <cell r="Y28">
            <v>910.067136</v>
          </cell>
          <cell r="Z28">
            <v>1090</v>
          </cell>
          <cell r="AA28">
            <v>800</v>
          </cell>
          <cell r="AB28">
            <v>898.067136</v>
          </cell>
        </row>
        <row r="29">
          <cell r="B29">
            <v>1.2072000000000001</v>
          </cell>
          <cell r="C29">
            <v>1.82000182000182</v>
          </cell>
          <cell r="D29">
            <v>0.74766355140186924</v>
          </cell>
          <cell r="E29">
            <v>0.585669</v>
          </cell>
          <cell r="F29">
            <v>2.9628749999999999E-2</v>
          </cell>
          <cell r="G29">
            <v>6.242</v>
          </cell>
          <cell r="H29">
            <v>6.0419999999999998</v>
          </cell>
          <cell r="I29">
            <v>6.29</v>
          </cell>
          <cell r="K29">
            <v>24.9312</v>
          </cell>
          <cell r="L29">
            <v>929.85155934724298</v>
          </cell>
          <cell r="M29">
            <v>3.75</v>
          </cell>
          <cell r="N29">
            <v>0.36</v>
          </cell>
          <cell r="O29">
            <v>627</v>
          </cell>
          <cell r="P29">
            <v>272.0028898944193</v>
          </cell>
          <cell r="Q29">
            <v>230</v>
          </cell>
          <cell r="R29">
            <v>771.61699999999996</v>
          </cell>
          <cell r="S29">
            <v>700</v>
          </cell>
          <cell r="T29">
            <v>900</v>
          </cell>
          <cell r="U29">
            <v>765</v>
          </cell>
          <cell r="V29">
            <v>1234</v>
          </cell>
          <cell r="W29">
            <v>1075</v>
          </cell>
          <cell r="X29">
            <v>1180</v>
          </cell>
          <cell r="Y29">
            <v>913.75987450000002</v>
          </cell>
          <cell r="Z29">
            <v>1100</v>
          </cell>
          <cell r="AA29">
            <v>813</v>
          </cell>
          <cell r="AB29">
            <v>901.75987450000002</v>
          </cell>
        </row>
        <row r="30">
          <cell r="B30">
            <v>1.2072000000000001</v>
          </cell>
          <cell r="C30">
            <v>1.82000182000182</v>
          </cell>
          <cell r="D30">
            <v>0.74766355140186924</v>
          </cell>
          <cell r="E30">
            <v>0.585669</v>
          </cell>
          <cell r="F30">
            <v>2.9628749999999999E-2</v>
          </cell>
          <cell r="G30">
            <v>6.782</v>
          </cell>
          <cell r="H30">
            <v>6.4820000000000002</v>
          </cell>
          <cell r="I30">
            <v>6.85</v>
          </cell>
          <cell r="K30">
            <v>24.738</v>
          </cell>
          <cell r="L30">
            <v>922.26021378963321</v>
          </cell>
          <cell r="M30">
            <v>3.7193848490601864</v>
          </cell>
          <cell r="N30">
            <v>0.36</v>
          </cell>
          <cell r="O30">
            <v>627</v>
          </cell>
          <cell r="P30">
            <v>272.0028898944193</v>
          </cell>
          <cell r="Q30">
            <v>230</v>
          </cell>
          <cell r="R30">
            <v>782.64009999999996</v>
          </cell>
          <cell r="S30">
            <v>700</v>
          </cell>
          <cell r="T30">
            <v>900</v>
          </cell>
          <cell r="U30">
            <v>765</v>
          </cell>
          <cell r="V30">
            <v>1234</v>
          </cell>
          <cell r="W30">
            <v>1080</v>
          </cell>
          <cell r="X30">
            <v>1180</v>
          </cell>
          <cell r="Y30">
            <v>913.75987450000002</v>
          </cell>
          <cell r="Z30">
            <v>1100</v>
          </cell>
          <cell r="AA30">
            <v>813</v>
          </cell>
          <cell r="AB30">
            <v>901.75987450000002</v>
          </cell>
        </row>
        <row r="31">
          <cell r="B31">
            <v>1.2072000000000001</v>
          </cell>
          <cell r="C31">
            <v>1.82000182000182</v>
          </cell>
          <cell r="D31">
            <v>0.74766355140186924</v>
          </cell>
          <cell r="E31">
            <v>0.585669</v>
          </cell>
          <cell r="F31">
            <v>2.9628749999999999E-2</v>
          </cell>
          <cell r="G31">
            <v>7.9420000000000002</v>
          </cell>
          <cell r="H31">
            <v>7.6020000000000003</v>
          </cell>
          <cell r="I31">
            <v>7.16</v>
          </cell>
          <cell r="K31">
            <v>29</v>
          </cell>
          <cell r="L31">
            <v>897.88828098339559</v>
          </cell>
          <cell r="M31">
            <v>3.6210952380952381</v>
          </cell>
          <cell r="N31">
            <v>0.37</v>
          </cell>
          <cell r="O31">
            <v>610</v>
          </cell>
          <cell r="P31">
            <v>272.0028898944193</v>
          </cell>
          <cell r="Q31">
            <v>230</v>
          </cell>
          <cell r="R31">
            <v>804.68629999999996</v>
          </cell>
          <cell r="S31">
            <v>760</v>
          </cell>
          <cell r="T31">
            <v>905</v>
          </cell>
          <cell r="U31">
            <v>770</v>
          </cell>
          <cell r="V31">
            <v>1134</v>
          </cell>
          <cell r="W31">
            <v>1005</v>
          </cell>
          <cell r="X31">
            <v>1080</v>
          </cell>
          <cell r="Y31">
            <v>913.75987450000002</v>
          </cell>
          <cell r="Z31">
            <v>1100</v>
          </cell>
          <cell r="AA31">
            <v>825</v>
          </cell>
          <cell r="AB31">
            <v>901.75987450000002</v>
          </cell>
        </row>
        <row r="32">
          <cell r="B32">
            <v>1.2072000000000001</v>
          </cell>
          <cell r="C32">
            <v>1.82000182000182</v>
          </cell>
          <cell r="D32">
            <v>0.74766355140186924</v>
          </cell>
          <cell r="E32">
            <v>0.585669</v>
          </cell>
          <cell r="F32">
            <v>2.9628749999999999E-2</v>
          </cell>
          <cell r="G32">
            <v>7.8920000000000003</v>
          </cell>
          <cell r="H32">
            <v>7.6420000000000003</v>
          </cell>
          <cell r="I32">
            <v>7.13</v>
          </cell>
          <cell r="K32">
            <v>29</v>
          </cell>
          <cell r="L32">
            <v>886.54114004964697</v>
          </cell>
          <cell r="M32">
            <v>3.575333333333333</v>
          </cell>
          <cell r="N32">
            <v>0.37</v>
          </cell>
          <cell r="O32">
            <v>610</v>
          </cell>
          <cell r="P32">
            <v>272.0028898944193</v>
          </cell>
          <cell r="Q32">
            <v>230</v>
          </cell>
          <cell r="R32">
            <v>804.68629999999996</v>
          </cell>
          <cell r="S32">
            <v>760</v>
          </cell>
          <cell r="T32">
            <v>905</v>
          </cell>
          <cell r="U32">
            <v>775</v>
          </cell>
          <cell r="V32">
            <v>1034</v>
          </cell>
          <cell r="W32">
            <v>890</v>
          </cell>
          <cell r="X32">
            <v>980</v>
          </cell>
          <cell r="Y32">
            <v>921.14535150000006</v>
          </cell>
          <cell r="Z32">
            <v>1110</v>
          </cell>
          <cell r="AA32">
            <v>825</v>
          </cell>
          <cell r="AB32">
            <v>909.14535150000006</v>
          </cell>
        </row>
        <row r="33">
          <cell r="B33">
            <v>1.2072000000000001</v>
          </cell>
          <cell r="C33">
            <v>1.82000182000182</v>
          </cell>
          <cell r="D33">
            <v>0.74766355140186924</v>
          </cell>
          <cell r="E33">
            <v>0.585669</v>
          </cell>
          <cell r="F33">
            <v>2.9628749999999999E-2</v>
          </cell>
          <cell r="G33">
            <v>7.6120000000000001</v>
          </cell>
          <cell r="H33">
            <v>7.4320000000000004</v>
          </cell>
          <cell r="I33">
            <v>7.04</v>
          </cell>
          <cell r="K33">
            <v>29</v>
          </cell>
          <cell r="L33">
            <v>874.46192550726971</v>
          </cell>
          <cell r="M33">
            <v>3.526619047619048</v>
          </cell>
          <cell r="N33">
            <v>0.37</v>
          </cell>
          <cell r="O33">
            <v>610</v>
          </cell>
          <cell r="P33">
            <v>272.0028898944193</v>
          </cell>
          <cell r="Q33">
            <v>230</v>
          </cell>
          <cell r="R33">
            <v>793.66319999999996</v>
          </cell>
          <cell r="S33">
            <v>760</v>
          </cell>
          <cell r="T33">
            <v>905</v>
          </cell>
          <cell r="U33">
            <v>780</v>
          </cell>
          <cell r="V33">
            <v>1034</v>
          </cell>
          <cell r="W33">
            <v>890</v>
          </cell>
          <cell r="X33">
            <v>980</v>
          </cell>
          <cell r="Y33">
            <v>935.91630550000002</v>
          </cell>
          <cell r="Z33">
            <v>1110</v>
          </cell>
          <cell r="AA33">
            <v>825</v>
          </cell>
          <cell r="AB33">
            <v>923.91630550000002</v>
          </cell>
        </row>
        <row r="34">
          <cell r="B34">
            <v>1.2072000000000001</v>
          </cell>
          <cell r="C34">
            <v>1.82000182000182</v>
          </cell>
          <cell r="D34">
            <v>0.74766355140186924</v>
          </cell>
          <cell r="E34">
            <v>0.585669</v>
          </cell>
          <cell r="F34">
            <v>2.9628749999999999E-2</v>
          </cell>
          <cell r="G34">
            <v>6.5380000000000003</v>
          </cell>
          <cell r="H34">
            <v>6.4480000000000004</v>
          </cell>
          <cell r="I34">
            <v>6.38</v>
          </cell>
          <cell r="K34">
            <v>29</v>
          </cell>
          <cell r="L34">
            <v>862.38271096489177</v>
          </cell>
          <cell r="M34">
            <v>3.4779047619047616</v>
          </cell>
          <cell r="N34">
            <v>0.37</v>
          </cell>
          <cell r="O34">
            <v>590</v>
          </cell>
          <cell r="P34">
            <v>262.02723378582198</v>
          </cell>
          <cell r="Q34">
            <v>210</v>
          </cell>
          <cell r="R34">
            <v>771.61699999999996</v>
          </cell>
          <cell r="S34">
            <v>740</v>
          </cell>
          <cell r="T34">
            <v>950</v>
          </cell>
          <cell r="U34">
            <v>815</v>
          </cell>
          <cell r="V34">
            <v>1054</v>
          </cell>
          <cell r="W34">
            <v>913</v>
          </cell>
          <cell r="X34">
            <v>1000</v>
          </cell>
          <cell r="Y34">
            <v>943.30178250000006</v>
          </cell>
          <cell r="Z34">
            <v>1135</v>
          </cell>
          <cell r="AA34">
            <v>867</v>
          </cell>
          <cell r="AB34">
            <v>931.30178250000006</v>
          </cell>
        </row>
        <row r="35">
          <cell r="B35">
            <v>1.2072000000000001</v>
          </cell>
          <cell r="C35">
            <v>1.82000182000182</v>
          </cell>
          <cell r="D35">
            <v>0.74766355140186924</v>
          </cell>
          <cell r="E35">
            <v>0.585669</v>
          </cell>
          <cell r="F35">
            <v>2.9628749999999999E-2</v>
          </cell>
          <cell r="G35">
            <v>6.3380000000000001</v>
          </cell>
          <cell r="H35">
            <v>6.3180000000000005</v>
          </cell>
          <cell r="I35">
            <v>6.24</v>
          </cell>
          <cell r="K35">
            <v>29</v>
          </cell>
          <cell r="L35">
            <v>850.48651482467164</v>
          </cell>
          <cell r="M35">
            <v>3.4299285714285714</v>
          </cell>
          <cell r="N35">
            <v>0.37</v>
          </cell>
          <cell r="O35">
            <v>590</v>
          </cell>
          <cell r="P35">
            <v>255.3767963800905</v>
          </cell>
          <cell r="Q35">
            <v>210</v>
          </cell>
          <cell r="R35">
            <v>771.61699999999996</v>
          </cell>
          <cell r="S35">
            <v>740</v>
          </cell>
          <cell r="T35">
            <v>950</v>
          </cell>
          <cell r="U35">
            <v>815</v>
          </cell>
          <cell r="V35">
            <v>1104</v>
          </cell>
          <cell r="W35">
            <v>970</v>
          </cell>
          <cell r="X35">
            <v>1050</v>
          </cell>
          <cell r="Y35">
            <v>943.30178250000006</v>
          </cell>
          <cell r="Z35">
            <v>1135</v>
          </cell>
          <cell r="AA35">
            <v>867</v>
          </cell>
          <cell r="AB35">
            <v>931.30178250000006</v>
          </cell>
        </row>
        <row r="36">
          <cell r="B36">
            <v>1.2072000000000001</v>
          </cell>
          <cell r="C36">
            <v>1.82000182000182</v>
          </cell>
          <cell r="D36">
            <v>0.74766355140186924</v>
          </cell>
          <cell r="E36">
            <v>0.585669</v>
          </cell>
          <cell r="F36">
            <v>2.9628749999999999E-2</v>
          </cell>
          <cell r="G36">
            <v>6.3550000000000004</v>
          </cell>
          <cell r="H36">
            <v>6.3450000000000006</v>
          </cell>
          <cell r="I36">
            <v>6.38</v>
          </cell>
          <cell r="K36">
            <v>29</v>
          </cell>
          <cell r="L36">
            <v>838.95635548876589</v>
          </cell>
          <cell r="M36">
            <v>3.3834285714285715</v>
          </cell>
          <cell r="N36">
            <v>0.37</v>
          </cell>
          <cell r="O36">
            <v>590</v>
          </cell>
          <cell r="P36">
            <v>248.72635897435893</v>
          </cell>
          <cell r="Q36">
            <v>210</v>
          </cell>
          <cell r="R36">
            <v>749.57079999999996</v>
          </cell>
          <cell r="S36">
            <v>740</v>
          </cell>
          <cell r="T36">
            <v>950</v>
          </cell>
          <cell r="U36">
            <v>810</v>
          </cell>
          <cell r="V36">
            <v>1154</v>
          </cell>
          <cell r="W36">
            <v>1030</v>
          </cell>
          <cell r="X36">
            <v>1100</v>
          </cell>
          <cell r="Y36">
            <v>943.30178250000006</v>
          </cell>
          <cell r="Z36">
            <v>1135</v>
          </cell>
          <cell r="AA36">
            <v>867</v>
          </cell>
          <cell r="AB36">
            <v>931.30178250000006</v>
          </cell>
        </row>
        <row r="37">
          <cell r="B37">
            <v>1.2072000000000001</v>
          </cell>
          <cell r="C37">
            <v>1.82000182000182</v>
          </cell>
          <cell r="D37">
            <v>0.74766355140186924</v>
          </cell>
          <cell r="E37">
            <v>0.585669</v>
          </cell>
          <cell r="F37">
            <v>2.9628749999999999E-2</v>
          </cell>
          <cell r="G37">
            <v>6.375</v>
          </cell>
          <cell r="H37">
            <v>6.3949999999999996</v>
          </cell>
          <cell r="I37">
            <v>6.42</v>
          </cell>
          <cell r="K37">
            <v>29</v>
          </cell>
          <cell r="L37">
            <v>801.26637228322443</v>
          </cell>
          <cell r="M37">
            <v>3.2314285714285718</v>
          </cell>
          <cell r="N37">
            <v>0.36</v>
          </cell>
          <cell r="O37">
            <v>575</v>
          </cell>
          <cell r="P37">
            <v>247.06374962292605</v>
          </cell>
          <cell r="Q37">
            <v>205</v>
          </cell>
          <cell r="R37">
            <v>727.52459999999996</v>
          </cell>
          <cell r="S37">
            <v>700</v>
          </cell>
          <cell r="T37">
            <v>945</v>
          </cell>
          <cell r="U37">
            <v>800</v>
          </cell>
          <cell r="V37">
            <v>1054</v>
          </cell>
          <cell r="W37">
            <v>913</v>
          </cell>
          <cell r="X37">
            <v>1000</v>
          </cell>
          <cell r="Y37">
            <v>939.60904400000004</v>
          </cell>
          <cell r="Z37">
            <v>1130</v>
          </cell>
          <cell r="AA37">
            <v>850</v>
          </cell>
          <cell r="AB37">
            <v>927.60904400000004</v>
          </cell>
        </row>
        <row r="38">
          <cell r="B38">
            <v>1.2072000000000001</v>
          </cell>
          <cell r="C38">
            <v>1.82000182000182</v>
          </cell>
          <cell r="D38">
            <v>0.74766355140186924</v>
          </cell>
          <cell r="E38">
            <v>0.585669</v>
          </cell>
          <cell r="F38">
            <v>2.9628749999999999E-2</v>
          </cell>
          <cell r="G38">
            <v>6.3940000000000001</v>
          </cell>
          <cell r="H38">
            <v>6.4240000000000004</v>
          </cell>
          <cell r="I38">
            <v>6.48</v>
          </cell>
          <cell r="K38">
            <v>29</v>
          </cell>
          <cell r="L38">
            <v>791.70218481565257</v>
          </cell>
          <cell r="M38">
            <v>3.1928571428571426</v>
          </cell>
          <cell r="N38">
            <v>0.36</v>
          </cell>
          <cell r="O38">
            <v>575</v>
          </cell>
          <cell r="P38">
            <v>247.06374962292605</v>
          </cell>
          <cell r="Q38">
            <v>205</v>
          </cell>
          <cell r="R38">
            <v>727.52459999999996</v>
          </cell>
          <cell r="S38">
            <v>700</v>
          </cell>
          <cell r="T38">
            <v>945</v>
          </cell>
          <cell r="U38">
            <v>800</v>
          </cell>
          <cell r="V38">
            <v>1004</v>
          </cell>
          <cell r="W38">
            <v>858</v>
          </cell>
          <cell r="X38">
            <v>950</v>
          </cell>
          <cell r="Y38">
            <v>939.60904400000004</v>
          </cell>
          <cell r="Z38">
            <v>1130</v>
          </cell>
          <cell r="AA38">
            <v>850</v>
          </cell>
          <cell r="AB38">
            <v>927.60904400000004</v>
          </cell>
        </row>
        <row r="39">
          <cell r="B39">
            <v>1.2072000000000001</v>
          </cell>
          <cell r="C39">
            <v>1.82000182000182</v>
          </cell>
          <cell r="D39">
            <v>0.74766355140186924</v>
          </cell>
          <cell r="E39">
            <v>0.585669</v>
          </cell>
          <cell r="F39">
            <v>2.9628749999999999E-2</v>
          </cell>
          <cell r="G39">
            <v>6.3639999999999999</v>
          </cell>
          <cell r="H39">
            <v>6.3739999999999997</v>
          </cell>
          <cell r="I39">
            <v>6.5</v>
          </cell>
          <cell r="K39">
            <v>29</v>
          </cell>
          <cell r="L39">
            <v>783.02357026174502</v>
          </cell>
          <cell r="M39">
            <v>3.1578571428571429</v>
          </cell>
          <cell r="N39">
            <v>0.36</v>
          </cell>
          <cell r="O39">
            <v>575</v>
          </cell>
          <cell r="P39">
            <v>247.06374962292605</v>
          </cell>
          <cell r="Q39">
            <v>205</v>
          </cell>
          <cell r="R39">
            <v>727.52459999999996</v>
          </cell>
          <cell r="S39">
            <v>700</v>
          </cell>
          <cell r="T39">
            <v>945</v>
          </cell>
          <cell r="U39">
            <v>800</v>
          </cell>
          <cell r="V39">
            <v>1079</v>
          </cell>
          <cell r="W39">
            <v>940</v>
          </cell>
          <cell r="X39">
            <v>1025</v>
          </cell>
          <cell r="Y39">
            <v>939.60904400000004</v>
          </cell>
          <cell r="Z39">
            <v>1130</v>
          </cell>
          <cell r="AA39">
            <v>850</v>
          </cell>
          <cell r="AB39">
            <v>927.60904400000004</v>
          </cell>
        </row>
        <row r="40">
          <cell r="B40">
            <v>1.2072000000000001</v>
          </cell>
          <cell r="C40">
            <v>1.82000182000182</v>
          </cell>
          <cell r="D40">
            <v>0.74766355140186924</v>
          </cell>
          <cell r="E40">
            <v>0.585669</v>
          </cell>
          <cell r="F40">
            <v>2.9628749999999999E-2</v>
          </cell>
          <cell r="G40">
            <v>6.3879999999999999</v>
          </cell>
          <cell r="H40">
            <v>6.2379999999999995</v>
          </cell>
          <cell r="I40">
            <v>6.57</v>
          </cell>
          <cell r="K40">
            <v>29</v>
          </cell>
          <cell r="L40">
            <v>774.87629945603589</v>
          </cell>
          <cell r="M40">
            <v>3.125</v>
          </cell>
          <cell r="N40">
            <v>0.35</v>
          </cell>
          <cell r="O40">
            <v>550</v>
          </cell>
          <cell r="P40">
            <v>247.06374962292605</v>
          </cell>
          <cell r="Q40">
            <v>205</v>
          </cell>
          <cell r="R40">
            <v>727.52459999999996</v>
          </cell>
          <cell r="S40">
            <v>750</v>
          </cell>
          <cell r="T40">
            <v>930</v>
          </cell>
          <cell r="U40">
            <v>780</v>
          </cell>
          <cell r="V40">
            <v>1154</v>
          </cell>
          <cell r="W40">
            <v>1030</v>
          </cell>
          <cell r="X40">
            <v>1100</v>
          </cell>
          <cell r="Y40">
            <v>928.53082849999998</v>
          </cell>
          <cell r="Z40">
            <v>1120</v>
          </cell>
          <cell r="AA40">
            <v>830</v>
          </cell>
          <cell r="AB40">
            <v>916.53082849999998</v>
          </cell>
        </row>
        <row r="41">
          <cell r="B41">
            <v>1.2072000000000001</v>
          </cell>
          <cell r="C41">
            <v>1.82000182000182</v>
          </cell>
          <cell r="D41">
            <v>0.74766355140186924</v>
          </cell>
          <cell r="E41">
            <v>0.585669</v>
          </cell>
          <cell r="F41">
            <v>2.9628749999999999E-2</v>
          </cell>
          <cell r="G41">
            <v>6.6379999999999999</v>
          </cell>
          <cell r="H41">
            <v>6.4379999999999997</v>
          </cell>
          <cell r="I41">
            <v>6.78</v>
          </cell>
          <cell r="K41">
            <v>29</v>
          </cell>
          <cell r="L41">
            <v>767.08325781579242</v>
          </cell>
          <cell r="M41">
            <v>3.0935714285714289</v>
          </cell>
          <cell r="N41">
            <v>0.35</v>
          </cell>
          <cell r="O41">
            <v>550</v>
          </cell>
          <cell r="P41">
            <v>248.72635897435893</v>
          </cell>
          <cell r="Q41">
            <v>205</v>
          </cell>
          <cell r="R41">
            <v>738.54769999999996</v>
          </cell>
          <cell r="S41">
            <v>750</v>
          </cell>
          <cell r="T41">
            <v>930</v>
          </cell>
          <cell r="U41">
            <v>780</v>
          </cell>
          <cell r="V41">
            <v>1204</v>
          </cell>
          <cell r="W41">
            <v>1090</v>
          </cell>
          <cell r="X41">
            <v>1150</v>
          </cell>
          <cell r="Y41">
            <v>928.53082849999998</v>
          </cell>
          <cell r="Z41">
            <v>1120</v>
          </cell>
          <cell r="AA41">
            <v>830</v>
          </cell>
          <cell r="AB41">
            <v>916.53082849999998</v>
          </cell>
        </row>
        <row r="42">
          <cell r="B42">
            <v>1.2072000000000001</v>
          </cell>
          <cell r="C42">
            <v>1.82000182000182</v>
          </cell>
          <cell r="D42">
            <v>0.74766355140186924</v>
          </cell>
          <cell r="E42">
            <v>0.585669</v>
          </cell>
          <cell r="F42">
            <v>2.9628749999999999E-2</v>
          </cell>
          <cell r="G42">
            <v>6.8680000000000003</v>
          </cell>
          <cell r="H42">
            <v>6.5680000000000005</v>
          </cell>
          <cell r="I42">
            <v>7.09</v>
          </cell>
          <cell r="K42">
            <v>29</v>
          </cell>
          <cell r="L42">
            <v>759.82155992374726</v>
          </cell>
          <cell r="M42">
            <v>3.0642857142857145</v>
          </cell>
          <cell r="N42">
            <v>0.35</v>
          </cell>
          <cell r="O42">
            <v>550</v>
          </cell>
          <cell r="P42">
            <v>252.05157767722474</v>
          </cell>
          <cell r="Q42">
            <v>205</v>
          </cell>
          <cell r="R42">
            <v>749.57079999999996</v>
          </cell>
          <cell r="S42">
            <v>750</v>
          </cell>
          <cell r="T42">
            <v>930</v>
          </cell>
          <cell r="U42">
            <v>780</v>
          </cell>
          <cell r="V42">
            <v>1254</v>
          </cell>
          <cell r="W42">
            <v>1150</v>
          </cell>
          <cell r="X42">
            <v>1200</v>
          </cell>
          <cell r="Y42">
            <v>928.53082849999998</v>
          </cell>
          <cell r="Z42">
            <v>1120</v>
          </cell>
          <cell r="AA42">
            <v>830</v>
          </cell>
          <cell r="AB42">
            <v>916.53082849999998</v>
          </cell>
        </row>
        <row r="43">
          <cell r="I43">
            <v>7.26</v>
          </cell>
          <cell r="P43">
            <v>252.05157767722474</v>
          </cell>
          <cell r="R43">
            <v>771.61699999999996</v>
          </cell>
          <cell r="S43">
            <v>800</v>
          </cell>
          <cell r="V43">
            <v>1104</v>
          </cell>
          <cell r="W43">
            <v>970</v>
          </cell>
          <cell r="X43">
            <v>1050</v>
          </cell>
        </row>
        <row r="44">
          <cell r="I44">
            <v>7.22</v>
          </cell>
          <cell r="P44">
            <v>245.40114027149318</v>
          </cell>
          <cell r="R44">
            <v>771.61699999999996</v>
          </cell>
          <cell r="S44">
            <v>800</v>
          </cell>
          <cell r="V44">
            <v>1004</v>
          </cell>
          <cell r="W44">
            <v>858</v>
          </cell>
          <cell r="X44">
            <v>950</v>
          </cell>
        </row>
        <row r="45">
          <cell r="I45">
            <v>7.01</v>
          </cell>
          <cell r="P45">
            <v>238.75070286576167</v>
          </cell>
          <cell r="R45">
            <v>771.61699999999996</v>
          </cell>
          <cell r="S45">
            <v>800</v>
          </cell>
          <cell r="V45">
            <v>1004</v>
          </cell>
          <cell r="W45">
            <v>858</v>
          </cell>
          <cell r="X45">
            <v>950</v>
          </cell>
        </row>
        <row r="46">
          <cell r="I46">
            <v>6.19</v>
          </cell>
        </row>
        <row r="47">
          <cell r="I47">
            <v>6.02</v>
          </cell>
        </row>
      </sheetData>
      <sheetData sheetId="19" refreshError="1">
        <row r="1">
          <cell r="A1" t="str">
            <v>mth-yr</v>
          </cell>
          <cell r="B1" t="str">
            <v>Commodity</v>
          </cell>
          <cell r="C1" t="str">
            <v>Site</v>
          </cell>
          <cell r="D1" t="str">
            <v>Region</v>
          </cell>
          <cell r="E1" t="str">
            <v>Buyer</v>
          </cell>
          <cell r="F1" t="str">
            <v>OtherTrans</v>
          </cell>
          <cell r="G1" t="str">
            <v>Currency</v>
          </cell>
          <cell r="H1" t="str">
            <v>Trans-USD</v>
          </cell>
        </row>
      </sheetData>
      <sheetData sheetId="20" refreshError="1">
        <row r="3">
          <cell r="D3">
            <v>0.94781700000000002</v>
          </cell>
        </row>
        <row r="4">
          <cell r="D4">
            <v>3.4121419999999998</v>
          </cell>
        </row>
        <row r="5">
          <cell r="D5">
            <v>42</v>
          </cell>
        </row>
        <row r="6">
          <cell r="D6">
            <v>2204.623</v>
          </cell>
        </row>
        <row r="7">
          <cell r="D7">
            <v>1.1023115000000001</v>
          </cell>
        </row>
        <row r="8">
          <cell r="D8">
            <v>2.2046230000000002</v>
          </cell>
        </row>
        <row r="9">
          <cell r="D9">
            <v>423.3</v>
          </cell>
        </row>
        <row r="10">
          <cell r="D10">
            <v>6.2898119047619053E-3</v>
          </cell>
        </row>
        <row r="11">
          <cell r="D11">
            <v>7.3650000000000002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mth-yr</v>
          </cell>
          <cell r="B1" t="str">
            <v>Commodity</v>
          </cell>
          <cell r="C1" t="str">
            <v>Site</v>
          </cell>
          <cell r="D1" t="str">
            <v>Supplier</v>
          </cell>
          <cell r="E1" t="str">
            <v>Pr</v>
          </cell>
          <cell r="F1" t="str">
            <v>Freight</v>
          </cell>
          <cell r="G1" t="str">
            <v>Units</v>
          </cell>
          <cell r="H1" t="str">
            <v>V</v>
          </cell>
          <cell r="I1" t="str">
            <v>Region</v>
          </cell>
          <cell r="J1" t="str">
            <v>Buyer</v>
          </cell>
          <cell r="K1" t="str">
            <v>Spend</v>
          </cell>
          <cell r="L1" t="str">
            <v>FOB Spend</v>
          </cell>
          <cell r="M1" t="str">
            <v>Vol-Norm</v>
          </cell>
        </row>
        <row r="2">
          <cell r="A2">
            <v>37622</v>
          </cell>
          <cell r="B2" t="str">
            <v>Fuel Oil</v>
          </cell>
          <cell r="C2" t="str">
            <v>Greer</v>
          </cell>
          <cell r="D2" t="str">
            <v>Mitsubishi</v>
          </cell>
          <cell r="E2">
            <v>28.98</v>
          </cell>
          <cell r="G2" t="str">
            <v>$/bbl</v>
          </cell>
          <cell r="H2">
            <v>337.30158730158729</v>
          </cell>
          <cell r="I2" t="str">
            <v>US</v>
          </cell>
          <cell r="J2" t="str">
            <v>Ward</v>
          </cell>
          <cell r="K2">
            <v>9775</v>
          </cell>
          <cell r="L2">
            <v>9775</v>
          </cell>
          <cell r="M2">
            <v>337.30158730158729</v>
          </cell>
        </row>
        <row r="3">
          <cell r="A3">
            <v>37653</v>
          </cell>
          <cell r="B3" t="str">
            <v>Fuel Oil</v>
          </cell>
          <cell r="C3" t="str">
            <v>Greer</v>
          </cell>
          <cell r="D3" t="str">
            <v>Mitsubishi</v>
          </cell>
          <cell r="E3">
            <v>34.020000000000003</v>
          </cell>
          <cell r="G3" t="str">
            <v>$/bbl</v>
          </cell>
          <cell r="H3">
            <v>337.30158730158729</v>
          </cell>
          <cell r="I3" t="str">
            <v>US</v>
          </cell>
          <cell r="J3" t="str">
            <v>Ward</v>
          </cell>
          <cell r="K3">
            <v>11475</v>
          </cell>
          <cell r="L3">
            <v>11475</v>
          </cell>
          <cell r="M3">
            <v>337.30158730158729</v>
          </cell>
        </row>
        <row r="4">
          <cell r="A4">
            <v>37681</v>
          </cell>
          <cell r="B4" t="str">
            <v>Fuel Oil</v>
          </cell>
          <cell r="C4" t="str">
            <v>Greer</v>
          </cell>
          <cell r="D4" t="str">
            <v>Mitsubishi</v>
          </cell>
          <cell r="E4">
            <v>42.42</v>
          </cell>
          <cell r="G4" t="str">
            <v>$/bbl</v>
          </cell>
          <cell r="H4">
            <v>337.30158730158729</v>
          </cell>
          <cell r="I4" t="str">
            <v>US</v>
          </cell>
          <cell r="J4" t="str">
            <v>Ward</v>
          </cell>
          <cell r="K4">
            <v>14308.333333333334</v>
          </cell>
          <cell r="L4">
            <v>14308.333333333334</v>
          </cell>
          <cell r="M4">
            <v>337.30158730158729</v>
          </cell>
        </row>
        <row r="5">
          <cell r="A5">
            <v>37712</v>
          </cell>
          <cell r="B5" t="str">
            <v>Fuel Oil</v>
          </cell>
          <cell r="C5" t="str">
            <v>Greer</v>
          </cell>
          <cell r="D5" t="str">
            <v>Mitsubishi</v>
          </cell>
          <cell r="E5">
            <v>34.44</v>
          </cell>
          <cell r="G5" t="str">
            <v>$/bbl</v>
          </cell>
          <cell r="H5">
            <v>337.30158730158729</v>
          </cell>
          <cell r="I5" t="str">
            <v>US</v>
          </cell>
          <cell r="J5" t="str">
            <v>Ward</v>
          </cell>
          <cell r="K5">
            <v>11616.666666666666</v>
          </cell>
          <cell r="L5">
            <v>11616.666666666666</v>
          </cell>
          <cell r="M5">
            <v>337.30158730158729</v>
          </cell>
        </row>
        <row r="6">
          <cell r="A6">
            <v>37742</v>
          </cell>
          <cell r="B6" t="str">
            <v>Fuel Oil</v>
          </cell>
          <cell r="C6" t="str">
            <v>Greer</v>
          </cell>
          <cell r="D6" t="str">
            <v>Mitsubishi</v>
          </cell>
          <cell r="E6">
            <v>32.76</v>
          </cell>
          <cell r="G6" t="str">
            <v>$/bbl</v>
          </cell>
          <cell r="H6">
            <v>337.30158730158729</v>
          </cell>
          <cell r="I6" t="str">
            <v>US</v>
          </cell>
          <cell r="J6" t="str">
            <v>Ward</v>
          </cell>
          <cell r="K6">
            <v>11050</v>
          </cell>
          <cell r="L6">
            <v>11049.999999999998</v>
          </cell>
          <cell r="M6">
            <v>337.30158730158729</v>
          </cell>
        </row>
        <row r="7">
          <cell r="A7">
            <v>37773</v>
          </cell>
          <cell r="B7" t="str">
            <v>Fuel Oil</v>
          </cell>
          <cell r="C7" t="str">
            <v>Greer</v>
          </cell>
          <cell r="D7" t="str">
            <v>Mitsubishi</v>
          </cell>
          <cell r="E7">
            <v>35.28</v>
          </cell>
          <cell r="G7" t="str">
            <v>$/bbl</v>
          </cell>
          <cell r="H7">
            <v>337.30158730158729</v>
          </cell>
          <cell r="I7" t="str">
            <v>US</v>
          </cell>
          <cell r="J7" t="str">
            <v>Ward</v>
          </cell>
          <cell r="K7">
            <v>11900</v>
          </cell>
          <cell r="L7">
            <v>11900</v>
          </cell>
          <cell r="M7">
            <v>337.30158730158729</v>
          </cell>
        </row>
        <row r="8">
          <cell r="A8">
            <v>37803</v>
          </cell>
          <cell r="B8" t="str">
            <v>Fuel Oil</v>
          </cell>
          <cell r="C8" t="str">
            <v>Greer</v>
          </cell>
          <cell r="D8" t="str">
            <v>Mitsubishi</v>
          </cell>
          <cell r="E8">
            <v>36.96</v>
          </cell>
          <cell r="G8" t="str">
            <v>$/bbl</v>
          </cell>
          <cell r="H8">
            <v>337.30158730158729</v>
          </cell>
          <cell r="I8" t="str">
            <v>US</v>
          </cell>
          <cell r="J8" t="str">
            <v>Ward</v>
          </cell>
          <cell r="K8">
            <v>12466.666666666666</v>
          </cell>
          <cell r="L8">
            <v>12466.666666666666</v>
          </cell>
          <cell r="M8">
            <v>337.30158730158729</v>
          </cell>
        </row>
        <row r="9">
          <cell r="A9">
            <v>37834</v>
          </cell>
          <cell r="B9" t="str">
            <v>Fuel Oil</v>
          </cell>
          <cell r="C9" t="str">
            <v>Greer</v>
          </cell>
          <cell r="D9" t="str">
            <v>Mitsubishi</v>
          </cell>
          <cell r="E9">
            <v>36.119999999999997</v>
          </cell>
          <cell r="G9" t="str">
            <v>$/bbl</v>
          </cell>
          <cell r="H9">
            <v>337.30158730158729</v>
          </cell>
          <cell r="I9" t="str">
            <v>US</v>
          </cell>
          <cell r="J9" t="str">
            <v>Ward</v>
          </cell>
          <cell r="K9">
            <v>12183.333333333332</v>
          </cell>
          <cell r="L9">
            <v>12183.333333333332</v>
          </cell>
          <cell r="M9">
            <v>337.30158730158729</v>
          </cell>
        </row>
        <row r="10">
          <cell r="A10">
            <v>37865</v>
          </cell>
          <cell r="B10" t="str">
            <v>Fuel Oil</v>
          </cell>
          <cell r="C10" t="str">
            <v>Greer</v>
          </cell>
          <cell r="D10" t="str">
            <v>Mitsubishi</v>
          </cell>
          <cell r="E10">
            <v>32.835599999999999</v>
          </cell>
          <cell r="G10" t="str">
            <v>$/bbl</v>
          </cell>
          <cell r="H10">
            <v>337.30158730158729</v>
          </cell>
          <cell r="I10" t="str">
            <v>US</v>
          </cell>
          <cell r="J10" t="str">
            <v>Ward</v>
          </cell>
          <cell r="K10">
            <v>11075.5</v>
          </cell>
          <cell r="L10">
            <v>11075.5</v>
          </cell>
          <cell r="M10">
            <v>337.30158730158729</v>
          </cell>
        </row>
        <row r="11">
          <cell r="A11">
            <v>37895</v>
          </cell>
          <cell r="B11" t="str">
            <v>Fuel Oil</v>
          </cell>
          <cell r="C11" t="str">
            <v>Greer</v>
          </cell>
          <cell r="D11" t="str">
            <v>Mitsubishi</v>
          </cell>
          <cell r="E11">
            <v>32.76</v>
          </cell>
          <cell r="G11" t="str">
            <v>$/bbl</v>
          </cell>
          <cell r="H11">
            <v>337.30158730158729</v>
          </cell>
          <cell r="I11" t="str">
            <v>US</v>
          </cell>
          <cell r="J11" t="str">
            <v>Ward</v>
          </cell>
          <cell r="K11">
            <v>11050</v>
          </cell>
          <cell r="L11">
            <v>11049.999999999998</v>
          </cell>
          <cell r="M11">
            <v>337.30158730158729</v>
          </cell>
        </row>
        <row r="12">
          <cell r="A12">
            <v>37926</v>
          </cell>
          <cell r="B12" t="str">
            <v>Fuel Oil</v>
          </cell>
          <cell r="C12" t="str">
            <v>Greer</v>
          </cell>
          <cell r="D12" t="str">
            <v>Mitsubishi</v>
          </cell>
          <cell r="E12">
            <v>32.76</v>
          </cell>
          <cell r="G12" t="str">
            <v>$/bbl</v>
          </cell>
          <cell r="H12">
            <v>337.30158730158729</v>
          </cell>
          <cell r="I12" t="str">
            <v>US</v>
          </cell>
          <cell r="J12" t="str">
            <v>Ward</v>
          </cell>
          <cell r="K12">
            <v>11050</v>
          </cell>
          <cell r="L12">
            <v>11049.999999999998</v>
          </cell>
          <cell r="M12">
            <v>337.30158730158729</v>
          </cell>
        </row>
        <row r="13">
          <cell r="A13">
            <v>37956</v>
          </cell>
          <cell r="B13" t="str">
            <v>Fuel Oil</v>
          </cell>
          <cell r="C13" t="str">
            <v>Greer</v>
          </cell>
          <cell r="D13" t="str">
            <v>Mitsubishi</v>
          </cell>
          <cell r="E13">
            <v>32.340000000000003</v>
          </cell>
          <cell r="G13" t="str">
            <v>$/bbl</v>
          </cell>
          <cell r="H13">
            <v>337.30158730158729</v>
          </cell>
          <cell r="I13" t="str">
            <v>US</v>
          </cell>
          <cell r="J13" t="str">
            <v>Ward</v>
          </cell>
          <cell r="K13">
            <v>10908.333333333334</v>
          </cell>
          <cell r="L13">
            <v>10908.333333333334</v>
          </cell>
          <cell r="M13">
            <v>337.30158730158729</v>
          </cell>
        </row>
        <row r="14">
          <cell r="A14">
            <v>38231</v>
          </cell>
          <cell r="B14" t="str">
            <v>Fuel Oil</v>
          </cell>
          <cell r="C14" t="str">
            <v>Greer</v>
          </cell>
          <cell r="D14" t="str">
            <v>Mitsubishi</v>
          </cell>
          <cell r="E14">
            <v>39.4</v>
          </cell>
          <cell r="G14" t="str">
            <v>$/bbl</v>
          </cell>
          <cell r="H14">
            <v>337.30158730158729</v>
          </cell>
          <cell r="I14" t="str">
            <v>US</v>
          </cell>
          <cell r="J14" t="str">
            <v>Ward</v>
          </cell>
          <cell r="K14">
            <v>13289.682539682539</v>
          </cell>
          <cell r="L14">
            <v>13289.682539682539</v>
          </cell>
          <cell r="M14">
            <v>337.30158730158729</v>
          </cell>
        </row>
        <row r="15">
          <cell r="A15">
            <v>38261</v>
          </cell>
          <cell r="B15" t="str">
            <v>Fuel Oil</v>
          </cell>
          <cell r="C15" t="str">
            <v>Greer</v>
          </cell>
          <cell r="D15" t="str">
            <v>Mitsubishi</v>
          </cell>
          <cell r="E15">
            <v>40</v>
          </cell>
          <cell r="G15" t="str">
            <v>$/bbl</v>
          </cell>
          <cell r="H15">
            <v>337.30158730158729</v>
          </cell>
          <cell r="I15" t="str">
            <v>US</v>
          </cell>
          <cell r="J15" t="str">
            <v>Ward</v>
          </cell>
          <cell r="K15">
            <v>13492.063492063491</v>
          </cell>
          <cell r="L15">
            <v>13492.063492063491</v>
          </cell>
          <cell r="M15">
            <v>337.30158730158729</v>
          </cell>
        </row>
        <row r="16">
          <cell r="A16">
            <v>38292</v>
          </cell>
          <cell r="B16" t="str">
            <v>Fuel Oil</v>
          </cell>
          <cell r="C16" t="str">
            <v>Greer</v>
          </cell>
          <cell r="D16" t="str">
            <v>Mitsubishi</v>
          </cell>
          <cell r="E16">
            <v>46.35</v>
          </cell>
          <cell r="G16" t="str">
            <v>$/bbl</v>
          </cell>
          <cell r="H16">
            <v>337.30158730158729</v>
          </cell>
          <cell r="I16" t="str">
            <v>US</v>
          </cell>
          <cell r="J16" t="str">
            <v>Ward</v>
          </cell>
          <cell r="K16">
            <v>15633.928571428571</v>
          </cell>
          <cell r="L16">
            <v>15633.928571428571</v>
          </cell>
          <cell r="M16">
            <v>337.30158730158729</v>
          </cell>
        </row>
        <row r="17">
          <cell r="A17">
            <v>38322</v>
          </cell>
          <cell r="B17" t="str">
            <v>Fuel Oil</v>
          </cell>
          <cell r="C17" t="str">
            <v>Greer</v>
          </cell>
          <cell r="D17" t="str">
            <v>Mitsubishi</v>
          </cell>
          <cell r="E17">
            <v>48.35</v>
          </cell>
          <cell r="G17" t="str">
            <v>$/bbl</v>
          </cell>
          <cell r="H17">
            <v>337.30158730158729</v>
          </cell>
          <cell r="I17" t="str">
            <v>US</v>
          </cell>
          <cell r="J17" t="str">
            <v>Ward</v>
          </cell>
          <cell r="K17">
            <v>16308.531746031746</v>
          </cell>
          <cell r="L17">
            <v>16308.531746031746</v>
          </cell>
          <cell r="M17">
            <v>337.30158730158729</v>
          </cell>
        </row>
        <row r="18">
          <cell r="A18">
            <v>38353</v>
          </cell>
          <cell r="B18" t="str">
            <v>Fuel Oil</v>
          </cell>
          <cell r="C18" t="str">
            <v>Greer</v>
          </cell>
          <cell r="D18" t="str">
            <v>Mitsubishi</v>
          </cell>
          <cell r="G18" t="str">
            <v>$/bbl</v>
          </cell>
          <cell r="H18">
            <v>337.30158730158729</v>
          </cell>
          <cell r="I18" t="str">
            <v>US</v>
          </cell>
          <cell r="J18" t="str">
            <v>Ward</v>
          </cell>
          <cell r="K18">
            <v>0</v>
          </cell>
          <cell r="L18">
            <v>0</v>
          </cell>
          <cell r="M18">
            <v>0</v>
          </cell>
        </row>
        <row r="19">
          <cell r="A19">
            <v>38384</v>
          </cell>
          <cell r="B19" t="str">
            <v>Fuel Oil</v>
          </cell>
          <cell r="C19" t="str">
            <v>Greer</v>
          </cell>
          <cell r="D19" t="str">
            <v>Mitsubishi</v>
          </cell>
          <cell r="G19" t="str">
            <v>$/bbl</v>
          </cell>
          <cell r="H19">
            <v>337.30158730158729</v>
          </cell>
          <cell r="I19" t="str">
            <v>US</v>
          </cell>
          <cell r="J19" t="str">
            <v>Ward</v>
          </cell>
          <cell r="K19">
            <v>0</v>
          </cell>
          <cell r="L19">
            <v>0</v>
          </cell>
          <cell r="M19">
            <v>0</v>
          </cell>
        </row>
        <row r="20">
          <cell r="A20">
            <v>38412</v>
          </cell>
          <cell r="B20" t="str">
            <v>Fuel Oil</v>
          </cell>
          <cell r="C20" t="str">
            <v>Greer</v>
          </cell>
          <cell r="D20" t="str">
            <v>Mitsubishi</v>
          </cell>
          <cell r="G20" t="str">
            <v>$/bbl</v>
          </cell>
          <cell r="H20">
            <v>337.30158730158729</v>
          </cell>
          <cell r="I20" t="str">
            <v>US</v>
          </cell>
          <cell r="J20" t="str">
            <v>Ward</v>
          </cell>
          <cell r="K20">
            <v>0</v>
          </cell>
          <cell r="L20">
            <v>0</v>
          </cell>
          <cell r="M20">
            <v>0</v>
          </cell>
        </row>
        <row r="21">
          <cell r="A21">
            <v>38443</v>
          </cell>
          <cell r="B21" t="str">
            <v>Fuel Oil</v>
          </cell>
          <cell r="C21" t="str">
            <v>Greer</v>
          </cell>
          <cell r="D21" t="str">
            <v>Mitsubishi</v>
          </cell>
          <cell r="G21" t="str">
            <v>$/bbl</v>
          </cell>
          <cell r="H21">
            <v>337.30158730158729</v>
          </cell>
          <cell r="I21" t="str">
            <v>US</v>
          </cell>
          <cell r="J21" t="str">
            <v>Ward</v>
          </cell>
          <cell r="K21">
            <v>0</v>
          </cell>
          <cell r="L21">
            <v>0</v>
          </cell>
          <cell r="M21">
            <v>0</v>
          </cell>
        </row>
        <row r="22">
          <cell r="A22">
            <v>38473</v>
          </cell>
          <cell r="B22" t="str">
            <v>Fuel Oil</v>
          </cell>
          <cell r="C22" t="str">
            <v>Greer</v>
          </cell>
          <cell r="D22" t="str">
            <v>Mitsubishi</v>
          </cell>
          <cell r="G22" t="str">
            <v>$/bbl</v>
          </cell>
          <cell r="H22">
            <v>337.30158730158729</v>
          </cell>
          <cell r="I22" t="str">
            <v>US</v>
          </cell>
          <cell r="J22" t="str">
            <v>Ward</v>
          </cell>
          <cell r="K22">
            <v>0</v>
          </cell>
          <cell r="L22">
            <v>0</v>
          </cell>
          <cell r="M22">
            <v>0</v>
          </cell>
        </row>
        <row r="23">
          <cell r="A23">
            <v>38504</v>
          </cell>
          <cell r="B23" t="str">
            <v>Fuel Oil</v>
          </cell>
          <cell r="C23" t="str">
            <v>Greer</v>
          </cell>
          <cell r="D23" t="str">
            <v>Mitsubishi</v>
          </cell>
          <cell r="G23" t="str">
            <v>$/bbl</v>
          </cell>
          <cell r="H23">
            <v>337.30158730158729</v>
          </cell>
          <cell r="I23" t="str">
            <v>US</v>
          </cell>
          <cell r="J23" t="str">
            <v>Ward</v>
          </cell>
          <cell r="K23">
            <v>0</v>
          </cell>
          <cell r="L23">
            <v>0</v>
          </cell>
          <cell r="M23">
            <v>0</v>
          </cell>
        </row>
        <row r="24">
          <cell r="A24">
            <v>38534</v>
          </cell>
          <cell r="B24" t="str">
            <v>Fuel Oil</v>
          </cell>
          <cell r="C24" t="str">
            <v>Greer</v>
          </cell>
          <cell r="D24" t="str">
            <v>Mitsubishi</v>
          </cell>
          <cell r="G24" t="str">
            <v>$/bbl</v>
          </cell>
          <cell r="H24">
            <v>337.30158730158729</v>
          </cell>
          <cell r="I24" t="str">
            <v>US</v>
          </cell>
          <cell r="J24" t="str">
            <v>Ward</v>
          </cell>
          <cell r="K24">
            <v>0</v>
          </cell>
          <cell r="L24">
            <v>0</v>
          </cell>
          <cell r="M24">
            <v>0</v>
          </cell>
        </row>
        <row r="25">
          <cell r="A25">
            <v>38565</v>
          </cell>
          <cell r="B25" t="str">
            <v>Fuel Oil</v>
          </cell>
          <cell r="C25" t="str">
            <v>Greer</v>
          </cell>
          <cell r="D25" t="str">
            <v>Mitsubishi</v>
          </cell>
          <cell r="G25" t="str">
            <v>$/bbl</v>
          </cell>
          <cell r="H25">
            <v>337.30158730158729</v>
          </cell>
          <cell r="I25" t="str">
            <v>US</v>
          </cell>
          <cell r="J25" t="str">
            <v>Ward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38596</v>
          </cell>
          <cell r="B26" t="str">
            <v>Fuel Oil</v>
          </cell>
          <cell r="C26" t="str">
            <v>Greer</v>
          </cell>
          <cell r="D26" t="str">
            <v>Mitsubishi</v>
          </cell>
          <cell r="G26" t="str">
            <v>$/bbl</v>
          </cell>
          <cell r="H26">
            <v>337.30158730158729</v>
          </cell>
          <cell r="I26" t="str">
            <v>US</v>
          </cell>
          <cell r="J26" t="str">
            <v>Ward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38626</v>
          </cell>
          <cell r="B27" t="str">
            <v>Fuel Oil</v>
          </cell>
          <cell r="C27" t="str">
            <v>Greer</v>
          </cell>
          <cell r="D27" t="str">
            <v>Mitsubishi</v>
          </cell>
          <cell r="G27" t="str">
            <v>$/bbl</v>
          </cell>
          <cell r="H27">
            <v>337.30158730158729</v>
          </cell>
          <cell r="I27" t="str">
            <v>US</v>
          </cell>
          <cell r="J27" t="str">
            <v>Ward</v>
          </cell>
          <cell r="K27">
            <v>0</v>
          </cell>
          <cell r="L27">
            <v>0</v>
          </cell>
          <cell r="M27">
            <v>0</v>
          </cell>
        </row>
        <row r="28">
          <cell r="A28">
            <v>38657</v>
          </cell>
          <cell r="B28" t="str">
            <v>Fuel Oil</v>
          </cell>
          <cell r="C28" t="str">
            <v>Greer</v>
          </cell>
          <cell r="D28" t="str">
            <v>Mitsubishi</v>
          </cell>
          <cell r="G28" t="str">
            <v>$/bbl</v>
          </cell>
          <cell r="H28">
            <v>337.30158730158729</v>
          </cell>
          <cell r="I28" t="str">
            <v>US</v>
          </cell>
          <cell r="J28" t="str">
            <v>Ward</v>
          </cell>
          <cell r="K28">
            <v>0</v>
          </cell>
          <cell r="L28">
            <v>0</v>
          </cell>
          <cell r="M28">
            <v>0</v>
          </cell>
        </row>
        <row r="29">
          <cell r="A29">
            <v>38687</v>
          </cell>
          <cell r="B29" t="str">
            <v>Fuel Oil</v>
          </cell>
          <cell r="C29" t="str">
            <v>Greer</v>
          </cell>
          <cell r="D29" t="str">
            <v>Mitsubishi</v>
          </cell>
          <cell r="G29" t="str">
            <v>$/bbl</v>
          </cell>
          <cell r="H29">
            <v>337.30158730158729</v>
          </cell>
          <cell r="I29" t="str">
            <v>US</v>
          </cell>
          <cell r="J29" t="str">
            <v>Ward</v>
          </cell>
          <cell r="K29">
            <v>0</v>
          </cell>
          <cell r="L29">
            <v>0</v>
          </cell>
          <cell r="M29">
            <v>0</v>
          </cell>
        </row>
        <row r="30">
          <cell r="A30">
            <v>37622</v>
          </cell>
          <cell r="B30" t="str">
            <v>Fuel Oil</v>
          </cell>
          <cell r="C30" t="str">
            <v>Octolán</v>
          </cell>
          <cell r="E30">
            <v>23.184000000000001</v>
          </cell>
          <cell r="G30" t="str">
            <v>$/bbl</v>
          </cell>
          <cell r="H30">
            <v>351.1904761904762</v>
          </cell>
          <cell r="I30" t="str">
            <v>Mex</v>
          </cell>
          <cell r="J30" t="str">
            <v>Ward</v>
          </cell>
          <cell r="K30">
            <v>8142</v>
          </cell>
          <cell r="L30">
            <v>8142.0000000000009</v>
          </cell>
          <cell r="M30">
            <v>351.1904761904762</v>
          </cell>
        </row>
        <row r="31">
          <cell r="A31">
            <v>37653</v>
          </cell>
          <cell r="B31" t="str">
            <v>Fuel Oil</v>
          </cell>
          <cell r="C31" t="str">
            <v>Octolán</v>
          </cell>
          <cell r="E31">
            <v>30.66</v>
          </cell>
          <cell r="G31" t="str">
            <v>$/bbl</v>
          </cell>
          <cell r="H31">
            <v>351.1904761904762</v>
          </cell>
          <cell r="I31" t="str">
            <v>Mex</v>
          </cell>
          <cell r="J31" t="str">
            <v>Ward</v>
          </cell>
          <cell r="K31">
            <v>10767.5</v>
          </cell>
          <cell r="L31">
            <v>10767.5</v>
          </cell>
          <cell r="M31">
            <v>351.1904761904762</v>
          </cell>
        </row>
        <row r="32">
          <cell r="A32">
            <v>37681</v>
          </cell>
          <cell r="B32" t="str">
            <v>Fuel Oil</v>
          </cell>
          <cell r="C32" t="str">
            <v>Octolán</v>
          </cell>
          <cell r="E32">
            <v>26.88</v>
          </cell>
          <cell r="G32" t="str">
            <v>$/bbl</v>
          </cell>
          <cell r="H32">
            <v>351.1904761904762</v>
          </cell>
          <cell r="I32" t="str">
            <v>Mex</v>
          </cell>
          <cell r="J32" t="str">
            <v>Ward</v>
          </cell>
          <cell r="K32">
            <v>9440</v>
          </cell>
          <cell r="L32">
            <v>9440</v>
          </cell>
          <cell r="M32">
            <v>351.1904761904762</v>
          </cell>
        </row>
        <row r="33">
          <cell r="A33">
            <v>37712</v>
          </cell>
          <cell r="B33" t="str">
            <v>Fuel Oil</v>
          </cell>
          <cell r="C33" t="str">
            <v>Octolán</v>
          </cell>
          <cell r="E33">
            <v>22.302</v>
          </cell>
          <cell r="G33" t="str">
            <v>$/bbl</v>
          </cell>
          <cell r="H33">
            <v>351.1904761904762</v>
          </cell>
          <cell r="I33" t="str">
            <v>Mex</v>
          </cell>
          <cell r="J33" t="str">
            <v>Ward</v>
          </cell>
          <cell r="K33">
            <v>7832.25</v>
          </cell>
          <cell r="L33">
            <v>7832.25</v>
          </cell>
          <cell r="M33">
            <v>351.1904761904762</v>
          </cell>
        </row>
        <row r="34">
          <cell r="A34">
            <v>37742</v>
          </cell>
          <cell r="B34" t="str">
            <v>Fuel Oil</v>
          </cell>
          <cell r="C34" t="str">
            <v>Octolán</v>
          </cell>
          <cell r="E34">
            <v>22.427999999999997</v>
          </cell>
          <cell r="G34" t="str">
            <v>$/bbl</v>
          </cell>
          <cell r="H34">
            <v>351.1904761904762</v>
          </cell>
          <cell r="I34" t="str">
            <v>Mex</v>
          </cell>
          <cell r="J34" t="str">
            <v>Ward</v>
          </cell>
          <cell r="K34">
            <v>7876.5</v>
          </cell>
          <cell r="L34">
            <v>7876.4999999999991</v>
          </cell>
          <cell r="M34">
            <v>351.1904761904762</v>
          </cell>
        </row>
        <row r="35">
          <cell r="A35">
            <v>37773</v>
          </cell>
          <cell r="B35" t="str">
            <v>Fuel Oil</v>
          </cell>
          <cell r="C35" t="str">
            <v>Octolán</v>
          </cell>
          <cell r="E35">
            <v>22.091999999999999</v>
          </cell>
          <cell r="G35" t="str">
            <v>$/bbl</v>
          </cell>
          <cell r="H35">
            <v>351.1904761904762</v>
          </cell>
          <cell r="I35" t="str">
            <v>Mex</v>
          </cell>
          <cell r="J35" t="str">
            <v>Ward</v>
          </cell>
          <cell r="K35">
            <v>7758.5</v>
          </cell>
          <cell r="L35">
            <v>7758.5</v>
          </cell>
          <cell r="M35">
            <v>351.1904761904762</v>
          </cell>
        </row>
        <row r="36">
          <cell r="A36">
            <v>37803</v>
          </cell>
          <cell r="B36" t="str">
            <v>Fuel Oil</v>
          </cell>
          <cell r="C36" t="str">
            <v>Octolán</v>
          </cell>
          <cell r="E36">
            <v>24.947999999999997</v>
          </cell>
          <cell r="G36" t="str">
            <v>$/bbl</v>
          </cell>
          <cell r="H36">
            <v>351.1904761904762</v>
          </cell>
          <cell r="I36" t="str">
            <v>Mex</v>
          </cell>
          <cell r="J36" t="str">
            <v>Ward</v>
          </cell>
          <cell r="K36">
            <v>8761.5</v>
          </cell>
          <cell r="L36">
            <v>8761.5</v>
          </cell>
          <cell r="M36">
            <v>351.1904761904762</v>
          </cell>
        </row>
        <row r="37">
          <cell r="A37">
            <v>37834</v>
          </cell>
          <cell r="B37" t="str">
            <v>Fuel Oil</v>
          </cell>
          <cell r="C37" t="str">
            <v>Octolán</v>
          </cell>
          <cell r="E37">
            <v>27.048000000000002</v>
          </cell>
          <cell r="G37" t="str">
            <v>$/bbl</v>
          </cell>
          <cell r="H37">
            <v>351.1904761904762</v>
          </cell>
          <cell r="I37" t="str">
            <v>Mex</v>
          </cell>
          <cell r="J37" t="str">
            <v>Ward</v>
          </cell>
          <cell r="K37">
            <v>9499</v>
          </cell>
          <cell r="L37">
            <v>9499.0000000000018</v>
          </cell>
          <cell r="M37">
            <v>351.1904761904762</v>
          </cell>
        </row>
        <row r="38">
          <cell r="A38">
            <v>37865</v>
          </cell>
          <cell r="B38" t="str">
            <v>Fuel Oil</v>
          </cell>
          <cell r="C38" t="str">
            <v>Octolán</v>
          </cell>
          <cell r="E38">
            <v>26.963999999999999</v>
          </cell>
          <cell r="G38" t="str">
            <v>$/bbl</v>
          </cell>
          <cell r="H38">
            <v>351.1904761904762</v>
          </cell>
          <cell r="I38" t="str">
            <v>Mex</v>
          </cell>
          <cell r="J38" t="str">
            <v>Ward</v>
          </cell>
          <cell r="K38">
            <v>9469.5</v>
          </cell>
          <cell r="L38">
            <v>9469.5</v>
          </cell>
          <cell r="M38">
            <v>351.1904761904762</v>
          </cell>
        </row>
        <row r="39">
          <cell r="A39">
            <v>37895</v>
          </cell>
          <cell r="B39" t="str">
            <v>Fuel Oil</v>
          </cell>
          <cell r="C39" t="str">
            <v>Octolán</v>
          </cell>
          <cell r="E39">
            <v>25.451999999999998</v>
          </cell>
          <cell r="G39" t="str">
            <v>$/bbl</v>
          </cell>
          <cell r="H39">
            <v>351.1904761904762</v>
          </cell>
          <cell r="I39" t="str">
            <v>Mex</v>
          </cell>
          <cell r="J39" t="str">
            <v>Ward</v>
          </cell>
          <cell r="K39">
            <v>8938.5</v>
          </cell>
          <cell r="L39">
            <v>8938.5</v>
          </cell>
          <cell r="M39">
            <v>351.1904761904762</v>
          </cell>
        </row>
        <row r="40">
          <cell r="A40">
            <v>37926</v>
          </cell>
          <cell r="B40" t="str">
            <v>Fuel Oil</v>
          </cell>
          <cell r="C40" t="str">
            <v>Octolán</v>
          </cell>
          <cell r="E40">
            <v>25.577999999999999</v>
          </cell>
          <cell r="G40" t="str">
            <v>$/bbl</v>
          </cell>
          <cell r="H40">
            <v>351.1904761904762</v>
          </cell>
          <cell r="I40" t="str">
            <v>Mex</v>
          </cell>
          <cell r="J40" t="str">
            <v>Ward</v>
          </cell>
          <cell r="K40">
            <v>8982.75</v>
          </cell>
          <cell r="L40">
            <v>8982.75</v>
          </cell>
          <cell r="M40">
            <v>351.1904761904762</v>
          </cell>
        </row>
        <row r="41">
          <cell r="A41">
            <v>37956</v>
          </cell>
          <cell r="B41" t="str">
            <v>Fuel Oil</v>
          </cell>
          <cell r="C41" t="str">
            <v>Octolán</v>
          </cell>
          <cell r="E41">
            <v>24.821999999999999</v>
          </cell>
          <cell r="G41" t="str">
            <v>$/bbl</v>
          </cell>
          <cell r="H41">
            <v>351.1904761904762</v>
          </cell>
          <cell r="I41" t="str">
            <v>Mex</v>
          </cell>
          <cell r="J41" t="str">
            <v>Ward</v>
          </cell>
          <cell r="K41">
            <v>8717.25</v>
          </cell>
          <cell r="L41">
            <v>8717.25</v>
          </cell>
          <cell r="M41">
            <v>351.1904761904762</v>
          </cell>
        </row>
        <row r="42">
          <cell r="A42">
            <v>38231</v>
          </cell>
          <cell r="B42" t="str">
            <v>Fuel Oil</v>
          </cell>
          <cell r="C42" t="str">
            <v>Octolán</v>
          </cell>
          <cell r="E42">
            <v>28.014000000000003</v>
          </cell>
          <cell r="G42" t="str">
            <v>$/bbl</v>
          </cell>
          <cell r="H42">
            <v>351.1904761904762</v>
          </cell>
          <cell r="I42" t="str">
            <v>Mex</v>
          </cell>
          <cell r="J42" t="str">
            <v>Ward</v>
          </cell>
          <cell r="K42">
            <v>9838.2500000000018</v>
          </cell>
          <cell r="L42">
            <v>9838.2500000000018</v>
          </cell>
          <cell r="M42">
            <v>351.1904761904762</v>
          </cell>
        </row>
        <row r="43">
          <cell r="A43">
            <v>38261</v>
          </cell>
          <cell r="B43" t="str">
            <v>Fuel Oil</v>
          </cell>
          <cell r="C43" t="str">
            <v>Octolán</v>
          </cell>
          <cell r="E43">
            <v>28.896000000000004</v>
          </cell>
          <cell r="G43" t="str">
            <v>$/bbl</v>
          </cell>
          <cell r="H43">
            <v>351.1904761904762</v>
          </cell>
          <cell r="I43" t="str">
            <v>Mex</v>
          </cell>
          <cell r="J43" t="str">
            <v>Ward</v>
          </cell>
          <cell r="K43">
            <v>10148.000000000002</v>
          </cell>
          <cell r="L43">
            <v>10148.000000000002</v>
          </cell>
          <cell r="M43">
            <v>351.1904761904762</v>
          </cell>
        </row>
        <row r="44">
          <cell r="A44">
            <v>38292</v>
          </cell>
          <cell r="B44" t="str">
            <v>Fuel Oil</v>
          </cell>
          <cell r="C44" t="str">
            <v>Octolán</v>
          </cell>
          <cell r="E44">
            <v>28.644000000000002</v>
          </cell>
          <cell r="G44" t="str">
            <v>$/bbl</v>
          </cell>
          <cell r="H44">
            <v>351.1904761904762</v>
          </cell>
          <cell r="I44" t="str">
            <v>Mex</v>
          </cell>
          <cell r="J44" t="str">
            <v>Ward</v>
          </cell>
          <cell r="K44">
            <v>10059.500000000002</v>
          </cell>
          <cell r="L44">
            <v>10059.500000000002</v>
          </cell>
          <cell r="M44">
            <v>351.1904761904762</v>
          </cell>
        </row>
        <row r="45">
          <cell r="A45">
            <v>38322</v>
          </cell>
          <cell r="B45" t="str">
            <v>Fuel Oil</v>
          </cell>
          <cell r="C45" t="str">
            <v>Octolán</v>
          </cell>
          <cell r="E45">
            <v>27.174000000000003</v>
          </cell>
          <cell r="G45" t="str">
            <v>$/bbl</v>
          </cell>
          <cell r="H45">
            <v>351.1904761904762</v>
          </cell>
          <cell r="I45" t="str">
            <v>Mex</v>
          </cell>
          <cell r="J45" t="str">
            <v>Ward</v>
          </cell>
          <cell r="K45">
            <v>9543.2500000000018</v>
          </cell>
          <cell r="L45">
            <v>9543.2500000000018</v>
          </cell>
          <cell r="M45">
            <v>351.1904761904762</v>
          </cell>
        </row>
        <row r="46">
          <cell r="A46">
            <v>38353</v>
          </cell>
          <cell r="B46" t="str">
            <v>Fuel Oil</v>
          </cell>
          <cell r="C46" t="str">
            <v>Octolán</v>
          </cell>
          <cell r="G46" t="str">
            <v>$/bbl</v>
          </cell>
          <cell r="H46">
            <v>351.1904761904762</v>
          </cell>
          <cell r="I46" t="str">
            <v>Mex</v>
          </cell>
          <cell r="J46" t="str">
            <v>Ward</v>
          </cell>
          <cell r="K46">
            <v>0</v>
          </cell>
          <cell r="L46">
            <v>0</v>
          </cell>
          <cell r="M46">
            <v>0</v>
          </cell>
        </row>
        <row r="47">
          <cell r="A47">
            <v>38384</v>
          </cell>
          <cell r="B47" t="str">
            <v>Fuel Oil</v>
          </cell>
          <cell r="C47" t="str">
            <v>Octolán</v>
          </cell>
          <cell r="G47" t="str">
            <v>$/bbl</v>
          </cell>
          <cell r="H47">
            <v>351.1904761904762</v>
          </cell>
          <cell r="I47" t="str">
            <v>Mex</v>
          </cell>
          <cell r="J47" t="str">
            <v>Ward</v>
          </cell>
          <cell r="K47">
            <v>0</v>
          </cell>
          <cell r="L47">
            <v>0</v>
          </cell>
          <cell r="M47">
            <v>0</v>
          </cell>
        </row>
        <row r="48">
          <cell r="A48">
            <v>38412</v>
          </cell>
          <cell r="B48" t="str">
            <v>Fuel Oil</v>
          </cell>
          <cell r="C48" t="str">
            <v>Octolán</v>
          </cell>
          <cell r="G48" t="str">
            <v>$/bbl</v>
          </cell>
          <cell r="H48">
            <v>351.1904761904762</v>
          </cell>
          <cell r="I48" t="str">
            <v>Mex</v>
          </cell>
          <cell r="J48" t="str">
            <v>Ward</v>
          </cell>
          <cell r="K48">
            <v>0</v>
          </cell>
          <cell r="L48">
            <v>0</v>
          </cell>
          <cell r="M48">
            <v>0</v>
          </cell>
        </row>
        <row r="49">
          <cell r="A49">
            <v>38443</v>
          </cell>
          <cell r="B49" t="str">
            <v>Fuel Oil</v>
          </cell>
          <cell r="C49" t="str">
            <v>Octolán</v>
          </cell>
          <cell r="G49" t="str">
            <v>$/bbl</v>
          </cell>
          <cell r="H49">
            <v>351.1904761904762</v>
          </cell>
          <cell r="I49" t="str">
            <v>Mex</v>
          </cell>
          <cell r="J49" t="str">
            <v>Ward</v>
          </cell>
          <cell r="K49">
            <v>0</v>
          </cell>
          <cell r="L49">
            <v>0</v>
          </cell>
          <cell r="M49">
            <v>0</v>
          </cell>
        </row>
        <row r="50">
          <cell r="A50">
            <v>38473</v>
          </cell>
          <cell r="B50" t="str">
            <v>Fuel Oil</v>
          </cell>
          <cell r="C50" t="str">
            <v>Octolán</v>
          </cell>
          <cell r="G50" t="str">
            <v>$/bbl</v>
          </cell>
          <cell r="H50">
            <v>351.1904761904762</v>
          </cell>
          <cell r="I50" t="str">
            <v>Mex</v>
          </cell>
          <cell r="J50" t="str">
            <v>Ward</v>
          </cell>
          <cell r="K50">
            <v>0</v>
          </cell>
          <cell r="L50">
            <v>0</v>
          </cell>
          <cell r="M50">
            <v>0</v>
          </cell>
        </row>
        <row r="51">
          <cell r="A51">
            <v>38504</v>
          </cell>
          <cell r="B51" t="str">
            <v>Fuel Oil</v>
          </cell>
          <cell r="C51" t="str">
            <v>Octolán</v>
          </cell>
          <cell r="G51" t="str">
            <v>$/bbl</v>
          </cell>
          <cell r="H51">
            <v>351.1904761904762</v>
          </cell>
          <cell r="I51" t="str">
            <v>Mex</v>
          </cell>
          <cell r="J51" t="str">
            <v>Ward</v>
          </cell>
          <cell r="K51">
            <v>0</v>
          </cell>
          <cell r="L51">
            <v>0</v>
          </cell>
          <cell r="M51">
            <v>0</v>
          </cell>
        </row>
        <row r="52">
          <cell r="A52">
            <v>38534</v>
          </cell>
          <cell r="B52" t="str">
            <v>Fuel Oil</v>
          </cell>
          <cell r="C52" t="str">
            <v>Octolán</v>
          </cell>
          <cell r="G52" t="str">
            <v>$/bbl</v>
          </cell>
          <cell r="H52">
            <v>351.1904761904762</v>
          </cell>
          <cell r="I52" t="str">
            <v>Mex</v>
          </cell>
          <cell r="J52" t="str">
            <v>Ward</v>
          </cell>
          <cell r="K52">
            <v>0</v>
          </cell>
          <cell r="L52">
            <v>0</v>
          </cell>
          <cell r="M52">
            <v>0</v>
          </cell>
        </row>
        <row r="53">
          <cell r="A53">
            <v>38565</v>
          </cell>
          <cell r="B53" t="str">
            <v>Fuel Oil</v>
          </cell>
          <cell r="C53" t="str">
            <v>Octolán</v>
          </cell>
          <cell r="G53" t="str">
            <v>$/bbl</v>
          </cell>
          <cell r="H53">
            <v>351.1904761904762</v>
          </cell>
          <cell r="I53" t="str">
            <v>Mex</v>
          </cell>
          <cell r="J53" t="str">
            <v>Ward</v>
          </cell>
          <cell r="K53">
            <v>0</v>
          </cell>
          <cell r="L53">
            <v>0</v>
          </cell>
          <cell r="M53">
            <v>0</v>
          </cell>
        </row>
        <row r="54">
          <cell r="A54">
            <v>38596</v>
          </cell>
          <cell r="B54" t="str">
            <v>Fuel Oil</v>
          </cell>
          <cell r="C54" t="str">
            <v>Octolán</v>
          </cell>
          <cell r="G54" t="str">
            <v>$/bbl</v>
          </cell>
          <cell r="H54">
            <v>351.1904761904762</v>
          </cell>
          <cell r="I54" t="str">
            <v>Mex</v>
          </cell>
          <cell r="J54" t="str">
            <v>Ward</v>
          </cell>
          <cell r="K54">
            <v>0</v>
          </cell>
          <cell r="L54">
            <v>0</v>
          </cell>
          <cell r="M54">
            <v>0</v>
          </cell>
        </row>
        <row r="55">
          <cell r="A55">
            <v>38626</v>
          </cell>
          <cell r="B55" t="str">
            <v>Fuel Oil</v>
          </cell>
          <cell r="C55" t="str">
            <v>Octolán</v>
          </cell>
          <cell r="G55" t="str">
            <v>$/bbl</v>
          </cell>
          <cell r="H55">
            <v>351.1904761904762</v>
          </cell>
          <cell r="I55" t="str">
            <v>Mex</v>
          </cell>
          <cell r="J55" t="str">
            <v>Ward</v>
          </cell>
          <cell r="K55">
            <v>0</v>
          </cell>
          <cell r="L55">
            <v>0</v>
          </cell>
          <cell r="M55">
            <v>0</v>
          </cell>
        </row>
        <row r="56">
          <cell r="A56">
            <v>38657</v>
          </cell>
          <cell r="B56" t="str">
            <v>Fuel Oil</v>
          </cell>
          <cell r="C56" t="str">
            <v>Octolán</v>
          </cell>
          <cell r="G56" t="str">
            <v>$/bbl</v>
          </cell>
          <cell r="H56">
            <v>351.1904761904762</v>
          </cell>
          <cell r="I56" t="str">
            <v>Mex</v>
          </cell>
          <cell r="J56" t="str">
            <v>Ward</v>
          </cell>
          <cell r="K56">
            <v>0</v>
          </cell>
          <cell r="L56">
            <v>0</v>
          </cell>
          <cell r="M56">
            <v>0</v>
          </cell>
        </row>
        <row r="57">
          <cell r="A57">
            <v>38687</v>
          </cell>
          <cell r="B57" t="str">
            <v>Fuel Oil</v>
          </cell>
          <cell r="C57" t="str">
            <v>Octolán</v>
          </cell>
          <cell r="G57" t="str">
            <v>$/bbl</v>
          </cell>
          <cell r="H57">
            <v>351.1904761904762</v>
          </cell>
          <cell r="I57" t="str">
            <v>Mex</v>
          </cell>
          <cell r="J57" t="str">
            <v>Ward</v>
          </cell>
          <cell r="K57">
            <v>0</v>
          </cell>
          <cell r="L57">
            <v>0</v>
          </cell>
          <cell r="M57">
            <v>0</v>
          </cell>
        </row>
        <row r="58">
          <cell r="A58">
            <v>37622</v>
          </cell>
          <cell r="B58" t="str">
            <v>Fuel Oil</v>
          </cell>
          <cell r="C58" t="str">
            <v>Querétaro</v>
          </cell>
          <cell r="D58" t="str">
            <v>Baeza</v>
          </cell>
          <cell r="E58">
            <v>22.218</v>
          </cell>
          <cell r="G58" t="str">
            <v>$/bbl</v>
          </cell>
          <cell r="H58">
            <v>31422.61904761905</v>
          </cell>
          <cell r="I58" t="str">
            <v>Mex</v>
          </cell>
          <cell r="J58" t="str">
            <v>Ward</v>
          </cell>
          <cell r="K58">
            <v>698147.75</v>
          </cell>
          <cell r="L58">
            <v>698147.75</v>
          </cell>
          <cell r="M58">
            <v>31422.61904761905</v>
          </cell>
        </row>
        <row r="59">
          <cell r="A59">
            <v>37653</v>
          </cell>
          <cell r="B59" t="str">
            <v>Fuel Oil</v>
          </cell>
          <cell r="C59" t="str">
            <v>Querétaro</v>
          </cell>
          <cell r="D59" t="str">
            <v>Baeza</v>
          </cell>
          <cell r="E59">
            <v>31.121999999999996</v>
          </cell>
          <cell r="G59" t="str">
            <v>$/bbl</v>
          </cell>
          <cell r="H59">
            <v>31422.61904761905</v>
          </cell>
          <cell r="I59" t="str">
            <v>Mex</v>
          </cell>
          <cell r="J59" t="str">
            <v>Ward</v>
          </cell>
          <cell r="K59">
            <v>977934.75</v>
          </cell>
          <cell r="L59">
            <v>977934.75</v>
          </cell>
          <cell r="M59">
            <v>31422.61904761905</v>
          </cell>
        </row>
        <row r="60">
          <cell r="A60">
            <v>37681</v>
          </cell>
          <cell r="B60" t="str">
            <v>Fuel Oil</v>
          </cell>
          <cell r="C60" t="str">
            <v>Querétaro</v>
          </cell>
          <cell r="D60" t="str">
            <v>Baeza</v>
          </cell>
          <cell r="E60">
            <v>28.518000000000001</v>
          </cell>
          <cell r="G60" t="str">
            <v>$/bbl</v>
          </cell>
          <cell r="H60">
            <v>31422.61904761905</v>
          </cell>
          <cell r="I60" t="str">
            <v>Mex</v>
          </cell>
          <cell r="J60" t="str">
            <v>Ward</v>
          </cell>
          <cell r="K60">
            <v>896110.25</v>
          </cell>
          <cell r="L60">
            <v>896110.25000000012</v>
          </cell>
          <cell r="M60">
            <v>31422.61904761905</v>
          </cell>
        </row>
        <row r="61">
          <cell r="A61">
            <v>37712</v>
          </cell>
          <cell r="B61" t="str">
            <v>Fuel Oil</v>
          </cell>
          <cell r="C61" t="str">
            <v>Querétaro</v>
          </cell>
          <cell r="D61" t="str">
            <v>Baeza</v>
          </cell>
          <cell r="E61">
            <v>24.738</v>
          </cell>
          <cell r="G61" t="str">
            <v>$/bbl</v>
          </cell>
          <cell r="H61">
            <v>31422.61904761905</v>
          </cell>
          <cell r="I61" t="str">
            <v>Mex</v>
          </cell>
          <cell r="J61" t="str">
            <v>Ward</v>
          </cell>
          <cell r="K61">
            <v>777332.75</v>
          </cell>
          <cell r="L61">
            <v>777332.75</v>
          </cell>
          <cell r="M61">
            <v>31422.61904761905</v>
          </cell>
        </row>
        <row r="62">
          <cell r="A62">
            <v>37742</v>
          </cell>
          <cell r="B62" t="str">
            <v>Fuel Oil</v>
          </cell>
          <cell r="C62" t="str">
            <v>Querétaro</v>
          </cell>
          <cell r="D62" t="str">
            <v>Baeza</v>
          </cell>
          <cell r="E62">
            <v>23.603999999999999</v>
          </cell>
          <cell r="G62" t="str">
            <v>$/bbl</v>
          </cell>
          <cell r="H62">
            <v>31422.61904761905</v>
          </cell>
          <cell r="I62" t="str">
            <v>Mex</v>
          </cell>
          <cell r="J62" t="str">
            <v>Ward</v>
          </cell>
          <cell r="K62">
            <v>741699.5</v>
          </cell>
          <cell r="L62">
            <v>741699.5</v>
          </cell>
          <cell r="M62">
            <v>31422.61904761905</v>
          </cell>
        </row>
        <row r="63">
          <cell r="A63">
            <v>37773</v>
          </cell>
          <cell r="B63" t="str">
            <v>Fuel Oil</v>
          </cell>
          <cell r="C63" t="str">
            <v>Querétaro</v>
          </cell>
          <cell r="D63" t="str">
            <v>Baeza</v>
          </cell>
          <cell r="E63">
            <v>23.687999999999999</v>
          </cell>
          <cell r="G63" t="str">
            <v>$/bbl</v>
          </cell>
          <cell r="H63">
            <v>31422.61904761905</v>
          </cell>
          <cell r="I63" t="str">
            <v>Mex</v>
          </cell>
          <cell r="J63" t="str">
            <v>Ward</v>
          </cell>
          <cell r="K63">
            <v>744339</v>
          </cell>
          <cell r="L63">
            <v>744339</v>
          </cell>
          <cell r="M63">
            <v>31422.61904761905</v>
          </cell>
        </row>
        <row r="64">
          <cell r="A64">
            <v>37803</v>
          </cell>
          <cell r="B64" t="str">
            <v>Fuel Oil</v>
          </cell>
          <cell r="C64" t="str">
            <v>Querétaro</v>
          </cell>
          <cell r="D64" t="str">
            <v>Baeza</v>
          </cell>
          <cell r="E64">
            <v>26.585999999999999</v>
          </cell>
          <cell r="G64" t="str">
            <v>$/bbl</v>
          </cell>
          <cell r="H64">
            <v>31422.61904761905</v>
          </cell>
          <cell r="I64" t="str">
            <v>Mex</v>
          </cell>
          <cell r="J64" t="str">
            <v>Ward</v>
          </cell>
          <cell r="K64">
            <v>835401.75</v>
          </cell>
          <cell r="L64">
            <v>835401.75</v>
          </cell>
          <cell r="M64">
            <v>31422.61904761905</v>
          </cell>
        </row>
        <row r="65">
          <cell r="A65">
            <v>37834</v>
          </cell>
          <cell r="B65" t="str">
            <v>Fuel Oil</v>
          </cell>
          <cell r="C65" t="str">
            <v>Querétaro</v>
          </cell>
          <cell r="D65" t="str">
            <v>Baeza</v>
          </cell>
          <cell r="E65">
            <v>27.594000000000001</v>
          </cell>
          <cell r="G65" t="str">
            <v>$/bbl</v>
          </cell>
          <cell r="H65">
            <v>31422.61904761905</v>
          </cell>
          <cell r="I65" t="str">
            <v>Mex</v>
          </cell>
          <cell r="J65" t="str">
            <v>Ward</v>
          </cell>
          <cell r="K65">
            <v>867075.75</v>
          </cell>
          <cell r="L65">
            <v>867075.75000000012</v>
          </cell>
          <cell r="M65">
            <v>31422.61904761905</v>
          </cell>
        </row>
        <row r="66">
          <cell r="A66">
            <v>37865</v>
          </cell>
          <cell r="B66" t="str">
            <v>Fuel Oil</v>
          </cell>
          <cell r="C66" t="str">
            <v>Querétaro</v>
          </cell>
          <cell r="D66" t="str">
            <v>Baeza</v>
          </cell>
          <cell r="E66">
            <v>27.93</v>
          </cell>
          <cell r="G66" t="str">
            <v>$/bbl</v>
          </cell>
          <cell r="H66">
            <v>31422.61904761905</v>
          </cell>
          <cell r="I66" t="str">
            <v>Mex</v>
          </cell>
          <cell r="J66" t="str">
            <v>Ward</v>
          </cell>
          <cell r="K66">
            <v>877633.75</v>
          </cell>
          <cell r="L66">
            <v>877633.75</v>
          </cell>
          <cell r="M66">
            <v>31422.61904761905</v>
          </cell>
        </row>
        <row r="67">
          <cell r="A67">
            <v>37895</v>
          </cell>
          <cell r="B67" t="str">
            <v>Fuel Oil</v>
          </cell>
          <cell r="C67" t="str">
            <v>Querétaro</v>
          </cell>
          <cell r="D67" t="str">
            <v>Baeza</v>
          </cell>
          <cell r="E67">
            <v>25.577999999999999</v>
          </cell>
          <cell r="G67" t="str">
            <v>$/bbl</v>
          </cell>
          <cell r="H67">
            <v>31422.61904761905</v>
          </cell>
          <cell r="I67" t="str">
            <v>Mex</v>
          </cell>
          <cell r="J67" t="str">
            <v>Ward</v>
          </cell>
          <cell r="K67">
            <v>803727.75</v>
          </cell>
          <cell r="L67">
            <v>803727.75</v>
          </cell>
          <cell r="M67">
            <v>31422.61904761905</v>
          </cell>
        </row>
        <row r="68">
          <cell r="A68">
            <v>37926</v>
          </cell>
          <cell r="B68" t="str">
            <v>Fuel Oil</v>
          </cell>
          <cell r="C68" t="str">
            <v>Querétaro</v>
          </cell>
          <cell r="D68" t="str">
            <v>Baeza</v>
          </cell>
          <cell r="E68">
            <v>27.678000000000001</v>
          </cell>
          <cell r="G68" t="str">
            <v>$/bbl</v>
          </cell>
          <cell r="H68">
            <v>31422.61904761905</v>
          </cell>
          <cell r="I68" t="str">
            <v>Mex</v>
          </cell>
          <cell r="J68" t="str">
            <v>Ward</v>
          </cell>
          <cell r="K68">
            <v>869715.25</v>
          </cell>
          <cell r="L68">
            <v>869715.25000000012</v>
          </cell>
          <cell r="M68">
            <v>31422.61904761905</v>
          </cell>
        </row>
        <row r="69">
          <cell r="A69">
            <v>37956</v>
          </cell>
          <cell r="B69" t="str">
            <v>Fuel Oil</v>
          </cell>
          <cell r="C69" t="str">
            <v>Querétaro</v>
          </cell>
          <cell r="D69" t="str">
            <v>Baeza</v>
          </cell>
          <cell r="E69">
            <v>27.258000000000003</v>
          </cell>
          <cell r="G69" t="str">
            <v>$/bbl</v>
          </cell>
          <cell r="H69">
            <v>31422.61904761905</v>
          </cell>
          <cell r="I69" t="str">
            <v>Mex</v>
          </cell>
          <cell r="J69" t="str">
            <v>Ward</v>
          </cell>
          <cell r="K69">
            <v>856517.75</v>
          </cell>
          <cell r="L69">
            <v>856517.75000000012</v>
          </cell>
          <cell r="M69">
            <v>31422.61904761905</v>
          </cell>
        </row>
        <row r="70">
          <cell r="A70">
            <v>38231</v>
          </cell>
          <cell r="B70" t="str">
            <v>Fuel Oil</v>
          </cell>
          <cell r="C70" t="str">
            <v>Querétaro</v>
          </cell>
          <cell r="D70" t="str">
            <v>Baeza</v>
          </cell>
          <cell r="E70">
            <v>28.644000000000002</v>
          </cell>
          <cell r="G70" t="str">
            <v>$/bbl</v>
          </cell>
          <cell r="H70">
            <v>31422.61904761905</v>
          </cell>
          <cell r="I70" t="str">
            <v>Mex</v>
          </cell>
          <cell r="J70" t="str">
            <v>Ward</v>
          </cell>
          <cell r="K70">
            <v>900069.50000000012</v>
          </cell>
          <cell r="L70">
            <v>900069.50000000012</v>
          </cell>
          <cell r="M70">
            <v>31422.61904761905</v>
          </cell>
        </row>
        <row r="71">
          <cell r="A71">
            <v>38261</v>
          </cell>
          <cell r="B71" t="str">
            <v>Fuel Oil</v>
          </cell>
          <cell r="C71" t="str">
            <v>Querétaro</v>
          </cell>
          <cell r="D71" t="str">
            <v>Baeza</v>
          </cell>
          <cell r="E71">
            <v>29.526000000000003</v>
          </cell>
          <cell r="G71" t="str">
            <v>$/bbl</v>
          </cell>
          <cell r="H71">
            <v>31422.61904761905</v>
          </cell>
          <cell r="I71" t="str">
            <v>Mex</v>
          </cell>
          <cell r="J71" t="str">
            <v>Ward</v>
          </cell>
          <cell r="K71">
            <v>927784.25000000012</v>
          </cell>
          <cell r="L71">
            <v>927784.25000000012</v>
          </cell>
          <cell r="M71">
            <v>31422.61904761905</v>
          </cell>
        </row>
        <row r="72">
          <cell r="A72">
            <v>38292</v>
          </cell>
          <cell r="B72" t="str">
            <v>Fuel Oil</v>
          </cell>
          <cell r="C72" t="str">
            <v>Querétaro</v>
          </cell>
          <cell r="D72" t="str">
            <v>Baeza</v>
          </cell>
          <cell r="E72">
            <v>29.274000000000001</v>
          </cell>
          <cell r="G72" t="str">
            <v>$/bbl</v>
          </cell>
          <cell r="H72">
            <v>31422.61904761905</v>
          </cell>
          <cell r="I72" t="str">
            <v>Mex</v>
          </cell>
          <cell r="J72" t="str">
            <v>Ward</v>
          </cell>
          <cell r="K72">
            <v>919865.75000000012</v>
          </cell>
          <cell r="L72">
            <v>919865.75000000012</v>
          </cell>
          <cell r="M72">
            <v>31422.61904761905</v>
          </cell>
        </row>
        <row r="73">
          <cell r="A73">
            <v>38322</v>
          </cell>
          <cell r="B73" t="str">
            <v>Fuel Oil</v>
          </cell>
          <cell r="C73" t="str">
            <v>Querétaro</v>
          </cell>
          <cell r="D73" t="str">
            <v>Baeza</v>
          </cell>
          <cell r="E73">
            <v>27.804000000000002</v>
          </cell>
          <cell r="G73" t="str">
            <v>$/bbl</v>
          </cell>
          <cell r="H73">
            <v>31422.61904761905</v>
          </cell>
          <cell r="I73" t="str">
            <v>Mex</v>
          </cell>
          <cell r="J73" t="str">
            <v>Ward</v>
          </cell>
          <cell r="K73">
            <v>873674.50000000012</v>
          </cell>
          <cell r="L73">
            <v>873674.50000000012</v>
          </cell>
          <cell r="M73">
            <v>31422.61904761905</v>
          </cell>
        </row>
        <row r="74">
          <cell r="A74">
            <v>38353</v>
          </cell>
          <cell r="B74" t="str">
            <v>Fuel Oil</v>
          </cell>
          <cell r="C74" t="str">
            <v>Querétaro</v>
          </cell>
          <cell r="D74" t="str">
            <v>Baeza</v>
          </cell>
          <cell r="G74" t="str">
            <v>$/bbl</v>
          </cell>
          <cell r="H74">
            <v>31422.61904761905</v>
          </cell>
          <cell r="I74" t="str">
            <v>Mex</v>
          </cell>
          <cell r="J74" t="str">
            <v>Ward</v>
          </cell>
          <cell r="K74">
            <v>0</v>
          </cell>
          <cell r="L74">
            <v>0</v>
          </cell>
          <cell r="M74">
            <v>0</v>
          </cell>
        </row>
        <row r="75">
          <cell r="A75">
            <v>38384</v>
          </cell>
          <cell r="B75" t="str">
            <v>Fuel Oil</v>
          </cell>
          <cell r="C75" t="str">
            <v>Querétaro</v>
          </cell>
          <cell r="D75" t="str">
            <v>Baeza</v>
          </cell>
          <cell r="G75" t="str">
            <v>$/bbl</v>
          </cell>
          <cell r="H75">
            <v>31422.61904761905</v>
          </cell>
          <cell r="I75" t="str">
            <v>Mex</v>
          </cell>
          <cell r="J75" t="str">
            <v>Ward</v>
          </cell>
          <cell r="K75">
            <v>0</v>
          </cell>
          <cell r="L75">
            <v>0</v>
          </cell>
          <cell r="M75">
            <v>0</v>
          </cell>
        </row>
        <row r="76">
          <cell r="A76">
            <v>38412</v>
          </cell>
          <cell r="B76" t="str">
            <v>Fuel Oil</v>
          </cell>
          <cell r="C76" t="str">
            <v>Querétaro</v>
          </cell>
          <cell r="D76" t="str">
            <v>Baeza</v>
          </cell>
          <cell r="G76" t="str">
            <v>$/bbl</v>
          </cell>
          <cell r="H76">
            <v>31422.61904761905</v>
          </cell>
          <cell r="I76" t="str">
            <v>Mex</v>
          </cell>
          <cell r="J76" t="str">
            <v>Ward</v>
          </cell>
          <cell r="K76">
            <v>0</v>
          </cell>
          <cell r="L76">
            <v>0</v>
          </cell>
          <cell r="M76">
            <v>0</v>
          </cell>
        </row>
        <row r="77">
          <cell r="A77">
            <v>38443</v>
          </cell>
          <cell r="B77" t="str">
            <v>Fuel Oil</v>
          </cell>
          <cell r="C77" t="str">
            <v>Querétaro</v>
          </cell>
          <cell r="D77" t="str">
            <v>Baeza</v>
          </cell>
          <cell r="G77" t="str">
            <v>$/bbl</v>
          </cell>
          <cell r="H77">
            <v>31422.61904761905</v>
          </cell>
          <cell r="I77" t="str">
            <v>Mex</v>
          </cell>
          <cell r="J77" t="str">
            <v>Ward</v>
          </cell>
          <cell r="K77">
            <v>0</v>
          </cell>
          <cell r="L77">
            <v>0</v>
          </cell>
          <cell r="M77">
            <v>0</v>
          </cell>
        </row>
        <row r="78">
          <cell r="A78">
            <v>38473</v>
          </cell>
          <cell r="B78" t="str">
            <v>Fuel Oil</v>
          </cell>
          <cell r="C78" t="str">
            <v>Querétaro</v>
          </cell>
          <cell r="D78" t="str">
            <v>Baeza</v>
          </cell>
          <cell r="G78" t="str">
            <v>$/bbl</v>
          </cell>
          <cell r="H78">
            <v>31422.61904761905</v>
          </cell>
          <cell r="I78" t="str">
            <v>Mex</v>
          </cell>
          <cell r="J78" t="str">
            <v>Ward</v>
          </cell>
          <cell r="K78">
            <v>0</v>
          </cell>
          <cell r="L78">
            <v>0</v>
          </cell>
          <cell r="M78">
            <v>0</v>
          </cell>
        </row>
        <row r="79">
          <cell r="A79">
            <v>38504</v>
          </cell>
          <cell r="B79" t="str">
            <v>Fuel Oil</v>
          </cell>
          <cell r="C79" t="str">
            <v>Querétaro</v>
          </cell>
          <cell r="D79" t="str">
            <v>Baeza</v>
          </cell>
          <cell r="G79" t="str">
            <v>$/bbl</v>
          </cell>
          <cell r="H79">
            <v>31422.61904761905</v>
          </cell>
          <cell r="I79" t="str">
            <v>Mex</v>
          </cell>
          <cell r="J79" t="str">
            <v>Ward</v>
          </cell>
          <cell r="K79">
            <v>0</v>
          </cell>
          <cell r="L79">
            <v>0</v>
          </cell>
          <cell r="M79">
            <v>0</v>
          </cell>
        </row>
        <row r="80">
          <cell r="A80">
            <v>38534</v>
          </cell>
          <cell r="B80" t="str">
            <v>Fuel Oil</v>
          </cell>
          <cell r="C80" t="str">
            <v>Querétaro</v>
          </cell>
          <cell r="D80" t="str">
            <v>Baeza</v>
          </cell>
          <cell r="G80" t="str">
            <v>$/bbl</v>
          </cell>
          <cell r="H80">
            <v>31422.61904761905</v>
          </cell>
          <cell r="I80" t="str">
            <v>Mex</v>
          </cell>
          <cell r="J80" t="str">
            <v>Ward</v>
          </cell>
          <cell r="K80">
            <v>0</v>
          </cell>
          <cell r="L80">
            <v>0</v>
          </cell>
          <cell r="M80">
            <v>0</v>
          </cell>
        </row>
        <row r="81">
          <cell r="A81">
            <v>38565</v>
          </cell>
          <cell r="B81" t="str">
            <v>Fuel Oil</v>
          </cell>
          <cell r="C81" t="str">
            <v>Querétaro</v>
          </cell>
          <cell r="D81" t="str">
            <v>Baeza</v>
          </cell>
          <cell r="G81" t="str">
            <v>$/bbl</v>
          </cell>
          <cell r="H81">
            <v>31422.61904761905</v>
          </cell>
          <cell r="I81" t="str">
            <v>Mex</v>
          </cell>
          <cell r="J81" t="str">
            <v>Ward</v>
          </cell>
          <cell r="K81">
            <v>0</v>
          </cell>
          <cell r="L81">
            <v>0</v>
          </cell>
          <cell r="M81">
            <v>0</v>
          </cell>
        </row>
        <row r="82">
          <cell r="A82">
            <v>38596</v>
          </cell>
          <cell r="B82" t="str">
            <v>Fuel Oil</v>
          </cell>
          <cell r="C82" t="str">
            <v>Querétaro</v>
          </cell>
          <cell r="D82" t="str">
            <v>Baeza</v>
          </cell>
          <cell r="G82" t="str">
            <v>$/bbl</v>
          </cell>
          <cell r="H82">
            <v>31422.61904761905</v>
          </cell>
          <cell r="I82" t="str">
            <v>Mex</v>
          </cell>
          <cell r="J82" t="str">
            <v>Ward</v>
          </cell>
          <cell r="K82">
            <v>0</v>
          </cell>
          <cell r="L82">
            <v>0</v>
          </cell>
          <cell r="M82">
            <v>0</v>
          </cell>
        </row>
        <row r="83">
          <cell r="A83">
            <v>38626</v>
          </cell>
          <cell r="B83" t="str">
            <v>Fuel Oil</v>
          </cell>
          <cell r="C83" t="str">
            <v>Querétaro</v>
          </cell>
          <cell r="D83" t="str">
            <v>Baeza</v>
          </cell>
          <cell r="G83" t="str">
            <v>$/bbl</v>
          </cell>
          <cell r="H83">
            <v>31422.61904761905</v>
          </cell>
          <cell r="I83" t="str">
            <v>Mex</v>
          </cell>
          <cell r="J83" t="str">
            <v>Ward</v>
          </cell>
          <cell r="K83">
            <v>0</v>
          </cell>
          <cell r="L83">
            <v>0</v>
          </cell>
          <cell r="M83">
            <v>0</v>
          </cell>
        </row>
        <row r="84">
          <cell r="A84">
            <v>38657</v>
          </cell>
          <cell r="B84" t="str">
            <v>Fuel Oil</v>
          </cell>
          <cell r="C84" t="str">
            <v>Querétaro</v>
          </cell>
          <cell r="D84" t="str">
            <v>Baeza</v>
          </cell>
          <cell r="G84" t="str">
            <v>$/bbl</v>
          </cell>
          <cell r="H84">
            <v>31422.61904761905</v>
          </cell>
          <cell r="I84" t="str">
            <v>Mex</v>
          </cell>
          <cell r="J84" t="str">
            <v>Ward</v>
          </cell>
          <cell r="K84">
            <v>0</v>
          </cell>
          <cell r="L84">
            <v>0</v>
          </cell>
          <cell r="M84">
            <v>0</v>
          </cell>
        </row>
        <row r="85">
          <cell r="A85">
            <v>38687</v>
          </cell>
          <cell r="B85" t="str">
            <v>Fuel Oil</v>
          </cell>
          <cell r="C85" t="str">
            <v>Querétaro</v>
          </cell>
          <cell r="D85" t="str">
            <v>Baeza</v>
          </cell>
          <cell r="G85" t="str">
            <v>$/bbl</v>
          </cell>
          <cell r="H85">
            <v>31422.61904761905</v>
          </cell>
          <cell r="I85" t="str">
            <v>Mex</v>
          </cell>
          <cell r="J85" t="str">
            <v>Ward</v>
          </cell>
          <cell r="K85">
            <v>0</v>
          </cell>
          <cell r="L85">
            <v>0</v>
          </cell>
          <cell r="M85">
            <v>0</v>
          </cell>
        </row>
        <row r="86">
          <cell r="A86">
            <v>37622</v>
          </cell>
          <cell r="B86" t="str">
            <v>Fuel Oil</v>
          </cell>
          <cell r="C86" t="str">
            <v>Wilmington</v>
          </cell>
          <cell r="D86" t="str">
            <v>Colonial Oil</v>
          </cell>
          <cell r="E86">
            <v>29.0304</v>
          </cell>
          <cell r="G86" t="str">
            <v>$/bbl</v>
          </cell>
          <cell r="H86">
            <v>60015.873015873018</v>
          </cell>
          <cell r="I86" t="str">
            <v>US</v>
          </cell>
          <cell r="J86" t="str">
            <v>Ward</v>
          </cell>
          <cell r="K86">
            <v>1742284.8</v>
          </cell>
          <cell r="L86">
            <v>1742284.8</v>
          </cell>
          <cell r="M86">
            <v>60015.873015873018</v>
          </cell>
        </row>
        <row r="87">
          <cell r="A87">
            <v>37653</v>
          </cell>
          <cell r="B87" t="str">
            <v>Fuel Oil</v>
          </cell>
          <cell r="C87" t="str">
            <v>Wilmington</v>
          </cell>
          <cell r="D87" t="str">
            <v>Colonial Oil</v>
          </cell>
          <cell r="E87">
            <v>32.146799999999999</v>
          </cell>
          <cell r="G87" t="str">
            <v>$/bbl</v>
          </cell>
          <cell r="H87">
            <v>60015.873015873018</v>
          </cell>
          <cell r="I87" t="str">
            <v>US</v>
          </cell>
          <cell r="J87" t="str">
            <v>Ward</v>
          </cell>
          <cell r="K87">
            <v>1929318.2666666666</v>
          </cell>
          <cell r="L87">
            <v>1929318.2666666666</v>
          </cell>
          <cell r="M87">
            <v>60015.873015873018</v>
          </cell>
        </row>
        <row r="88">
          <cell r="A88">
            <v>37681</v>
          </cell>
          <cell r="B88" t="str">
            <v>Fuel Oil</v>
          </cell>
          <cell r="C88" t="str">
            <v>Wilmington</v>
          </cell>
          <cell r="D88" t="str">
            <v>Colonial Oil</v>
          </cell>
          <cell r="E88">
            <v>29.828399999999998</v>
          </cell>
          <cell r="G88" t="str">
            <v>$/bbl</v>
          </cell>
          <cell r="H88">
            <v>60015.873015873018</v>
          </cell>
          <cell r="I88" t="str">
            <v>US</v>
          </cell>
          <cell r="J88" t="str">
            <v>Ward</v>
          </cell>
          <cell r="K88">
            <v>1790177.4666666666</v>
          </cell>
          <cell r="L88">
            <v>1790177.4666666666</v>
          </cell>
          <cell r="M88">
            <v>60015.873015873018</v>
          </cell>
        </row>
        <row r="89">
          <cell r="A89">
            <v>37712</v>
          </cell>
          <cell r="B89" t="str">
            <v>Fuel Oil</v>
          </cell>
          <cell r="C89" t="str">
            <v>Wilmington</v>
          </cell>
          <cell r="D89" t="str">
            <v>Colonial Oil</v>
          </cell>
          <cell r="E89">
            <v>21.482999999999997</v>
          </cell>
          <cell r="G89" t="str">
            <v>$/bbl</v>
          </cell>
          <cell r="H89">
            <v>60015.873015873018</v>
          </cell>
          <cell r="I89" t="str">
            <v>US</v>
          </cell>
          <cell r="J89" t="str">
            <v>Ward</v>
          </cell>
          <cell r="K89">
            <v>1289321</v>
          </cell>
          <cell r="L89">
            <v>1289320.9999999998</v>
          </cell>
          <cell r="M89">
            <v>60015.873015873018</v>
          </cell>
        </row>
        <row r="90">
          <cell r="A90">
            <v>37742</v>
          </cell>
          <cell r="B90" t="str">
            <v>Fuel Oil</v>
          </cell>
          <cell r="C90" t="str">
            <v>Wilmington</v>
          </cell>
          <cell r="D90" t="str">
            <v>Colonial Oil</v>
          </cell>
          <cell r="E90">
            <v>22.617000000000001</v>
          </cell>
          <cell r="G90" t="str">
            <v>$/bbl</v>
          </cell>
          <cell r="H90">
            <v>60015.873015873018</v>
          </cell>
          <cell r="I90" t="str">
            <v>US</v>
          </cell>
          <cell r="J90" t="str">
            <v>Ward</v>
          </cell>
          <cell r="K90">
            <v>1357379</v>
          </cell>
          <cell r="L90">
            <v>1357379</v>
          </cell>
          <cell r="M90">
            <v>60015.873015873018</v>
          </cell>
        </row>
        <row r="91">
          <cell r="A91">
            <v>37773</v>
          </cell>
          <cell r="B91" t="str">
            <v>Fuel Oil</v>
          </cell>
          <cell r="C91" t="str">
            <v>Wilmington</v>
          </cell>
          <cell r="D91" t="str">
            <v>Colonial Oil</v>
          </cell>
          <cell r="E91">
            <v>22.604399999999998</v>
          </cell>
          <cell r="G91" t="str">
            <v>$/bbl</v>
          </cell>
          <cell r="H91">
            <v>60015.873015873018</v>
          </cell>
          <cell r="I91" t="str">
            <v>US</v>
          </cell>
          <cell r="J91" t="str">
            <v>Ward</v>
          </cell>
          <cell r="K91">
            <v>1356622.8</v>
          </cell>
          <cell r="L91">
            <v>1356622.8</v>
          </cell>
          <cell r="M91">
            <v>60015.873015873018</v>
          </cell>
        </row>
        <row r="92">
          <cell r="A92">
            <v>37803</v>
          </cell>
          <cell r="B92" t="str">
            <v>Fuel Oil</v>
          </cell>
          <cell r="C92" t="str">
            <v>Wilmington</v>
          </cell>
          <cell r="D92" t="str">
            <v>Colonial Oil</v>
          </cell>
          <cell r="E92">
            <v>27.001800000000003</v>
          </cell>
          <cell r="G92" t="str">
            <v>$/bbl</v>
          </cell>
          <cell r="H92">
            <v>60015.873015873018</v>
          </cell>
          <cell r="I92" t="str">
            <v>US</v>
          </cell>
          <cell r="J92" t="str">
            <v>Ward</v>
          </cell>
          <cell r="K92">
            <v>1620536.6</v>
          </cell>
          <cell r="L92">
            <v>1620536.6000000003</v>
          </cell>
          <cell r="M92">
            <v>60015.873015873018</v>
          </cell>
        </row>
        <row r="93">
          <cell r="A93">
            <v>37834</v>
          </cell>
          <cell r="B93" t="str">
            <v>Fuel Oil</v>
          </cell>
          <cell r="C93" t="str">
            <v>Wilmington</v>
          </cell>
          <cell r="D93" t="str">
            <v>Colonial Oil</v>
          </cell>
          <cell r="E93">
            <v>27.518399999999996</v>
          </cell>
          <cell r="G93" t="str">
            <v>$/bbl</v>
          </cell>
          <cell r="H93">
            <v>60015.873015873018</v>
          </cell>
          <cell r="I93" t="str">
            <v>US</v>
          </cell>
          <cell r="J93" t="str">
            <v>Ward</v>
          </cell>
          <cell r="K93">
            <v>1651540.8</v>
          </cell>
          <cell r="L93">
            <v>1651540.7999999998</v>
          </cell>
          <cell r="M93">
            <v>60015.873015873018</v>
          </cell>
        </row>
        <row r="94">
          <cell r="A94">
            <v>37865</v>
          </cell>
          <cell r="B94" t="str">
            <v>Fuel Oil</v>
          </cell>
          <cell r="C94" t="str">
            <v>Wilmington</v>
          </cell>
          <cell r="D94" t="str">
            <v>Colonial Oil</v>
          </cell>
          <cell r="E94">
            <v>25.7502</v>
          </cell>
          <cell r="G94" t="str">
            <v>$/bbl</v>
          </cell>
          <cell r="H94">
            <v>60015.873015873018</v>
          </cell>
          <cell r="I94" t="str">
            <v>US</v>
          </cell>
          <cell r="J94" t="str">
            <v>Ward</v>
          </cell>
          <cell r="K94">
            <v>1545420.7333333334</v>
          </cell>
          <cell r="L94">
            <v>1545420.7333333334</v>
          </cell>
          <cell r="M94">
            <v>60015.873015873018</v>
          </cell>
        </row>
        <row r="95">
          <cell r="A95">
            <v>37895</v>
          </cell>
          <cell r="B95" t="str">
            <v>Fuel Oil</v>
          </cell>
          <cell r="C95" t="str">
            <v>Wilmington</v>
          </cell>
          <cell r="D95" t="str">
            <v>Colonial Oil</v>
          </cell>
          <cell r="E95">
            <v>24.830399999999997</v>
          </cell>
          <cell r="G95" t="str">
            <v>$/bbl</v>
          </cell>
          <cell r="H95">
            <v>60015.873015873018</v>
          </cell>
          <cell r="I95" t="str">
            <v>US</v>
          </cell>
          <cell r="J95" t="str">
            <v>Ward</v>
          </cell>
          <cell r="K95">
            <v>1490218.1333333333</v>
          </cell>
          <cell r="L95">
            <v>1490218.1333333333</v>
          </cell>
          <cell r="M95">
            <v>60015.873015873018</v>
          </cell>
        </row>
        <row r="96">
          <cell r="A96">
            <v>37926</v>
          </cell>
          <cell r="B96" t="str">
            <v>Fuel Oil</v>
          </cell>
          <cell r="C96" t="str">
            <v>Wilmington</v>
          </cell>
          <cell r="D96" t="str">
            <v>Colonial Oil</v>
          </cell>
          <cell r="E96">
            <v>25.997999999999998</v>
          </cell>
          <cell r="G96" t="str">
            <v>$/bbl</v>
          </cell>
          <cell r="H96">
            <v>60015.873015873018</v>
          </cell>
          <cell r="I96" t="str">
            <v>US</v>
          </cell>
          <cell r="J96" t="str">
            <v>Ward</v>
          </cell>
          <cell r="K96">
            <v>1560292.6666666665</v>
          </cell>
          <cell r="L96">
            <v>1560292.6666666665</v>
          </cell>
          <cell r="M96">
            <v>60015.873015873018</v>
          </cell>
        </row>
        <row r="97">
          <cell r="A97">
            <v>37956</v>
          </cell>
          <cell r="B97" t="str">
            <v>Fuel Oil</v>
          </cell>
          <cell r="C97" t="str">
            <v>Wilmington</v>
          </cell>
          <cell r="D97" t="str">
            <v>Colonial Oil</v>
          </cell>
          <cell r="E97">
            <v>24.263400000000001</v>
          </cell>
          <cell r="G97" t="str">
            <v>$/bbl</v>
          </cell>
          <cell r="H97">
            <v>60015.873015873018</v>
          </cell>
          <cell r="I97" t="str">
            <v>US</v>
          </cell>
          <cell r="J97" t="str">
            <v>Ward</v>
          </cell>
          <cell r="K97">
            <v>1456189.1333333335</v>
          </cell>
          <cell r="L97">
            <v>1456189.1333333335</v>
          </cell>
          <cell r="M97">
            <v>60015.873015873018</v>
          </cell>
        </row>
        <row r="98">
          <cell r="A98">
            <v>38231</v>
          </cell>
          <cell r="B98" t="str">
            <v>Fuel Oil</v>
          </cell>
          <cell r="C98" t="str">
            <v>Wilmington</v>
          </cell>
          <cell r="D98" t="str">
            <v>Colonial Oil</v>
          </cell>
          <cell r="E98">
            <v>30.118199999999998</v>
          </cell>
          <cell r="G98" t="str">
            <v>$/bbl</v>
          </cell>
          <cell r="H98">
            <v>60015.873015873018</v>
          </cell>
          <cell r="I98" t="str">
            <v>US</v>
          </cell>
          <cell r="J98" t="str">
            <v>Ward</v>
          </cell>
          <cell r="K98">
            <v>1807570.0666666667</v>
          </cell>
          <cell r="L98">
            <v>1807570.0666666667</v>
          </cell>
          <cell r="M98">
            <v>60015.873015873018</v>
          </cell>
        </row>
        <row r="99">
          <cell r="A99">
            <v>38261</v>
          </cell>
          <cell r="B99" t="str">
            <v>Fuel Oil</v>
          </cell>
          <cell r="C99" t="str">
            <v>Wilmington</v>
          </cell>
          <cell r="D99" t="str">
            <v>Colonial Oil</v>
          </cell>
          <cell r="E99">
            <v>32.592700000000001</v>
          </cell>
          <cell r="G99" t="str">
            <v>$/bbl</v>
          </cell>
          <cell r="H99">
            <v>60015.873015873018</v>
          </cell>
          <cell r="I99" t="str">
            <v>US</v>
          </cell>
          <cell r="J99" t="str">
            <v>Ward</v>
          </cell>
          <cell r="K99">
            <v>1956079.3444444446</v>
          </cell>
          <cell r="L99">
            <v>1956079.3444444446</v>
          </cell>
          <cell r="M99">
            <v>60015.873015873018</v>
          </cell>
        </row>
        <row r="100">
          <cell r="A100">
            <v>38292</v>
          </cell>
          <cell r="B100" t="str">
            <v>Fuel Oil</v>
          </cell>
          <cell r="C100" t="str">
            <v>Wilmington</v>
          </cell>
          <cell r="D100" t="str">
            <v>Colonial Oil</v>
          </cell>
          <cell r="E100">
            <v>37.723500000000008</v>
          </cell>
          <cell r="G100" t="str">
            <v>$/bbl</v>
          </cell>
          <cell r="H100">
            <v>60015.873015873018</v>
          </cell>
          <cell r="I100" t="str">
            <v>US</v>
          </cell>
          <cell r="J100" t="str">
            <v>Ward</v>
          </cell>
          <cell r="K100">
            <v>2264008.7857142864</v>
          </cell>
          <cell r="L100">
            <v>2264008.7857142864</v>
          </cell>
          <cell r="M100">
            <v>60015.873015873018</v>
          </cell>
        </row>
        <row r="101">
          <cell r="A101">
            <v>38322</v>
          </cell>
          <cell r="B101" t="str">
            <v>Fuel Oil</v>
          </cell>
          <cell r="C101" t="str">
            <v>Wilmington</v>
          </cell>
          <cell r="D101" t="str">
            <v>Colonial Oil</v>
          </cell>
          <cell r="E101">
            <v>39.339500000000008</v>
          </cell>
          <cell r="G101" t="str">
            <v>$/bbl</v>
          </cell>
          <cell r="H101">
            <v>60015.873015873018</v>
          </cell>
          <cell r="I101" t="str">
            <v>US</v>
          </cell>
          <cell r="J101" t="str">
            <v>Ward</v>
          </cell>
          <cell r="K101">
            <v>2360994.436507937</v>
          </cell>
          <cell r="L101">
            <v>2360994.436507937</v>
          </cell>
          <cell r="M101">
            <v>60015.873015873018</v>
          </cell>
        </row>
        <row r="102">
          <cell r="A102">
            <v>38353</v>
          </cell>
          <cell r="B102" t="str">
            <v>Fuel Oil</v>
          </cell>
          <cell r="C102" t="str">
            <v>Wilmington</v>
          </cell>
          <cell r="D102" t="str">
            <v>Colonial Oil</v>
          </cell>
          <cell r="G102" t="str">
            <v>$/bbl</v>
          </cell>
          <cell r="H102">
            <v>60015.873015873018</v>
          </cell>
          <cell r="I102" t="str">
            <v>US</v>
          </cell>
          <cell r="J102" t="str">
            <v>Ward</v>
          </cell>
          <cell r="K102">
            <v>0</v>
          </cell>
          <cell r="L102">
            <v>0</v>
          </cell>
          <cell r="M102">
            <v>0</v>
          </cell>
        </row>
        <row r="103">
          <cell r="A103">
            <v>38384</v>
          </cell>
          <cell r="B103" t="str">
            <v>Fuel Oil</v>
          </cell>
          <cell r="C103" t="str">
            <v>Wilmington</v>
          </cell>
          <cell r="D103" t="str">
            <v>Colonial Oil</v>
          </cell>
          <cell r="G103" t="str">
            <v>$/bbl</v>
          </cell>
          <cell r="H103">
            <v>60015.873015873018</v>
          </cell>
          <cell r="I103" t="str">
            <v>US</v>
          </cell>
          <cell r="J103" t="str">
            <v>Ward</v>
          </cell>
          <cell r="K103">
            <v>0</v>
          </cell>
          <cell r="L103">
            <v>0</v>
          </cell>
          <cell r="M103">
            <v>0</v>
          </cell>
        </row>
        <row r="104">
          <cell r="A104">
            <v>38412</v>
          </cell>
          <cell r="B104" t="str">
            <v>Fuel Oil</v>
          </cell>
          <cell r="C104" t="str">
            <v>Wilmington</v>
          </cell>
          <cell r="D104" t="str">
            <v>Colonial Oil</v>
          </cell>
          <cell r="G104" t="str">
            <v>$/bbl</v>
          </cell>
          <cell r="H104">
            <v>60015.873015873018</v>
          </cell>
          <cell r="I104" t="str">
            <v>US</v>
          </cell>
          <cell r="J104" t="str">
            <v>Ward</v>
          </cell>
          <cell r="K104">
            <v>0</v>
          </cell>
          <cell r="L104">
            <v>0</v>
          </cell>
          <cell r="M104">
            <v>0</v>
          </cell>
        </row>
        <row r="105">
          <cell r="A105">
            <v>38443</v>
          </cell>
          <cell r="B105" t="str">
            <v>Fuel Oil</v>
          </cell>
          <cell r="C105" t="str">
            <v>Wilmington</v>
          </cell>
          <cell r="D105" t="str">
            <v>Colonial Oil</v>
          </cell>
          <cell r="G105" t="str">
            <v>$/bbl</v>
          </cell>
          <cell r="H105">
            <v>60015.873015873018</v>
          </cell>
          <cell r="I105" t="str">
            <v>US</v>
          </cell>
          <cell r="J105" t="str">
            <v>Ward</v>
          </cell>
          <cell r="K105">
            <v>0</v>
          </cell>
          <cell r="L105">
            <v>0</v>
          </cell>
          <cell r="M105">
            <v>0</v>
          </cell>
        </row>
        <row r="106">
          <cell r="A106">
            <v>38473</v>
          </cell>
          <cell r="B106" t="str">
            <v>Fuel Oil</v>
          </cell>
          <cell r="C106" t="str">
            <v>Wilmington</v>
          </cell>
          <cell r="D106" t="str">
            <v>Colonial Oil</v>
          </cell>
          <cell r="G106" t="str">
            <v>$/bbl</v>
          </cell>
          <cell r="H106">
            <v>60015.873015873018</v>
          </cell>
          <cell r="I106" t="str">
            <v>US</v>
          </cell>
          <cell r="J106" t="str">
            <v>Ward</v>
          </cell>
          <cell r="K106">
            <v>0</v>
          </cell>
          <cell r="L106">
            <v>0</v>
          </cell>
          <cell r="M106">
            <v>0</v>
          </cell>
        </row>
        <row r="107">
          <cell r="A107">
            <v>38504</v>
          </cell>
          <cell r="B107" t="str">
            <v>Fuel Oil</v>
          </cell>
          <cell r="C107" t="str">
            <v>Wilmington</v>
          </cell>
          <cell r="D107" t="str">
            <v>Colonial Oil</v>
          </cell>
          <cell r="G107" t="str">
            <v>$/bbl</v>
          </cell>
          <cell r="H107">
            <v>60015.873015873018</v>
          </cell>
          <cell r="I107" t="str">
            <v>US</v>
          </cell>
          <cell r="J107" t="str">
            <v>Ward</v>
          </cell>
          <cell r="K107">
            <v>0</v>
          </cell>
          <cell r="L107">
            <v>0</v>
          </cell>
          <cell r="M107">
            <v>0</v>
          </cell>
        </row>
        <row r="108">
          <cell r="A108">
            <v>38534</v>
          </cell>
          <cell r="B108" t="str">
            <v>Fuel Oil</v>
          </cell>
          <cell r="C108" t="str">
            <v>Wilmington</v>
          </cell>
          <cell r="D108" t="str">
            <v>Colonial Oil</v>
          </cell>
          <cell r="G108" t="str">
            <v>$/bbl</v>
          </cell>
          <cell r="H108">
            <v>60015.873015873018</v>
          </cell>
          <cell r="I108" t="str">
            <v>US</v>
          </cell>
          <cell r="J108" t="str">
            <v>Ward</v>
          </cell>
          <cell r="K108">
            <v>0</v>
          </cell>
          <cell r="L108">
            <v>0</v>
          </cell>
          <cell r="M108">
            <v>0</v>
          </cell>
        </row>
        <row r="109">
          <cell r="A109">
            <v>38565</v>
          </cell>
          <cell r="B109" t="str">
            <v>Fuel Oil</v>
          </cell>
          <cell r="C109" t="str">
            <v>Wilmington</v>
          </cell>
          <cell r="D109" t="str">
            <v>Colonial Oil</v>
          </cell>
          <cell r="G109" t="str">
            <v>$/bbl</v>
          </cell>
          <cell r="H109">
            <v>60015.873015873018</v>
          </cell>
          <cell r="I109" t="str">
            <v>US</v>
          </cell>
          <cell r="J109" t="str">
            <v>Ward</v>
          </cell>
          <cell r="K109">
            <v>0</v>
          </cell>
          <cell r="L109">
            <v>0</v>
          </cell>
          <cell r="M109">
            <v>0</v>
          </cell>
        </row>
        <row r="110">
          <cell r="A110">
            <v>38596</v>
          </cell>
          <cell r="B110" t="str">
            <v>Fuel Oil</v>
          </cell>
          <cell r="C110" t="str">
            <v>Wilmington</v>
          </cell>
          <cell r="D110" t="str">
            <v>Colonial Oil</v>
          </cell>
          <cell r="G110" t="str">
            <v>$/bbl</v>
          </cell>
          <cell r="H110">
            <v>60015.873015873018</v>
          </cell>
          <cell r="I110" t="str">
            <v>US</v>
          </cell>
          <cell r="J110" t="str">
            <v>Ward</v>
          </cell>
          <cell r="K110">
            <v>0</v>
          </cell>
          <cell r="L110">
            <v>0</v>
          </cell>
          <cell r="M110">
            <v>0</v>
          </cell>
        </row>
        <row r="111">
          <cell r="A111">
            <v>38626</v>
          </cell>
          <cell r="B111" t="str">
            <v>Fuel Oil</v>
          </cell>
          <cell r="C111" t="str">
            <v>Wilmington</v>
          </cell>
          <cell r="D111" t="str">
            <v>Colonial Oil</v>
          </cell>
          <cell r="G111" t="str">
            <v>$/bbl</v>
          </cell>
          <cell r="H111">
            <v>60015.873015873018</v>
          </cell>
          <cell r="I111" t="str">
            <v>US</v>
          </cell>
          <cell r="J111" t="str">
            <v>Ward</v>
          </cell>
          <cell r="K111">
            <v>0</v>
          </cell>
          <cell r="L111">
            <v>0</v>
          </cell>
          <cell r="M111">
            <v>0</v>
          </cell>
        </row>
        <row r="112">
          <cell r="A112">
            <v>38657</v>
          </cell>
          <cell r="B112" t="str">
            <v>Fuel Oil</v>
          </cell>
          <cell r="C112" t="str">
            <v>Wilmington</v>
          </cell>
          <cell r="D112" t="str">
            <v>Colonial Oil</v>
          </cell>
          <cell r="G112" t="str">
            <v>$/bbl</v>
          </cell>
          <cell r="H112">
            <v>60015.873015873018</v>
          </cell>
          <cell r="I112" t="str">
            <v>US</v>
          </cell>
          <cell r="J112" t="str">
            <v>Ward</v>
          </cell>
          <cell r="K112">
            <v>0</v>
          </cell>
          <cell r="L112">
            <v>0</v>
          </cell>
          <cell r="M112">
            <v>0</v>
          </cell>
        </row>
        <row r="113">
          <cell r="A113">
            <v>38687</v>
          </cell>
          <cell r="B113" t="str">
            <v>Fuel Oil</v>
          </cell>
          <cell r="C113" t="str">
            <v>Wilmington</v>
          </cell>
          <cell r="D113" t="str">
            <v>Colonial Oil</v>
          </cell>
          <cell r="G113" t="str">
            <v>$/bbl</v>
          </cell>
          <cell r="H113">
            <v>60015.873015873018</v>
          </cell>
          <cell r="I113" t="str">
            <v>US</v>
          </cell>
          <cell r="J113" t="str">
            <v>Ward</v>
          </cell>
          <cell r="K113">
            <v>0</v>
          </cell>
          <cell r="L113">
            <v>0</v>
          </cell>
          <cell r="M113">
            <v>0</v>
          </cell>
        </row>
        <row r="114">
          <cell r="A114">
            <v>37622</v>
          </cell>
          <cell r="B114" t="str">
            <v>Cyclohexane</v>
          </cell>
          <cell r="C114" t="str">
            <v>Maitland</v>
          </cell>
          <cell r="D114" t="str">
            <v>Phillips</v>
          </cell>
          <cell r="E114">
            <v>1.4379474564926373</v>
          </cell>
          <cell r="G114" t="str">
            <v>$/gal</v>
          </cell>
          <cell r="H114">
            <v>770833.33333333337</v>
          </cell>
          <cell r="I114" t="str">
            <v>Can</v>
          </cell>
          <cell r="J114" t="str">
            <v>McGuin</v>
          </cell>
          <cell r="K114">
            <v>1108417.831046408</v>
          </cell>
          <cell r="L114">
            <v>1108417.831046408</v>
          </cell>
          <cell r="M114">
            <v>770833.33333333337</v>
          </cell>
        </row>
        <row r="115">
          <cell r="A115">
            <v>37653</v>
          </cell>
          <cell r="B115" t="str">
            <v>Cyclohexane</v>
          </cell>
          <cell r="C115" t="str">
            <v>Maitland</v>
          </cell>
          <cell r="D115" t="str">
            <v>Phillips</v>
          </cell>
          <cell r="E115">
            <v>1.7515813253012049</v>
          </cell>
          <cell r="G115" t="str">
            <v>$/gal</v>
          </cell>
          <cell r="H115">
            <v>770833.33333333337</v>
          </cell>
          <cell r="I115" t="str">
            <v>Can</v>
          </cell>
          <cell r="J115" t="str">
            <v>McGuin</v>
          </cell>
          <cell r="K115">
            <v>1350177.2715863455</v>
          </cell>
          <cell r="L115">
            <v>1350177.2715863455</v>
          </cell>
          <cell r="M115">
            <v>770833.33333333337</v>
          </cell>
        </row>
        <row r="116">
          <cell r="A116">
            <v>37681</v>
          </cell>
          <cell r="B116" t="str">
            <v>Cyclohexane</v>
          </cell>
          <cell r="C116" t="str">
            <v>Maitland</v>
          </cell>
          <cell r="D116" t="str">
            <v>Phillips</v>
          </cell>
          <cell r="E116">
            <v>1.6525813253012047</v>
          </cell>
          <cell r="G116" t="str">
            <v>$/gal</v>
          </cell>
          <cell r="H116">
            <v>770833.33333333337</v>
          </cell>
          <cell r="I116" t="str">
            <v>Can</v>
          </cell>
          <cell r="J116" t="str">
            <v>McGuin</v>
          </cell>
          <cell r="K116">
            <v>1273864.7715863453</v>
          </cell>
          <cell r="L116">
            <v>1273864.7715863453</v>
          </cell>
          <cell r="M116">
            <v>770833.33333333337</v>
          </cell>
        </row>
        <row r="117">
          <cell r="A117">
            <v>37712</v>
          </cell>
          <cell r="B117" t="str">
            <v>Cyclohexane</v>
          </cell>
          <cell r="C117" t="str">
            <v>Maitland</v>
          </cell>
          <cell r="D117" t="str">
            <v>Phillips</v>
          </cell>
          <cell r="E117">
            <v>1.80725234270415</v>
          </cell>
          <cell r="G117" t="str">
            <v>$/gal</v>
          </cell>
          <cell r="H117">
            <v>770833.33333333337</v>
          </cell>
          <cell r="I117" t="str">
            <v>Can</v>
          </cell>
          <cell r="J117" t="str">
            <v>McGuin</v>
          </cell>
          <cell r="K117">
            <v>1393090.3475011156</v>
          </cell>
          <cell r="L117">
            <v>1393090.3475011156</v>
          </cell>
          <cell r="M117">
            <v>770833.33333333337</v>
          </cell>
        </row>
        <row r="118">
          <cell r="A118">
            <v>37742</v>
          </cell>
          <cell r="B118" t="str">
            <v>Cyclohexane</v>
          </cell>
          <cell r="C118" t="str">
            <v>Maitland</v>
          </cell>
          <cell r="D118" t="str">
            <v>Phillips</v>
          </cell>
          <cell r="E118">
            <v>1.2710023427041501</v>
          </cell>
          <cell r="G118" t="str">
            <v>$/gal</v>
          </cell>
          <cell r="H118">
            <v>770833.33333333337</v>
          </cell>
          <cell r="I118" t="str">
            <v>Can</v>
          </cell>
          <cell r="J118" t="str">
            <v>McGuin</v>
          </cell>
          <cell r="K118">
            <v>979730.97250111576</v>
          </cell>
          <cell r="L118">
            <v>979730.97250111576</v>
          </cell>
          <cell r="M118">
            <v>770833.33333333337</v>
          </cell>
        </row>
        <row r="119">
          <cell r="A119">
            <v>37773</v>
          </cell>
          <cell r="B119" t="str">
            <v>Cyclohexane</v>
          </cell>
          <cell r="C119" t="str">
            <v>Maitland</v>
          </cell>
          <cell r="D119" t="str">
            <v>Phillips</v>
          </cell>
          <cell r="E119">
            <v>1.2988654618473896</v>
          </cell>
          <cell r="G119" t="str">
            <v>$/gal</v>
          </cell>
          <cell r="H119">
            <v>770833.33333333337</v>
          </cell>
          <cell r="I119" t="str">
            <v>Can</v>
          </cell>
          <cell r="J119" t="str">
            <v>McGuin</v>
          </cell>
          <cell r="K119">
            <v>1001208.7935073628</v>
          </cell>
          <cell r="L119">
            <v>1001208.7935073628</v>
          </cell>
          <cell r="M119">
            <v>770833.33333333337</v>
          </cell>
        </row>
        <row r="120">
          <cell r="A120">
            <v>37803</v>
          </cell>
          <cell r="B120" t="str">
            <v>Cyclohexane</v>
          </cell>
          <cell r="C120" t="str">
            <v>Maitland</v>
          </cell>
          <cell r="D120" t="str">
            <v>Phillips</v>
          </cell>
          <cell r="E120">
            <v>1.2195127175368139</v>
          </cell>
          <cell r="G120" t="str">
            <v>$/gal</v>
          </cell>
          <cell r="H120">
            <v>770833.33333333337</v>
          </cell>
          <cell r="I120" t="str">
            <v>Can</v>
          </cell>
          <cell r="J120" t="str">
            <v>McGuin</v>
          </cell>
          <cell r="K120">
            <v>940041.05310129409</v>
          </cell>
          <cell r="L120">
            <v>940041.05310129409</v>
          </cell>
          <cell r="M120">
            <v>770833.33333333337</v>
          </cell>
        </row>
        <row r="121">
          <cell r="A121">
            <v>37834</v>
          </cell>
          <cell r="B121" t="str">
            <v>Cyclohexane</v>
          </cell>
          <cell r="C121" t="str">
            <v>Maitland</v>
          </cell>
          <cell r="D121" t="str">
            <v>Phillips</v>
          </cell>
          <cell r="E121">
            <v>1.3515127175368138</v>
          </cell>
          <cell r="G121" t="str">
            <v>$/gal</v>
          </cell>
          <cell r="H121">
            <v>770833.33333333337</v>
          </cell>
          <cell r="I121" t="str">
            <v>Can</v>
          </cell>
          <cell r="J121" t="str">
            <v>McGuin</v>
          </cell>
          <cell r="K121">
            <v>1041791.053101294</v>
          </cell>
          <cell r="L121">
            <v>1041791.053101294</v>
          </cell>
          <cell r="M121">
            <v>770833.33333333337</v>
          </cell>
        </row>
        <row r="122">
          <cell r="A122">
            <v>37865</v>
          </cell>
          <cell r="B122" t="str">
            <v>Cyclohexane</v>
          </cell>
          <cell r="C122" t="str">
            <v>Maitland</v>
          </cell>
          <cell r="D122" t="str">
            <v>Phillips</v>
          </cell>
          <cell r="E122">
            <v>1.5249999999999999</v>
          </cell>
          <cell r="G122" t="str">
            <v>$/gal</v>
          </cell>
          <cell r="H122">
            <v>770833.33333333337</v>
          </cell>
          <cell r="I122" t="str">
            <v>Can</v>
          </cell>
          <cell r="J122" t="str">
            <v>McGuin</v>
          </cell>
          <cell r="K122">
            <v>1175520.8333333333</v>
          </cell>
          <cell r="L122">
            <v>1175520.8333333333</v>
          </cell>
          <cell r="M122">
            <v>770833.33333333337</v>
          </cell>
        </row>
        <row r="123">
          <cell r="A123">
            <v>37895</v>
          </cell>
          <cell r="B123" t="str">
            <v>Cyclohexane</v>
          </cell>
          <cell r="C123" t="str">
            <v>Maitland</v>
          </cell>
          <cell r="D123" t="str">
            <v>Phillips</v>
          </cell>
          <cell r="E123">
            <v>1.4245893574297188</v>
          </cell>
          <cell r="G123" t="str">
            <v>$/gal</v>
          </cell>
          <cell r="H123">
            <v>770833.33333333337</v>
          </cell>
          <cell r="I123" t="str">
            <v>Can</v>
          </cell>
          <cell r="J123" t="str">
            <v>McGuin</v>
          </cell>
          <cell r="K123">
            <v>1098120.9630187417</v>
          </cell>
          <cell r="L123">
            <v>1098120.9630187417</v>
          </cell>
          <cell r="M123">
            <v>770833.33333333337</v>
          </cell>
        </row>
        <row r="124">
          <cell r="A124">
            <v>37926</v>
          </cell>
          <cell r="B124" t="str">
            <v>Cyclohexane</v>
          </cell>
          <cell r="C124" t="str">
            <v>Maitland</v>
          </cell>
          <cell r="D124" t="str">
            <v>Phillips</v>
          </cell>
          <cell r="E124">
            <v>1.3338000000000001</v>
          </cell>
          <cell r="G124" t="str">
            <v>$/gal</v>
          </cell>
          <cell r="H124">
            <v>770833.33333333337</v>
          </cell>
          <cell r="I124" t="str">
            <v>Can</v>
          </cell>
          <cell r="J124" t="str">
            <v>McGuin</v>
          </cell>
          <cell r="K124">
            <v>1028137.5</v>
          </cell>
          <cell r="L124">
            <v>1028137.5000000001</v>
          </cell>
          <cell r="M124">
            <v>770833.33333333337</v>
          </cell>
        </row>
        <row r="125">
          <cell r="A125">
            <v>37956</v>
          </cell>
          <cell r="B125" t="str">
            <v>Cyclohexane</v>
          </cell>
          <cell r="C125" t="str">
            <v>Maitland</v>
          </cell>
          <cell r="D125" t="str">
            <v>Phillips</v>
          </cell>
          <cell r="E125">
            <v>1.4550000000000001</v>
          </cell>
          <cell r="G125" t="str">
            <v>$/gal</v>
          </cell>
          <cell r="H125">
            <v>770833.33333333337</v>
          </cell>
          <cell r="I125" t="str">
            <v>Can</v>
          </cell>
          <cell r="J125" t="str">
            <v>McGuin</v>
          </cell>
          <cell r="K125">
            <v>1121562.5</v>
          </cell>
          <cell r="L125">
            <v>1121562.5</v>
          </cell>
          <cell r="M125">
            <v>770833.33333333337</v>
          </cell>
        </row>
        <row r="126">
          <cell r="A126">
            <v>37987</v>
          </cell>
          <cell r="B126" t="str">
            <v>Cyclohexane</v>
          </cell>
          <cell r="C126" t="str">
            <v>Maitland</v>
          </cell>
          <cell r="D126" t="str">
            <v>Phillips</v>
          </cell>
          <cell r="E126">
            <v>1.5938509036144577</v>
          </cell>
          <cell r="G126" t="str">
            <v>$/gal</v>
          </cell>
          <cell r="H126">
            <v>1059000</v>
          </cell>
          <cell r="I126" t="str">
            <v>Can</v>
          </cell>
          <cell r="J126" t="str">
            <v>McGuin</v>
          </cell>
          <cell r="K126">
            <v>1687888.1069277106</v>
          </cell>
          <cell r="L126">
            <v>1687888.1069277106</v>
          </cell>
          <cell r="M126">
            <v>1059000</v>
          </cell>
        </row>
        <row r="127">
          <cell r="A127">
            <v>38018</v>
          </cell>
          <cell r="B127" t="str">
            <v>Cyclohexane</v>
          </cell>
          <cell r="C127" t="str">
            <v>Maitland</v>
          </cell>
          <cell r="D127" t="str">
            <v>Phillips</v>
          </cell>
          <cell r="E127">
            <v>1.8124759036144578</v>
          </cell>
          <cell r="G127" t="str">
            <v>$/gal</v>
          </cell>
          <cell r="H127">
            <v>830000</v>
          </cell>
          <cell r="I127" t="str">
            <v>Can</v>
          </cell>
          <cell r="J127" t="str">
            <v>McGuin</v>
          </cell>
          <cell r="K127">
            <v>1504355</v>
          </cell>
          <cell r="L127">
            <v>1504355</v>
          </cell>
          <cell r="M127">
            <v>830000</v>
          </cell>
        </row>
        <row r="128">
          <cell r="A128">
            <v>38047</v>
          </cell>
          <cell r="B128" t="str">
            <v>Cyclohexane</v>
          </cell>
          <cell r="C128" t="str">
            <v>Maitland</v>
          </cell>
          <cell r="D128" t="str">
            <v>Phillips</v>
          </cell>
          <cell r="E128">
            <v>1.8289759036144577</v>
          </cell>
          <cell r="G128" t="str">
            <v>$/gal</v>
          </cell>
          <cell r="H128">
            <v>1375000</v>
          </cell>
          <cell r="I128" t="str">
            <v>Can</v>
          </cell>
          <cell r="J128" t="str">
            <v>McGuin</v>
          </cell>
          <cell r="K128">
            <v>2514841.8674698793</v>
          </cell>
          <cell r="L128">
            <v>2514841.8674698793</v>
          </cell>
          <cell r="M128">
            <v>1375000</v>
          </cell>
        </row>
        <row r="129">
          <cell r="A129">
            <v>38078</v>
          </cell>
          <cell r="B129" t="str">
            <v>Cyclohexane</v>
          </cell>
          <cell r="C129" t="str">
            <v>Maitland</v>
          </cell>
          <cell r="D129" t="str">
            <v>Phillips</v>
          </cell>
          <cell r="E129">
            <v>2.1392787817938421</v>
          </cell>
          <cell r="G129" t="str">
            <v>$/gal</v>
          </cell>
          <cell r="H129">
            <v>1146000</v>
          </cell>
          <cell r="I129" t="str">
            <v>Can</v>
          </cell>
          <cell r="J129" t="str">
            <v>McGuin</v>
          </cell>
          <cell r="K129">
            <v>2451613.4839357431</v>
          </cell>
          <cell r="L129">
            <v>2451613.4839357431</v>
          </cell>
          <cell r="M129">
            <v>1146000</v>
          </cell>
        </row>
        <row r="130">
          <cell r="A130">
            <v>38108</v>
          </cell>
          <cell r="B130" t="str">
            <v>Cyclohexane</v>
          </cell>
          <cell r="C130" t="str">
            <v>Maitland</v>
          </cell>
          <cell r="D130" t="str">
            <v>Phillips</v>
          </cell>
          <cell r="E130">
            <v>2.0815287817938417</v>
          </cell>
          <cell r="G130" t="str">
            <v>$/gal</v>
          </cell>
          <cell r="H130">
            <v>946000</v>
          </cell>
          <cell r="I130" t="str">
            <v>Can</v>
          </cell>
          <cell r="J130" t="str">
            <v>McGuin</v>
          </cell>
          <cell r="K130">
            <v>1969126.2275769743</v>
          </cell>
          <cell r="L130">
            <v>1969126.2275769743</v>
          </cell>
          <cell r="M130">
            <v>946000</v>
          </cell>
        </row>
        <row r="131">
          <cell r="A131">
            <v>38139</v>
          </cell>
          <cell r="B131" t="str">
            <v>Cyclohexane</v>
          </cell>
          <cell r="C131" t="str">
            <v>Maitland</v>
          </cell>
          <cell r="D131" t="str">
            <v>Phillips</v>
          </cell>
          <cell r="E131">
            <v>2.3455287817938419</v>
          </cell>
          <cell r="G131" t="str">
            <v>$/gal</v>
          </cell>
          <cell r="H131">
            <v>1144000</v>
          </cell>
          <cell r="I131" t="str">
            <v>Can</v>
          </cell>
          <cell r="J131" t="str">
            <v>McGuin</v>
          </cell>
          <cell r="K131">
            <v>2683284.9263721551</v>
          </cell>
          <cell r="L131">
            <v>2683284.9263721551</v>
          </cell>
          <cell r="M131">
            <v>1144000</v>
          </cell>
        </row>
        <row r="132">
          <cell r="A132">
            <v>38169</v>
          </cell>
          <cell r="B132" t="str">
            <v>Cyclohexane</v>
          </cell>
          <cell r="C132" t="str">
            <v>Maitland</v>
          </cell>
          <cell r="D132" t="str">
            <v>Phillips</v>
          </cell>
          <cell r="E132">
            <v>2.7332499999999995</v>
          </cell>
          <cell r="F132">
            <v>0.09</v>
          </cell>
          <cell r="G132" t="str">
            <v>$/gal</v>
          </cell>
          <cell r="H132">
            <v>687565</v>
          </cell>
          <cell r="I132" t="str">
            <v>Can</v>
          </cell>
          <cell r="J132" t="str">
            <v>McGuin</v>
          </cell>
          <cell r="K132">
            <v>1941167.8862499995</v>
          </cell>
          <cell r="L132">
            <v>1879287.0362499997</v>
          </cell>
          <cell r="M132">
            <v>687565</v>
          </cell>
        </row>
        <row r="133">
          <cell r="A133">
            <v>38200</v>
          </cell>
          <cell r="B133" t="str">
            <v>Cyclohexane</v>
          </cell>
          <cell r="C133" t="str">
            <v>Maitland</v>
          </cell>
          <cell r="D133" t="str">
            <v>Chevron</v>
          </cell>
          <cell r="E133">
            <v>3.399</v>
          </cell>
          <cell r="F133">
            <v>0.08</v>
          </cell>
          <cell r="G133" t="str">
            <v>$/gal</v>
          </cell>
          <cell r="H133">
            <v>912000</v>
          </cell>
          <cell r="I133" t="str">
            <v>Can</v>
          </cell>
          <cell r="J133" t="str">
            <v>McGuin</v>
          </cell>
          <cell r="K133">
            <v>3172848</v>
          </cell>
          <cell r="L133">
            <v>3099888</v>
          </cell>
          <cell r="M133">
            <v>0</v>
          </cell>
        </row>
        <row r="134">
          <cell r="A134">
            <v>38231</v>
          </cell>
          <cell r="B134" t="str">
            <v>Cyclohexane</v>
          </cell>
          <cell r="C134" t="str">
            <v>Maitland</v>
          </cell>
          <cell r="D134" t="str">
            <v>Chevron</v>
          </cell>
          <cell r="E134">
            <v>3.399</v>
          </cell>
          <cell r="F134">
            <v>0.08</v>
          </cell>
          <cell r="G134" t="str">
            <v>$/gal</v>
          </cell>
          <cell r="H134">
            <v>912000</v>
          </cell>
          <cell r="I134" t="str">
            <v>Can</v>
          </cell>
          <cell r="J134" t="str">
            <v>McGuin</v>
          </cell>
          <cell r="K134">
            <v>3172848</v>
          </cell>
          <cell r="L134">
            <v>3099888</v>
          </cell>
          <cell r="M134">
            <v>0</v>
          </cell>
        </row>
        <row r="135">
          <cell r="A135">
            <v>38261</v>
          </cell>
          <cell r="B135" t="str">
            <v>PTA</v>
          </cell>
          <cell r="C135" t="str">
            <v>KoSa, Canada</v>
          </cell>
          <cell r="D135" t="str">
            <v>BPAMoco</v>
          </cell>
          <cell r="E135">
            <v>899.067136</v>
          </cell>
          <cell r="G135" t="str">
            <v>$/ton</v>
          </cell>
          <cell r="H135">
            <v>8169.6618918453069</v>
          </cell>
          <cell r="I135" t="str">
            <v>CAN</v>
          </cell>
          <cell r="J135" t="str">
            <v>Campbell</v>
          </cell>
          <cell r="K135">
            <v>7345074.5191897014</v>
          </cell>
          <cell r="L135">
            <v>7345074.5191897014</v>
          </cell>
          <cell r="M135">
            <v>8169.6618918453069</v>
          </cell>
        </row>
        <row r="136">
          <cell r="A136">
            <v>38292</v>
          </cell>
          <cell r="B136" t="str">
            <v>PTA</v>
          </cell>
          <cell r="C136" t="str">
            <v>KoSa, Canada</v>
          </cell>
          <cell r="D136" t="str">
            <v>BPAMoco</v>
          </cell>
          <cell r="E136">
            <v>902.75987450000002</v>
          </cell>
          <cell r="G136" t="str">
            <v>$/ton</v>
          </cell>
          <cell r="H136">
            <v>7677.5135851076384</v>
          </cell>
          <cell r="I136" t="str">
            <v>CAN</v>
          </cell>
          <cell r="J136" t="str">
            <v>Campbell</v>
          </cell>
          <cell r="K136">
            <v>6930951.2005638173</v>
          </cell>
          <cell r="L136">
            <v>6930951.2005638173</v>
          </cell>
          <cell r="M136">
            <v>7677.5135851076384</v>
          </cell>
        </row>
        <row r="137">
          <cell r="A137">
            <v>38322</v>
          </cell>
          <cell r="B137" t="str">
            <v>PTA</v>
          </cell>
          <cell r="C137" t="str">
            <v>KoSa, Canada</v>
          </cell>
          <cell r="D137" t="str">
            <v>BPAMoco</v>
          </cell>
          <cell r="E137">
            <v>902.75987450000002</v>
          </cell>
          <cell r="G137" t="str">
            <v>$/ton</v>
          </cell>
          <cell r="H137">
            <v>7787.5098656457803</v>
          </cell>
          <cell r="I137" t="str">
            <v>CAN</v>
          </cell>
          <cell r="J137" t="str">
            <v>Campbell</v>
          </cell>
          <cell r="K137">
            <v>7030251.4289778965</v>
          </cell>
          <cell r="L137">
            <v>7030251.4289778965</v>
          </cell>
          <cell r="M137">
            <v>7787.5098656457803</v>
          </cell>
        </row>
        <row r="138">
          <cell r="A138">
            <v>37622</v>
          </cell>
          <cell r="B138" t="str">
            <v>Cyclohexane</v>
          </cell>
          <cell r="C138" t="str">
            <v>Maitland</v>
          </cell>
          <cell r="D138" t="str">
            <v>Sunoco</v>
          </cell>
          <cell r="E138">
            <v>1.5906796000000001</v>
          </cell>
          <cell r="G138" t="str">
            <v>$/gal</v>
          </cell>
          <cell r="H138">
            <v>8047.1010877157969</v>
          </cell>
          <cell r="I138" t="str">
            <v>Can</v>
          </cell>
          <cell r="J138" t="str">
            <v>McGuin</v>
          </cell>
          <cell r="K138">
            <v>3678446.5750000002</v>
          </cell>
          <cell r="L138">
            <v>12800.359539367329</v>
          </cell>
          <cell r="M138">
            <v>2312500</v>
          </cell>
        </row>
        <row r="139">
          <cell r="A139">
            <v>37653</v>
          </cell>
          <cell r="B139" t="str">
            <v>Cyclohexane</v>
          </cell>
          <cell r="C139" t="str">
            <v>Maitland</v>
          </cell>
          <cell r="D139" t="str">
            <v>Sunoco</v>
          </cell>
          <cell r="E139">
            <v>1.9112924</v>
          </cell>
          <cell r="G139" t="str">
            <v>$/gal</v>
          </cell>
          <cell r="H139">
            <v>2312500</v>
          </cell>
          <cell r="I139" t="str">
            <v>Can</v>
          </cell>
          <cell r="J139" t="str">
            <v>McGuin</v>
          </cell>
          <cell r="K139">
            <v>4419863.6749999998</v>
          </cell>
          <cell r="L139">
            <v>4419863.6749999998</v>
          </cell>
          <cell r="M139">
            <v>2312500</v>
          </cell>
        </row>
        <row r="140">
          <cell r="A140">
            <v>37681</v>
          </cell>
          <cell r="B140" t="str">
            <v>Cyclohexane</v>
          </cell>
          <cell r="C140" t="str">
            <v>Maitland</v>
          </cell>
          <cell r="D140" t="str">
            <v>Sunoco</v>
          </cell>
          <cell r="E140">
            <v>1.8473333999999999</v>
          </cell>
          <cell r="G140" t="str">
            <v>$/gal</v>
          </cell>
          <cell r="H140">
            <v>2312500</v>
          </cell>
          <cell r="I140" t="str">
            <v>Can</v>
          </cell>
          <cell r="J140" t="str">
            <v>McGuin</v>
          </cell>
          <cell r="K140">
            <v>4271958.4874999998</v>
          </cell>
          <cell r="L140">
            <v>4271958.4874999998</v>
          </cell>
          <cell r="M140">
            <v>2312500</v>
          </cell>
        </row>
        <row r="141">
          <cell r="A141">
            <v>37712</v>
          </cell>
          <cell r="B141" t="str">
            <v>Cyclohexane</v>
          </cell>
          <cell r="C141" t="str">
            <v>Maitland</v>
          </cell>
          <cell r="D141" t="str">
            <v>Sunoco</v>
          </cell>
          <cell r="E141">
            <v>1.8647077999999999</v>
          </cell>
          <cell r="G141" t="str">
            <v>$/gal</v>
          </cell>
          <cell r="H141">
            <v>2312500</v>
          </cell>
          <cell r="I141" t="str">
            <v>Can</v>
          </cell>
          <cell r="J141" t="str">
            <v>McGuin</v>
          </cell>
          <cell r="K141">
            <v>4312136.7874999996</v>
          </cell>
          <cell r="L141">
            <v>4312136.7874999996</v>
          </cell>
          <cell r="M141">
            <v>2312500</v>
          </cell>
        </row>
        <row r="142">
          <cell r="A142">
            <v>37742</v>
          </cell>
          <cell r="B142" t="str">
            <v>Cyclohexane</v>
          </cell>
          <cell r="C142" t="str">
            <v>Maitland</v>
          </cell>
          <cell r="D142" t="str">
            <v>Sunoco</v>
          </cell>
          <cell r="E142">
            <v>1.3290854000000001</v>
          </cell>
          <cell r="G142" t="str">
            <v>$/gal</v>
          </cell>
          <cell r="H142">
            <v>2312500</v>
          </cell>
          <cell r="I142" t="str">
            <v>Can</v>
          </cell>
          <cell r="J142" t="str">
            <v>McGuin</v>
          </cell>
          <cell r="K142">
            <v>3073509.9875000003</v>
          </cell>
          <cell r="L142">
            <v>3073509.9875000003</v>
          </cell>
          <cell r="M142">
            <v>2312500</v>
          </cell>
        </row>
        <row r="143">
          <cell r="A143">
            <v>37773</v>
          </cell>
          <cell r="B143" t="str">
            <v>Cyclohexane</v>
          </cell>
          <cell r="C143" t="str">
            <v>Maitland</v>
          </cell>
          <cell r="D143" t="str">
            <v>Sunoco</v>
          </cell>
          <cell r="E143">
            <v>1.3795402000000001</v>
          </cell>
          <cell r="G143" t="str">
            <v>$/gal</v>
          </cell>
          <cell r="H143">
            <v>2312500</v>
          </cell>
          <cell r="I143" t="str">
            <v>Can</v>
          </cell>
          <cell r="J143" t="str">
            <v>McGuin</v>
          </cell>
          <cell r="K143">
            <v>3190186.7125000004</v>
          </cell>
          <cell r="L143">
            <v>3190186.7125000004</v>
          </cell>
          <cell r="M143">
            <v>2312500</v>
          </cell>
        </row>
        <row r="144">
          <cell r="A144">
            <v>37803</v>
          </cell>
          <cell r="B144" t="str">
            <v>Cyclohexane</v>
          </cell>
          <cell r="C144" t="str">
            <v>Maitland</v>
          </cell>
          <cell r="D144" t="str">
            <v>Sunoco</v>
          </cell>
          <cell r="E144">
            <v>1.3247055999999999</v>
          </cell>
          <cell r="G144" t="str">
            <v>$/gal</v>
          </cell>
          <cell r="H144">
            <v>2312500</v>
          </cell>
          <cell r="I144" t="str">
            <v>Can</v>
          </cell>
          <cell r="J144" t="str">
            <v>McGuin</v>
          </cell>
          <cell r="K144">
            <v>3063381.7</v>
          </cell>
          <cell r="L144">
            <v>3063381.6999999997</v>
          </cell>
          <cell r="M144">
            <v>2312500</v>
          </cell>
        </row>
        <row r="145">
          <cell r="A145">
            <v>37834</v>
          </cell>
          <cell r="B145" t="str">
            <v>Cyclohexane</v>
          </cell>
          <cell r="C145" t="str">
            <v>Maitland</v>
          </cell>
          <cell r="D145" t="str">
            <v>Sunoco</v>
          </cell>
          <cell r="E145">
            <v>1.448</v>
          </cell>
          <cell r="G145" t="str">
            <v>$/gal</v>
          </cell>
          <cell r="H145">
            <v>2312500</v>
          </cell>
          <cell r="I145" t="str">
            <v>Can</v>
          </cell>
          <cell r="J145" t="str">
            <v>McGuin</v>
          </cell>
          <cell r="K145">
            <v>3348500</v>
          </cell>
          <cell r="L145">
            <v>3348500</v>
          </cell>
          <cell r="M145">
            <v>2312500</v>
          </cell>
        </row>
        <row r="146">
          <cell r="A146">
            <v>37865</v>
          </cell>
          <cell r="B146" t="str">
            <v>Cyclohexane</v>
          </cell>
          <cell r="C146" t="str">
            <v>Maitland</v>
          </cell>
          <cell r="D146" t="str">
            <v>Sunoco</v>
          </cell>
          <cell r="E146">
            <v>1.6034999999999999</v>
          </cell>
          <cell r="G146" t="str">
            <v>$/gal</v>
          </cell>
          <cell r="H146">
            <v>2312500</v>
          </cell>
          <cell r="I146" t="str">
            <v>Can</v>
          </cell>
          <cell r="J146" t="str">
            <v>McGuin</v>
          </cell>
          <cell r="K146">
            <v>3708093.75</v>
          </cell>
          <cell r="L146">
            <v>3708093.75</v>
          </cell>
          <cell r="M146">
            <v>2312500</v>
          </cell>
        </row>
        <row r="147">
          <cell r="A147">
            <v>37895</v>
          </cell>
          <cell r="B147" t="str">
            <v>Cyclohexane</v>
          </cell>
          <cell r="C147" t="str">
            <v>Maitland</v>
          </cell>
          <cell r="D147" t="str">
            <v>Sunoco</v>
          </cell>
          <cell r="E147">
            <v>1.54</v>
          </cell>
          <cell r="G147" t="str">
            <v>$/gal</v>
          </cell>
          <cell r="H147">
            <v>2312500</v>
          </cell>
          <cell r="I147" t="str">
            <v>Can</v>
          </cell>
          <cell r="J147" t="str">
            <v>McGuin</v>
          </cell>
          <cell r="K147">
            <v>3561250</v>
          </cell>
          <cell r="L147">
            <v>3561250</v>
          </cell>
          <cell r="M147">
            <v>2312500</v>
          </cell>
        </row>
        <row r="148">
          <cell r="A148">
            <v>37926</v>
          </cell>
          <cell r="B148" t="str">
            <v>Cyclohexane</v>
          </cell>
          <cell r="C148" t="str">
            <v>Maitland</v>
          </cell>
          <cell r="D148" t="str">
            <v>Sunoco</v>
          </cell>
          <cell r="E148">
            <v>1.45</v>
          </cell>
          <cell r="G148" t="str">
            <v>$/gal</v>
          </cell>
          <cell r="H148">
            <v>2312500</v>
          </cell>
          <cell r="I148" t="str">
            <v>Can</v>
          </cell>
          <cell r="J148" t="str">
            <v>McGuin</v>
          </cell>
          <cell r="K148">
            <v>3353125</v>
          </cell>
          <cell r="L148">
            <v>3353125</v>
          </cell>
          <cell r="M148">
            <v>2312500</v>
          </cell>
        </row>
        <row r="149">
          <cell r="A149">
            <v>37956</v>
          </cell>
          <cell r="B149" t="str">
            <v>Cyclohexane</v>
          </cell>
          <cell r="C149" t="str">
            <v>Maitland</v>
          </cell>
          <cell r="D149" t="str">
            <v>Sunoco</v>
          </cell>
          <cell r="E149">
            <v>1.59</v>
          </cell>
          <cell r="G149" t="str">
            <v>$/gal</v>
          </cell>
          <cell r="H149">
            <v>2312500</v>
          </cell>
          <cell r="I149" t="str">
            <v>Can</v>
          </cell>
          <cell r="J149" t="str">
            <v>McGuin</v>
          </cell>
          <cell r="K149">
            <v>3676875</v>
          </cell>
          <cell r="L149">
            <v>3676875</v>
          </cell>
          <cell r="M149">
            <v>2312500</v>
          </cell>
        </row>
        <row r="150">
          <cell r="A150">
            <v>37987</v>
          </cell>
          <cell r="B150" t="str">
            <v>Cyclohexane</v>
          </cell>
          <cell r="C150" t="str">
            <v>Maitland</v>
          </cell>
          <cell r="D150" t="str">
            <v>Sunoco</v>
          </cell>
          <cell r="E150">
            <v>1.7947717999999999</v>
          </cell>
          <cell r="G150" t="str">
            <v>$/gal</v>
          </cell>
          <cell r="H150">
            <v>2138000</v>
          </cell>
          <cell r="I150" t="str">
            <v>Can</v>
          </cell>
          <cell r="J150" t="str">
            <v>McGuin</v>
          </cell>
          <cell r="K150">
            <v>3837222.1083999998</v>
          </cell>
          <cell r="L150">
            <v>3837222.1083999998</v>
          </cell>
          <cell r="M150">
            <v>2138000</v>
          </cell>
        </row>
        <row r="151">
          <cell r="A151">
            <v>38018</v>
          </cell>
          <cell r="B151" t="str">
            <v>Cyclohexane</v>
          </cell>
          <cell r="C151" t="str">
            <v>Maitland</v>
          </cell>
          <cell r="D151" t="str">
            <v>Sunoco</v>
          </cell>
          <cell r="E151">
            <v>2.029296</v>
          </cell>
          <cell r="G151" t="str">
            <v>$/gal</v>
          </cell>
          <cell r="H151">
            <v>2423000</v>
          </cell>
          <cell r="I151" t="str">
            <v>Can</v>
          </cell>
          <cell r="J151" t="str">
            <v>McGuin</v>
          </cell>
          <cell r="K151">
            <v>4916984.2079999996</v>
          </cell>
          <cell r="L151">
            <v>4916984.2079999996</v>
          </cell>
          <cell r="M151">
            <v>2423000</v>
          </cell>
        </row>
        <row r="152">
          <cell r="A152">
            <v>38047</v>
          </cell>
          <cell r="B152" t="str">
            <v>Cyclohexane</v>
          </cell>
          <cell r="C152" t="str">
            <v>Maitland</v>
          </cell>
          <cell r="D152" t="str">
            <v>Sunoco</v>
          </cell>
          <cell r="E152">
            <v>1.9916132</v>
          </cell>
          <cell r="G152" t="str">
            <v>$/gal</v>
          </cell>
          <cell r="H152">
            <v>2337000</v>
          </cell>
          <cell r="I152" t="str">
            <v>Can</v>
          </cell>
          <cell r="J152" t="str">
            <v>McGuin</v>
          </cell>
          <cell r="K152">
            <v>4654400.0483999997</v>
          </cell>
          <cell r="L152">
            <v>4654400.0483999997</v>
          </cell>
          <cell r="M152">
            <v>2337000</v>
          </cell>
        </row>
        <row r="153">
          <cell r="A153">
            <v>38078</v>
          </cell>
          <cell r="B153" t="str">
            <v>Cyclohexane</v>
          </cell>
          <cell r="C153" t="str">
            <v>Maitland</v>
          </cell>
          <cell r="D153" t="str">
            <v>Sunoco</v>
          </cell>
          <cell r="E153">
            <v>2.2824551999999998</v>
          </cell>
          <cell r="G153" t="str">
            <v>$/gal</v>
          </cell>
          <cell r="H153">
            <v>2167000</v>
          </cell>
          <cell r="I153" t="str">
            <v>Can</v>
          </cell>
          <cell r="J153" t="str">
            <v>McGuin</v>
          </cell>
          <cell r="K153">
            <v>4946080.4183999998</v>
          </cell>
          <cell r="L153">
            <v>4946080.4183999998</v>
          </cell>
          <cell r="M153">
            <v>2167000</v>
          </cell>
        </row>
        <row r="154">
          <cell r="A154">
            <v>38108</v>
          </cell>
          <cell r="B154" t="str">
            <v>Cyclohexane</v>
          </cell>
          <cell r="C154" t="str">
            <v>Maitland</v>
          </cell>
          <cell r="D154" t="str">
            <v>Sunoco</v>
          </cell>
          <cell r="E154">
            <v>2.2370479999999997</v>
          </cell>
          <cell r="G154" t="str">
            <v>$/gal</v>
          </cell>
          <cell r="H154">
            <v>2280000</v>
          </cell>
          <cell r="I154" t="str">
            <v>Can</v>
          </cell>
          <cell r="J154" t="str">
            <v>McGuin</v>
          </cell>
          <cell r="K154">
            <v>5100469.4399999995</v>
          </cell>
          <cell r="L154">
            <v>5100469.4399999995</v>
          </cell>
          <cell r="M154">
            <v>2280000</v>
          </cell>
        </row>
        <row r="155">
          <cell r="A155">
            <v>38139</v>
          </cell>
          <cell r="B155" t="str">
            <v>Cyclohexane</v>
          </cell>
          <cell r="C155" t="str">
            <v>Maitland</v>
          </cell>
          <cell r="D155" t="str">
            <v>Sunoco</v>
          </cell>
          <cell r="E155">
            <v>2.5377738968000001</v>
          </cell>
          <cell r="G155" t="str">
            <v>$/gal</v>
          </cell>
          <cell r="H155">
            <v>2760000</v>
          </cell>
          <cell r="I155" t="str">
            <v>Can</v>
          </cell>
          <cell r="J155" t="str">
            <v>McGuin</v>
          </cell>
          <cell r="K155">
            <v>7004255.9551680004</v>
          </cell>
          <cell r="L155">
            <v>7004255.9551680004</v>
          </cell>
          <cell r="M155">
            <v>2760000</v>
          </cell>
        </row>
        <row r="156">
          <cell r="A156">
            <v>38169</v>
          </cell>
          <cell r="B156" t="str">
            <v>Cyclohexane</v>
          </cell>
          <cell r="C156" t="str">
            <v>Maitland</v>
          </cell>
          <cell r="D156" t="str">
            <v>Sunoco</v>
          </cell>
          <cell r="E156">
            <v>2.9310551238799998</v>
          </cell>
          <cell r="F156">
            <v>0.09</v>
          </cell>
          <cell r="G156" t="str">
            <v>$/gal</v>
          </cell>
          <cell r="H156">
            <v>2417281</v>
          </cell>
          <cell r="I156" t="str">
            <v>Can</v>
          </cell>
          <cell r="J156" t="str">
            <v>McGuin</v>
          </cell>
          <cell r="K156">
            <v>7302739.1509077698</v>
          </cell>
          <cell r="L156">
            <v>7085183.8609077698</v>
          </cell>
          <cell r="M156">
            <v>2417281</v>
          </cell>
        </row>
        <row r="157">
          <cell r="A157">
            <v>38200</v>
          </cell>
          <cell r="B157" t="str">
            <v>Cyclohexane</v>
          </cell>
          <cell r="C157" t="str">
            <v>Maitland</v>
          </cell>
          <cell r="D157" t="str">
            <v>Sunoco</v>
          </cell>
          <cell r="E157">
            <v>3.3984100000000002</v>
          </cell>
          <cell r="F157">
            <v>0.09</v>
          </cell>
          <cell r="G157" t="str">
            <v>$/gal</v>
          </cell>
          <cell r="H157">
            <v>2280000</v>
          </cell>
          <cell r="I157" t="str">
            <v>Can</v>
          </cell>
          <cell r="J157" t="str">
            <v>McGuin</v>
          </cell>
          <cell r="K157">
            <v>7953574.7999999998</v>
          </cell>
          <cell r="L157">
            <v>7748374.8000000007</v>
          </cell>
          <cell r="M157">
            <v>2280000</v>
          </cell>
        </row>
        <row r="158">
          <cell r="A158">
            <v>38231</v>
          </cell>
          <cell r="B158" t="str">
            <v>Cyclohexane</v>
          </cell>
          <cell r="C158" t="str">
            <v>Maitland</v>
          </cell>
          <cell r="D158" t="str">
            <v>Sunoco</v>
          </cell>
          <cell r="E158">
            <v>3.4809100000000002</v>
          </cell>
          <cell r="F158">
            <v>0.09</v>
          </cell>
          <cell r="G158" t="str">
            <v>$/gal</v>
          </cell>
          <cell r="H158">
            <v>2280000</v>
          </cell>
          <cell r="I158" t="str">
            <v>Can</v>
          </cell>
          <cell r="J158" t="str">
            <v>McGuin</v>
          </cell>
          <cell r="K158">
            <v>8141674.7999999998</v>
          </cell>
          <cell r="L158">
            <v>7936474.8000000007</v>
          </cell>
          <cell r="M158">
            <v>2280000</v>
          </cell>
        </row>
        <row r="159">
          <cell r="A159">
            <v>38353</v>
          </cell>
          <cell r="B159" t="str">
            <v>PTA</v>
          </cell>
          <cell r="C159" t="str">
            <v>KoSa, Canada</v>
          </cell>
          <cell r="D159" t="str">
            <v>BPAMoco</v>
          </cell>
          <cell r="E159">
            <v>902.75987450000002</v>
          </cell>
          <cell r="G159" t="str">
            <v>$/ton</v>
          </cell>
          <cell r="H159">
            <v>7257.4865509702358</v>
          </cell>
          <cell r="I159" t="str">
            <v>CAN</v>
          </cell>
          <cell r="J159" t="str">
            <v>Campbell</v>
          </cell>
          <cell r="K159">
            <v>6551767.6479393281</v>
          </cell>
          <cell r="L159">
            <v>6551767.6479393281</v>
          </cell>
          <cell r="M159">
            <v>7257.4865509702358</v>
          </cell>
        </row>
        <row r="160">
          <cell r="A160">
            <v>38384</v>
          </cell>
          <cell r="B160" t="str">
            <v>PTA</v>
          </cell>
          <cell r="C160" t="str">
            <v>KoSa, Canada</v>
          </cell>
          <cell r="D160" t="str">
            <v>BPAMoco</v>
          </cell>
          <cell r="E160">
            <v>910.14535150000006</v>
          </cell>
          <cell r="G160" t="str">
            <v>$/ton</v>
          </cell>
          <cell r="H160">
            <v>7257.4865509702358</v>
          </cell>
          <cell r="I160" t="str">
            <v>CAN</v>
          </cell>
          <cell r="J160" t="str">
            <v>Campbell</v>
          </cell>
          <cell r="K160">
            <v>6605367.6479393281</v>
          </cell>
          <cell r="L160">
            <v>6605367.6479393281</v>
          </cell>
          <cell r="M160">
            <v>7257.4865509702358</v>
          </cell>
        </row>
        <row r="161">
          <cell r="A161">
            <v>38412</v>
          </cell>
          <cell r="B161" t="str">
            <v>PTA</v>
          </cell>
          <cell r="C161" t="str">
            <v>KoSa, Canada</v>
          </cell>
          <cell r="D161" t="str">
            <v>BPAMoco</v>
          </cell>
          <cell r="E161">
            <v>924.91630550000002</v>
          </cell>
          <cell r="G161" t="str">
            <v>$/ton</v>
          </cell>
          <cell r="H161">
            <v>7257.4865509702358</v>
          </cell>
          <cell r="I161" t="str">
            <v>CAN</v>
          </cell>
          <cell r="J161" t="str">
            <v>Campbell</v>
          </cell>
          <cell r="K161">
            <v>6712567.6479393281</v>
          </cell>
          <cell r="L161">
            <v>6712567.6479393281</v>
          </cell>
          <cell r="M161">
            <v>7257.4865509702358</v>
          </cell>
        </row>
        <row r="162">
          <cell r="A162">
            <v>38443</v>
          </cell>
          <cell r="B162" t="str">
            <v>PTA</v>
          </cell>
          <cell r="C162" t="str">
            <v>KoSa, Canada</v>
          </cell>
          <cell r="D162" t="str">
            <v>BPAMoco</v>
          </cell>
          <cell r="E162">
            <v>932.30178250000006</v>
          </cell>
          <cell r="G162" t="str">
            <v>$/ton</v>
          </cell>
          <cell r="H162">
            <v>7257.4865509702358</v>
          </cell>
          <cell r="I162" t="str">
            <v>CAN</v>
          </cell>
          <cell r="J162" t="str">
            <v>Campbell</v>
          </cell>
          <cell r="K162">
            <v>6766167.6479393281</v>
          </cell>
          <cell r="L162">
            <v>6766167.6479393281</v>
          </cell>
          <cell r="M162">
            <v>7257.4865509702358</v>
          </cell>
        </row>
        <row r="163">
          <cell r="A163">
            <v>38473</v>
          </cell>
          <cell r="B163" t="str">
            <v>PTA</v>
          </cell>
          <cell r="C163" t="str">
            <v>KoSa, Canada</v>
          </cell>
          <cell r="D163" t="str">
            <v>BPAMoco</v>
          </cell>
          <cell r="E163">
            <v>932.30178250000006</v>
          </cell>
          <cell r="G163" t="str">
            <v>$/ton</v>
          </cell>
          <cell r="H163">
            <v>7257.4865509702358</v>
          </cell>
          <cell r="I163" t="str">
            <v>CAN</v>
          </cell>
          <cell r="J163" t="str">
            <v>Campbell</v>
          </cell>
          <cell r="K163">
            <v>6766167.6479393281</v>
          </cell>
          <cell r="L163">
            <v>6766167.6479393281</v>
          </cell>
          <cell r="M163">
            <v>7257.4865509702358</v>
          </cell>
        </row>
        <row r="164">
          <cell r="A164">
            <v>38504</v>
          </cell>
          <cell r="B164" t="str">
            <v>PTA</v>
          </cell>
          <cell r="C164" t="str">
            <v>KoSa, Canada</v>
          </cell>
          <cell r="D164" t="str">
            <v>BPAMoco</v>
          </cell>
          <cell r="E164">
            <v>932.30178250000006</v>
          </cell>
          <cell r="G164" t="str">
            <v>$/ton</v>
          </cell>
          <cell r="H164">
            <v>7257.4865509702358</v>
          </cell>
          <cell r="I164" t="str">
            <v>CAN</v>
          </cell>
          <cell r="J164" t="str">
            <v>Campbell</v>
          </cell>
          <cell r="K164">
            <v>6766167.6479393281</v>
          </cell>
          <cell r="L164">
            <v>6766167.6479393281</v>
          </cell>
          <cell r="M164">
            <v>7257.4865509702358</v>
          </cell>
        </row>
        <row r="165">
          <cell r="A165">
            <v>38534</v>
          </cell>
          <cell r="B165" t="str">
            <v>PTA</v>
          </cell>
          <cell r="C165" t="str">
            <v>KoSa, Canada</v>
          </cell>
          <cell r="D165" t="str">
            <v>BPAMoco</v>
          </cell>
          <cell r="E165">
            <v>928.60904400000004</v>
          </cell>
          <cell r="G165" t="str">
            <v>$/ton</v>
          </cell>
          <cell r="H165">
            <v>7257.4865509702358</v>
          </cell>
          <cell r="I165" t="str">
            <v>CAN</v>
          </cell>
          <cell r="J165" t="str">
            <v>Campbell</v>
          </cell>
          <cell r="K165">
            <v>6739367.6479393281</v>
          </cell>
          <cell r="L165">
            <v>6739367.6479393281</v>
          </cell>
          <cell r="M165">
            <v>7257.4865509702358</v>
          </cell>
        </row>
        <row r="166">
          <cell r="A166">
            <v>38565</v>
          </cell>
          <cell r="B166" t="str">
            <v>PTA</v>
          </cell>
          <cell r="C166" t="str">
            <v>KoSa, Canada</v>
          </cell>
          <cell r="D166" t="str">
            <v>BPAMoco</v>
          </cell>
          <cell r="E166">
            <v>928.60904400000004</v>
          </cell>
          <cell r="G166" t="str">
            <v>$/ton</v>
          </cell>
          <cell r="H166">
            <v>7257.4865509702358</v>
          </cell>
          <cell r="I166" t="str">
            <v>CAN</v>
          </cell>
          <cell r="J166" t="str">
            <v>Campbell</v>
          </cell>
          <cell r="K166">
            <v>6739367.6479393281</v>
          </cell>
          <cell r="L166">
            <v>6739367.6479393281</v>
          </cell>
          <cell r="M166">
            <v>7257.4865509702358</v>
          </cell>
        </row>
        <row r="167">
          <cell r="A167">
            <v>38596</v>
          </cell>
          <cell r="B167" t="str">
            <v>PTA</v>
          </cell>
          <cell r="C167" t="str">
            <v>KoSa, Canada</v>
          </cell>
          <cell r="D167" t="str">
            <v>BPAMoco</v>
          </cell>
          <cell r="E167">
            <v>928.60904400000004</v>
          </cell>
          <cell r="G167" t="str">
            <v>$/ton</v>
          </cell>
          <cell r="H167">
            <v>7257.4865509702358</v>
          </cell>
          <cell r="I167" t="str">
            <v>CAN</v>
          </cell>
          <cell r="J167" t="str">
            <v>Campbell</v>
          </cell>
          <cell r="K167">
            <v>6739367.6479393281</v>
          </cell>
          <cell r="L167">
            <v>6739367.6479393281</v>
          </cell>
          <cell r="M167">
            <v>7257.4865509702358</v>
          </cell>
        </row>
        <row r="168">
          <cell r="A168">
            <v>38626</v>
          </cell>
          <cell r="B168" t="str">
            <v>PTA</v>
          </cell>
          <cell r="C168" t="str">
            <v>KoSa, Canada</v>
          </cell>
          <cell r="D168" t="str">
            <v>BPAMoco</v>
          </cell>
          <cell r="E168">
            <v>917.53082849999998</v>
          </cell>
          <cell r="G168" t="str">
            <v>$/ton</v>
          </cell>
          <cell r="H168">
            <v>7257.4865509702358</v>
          </cell>
          <cell r="I168" t="str">
            <v>CAN</v>
          </cell>
          <cell r="J168" t="str">
            <v>Campbell</v>
          </cell>
          <cell r="K168">
            <v>6658967.6479393281</v>
          </cell>
          <cell r="L168">
            <v>6658967.6479393281</v>
          </cell>
          <cell r="M168">
            <v>7257.4865509702358</v>
          </cell>
        </row>
        <row r="169">
          <cell r="A169">
            <v>38657</v>
          </cell>
          <cell r="B169" t="str">
            <v>PTA</v>
          </cell>
          <cell r="C169" t="str">
            <v>KoSa, Canada</v>
          </cell>
          <cell r="D169" t="str">
            <v>BPAMoco</v>
          </cell>
          <cell r="E169">
            <v>917.53082849999998</v>
          </cell>
          <cell r="G169" t="str">
            <v>$/ton</v>
          </cell>
          <cell r="H169">
            <v>7257.4865509702358</v>
          </cell>
          <cell r="I169" t="str">
            <v>CAN</v>
          </cell>
          <cell r="J169" t="str">
            <v>Campbell</v>
          </cell>
          <cell r="K169">
            <v>6658967.6479393281</v>
          </cell>
          <cell r="L169">
            <v>6658967.6479393281</v>
          </cell>
          <cell r="M169">
            <v>7257.4865509702358</v>
          </cell>
        </row>
        <row r="170">
          <cell r="A170">
            <v>38687</v>
          </cell>
          <cell r="B170" t="str">
            <v>PTA</v>
          </cell>
          <cell r="C170" t="str">
            <v>KoSa, Canada</v>
          </cell>
          <cell r="D170" t="str">
            <v>BPAMoco</v>
          </cell>
          <cell r="E170">
            <v>917.53082849999998</v>
          </cell>
          <cell r="G170" t="str">
            <v>$/ton</v>
          </cell>
          <cell r="H170">
            <v>7257.4865509702358</v>
          </cell>
          <cell r="I170" t="str">
            <v>CAN</v>
          </cell>
          <cell r="J170" t="str">
            <v>Campbell</v>
          </cell>
          <cell r="K170">
            <v>6658967.6479393281</v>
          </cell>
          <cell r="L170">
            <v>6658967.6479393281</v>
          </cell>
          <cell r="M170">
            <v>7257.4865509702358</v>
          </cell>
        </row>
        <row r="171">
          <cell r="A171">
            <v>38261</v>
          </cell>
          <cell r="B171" t="str">
            <v>PTA</v>
          </cell>
          <cell r="C171" t="str">
            <v>KoSa, Canada</v>
          </cell>
          <cell r="D171" t="str">
            <v>Interquisa</v>
          </cell>
          <cell r="E171">
            <v>860.567136</v>
          </cell>
          <cell r="G171" t="str">
            <v>$/MT</v>
          </cell>
          <cell r="H171">
            <v>7677.5135851076384</v>
          </cell>
          <cell r="I171" t="str">
            <v>CAN</v>
          </cell>
          <cell r="J171" t="str">
            <v>Campbell</v>
          </cell>
          <cell r="K171">
            <v>6607015.8775371723</v>
          </cell>
          <cell r="L171">
            <v>6607015.8775371723</v>
          </cell>
          <cell r="M171">
            <v>7677.5135851076384</v>
          </cell>
        </row>
        <row r="172">
          <cell r="A172">
            <v>38292</v>
          </cell>
          <cell r="B172" t="str">
            <v>PTA</v>
          </cell>
          <cell r="C172" t="str">
            <v>KoSa, Canada</v>
          </cell>
          <cell r="D172" t="str">
            <v>Interquisa</v>
          </cell>
          <cell r="E172">
            <v>864.25987450000002</v>
          </cell>
          <cell r="G172" t="str">
            <v>$/MT</v>
          </cell>
          <cell r="H172">
            <v>7787.5098656457803</v>
          </cell>
          <cell r="I172" t="str">
            <v>CAN</v>
          </cell>
          <cell r="J172" t="str">
            <v>Campbell</v>
          </cell>
          <cell r="K172">
            <v>6730432.299150534</v>
          </cell>
          <cell r="L172">
            <v>6730432.299150534</v>
          </cell>
          <cell r="M172">
            <v>7787.5098656457803</v>
          </cell>
        </row>
        <row r="173">
          <cell r="A173">
            <v>38322</v>
          </cell>
          <cell r="B173" t="str">
            <v>PTA</v>
          </cell>
          <cell r="C173" t="str">
            <v>KoSa, Canada</v>
          </cell>
          <cell r="D173" t="str">
            <v>Interquisa</v>
          </cell>
          <cell r="E173">
            <v>864.25987450000002</v>
          </cell>
          <cell r="G173" t="str">
            <v>$/MT</v>
          </cell>
          <cell r="H173">
            <v>8047.1010877157969</v>
          </cell>
          <cell r="I173" t="str">
            <v>CAN</v>
          </cell>
          <cell r="J173" t="str">
            <v>Campbell</v>
          </cell>
          <cell r="K173">
            <v>6954786.5761580681</v>
          </cell>
          <cell r="L173">
            <v>6954786.5761580681</v>
          </cell>
          <cell r="M173">
            <v>8047.1010877157969</v>
          </cell>
        </row>
        <row r="174">
          <cell r="A174">
            <v>37622</v>
          </cell>
          <cell r="B174" t="str">
            <v>Cyclohexane</v>
          </cell>
          <cell r="C174" t="str">
            <v>Sabine</v>
          </cell>
          <cell r="D174" t="str">
            <v>ExxonMobil</v>
          </cell>
          <cell r="E174">
            <v>1.6807700000000001</v>
          </cell>
          <cell r="G174" t="str">
            <v>$/gal</v>
          </cell>
          <cell r="H174">
            <v>3161690.55</v>
          </cell>
          <cell r="I174" t="str">
            <v>US</v>
          </cell>
          <cell r="J174" t="str">
            <v>Midash</v>
          </cell>
          <cell r="K174">
            <v>5314074.6257234998</v>
          </cell>
          <cell r="L174">
            <v>5314074.6257234998</v>
          </cell>
          <cell r="M174">
            <v>3161690.55</v>
          </cell>
        </row>
        <row r="175">
          <cell r="A175">
            <v>37653</v>
          </cell>
          <cell r="B175" t="str">
            <v>Cyclohexane</v>
          </cell>
          <cell r="C175" t="str">
            <v>Sabine</v>
          </cell>
          <cell r="D175" t="str">
            <v>ExxonMobil</v>
          </cell>
          <cell r="E175">
            <v>2.038046</v>
          </cell>
          <cell r="G175" t="str">
            <v>$/gal</v>
          </cell>
          <cell r="H175">
            <v>3161690.55</v>
          </cell>
          <cell r="I175" t="str">
            <v>US</v>
          </cell>
          <cell r="J175" t="str">
            <v>Midash</v>
          </cell>
          <cell r="K175">
            <v>6443670.7786652995</v>
          </cell>
          <cell r="L175">
            <v>6443670.7786652995</v>
          </cell>
          <cell r="M175">
            <v>3161690.55</v>
          </cell>
        </row>
        <row r="176">
          <cell r="A176">
            <v>37681</v>
          </cell>
          <cell r="B176" t="str">
            <v>Cyclohexane</v>
          </cell>
          <cell r="C176" t="str">
            <v>Sabine</v>
          </cell>
          <cell r="D176" t="str">
            <v>ExxonMobil</v>
          </cell>
          <cell r="E176">
            <v>1.9803899999999999</v>
          </cell>
          <cell r="G176" t="str">
            <v>$/gal</v>
          </cell>
          <cell r="H176">
            <v>3161690.55</v>
          </cell>
          <cell r="I176" t="str">
            <v>US</v>
          </cell>
          <cell r="J176" t="str">
            <v>Midash</v>
          </cell>
          <cell r="K176">
            <v>6261380.3483144995</v>
          </cell>
          <cell r="L176">
            <v>6261380.3483144995</v>
          </cell>
          <cell r="M176">
            <v>3161690.55</v>
          </cell>
        </row>
        <row r="177">
          <cell r="A177">
            <v>37712</v>
          </cell>
          <cell r="B177" t="str">
            <v>Cyclohexane</v>
          </cell>
          <cell r="C177" t="str">
            <v>Sabine</v>
          </cell>
          <cell r="D177" t="str">
            <v>ExxonMobil</v>
          </cell>
          <cell r="E177">
            <v>2.2424279999999999</v>
          </cell>
          <cell r="G177" t="str">
            <v>$/gal</v>
          </cell>
          <cell r="H177">
            <v>3161690.55</v>
          </cell>
          <cell r="I177" t="str">
            <v>US</v>
          </cell>
          <cell r="J177" t="str">
            <v>Midash</v>
          </cell>
          <cell r="K177">
            <v>7089863.4166553989</v>
          </cell>
          <cell r="L177">
            <v>7089863.4166553989</v>
          </cell>
          <cell r="M177">
            <v>3161690.55</v>
          </cell>
        </row>
        <row r="178">
          <cell r="A178">
            <v>37742</v>
          </cell>
          <cell r="B178" t="str">
            <v>Cyclohexane</v>
          </cell>
          <cell r="C178" t="str">
            <v>Sabine</v>
          </cell>
          <cell r="D178" t="str">
            <v>ExxonMobil</v>
          </cell>
          <cell r="E178">
            <v>1.470882</v>
          </cell>
          <cell r="G178" t="str">
            <v>$/gal</v>
          </cell>
          <cell r="H178">
            <v>3161690.55</v>
          </cell>
          <cell r="I178" t="str">
            <v>US</v>
          </cell>
          <cell r="J178" t="str">
            <v>Midash</v>
          </cell>
          <cell r="K178">
            <v>4650473.7195651</v>
          </cell>
          <cell r="L178">
            <v>4650473.7195651</v>
          </cell>
          <cell r="M178">
            <v>3161690.55</v>
          </cell>
        </row>
        <row r="179">
          <cell r="A179">
            <v>37773</v>
          </cell>
          <cell r="B179" t="str">
            <v>Cyclohexane</v>
          </cell>
          <cell r="C179" t="str">
            <v>Sabine</v>
          </cell>
          <cell r="D179" t="str">
            <v>ExxonMobil</v>
          </cell>
          <cell r="E179">
            <v>1.515172</v>
          </cell>
          <cell r="G179" t="str">
            <v>$/gal</v>
          </cell>
          <cell r="H179">
            <v>3161690.55</v>
          </cell>
          <cell r="I179" t="str">
            <v>US</v>
          </cell>
          <cell r="J179" t="str">
            <v>Midash</v>
          </cell>
          <cell r="K179">
            <v>4790504.9940245999</v>
          </cell>
          <cell r="L179">
            <v>4790504.9940245999</v>
          </cell>
          <cell r="M179">
            <v>3161690.55</v>
          </cell>
        </row>
        <row r="180">
          <cell r="A180">
            <v>37803</v>
          </cell>
          <cell r="B180" t="str">
            <v>Cyclohexane</v>
          </cell>
          <cell r="C180" t="str">
            <v>Sabine</v>
          </cell>
          <cell r="D180" t="str">
            <v>ExxonMobil</v>
          </cell>
          <cell r="E180">
            <v>1.5191759999999999</v>
          </cell>
          <cell r="G180" t="str">
            <v>$/gal</v>
          </cell>
          <cell r="H180">
            <v>3161690.55</v>
          </cell>
          <cell r="I180" t="str">
            <v>US</v>
          </cell>
          <cell r="J180" t="str">
            <v>Midash</v>
          </cell>
          <cell r="K180">
            <v>4803164.4029867994</v>
          </cell>
          <cell r="L180">
            <v>4803164.4029867994</v>
          </cell>
          <cell r="M180">
            <v>3161690.55</v>
          </cell>
        </row>
        <row r="181">
          <cell r="A181">
            <v>37834</v>
          </cell>
          <cell r="B181" t="str">
            <v>Cyclohexane</v>
          </cell>
          <cell r="C181" t="str">
            <v>Sabine</v>
          </cell>
          <cell r="D181" t="str">
            <v>ExxonMobil</v>
          </cell>
          <cell r="E181">
            <v>1.6201679999999998</v>
          </cell>
          <cell r="G181" t="str">
            <v>$/gal</v>
          </cell>
          <cell r="H181">
            <v>3161690.55</v>
          </cell>
          <cell r="I181" t="str">
            <v>US</v>
          </cell>
          <cell r="J181" t="str">
            <v>Midash</v>
          </cell>
          <cell r="K181">
            <v>5122469.8550123991</v>
          </cell>
          <cell r="L181">
            <v>5122469.8550123991</v>
          </cell>
          <cell r="M181">
            <v>3161690.55</v>
          </cell>
        </row>
        <row r="182">
          <cell r="A182">
            <v>37865</v>
          </cell>
          <cell r="B182" t="str">
            <v>Cyclohexane</v>
          </cell>
          <cell r="C182" t="str">
            <v>Sabine</v>
          </cell>
          <cell r="D182" t="str">
            <v>ExxonMobil</v>
          </cell>
          <cell r="E182">
            <v>1.74</v>
          </cell>
          <cell r="G182" t="str">
            <v>$/gal</v>
          </cell>
          <cell r="H182">
            <v>3161690.55</v>
          </cell>
          <cell r="I182" t="str">
            <v>US</v>
          </cell>
          <cell r="J182" t="str">
            <v>Midash</v>
          </cell>
          <cell r="K182">
            <v>5501341.557</v>
          </cell>
          <cell r="L182">
            <v>5501341.557</v>
          </cell>
          <cell r="M182">
            <v>3161690.55</v>
          </cell>
        </row>
        <row r="183">
          <cell r="A183">
            <v>37895</v>
          </cell>
          <cell r="B183" t="str">
            <v>Cyclohexane</v>
          </cell>
          <cell r="C183" t="str">
            <v>Sabine</v>
          </cell>
          <cell r="D183" t="str">
            <v>ExxonMobil</v>
          </cell>
          <cell r="E183">
            <v>1.678086</v>
          </cell>
          <cell r="G183" t="str">
            <v>$/gal</v>
          </cell>
          <cell r="H183">
            <v>3161690.55</v>
          </cell>
          <cell r="I183" t="str">
            <v>US</v>
          </cell>
          <cell r="J183" t="str">
            <v>Midash</v>
          </cell>
          <cell r="K183">
            <v>5305588.6482873</v>
          </cell>
          <cell r="L183">
            <v>5305588.6482873</v>
          </cell>
          <cell r="M183">
            <v>3161690.55</v>
          </cell>
        </row>
        <row r="184">
          <cell r="A184">
            <v>37926</v>
          </cell>
          <cell r="B184" t="str">
            <v>Cyclohexane</v>
          </cell>
          <cell r="C184" t="str">
            <v>Sabine</v>
          </cell>
          <cell r="D184" t="str">
            <v>ExxonMobil</v>
          </cell>
          <cell r="E184">
            <v>1.5532999999999999</v>
          </cell>
          <cell r="G184" t="str">
            <v>$/gal</v>
          </cell>
          <cell r="H184">
            <v>3161690.55</v>
          </cell>
          <cell r="I184" t="str">
            <v>US</v>
          </cell>
          <cell r="J184" t="str">
            <v>Midash</v>
          </cell>
          <cell r="K184">
            <v>4911053.9313149992</v>
          </cell>
          <cell r="L184">
            <v>4911053.9313149992</v>
          </cell>
          <cell r="M184">
            <v>3161690.55</v>
          </cell>
        </row>
        <row r="185">
          <cell r="A185">
            <v>37956</v>
          </cell>
          <cell r="B185" t="str">
            <v>Cyclohexane</v>
          </cell>
          <cell r="C185" t="str">
            <v>Sabine</v>
          </cell>
          <cell r="D185" t="str">
            <v>ExxonMobil</v>
          </cell>
          <cell r="E185">
            <v>1.68</v>
          </cell>
          <cell r="G185" t="str">
            <v>$/gal</v>
          </cell>
          <cell r="H185">
            <v>3161690.55</v>
          </cell>
          <cell r="I185" t="str">
            <v>US</v>
          </cell>
          <cell r="J185" t="str">
            <v>Midash</v>
          </cell>
          <cell r="K185">
            <v>5311640.1239999998</v>
          </cell>
          <cell r="L185">
            <v>5311640.1239999998</v>
          </cell>
          <cell r="M185">
            <v>3161690.55</v>
          </cell>
        </row>
        <row r="186">
          <cell r="A186">
            <v>37987</v>
          </cell>
          <cell r="B186" t="str">
            <v>Cyclohexane</v>
          </cell>
          <cell r="C186" t="str">
            <v>Sabine</v>
          </cell>
          <cell r="D186" t="str">
            <v>ExxonMobil</v>
          </cell>
          <cell r="E186">
            <v>1.8393069999999998</v>
          </cell>
          <cell r="G186" t="str">
            <v>$/gal</v>
          </cell>
          <cell r="H186">
            <v>2834000</v>
          </cell>
          <cell r="I186" t="str">
            <v>US</v>
          </cell>
          <cell r="J186" t="str">
            <v>Midash</v>
          </cell>
          <cell r="K186">
            <v>5212596.0379999997</v>
          </cell>
          <cell r="L186">
            <v>5212596.0379999997</v>
          </cell>
          <cell r="M186">
            <v>2834000</v>
          </cell>
        </row>
        <row r="187">
          <cell r="A187">
            <v>38018</v>
          </cell>
          <cell r="B187" t="str">
            <v>Cyclohexane</v>
          </cell>
          <cell r="C187" t="str">
            <v>Sabine</v>
          </cell>
          <cell r="D187" t="str">
            <v>ExxonMobil</v>
          </cell>
          <cell r="E187">
            <v>2.1199479999999999</v>
          </cell>
          <cell r="F187">
            <v>0.03</v>
          </cell>
          <cell r="G187" t="str">
            <v>$/gal</v>
          </cell>
          <cell r="H187">
            <v>2669000</v>
          </cell>
          <cell r="I187" t="str">
            <v>US</v>
          </cell>
          <cell r="J187" t="str">
            <v>Midash</v>
          </cell>
          <cell r="K187">
            <v>5738211.2119999994</v>
          </cell>
          <cell r="L187">
            <v>5658141.2120000003</v>
          </cell>
          <cell r="M187">
            <v>2669000</v>
          </cell>
        </row>
        <row r="188">
          <cell r="A188">
            <v>38047</v>
          </cell>
          <cell r="B188" t="str">
            <v>Cyclohexane</v>
          </cell>
          <cell r="C188" t="str">
            <v>Sabine</v>
          </cell>
          <cell r="D188" t="str">
            <v>ExxonMobil</v>
          </cell>
          <cell r="E188">
            <v>2.1130399999999998</v>
          </cell>
          <cell r="F188">
            <v>0.03</v>
          </cell>
          <cell r="G188" t="str">
            <v>$/gal</v>
          </cell>
          <cell r="H188">
            <v>2128000</v>
          </cell>
          <cell r="I188" t="str">
            <v>US</v>
          </cell>
          <cell r="J188" t="str">
            <v>Midash</v>
          </cell>
          <cell r="K188">
            <v>4560389.1199999992</v>
          </cell>
          <cell r="L188">
            <v>4496549.1199999992</v>
          </cell>
          <cell r="M188">
            <v>2128000</v>
          </cell>
        </row>
        <row r="189">
          <cell r="A189">
            <v>38078</v>
          </cell>
          <cell r="B189" t="str">
            <v>Cyclohexane</v>
          </cell>
          <cell r="C189" t="str">
            <v>Sabine</v>
          </cell>
          <cell r="D189" t="str">
            <v>ExxonMobil</v>
          </cell>
          <cell r="E189">
            <v>2.3747340000000001</v>
          </cell>
          <cell r="F189">
            <v>0.03</v>
          </cell>
          <cell r="G189" t="str">
            <v>$/gal</v>
          </cell>
          <cell r="H189">
            <v>893000</v>
          </cell>
          <cell r="I189" t="str">
            <v>US</v>
          </cell>
          <cell r="J189" t="str">
            <v>Midash</v>
          </cell>
          <cell r="K189">
            <v>2147427.4619999998</v>
          </cell>
          <cell r="L189">
            <v>2120637.4620000003</v>
          </cell>
          <cell r="M189">
            <v>893000</v>
          </cell>
        </row>
        <row r="190">
          <cell r="A190">
            <v>38108</v>
          </cell>
          <cell r="B190" t="str">
            <v>Cyclohexane</v>
          </cell>
          <cell r="C190" t="str">
            <v>Sabine</v>
          </cell>
          <cell r="D190" t="str">
            <v>ExxonMobil</v>
          </cell>
          <cell r="E190">
            <v>2.3419119999999998</v>
          </cell>
          <cell r="F190">
            <v>0.03</v>
          </cell>
          <cell r="G190" t="str">
            <v>$/gal</v>
          </cell>
          <cell r="H190">
            <v>3608000</v>
          </cell>
          <cell r="I190" t="str">
            <v>US</v>
          </cell>
          <cell r="J190" t="str">
            <v>Midash</v>
          </cell>
          <cell r="K190">
            <v>8557858.4959999993</v>
          </cell>
          <cell r="L190">
            <v>8449618.4959999993</v>
          </cell>
          <cell r="M190">
            <v>3608000</v>
          </cell>
        </row>
        <row r="191">
          <cell r="A191">
            <v>38139</v>
          </cell>
          <cell r="B191" t="str">
            <v>Cyclohexane</v>
          </cell>
          <cell r="C191" t="str">
            <v>Sabine</v>
          </cell>
          <cell r="D191" t="str">
            <v>ExxonMobil</v>
          </cell>
          <cell r="E191">
            <v>2.6393520000000001</v>
          </cell>
          <cell r="F191">
            <v>0.03</v>
          </cell>
          <cell r="G191" t="str">
            <v>$/gal</v>
          </cell>
          <cell r="H191">
            <v>3781000</v>
          </cell>
          <cell r="I191" t="str">
            <v>US</v>
          </cell>
          <cell r="J191" t="str">
            <v>Midash</v>
          </cell>
          <cell r="K191">
            <v>10092819.912</v>
          </cell>
          <cell r="L191">
            <v>9979389.9120000005</v>
          </cell>
          <cell r="M191">
            <v>3781000</v>
          </cell>
        </row>
        <row r="192">
          <cell r="A192">
            <v>38169</v>
          </cell>
          <cell r="B192" t="str">
            <v>Cyclohexane</v>
          </cell>
          <cell r="C192" t="str">
            <v>Sabine</v>
          </cell>
          <cell r="D192" t="str">
            <v>ExxonMobil</v>
          </cell>
          <cell r="E192">
            <v>3.0708779999999996</v>
          </cell>
          <cell r="F192">
            <v>0.03</v>
          </cell>
          <cell r="G192" t="str">
            <v>$/gal</v>
          </cell>
          <cell r="H192">
            <v>3600000</v>
          </cell>
          <cell r="I192" t="str">
            <v>US</v>
          </cell>
          <cell r="J192" t="str">
            <v>Midash</v>
          </cell>
          <cell r="K192">
            <v>11163160.799999997</v>
          </cell>
          <cell r="L192">
            <v>11055160.799999999</v>
          </cell>
          <cell r="M192">
            <v>3600000</v>
          </cell>
        </row>
        <row r="193">
          <cell r="A193">
            <v>38200</v>
          </cell>
          <cell r="B193" t="str">
            <v>Cyclohexane</v>
          </cell>
          <cell r="C193" t="str">
            <v>Sabine</v>
          </cell>
          <cell r="D193" t="str">
            <v>ExxonMobil</v>
          </cell>
          <cell r="E193">
            <v>3.6803300000000001</v>
          </cell>
          <cell r="F193">
            <v>0.03</v>
          </cell>
          <cell r="G193" t="str">
            <v>$/gal</v>
          </cell>
          <cell r="H193">
            <v>2640000</v>
          </cell>
          <cell r="I193" t="str">
            <v>US</v>
          </cell>
          <cell r="J193" t="str">
            <v>Midash</v>
          </cell>
          <cell r="K193">
            <v>9795271.1999999993</v>
          </cell>
          <cell r="L193">
            <v>9716071.2000000011</v>
          </cell>
          <cell r="M193">
            <v>2640000</v>
          </cell>
        </row>
        <row r="194">
          <cell r="A194">
            <v>38231</v>
          </cell>
          <cell r="B194" t="str">
            <v>Cyclohexane</v>
          </cell>
          <cell r="C194" t="str">
            <v>Sabine</v>
          </cell>
          <cell r="D194" t="str">
            <v>ExxonMobil</v>
          </cell>
          <cell r="E194">
            <v>3.759182</v>
          </cell>
          <cell r="F194">
            <v>0.03</v>
          </cell>
          <cell r="G194" t="str">
            <v>$/gal</v>
          </cell>
          <cell r="H194">
            <v>3800000</v>
          </cell>
          <cell r="I194" t="str">
            <v>US</v>
          </cell>
          <cell r="J194" t="str">
            <v>Midash</v>
          </cell>
          <cell r="K194">
            <v>14398891.6</v>
          </cell>
          <cell r="L194">
            <v>14284891.6</v>
          </cell>
          <cell r="M194">
            <v>3800000</v>
          </cell>
        </row>
        <row r="195">
          <cell r="A195">
            <v>38261</v>
          </cell>
          <cell r="B195" t="str">
            <v>Cyclohexane</v>
          </cell>
          <cell r="C195" t="str">
            <v>Sabine</v>
          </cell>
          <cell r="D195" t="str">
            <v>ExxonMobil</v>
          </cell>
          <cell r="E195">
            <v>3.54311</v>
          </cell>
          <cell r="F195">
            <v>0.03</v>
          </cell>
          <cell r="G195" t="str">
            <v>$/gal</v>
          </cell>
          <cell r="H195">
            <v>4000000</v>
          </cell>
          <cell r="I195" t="str">
            <v>US</v>
          </cell>
          <cell r="J195" t="str">
            <v>Midash</v>
          </cell>
          <cell r="K195">
            <v>14292440</v>
          </cell>
          <cell r="L195">
            <v>14172440</v>
          </cell>
          <cell r="M195">
            <v>4000000</v>
          </cell>
        </row>
        <row r="196">
          <cell r="A196">
            <v>38292</v>
          </cell>
          <cell r="B196" t="str">
            <v>Cyclohexane</v>
          </cell>
          <cell r="C196" t="str">
            <v>Sabine</v>
          </cell>
          <cell r="D196" t="str">
            <v>ExxonMobil</v>
          </cell>
          <cell r="E196">
            <v>3.5661532</v>
          </cell>
          <cell r="F196">
            <v>0.03</v>
          </cell>
          <cell r="G196" t="str">
            <v>$/gal</v>
          </cell>
          <cell r="H196">
            <v>4000000</v>
          </cell>
          <cell r="I196" t="str">
            <v>US</v>
          </cell>
          <cell r="J196" t="str">
            <v>Midash</v>
          </cell>
          <cell r="K196">
            <v>14384612.799999999</v>
          </cell>
          <cell r="L196">
            <v>14264612.800000001</v>
          </cell>
          <cell r="M196">
            <v>4000000</v>
          </cell>
        </row>
        <row r="197">
          <cell r="A197">
            <v>38322</v>
          </cell>
          <cell r="B197" t="str">
            <v>Cyclohexane</v>
          </cell>
          <cell r="C197" t="str">
            <v>Sabine</v>
          </cell>
          <cell r="D197" t="str">
            <v>Chevron</v>
          </cell>
          <cell r="E197">
            <v>3.490172500474654</v>
          </cell>
          <cell r="F197">
            <v>0.03</v>
          </cell>
          <cell r="G197" t="str">
            <v>$/gal</v>
          </cell>
          <cell r="H197">
            <v>2640000</v>
          </cell>
          <cell r="I197" t="str">
            <v>US</v>
          </cell>
          <cell r="J197" t="str">
            <v>Midash</v>
          </cell>
          <cell r="K197">
            <v>9293255.4012530856</v>
          </cell>
          <cell r="L197">
            <v>9214055.4012530874</v>
          </cell>
          <cell r="M197">
            <v>2640000</v>
          </cell>
        </row>
        <row r="198">
          <cell r="A198">
            <v>38353</v>
          </cell>
          <cell r="B198" t="str">
            <v>Cyclohexane</v>
          </cell>
          <cell r="C198" t="str">
            <v>Sabine</v>
          </cell>
          <cell r="D198" t="str">
            <v>ExxonMobil</v>
          </cell>
          <cell r="E198">
            <v>3.5207891714285711</v>
          </cell>
          <cell r="F198">
            <v>0.03</v>
          </cell>
          <cell r="G198" t="str">
            <v>$/gal</v>
          </cell>
          <cell r="H198">
            <v>3600000</v>
          </cell>
          <cell r="I198" t="str">
            <v>US</v>
          </cell>
          <cell r="J198" t="str">
            <v>Midash</v>
          </cell>
          <cell r="K198">
            <v>12782841.017142855</v>
          </cell>
          <cell r="L198">
            <v>12674841.017142856</v>
          </cell>
          <cell r="M198">
            <v>3600000</v>
          </cell>
        </row>
        <row r="199">
          <cell r="A199">
            <v>38384</v>
          </cell>
          <cell r="B199" t="str">
            <v>Cyclohexane</v>
          </cell>
          <cell r="C199" t="str">
            <v>Sabine</v>
          </cell>
          <cell r="D199" t="str">
            <v>ExxonMobil</v>
          </cell>
          <cell r="E199">
            <v>3.5511315999999997</v>
          </cell>
          <cell r="F199">
            <v>0.03</v>
          </cell>
          <cell r="G199" t="str">
            <v>$/gal</v>
          </cell>
          <cell r="H199">
            <v>3600000</v>
          </cell>
          <cell r="I199" t="str">
            <v>US</v>
          </cell>
          <cell r="J199" t="str">
            <v>Midash</v>
          </cell>
          <cell r="K199">
            <v>12892073.759999998</v>
          </cell>
          <cell r="L199">
            <v>12784073.76</v>
          </cell>
          <cell r="M199">
            <v>3600000</v>
          </cell>
        </row>
        <row r="200">
          <cell r="A200">
            <v>38412</v>
          </cell>
          <cell r="B200" t="str">
            <v>Cyclohexane</v>
          </cell>
          <cell r="C200" t="str">
            <v>Sabine</v>
          </cell>
          <cell r="D200" t="str">
            <v>ExxonMobil</v>
          </cell>
          <cell r="E200">
            <v>3.5133743142857141</v>
          </cell>
          <cell r="F200">
            <v>0.03</v>
          </cell>
          <cell r="G200" t="str">
            <v>$/gal</v>
          </cell>
          <cell r="H200">
            <v>3600000</v>
          </cell>
          <cell r="I200" t="str">
            <v>US</v>
          </cell>
          <cell r="J200" t="str">
            <v>Midash</v>
          </cell>
          <cell r="K200">
            <v>12756147.53142857</v>
          </cell>
          <cell r="L200">
            <v>12648147.53142857</v>
          </cell>
          <cell r="M200">
            <v>3600000</v>
          </cell>
        </row>
        <row r="201">
          <cell r="A201">
            <v>38443</v>
          </cell>
          <cell r="B201" t="str">
            <v>Cyclohexane</v>
          </cell>
          <cell r="C201" t="str">
            <v>Sabine</v>
          </cell>
          <cell r="D201" t="str">
            <v>ExxonMobil</v>
          </cell>
          <cell r="E201">
            <v>3.460417028571428</v>
          </cell>
          <cell r="F201">
            <v>0.03</v>
          </cell>
          <cell r="G201" t="str">
            <v>$/gal</v>
          </cell>
          <cell r="H201">
            <v>3600000</v>
          </cell>
          <cell r="I201" t="str">
            <v>US</v>
          </cell>
          <cell r="J201" t="str">
            <v>Midash</v>
          </cell>
          <cell r="K201">
            <v>12565501.30285714</v>
          </cell>
          <cell r="L201">
            <v>12457501.30285714</v>
          </cell>
          <cell r="M201">
            <v>3600000</v>
          </cell>
        </row>
        <row r="202">
          <cell r="A202">
            <v>38473</v>
          </cell>
          <cell r="B202" t="str">
            <v>Cyclohexane</v>
          </cell>
          <cell r="C202" t="str">
            <v>Sabine</v>
          </cell>
          <cell r="D202" t="str">
            <v>ExxonMobil</v>
          </cell>
          <cell r="E202">
            <v>3.3610094714285714</v>
          </cell>
          <cell r="F202">
            <v>0.03</v>
          </cell>
          <cell r="G202" t="str">
            <v>$/gal</v>
          </cell>
          <cell r="H202">
            <v>3600000</v>
          </cell>
          <cell r="I202" t="str">
            <v>US</v>
          </cell>
          <cell r="J202" t="str">
            <v>Midash</v>
          </cell>
          <cell r="K202">
            <v>12207634.097142857</v>
          </cell>
          <cell r="L202">
            <v>12099634.097142857</v>
          </cell>
          <cell r="M202">
            <v>3600000</v>
          </cell>
        </row>
        <row r="203">
          <cell r="A203">
            <v>38504</v>
          </cell>
          <cell r="B203" t="str">
            <v>Cyclohexane</v>
          </cell>
          <cell r="C203" t="str">
            <v>Sabine</v>
          </cell>
          <cell r="D203" t="str">
            <v>ExxonMobil</v>
          </cell>
          <cell r="E203">
            <v>3.3147429714285712</v>
          </cell>
          <cell r="F203">
            <v>0.03</v>
          </cell>
          <cell r="G203" t="str">
            <v>$/gal</v>
          </cell>
          <cell r="H203">
            <v>3600000</v>
          </cell>
          <cell r="I203" t="str">
            <v>US</v>
          </cell>
          <cell r="J203" t="str">
            <v>Midash</v>
          </cell>
          <cell r="K203">
            <v>12041074.697142856</v>
          </cell>
          <cell r="L203">
            <v>11933074.697142856</v>
          </cell>
          <cell r="M203">
            <v>3600000</v>
          </cell>
        </row>
        <row r="204">
          <cell r="A204">
            <v>38534</v>
          </cell>
          <cell r="B204" t="str">
            <v>Cyclohexane</v>
          </cell>
          <cell r="C204" t="str">
            <v>Sabine</v>
          </cell>
          <cell r="D204" t="str">
            <v>ExxonMobil</v>
          </cell>
          <cell r="E204">
            <v>3.1909845714285718</v>
          </cell>
          <cell r="F204">
            <v>0.03</v>
          </cell>
          <cell r="G204" t="str">
            <v>$/gal</v>
          </cell>
          <cell r="H204">
            <v>3600000</v>
          </cell>
          <cell r="I204" t="str">
            <v>US</v>
          </cell>
          <cell r="J204" t="str">
            <v>Midash</v>
          </cell>
          <cell r="K204">
            <v>11595544.457142858</v>
          </cell>
          <cell r="L204">
            <v>11487544.457142858</v>
          </cell>
          <cell r="M204">
            <v>3600000</v>
          </cell>
        </row>
        <row r="205">
          <cell r="A205">
            <v>38565</v>
          </cell>
          <cell r="B205" t="str">
            <v>Cyclohexane</v>
          </cell>
          <cell r="C205" t="str">
            <v>Sabine</v>
          </cell>
          <cell r="D205" t="str">
            <v>ExxonMobil</v>
          </cell>
          <cell r="E205">
            <v>3.1622031428571424</v>
          </cell>
          <cell r="F205">
            <v>0.03</v>
          </cell>
          <cell r="G205" t="str">
            <v>$/gal</v>
          </cell>
          <cell r="H205">
            <v>3600000</v>
          </cell>
          <cell r="I205" t="str">
            <v>US</v>
          </cell>
          <cell r="J205" t="str">
            <v>Midash</v>
          </cell>
          <cell r="K205">
            <v>11491931.314285712</v>
          </cell>
          <cell r="L205">
            <v>11383931.314285712</v>
          </cell>
          <cell r="M205">
            <v>3600000</v>
          </cell>
        </row>
        <row r="206">
          <cell r="A206">
            <v>38596</v>
          </cell>
          <cell r="B206" t="str">
            <v>Cyclohexane</v>
          </cell>
          <cell r="C206" t="str">
            <v>Sabine</v>
          </cell>
          <cell r="D206" t="str">
            <v>ExxonMobil</v>
          </cell>
          <cell r="E206">
            <v>3.1350913428571427</v>
          </cell>
          <cell r="F206">
            <v>0.03</v>
          </cell>
          <cell r="G206" t="str">
            <v>$/gal</v>
          </cell>
          <cell r="H206">
            <v>3600000</v>
          </cell>
          <cell r="I206" t="str">
            <v>US</v>
          </cell>
          <cell r="J206" t="str">
            <v>Midash</v>
          </cell>
          <cell r="K206">
            <v>11394328.834285714</v>
          </cell>
          <cell r="L206">
            <v>11286328.834285714</v>
          </cell>
          <cell r="M206">
            <v>3600000</v>
          </cell>
        </row>
        <row r="207">
          <cell r="A207">
            <v>37622</v>
          </cell>
          <cell r="B207" t="str">
            <v>Cyclohexane</v>
          </cell>
          <cell r="C207" t="str">
            <v>Sabine</v>
          </cell>
          <cell r="D207" t="str">
            <v>Huntsman</v>
          </cell>
          <cell r="E207">
            <v>1.5848499999999999</v>
          </cell>
          <cell r="G207" t="str">
            <v>$/gal</v>
          </cell>
          <cell r="H207">
            <v>351298.95</v>
          </cell>
          <cell r="I207" t="str">
            <v>US</v>
          </cell>
          <cell r="J207" t="str">
            <v>Midash</v>
          </cell>
          <cell r="K207">
            <v>556756.14090749994</v>
          </cell>
          <cell r="L207">
            <v>556756.14090749994</v>
          </cell>
          <cell r="M207">
            <v>351298.95</v>
          </cell>
        </row>
        <row r="208">
          <cell r="A208">
            <v>37653</v>
          </cell>
          <cell r="B208" t="str">
            <v>Cyclohexane</v>
          </cell>
          <cell r="C208" t="str">
            <v>Sabine</v>
          </cell>
          <cell r="D208" t="str">
            <v>Huntsman</v>
          </cell>
          <cell r="E208">
            <v>1.9213899999999999</v>
          </cell>
          <cell r="G208" t="str">
            <v>$/gal</v>
          </cell>
          <cell r="H208">
            <v>351298.95</v>
          </cell>
          <cell r="I208" t="str">
            <v>US</v>
          </cell>
          <cell r="J208" t="str">
            <v>Midash</v>
          </cell>
          <cell r="K208">
            <v>674982.28954050003</v>
          </cell>
          <cell r="L208">
            <v>674982.28954050003</v>
          </cell>
          <cell r="M208">
            <v>351298.95</v>
          </cell>
        </row>
        <row r="209">
          <cell r="A209">
            <v>37681</v>
          </cell>
          <cell r="B209" t="str">
            <v>Cyclohexane</v>
          </cell>
          <cell r="C209" t="str">
            <v>Sabine</v>
          </cell>
          <cell r="D209" t="str">
            <v>Huntsman</v>
          </cell>
          <cell r="E209">
            <v>1.84415</v>
          </cell>
          <cell r="G209" t="str">
            <v>$/gal</v>
          </cell>
          <cell r="H209">
            <v>351298.95</v>
          </cell>
          <cell r="I209" t="str">
            <v>US</v>
          </cell>
          <cell r="J209" t="str">
            <v>Midash</v>
          </cell>
          <cell r="K209">
            <v>647847.95864249999</v>
          </cell>
          <cell r="L209">
            <v>647847.95864249999</v>
          </cell>
          <cell r="M209">
            <v>351298.95</v>
          </cell>
        </row>
        <row r="210">
          <cell r="A210">
            <v>37712</v>
          </cell>
          <cell r="B210" t="str">
            <v>Cyclohexane</v>
          </cell>
          <cell r="C210" t="str">
            <v>Sabine</v>
          </cell>
          <cell r="D210" t="str">
            <v>Huntsman</v>
          </cell>
          <cell r="E210">
            <v>2.0094199999999995</v>
          </cell>
          <cell r="G210" t="str">
            <v>$/gal</v>
          </cell>
          <cell r="H210">
            <v>351298.95</v>
          </cell>
          <cell r="I210" t="str">
            <v>US</v>
          </cell>
          <cell r="J210" t="str">
            <v>Midash</v>
          </cell>
          <cell r="K210">
            <v>705907.13610899984</v>
          </cell>
          <cell r="L210">
            <v>705907.13610899984</v>
          </cell>
          <cell r="M210">
            <v>351298.95</v>
          </cell>
        </row>
        <row r="211">
          <cell r="A211">
            <v>37742</v>
          </cell>
          <cell r="B211" t="str">
            <v>Cyclohexane</v>
          </cell>
          <cell r="C211" t="str">
            <v>Sabine</v>
          </cell>
          <cell r="D211" t="str">
            <v>Huntsman</v>
          </cell>
          <cell r="E211">
            <v>1.3493299999999999</v>
          </cell>
          <cell r="G211" t="str">
            <v>$/gal</v>
          </cell>
          <cell r="H211">
            <v>351298.95</v>
          </cell>
          <cell r="I211" t="str">
            <v>US</v>
          </cell>
          <cell r="J211" t="str">
            <v>Midash</v>
          </cell>
          <cell r="K211">
            <v>474018.21220349998</v>
          </cell>
          <cell r="L211">
            <v>474018.21220349998</v>
          </cell>
          <cell r="M211">
            <v>351298.95</v>
          </cell>
        </row>
        <row r="212">
          <cell r="A212">
            <v>37773</v>
          </cell>
          <cell r="B212" t="str">
            <v>Cyclohexane</v>
          </cell>
          <cell r="C212" t="str">
            <v>Sabine</v>
          </cell>
          <cell r="D212" t="str">
            <v>Huntsman</v>
          </cell>
          <cell r="E212">
            <v>1.39218</v>
          </cell>
          <cell r="G212" t="str">
            <v>$/gal</v>
          </cell>
          <cell r="H212">
            <v>351298.95</v>
          </cell>
          <cell r="I212" t="str">
            <v>US</v>
          </cell>
          <cell r="J212" t="str">
            <v>Midash</v>
          </cell>
          <cell r="K212">
            <v>489071.37221100001</v>
          </cell>
          <cell r="L212">
            <v>489071.37221100001</v>
          </cell>
          <cell r="M212">
            <v>351298.95</v>
          </cell>
        </row>
        <row r="213">
          <cell r="A213">
            <v>37803</v>
          </cell>
          <cell r="B213" t="str">
            <v>Cyclohexane</v>
          </cell>
          <cell r="C213" t="str">
            <v>Sabine</v>
          </cell>
          <cell r="D213" t="str">
            <v>Huntsman</v>
          </cell>
          <cell r="E213">
            <v>1.3708399999999998</v>
          </cell>
          <cell r="G213" t="str">
            <v>$/gal</v>
          </cell>
          <cell r="H213">
            <v>351298.95</v>
          </cell>
          <cell r="I213" t="str">
            <v>US</v>
          </cell>
          <cell r="J213" t="str">
            <v>Midash</v>
          </cell>
          <cell r="K213">
            <v>481574.65261799993</v>
          </cell>
          <cell r="L213">
            <v>481574.65261799993</v>
          </cell>
          <cell r="M213">
            <v>351298.95</v>
          </cell>
        </row>
        <row r="214">
          <cell r="A214">
            <v>37834</v>
          </cell>
          <cell r="B214" t="str">
            <v>Cyclohexane</v>
          </cell>
          <cell r="C214" t="str">
            <v>Sabine</v>
          </cell>
          <cell r="D214" t="str">
            <v>Huntsman</v>
          </cell>
          <cell r="E214">
            <v>1.4865199999999996</v>
          </cell>
          <cell r="G214" t="str">
            <v>$/gal</v>
          </cell>
          <cell r="H214">
            <v>351298.95</v>
          </cell>
          <cell r="I214" t="str">
            <v>US</v>
          </cell>
          <cell r="J214" t="str">
            <v>Midash</v>
          </cell>
          <cell r="K214">
            <v>522212.91515399987</v>
          </cell>
          <cell r="L214">
            <v>522212.91515399987</v>
          </cell>
          <cell r="M214">
            <v>351298.95</v>
          </cell>
        </row>
        <row r="215">
          <cell r="A215">
            <v>37865</v>
          </cell>
          <cell r="B215" t="str">
            <v>Cyclohexane</v>
          </cell>
          <cell r="C215" t="str">
            <v>Sabine</v>
          </cell>
          <cell r="D215" t="str">
            <v>Huntsman</v>
          </cell>
          <cell r="E215">
            <v>1.63</v>
          </cell>
          <cell r="G215" t="str">
            <v>$/gal</v>
          </cell>
          <cell r="H215">
            <v>351298.95</v>
          </cell>
          <cell r="I215" t="str">
            <v>US</v>
          </cell>
          <cell r="J215" t="str">
            <v>Midash</v>
          </cell>
          <cell r="K215">
            <v>572617.28850000002</v>
          </cell>
          <cell r="L215">
            <v>572617.28850000002</v>
          </cell>
          <cell r="M215">
            <v>351298.95</v>
          </cell>
        </row>
        <row r="216">
          <cell r="A216">
            <v>37895</v>
          </cell>
          <cell r="B216" t="str">
            <v>Cyclohexane</v>
          </cell>
          <cell r="C216" t="str">
            <v>Sabine</v>
          </cell>
          <cell r="D216" t="str">
            <v>Huntsman</v>
          </cell>
          <cell r="E216">
            <v>1.5599899999999998</v>
          </cell>
          <cell r="G216" t="str">
            <v>$/gal</v>
          </cell>
          <cell r="H216">
            <v>351298.95</v>
          </cell>
          <cell r="I216" t="str">
            <v>US</v>
          </cell>
          <cell r="J216" t="str">
            <v>Midash</v>
          </cell>
          <cell r="K216">
            <v>548022.84901049989</v>
          </cell>
          <cell r="L216">
            <v>548022.84901049989</v>
          </cell>
          <cell r="M216">
            <v>351298.95</v>
          </cell>
        </row>
        <row r="217">
          <cell r="A217">
            <v>37926</v>
          </cell>
          <cell r="B217" t="str">
            <v>Cyclohexane</v>
          </cell>
          <cell r="C217" t="str">
            <v>Sabine</v>
          </cell>
          <cell r="D217" t="str">
            <v>Huntsman</v>
          </cell>
          <cell r="E217">
            <v>1.4510000000000001</v>
          </cell>
          <cell r="G217" t="str">
            <v>$/gal</v>
          </cell>
          <cell r="H217">
            <v>351298.95</v>
          </cell>
          <cell r="I217" t="str">
            <v>US</v>
          </cell>
          <cell r="J217" t="str">
            <v>Midash</v>
          </cell>
          <cell r="K217">
            <v>509734.77645000006</v>
          </cell>
          <cell r="L217">
            <v>509734.77645000006</v>
          </cell>
          <cell r="M217">
            <v>351298.95</v>
          </cell>
        </row>
        <row r="218">
          <cell r="A218">
            <v>37956</v>
          </cell>
          <cell r="B218" t="str">
            <v>Cyclohexane</v>
          </cell>
          <cell r="C218" t="str">
            <v>Sabine</v>
          </cell>
          <cell r="D218" t="str">
            <v>Huntsman</v>
          </cell>
          <cell r="E218">
            <v>1.58</v>
          </cell>
          <cell r="G218" t="str">
            <v>$/gal</v>
          </cell>
          <cell r="H218">
            <v>351298.95</v>
          </cell>
          <cell r="I218" t="str">
            <v>US</v>
          </cell>
          <cell r="J218" t="str">
            <v>Midash</v>
          </cell>
          <cell r="K218">
            <v>555052.34100000001</v>
          </cell>
          <cell r="L218">
            <v>555052.34100000001</v>
          </cell>
          <cell r="M218">
            <v>351298.95</v>
          </cell>
        </row>
        <row r="219">
          <cell r="A219">
            <v>37987</v>
          </cell>
          <cell r="B219" t="str">
            <v>Cyclohexane</v>
          </cell>
          <cell r="C219" t="str">
            <v>Sabine</v>
          </cell>
          <cell r="D219" t="str">
            <v>Huntsman</v>
          </cell>
          <cell r="E219">
            <v>1.7249549999999998</v>
          </cell>
          <cell r="G219" t="str">
            <v>$/gal</v>
          </cell>
          <cell r="H219">
            <v>0</v>
          </cell>
          <cell r="I219" t="str">
            <v>US</v>
          </cell>
          <cell r="J219" t="str">
            <v>Midash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38018</v>
          </cell>
          <cell r="B220" t="str">
            <v>Cyclohexane</v>
          </cell>
          <cell r="C220" t="str">
            <v>Sabine</v>
          </cell>
          <cell r="D220" t="str">
            <v>Huntsman</v>
          </cell>
          <cell r="E220">
            <v>1.9762199999999999</v>
          </cell>
          <cell r="F220">
            <v>0.03</v>
          </cell>
          <cell r="G220" t="str">
            <v>$/gal</v>
          </cell>
          <cell r="H220">
            <v>1194000</v>
          </cell>
          <cell r="I220" t="str">
            <v>US</v>
          </cell>
          <cell r="J220" t="str">
            <v>Midash</v>
          </cell>
          <cell r="K220">
            <v>2395426.6799999997</v>
          </cell>
          <cell r="L220">
            <v>2359606.6799999997</v>
          </cell>
          <cell r="M220">
            <v>1194000</v>
          </cell>
        </row>
        <row r="221">
          <cell r="A221">
            <v>38047</v>
          </cell>
          <cell r="B221" t="str">
            <v>Cyclohexane</v>
          </cell>
          <cell r="C221" t="str">
            <v>Sabine</v>
          </cell>
          <cell r="D221" t="str">
            <v>Huntsman</v>
          </cell>
          <cell r="E221">
            <v>1.9803999999999997</v>
          </cell>
          <cell r="F221">
            <v>0.03</v>
          </cell>
          <cell r="G221" t="str">
            <v>$/gal</v>
          </cell>
          <cell r="H221">
            <v>394000</v>
          </cell>
          <cell r="I221" t="str">
            <v>US</v>
          </cell>
          <cell r="J221" t="str">
            <v>Midash</v>
          </cell>
          <cell r="K221">
            <v>792097.59999999986</v>
          </cell>
          <cell r="L221">
            <v>780277.59999999986</v>
          </cell>
          <cell r="M221">
            <v>394000</v>
          </cell>
        </row>
        <row r="222">
          <cell r="A222">
            <v>38078</v>
          </cell>
          <cell r="B222" t="str">
            <v>Cyclohexane</v>
          </cell>
          <cell r="C222" t="str">
            <v>Sabine</v>
          </cell>
          <cell r="D222" t="str">
            <v>Huntsman</v>
          </cell>
          <cell r="E222">
            <v>2.2549100000000002</v>
          </cell>
          <cell r="F222">
            <v>0.03</v>
          </cell>
          <cell r="G222" t="str">
            <v>$/gal</v>
          </cell>
          <cell r="H222">
            <v>0</v>
          </cell>
          <cell r="I222" t="str">
            <v>US</v>
          </cell>
          <cell r="J222" t="str">
            <v>Midash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38108</v>
          </cell>
          <cell r="B223" t="str">
            <v>Cyclohexane</v>
          </cell>
          <cell r="C223" t="str">
            <v>Sabine</v>
          </cell>
          <cell r="D223" t="str">
            <v>Huntsman</v>
          </cell>
          <cell r="E223">
            <v>2.21028</v>
          </cell>
          <cell r="F223">
            <v>0.03</v>
          </cell>
          <cell r="G223" t="str">
            <v>$/gal</v>
          </cell>
          <cell r="H223">
            <v>0</v>
          </cell>
          <cell r="I223" t="str">
            <v>US</v>
          </cell>
          <cell r="J223" t="str">
            <v>Midash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38139</v>
          </cell>
          <cell r="B224" t="str">
            <v>Cyclohexane</v>
          </cell>
          <cell r="C224" t="str">
            <v>Sabine</v>
          </cell>
          <cell r="D224" t="str">
            <v>Huntsman</v>
          </cell>
          <cell r="E224">
            <v>2.4918800000000001</v>
          </cell>
          <cell r="F224">
            <v>0.03</v>
          </cell>
          <cell r="G224" t="str">
            <v>$/gal</v>
          </cell>
          <cell r="H224">
            <v>783000</v>
          </cell>
          <cell r="I224" t="str">
            <v>US</v>
          </cell>
          <cell r="J224" t="str">
            <v>Midash</v>
          </cell>
          <cell r="K224">
            <v>1974632.04</v>
          </cell>
          <cell r="L224">
            <v>1951142.04</v>
          </cell>
          <cell r="M224">
            <v>783000</v>
          </cell>
        </row>
        <row r="225">
          <cell r="A225">
            <v>38169</v>
          </cell>
          <cell r="B225" t="str">
            <v>Cyclohexane</v>
          </cell>
          <cell r="C225" t="str">
            <v>Sabine</v>
          </cell>
          <cell r="D225" t="str">
            <v>Huntsman</v>
          </cell>
          <cell r="E225">
            <v>2.9026699999999996</v>
          </cell>
          <cell r="F225">
            <v>0.03</v>
          </cell>
          <cell r="G225" t="str">
            <v>$/gal</v>
          </cell>
          <cell r="H225">
            <v>400000</v>
          </cell>
          <cell r="I225" t="str">
            <v>US</v>
          </cell>
          <cell r="J225" t="str">
            <v>Midash</v>
          </cell>
          <cell r="K225">
            <v>1173067.9999999998</v>
          </cell>
          <cell r="L225">
            <v>1161067.9999999998</v>
          </cell>
          <cell r="M225">
            <v>400000</v>
          </cell>
        </row>
        <row r="226">
          <cell r="A226">
            <v>38200</v>
          </cell>
          <cell r="B226" t="str">
            <v>Cyclohexane</v>
          </cell>
          <cell r="C226" t="str">
            <v>Sabine</v>
          </cell>
          <cell r="D226" t="str">
            <v>Chevron</v>
          </cell>
          <cell r="E226">
            <v>3.5962499999999999</v>
          </cell>
          <cell r="F226">
            <v>0.03</v>
          </cell>
          <cell r="G226" t="str">
            <v>$/gal</v>
          </cell>
          <cell r="H226">
            <v>1189000</v>
          </cell>
          <cell r="I226" t="str">
            <v>US</v>
          </cell>
          <cell r="J226" t="str">
            <v>Midash</v>
          </cell>
          <cell r="K226">
            <v>4311611.25</v>
          </cell>
          <cell r="L226">
            <v>4275941.25</v>
          </cell>
          <cell r="M226">
            <v>1189000</v>
          </cell>
        </row>
        <row r="227">
          <cell r="A227">
            <v>38231</v>
          </cell>
          <cell r="B227" t="str">
            <v>Cyclohexane</v>
          </cell>
          <cell r="C227" t="str">
            <v>Sabine</v>
          </cell>
          <cell r="D227" t="str">
            <v>Chevron</v>
          </cell>
          <cell r="E227">
            <v>3.6763500000000002</v>
          </cell>
          <cell r="F227">
            <v>0.03</v>
          </cell>
          <cell r="G227" t="str">
            <v>$/gal</v>
          </cell>
          <cell r="H227">
            <v>800000</v>
          </cell>
          <cell r="I227" t="str">
            <v>US</v>
          </cell>
          <cell r="J227" t="str">
            <v>Midash</v>
          </cell>
          <cell r="K227">
            <v>2965080</v>
          </cell>
          <cell r="L227">
            <v>2941080</v>
          </cell>
          <cell r="M227">
            <v>800000</v>
          </cell>
        </row>
        <row r="228">
          <cell r="A228">
            <v>38261</v>
          </cell>
          <cell r="B228" t="str">
            <v>Cyclohexane</v>
          </cell>
          <cell r="C228" t="str">
            <v>Sabine</v>
          </cell>
          <cell r="D228" t="str">
            <v>Chevron</v>
          </cell>
          <cell r="E228">
            <v>3.4777500000000003</v>
          </cell>
          <cell r="F228">
            <v>0.03</v>
          </cell>
          <cell r="G228" t="str">
            <v>$/gal</v>
          </cell>
          <cell r="H228">
            <v>400000</v>
          </cell>
          <cell r="I228" t="str">
            <v>US</v>
          </cell>
          <cell r="J228" t="str">
            <v>Midash</v>
          </cell>
          <cell r="K228">
            <v>1403100</v>
          </cell>
          <cell r="L228">
            <v>1391100.0000000002</v>
          </cell>
          <cell r="M228">
            <v>400000</v>
          </cell>
        </row>
        <row r="229">
          <cell r="A229">
            <v>38292</v>
          </cell>
          <cell r="B229" t="str">
            <v>Cyclohexane</v>
          </cell>
          <cell r="C229" t="str">
            <v>Sabine</v>
          </cell>
          <cell r="D229" t="str">
            <v>Chevron</v>
          </cell>
          <cell r="E229">
            <v>3.4929100000000002</v>
          </cell>
          <cell r="F229">
            <v>0.03</v>
          </cell>
          <cell r="G229" t="str">
            <v>$/gal</v>
          </cell>
          <cell r="H229">
            <v>600000</v>
          </cell>
          <cell r="I229" t="str">
            <v>US</v>
          </cell>
          <cell r="J229" t="str">
            <v>Midash</v>
          </cell>
          <cell r="K229">
            <v>2113746</v>
          </cell>
          <cell r="L229">
            <v>2095746</v>
          </cell>
          <cell r="M229">
            <v>600000</v>
          </cell>
        </row>
        <row r="230">
          <cell r="A230">
            <v>38322</v>
          </cell>
          <cell r="B230" t="str">
            <v>Cyclohexane</v>
          </cell>
          <cell r="C230" t="str">
            <v>Sabine</v>
          </cell>
          <cell r="D230" t="str">
            <v>Huntsman</v>
          </cell>
          <cell r="E230">
            <v>3.421836500474654</v>
          </cell>
          <cell r="F230">
            <v>0.03</v>
          </cell>
          <cell r="G230" t="str">
            <v>$/gal</v>
          </cell>
          <cell r="H230">
            <v>800000</v>
          </cell>
          <cell r="I230" t="str">
            <v>US</v>
          </cell>
          <cell r="J230" t="str">
            <v>Midash</v>
          </cell>
          <cell r="K230">
            <v>2761469.2003797232</v>
          </cell>
          <cell r="L230">
            <v>2737469.2003797232</v>
          </cell>
          <cell r="M230">
            <v>800000</v>
          </cell>
        </row>
        <row r="231">
          <cell r="A231">
            <v>38353</v>
          </cell>
          <cell r="B231" t="str">
            <v>Cyclohexane</v>
          </cell>
          <cell r="C231" t="str">
            <v>Sabine</v>
          </cell>
          <cell r="D231" t="str">
            <v>Huntsman</v>
          </cell>
          <cell r="E231">
            <v>3.3548275714285714</v>
          </cell>
          <cell r="F231">
            <v>0.03</v>
          </cell>
          <cell r="G231" t="str">
            <v>$/gal</v>
          </cell>
          <cell r="H231">
            <v>400000</v>
          </cell>
          <cell r="I231" t="str">
            <v>US</v>
          </cell>
          <cell r="J231" t="str">
            <v>Midash</v>
          </cell>
          <cell r="K231">
            <v>1353931.0285714285</v>
          </cell>
          <cell r="L231">
            <v>1341931.0285714285</v>
          </cell>
          <cell r="M231">
            <v>400000</v>
          </cell>
        </row>
        <row r="232">
          <cell r="A232">
            <v>38384</v>
          </cell>
          <cell r="B232" t="str">
            <v>Cyclohexane</v>
          </cell>
          <cell r="C232" t="str">
            <v>Sabine</v>
          </cell>
          <cell r="D232" t="str">
            <v>Huntsman</v>
          </cell>
          <cell r="E232">
            <v>3.3529139999999997</v>
          </cell>
          <cell r="F232">
            <v>0.03</v>
          </cell>
          <cell r="G232" t="str">
            <v>$/gal</v>
          </cell>
          <cell r="H232">
            <v>400000</v>
          </cell>
          <cell r="I232" t="str">
            <v>US</v>
          </cell>
          <cell r="J232" t="str">
            <v>Midash</v>
          </cell>
          <cell r="K232">
            <v>1353165.5999999999</v>
          </cell>
          <cell r="L232">
            <v>1341165.5999999999</v>
          </cell>
          <cell r="M232">
            <v>400000</v>
          </cell>
        </row>
        <row r="233">
          <cell r="A233">
            <v>38412</v>
          </cell>
          <cell r="B233" t="str">
            <v>Cyclohexane</v>
          </cell>
          <cell r="C233" t="str">
            <v>Sabine</v>
          </cell>
          <cell r="D233" t="str">
            <v>Huntsman</v>
          </cell>
          <cell r="E233">
            <v>3.3140047142857143</v>
          </cell>
          <cell r="F233">
            <v>0.03</v>
          </cell>
          <cell r="G233" t="str">
            <v>$/gal</v>
          </cell>
          <cell r="H233">
            <v>400000</v>
          </cell>
          <cell r="I233" t="str">
            <v>US</v>
          </cell>
          <cell r="J233" t="str">
            <v>Midash</v>
          </cell>
          <cell r="K233">
            <v>1337601.8857142855</v>
          </cell>
          <cell r="L233">
            <v>1325601.8857142858</v>
          </cell>
          <cell r="M233">
            <v>400000</v>
          </cell>
        </row>
        <row r="234">
          <cell r="A234">
            <v>38443</v>
          </cell>
          <cell r="B234" t="str">
            <v>Cyclohexane</v>
          </cell>
          <cell r="C234" t="str">
            <v>Sabine</v>
          </cell>
          <cell r="D234" t="str">
            <v>Huntsman</v>
          </cell>
          <cell r="E234">
            <v>3.2670954285714284</v>
          </cell>
          <cell r="F234">
            <v>0.03</v>
          </cell>
          <cell r="G234" t="str">
            <v>$/gal</v>
          </cell>
          <cell r="H234">
            <v>400000</v>
          </cell>
          <cell r="I234" t="str">
            <v>US</v>
          </cell>
          <cell r="J234" t="str">
            <v>Midash</v>
          </cell>
          <cell r="K234">
            <v>1318838.1714285712</v>
          </cell>
          <cell r="L234">
            <v>1306838.1714285715</v>
          </cell>
          <cell r="M234">
            <v>400000</v>
          </cell>
        </row>
        <row r="235">
          <cell r="A235">
            <v>38473</v>
          </cell>
          <cell r="B235" t="str">
            <v>Cyclohexane</v>
          </cell>
          <cell r="C235" t="str">
            <v>Sabine</v>
          </cell>
          <cell r="D235" t="str">
            <v>Huntsman</v>
          </cell>
          <cell r="E235">
            <v>3.1960270714285715</v>
          </cell>
          <cell r="F235">
            <v>0.03</v>
          </cell>
          <cell r="G235" t="str">
            <v>$/gal</v>
          </cell>
          <cell r="H235">
            <v>400000</v>
          </cell>
          <cell r="I235" t="str">
            <v>US</v>
          </cell>
          <cell r="J235" t="str">
            <v>Midash</v>
          </cell>
          <cell r="K235">
            <v>1290410.8285714285</v>
          </cell>
          <cell r="L235">
            <v>1278410.8285714285</v>
          </cell>
          <cell r="M235">
            <v>400000</v>
          </cell>
        </row>
        <row r="236">
          <cell r="A236">
            <v>38504</v>
          </cell>
          <cell r="B236" t="str">
            <v>Cyclohexane</v>
          </cell>
          <cell r="C236" t="str">
            <v>Sabine</v>
          </cell>
          <cell r="D236" t="str">
            <v>Huntsman</v>
          </cell>
          <cell r="E236">
            <v>3.1535045714285714</v>
          </cell>
          <cell r="F236">
            <v>0.03</v>
          </cell>
          <cell r="G236" t="str">
            <v>$/gal</v>
          </cell>
          <cell r="H236">
            <v>400000</v>
          </cell>
          <cell r="I236" t="str">
            <v>US</v>
          </cell>
          <cell r="J236" t="str">
            <v>Midash</v>
          </cell>
          <cell r="K236">
            <v>1273401.8285714285</v>
          </cell>
          <cell r="L236">
            <v>1261401.8285714285</v>
          </cell>
          <cell r="M236">
            <v>400000</v>
          </cell>
        </row>
        <row r="237">
          <cell r="A237">
            <v>38534</v>
          </cell>
          <cell r="B237" t="str">
            <v>Cyclohexane</v>
          </cell>
          <cell r="C237" t="str">
            <v>Sabine</v>
          </cell>
          <cell r="D237" t="str">
            <v>Huntsman</v>
          </cell>
          <cell r="E237">
            <v>3.0289685714285719</v>
          </cell>
          <cell r="F237">
            <v>0.03</v>
          </cell>
          <cell r="G237" t="str">
            <v>$/gal</v>
          </cell>
          <cell r="H237">
            <v>400000</v>
          </cell>
          <cell r="I237" t="str">
            <v>US</v>
          </cell>
          <cell r="J237" t="str">
            <v>Midash</v>
          </cell>
          <cell r="K237">
            <v>1223587.4285714286</v>
          </cell>
          <cell r="L237">
            <v>1211587.4285714289</v>
          </cell>
          <cell r="M237">
            <v>400000</v>
          </cell>
        </row>
        <row r="238">
          <cell r="A238">
            <v>38565</v>
          </cell>
          <cell r="B238" t="str">
            <v>Cyclohexane</v>
          </cell>
          <cell r="C238" t="str">
            <v>Sabine</v>
          </cell>
          <cell r="D238" t="str">
            <v>Huntsman</v>
          </cell>
          <cell r="E238">
            <v>2.9987471428571424</v>
          </cell>
          <cell r="F238">
            <v>0.03</v>
          </cell>
          <cell r="G238" t="str">
            <v>$/gal</v>
          </cell>
          <cell r="H238">
            <v>400000</v>
          </cell>
          <cell r="I238" t="str">
            <v>US</v>
          </cell>
          <cell r="J238" t="str">
            <v>Midash</v>
          </cell>
          <cell r="K238">
            <v>1211498.8571428568</v>
          </cell>
          <cell r="L238">
            <v>1199498.857142857</v>
          </cell>
          <cell r="M238">
            <v>400000</v>
          </cell>
        </row>
        <row r="239">
          <cell r="A239">
            <v>38596</v>
          </cell>
          <cell r="B239" t="str">
            <v>Cyclohexane</v>
          </cell>
          <cell r="C239" t="str">
            <v>Sabine</v>
          </cell>
          <cell r="D239" t="str">
            <v>Huntsman</v>
          </cell>
          <cell r="E239">
            <v>2.9708001428571427</v>
          </cell>
          <cell r="F239">
            <v>0.03</v>
          </cell>
          <cell r="G239" t="str">
            <v>$/gal</v>
          </cell>
          <cell r="H239">
            <v>400000</v>
          </cell>
          <cell r="I239" t="str">
            <v>US</v>
          </cell>
          <cell r="J239" t="str">
            <v>Midash</v>
          </cell>
          <cell r="K239">
            <v>1200320.057142857</v>
          </cell>
          <cell r="L239">
            <v>1188320.057142857</v>
          </cell>
          <cell r="M239">
            <v>400000</v>
          </cell>
        </row>
        <row r="240">
          <cell r="A240">
            <v>37622</v>
          </cell>
          <cell r="B240" t="str">
            <v>Cyclohexane</v>
          </cell>
          <cell r="C240" t="str">
            <v>Sakra</v>
          </cell>
          <cell r="D240" t="str">
            <v>ExxonMobil</v>
          </cell>
          <cell r="E240">
            <v>1.7770253236040812</v>
          </cell>
          <cell r="G240" t="str">
            <v>$/gal</v>
          </cell>
          <cell r="H240">
            <v>2000000</v>
          </cell>
          <cell r="I240" t="str">
            <v>Asia</v>
          </cell>
          <cell r="J240" t="str">
            <v>Singh</v>
          </cell>
          <cell r="K240">
            <v>3554050.6472081621</v>
          </cell>
          <cell r="L240">
            <v>3554050.6472081621</v>
          </cell>
          <cell r="M240">
            <v>2000000</v>
          </cell>
        </row>
        <row r="241">
          <cell r="A241">
            <v>37653</v>
          </cell>
          <cell r="B241" t="str">
            <v>Cyclohexane</v>
          </cell>
          <cell r="C241" t="str">
            <v>Sakra</v>
          </cell>
          <cell r="D241" t="str">
            <v>ExxonMobil</v>
          </cell>
          <cell r="E241">
            <v>2.1302775123002888</v>
          </cell>
          <cell r="G241" t="str">
            <v>$/gal</v>
          </cell>
          <cell r="H241">
            <v>2000000</v>
          </cell>
          <cell r="I241" t="str">
            <v>Asia</v>
          </cell>
          <cell r="J241" t="str">
            <v>Singh</v>
          </cell>
          <cell r="K241">
            <v>4260555.0246005775</v>
          </cell>
          <cell r="L241">
            <v>4260555.0246005775</v>
          </cell>
          <cell r="M241">
            <v>2000000</v>
          </cell>
        </row>
        <row r="242">
          <cell r="A242">
            <v>37681</v>
          </cell>
          <cell r="B242" t="str">
            <v>Cyclohexane</v>
          </cell>
          <cell r="C242" t="str">
            <v>Sakra</v>
          </cell>
          <cell r="D242" t="str">
            <v>ExxonMobil</v>
          </cell>
          <cell r="E242">
            <v>2.0187224300934896</v>
          </cell>
          <cell r="G242" t="str">
            <v>$/gal</v>
          </cell>
          <cell r="H242">
            <v>2000000</v>
          </cell>
          <cell r="I242" t="str">
            <v>Asia</v>
          </cell>
          <cell r="J242" t="str">
            <v>Singh</v>
          </cell>
          <cell r="K242">
            <v>4037444.8601869792</v>
          </cell>
          <cell r="L242">
            <v>4037444.8601869792</v>
          </cell>
          <cell r="M242">
            <v>2000000</v>
          </cell>
        </row>
        <row r="243">
          <cell r="A243">
            <v>37712</v>
          </cell>
          <cell r="B243" t="str">
            <v>Cyclohexane</v>
          </cell>
          <cell r="C243" t="str">
            <v>Sakra</v>
          </cell>
          <cell r="D243" t="str">
            <v>ExxonMobil</v>
          </cell>
          <cell r="E243">
            <v>2.0837767273588277</v>
          </cell>
          <cell r="G243" t="str">
            <v>$/gal</v>
          </cell>
          <cell r="H243">
            <v>2000000</v>
          </cell>
          <cell r="I243" t="str">
            <v>Asia</v>
          </cell>
          <cell r="J243" t="str">
            <v>Singh</v>
          </cell>
          <cell r="K243">
            <v>4167553.4547176552</v>
          </cell>
          <cell r="L243">
            <v>4167553.4547176552</v>
          </cell>
          <cell r="M243">
            <v>2000000</v>
          </cell>
        </row>
        <row r="244">
          <cell r="A244">
            <v>37742</v>
          </cell>
          <cell r="B244" t="str">
            <v>Cyclohexane</v>
          </cell>
          <cell r="C244" t="str">
            <v>Sakra</v>
          </cell>
          <cell r="D244" t="str">
            <v>ExxonMobil</v>
          </cell>
          <cell r="E244">
            <v>1.47956739088724</v>
          </cell>
          <cell r="G244" t="str">
            <v>$/gal</v>
          </cell>
          <cell r="H244">
            <v>2000000</v>
          </cell>
          <cell r="I244" t="str">
            <v>Asia</v>
          </cell>
          <cell r="J244" t="str">
            <v>Singh</v>
          </cell>
          <cell r="K244">
            <v>2959134.7817744799</v>
          </cell>
          <cell r="L244">
            <v>2959134.7817744799</v>
          </cell>
          <cell r="M244">
            <v>2000000</v>
          </cell>
        </row>
        <row r="245">
          <cell r="A245">
            <v>37773</v>
          </cell>
          <cell r="B245" t="str">
            <v>Cyclohexane</v>
          </cell>
          <cell r="C245" t="str">
            <v>Sakra</v>
          </cell>
          <cell r="D245" t="str">
            <v>ExxonMobil</v>
          </cell>
          <cell r="E245">
            <v>1.5260347460767669</v>
          </cell>
          <cell r="G245" t="str">
            <v>$/gal</v>
          </cell>
          <cell r="H245">
            <v>2000000</v>
          </cell>
          <cell r="I245" t="str">
            <v>Asia</v>
          </cell>
          <cell r="J245" t="str">
            <v>Singh</v>
          </cell>
          <cell r="K245">
            <v>3052069.4921535337</v>
          </cell>
          <cell r="L245">
            <v>3052069.4921535337</v>
          </cell>
          <cell r="M245">
            <v>2000000</v>
          </cell>
        </row>
        <row r="246">
          <cell r="A246">
            <v>37803</v>
          </cell>
          <cell r="B246" t="str">
            <v>Cyclohexane</v>
          </cell>
          <cell r="C246" t="str">
            <v>Sakra</v>
          </cell>
          <cell r="D246" t="str">
            <v>ExxonMobil</v>
          </cell>
          <cell r="E246">
            <v>1.4803028454298082</v>
          </cell>
          <cell r="G246" t="str">
            <v>$/gal</v>
          </cell>
          <cell r="H246">
            <v>2000000</v>
          </cell>
          <cell r="I246" t="str">
            <v>Asia</v>
          </cell>
          <cell r="J246" t="str">
            <v>Singh</v>
          </cell>
          <cell r="K246">
            <v>2960605.6908596163</v>
          </cell>
          <cell r="L246">
            <v>2960605.6908596163</v>
          </cell>
          <cell r="M246">
            <v>2000000</v>
          </cell>
        </row>
        <row r="247">
          <cell r="A247">
            <v>37834</v>
          </cell>
          <cell r="B247" t="str">
            <v>Cyclohexane</v>
          </cell>
          <cell r="C247" t="str">
            <v>Sakra</v>
          </cell>
          <cell r="D247" t="str">
            <v>ExxonMobil</v>
          </cell>
          <cell r="E247">
            <v>1.6290318117882285</v>
          </cell>
          <cell r="G247" t="str">
            <v>$/gal</v>
          </cell>
          <cell r="H247">
            <v>2000000</v>
          </cell>
          <cell r="I247" t="str">
            <v>Asia</v>
          </cell>
          <cell r="J247" t="str">
            <v>Singh</v>
          </cell>
          <cell r="K247">
            <v>3258063.6235764571</v>
          </cell>
          <cell r="L247">
            <v>3258063.6235764571</v>
          </cell>
          <cell r="M247">
            <v>2000000</v>
          </cell>
        </row>
        <row r="248">
          <cell r="A248">
            <v>37865</v>
          </cell>
          <cell r="B248" t="str">
            <v>Cyclohexane</v>
          </cell>
          <cell r="C248" t="str">
            <v>Sakra</v>
          </cell>
          <cell r="D248" t="str">
            <v>ExxonMobil</v>
          </cell>
          <cell r="E248">
            <v>1.7963477202224598</v>
          </cell>
          <cell r="G248" t="str">
            <v>$/gal</v>
          </cell>
          <cell r="H248">
            <v>2000000</v>
          </cell>
          <cell r="I248" t="str">
            <v>Asia</v>
          </cell>
          <cell r="J248" t="str">
            <v>Singh</v>
          </cell>
          <cell r="K248">
            <v>3592695.4404449197</v>
          </cell>
          <cell r="L248">
            <v>3592695.4404449197</v>
          </cell>
          <cell r="M248">
            <v>2000000</v>
          </cell>
        </row>
        <row r="249">
          <cell r="A249">
            <v>37895</v>
          </cell>
          <cell r="B249" t="str">
            <v>Cyclohexane</v>
          </cell>
          <cell r="C249" t="str">
            <v>Sakra</v>
          </cell>
          <cell r="D249" t="str">
            <v>ExxonMobil</v>
          </cell>
          <cell r="E249">
            <v>1.7312934229571224</v>
          </cell>
          <cell r="G249" t="str">
            <v>$/gal</v>
          </cell>
          <cell r="H249">
            <v>2000000</v>
          </cell>
          <cell r="I249" t="str">
            <v>Asia</v>
          </cell>
          <cell r="J249" t="str">
            <v>Singh</v>
          </cell>
          <cell r="K249">
            <v>3462586.8459142447</v>
          </cell>
          <cell r="L249">
            <v>3462586.8459142447</v>
          </cell>
          <cell r="M249">
            <v>2000000</v>
          </cell>
        </row>
        <row r="250">
          <cell r="A250">
            <v>37926</v>
          </cell>
          <cell r="B250" t="str">
            <v>Cyclohexane</v>
          </cell>
          <cell r="C250" t="str">
            <v>Sakra</v>
          </cell>
          <cell r="D250" t="str">
            <v>ExxonMobil</v>
          </cell>
          <cell r="E250">
            <v>1.6290318117882285</v>
          </cell>
          <cell r="G250" t="str">
            <v>$/gal</v>
          </cell>
          <cell r="H250">
            <v>2000000</v>
          </cell>
          <cell r="I250" t="str">
            <v>Asia</v>
          </cell>
          <cell r="J250" t="str">
            <v>Singh</v>
          </cell>
          <cell r="K250">
            <v>3258063.6235764571</v>
          </cell>
          <cell r="L250">
            <v>3258063.6235764571</v>
          </cell>
          <cell r="M250">
            <v>2000000</v>
          </cell>
        </row>
        <row r="251">
          <cell r="A251">
            <v>37956</v>
          </cell>
          <cell r="B251" t="str">
            <v>Cyclohexane</v>
          </cell>
          <cell r="C251" t="str">
            <v>Sakra</v>
          </cell>
          <cell r="D251" t="str">
            <v>ExxonMobil</v>
          </cell>
          <cell r="E251">
            <v>1.7684673071087438</v>
          </cell>
          <cell r="G251" t="str">
            <v>$/gal</v>
          </cell>
          <cell r="H251">
            <v>2000000</v>
          </cell>
          <cell r="I251" t="str">
            <v>Asia</v>
          </cell>
          <cell r="J251" t="str">
            <v>Singh</v>
          </cell>
          <cell r="K251">
            <v>3536934.6142174876</v>
          </cell>
          <cell r="L251">
            <v>3536934.6142174876</v>
          </cell>
          <cell r="M251">
            <v>2000000</v>
          </cell>
        </row>
        <row r="252">
          <cell r="A252">
            <v>37987</v>
          </cell>
          <cell r="B252" t="str">
            <v>Cyclohexane</v>
          </cell>
          <cell r="C252" t="str">
            <v>Sakra</v>
          </cell>
          <cell r="D252" t="str">
            <v>ExxonMobil</v>
          </cell>
          <cell r="E252">
            <v>1.7028733708530803</v>
          </cell>
          <cell r="G252" t="str">
            <v>$/gal</v>
          </cell>
          <cell r="H252">
            <v>2827273.2824427481</v>
          </cell>
          <cell r="I252" t="str">
            <v>Asia</v>
          </cell>
          <cell r="J252" t="str">
            <v>Singh</v>
          </cell>
          <cell r="K252">
            <v>4814488.3847961351</v>
          </cell>
          <cell r="L252">
            <v>4814488.3847961351</v>
          </cell>
          <cell r="M252">
            <v>2827273.2824427481</v>
          </cell>
        </row>
        <row r="253">
          <cell r="A253">
            <v>38018</v>
          </cell>
          <cell r="B253" t="str">
            <v>Cyclohexane</v>
          </cell>
          <cell r="C253" t="str">
            <v>Sakra</v>
          </cell>
          <cell r="D253" t="str">
            <v>ExxonMobil</v>
          </cell>
          <cell r="E253">
            <v>1.9211451421800949</v>
          </cell>
          <cell r="G253" t="str">
            <v>$/gal</v>
          </cell>
          <cell r="H253">
            <v>2591667.1755725192</v>
          </cell>
          <cell r="I253" t="str">
            <v>Asia</v>
          </cell>
          <cell r="J253" t="str">
            <v>Singh</v>
          </cell>
          <cell r="K253">
            <v>4978968.8044987526</v>
          </cell>
          <cell r="L253">
            <v>4978968.8044987526</v>
          </cell>
          <cell r="M253">
            <v>2591667.1755725192</v>
          </cell>
        </row>
        <row r="254">
          <cell r="A254">
            <v>38047</v>
          </cell>
          <cell r="B254" t="str">
            <v>Cyclohexane</v>
          </cell>
          <cell r="C254" t="str">
            <v>Sakra</v>
          </cell>
          <cell r="D254" t="str">
            <v>ExxonMobil</v>
          </cell>
          <cell r="E254">
            <v>1.937618483412322</v>
          </cell>
          <cell r="G254" t="str">
            <v>$/gal</v>
          </cell>
          <cell r="H254">
            <v>2356061.0687022903</v>
          </cell>
          <cell r="I254" t="str">
            <v>Asia</v>
          </cell>
          <cell r="J254" t="str">
            <v>Singh</v>
          </cell>
          <cell r="K254">
            <v>4565147.4747657459</v>
          </cell>
          <cell r="L254">
            <v>4565147.4747657459</v>
          </cell>
          <cell r="M254">
            <v>2356061.0687022903</v>
          </cell>
        </row>
        <row r="255">
          <cell r="A255">
            <v>38078</v>
          </cell>
          <cell r="B255" t="str">
            <v>Cyclohexane</v>
          </cell>
          <cell r="C255" t="str">
            <v>Sakra</v>
          </cell>
          <cell r="D255" t="str">
            <v>ExxonMobil</v>
          </cell>
          <cell r="E255">
            <v>2.2259019549763033</v>
          </cell>
          <cell r="G255" t="str">
            <v>$/gal</v>
          </cell>
          <cell r="H255">
            <v>2608496.183206107</v>
          </cell>
          <cell r="I255" t="str">
            <v>Asia</v>
          </cell>
          <cell r="J255" t="str">
            <v>Singh</v>
          </cell>
          <cell r="K255">
            <v>5806256.7537466986</v>
          </cell>
          <cell r="L255">
            <v>5806256.7537466986</v>
          </cell>
          <cell r="M255">
            <v>2608496.183206107</v>
          </cell>
        </row>
        <row r="256">
          <cell r="A256">
            <v>38108</v>
          </cell>
          <cell r="B256" t="str">
            <v>Cyclohexane</v>
          </cell>
          <cell r="C256" t="str">
            <v>Sakra</v>
          </cell>
          <cell r="D256" t="str">
            <v>ExxonMobil</v>
          </cell>
          <cell r="E256">
            <v>2.168245260663507</v>
          </cell>
          <cell r="G256" t="str">
            <v>$/gal</v>
          </cell>
          <cell r="H256">
            <v>2638788.3969465648</v>
          </cell>
          <cell r="I256" t="str">
            <v>Asia</v>
          </cell>
          <cell r="J256" t="str">
            <v>Singh</v>
          </cell>
          <cell r="K256">
            <v>5721540.4355732417</v>
          </cell>
          <cell r="L256">
            <v>5721540.4355732417</v>
          </cell>
          <cell r="M256">
            <v>2638788.3969465648</v>
          </cell>
        </row>
        <row r="257">
          <cell r="A257">
            <v>38139</v>
          </cell>
          <cell r="B257" t="str">
            <v>Cyclohexane</v>
          </cell>
          <cell r="C257" t="str">
            <v>Sakra</v>
          </cell>
          <cell r="D257" t="str">
            <v>ExxonMobil</v>
          </cell>
          <cell r="E257">
            <v>2.4318187203791468</v>
          </cell>
          <cell r="G257" t="str">
            <v>$/gal</v>
          </cell>
          <cell r="H257">
            <v>1460757.8625954199</v>
          </cell>
          <cell r="I257" t="str">
            <v>Asia</v>
          </cell>
          <cell r="J257" t="str">
            <v>Singh</v>
          </cell>
          <cell r="K257">
            <v>3552298.3162005716</v>
          </cell>
          <cell r="L257">
            <v>3552298.3162005716</v>
          </cell>
          <cell r="M257">
            <v>1460757.8625954199</v>
          </cell>
        </row>
        <row r="258">
          <cell r="A258">
            <v>38169</v>
          </cell>
          <cell r="B258" t="str">
            <v>Cyclohexane</v>
          </cell>
          <cell r="C258" t="str">
            <v>Sakra</v>
          </cell>
          <cell r="D258" t="str">
            <v>ExxonMobil</v>
          </cell>
          <cell r="E258">
            <v>2.8396768364928908</v>
          </cell>
          <cell r="G258" t="str">
            <v>$/gal</v>
          </cell>
          <cell r="H258">
            <v>673160.30534351151</v>
          </cell>
          <cell r="I258" t="str">
            <v>Asia</v>
          </cell>
          <cell r="J258" t="str">
            <v>Singh</v>
          </cell>
          <cell r="K258">
            <v>1911557.7263304512</v>
          </cell>
          <cell r="L258">
            <v>1911557.7263304512</v>
          </cell>
          <cell r="M258">
            <v>673160.30534351151</v>
          </cell>
        </row>
        <row r="259">
          <cell r="A259">
            <v>38200</v>
          </cell>
          <cell r="B259" t="str">
            <v>Cyclohexane</v>
          </cell>
          <cell r="C259" t="str">
            <v>Sakra</v>
          </cell>
          <cell r="D259" t="str">
            <v>ExxonMobil</v>
          </cell>
          <cell r="E259">
            <v>3.4821371445497631</v>
          </cell>
          <cell r="G259" t="str">
            <v>$/gal</v>
          </cell>
          <cell r="H259">
            <v>2069968</v>
          </cell>
          <cell r="I259" t="str">
            <v>Asia</v>
          </cell>
          <cell r="J259" t="str">
            <v>Singh</v>
          </cell>
          <cell r="K259">
            <v>7207912.4608293837</v>
          </cell>
          <cell r="L259">
            <v>7207912.4608293837</v>
          </cell>
          <cell r="M259">
            <v>2069968</v>
          </cell>
        </row>
        <row r="260">
          <cell r="A260">
            <v>38231</v>
          </cell>
          <cell r="B260" t="str">
            <v>Cyclohexane</v>
          </cell>
          <cell r="C260" t="str">
            <v>Sakra</v>
          </cell>
          <cell r="D260" t="str">
            <v>ExxonMobil</v>
          </cell>
          <cell r="E260">
            <v>3.5645038507109006</v>
          </cell>
          <cell r="G260" t="str">
            <v>$/gal</v>
          </cell>
          <cell r="H260">
            <v>2019481</v>
          </cell>
          <cell r="I260" t="str">
            <v>Asia</v>
          </cell>
          <cell r="J260" t="str">
            <v>Singh</v>
          </cell>
          <cell r="K260">
            <v>7198447.8009374999</v>
          </cell>
          <cell r="L260">
            <v>7198447.8009374999</v>
          </cell>
          <cell r="M260">
            <v>2019481</v>
          </cell>
        </row>
        <row r="261">
          <cell r="A261">
            <v>38261</v>
          </cell>
          <cell r="B261" t="str">
            <v>Cyclohexane</v>
          </cell>
          <cell r="C261" t="str">
            <v>Sakra</v>
          </cell>
          <cell r="D261" t="str">
            <v>ExxonMobil</v>
          </cell>
          <cell r="E261">
            <v>3.4086566943127963</v>
          </cell>
          <cell r="G261" t="str">
            <v>$/gal</v>
          </cell>
          <cell r="H261">
            <v>2194400</v>
          </cell>
          <cell r="I261" t="str">
            <v>Asia</v>
          </cell>
          <cell r="J261" t="str">
            <v>Singh</v>
          </cell>
          <cell r="K261">
            <v>7479956.25</v>
          </cell>
          <cell r="L261">
            <v>7479956.25</v>
          </cell>
          <cell r="M261">
            <v>2194400</v>
          </cell>
        </row>
        <row r="262">
          <cell r="A262">
            <v>38292</v>
          </cell>
          <cell r="B262" t="str">
            <v>Cyclohexane</v>
          </cell>
          <cell r="C262" t="str">
            <v>Sakra</v>
          </cell>
          <cell r="D262" t="str">
            <v>ExxonMobil</v>
          </cell>
          <cell r="E262">
            <v>3.4086566943127963</v>
          </cell>
          <cell r="G262" t="str">
            <v>$/gal</v>
          </cell>
          <cell r="H262">
            <v>2187771</v>
          </cell>
          <cell r="I262" t="str">
            <v>Asia</v>
          </cell>
          <cell r="J262" t="str">
            <v>Singh</v>
          </cell>
          <cell r="K262">
            <v>7457360.2647734005</v>
          </cell>
          <cell r="L262">
            <v>7457360.2647734005</v>
          </cell>
          <cell r="M262">
            <v>2187771</v>
          </cell>
        </row>
        <row r="263">
          <cell r="A263">
            <v>38322</v>
          </cell>
          <cell r="B263" t="str">
            <v>Cyclohexane</v>
          </cell>
          <cell r="C263" t="str">
            <v>Sakra</v>
          </cell>
          <cell r="D263" t="str">
            <v>ExxonMobil</v>
          </cell>
          <cell r="E263">
            <v>3.3834400028974114</v>
          </cell>
          <cell r="G263" t="str">
            <v>$/gal</v>
          </cell>
          <cell r="H263">
            <v>2440206</v>
          </cell>
          <cell r="I263" t="str">
            <v>Asia</v>
          </cell>
          <cell r="J263" t="str">
            <v>Singh</v>
          </cell>
          <cell r="K263">
            <v>8256290.5957102804</v>
          </cell>
          <cell r="L263">
            <v>8256290.5957102804</v>
          </cell>
          <cell r="M263">
            <v>2440206</v>
          </cell>
        </row>
        <row r="264">
          <cell r="A264">
            <v>38353</v>
          </cell>
          <cell r="B264" t="str">
            <v>Cyclohexane</v>
          </cell>
          <cell r="C264" t="str">
            <v>Sakra</v>
          </cell>
          <cell r="D264" t="str">
            <v>ExxonMobil</v>
          </cell>
          <cell r="E264">
            <v>3.3380271115436702</v>
          </cell>
          <cell r="G264" t="str">
            <v>$/gal</v>
          </cell>
          <cell r="H264">
            <v>1750000</v>
          </cell>
          <cell r="I264" t="str">
            <v>Asia</v>
          </cell>
          <cell r="J264" t="str">
            <v>Singh</v>
          </cell>
          <cell r="K264">
            <v>5841547.445201423</v>
          </cell>
          <cell r="L264">
            <v>5841547.445201423</v>
          </cell>
          <cell r="M264">
            <v>1750000</v>
          </cell>
        </row>
        <row r="265">
          <cell r="A265">
            <v>38384</v>
          </cell>
          <cell r="B265" t="str">
            <v>Cyclohexane</v>
          </cell>
          <cell r="C265" t="str">
            <v>Sakra</v>
          </cell>
          <cell r="D265" t="str">
            <v>ExxonMobil</v>
          </cell>
          <cell r="E265">
            <v>3.3003345379146913</v>
          </cell>
          <cell r="G265" t="str">
            <v>$/gal</v>
          </cell>
          <cell r="H265">
            <v>1750000</v>
          </cell>
          <cell r="I265" t="str">
            <v>Asia</v>
          </cell>
          <cell r="J265" t="str">
            <v>Singh</v>
          </cell>
          <cell r="K265">
            <v>5775585.4413507096</v>
          </cell>
          <cell r="L265">
            <v>5775585.4413507096</v>
          </cell>
          <cell r="M265">
            <v>1750000</v>
          </cell>
        </row>
        <row r="266">
          <cell r="A266">
            <v>38412</v>
          </cell>
          <cell r="B266" t="str">
            <v>Cyclohexane</v>
          </cell>
          <cell r="C266" t="str">
            <v>Sakra</v>
          </cell>
          <cell r="D266" t="str">
            <v>ExxonMobil</v>
          </cell>
          <cell r="E266">
            <v>3.2602101853419096</v>
          </cell>
          <cell r="G266" t="str">
            <v>$/gal</v>
          </cell>
          <cell r="H266">
            <v>1750000</v>
          </cell>
          <cell r="I266" t="str">
            <v>Asia</v>
          </cell>
          <cell r="J266" t="str">
            <v>Singh</v>
          </cell>
          <cell r="K266">
            <v>5705367.8243483417</v>
          </cell>
          <cell r="L266">
            <v>5705367.8243483417</v>
          </cell>
          <cell r="M266">
            <v>1750000</v>
          </cell>
        </row>
        <row r="267">
          <cell r="A267">
            <v>38443</v>
          </cell>
          <cell r="B267" t="str">
            <v>Cyclohexane</v>
          </cell>
          <cell r="C267" t="str">
            <v>Sakra</v>
          </cell>
          <cell r="D267" t="str">
            <v>ExxonMobil</v>
          </cell>
          <cell r="E267">
            <v>3.2200858327691262</v>
          </cell>
          <cell r="G267" t="str">
            <v>$/gal</v>
          </cell>
          <cell r="H267">
            <v>1750000</v>
          </cell>
          <cell r="I267" t="str">
            <v>Asia</v>
          </cell>
          <cell r="J267" t="str">
            <v>Singh</v>
          </cell>
          <cell r="K267">
            <v>5635150.2073459709</v>
          </cell>
          <cell r="L267">
            <v>5635150.2073459709</v>
          </cell>
          <cell r="M267">
            <v>1750000</v>
          </cell>
        </row>
        <row r="268">
          <cell r="A268">
            <v>38473</v>
          </cell>
          <cell r="B268" t="str">
            <v>Cyclohexane</v>
          </cell>
          <cell r="C268" t="str">
            <v>Sakra</v>
          </cell>
          <cell r="D268" t="str">
            <v>ExxonMobil</v>
          </cell>
          <cell r="E268">
            <v>3.1805694249322949</v>
          </cell>
          <cell r="G268" t="str">
            <v>$/gal</v>
          </cell>
          <cell r="H268">
            <v>1750000</v>
          </cell>
          <cell r="I268" t="str">
            <v>Asia</v>
          </cell>
          <cell r="J268" t="str">
            <v>Singh</v>
          </cell>
          <cell r="K268">
            <v>5565996.4936315157</v>
          </cell>
          <cell r="L268">
            <v>5565996.4936315157</v>
          </cell>
          <cell r="M268">
            <v>1750000</v>
          </cell>
        </row>
        <row r="269">
          <cell r="A269">
            <v>38504</v>
          </cell>
          <cell r="B269" t="str">
            <v>Cyclohexane</v>
          </cell>
          <cell r="C269" t="str">
            <v>Sakra</v>
          </cell>
          <cell r="D269" t="str">
            <v>ExxonMobil</v>
          </cell>
          <cell r="E269">
            <v>3.1422689065673666</v>
          </cell>
          <cell r="G269" t="str">
            <v>$/gal</v>
          </cell>
          <cell r="H269">
            <v>1750000</v>
          </cell>
          <cell r="I269" t="str">
            <v>Asia</v>
          </cell>
          <cell r="J269" t="str">
            <v>Singh</v>
          </cell>
          <cell r="K269">
            <v>5498970.5864928914</v>
          </cell>
          <cell r="L269">
            <v>5498970.5864928914</v>
          </cell>
          <cell r="M269">
            <v>1750000</v>
          </cell>
        </row>
        <row r="270">
          <cell r="A270">
            <v>38534</v>
          </cell>
          <cell r="B270" t="str">
            <v>Cyclohexane</v>
          </cell>
          <cell r="C270" t="str">
            <v>Sakra</v>
          </cell>
          <cell r="D270" t="str">
            <v>ExxonMobil</v>
          </cell>
          <cell r="E270">
            <v>3.0170715132024375</v>
          </cell>
          <cell r="G270" t="str">
            <v>$/gal</v>
          </cell>
          <cell r="H270">
            <v>1750000</v>
          </cell>
          <cell r="I270" t="str">
            <v>Asia</v>
          </cell>
          <cell r="J270" t="str">
            <v>Singh</v>
          </cell>
          <cell r="K270">
            <v>5279875.1481042653</v>
          </cell>
          <cell r="L270">
            <v>5279875.1481042653</v>
          </cell>
          <cell r="M270">
            <v>1750000</v>
          </cell>
        </row>
        <row r="271">
          <cell r="A271">
            <v>38565</v>
          </cell>
          <cell r="B271" t="str">
            <v>Cyclohexane</v>
          </cell>
          <cell r="C271" t="str">
            <v>Sakra</v>
          </cell>
          <cell r="D271" t="str">
            <v>ExxonMobil</v>
          </cell>
          <cell r="E271">
            <v>2.9853014979688557</v>
          </cell>
          <cell r="G271" t="str">
            <v>$/gal</v>
          </cell>
          <cell r="H271">
            <v>1750000</v>
          </cell>
          <cell r="I271" t="str">
            <v>Asia</v>
          </cell>
          <cell r="J271" t="str">
            <v>Singh</v>
          </cell>
          <cell r="K271">
            <v>5224277.6214454975</v>
          </cell>
          <cell r="L271">
            <v>5224277.6214454975</v>
          </cell>
          <cell r="M271">
            <v>1750000</v>
          </cell>
        </row>
        <row r="272">
          <cell r="A272">
            <v>38596</v>
          </cell>
          <cell r="B272" t="str">
            <v>Cyclohexane</v>
          </cell>
          <cell r="C272" t="str">
            <v>Sakra</v>
          </cell>
          <cell r="D272" t="str">
            <v>ExxonMobil</v>
          </cell>
          <cell r="E272">
            <v>2.9564731508124575</v>
          </cell>
          <cell r="G272" t="str">
            <v>$/gal</v>
          </cell>
          <cell r="H272">
            <v>1750000</v>
          </cell>
          <cell r="I272" t="str">
            <v>Asia</v>
          </cell>
          <cell r="J272" t="str">
            <v>Singh</v>
          </cell>
          <cell r="K272">
            <v>5173828.013921801</v>
          </cell>
          <cell r="L272">
            <v>5173828.013921801</v>
          </cell>
          <cell r="M272">
            <v>1750000</v>
          </cell>
        </row>
        <row r="273">
          <cell r="A273">
            <v>37622</v>
          </cell>
          <cell r="B273" t="str">
            <v>Cyclohexane</v>
          </cell>
          <cell r="C273" t="str">
            <v>Victoria</v>
          </cell>
          <cell r="D273" t="str">
            <v>Chevron</v>
          </cell>
          <cell r="E273">
            <v>1.6372499999999999</v>
          </cell>
          <cell r="G273" t="str">
            <v>$/gal</v>
          </cell>
          <cell r="H273">
            <v>991666.66666666663</v>
          </cell>
          <cell r="I273" t="str">
            <v>US</v>
          </cell>
          <cell r="J273" t="str">
            <v>Midash</v>
          </cell>
          <cell r="K273">
            <v>1623606.25</v>
          </cell>
          <cell r="L273">
            <v>1623606.2499999998</v>
          </cell>
          <cell r="M273">
            <v>991666.66666666663</v>
          </cell>
        </row>
        <row r="274">
          <cell r="A274">
            <v>37653</v>
          </cell>
          <cell r="B274" t="str">
            <v>Cyclohexane</v>
          </cell>
          <cell r="C274" t="str">
            <v>Victoria</v>
          </cell>
          <cell r="D274" t="str">
            <v>Chevron</v>
          </cell>
          <cell r="E274">
            <v>1.9795499999999999</v>
          </cell>
          <cell r="G274" t="str">
            <v>$/gal</v>
          </cell>
          <cell r="H274">
            <v>991666.66666666663</v>
          </cell>
          <cell r="I274" t="str">
            <v>US</v>
          </cell>
          <cell r="J274" t="str">
            <v>Midash</v>
          </cell>
          <cell r="K274">
            <v>1963053.75</v>
          </cell>
          <cell r="L274">
            <v>1963053.7499999998</v>
          </cell>
          <cell r="M274">
            <v>991666.66666666663</v>
          </cell>
        </row>
        <row r="275">
          <cell r="A275">
            <v>37681</v>
          </cell>
          <cell r="B275" t="str">
            <v>Cyclohexane</v>
          </cell>
          <cell r="C275" t="str">
            <v>Victoria</v>
          </cell>
          <cell r="D275" t="str">
            <v>Chevron</v>
          </cell>
          <cell r="E275">
            <v>1.9077499999999998</v>
          </cell>
          <cell r="G275" t="str">
            <v>$/gal</v>
          </cell>
          <cell r="H275">
            <v>991666.66666666663</v>
          </cell>
          <cell r="I275" t="str">
            <v>US</v>
          </cell>
          <cell r="J275" t="str">
            <v>Midash</v>
          </cell>
          <cell r="K275">
            <v>1891852.083333333</v>
          </cell>
          <cell r="L275">
            <v>1891852.083333333</v>
          </cell>
          <cell r="M275">
            <v>991666.66666666663</v>
          </cell>
        </row>
        <row r="276">
          <cell r="A276">
            <v>37712</v>
          </cell>
          <cell r="B276" t="str">
            <v>Cyclohexane</v>
          </cell>
          <cell r="C276" t="str">
            <v>Victoria</v>
          </cell>
          <cell r="D276" t="str">
            <v>Chevron</v>
          </cell>
          <cell r="E276">
            <v>2.0998999999999999</v>
          </cell>
          <cell r="G276" t="str">
            <v>$/gal</v>
          </cell>
          <cell r="H276">
            <v>991666.66666666663</v>
          </cell>
          <cell r="I276" t="str">
            <v>US</v>
          </cell>
          <cell r="J276" t="str">
            <v>Midash</v>
          </cell>
          <cell r="K276">
            <v>2082400.833333333</v>
          </cell>
          <cell r="L276">
            <v>2082400.833333333</v>
          </cell>
          <cell r="M276">
            <v>991666.66666666663</v>
          </cell>
        </row>
        <row r="277">
          <cell r="A277">
            <v>37742</v>
          </cell>
          <cell r="B277" t="str">
            <v>Cyclohexane</v>
          </cell>
          <cell r="C277" t="str">
            <v>Victoria</v>
          </cell>
          <cell r="D277" t="str">
            <v>Chevron</v>
          </cell>
          <cell r="E277">
            <v>1.4088499999999999</v>
          </cell>
          <cell r="G277" t="str">
            <v>$/gal</v>
          </cell>
          <cell r="H277">
            <v>991666.66666666663</v>
          </cell>
          <cell r="I277" t="str">
            <v>US</v>
          </cell>
          <cell r="J277" t="str">
            <v>Midash</v>
          </cell>
          <cell r="K277">
            <v>1397109.5833333333</v>
          </cell>
          <cell r="L277">
            <v>1397109.5833333333</v>
          </cell>
          <cell r="M277">
            <v>991666.66666666663</v>
          </cell>
        </row>
        <row r="278">
          <cell r="A278">
            <v>37773</v>
          </cell>
          <cell r="B278" t="str">
            <v>Cyclohexane</v>
          </cell>
          <cell r="C278" t="str">
            <v>Victoria</v>
          </cell>
          <cell r="D278" t="str">
            <v>Chevron</v>
          </cell>
          <cell r="E278">
            <v>1.4520999999999999</v>
          </cell>
          <cell r="G278" t="str">
            <v>$/gal</v>
          </cell>
          <cell r="H278">
            <v>991666.66666666663</v>
          </cell>
          <cell r="I278" t="str">
            <v>US</v>
          </cell>
          <cell r="J278" t="str">
            <v>Midash</v>
          </cell>
          <cell r="K278">
            <v>1439999.1666666665</v>
          </cell>
          <cell r="L278">
            <v>1439999.1666666665</v>
          </cell>
          <cell r="M278">
            <v>991666.66666666663</v>
          </cell>
        </row>
        <row r="279">
          <cell r="A279">
            <v>37803</v>
          </cell>
          <cell r="B279" t="str">
            <v>Cyclohexane</v>
          </cell>
          <cell r="C279" t="str">
            <v>Victoria</v>
          </cell>
          <cell r="D279" t="str">
            <v>Chevron</v>
          </cell>
          <cell r="E279">
            <v>1.4377999999999997</v>
          </cell>
          <cell r="G279" t="str">
            <v>$/gal</v>
          </cell>
          <cell r="H279">
            <v>991666.66666666663</v>
          </cell>
          <cell r="I279" t="str">
            <v>US</v>
          </cell>
          <cell r="J279" t="str">
            <v>Midash</v>
          </cell>
          <cell r="K279">
            <v>1425818.333333333</v>
          </cell>
          <cell r="L279">
            <v>1425818.333333333</v>
          </cell>
          <cell r="M279">
            <v>991666.66666666663</v>
          </cell>
        </row>
        <row r="280">
          <cell r="A280">
            <v>37834</v>
          </cell>
          <cell r="B280" t="str">
            <v>Cyclohexane</v>
          </cell>
          <cell r="C280" t="str">
            <v>Victoria</v>
          </cell>
          <cell r="D280" t="str">
            <v>Chevron</v>
          </cell>
          <cell r="E280">
            <v>1.55</v>
          </cell>
          <cell r="G280" t="str">
            <v>$/gal</v>
          </cell>
          <cell r="H280">
            <v>991666.66666666663</v>
          </cell>
          <cell r="I280" t="str">
            <v>US</v>
          </cell>
          <cell r="J280" t="str">
            <v>Midash</v>
          </cell>
          <cell r="K280">
            <v>1537083.3333333333</v>
          </cell>
          <cell r="L280">
            <v>1537083.3333333333</v>
          </cell>
          <cell r="M280">
            <v>991666.66666666663</v>
          </cell>
        </row>
        <row r="281">
          <cell r="A281">
            <v>37865</v>
          </cell>
          <cell r="B281" t="str">
            <v>Cyclohexane</v>
          </cell>
          <cell r="C281" t="str">
            <v>Victoria</v>
          </cell>
          <cell r="D281" t="str">
            <v>Chevron</v>
          </cell>
          <cell r="E281">
            <v>1.69</v>
          </cell>
          <cell r="G281" t="str">
            <v>$/gal</v>
          </cell>
          <cell r="H281">
            <v>991666.66666666663</v>
          </cell>
          <cell r="I281" t="str">
            <v>US</v>
          </cell>
          <cell r="J281" t="str">
            <v>Midash</v>
          </cell>
          <cell r="K281">
            <v>1675916.6666666665</v>
          </cell>
          <cell r="L281">
            <v>1675916.6666666665</v>
          </cell>
          <cell r="M281">
            <v>991666.66666666663</v>
          </cell>
        </row>
        <row r="282">
          <cell r="A282">
            <v>37895</v>
          </cell>
          <cell r="B282" t="str">
            <v>Cyclohexane</v>
          </cell>
          <cell r="C282" t="str">
            <v>Victoria</v>
          </cell>
          <cell r="D282" t="str">
            <v>Chevron</v>
          </cell>
          <cell r="E282">
            <v>1.6185499999999999</v>
          </cell>
          <cell r="G282" t="str">
            <v>$/gal</v>
          </cell>
          <cell r="H282">
            <v>991666.66666666663</v>
          </cell>
          <cell r="I282" t="str">
            <v>US</v>
          </cell>
          <cell r="J282" t="str">
            <v>Midash</v>
          </cell>
          <cell r="K282">
            <v>1605062.0833333333</v>
          </cell>
          <cell r="L282">
            <v>1605062.0833333333</v>
          </cell>
          <cell r="M282">
            <v>991666.66666666663</v>
          </cell>
        </row>
        <row r="283">
          <cell r="A283">
            <v>37926</v>
          </cell>
          <cell r="B283" t="str">
            <v>Cyclohexane</v>
          </cell>
          <cell r="C283" t="str">
            <v>Victoria</v>
          </cell>
          <cell r="D283" t="str">
            <v>Chevron</v>
          </cell>
          <cell r="E283">
            <v>1.5054000000000001</v>
          </cell>
          <cell r="G283" t="str">
            <v>$/gal</v>
          </cell>
          <cell r="H283">
            <v>991666.66666666663</v>
          </cell>
          <cell r="I283" t="str">
            <v>US</v>
          </cell>
          <cell r="J283" t="str">
            <v>Midash</v>
          </cell>
          <cell r="K283">
            <v>1492855</v>
          </cell>
          <cell r="L283">
            <v>1492855</v>
          </cell>
          <cell r="M283">
            <v>991666.66666666663</v>
          </cell>
        </row>
        <row r="284">
          <cell r="A284">
            <v>37956</v>
          </cell>
          <cell r="B284" t="str">
            <v>Cyclohexane</v>
          </cell>
          <cell r="C284" t="str">
            <v>Victoria</v>
          </cell>
          <cell r="D284" t="str">
            <v>Chevron</v>
          </cell>
          <cell r="E284">
            <v>1.63</v>
          </cell>
          <cell r="G284" t="str">
            <v>$/gal</v>
          </cell>
          <cell r="H284">
            <v>991666.66666666663</v>
          </cell>
          <cell r="I284" t="str">
            <v>US</v>
          </cell>
          <cell r="J284" t="str">
            <v>Midash</v>
          </cell>
          <cell r="K284">
            <v>1616416.6666666665</v>
          </cell>
          <cell r="L284">
            <v>1616416.6666666665</v>
          </cell>
          <cell r="M284">
            <v>991666.66666666663</v>
          </cell>
        </row>
        <row r="285">
          <cell r="A285">
            <v>37987</v>
          </cell>
          <cell r="B285" t="str">
            <v>Cyclohexane</v>
          </cell>
          <cell r="C285" t="str">
            <v>Victoria</v>
          </cell>
          <cell r="D285" t="str">
            <v>Chevron</v>
          </cell>
          <cell r="E285">
            <v>1.7824749999999998</v>
          </cell>
          <cell r="G285" t="str">
            <v>$/gal</v>
          </cell>
          <cell r="H285">
            <v>1198000</v>
          </cell>
          <cell r="I285" t="str">
            <v>US</v>
          </cell>
          <cell r="J285" t="str">
            <v>Midash</v>
          </cell>
          <cell r="K285">
            <v>2135405.0499999998</v>
          </cell>
          <cell r="L285">
            <v>2135405.0499999998</v>
          </cell>
          <cell r="M285">
            <v>1198000</v>
          </cell>
        </row>
        <row r="286">
          <cell r="A286">
            <v>38018</v>
          </cell>
          <cell r="B286" t="str">
            <v>Cyclohexane</v>
          </cell>
          <cell r="C286" t="str">
            <v>Victoria</v>
          </cell>
          <cell r="D286" t="str">
            <v>Chevron</v>
          </cell>
          <cell r="E286">
            <v>2.0419</v>
          </cell>
          <cell r="F286">
            <v>0.03</v>
          </cell>
          <cell r="G286" t="str">
            <v>$/gal</v>
          </cell>
          <cell r="H286">
            <v>0</v>
          </cell>
          <cell r="I286" t="str">
            <v>US</v>
          </cell>
          <cell r="J286" t="str">
            <v>Midash</v>
          </cell>
          <cell r="K286">
            <v>0</v>
          </cell>
          <cell r="L286">
            <v>0</v>
          </cell>
          <cell r="M286">
            <v>0</v>
          </cell>
        </row>
        <row r="287">
          <cell r="A287">
            <v>38047</v>
          </cell>
          <cell r="B287" t="str">
            <v>Cyclohexane</v>
          </cell>
          <cell r="C287" t="str">
            <v>Victoria</v>
          </cell>
          <cell r="D287" t="str">
            <v>Chevron</v>
          </cell>
          <cell r="E287">
            <v>2.0430000000000001</v>
          </cell>
          <cell r="F287">
            <v>0.03</v>
          </cell>
          <cell r="G287" t="str">
            <v>$/gal</v>
          </cell>
          <cell r="H287">
            <v>1197000</v>
          </cell>
          <cell r="I287" t="str">
            <v>US</v>
          </cell>
          <cell r="J287" t="str">
            <v>Midash</v>
          </cell>
          <cell r="K287">
            <v>2481381</v>
          </cell>
          <cell r="L287">
            <v>2445471</v>
          </cell>
          <cell r="M287">
            <v>1197000</v>
          </cell>
        </row>
        <row r="288">
          <cell r="A288">
            <v>38078</v>
          </cell>
          <cell r="B288" t="str">
            <v>Cyclohexane</v>
          </cell>
          <cell r="C288" t="str">
            <v>Victoria</v>
          </cell>
          <cell r="D288" t="str">
            <v>Chevron</v>
          </cell>
          <cell r="E288">
            <v>2.3139500000000002</v>
          </cell>
          <cell r="F288">
            <v>0.03</v>
          </cell>
          <cell r="G288" t="str">
            <v>$/gal</v>
          </cell>
          <cell r="H288">
            <v>2364000</v>
          </cell>
          <cell r="I288" t="str">
            <v>US</v>
          </cell>
          <cell r="J288" t="str">
            <v>Midash</v>
          </cell>
          <cell r="K288">
            <v>5541097.7999999998</v>
          </cell>
          <cell r="L288">
            <v>5470177.8000000007</v>
          </cell>
          <cell r="M288">
            <v>2364000</v>
          </cell>
        </row>
        <row r="289">
          <cell r="A289">
            <v>38108</v>
          </cell>
          <cell r="B289" t="str">
            <v>Cyclohexane</v>
          </cell>
          <cell r="C289" t="str">
            <v>Victoria</v>
          </cell>
          <cell r="D289" t="str">
            <v>Chevron</v>
          </cell>
          <cell r="E289">
            <v>2.2726000000000002</v>
          </cell>
          <cell r="F289">
            <v>0.03</v>
          </cell>
          <cell r="G289" t="str">
            <v>$/gal</v>
          </cell>
          <cell r="H289">
            <v>1985000</v>
          </cell>
          <cell r="I289" t="str">
            <v>US</v>
          </cell>
          <cell r="J289" t="str">
            <v>Midash</v>
          </cell>
          <cell r="K289">
            <v>4570661</v>
          </cell>
          <cell r="L289">
            <v>4511111</v>
          </cell>
          <cell r="M289">
            <v>1985000</v>
          </cell>
        </row>
        <row r="290">
          <cell r="A290">
            <v>38139</v>
          </cell>
          <cell r="B290" t="str">
            <v>Cyclohexane</v>
          </cell>
          <cell r="C290" t="str">
            <v>Victoria</v>
          </cell>
          <cell r="D290" t="str">
            <v>Chevron</v>
          </cell>
          <cell r="E290">
            <v>2.5586000000000002</v>
          </cell>
          <cell r="F290">
            <v>0.03</v>
          </cell>
          <cell r="G290" t="str">
            <v>$/gal</v>
          </cell>
          <cell r="H290">
            <v>2350000</v>
          </cell>
          <cell r="I290" t="str">
            <v>US</v>
          </cell>
          <cell r="J290" t="str">
            <v>Midash</v>
          </cell>
          <cell r="K290">
            <v>6083210</v>
          </cell>
          <cell r="L290">
            <v>6012710.0000000009</v>
          </cell>
          <cell r="M290">
            <v>2350000</v>
          </cell>
        </row>
        <row r="291">
          <cell r="A291">
            <v>38169</v>
          </cell>
          <cell r="B291" t="str">
            <v>Cyclohexane</v>
          </cell>
          <cell r="C291" t="str">
            <v>Victoria</v>
          </cell>
          <cell r="D291" t="str">
            <v>Chevron</v>
          </cell>
          <cell r="E291">
            <v>2.9751499999999997</v>
          </cell>
          <cell r="F291">
            <v>0.03</v>
          </cell>
          <cell r="G291" t="str">
            <v>$/gal</v>
          </cell>
          <cell r="H291">
            <v>1161666.6666666667</v>
          </cell>
          <cell r="I291" t="str">
            <v>US</v>
          </cell>
          <cell r="J291" t="str">
            <v>Midash</v>
          </cell>
          <cell r="K291">
            <v>3490982.583333333</v>
          </cell>
          <cell r="L291">
            <v>3456132.5833333335</v>
          </cell>
          <cell r="M291">
            <v>1161666.6666666667</v>
          </cell>
        </row>
        <row r="292">
          <cell r="A292">
            <v>38200</v>
          </cell>
          <cell r="B292" t="str">
            <v>Cyclohexane</v>
          </cell>
          <cell r="C292" t="str">
            <v>Victoria</v>
          </cell>
          <cell r="D292" t="str">
            <v>Chevron</v>
          </cell>
          <cell r="E292">
            <v>3.5962499999999999</v>
          </cell>
          <cell r="F292">
            <v>0.03</v>
          </cell>
          <cell r="G292" t="str">
            <v>$/gal</v>
          </cell>
          <cell r="H292">
            <v>794000</v>
          </cell>
          <cell r="I292" t="str">
            <v>US</v>
          </cell>
          <cell r="J292" t="str">
            <v>Midash</v>
          </cell>
          <cell r="K292">
            <v>2879242.5</v>
          </cell>
          <cell r="L292">
            <v>2855422.5</v>
          </cell>
          <cell r="M292">
            <v>794000</v>
          </cell>
        </row>
        <row r="293">
          <cell r="A293">
            <v>38231</v>
          </cell>
          <cell r="B293" t="str">
            <v>Cyclohexane</v>
          </cell>
          <cell r="C293" t="str">
            <v>Victoria</v>
          </cell>
          <cell r="D293" t="str">
            <v>Chevron</v>
          </cell>
          <cell r="E293">
            <v>3.6763500000000002</v>
          </cell>
          <cell r="F293">
            <v>0.03</v>
          </cell>
          <cell r="G293" t="str">
            <v>$/gal</v>
          </cell>
          <cell r="H293">
            <v>1600000</v>
          </cell>
          <cell r="I293" t="str">
            <v>US</v>
          </cell>
          <cell r="J293" t="str">
            <v>Midash</v>
          </cell>
          <cell r="K293">
            <v>5930160</v>
          </cell>
          <cell r="L293">
            <v>5882160</v>
          </cell>
          <cell r="M293">
            <v>1600000</v>
          </cell>
        </row>
        <row r="294">
          <cell r="A294">
            <v>38261</v>
          </cell>
          <cell r="B294" t="str">
            <v>Cyclohexane</v>
          </cell>
          <cell r="C294" t="str">
            <v>Victoria</v>
          </cell>
          <cell r="D294" t="str">
            <v>Chevron</v>
          </cell>
          <cell r="E294">
            <v>3.4777500000000003</v>
          </cell>
          <cell r="F294">
            <v>0.03</v>
          </cell>
          <cell r="G294" t="str">
            <v>$/gal</v>
          </cell>
          <cell r="H294">
            <v>2400000</v>
          </cell>
          <cell r="I294" t="str">
            <v>US</v>
          </cell>
          <cell r="J294" t="str">
            <v>Midash</v>
          </cell>
          <cell r="K294">
            <v>8418600</v>
          </cell>
          <cell r="L294">
            <v>8346600.0000000009</v>
          </cell>
          <cell r="M294">
            <v>2400000</v>
          </cell>
        </row>
        <row r="295">
          <cell r="A295">
            <v>38292</v>
          </cell>
          <cell r="B295" t="str">
            <v>Cyclohexane</v>
          </cell>
          <cell r="C295" t="str">
            <v>Victoria</v>
          </cell>
          <cell r="D295" t="str">
            <v>Chevron</v>
          </cell>
          <cell r="E295">
            <v>3.4929100000000002</v>
          </cell>
          <cell r="F295">
            <v>0.03</v>
          </cell>
          <cell r="G295" t="str">
            <v>$/gal</v>
          </cell>
          <cell r="H295">
            <v>1200000</v>
          </cell>
          <cell r="I295" t="str">
            <v>US</v>
          </cell>
          <cell r="J295" t="str">
            <v>Midash</v>
          </cell>
          <cell r="K295">
            <v>4227492</v>
          </cell>
          <cell r="L295">
            <v>4191492</v>
          </cell>
          <cell r="M295">
            <v>1200000</v>
          </cell>
        </row>
        <row r="296">
          <cell r="A296">
            <v>38322</v>
          </cell>
          <cell r="B296" t="str">
            <v>Cyclohexane</v>
          </cell>
          <cell r="C296" t="str">
            <v>Victoria</v>
          </cell>
          <cell r="D296" t="str">
            <v>Chevron</v>
          </cell>
          <cell r="E296">
            <v>3.490172500474654</v>
          </cell>
          <cell r="F296">
            <v>0.03</v>
          </cell>
          <cell r="G296" t="str">
            <v>$/gal</v>
          </cell>
          <cell r="H296">
            <v>1200000</v>
          </cell>
          <cell r="I296" t="str">
            <v>US</v>
          </cell>
          <cell r="J296" t="str">
            <v>Midash</v>
          </cell>
          <cell r="K296">
            <v>4224207.0005695848</v>
          </cell>
          <cell r="L296">
            <v>4188207.0005695848</v>
          </cell>
          <cell r="M296">
            <v>1200000</v>
          </cell>
        </row>
        <row r="297">
          <cell r="A297">
            <v>38353</v>
          </cell>
          <cell r="B297" t="str">
            <v>Cyclohexane</v>
          </cell>
          <cell r="C297" t="str">
            <v>Victoria</v>
          </cell>
          <cell r="D297" t="str">
            <v>Chevron</v>
          </cell>
          <cell r="E297">
            <v>3.4266835714285713</v>
          </cell>
          <cell r="F297">
            <v>0.03</v>
          </cell>
          <cell r="G297" t="str">
            <v>$/gal</v>
          </cell>
          <cell r="H297">
            <v>1161666.6666666667</v>
          </cell>
          <cell r="I297" t="str">
            <v>US</v>
          </cell>
          <cell r="J297" t="str">
            <v>Midash</v>
          </cell>
          <cell r="K297">
            <v>4015514.0821428569</v>
          </cell>
          <cell r="L297">
            <v>3980664.0821428574</v>
          </cell>
          <cell r="M297">
            <v>1161666.6666666667</v>
          </cell>
        </row>
        <row r="298">
          <cell r="A298">
            <v>38384</v>
          </cell>
          <cell r="B298" t="str">
            <v>Cyclohexane</v>
          </cell>
          <cell r="C298" t="str">
            <v>Victoria</v>
          </cell>
          <cell r="D298" t="str">
            <v>Chevron</v>
          </cell>
          <cell r="E298">
            <v>3.4337299999999997</v>
          </cell>
          <cell r="F298">
            <v>0.03</v>
          </cell>
          <cell r="G298" t="str">
            <v>$/gal</v>
          </cell>
          <cell r="H298">
            <v>1161666.6666666667</v>
          </cell>
          <cell r="I298" t="str">
            <v>US</v>
          </cell>
          <cell r="J298" t="str">
            <v>Midash</v>
          </cell>
          <cell r="K298">
            <v>4023699.6833333331</v>
          </cell>
          <cell r="L298">
            <v>3988849.6833333331</v>
          </cell>
          <cell r="M298">
            <v>1161666.6666666667</v>
          </cell>
        </row>
        <row r="299">
          <cell r="A299">
            <v>38412</v>
          </cell>
          <cell r="B299" t="str">
            <v>Cyclohexane</v>
          </cell>
          <cell r="C299" t="str">
            <v>Victoria</v>
          </cell>
          <cell r="D299" t="str">
            <v>Chevron</v>
          </cell>
          <cell r="E299">
            <v>3.3951407142857146</v>
          </cell>
          <cell r="F299">
            <v>0.03</v>
          </cell>
          <cell r="G299" t="str">
            <v>$/gal</v>
          </cell>
          <cell r="H299">
            <v>1161666.6666666667</v>
          </cell>
          <cell r="I299" t="str">
            <v>US</v>
          </cell>
          <cell r="J299" t="str">
            <v>Midash</v>
          </cell>
          <cell r="K299">
            <v>3978871.7964285719</v>
          </cell>
          <cell r="L299">
            <v>3944021.7964285719</v>
          </cell>
          <cell r="M299">
            <v>1161666.6666666667</v>
          </cell>
        </row>
        <row r="300">
          <cell r="A300">
            <v>38443</v>
          </cell>
          <cell r="B300" t="str">
            <v>Cyclohexane</v>
          </cell>
          <cell r="C300" t="str">
            <v>Victoria</v>
          </cell>
          <cell r="D300" t="str">
            <v>Chevron</v>
          </cell>
          <cell r="E300">
            <v>3.3465514285714284</v>
          </cell>
          <cell r="F300">
            <v>0.03</v>
          </cell>
          <cell r="G300" t="str">
            <v>$/gal</v>
          </cell>
          <cell r="H300">
            <v>1161666.6666666667</v>
          </cell>
          <cell r="I300" t="str">
            <v>US</v>
          </cell>
          <cell r="J300" t="str">
            <v>Midash</v>
          </cell>
          <cell r="K300">
            <v>3922427.2428571428</v>
          </cell>
          <cell r="L300">
            <v>3887577.2428571428</v>
          </cell>
          <cell r="M300">
            <v>1161666.6666666667</v>
          </cell>
        </row>
        <row r="301">
          <cell r="A301">
            <v>38473</v>
          </cell>
          <cell r="B301" t="str">
            <v>Cyclohexane</v>
          </cell>
          <cell r="C301" t="str">
            <v>Victoria</v>
          </cell>
          <cell r="D301" t="str">
            <v>Chevron</v>
          </cell>
          <cell r="E301">
            <v>3.2676110714285715</v>
          </cell>
          <cell r="F301">
            <v>0.03</v>
          </cell>
          <cell r="G301" t="str">
            <v>$/gal</v>
          </cell>
          <cell r="H301">
            <v>1161666.6666666667</v>
          </cell>
          <cell r="I301" t="str">
            <v>US</v>
          </cell>
          <cell r="J301" t="str">
            <v>Midash</v>
          </cell>
          <cell r="K301">
            <v>3830724.8613095242</v>
          </cell>
          <cell r="L301">
            <v>3795874.8613095242</v>
          </cell>
          <cell r="M301">
            <v>1161666.6666666667</v>
          </cell>
        </row>
        <row r="302">
          <cell r="A302">
            <v>38504</v>
          </cell>
          <cell r="B302" t="str">
            <v>Cyclohexane</v>
          </cell>
          <cell r="C302" t="str">
            <v>Victoria</v>
          </cell>
          <cell r="D302" t="str">
            <v>Chevron</v>
          </cell>
          <cell r="E302">
            <v>3.2240485714285714</v>
          </cell>
          <cell r="F302">
            <v>0.03</v>
          </cell>
          <cell r="G302" t="str">
            <v>$/gal</v>
          </cell>
          <cell r="H302">
            <v>1161666.6666666667</v>
          </cell>
          <cell r="I302" t="str">
            <v>US</v>
          </cell>
          <cell r="J302" t="str">
            <v>Midash</v>
          </cell>
          <cell r="K302">
            <v>3780119.7571428572</v>
          </cell>
          <cell r="L302">
            <v>3745269.7571428572</v>
          </cell>
          <cell r="M302">
            <v>1161666.6666666667</v>
          </cell>
        </row>
        <row r="303">
          <cell r="A303">
            <v>38534</v>
          </cell>
          <cell r="B303" t="str">
            <v>Cyclohexane</v>
          </cell>
          <cell r="C303" t="str">
            <v>Victoria</v>
          </cell>
          <cell r="D303" t="str">
            <v>Chevron</v>
          </cell>
          <cell r="E303">
            <v>3.0997285714285718</v>
          </cell>
          <cell r="F303">
            <v>0.03</v>
          </cell>
          <cell r="G303" t="str">
            <v>$/gal</v>
          </cell>
          <cell r="H303">
            <v>1161666.6666666667</v>
          </cell>
          <cell r="I303" t="str">
            <v>US</v>
          </cell>
          <cell r="J303" t="str">
            <v>Midash</v>
          </cell>
          <cell r="K303">
            <v>3635701.3571428577</v>
          </cell>
          <cell r="L303">
            <v>3600851.3571428577</v>
          </cell>
          <cell r="M303">
            <v>1161666.6666666667</v>
          </cell>
        </row>
        <row r="304">
          <cell r="A304">
            <v>38565</v>
          </cell>
          <cell r="B304" t="str">
            <v>Cyclohexane</v>
          </cell>
          <cell r="C304" t="str">
            <v>Victoria</v>
          </cell>
          <cell r="D304" t="str">
            <v>Chevron</v>
          </cell>
          <cell r="E304">
            <v>3.0699071428571423</v>
          </cell>
          <cell r="F304">
            <v>0.03</v>
          </cell>
          <cell r="G304" t="str">
            <v>$/gal</v>
          </cell>
          <cell r="H304">
            <v>1161666.6666666667</v>
          </cell>
          <cell r="I304" t="str">
            <v>US</v>
          </cell>
          <cell r="J304" t="str">
            <v>Midash</v>
          </cell>
          <cell r="K304">
            <v>3601058.7976190471</v>
          </cell>
          <cell r="L304">
            <v>3566208.7976190471</v>
          </cell>
          <cell r="M304">
            <v>1161666.6666666667</v>
          </cell>
        </row>
        <row r="305">
          <cell r="A305">
            <v>38596</v>
          </cell>
          <cell r="B305" t="str">
            <v>Cyclohexane</v>
          </cell>
          <cell r="C305" t="str">
            <v>Victoria</v>
          </cell>
          <cell r="D305" t="str">
            <v>Chevron</v>
          </cell>
          <cell r="E305">
            <v>3.0421921428571426</v>
          </cell>
          <cell r="F305">
            <v>0.03</v>
          </cell>
          <cell r="G305" t="str">
            <v>$/gal</v>
          </cell>
          <cell r="H305">
            <v>1161666.6666666667</v>
          </cell>
          <cell r="I305" t="str">
            <v>US</v>
          </cell>
          <cell r="J305" t="str">
            <v>Midash</v>
          </cell>
          <cell r="K305">
            <v>3568863.2059523808</v>
          </cell>
          <cell r="L305">
            <v>3534013.2059523808</v>
          </cell>
          <cell r="M305">
            <v>1161666.6666666667</v>
          </cell>
        </row>
        <row r="306">
          <cell r="A306">
            <v>37622</v>
          </cell>
          <cell r="B306" t="str">
            <v>Cyclohexane</v>
          </cell>
          <cell r="C306" t="str">
            <v>Victoria</v>
          </cell>
          <cell r="D306" t="str">
            <v>Citgo</v>
          </cell>
          <cell r="E306">
            <v>1.6211249999999999</v>
          </cell>
          <cell r="G306" t="str">
            <v>$/gal</v>
          </cell>
          <cell r="H306">
            <v>2333333.3333333335</v>
          </cell>
          <cell r="I306" t="str">
            <v>US</v>
          </cell>
          <cell r="J306" t="str">
            <v>Midash</v>
          </cell>
          <cell r="K306">
            <v>3782625</v>
          </cell>
          <cell r="L306">
            <v>3782625</v>
          </cell>
          <cell r="M306">
            <v>2333333.3333333335</v>
          </cell>
        </row>
        <row r="307">
          <cell r="A307">
            <v>37653</v>
          </cell>
          <cell r="B307" t="str">
            <v>Cyclohexane</v>
          </cell>
          <cell r="C307" t="str">
            <v>Victoria</v>
          </cell>
          <cell r="D307" t="str">
            <v>Citgo</v>
          </cell>
          <cell r="E307">
            <v>1.965225</v>
          </cell>
          <cell r="G307" t="str">
            <v>$/gal</v>
          </cell>
          <cell r="H307">
            <v>2333333.3333333335</v>
          </cell>
          <cell r="I307" t="str">
            <v>US</v>
          </cell>
          <cell r="J307" t="str">
            <v>Midash</v>
          </cell>
          <cell r="K307">
            <v>4585525</v>
          </cell>
          <cell r="L307">
            <v>4585525</v>
          </cell>
          <cell r="M307">
            <v>2333333.3333333335</v>
          </cell>
        </row>
        <row r="308">
          <cell r="A308">
            <v>37681</v>
          </cell>
          <cell r="B308" t="str">
            <v>Cyclohexane</v>
          </cell>
          <cell r="C308" t="str">
            <v>Victoria</v>
          </cell>
          <cell r="D308" t="str">
            <v>Citgo</v>
          </cell>
          <cell r="E308">
            <v>1.8951249999999999</v>
          </cell>
          <cell r="G308" t="str">
            <v>$/gal</v>
          </cell>
          <cell r="H308">
            <v>2333333.3333333335</v>
          </cell>
          <cell r="I308" t="str">
            <v>US</v>
          </cell>
          <cell r="J308" t="str">
            <v>Midash</v>
          </cell>
          <cell r="K308">
            <v>4421958.333333334</v>
          </cell>
          <cell r="L308">
            <v>4421958.333333334</v>
          </cell>
          <cell r="M308">
            <v>2333333.3333333335</v>
          </cell>
        </row>
        <row r="309">
          <cell r="A309">
            <v>37712</v>
          </cell>
          <cell r="B309" t="str">
            <v>Cyclohexane</v>
          </cell>
          <cell r="C309" t="str">
            <v>Victoria</v>
          </cell>
          <cell r="D309" t="str">
            <v>Citgo</v>
          </cell>
          <cell r="E309">
            <v>2.095675</v>
          </cell>
          <cell r="G309" t="str">
            <v>$/gal</v>
          </cell>
          <cell r="H309">
            <v>2333333.3333333335</v>
          </cell>
          <cell r="I309" t="str">
            <v>US</v>
          </cell>
          <cell r="J309" t="str">
            <v>Midash</v>
          </cell>
          <cell r="K309">
            <v>4889908.333333334</v>
          </cell>
          <cell r="L309">
            <v>4889908.333333334</v>
          </cell>
          <cell r="M309">
            <v>2333333.3333333335</v>
          </cell>
        </row>
        <row r="310">
          <cell r="A310">
            <v>37742</v>
          </cell>
          <cell r="B310" t="str">
            <v>Cyclohexane</v>
          </cell>
          <cell r="C310" t="str">
            <v>Victoria</v>
          </cell>
          <cell r="D310" t="str">
            <v>Citgo</v>
          </cell>
          <cell r="E310">
            <v>1.3949499999999999</v>
          </cell>
          <cell r="G310" t="str">
            <v>$/gal</v>
          </cell>
          <cell r="H310">
            <v>2333333.3333333335</v>
          </cell>
          <cell r="I310" t="str">
            <v>US</v>
          </cell>
          <cell r="J310" t="str">
            <v>Midash</v>
          </cell>
          <cell r="K310">
            <v>3254883.3333333335</v>
          </cell>
          <cell r="L310">
            <v>3254883.3333333335</v>
          </cell>
          <cell r="M310">
            <v>2333333.3333333335</v>
          </cell>
        </row>
        <row r="311">
          <cell r="A311">
            <v>37773</v>
          </cell>
          <cell r="B311" t="str">
            <v>Cyclohexane</v>
          </cell>
          <cell r="C311" t="str">
            <v>Victoria</v>
          </cell>
          <cell r="D311" t="str">
            <v>Citgo</v>
          </cell>
          <cell r="E311">
            <v>1.4383250000000001</v>
          </cell>
          <cell r="G311" t="str">
            <v>$/gal</v>
          </cell>
          <cell r="H311">
            <v>2333333.3333333335</v>
          </cell>
          <cell r="I311" t="str">
            <v>US</v>
          </cell>
          <cell r="J311" t="str">
            <v>Midash</v>
          </cell>
          <cell r="K311">
            <v>3356091.666666667</v>
          </cell>
          <cell r="L311">
            <v>3356091.666666667</v>
          </cell>
          <cell r="M311">
            <v>2333333.3333333335</v>
          </cell>
        </row>
        <row r="312">
          <cell r="A312">
            <v>37803</v>
          </cell>
          <cell r="B312" t="str">
            <v>Cyclohexane</v>
          </cell>
          <cell r="C312" t="str">
            <v>Victoria</v>
          </cell>
          <cell r="D312" t="str">
            <v>Citgo</v>
          </cell>
          <cell r="E312">
            <v>1.4262249999999999</v>
          </cell>
          <cell r="G312" t="str">
            <v>$/gal</v>
          </cell>
          <cell r="H312">
            <v>2333333.3333333335</v>
          </cell>
          <cell r="I312" t="str">
            <v>US</v>
          </cell>
          <cell r="J312" t="str">
            <v>Midash</v>
          </cell>
          <cell r="K312">
            <v>3327858.333333333</v>
          </cell>
          <cell r="L312">
            <v>3327858.333333333</v>
          </cell>
          <cell r="M312">
            <v>2333333.3333333335</v>
          </cell>
        </row>
        <row r="313">
          <cell r="A313">
            <v>37834</v>
          </cell>
          <cell r="B313" t="str">
            <v>Cyclohexane</v>
          </cell>
          <cell r="C313" t="str">
            <v>Victoria</v>
          </cell>
          <cell r="D313" t="str">
            <v>Citgo</v>
          </cell>
          <cell r="E313">
            <v>1.5365499999999999</v>
          </cell>
          <cell r="G313" t="str">
            <v>$/gal</v>
          </cell>
          <cell r="H313">
            <v>2333333.3333333335</v>
          </cell>
          <cell r="I313" t="str">
            <v>US</v>
          </cell>
          <cell r="J313" t="str">
            <v>Midash</v>
          </cell>
          <cell r="K313">
            <v>3585283.333333333</v>
          </cell>
          <cell r="L313">
            <v>3585283.333333333</v>
          </cell>
          <cell r="M313">
            <v>2333333.3333333335</v>
          </cell>
        </row>
        <row r="314">
          <cell r="A314">
            <v>37865</v>
          </cell>
          <cell r="B314" t="str">
            <v>Cyclohexane</v>
          </cell>
          <cell r="C314" t="str">
            <v>Victoria</v>
          </cell>
          <cell r="D314" t="str">
            <v>Citgo</v>
          </cell>
          <cell r="E314">
            <v>1.67</v>
          </cell>
          <cell r="G314" t="str">
            <v>$/gal</v>
          </cell>
          <cell r="H314">
            <v>2333333.3333333335</v>
          </cell>
          <cell r="I314" t="str">
            <v>US</v>
          </cell>
          <cell r="J314" t="str">
            <v>Midash</v>
          </cell>
          <cell r="K314">
            <v>3896666.666666667</v>
          </cell>
          <cell r="L314">
            <v>3896666.666666667</v>
          </cell>
          <cell r="M314">
            <v>2333333.3333333335</v>
          </cell>
        </row>
        <row r="315">
          <cell r="A315">
            <v>37895</v>
          </cell>
          <cell r="B315" t="str">
            <v>Cyclohexane</v>
          </cell>
          <cell r="C315" t="str">
            <v>Victoria</v>
          </cell>
          <cell r="D315" t="str">
            <v>Citgo</v>
          </cell>
          <cell r="E315">
            <v>1.6043499999999999</v>
          </cell>
          <cell r="G315" t="str">
            <v>$/gal</v>
          </cell>
          <cell r="H315">
            <v>2333333.3333333335</v>
          </cell>
          <cell r="I315" t="str">
            <v>US</v>
          </cell>
          <cell r="J315" t="str">
            <v>Midash</v>
          </cell>
          <cell r="K315">
            <v>3743483.3333333335</v>
          </cell>
          <cell r="L315">
            <v>3743483.3333333335</v>
          </cell>
          <cell r="M315">
            <v>2333333.3333333335</v>
          </cell>
        </row>
        <row r="316">
          <cell r="A316">
            <v>37926</v>
          </cell>
          <cell r="B316" t="str">
            <v>Cyclohexane</v>
          </cell>
          <cell r="C316" t="str">
            <v>Victoria</v>
          </cell>
          <cell r="D316" t="str">
            <v>Citgo</v>
          </cell>
          <cell r="E316">
            <v>1.4898</v>
          </cell>
          <cell r="G316" t="str">
            <v>$/gal</v>
          </cell>
          <cell r="H316">
            <v>2333333.3333333335</v>
          </cell>
          <cell r="I316" t="str">
            <v>US</v>
          </cell>
          <cell r="J316" t="str">
            <v>Midash</v>
          </cell>
          <cell r="K316">
            <v>3476200</v>
          </cell>
          <cell r="L316">
            <v>3476200.0000000005</v>
          </cell>
          <cell r="M316">
            <v>2333333.3333333335</v>
          </cell>
        </row>
        <row r="317">
          <cell r="A317">
            <v>37956</v>
          </cell>
          <cell r="B317" t="str">
            <v>Cyclohexane</v>
          </cell>
          <cell r="C317" t="str">
            <v>Victoria</v>
          </cell>
          <cell r="D317" t="str">
            <v>Citgo</v>
          </cell>
          <cell r="E317">
            <v>1.61</v>
          </cell>
          <cell r="G317" t="str">
            <v>$/gal</v>
          </cell>
          <cell r="H317">
            <v>2333333.3333333335</v>
          </cell>
          <cell r="I317" t="str">
            <v>US</v>
          </cell>
          <cell r="J317" t="str">
            <v>Midash</v>
          </cell>
          <cell r="K317">
            <v>3756666.666666667</v>
          </cell>
          <cell r="L317">
            <v>3756666.666666667</v>
          </cell>
          <cell r="M317">
            <v>2333333.3333333335</v>
          </cell>
        </row>
        <row r="318">
          <cell r="A318">
            <v>37987</v>
          </cell>
          <cell r="B318" t="str">
            <v>Cyclohexane</v>
          </cell>
          <cell r="C318" t="str">
            <v>Victoria</v>
          </cell>
          <cell r="D318" t="str">
            <v>Citgo</v>
          </cell>
          <cell r="E318">
            <v>1.7679499999999999</v>
          </cell>
          <cell r="G318" t="str">
            <v>$/gal</v>
          </cell>
          <cell r="H318">
            <v>2401000</v>
          </cell>
          <cell r="I318" t="str">
            <v>US</v>
          </cell>
          <cell r="J318" t="str">
            <v>Midash</v>
          </cell>
          <cell r="K318">
            <v>4244847.95</v>
          </cell>
          <cell r="L318">
            <v>4244847.95</v>
          </cell>
          <cell r="M318">
            <v>2401000</v>
          </cell>
        </row>
        <row r="319">
          <cell r="A319">
            <v>38018</v>
          </cell>
          <cell r="B319" t="str">
            <v>Cyclohexane</v>
          </cell>
          <cell r="C319" t="str">
            <v>Victoria</v>
          </cell>
          <cell r="D319" t="str">
            <v>Citgo</v>
          </cell>
          <cell r="E319">
            <v>2.029925</v>
          </cell>
          <cell r="F319">
            <v>0.03</v>
          </cell>
          <cell r="G319" t="str">
            <v>$/gal</v>
          </cell>
          <cell r="H319">
            <v>3441000</v>
          </cell>
          <cell r="I319" t="str">
            <v>US</v>
          </cell>
          <cell r="J319" t="str">
            <v>Midash</v>
          </cell>
          <cell r="K319">
            <v>7088201.9249999989</v>
          </cell>
          <cell r="L319">
            <v>6984971.9249999998</v>
          </cell>
          <cell r="M319">
            <v>3441000</v>
          </cell>
        </row>
        <row r="320">
          <cell r="A320">
            <v>38047</v>
          </cell>
          <cell r="B320" t="str">
            <v>Cyclohexane</v>
          </cell>
          <cell r="C320" t="str">
            <v>Victoria</v>
          </cell>
          <cell r="D320" t="str">
            <v>Citgo</v>
          </cell>
          <cell r="E320">
            <v>2.0300624999999997</v>
          </cell>
          <cell r="F320">
            <v>0.03</v>
          </cell>
          <cell r="G320" t="str">
            <v>$/gal</v>
          </cell>
          <cell r="H320">
            <v>2324000</v>
          </cell>
          <cell r="I320" t="str">
            <v>US</v>
          </cell>
          <cell r="J320" t="str">
            <v>Midash</v>
          </cell>
          <cell r="K320">
            <v>4787585.2499999991</v>
          </cell>
          <cell r="L320">
            <v>4717865.2499999991</v>
          </cell>
          <cell r="M320">
            <v>2324000</v>
          </cell>
        </row>
        <row r="321">
          <cell r="A321">
            <v>38078</v>
          </cell>
          <cell r="B321" t="str">
            <v>Cyclohexane</v>
          </cell>
          <cell r="C321" t="str">
            <v>Victoria</v>
          </cell>
          <cell r="D321" t="str">
            <v>Citgo</v>
          </cell>
          <cell r="E321">
            <v>2.2999000000000001</v>
          </cell>
          <cell r="F321">
            <v>0.03</v>
          </cell>
          <cell r="G321" t="str">
            <v>$/gal</v>
          </cell>
          <cell r="H321">
            <v>3146000</v>
          </cell>
          <cell r="I321" t="str">
            <v>US</v>
          </cell>
          <cell r="J321" t="str">
            <v>Midash</v>
          </cell>
          <cell r="K321">
            <v>7329865.3999999994</v>
          </cell>
          <cell r="L321">
            <v>7235485.4000000004</v>
          </cell>
          <cell r="M321">
            <v>3146000</v>
          </cell>
        </row>
        <row r="322">
          <cell r="A322">
            <v>38108</v>
          </cell>
          <cell r="B322" t="str">
            <v>Cyclohexane</v>
          </cell>
          <cell r="C322" t="str">
            <v>Victoria</v>
          </cell>
          <cell r="D322" t="str">
            <v>Citgo</v>
          </cell>
          <cell r="E322">
            <v>2.2595749999999999</v>
          </cell>
          <cell r="F322">
            <v>0.03</v>
          </cell>
          <cell r="G322" t="str">
            <v>$/gal</v>
          </cell>
          <cell r="H322">
            <v>3117000</v>
          </cell>
          <cell r="I322" t="str">
            <v>US</v>
          </cell>
          <cell r="J322" t="str">
            <v>Midash</v>
          </cell>
          <cell r="K322">
            <v>7136605.2749999994</v>
          </cell>
          <cell r="L322">
            <v>7043095.2749999994</v>
          </cell>
          <cell r="M322">
            <v>3117000</v>
          </cell>
        </row>
        <row r="323">
          <cell r="A323">
            <v>38139</v>
          </cell>
          <cell r="B323" t="str">
            <v>Cyclohexane</v>
          </cell>
          <cell r="C323" t="str">
            <v>Victoria</v>
          </cell>
          <cell r="D323" t="str">
            <v>Citgo</v>
          </cell>
          <cell r="E323">
            <v>2.5469499999999998</v>
          </cell>
          <cell r="F323">
            <v>0.03</v>
          </cell>
          <cell r="G323" t="str">
            <v>$/gal</v>
          </cell>
          <cell r="H323">
            <v>3241000</v>
          </cell>
          <cell r="I323" t="str">
            <v>US</v>
          </cell>
          <cell r="J323" t="str">
            <v>Midash</v>
          </cell>
          <cell r="K323">
            <v>8351894.9499999993</v>
          </cell>
          <cell r="L323">
            <v>8254664.9499999993</v>
          </cell>
          <cell r="M323">
            <v>3241000</v>
          </cell>
        </row>
        <row r="324">
          <cell r="A324">
            <v>38169</v>
          </cell>
          <cell r="B324" t="str">
            <v>Cyclohexane</v>
          </cell>
          <cell r="C324" t="str">
            <v>Victoria</v>
          </cell>
          <cell r="D324" t="str">
            <v>Citgo</v>
          </cell>
          <cell r="E324">
            <v>2.9653</v>
          </cell>
          <cell r="F324">
            <v>0.03</v>
          </cell>
          <cell r="G324" t="str">
            <v>$/gal</v>
          </cell>
          <cell r="H324">
            <v>2733333.3333333335</v>
          </cell>
          <cell r="I324" t="str">
            <v>US</v>
          </cell>
          <cell r="J324" t="str">
            <v>Midash</v>
          </cell>
          <cell r="K324">
            <v>8187153.333333333</v>
          </cell>
          <cell r="L324">
            <v>8105153.333333334</v>
          </cell>
          <cell r="M324">
            <v>2733333.3333333335</v>
          </cell>
        </row>
        <row r="325">
          <cell r="A325">
            <v>38200</v>
          </cell>
          <cell r="B325" t="str">
            <v>Cyclohexane</v>
          </cell>
          <cell r="C325" t="str">
            <v>Victoria</v>
          </cell>
          <cell r="D325" t="str">
            <v>Citgo</v>
          </cell>
          <cell r="E325">
            <v>3.585</v>
          </cell>
          <cell r="F325">
            <v>0.03</v>
          </cell>
          <cell r="G325" t="str">
            <v>$/gal</v>
          </cell>
          <cell r="H325">
            <v>3169000</v>
          </cell>
          <cell r="I325" t="str">
            <v>US</v>
          </cell>
          <cell r="J325" t="str">
            <v>Midash</v>
          </cell>
          <cell r="K325">
            <v>11455935</v>
          </cell>
          <cell r="L325">
            <v>11360865</v>
          </cell>
          <cell r="M325">
            <v>3169000</v>
          </cell>
        </row>
        <row r="326">
          <cell r="A326">
            <v>38231</v>
          </cell>
          <cell r="B326" t="str">
            <v>Cyclohexane</v>
          </cell>
          <cell r="C326" t="str">
            <v>Victoria</v>
          </cell>
          <cell r="D326" t="str">
            <v>Citgo</v>
          </cell>
          <cell r="E326">
            <v>3.6649500000000002</v>
          </cell>
          <cell r="F326">
            <v>0.03</v>
          </cell>
          <cell r="G326" t="str">
            <v>$/gal</v>
          </cell>
          <cell r="H326">
            <v>3200000</v>
          </cell>
          <cell r="I326" t="str">
            <v>US</v>
          </cell>
          <cell r="J326" t="str">
            <v>Midash</v>
          </cell>
          <cell r="K326">
            <v>11823840</v>
          </cell>
          <cell r="L326">
            <v>11727840</v>
          </cell>
          <cell r="M326">
            <v>3200000</v>
          </cell>
        </row>
        <row r="327">
          <cell r="A327">
            <v>38261</v>
          </cell>
          <cell r="B327" t="str">
            <v>Cyclohexane</v>
          </cell>
          <cell r="C327" t="str">
            <v>Victoria</v>
          </cell>
          <cell r="D327" t="str">
            <v>Citgo</v>
          </cell>
          <cell r="E327">
            <v>3.4642499999999998</v>
          </cell>
          <cell r="F327">
            <v>0.03</v>
          </cell>
          <cell r="G327" t="str">
            <v>$/gal</v>
          </cell>
          <cell r="H327">
            <v>3200000</v>
          </cell>
          <cell r="I327" t="str">
            <v>US</v>
          </cell>
          <cell r="J327" t="str">
            <v>Midash</v>
          </cell>
          <cell r="K327">
            <v>11181599.999999998</v>
          </cell>
          <cell r="L327">
            <v>11085600</v>
          </cell>
          <cell r="M327">
            <v>3200000</v>
          </cell>
        </row>
        <row r="328">
          <cell r="A328">
            <v>38292</v>
          </cell>
          <cell r="B328" t="str">
            <v>Cyclohexane</v>
          </cell>
          <cell r="C328" t="str">
            <v>Victoria</v>
          </cell>
          <cell r="D328" t="str">
            <v>Citgo</v>
          </cell>
          <cell r="E328">
            <v>3.4803575000000002</v>
          </cell>
          <cell r="F328">
            <v>0.03</v>
          </cell>
          <cell r="G328" t="str">
            <v>$/gal</v>
          </cell>
          <cell r="H328">
            <v>3200000</v>
          </cell>
          <cell r="I328" t="str">
            <v>US</v>
          </cell>
          <cell r="J328" t="str">
            <v>Midash</v>
          </cell>
          <cell r="K328">
            <v>11233144</v>
          </cell>
          <cell r="L328">
            <v>11137144</v>
          </cell>
          <cell r="M328">
            <v>3200000</v>
          </cell>
        </row>
        <row r="329">
          <cell r="A329">
            <v>38322</v>
          </cell>
          <cell r="B329" t="str">
            <v>Cyclohexane</v>
          </cell>
          <cell r="C329" t="str">
            <v>Victoria</v>
          </cell>
          <cell r="D329" t="str">
            <v>Citgo</v>
          </cell>
          <cell r="E329">
            <v>3.479027500474654</v>
          </cell>
          <cell r="F329">
            <v>0.03</v>
          </cell>
          <cell r="G329" t="str">
            <v>$/gal</v>
          </cell>
          <cell r="H329">
            <v>3200000</v>
          </cell>
          <cell r="I329" t="str">
            <v>US</v>
          </cell>
          <cell r="J329" t="str">
            <v>Midash</v>
          </cell>
          <cell r="K329">
            <v>11228888.001518892</v>
          </cell>
          <cell r="L329">
            <v>11132888.001518892</v>
          </cell>
          <cell r="M329">
            <v>3200000</v>
          </cell>
        </row>
        <row r="330">
          <cell r="A330">
            <v>38353</v>
          </cell>
          <cell r="B330" t="str">
            <v>Cyclohexane</v>
          </cell>
          <cell r="C330" t="str">
            <v>Victoria</v>
          </cell>
          <cell r="D330" t="str">
            <v>Citgo</v>
          </cell>
          <cell r="E330">
            <v>3.416638571428571</v>
          </cell>
          <cell r="F330">
            <v>0.03</v>
          </cell>
          <cell r="G330" t="str">
            <v>$/gal</v>
          </cell>
          <cell r="H330">
            <v>2733333.3333333335</v>
          </cell>
          <cell r="I330" t="str">
            <v>US</v>
          </cell>
          <cell r="J330" t="str">
            <v>Midash</v>
          </cell>
          <cell r="K330">
            <v>9420812.0952380933</v>
          </cell>
          <cell r="L330">
            <v>9338812.0952380951</v>
          </cell>
          <cell r="M330">
            <v>2733333.3333333335</v>
          </cell>
        </row>
        <row r="331">
          <cell r="A331">
            <v>38384</v>
          </cell>
          <cell r="B331" t="str">
            <v>Cyclohexane</v>
          </cell>
          <cell r="C331" t="str">
            <v>Victoria</v>
          </cell>
          <cell r="D331" t="str">
            <v>Citgo</v>
          </cell>
          <cell r="E331">
            <v>3.4264849999999996</v>
          </cell>
          <cell r="F331">
            <v>0.03</v>
          </cell>
          <cell r="G331" t="str">
            <v>$/gal</v>
          </cell>
          <cell r="H331">
            <v>2733333.3333333335</v>
          </cell>
          <cell r="I331" t="str">
            <v>US</v>
          </cell>
          <cell r="J331" t="str">
            <v>Midash</v>
          </cell>
          <cell r="K331">
            <v>9447725.666666666</v>
          </cell>
          <cell r="L331">
            <v>9365725.666666666</v>
          </cell>
          <cell r="M331">
            <v>2733333.3333333335</v>
          </cell>
        </row>
        <row r="332">
          <cell r="A332">
            <v>38412</v>
          </cell>
          <cell r="B332" t="str">
            <v>Cyclohexane</v>
          </cell>
          <cell r="C332" t="str">
            <v>Victoria</v>
          </cell>
          <cell r="D332" t="str">
            <v>Citgo</v>
          </cell>
          <cell r="E332">
            <v>3.3879957142857142</v>
          </cell>
          <cell r="F332">
            <v>0.03</v>
          </cell>
          <cell r="G332" t="str">
            <v>$/gal</v>
          </cell>
          <cell r="H332">
            <v>2733333.3333333335</v>
          </cell>
          <cell r="I332" t="str">
            <v>US</v>
          </cell>
          <cell r="J332" t="str">
            <v>Midash</v>
          </cell>
          <cell r="K332">
            <v>9342521.6190476194</v>
          </cell>
          <cell r="L332">
            <v>9260521.6190476194</v>
          </cell>
          <cell r="M332">
            <v>2733333.3333333335</v>
          </cell>
        </row>
        <row r="333">
          <cell r="A333">
            <v>38443</v>
          </cell>
          <cell r="B333" t="str">
            <v>Cyclohexane</v>
          </cell>
          <cell r="C333" t="str">
            <v>Victoria</v>
          </cell>
          <cell r="D333" t="str">
            <v>Citgo</v>
          </cell>
          <cell r="E333">
            <v>3.3388814285714279</v>
          </cell>
          <cell r="F333">
            <v>0.03</v>
          </cell>
          <cell r="G333" t="str">
            <v>$/gal</v>
          </cell>
          <cell r="H333">
            <v>2733333.3333333335</v>
          </cell>
          <cell r="I333" t="str">
            <v>US</v>
          </cell>
          <cell r="J333" t="str">
            <v>Midash</v>
          </cell>
          <cell r="K333">
            <v>9208275.904761903</v>
          </cell>
          <cell r="L333">
            <v>9126275.904761903</v>
          </cell>
          <cell r="M333">
            <v>2733333.3333333335</v>
          </cell>
        </row>
        <row r="334">
          <cell r="A334">
            <v>38473</v>
          </cell>
          <cell r="B334" t="str">
            <v>Cyclohexane</v>
          </cell>
          <cell r="C334" t="str">
            <v>Victoria</v>
          </cell>
          <cell r="D334" t="str">
            <v>Citgo</v>
          </cell>
          <cell r="E334">
            <v>3.2574810714285718</v>
          </cell>
          <cell r="F334">
            <v>0.03</v>
          </cell>
          <cell r="G334" t="str">
            <v>$/gal</v>
          </cell>
          <cell r="H334">
            <v>2733333.3333333335</v>
          </cell>
          <cell r="I334" t="str">
            <v>US</v>
          </cell>
          <cell r="J334" t="str">
            <v>Midash</v>
          </cell>
          <cell r="K334">
            <v>8985781.595238097</v>
          </cell>
          <cell r="L334">
            <v>8903781.595238097</v>
          </cell>
          <cell r="M334">
            <v>2733333.3333333335</v>
          </cell>
        </row>
        <row r="335">
          <cell r="A335">
            <v>38504</v>
          </cell>
          <cell r="B335" t="str">
            <v>Cyclohexane</v>
          </cell>
          <cell r="C335" t="str">
            <v>Victoria</v>
          </cell>
          <cell r="D335" t="str">
            <v>Citgo</v>
          </cell>
          <cell r="E335">
            <v>3.2135935714285715</v>
          </cell>
          <cell r="F335">
            <v>0.03</v>
          </cell>
          <cell r="G335" t="str">
            <v>$/gal</v>
          </cell>
          <cell r="H335">
            <v>2733333.3333333335</v>
          </cell>
          <cell r="I335" t="str">
            <v>US</v>
          </cell>
          <cell r="J335" t="str">
            <v>Midash</v>
          </cell>
          <cell r="K335">
            <v>8865822.4285714291</v>
          </cell>
          <cell r="L335">
            <v>8783822.4285714291</v>
          </cell>
          <cell r="M335">
            <v>2733333.3333333335</v>
          </cell>
        </row>
        <row r="336">
          <cell r="A336">
            <v>38534</v>
          </cell>
          <cell r="B336" t="str">
            <v>Cyclohexane</v>
          </cell>
          <cell r="C336" t="str">
            <v>Victoria</v>
          </cell>
          <cell r="D336" t="str">
            <v>Citgo</v>
          </cell>
          <cell r="E336">
            <v>3.0893410714285716</v>
          </cell>
          <cell r="F336">
            <v>0.03</v>
          </cell>
          <cell r="G336" t="str">
            <v>$/gal</v>
          </cell>
          <cell r="H336">
            <v>2733333.3333333335</v>
          </cell>
          <cell r="I336" t="str">
            <v>US</v>
          </cell>
          <cell r="J336" t="str">
            <v>Midash</v>
          </cell>
          <cell r="K336">
            <v>8526198.9285714291</v>
          </cell>
          <cell r="L336">
            <v>8444198.9285714291</v>
          </cell>
          <cell r="M336">
            <v>2733333.3333333335</v>
          </cell>
        </row>
        <row r="337">
          <cell r="A337">
            <v>38565</v>
          </cell>
          <cell r="B337" t="str">
            <v>Cyclohexane</v>
          </cell>
          <cell r="C337" t="str">
            <v>Victoria</v>
          </cell>
          <cell r="D337" t="str">
            <v>Citgo</v>
          </cell>
          <cell r="E337">
            <v>3.0596446428571422</v>
          </cell>
          <cell r="F337">
            <v>0.03</v>
          </cell>
          <cell r="G337" t="str">
            <v>$/gal</v>
          </cell>
          <cell r="H337">
            <v>2733333.3333333335</v>
          </cell>
          <cell r="I337" t="str">
            <v>US</v>
          </cell>
          <cell r="J337" t="str">
            <v>Midash</v>
          </cell>
          <cell r="K337">
            <v>8445028.6904761884</v>
          </cell>
          <cell r="L337">
            <v>8363028.6904761894</v>
          </cell>
          <cell r="M337">
            <v>2733333.3333333335</v>
          </cell>
        </row>
        <row r="338">
          <cell r="A338">
            <v>38596</v>
          </cell>
          <cell r="B338" t="str">
            <v>Cyclohexane</v>
          </cell>
          <cell r="C338" t="str">
            <v>Victoria</v>
          </cell>
          <cell r="D338" t="str">
            <v>Citgo</v>
          </cell>
          <cell r="E338">
            <v>3.0320021428571424</v>
          </cell>
          <cell r="F338">
            <v>0.03</v>
          </cell>
          <cell r="G338" t="str">
            <v>$/gal</v>
          </cell>
          <cell r="H338">
            <v>2733333.3333333335</v>
          </cell>
          <cell r="I338" t="str">
            <v>US</v>
          </cell>
          <cell r="J338" t="str">
            <v>Midash</v>
          </cell>
          <cell r="K338">
            <v>8369472.5238095224</v>
          </cell>
          <cell r="L338">
            <v>8287472.5238095233</v>
          </cell>
          <cell r="M338">
            <v>2733333.3333333335</v>
          </cell>
        </row>
        <row r="339">
          <cell r="A339">
            <v>37622</v>
          </cell>
          <cell r="B339" t="str">
            <v>Cyclohexane</v>
          </cell>
          <cell r="C339" t="str">
            <v>Victoria</v>
          </cell>
          <cell r="D339" t="str">
            <v>Huntsman</v>
          </cell>
          <cell r="E339">
            <v>1.5848499999999999</v>
          </cell>
          <cell r="G339" t="str">
            <v>$/gal</v>
          </cell>
          <cell r="H339">
            <v>1341666.6666666667</v>
          </cell>
          <cell r="I339" t="str">
            <v>US</v>
          </cell>
          <cell r="J339" t="str">
            <v>Midash</v>
          </cell>
          <cell r="K339">
            <v>2126340.4166666665</v>
          </cell>
          <cell r="L339">
            <v>2126340.4166666665</v>
          </cell>
          <cell r="M339">
            <v>1341666.6666666667</v>
          </cell>
        </row>
        <row r="340">
          <cell r="A340">
            <v>37653</v>
          </cell>
          <cell r="B340" t="str">
            <v>Cyclohexane</v>
          </cell>
          <cell r="C340" t="str">
            <v>Victoria</v>
          </cell>
          <cell r="D340" t="str">
            <v>Huntsman</v>
          </cell>
          <cell r="E340">
            <v>1.9213899999999999</v>
          </cell>
          <cell r="G340" t="str">
            <v>$/gal</v>
          </cell>
          <cell r="H340">
            <v>1341666.6666666667</v>
          </cell>
          <cell r="I340" t="str">
            <v>US</v>
          </cell>
          <cell r="J340" t="str">
            <v>Midash</v>
          </cell>
          <cell r="K340">
            <v>2577864.9166666665</v>
          </cell>
          <cell r="L340">
            <v>2577864.9166666665</v>
          </cell>
          <cell r="M340">
            <v>1341666.6666666667</v>
          </cell>
        </row>
        <row r="341">
          <cell r="A341">
            <v>37681</v>
          </cell>
          <cell r="B341" t="str">
            <v>Cyclohexane</v>
          </cell>
          <cell r="C341" t="str">
            <v>Victoria</v>
          </cell>
          <cell r="D341" t="str">
            <v>Huntsman</v>
          </cell>
          <cell r="E341">
            <v>1.84415</v>
          </cell>
          <cell r="G341" t="str">
            <v>$/gal</v>
          </cell>
          <cell r="H341">
            <v>1341666.6666666667</v>
          </cell>
          <cell r="I341" t="str">
            <v>US</v>
          </cell>
          <cell r="J341" t="str">
            <v>Midash</v>
          </cell>
          <cell r="K341">
            <v>2474234.5833333335</v>
          </cell>
          <cell r="L341">
            <v>2474234.5833333335</v>
          </cell>
          <cell r="M341">
            <v>1341666.6666666667</v>
          </cell>
        </row>
        <row r="342">
          <cell r="A342">
            <v>37712</v>
          </cell>
          <cell r="B342" t="str">
            <v>Cyclohexane</v>
          </cell>
          <cell r="C342" t="str">
            <v>Victoria</v>
          </cell>
          <cell r="D342" t="str">
            <v>Huntsman</v>
          </cell>
          <cell r="E342">
            <v>2.0094199999999995</v>
          </cell>
          <cell r="G342" t="str">
            <v>$/gal</v>
          </cell>
          <cell r="H342">
            <v>1341666.6666666667</v>
          </cell>
          <cell r="I342" t="str">
            <v>US</v>
          </cell>
          <cell r="J342" t="str">
            <v>Midash</v>
          </cell>
          <cell r="K342">
            <v>2695971.833333333</v>
          </cell>
          <cell r="L342">
            <v>2695971.833333333</v>
          </cell>
          <cell r="M342">
            <v>1341666.6666666667</v>
          </cell>
        </row>
        <row r="343">
          <cell r="A343">
            <v>37742</v>
          </cell>
          <cell r="B343" t="str">
            <v>Cyclohexane</v>
          </cell>
          <cell r="C343" t="str">
            <v>Victoria</v>
          </cell>
          <cell r="D343" t="str">
            <v>Huntsman</v>
          </cell>
          <cell r="E343">
            <v>1.3493299999999999</v>
          </cell>
          <cell r="G343" t="str">
            <v>$/gal</v>
          </cell>
          <cell r="H343">
            <v>1341666.6666666667</v>
          </cell>
          <cell r="I343" t="str">
            <v>US</v>
          </cell>
          <cell r="J343" t="str">
            <v>Midash</v>
          </cell>
          <cell r="K343">
            <v>1810351.0833333333</v>
          </cell>
          <cell r="L343">
            <v>1810351.0833333333</v>
          </cell>
          <cell r="M343">
            <v>1341666.6666666667</v>
          </cell>
        </row>
        <row r="344">
          <cell r="A344">
            <v>37773</v>
          </cell>
          <cell r="B344" t="str">
            <v>Cyclohexane</v>
          </cell>
          <cell r="C344" t="str">
            <v>Victoria</v>
          </cell>
          <cell r="D344" t="str">
            <v>Huntsman</v>
          </cell>
          <cell r="E344">
            <v>1.39218</v>
          </cell>
          <cell r="G344" t="str">
            <v>$/gal</v>
          </cell>
          <cell r="H344">
            <v>1341666.6666666667</v>
          </cell>
          <cell r="I344" t="str">
            <v>US</v>
          </cell>
          <cell r="J344" t="str">
            <v>Midash</v>
          </cell>
          <cell r="K344">
            <v>1867841.5</v>
          </cell>
          <cell r="L344">
            <v>1867841.5</v>
          </cell>
          <cell r="M344">
            <v>1341666.6666666667</v>
          </cell>
        </row>
        <row r="345">
          <cell r="A345">
            <v>37803</v>
          </cell>
          <cell r="B345" t="str">
            <v>Cyclohexane</v>
          </cell>
          <cell r="C345" t="str">
            <v>Victoria</v>
          </cell>
          <cell r="D345" t="str">
            <v>Huntsman</v>
          </cell>
          <cell r="E345">
            <v>1.3708399999999998</v>
          </cell>
          <cell r="G345" t="str">
            <v>$/gal</v>
          </cell>
          <cell r="H345">
            <v>1341666.6666666667</v>
          </cell>
          <cell r="I345" t="str">
            <v>US</v>
          </cell>
          <cell r="J345" t="str">
            <v>Midash</v>
          </cell>
          <cell r="K345">
            <v>1839210.3333333333</v>
          </cell>
          <cell r="L345">
            <v>1839210.3333333333</v>
          </cell>
          <cell r="M345">
            <v>1341666.6666666667</v>
          </cell>
        </row>
        <row r="346">
          <cell r="A346">
            <v>37834</v>
          </cell>
          <cell r="B346" t="str">
            <v>Cyclohexane</v>
          </cell>
          <cell r="C346" t="str">
            <v>Victoria</v>
          </cell>
          <cell r="D346" t="str">
            <v>Huntsman</v>
          </cell>
          <cell r="E346">
            <v>1.49</v>
          </cell>
          <cell r="G346" t="str">
            <v>$/gal</v>
          </cell>
          <cell r="H346">
            <v>1341666.6666666667</v>
          </cell>
          <cell r="I346" t="str">
            <v>US</v>
          </cell>
          <cell r="J346" t="str">
            <v>Midash</v>
          </cell>
          <cell r="K346">
            <v>1999083.3333333335</v>
          </cell>
          <cell r="L346">
            <v>1999083.3333333335</v>
          </cell>
          <cell r="M346">
            <v>1341666.6666666667</v>
          </cell>
        </row>
        <row r="347">
          <cell r="A347">
            <v>37865</v>
          </cell>
          <cell r="B347" t="str">
            <v>Cyclohexane</v>
          </cell>
          <cell r="C347" t="str">
            <v>Victoria</v>
          </cell>
          <cell r="D347" t="str">
            <v>Huntsman</v>
          </cell>
          <cell r="E347">
            <v>1.63</v>
          </cell>
          <cell r="G347" t="str">
            <v>$/gal</v>
          </cell>
          <cell r="H347">
            <v>1341666.6666666667</v>
          </cell>
          <cell r="I347" t="str">
            <v>US</v>
          </cell>
          <cell r="J347" t="str">
            <v>Midash</v>
          </cell>
          <cell r="K347">
            <v>2186916.6666666665</v>
          </cell>
          <cell r="L347">
            <v>2186916.6666666665</v>
          </cell>
          <cell r="M347">
            <v>1341666.6666666667</v>
          </cell>
        </row>
        <row r="348">
          <cell r="A348">
            <v>37895</v>
          </cell>
          <cell r="B348" t="str">
            <v>Cyclohexane</v>
          </cell>
          <cell r="C348" t="str">
            <v>Victoria</v>
          </cell>
          <cell r="D348" t="str">
            <v>Huntsman</v>
          </cell>
          <cell r="E348">
            <v>1.5599899999999998</v>
          </cell>
          <cell r="G348" t="str">
            <v>$/gal</v>
          </cell>
          <cell r="H348">
            <v>1341666.6666666667</v>
          </cell>
          <cell r="I348" t="str">
            <v>US</v>
          </cell>
          <cell r="J348" t="str">
            <v>Midash</v>
          </cell>
          <cell r="K348">
            <v>2092986.5833333333</v>
          </cell>
          <cell r="L348">
            <v>2092986.5833333333</v>
          </cell>
          <cell r="M348">
            <v>1341666.6666666667</v>
          </cell>
        </row>
        <row r="349">
          <cell r="A349">
            <v>37926</v>
          </cell>
          <cell r="B349" t="str">
            <v>Cyclohexane</v>
          </cell>
          <cell r="C349" t="str">
            <v>Victoria</v>
          </cell>
          <cell r="D349" t="str">
            <v>Huntsman</v>
          </cell>
          <cell r="E349">
            <v>1.4510000000000001</v>
          </cell>
          <cell r="G349" t="str">
            <v>$/gal</v>
          </cell>
          <cell r="H349">
            <v>1341666.6666666667</v>
          </cell>
          <cell r="I349" t="str">
            <v>US</v>
          </cell>
          <cell r="J349" t="str">
            <v>Midash</v>
          </cell>
          <cell r="K349">
            <v>1946758.3333333335</v>
          </cell>
          <cell r="L349">
            <v>1946758.3333333335</v>
          </cell>
          <cell r="M349">
            <v>1341666.6666666667</v>
          </cell>
        </row>
        <row r="350">
          <cell r="A350">
            <v>37956</v>
          </cell>
          <cell r="B350" t="str">
            <v>Cyclohexane</v>
          </cell>
          <cell r="C350" t="str">
            <v>Victoria</v>
          </cell>
          <cell r="D350" t="str">
            <v>Huntsman</v>
          </cell>
          <cell r="E350">
            <v>1.58</v>
          </cell>
          <cell r="G350" t="str">
            <v>$/gal</v>
          </cell>
          <cell r="H350">
            <v>1341666.6666666667</v>
          </cell>
          <cell r="I350" t="str">
            <v>US</v>
          </cell>
          <cell r="J350" t="str">
            <v>Midash</v>
          </cell>
          <cell r="K350">
            <v>2119833.3333333335</v>
          </cell>
          <cell r="L350">
            <v>2119833.3333333335</v>
          </cell>
          <cell r="M350">
            <v>1341666.6666666667</v>
          </cell>
        </row>
        <row r="351">
          <cell r="A351">
            <v>37987</v>
          </cell>
          <cell r="B351" t="str">
            <v>Cyclohexane</v>
          </cell>
          <cell r="C351" t="str">
            <v>Victoria</v>
          </cell>
          <cell r="D351" t="str">
            <v>Huntsman</v>
          </cell>
          <cell r="E351">
            <v>1.7249549999999998</v>
          </cell>
          <cell r="G351" t="str">
            <v>$/gal</v>
          </cell>
          <cell r="H351">
            <v>2769000</v>
          </cell>
          <cell r="I351" t="str">
            <v>US</v>
          </cell>
          <cell r="J351" t="str">
            <v>Midash</v>
          </cell>
          <cell r="K351">
            <v>4776400.3949999996</v>
          </cell>
          <cell r="L351">
            <v>4776400.3949999996</v>
          </cell>
          <cell r="M351">
            <v>2769000</v>
          </cell>
        </row>
        <row r="352">
          <cell r="A352">
            <v>38018</v>
          </cell>
          <cell r="B352" t="str">
            <v>Cyclohexane</v>
          </cell>
          <cell r="C352" t="str">
            <v>Victoria</v>
          </cell>
          <cell r="D352" t="str">
            <v>Huntsman</v>
          </cell>
          <cell r="E352">
            <v>1.9762199999999999</v>
          </cell>
          <cell r="F352">
            <v>0.03</v>
          </cell>
          <cell r="G352" t="str">
            <v>$/gal</v>
          </cell>
          <cell r="H352">
            <v>2359000</v>
          </cell>
          <cell r="I352" t="str">
            <v>US</v>
          </cell>
          <cell r="J352" t="str">
            <v>Midash</v>
          </cell>
          <cell r="K352">
            <v>4732672.9799999995</v>
          </cell>
          <cell r="L352">
            <v>4661902.9799999995</v>
          </cell>
          <cell r="M352">
            <v>2359000</v>
          </cell>
        </row>
        <row r="353">
          <cell r="A353">
            <v>38047</v>
          </cell>
          <cell r="B353" t="str">
            <v>Cyclohexane</v>
          </cell>
          <cell r="C353" t="str">
            <v>Victoria</v>
          </cell>
          <cell r="D353" t="str">
            <v>Huntsman</v>
          </cell>
          <cell r="E353">
            <v>1.9803999999999997</v>
          </cell>
          <cell r="F353">
            <v>0.03</v>
          </cell>
          <cell r="G353" t="str">
            <v>$/gal</v>
          </cell>
          <cell r="H353">
            <v>3101000</v>
          </cell>
          <cell r="I353" t="str">
            <v>US</v>
          </cell>
          <cell r="J353" t="str">
            <v>Midash</v>
          </cell>
          <cell r="K353">
            <v>6234250.3999999994</v>
          </cell>
          <cell r="L353">
            <v>6141220.3999999994</v>
          </cell>
          <cell r="M353">
            <v>3101000</v>
          </cell>
        </row>
        <row r="354">
          <cell r="A354">
            <v>38078</v>
          </cell>
          <cell r="B354" t="str">
            <v>Cyclohexane</v>
          </cell>
          <cell r="C354" t="str">
            <v>Victoria</v>
          </cell>
          <cell r="D354" t="str">
            <v>Huntsman</v>
          </cell>
          <cell r="E354">
            <v>2.2549100000000002</v>
          </cell>
          <cell r="F354">
            <v>0.03</v>
          </cell>
          <cell r="G354" t="str">
            <v>$/gal</v>
          </cell>
          <cell r="H354">
            <v>3203000</v>
          </cell>
          <cell r="I354" t="str">
            <v>US</v>
          </cell>
          <cell r="J354" t="str">
            <v>Midash</v>
          </cell>
          <cell r="K354">
            <v>7318566.7300000004</v>
          </cell>
          <cell r="L354">
            <v>7222476.7300000004</v>
          </cell>
          <cell r="M354">
            <v>3203000</v>
          </cell>
        </row>
        <row r="355">
          <cell r="A355">
            <v>38108</v>
          </cell>
          <cell r="B355" t="str">
            <v>Cyclohexane</v>
          </cell>
          <cell r="C355" t="str">
            <v>Victoria</v>
          </cell>
          <cell r="D355" t="str">
            <v>Huntsman</v>
          </cell>
          <cell r="E355">
            <v>2.21028</v>
          </cell>
          <cell r="F355">
            <v>0.03</v>
          </cell>
          <cell r="G355" t="str">
            <v>$/gal</v>
          </cell>
          <cell r="H355">
            <v>3123000</v>
          </cell>
          <cell r="I355" t="str">
            <v>US</v>
          </cell>
          <cell r="J355" t="str">
            <v>Midash</v>
          </cell>
          <cell r="K355">
            <v>6996394.4399999995</v>
          </cell>
          <cell r="L355">
            <v>6902704.4400000004</v>
          </cell>
          <cell r="M355">
            <v>3123000</v>
          </cell>
        </row>
        <row r="356">
          <cell r="A356">
            <v>38139</v>
          </cell>
          <cell r="B356" t="str">
            <v>Cyclohexane</v>
          </cell>
          <cell r="C356" t="str">
            <v>Victoria</v>
          </cell>
          <cell r="D356" t="str">
            <v>Huntsman</v>
          </cell>
          <cell r="E356">
            <v>2.4918800000000001</v>
          </cell>
          <cell r="F356">
            <v>0.03</v>
          </cell>
          <cell r="G356" t="str">
            <v>$/gal</v>
          </cell>
          <cell r="H356">
            <v>2367000</v>
          </cell>
          <cell r="I356" t="str">
            <v>US</v>
          </cell>
          <cell r="J356" t="str">
            <v>Midash</v>
          </cell>
          <cell r="K356">
            <v>5969289.96</v>
          </cell>
          <cell r="L356">
            <v>5898279.96</v>
          </cell>
          <cell r="M356">
            <v>2367000</v>
          </cell>
        </row>
        <row r="357">
          <cell r="A357">
            <v>38169</v>
          </cell>
          <cell r="B357" t="str">
            <v>Cyclohexane</v>
          </cell>
          <cell r="C357" t="str">
            <v>Victoria</v>
          </cell>
          <cell r="D357" t="str">
            <v>Huntsman</v>
          </cell>
          <cell r="E357">
            <v>2.9026699999999996</v>
          </cell>
          <cell r="F357">
            <v>0.03</v>
          </cell>
          <cell r="G357" t="str">
            <v>$/gal</v>
          </cell>
          <cell r="H357">
            <v>1571666.6666666667</v>
          </cell>
          <cell r="I357" t="str">
            <v>US</v>
          </cell>
          <cell r="J357" t="str">
            <v>Midash</v>
          </cell>
          <cell r="K357">
            <v>4609179.6833333327</v>
          </cell>
          <cell r="L357">
            <v>4562029.6833333327</v>
          </cell>
          <cell r="M357">
            <v>1571666.6666666667</v>
          </cell>
        </row>
        <row r="358">
          <cell r="A358">
            <v>38200</v>
          </cell>
          <cell r="B358" t="str">
            <v>Cyclohexane</v>
          </cell>
          <cell r="C358" t="str">
            <v>Victoria</v>
          </cell>
          <cell r="D358" t="str">
            <v>Huntsman</v>
          </cell>
          <cell r="E358">
            <v>3.5282500000000003</v>
          </cell>
          <cell r="F358">
            <v>0.03</v>
          </cell>
          <cell r="G358" t="str">
            <v>$/gal</v>
          </cell>
          <cell r="H358">
            <v>3140000</v>
          </cell>
          <cell r="I358" t="str">
            <v>US</v>
          </cell>
          <cell r="J358" t="str">
            <v>Midash</v>
          </cell>
          <cell r="K358">
            <v>11172905</v>
          </cell>
          <cell r="L358">
            <v>11078705.000000002</v>
          </cell>
          <cell r="M358">
            <v>3140000</v>
          </cell>
        </row>
        <row r="359">
          <cell r="A359">
            <v>38231</v>
          </cell>
          <cell r="B359" t="str">
            <v>Cyclohexane</v>
          </cell>
          <cell r="C359" t="str">
            <v>Victoria</v>
          </cell>
          <cell r="D359" t="str">
            <v>Huntsman</v>
          </cell>
          <cell r="E359">
            <v>3.6088300000000002</v>
          </cell>
          <cell r="F359">
            <v>0.03</v>
          </cell>
          <cell r="G359" t="str">
            <v>$/gal</v>
          </cell>
          <cell r="H359">
            <v>3200000</v>
          </cell>
          <cell r="I359" t="str">
            <v>US</v>
          </cell>
          <cell r="J359" t="str">
            <v>Midash</v>
          </cell>
          <cell r="K359">
            <v>11644256</v>
          </cell>
          <cell r="L359">
            <v>11548256</v>
          </cell>
          <cell r="M359">
            <v>3200000</v>
          </cell>
        </row>
        <row r="360">
          <cell r="A360">
            <v>38261</v>
          </cell>
          <cell r="B360" t="str">
            <v>Cyclohexane</v>
          </cell>
          <cell r="C360" t="str">
            <v>Victoria</v>
          </cell>
          <cell r="D360" t="str">
            <v>Huntsman</v>
          </cell>
          <cell r="E360">
            <v>3.4169499999999999</v>
          </cell>
          <cell r="F360">
            <v>0.03</v>
          </cell>
          <cell r="G360" t="str">
            <v>$/gal</v>
          </cell>
          <cell r="H360">
            <v>3200000</v>
          </cell>
          <cell r="I360" t="str">
            <v>US</v>
          </cell>
          <cell r="J360" t="str">
            <v>Midash</v>
          </cell>
          <cell r="K360">
            <v>11030240</v>
          </cell>
          <cell r="L360">
            <v>10934240</v>
          </cell>
          <cell r="M360">
            <v>3200000</v>
          </cell>
        </row>
        <row r="361">
          <cell r="A361">
            <v>38292</v>
          </cell>
          <cell r="B361" t="str">
            <v>Cyclohexane</v>
          </cell>
          <cell r="C361" t="str">
            <v>Victoria</v>
          </cell>
          <cell r="D361" t="str">
            <v>Huntsman</v>
          </cell>
          <cell r="E361">
            <v>3.4290780000000001</v>
          </cell>
          <cell r="F361">
            <v>0.03</v>
          </cell>
          <cell r="G361" t="str">
            <v>$/gal</v>
          </cell>
          <cell r="H361">
            <v>3200000</v>
          </cell>
          <cell r="I361" t="str">
            <v>US</v>
          </cell>
          <cell r="J361" t="str">
            <v>Midash</v>
          </cell>
          <cell r="K361">
            <v>11069049.6</v>
          </cell>
          <cell r="L361">
            <v>10973049.6</v>
          </cell>
          <cell r="M361">
            <v>3200000</v>
          </cell>
        </row>
        <row r="362">
          <cell r="A362">
            <v>38322</v>
          </cell>
          <cell r="B362" t="str">
            <v>Cyclohexane</v>
          </cell>
          <cell r="C362" t="str">
            <v>Victoria</v>
          </cell>
          <cell r="D362" t="str">
            <v>Huntsman</v>
          </cell>
          <cell r="E362">
            <v>3.421836500474654</v>
          </cell>
          <cell r="F362">
            <v>0.03</v>
          </cell>
          <cell r="G362" t="str">
            <v>$/gal</v>
          </cell>
          <cell r="H362">
            <v>3200000</v>
          </cell>
          <cell r="I362" t="str">
            <v>US</v>
          </cell>
          <cell r="J362" t="str">
            <v>Midash</v>
          </cell>
          <cell r="K362">
            <v>11045876.801518893</v>
          </cell>
          <cell r="L362">
            <v>10949876.801518893</v>
          </cell>
          <cell r="M362">
            <v>3200000</v>
          </cell>
        </row>
        <row r="363">
          <cell r="A363">
            <v>38353</v>
          </cell>
          <cell r="B363" t="str">
            <v>Cyclohexane</v>
          </cell>
          <cell r="C363" t="str">
            <v>Victoria</v>
          </cell>
          <cell r="D363" t="str">
            <v>Huntsman</v>
          </cell>
          <cell r="E363">
            <v>3.3548275714285714</v>
          </cell>
          <cell r="F363">
            <v>0.03</v>
          </cell>
          <cell r="G363" t="str">
            <v>$/gal</v>
          </cell>
          <cell r="H363">
            <v>1571666.6666666667</v>
          </cell>
          <cell r="I363" t="str">
            <v>US</v>
          </cell>
          <cell r="J363" t="str">
            <v>Midash</v>
          </cell>
          <cell r="K363">
            <v>5319820.6664285716</v>
          </cell>
          <cell r="L363">
            <v>5272670.6664285716</v>
          </cell>
          <cell r="M363">
            <v>1571666.6666666667</v>
          </cell>
        </row>
        <row r="364">
          <cell r="A364">
            <v>38384</v>
          </cell>
          <cell r="B364" t="str">
            <v>Cyclohexane</v>
          </cell>
          <cell r="C364" t="str">
            <v>Victoria</v>
          </cell>
          <cell r="D364" t="str">
            <v>Huntsman</v>
          </cell>
          <cell r="E364">
            <v>3.3529139999999997</v>
          </cell>
          <cell r="F364">
            <v>0.03</v>
          </cell>
          <cell r="G364" t="str">
            <v>$/gal</v>
          </cell>
          <cell r="H364">
            <v>1571666.6666666667</v>
          </cell>
          <cell r="I364" t="str">
            <v>US</v>
          </cell>
          <cell r="J364" t="str">
            <v>Midash</v>
          </cell>
          <cell r="K364">
            <v>5316813.17</v>
          </cell>
          <cell r="L364">
            <v>5269663.17</v>
          </cell>
          <cell r="M364">
            <v>1571666.6666666667</v>
          </cell>
        </row>
        <row r="365">
          <cell r="A365">
            <v>38412</v>
          </cell>
          <cell r="B365" t="str">
            <v>Cyclohexane</v>
          </cell>
          <cell r="C365" t="str">
            <v>Victoria</v>
          </cell>
          <cell r="D365" t="str">
            <v>Huntsman</v>
          </cell>
          <cell r="E365">
            <v>3.3140047142857143</v>
          </cell>
          <cell r="F365">
            <v>0.03</v>
          </cell>
          <cell r="G365" t="str">
            <v>$/gal</v>
          </cell>
          <cell r="H365">
            <v>1571666.6666666667</v>
          </cell>
          <cell r="I365" t="str">
            <v>US</v>
          </cell>
          <cell r="J365" t="str">
            <v>Midash</v>
          </cell>
          <cell r="K365">
            <v>5255660.7426190479</v>
          </cell>
          <cell r="L365">
            <v>5208510.7426190479</v>
          </cell>
          <cell r="M365">
            <v>1571666.6666666667</v>
          </cell>
        </row>
        <row r="366">
          <cell r="A366">
            <v>38443</v>
          </cell>
          <cell r="B366" t="str">
            <v>Cyclohexane</v>
          </cell>
          <cell r="C366" t="str">
            <v>Victoria</v>
          </cell>
          <cell r="D366" t="str">
            <v>Huntsman</v>
          </cell>
          <cell r="E366">
            <v>3.2670954285714284</v>
          </cell>
          <cell r="F366">
            <v>0.03</v>
          </cell>
          <cell r="G366" t="str">
            <v>$/gal</v>
          </cell>
          <cell r="H366">
            <v>1571666.6666666667</v>
          </cell>
          <cell r="I366" t="str">
            <v>US</v>
          </cell>
          <cell r="J366" t="str">
            <v>Midash</v>
          </cell>
          <cell r="K366">
            <v>5181934.9819047619</v>
          </cell>
          <cell r="L366">
            <v>5134784.9819047619</v>
          </cell>
          <cell r="M366">
            <v>1571666.6666666667</v>
          </cell>
        </row>
        <row r="367">
          <cell r="A367">
            <v>38473</v>
          </cell>
          <cell r="B367" t="str">
            <v>Cyclohexane</v>
          </cell>
          <cell r="C367" t="str">
            <v>Victoria</v>
          </cell>
          <cell r="D367" t="str">
            <v>Huntsman</v>
          </cell>
          <cell r="E367">
            <v>3.1960270714285715</v>
          </cell>
          <cell r="F367">
            <v>0.03</v>
          </cell>
          <cell r="G367" t="str">
            <v>$/gal</v>
          </cell>
          <cell r="H367">
            <v>1571666.6666666667</v>
          </cell>
          <cell r="I367" t="str">
            <v>US</v>
          </cell>
          <cell r="J367" t="str">
            <v>Midash</v>
          </cell>
          <cell r="K367">
            <v>5070239.213928571</v>
          </cell>
          <cell r="L367">
            <v>5023089.2139285719</v>
          </cell>
          <cell r="M367">
            <v>1571666.6666666667</v>
          </cell>
        </row>
        <row r="368">
          <cell r="A368">
            <v>38504</v>
          </cell>
          <cell r="B368" t="str">
            <v>Cyclohexane</v>
          </cell>
          <cell r="C368" t="str">
            <v>Victoria</v>
          </cell>
          <cell r="D368" t="str">
            <v>Huntsman</v>
          </cell>
          <cell r="E368">
            <v>3.1535045714285714</v>
          </cell>
          <cell r="F368">
            <v>0.03</v>
          </cell>
          <cell r="G368" t="str">
            <v>$/gal</v>
          </cell>
          <cell r="H368">
            <v>1571666.6666666667</v>
          </cell>
          <cell r="I368" t="str">
            <v>US</v>
          </cell>
          <cell r="J368" t="str">
            <v>Midash</v>
          </cell>
          <cell r="K368">
            <v>5003408.0180952381</v>
          </cell>
          <cell r="L368">
            <v>4956258.0180952381</v>
          </cell>
          <cell r="M368">
            <v>1571666.6666666667</v>
          </cell>
        </row>
        <row r="369">
          <cell r="A369">
            <v>38534</v>
          </cell>
          <cell r="B369" t="str">
            <v>Cyclohexane</v>
          </cell>
          <cell r="C369" t="str">
            <v>Victoria</v>
          </cell>
          <cell r="D369" t="str">
            <v>Huntsman</v>
          </cell>
          <cell r="E369">
            <v>3.0289685714285719</v>
          </cell>
          <cell r="F369">
            <v>0.03</v>
          </cell>
          <cell r="G369" t="str">
            <v>$/gal</v>
          </cell>
          <cell r="H369">
            <v>1571666.6666666667</v>
          </cell>
          <cell r="I369" t="str">
            <v>US</v>
          </cell>
          <cell r="J369" t="str">
            <v>Midash</v>
          </cell>
          <cell r="K369">
            <v>4807678.938095239</v>
          </cell>
          <cell r="L369">
            <v>4760528.938095239</v>
          </cell>
          <cell r="M369">
            <v>1571666.6666666667</v>
          </cell>
        </row>
        <row r="370">
          <cell r="A370">
            <v>38565</v>
          </cell>
          <cell r="B370" t="str">
            <v>Cyclohexane</v>
          </cell>
          <cell r="C370" t="str">
            <v>Victoria</v>
          </cell>
          <cell r="D370" t="str">
            <v>Huntsman</v>
          </cell>
          <cell r="E370">
            <v>2.9987471428571424</v>
          </cell>
          <cell r="F370">
            <v>0.03</v>
          </cell>
          <cell r="G370" t="str">
            <v>$/gal</v>
          </cell>
          <cell r="H370">
            <v>1571666.6666666667</v>
          </cell>
          <cell r="I370" t="str">
            <v>US</v>
          </cell>
          <cell r="J370" t="str">
            <v>Midash</v>
          </cell>
          <cell r="K370">
            <v>4760180.926190475</v>
          </cell>
          <cell r="L370">
            <v>4713030.9261904759</v>
          </cell>
          <cell r="M370">
            <v>1571666.6666666667</v>
          </cell>
        </row>
        <row r="371">
          <cell r="A371">
            <v>38596</v>
          </cell>
          <cell r="B371" t="str">
            <v>Cyclohexane</v>
          </cell>
          <cell r="C371" t="str">
            <v>Victoria</v>
          </cell>
          <cell r="D371" t="str">
            <v>Huntsman</v>
          </cell>
          <cell r="E371">
            <v>2.9708001428571427</v>
          </cell>
          <cell r="F371">
            <v>0.03</v>
          </cell>
          <cell r="G371" t="str">
            <v>$/gal</v>
          </cell>
          <cell r="H371">
            <v>1571666.6666666667</v>
          </cell>
          <cell r="I371" t="str">
            <v>US</v>
          </cell>
          <cell r="J371" t="str">
            <v>Midash</v>
          </cell>
          <cell r="K371">
            <v>4716257.5578571428</v>
          </cell>
          <cell r="L371">
            <v>4669107.5578571428</v>
          </cell>
          <cell r="M371">
            <v>1571666.6666666667</v>
          </cell>
        </row>
        <row r="372">
          <cell r="A372">
            <v>38626</v>
          </cell>
          <cell r="B372" t="str">
            <v>Cyclohexane</v>
          </cell>
          <cell r="C372" t="str">
            <v>Victoria</v>
          </cell>
          <cell r="D372" t="str">
            <v>Huntsman</v>
          </cell>
          <cell r="E372">
            <v>2.9420930000000003</v>
          </cell>
          <cell r="F372">
            <v>0.03</v>
          </cell>
          <cell r="G372" t="str">
            <v>$/gal</v>
          </cell>
          <cell r="H372">
            <v>1571667.66666667</v>
          </cell>
          <cell r="I372" t="str">
            <v>US</v>
          </cell>
          <cell r="J372" t="str">
            <v>Midash</v>
          </cell>
          <cell r="K372">
            <v>4671142.4704263434</v>
          </cell>
          <cell r="L372">
            <v>4623992.4404263441</v>
          </cell>
          <cell r="M372">
            <v>1571667.66666667</v>
          </cell>
        </row>
        <row r="373">
          <cell r="A373">
            <v>38657</v>
          </cell>
          <cell r="B373" t="str">
            <v>Cyclohexane</v>
          </cell>
          <cell r="C373" t="str">
            <v>Victoria</v>
          </cell>
          <cell r="D373" t="str">
            <v>Huntsman</v>
          </cell>
          <cell r="E373">
            <v>2.9118124285714284</v>
          </cell>
          <cell r="F373">
            <v>0.03</v>
          </cell>
          <cell r="G373" t="str">
            <v>$/gal</v>
          </cell>
          <cell r="H373">
            <v>1571668.66666667</v>
          </cell>
          <cell r="I373" t="str">
            <v>US</v>
          </cell>
          <cell r="J373" t="str">
            <v>Midash</v>
          </cell>
          <cell r="K373">
            <v>4623554.4171962952</v>
          </cell>
          <cell r="L373">
            <v>4576404.3571962956</v>
          </cell>
          <cell r="M373">
            <v>1571668.66666667</v>
          </cell>
        </row>
        <row r="374">
          <cell r="A374">
            <v>38687</v>
          </cell>
          <cell r="B374" t="str">
            <v>Cyclohexane</v>
          </cell>
          <cell r="C374" t="str">
            <v>Victoria</v>
          </cell>
          <cell r="D374" t="str">
            <v>Huntsman</v>
          </cell>
          <cell r="E374">
            <v>2.8940517142857143</v>
          </cell>
          <cell r="F374">
            <v>0.03</v>
          </cell>
          <cell r="G374" t="str">
            <v>$/gal</v>
          </cell>
          <cell r="H374">
            <v>1571669.66666667</v>
          </cell>
          <cell r="I374" t="str">
            <v>US</v>
          </cell>
          <cell r="J374" t="str">
            <v>Midash</v>
          </cell>
          <cell r="K374">
            <v>4595643.3831075337</v>
          </cell>
          <cell r="L374">
            <v>4548493.2931075338</v>
          </cell>
          <cell r="M374">
            <v>1571669.66666667</v>
          </cell>
        </row>
        <row r="375">
          <cell r="A375">
            <v>37622</v>
          </cell>
          <cell r="B375" t="str">
            <v>Cyclohexane</v>
          </cell>
          <cell r="C375" t="str">
            <v>Victoria</v>
          </cell>
          <cell r="D375" t="str">
            <v>Phillips</v>
          </cell>
          <cell r="E375">
            <v>1.5229474564926373</v>
          </cell>
          <cell r="G375" t="str">
            <v>$/gal</v>
          </cell>
          <cell r="H375">
            <v>1166666.6666666667</v>
          </cell>
          <cell r="I375" t="str">
            <v>US</v>
          </cell>
          <cell r="J375" t="str">
            <v>Midash</v>
          </cell>
          <cell r="K375">
            <v>1776772.0325747437</v>
          </cell>
          <cell r="L375">
            <v>1776772.0325747437</v>
          </cell>
          <cell r="M375">
            <v>1166666.6666666667</v>
          </cell>
        </row>
        <row r="376">
          <cell r="A376">
            <v>37653</v>
          </cell>
          <cell r="B376" t="str">
            <v>Cyclohexane</v>
          </cell>
          <cell r="C376" t="str">
            <v>Victoria</v>
          </cell>
          <cell r="D376" t="str">
            <v>Phillips</v>
          </cell>
          <cell r="E376">
            <v>1.8365813253012049</v>
          </cell>
          <cell r="G376" t="str">
            <v>$/gal</v>
          </cell>
          <cell r="H376">
            <v>1166666.6666666667</v>
          </cell>
          <cell r="I376" t="str">
            <v>US</v>
          </cell>
          <cell r="J376" t="str">
            <v>Midash</v>
          </cell>
          <cell r="K376">
            <v>2142678.2128514056</v>
          </cell>
          <cell r="L376">
            <v>2142678.2128514056</v>
          </cell>
          <cell r="M376">
            <v>1166666.6666666667</v>
          </cell>
        </row>
        <row r="377">
          <cell r="A377">
            <v>37681</v>
          </cell>
          <cell r="B377" t="str">
            <v>Cyclohexane</v>
          </cell>
          <cell r="C377" t="str">
            <v>Victoria</v>
          </cell>
          <cell r="D377" t="str">
            <v>Phillips</v>
          </cell>
          <cell r="E377">
            <v>1.7375813253012047</v>
          </cell>
          <cell r="G377" t="str">
            <v>$/gal</v>
          </cell>
          <cell r="H377">
            <v>1166666.6666666667</v>
          </cell>
          <cell r="I377" t="str">
            <v>US</v>
          </cell>
          <cell r="J377" t="str">
            <v>Midash</v>
          </cell>
          <cell r="K377">
            <v>2027178.2128514056</v>
          </cell>
          <cell r="L377">
            <v>2027178.2128514056</v>
          </cell>
          <cell r="M377">
            <v>1166666.6666666667</v>
          </cell>
        </row>
        <row r="378">
          <cell r="A378">
            <v>37712</v>
          </cell>
          <cell r="B378" t="str">
            <v>Cyclohexane</v>
          </cell>
          <cell r="C378" t="str">
            <v>Victoria</v>
          </cell>
          <cell r="D378" t="str">
            <v>Phillips</v>
          </cell>
          <cell r="E378">
            <v>1.89225234270415</v>
          </cell>
          <cell r="G378" t="str">
            <v>$/gal</v>
          </cell>
          <cell r="H378">
            <v>1166666.6666666667</v>
          </cell>
          <cell r="I378" t="str">
            <v>US</v>
          </cell>
          <cell r="J378" t="str">
            <v>Midash</v>
          </cell>
          <cell r="K378">
            <v>2207627.7331548417</v>
          </cell>
          <cell r="L378">
            <v>2207627.7331548417</v>
          </cell>
          <cell r="M378">
            <v>1166666.6666666667</v>
          </cell>
        </row>
        <row r="379">
          <cell r="A379">
            <v>37742</v>
          </cell>
          <cell r="B379" t="str">
            <v>Cyclohexane</v>
          </cell>
          <cell r="C379" t="str">
            <v>Victoria</v>
          </cell>
          <cell r="D379" t="str">
            <v>Phillips</v>
          </cell>
          <cell r="E379">
            <v>1.3560023427041501</v>
          </cell>
          <cell r="G379" t="str">
            <v>$/gal</v>
          </cell>
          <cell r="H379">
            <v>1166666.6666666667</v>
          </cell>
          <cell r="I379" t="str">
            <v>US</v>
          </cell>
          <cell r="J379" t="str">
            <v>Midash</v>
          </cell>
          <cell r="K379">
            <v>1582002.7331548419</v>
          </cell>
          <cell r="L379">
            <v>1582002.7331548419</v>
          </cell>
          <cell r="M379">
            <v>1166666.6666666667</v>
          </cell>
        </row>
        <row r="380">
          <cell r="A380">
            <v>37773</v>
          </cell>
          <cell r="B380" t="str">
            <v>Cyclohexane</v>
          </cell>
          <cell r="C380" t="str">
            <v>Victoria</v>
          </cell>
          <cell r="D380" t="str">
            <v>Phillips</v>
          </cell>
          <cell r="E380">
            <v>1.3838654618473896</v>
          </cell>
          <cell r="G380" t="str">
            <v>$/gal</v>
          </cell>
          <cell r="H380">
            <v>1166666.6666666667</v>
          </cell>
          <cell r="I380" t="str">
            <v>US</v>
          </cell>
          <cell r="J380" t="str">
            <v>Midash</v>
          </cell>
          <cell r="K380">
            <v>1614509.7054886213</v>
          </cell>
          <cell r="L380">
            <v>1614509.7054886213</v>
          </cell>
          <cell r="M380">
            <v>1166666.6666666667</v>
          </cell>
        </row>
        <row r="381">
          <cell r="A381">
            <v>37803</v>
          </cell>
          <cell r="B381" t="str">
            <v>Cyclohexane</v>
          </cell>
          <cell r="C381" t="str">
            <v>Victoria</v>
          </cell>
          <cell r="D381" t="str">
            <v>Phillips</v>
          </cell>
          <cell r="E381">
            <v>1.3045127175368139</v>
          </cell>
          <cell r="G381" t="str">
            <v>$/gal</v>
          </cell>
          <cell r="H381">
            <v>1166666.6666666667</v>
          </cell>
          <cell r="I381" t="str">
            <v>US</v>
          </cell>
          <cell r="J381" t="str">
            <v>Midash</v>
          </cell>
          <cell r="K381">
            <v>1521931.5037929497</v>
          </cell>
          <cell r="L381">
            <v>1521931.5037929497</v>
          </cell>
          <cell r="M381">
            <v>1166666.6666666667</v>
          </cell>
        </row>
        <row r="382">
          <cell r="A382">
            <v>37834</v>
          </cell>
          <cell r="B382" t="str">
            <v>Cyclohexane</v>
          </cell>
          <cell r="C382" t="str">
            <v>Victoria</v>
          </cell>
          <cell r="D382" t="str">
            <v>Phillips</v>
          </cell>
          <cell r="E382">
            <v>1.4365127175368138</v>
          </cell>
          <cell r="G382" t="str">
            <v>$/gal</v>
          </cell>
          <cell r="H382">
            <v>1166666.6666666667</v>
          </cell>
          <cell r="I382" t="str">
            <v>US</v>
          </cell>
          <cell r="J382" t="str">
            <v>Midash</v>
          </cell>
          <cell r="K382">
            <v>1675931.5037929495</v>
          </cell>
          <cell r="L382">
            <v>1675931.5037929495</v>
          </cell>
          <cell r="M382">
            <v>1166666.6666666667</v>
          </cell>
        </row>
        <row r="383">
          <cell r="A383">
            <v>37865</v>
          </cell>
          <cell r="B383" t="str">
            <v>Cyclohexane</v>
          </cell>
          <cell r="C383" t="str">
            <v>Victoria</v>
          </cell>
          <cell r="D383" t="str">
            <v>Phillips</v>
          </cell>
          <cell r="E383">
            <v>1.61</v>
          </cell>
          <cell r="G383" t="str">
            <v>$/gal</v>
          </cell>
          <cell r="H383">
            <v>1166666.6666666667</v>
          </cell>
          <cell r="I383" t="str">
            <v>US</v>
          </cell>
          <cell r="J383" t="str">
            <v>Midash</v>
          </cell>
          <cell r="K383">
            <v>1878333.3333333335</v>
          </cell>
          <cell r="L383">
            <v>1878333.3333333335</v>
          </cell>
          <cell r="M383">
            <v>1166666.6666666667</v>
          </cell>
        </row>
        <row r="384">
          <cell r="A384">
            <v>37895</v>
          </cell>
          <cell r="B384" t="str">
            <v>Cyclohexane</v>
          </cell>
          <cell r="C384" t="str">
            <v>Victoria</v>
          </cell>
          <cell r="D384" t="str">
            <v>Phillips</v>
          </cell>
          <cell r="E384">
            <v>1.5095893574297188</v>
          </cell>
          <cell r="G384" t="str">
            <v>$/gal</v>
          </cell>
          <cell r="H384">
            <v>1166666.6666666667</v>
          </cell>
          <cell r="I384" t="str">
            <v>US</v>
          </cell>
          <cell r="J384" t="str">
            <v>Midash</v>
          </cell>
          <cell r="K384">
            <v>1761187.5836680054</v>
          </cell>
          <cell r="L384">
            <v>1761187.5836680054</v>
          </cell>
          <cell r="M384">
            <v>1166666.6666666667</v>
          </cell>
        </row>
        <row r="385">
          <cell r="A385">
            <v>37926</v>
          </cell>
          <cell r="B385" t="str">
            <v>Cyclohexane</v>
          </cell>
          <cell r="C385" t="str">
            <v>Victoria</v>
          </cell>
          <cell r="D385" t="str">
            <v>Phillips</v>
          </cell>
          <cell r="E385">
            <v>1.4188000000000001</v>
          </cell>
          <cell r="G385" t="str">
            <v>$/gal</v>
          </cell>
          <cell r="H385">
            <v>1166666.6666666667</v>
          </cell>
          <cell r="I385" t="str">
            <v>US</v>
          </cell>
          <cell r="J385" t="str">
            <v>Midash</v>
          </cell>
          <cell r="K385">
            <v>1655266.6666666667</v>
          </cell>
          <cell r="L385">
            <v>1655266.6666666667</v>
          </cell>
          <cell r="M385">
            <v>1166666.6666666667</v>
          </cell>
        </row>
        <row r="386">
          <cell r="A386">
            <v>37956</v>
          </cell>
          <cell r="B386" t="str">
            <v>Cyclohexane</v>
          </cell>
          <cell r="C386" t="str">
            <v>Victoria</v>
          </cell>
          <cell r="D386" t="str">
            <v>Phillips</v>
          </cell>
          <cell r="E386">
            <v>1.54</v>
          </cell>
          <cell r="G386" t="str">
            <v>$/gal</v>
          </cell>
          <cell r="H386">
            <v>1166666.6666666667</v>
          </cell>
          <cell r="I386" t="str">
            <v>US</v>
          </cell>
          <cell r="J386" t="str">
            <v>Midash</v>
          </cell>
          <cell r="K386">
            <v>1796666.6666666667</v>
          </cell>
          <cell r="L386">
            <v>1796666.6666666667</v>
          </cell>
          <cell r="M386">
            <v>1166666.6666666667</v>
          </cell>
        </row>
        <row r="387">
          <cell r="A387">
            <v>37987</v>
          </cell>
          <cell r="B387" t="str">
            <v>Cyclohexane</v>
          </cell>
          <cell r="C387" t="str">
            <v>Victoria</v>
          </cell>
          <cell r="D387" t="str">
            <v>Phillips</v>
          </cell>
          <cell r="E387">
            <v>1.6788509036144577</v>
          </cell>
          <cell r="G387" t="str">
            <v>$/gal</v>
          </cell>
          <cell r="H387">
            <v>3059000</v>
          </cell>
          <cell r="I387" t="str">
            <v>US</v>
          </cell>
          <cell r="J387" t="str">
            <v>Midash</v>
          </cell>
          <cell r="K387">
            <v>5135604.914156626</v>
          </cell>
          <cell r="L387">
            <v>5135604.914156626</v>
          </cell>
          <cell r="M387">
            <v>3059000</v>
          </cell>
        </row>
        <row r="388">
          <cell r="A388">
            <v>38018</v>
          </cell>
          <cell r="B388" t="str">
            <v>Cyclohexane</v>
          </cell>
          <cell r="C388" t="str">
            <v>Victoria</v>
          </cell>
          <cell r="D388" t="str">
            <v>Phillips</v>
          </cell>
          <cell r="E388">
            <v>1.8974759036144577</v>
          </cell>
          <cell r="F388">
            <v>0.03</v>
          </cell>
          <cell r="G388" t="str">
            <v>$/gal</v>
          </cell>
          <cell r="H388">
            <v>2386000</v>
          </cell>
          <cell r="I388" t="str">
            <v>US</v>
          </cell>
          <cell r="J388" t="str">
            <v>Midash</v>
          </cell>
          <cell r="K388">
            <v>4598957.5060240962</v>
          </cell>
          <cell r="L388">
            <v>4527377.5060240962</v>
          </cell>
          <cell r="M388">
            <v>2386000</v>
          </cell>
        </row>
        <row r="389">
          <cell r="A389">
            <v>38047</v>
          </cell>
          <cell r="B389" t="str">
            <v>Cyclohexane</v>
          </cell>
          <cell r="C389" t="str">
            <v>Victoria</v>
          </cell>
          <cell r="D389" t="str">
            <v>Phillips</v>
          </cell>
          <cell r="E389">
            <v>1.9139759036144577</v>
          </cell>
          <cell r="F389">
            <v>0.03</v>
          </cell>
          <cell r="G389" t="str">
            <v>$/gal</v>
          </cell>
          <cell r="H389">
            <v>2278000</v>
          </cell>
          <cell r="I389" t="str">
            <v>US</v>
          </cell>
          <cell r="J389" t="str">
            <v>Midash</v>
          </cell>
          <cell r="K389">
            <v>4428377.1084337346</v>
          </cell>
          <cell r="L389">
            <v>4360037.1084337346</v>
          </cell>
          <cell r="M389">
            <v>2278000</v>
          </cell>
        </row>
        <row r="390">
          <cell r="A390">
            <v>38078</v>
          </cell>
          <cell r="B390" t="str">
            <v>Cyclohexane</v>
          </cell>
          <cell r="C390" t="str">
            <v>Victoria</v>
          </cell>
          <cell r="D390" t="str">
            <v>Phillips</v>
          </cell>
          <cell r="E390">
            <v>2.2242787817938421</v>
          </cell>
          <cell r="F390">
            <v>0.03</v>
          </cell>
          <cell r="G390" t="str">
            <v>$/gal</v>
          </cell>
          <cell r="H390">
            <v>1325000</v>
          </cell>
          <cell r="I390" t="str">
            <v>US</v>
          </cell>
          <cell r="J390" t="str">
            <v>Midash</v>
          </cell>
          <cell r="K390">
            <v>2986919.3858768404</v>
          </cell>
          <cell r="L390">
            <v>2947169.3858768409</v>
          </cell>
          <cell r="M390">
            <v>1325000</v>
          </cell>
        </row>
        <row r="391">
          <cell r="A391">
            <v>38108</v>
          </cell>
          <cell r="B391" t="str">
            <v>Cyclohexane</v>
          </cell>
          <cell r="C391" t="str">
            <v>Victoria</v>
          </cell>
          <cell r="D391" t="str">
            <v>Phillips</v>
          </cell>
          <cell r="E391">
            <v>2.1665287817938417</v>
          </cell>
          <cell r="F391">
            <v>0.03</v>
          </cell>
          <cell r="G391" t="str">
            <v>$/gal</v>
          </cell>
          <cell r="H391">
            <v>1693000</v>
          </cell>
          <cell r="I391" t="str">
            <v>US</v>
          </cell>
          <cell r="J391" t="str">
            <v>Midash</v>
          </cell>
          <cell r="K391">
            <v>3718723.2275769738</v>
          </cell>
          <cell r="L391">
            <v>3667933.2275769738</v>
          </cell>
          <cell r="M391">
            <v>1693000</v>
          </cell>
        </row>
        <row r="392">
          <cell r="A392">
            <v>38139</v>
          </cell>
          <cell r="B392" t="str">
            <v>Cyclohexane</v>
          </cell>
          <cell r="C392" t="str">
            <v>Victoria</v>
          </cell>
          <cell r="D392" t="str">
            <v>Phillips</v>
          </cell>
          <cell r="E392">
            <v>2.4305287817938419</v>
          </cell>
          <cell r="F392">
            <v>0.03</v>
          </cell>
          <cell r="G392" t="str">
            <v>$/gal</v>
          </cell>
          <cell r="H392">
            <v>692000</v>
          </cell>
          <cell r="I392" t="str">
            <v>US</v>
          </cell>
          <cell r="J392" t="str">
            <v>Midash</v>
          </cell>
          <cell r="K392">
            <v>1702685.9170013384</v>
          </cell>
          <cell r="L392">
            <v>1681925.9170013387</v>
          </cell>
          <cell r="M392">
            <v>692000</v>
          </cell>
        </row>
        <row r="393">
          <cell r="A393">
            <v>38169</v>
          </cell>
          <cell r="B393" t="str">
            <v>Cyclohexane</v>
          </cell>
          <cell r="C393" t="str">
            <v>Victoria</v>
          </cell>
          <cell r="D393" t="str">
            <v>Phillips</v>
          </cell>
          <cell r="E393">
            <v>2.8182499999999995</v>
          </cell>
          <cell r="F393">
            <v>0.03</v>
          </cell>
          <cell r="G393" t="str">
            <v>$/gal</v>
          </cell>
          <cell r="H393">
            <v>1366666.6666666667</v>
          </cell>
          <cell r="I393" t="str">
            <v>US</v>
          </cell>
          <cell r="J393" t="str">
            <v>Midash</v>
          </cell>
          <cell r="K393">
            <v>3892608.3333333326</v>
          </cell>
          <cell r="L393">
            <v>3851608.333333333</v>
          </cell>
          <cell r="M393">
            <v>1366666.6666666667</v>
          </cell>
        </row>
        <row r="394">
          <cell r="A394">
            <v>38200</v>
          </cell>
          <cell r="B394" t="str">
            <v>Cyclohexane</v>
          </cell>
          <cell r="C394" t="str">
            <v>Victoria</v>
          </cell>
          <cell r="D394" t="str">
            <v>Phillips</v>
          </cell>
          <cell r="E394">
            <v>3.4617499999999999</v>
          </cell>
          <cell r="G394" t="str">
            <v>$/gal</v>
          </cell>
          <cell r="H394">
            <v>739000</v>
          </cell>
          <cell r="I394" t="str">
            <v>US</v>
          </cell>
          <cell r="J394" t="str">
            <v>Midash</v>
          </cell>
          <cell r="K394">
            <v>2558233.25</v>
          </cell>
          <cell r="L394">
            <v>2558233.25</v>
          </cell>
          <cell r="M394">
            <v>739000</v>
          </cell>
        </row>
        <row r="395">
          <cell r="A395">
            <v>38231</v>
          </cell>
          <cell r="B395" t="str">
            <v>Cyclohexane</v>
          </cell>
          <cell r="C395" t="str">
            <v>Victoria</v>
          </cell>
          <cell r="D395" t="str">
            <v>Phillips</v>
          </cell>
          <cell r="E395">
            <v>3.5442499999999999</v>
          </cell>
          <cell r="G395" t="str">
            <v>$/gal</v>
          </cell>
          <cell r="H395">
            <v>0</v>
          </cell>
          <cell r="I395" t="str">
            <v>US</v>
          </cell>
          <cell r="J395" t="str">
            <v>Midash</v>
          </cell>
          <cell r="K395">
            <v>0</v>
          </cell>
          <cell r="L395">
            <v>0</v>
          </cell>
          <cell r="M395">
            <v>0</v>
          </cell>
        </row>
        <row r="396">
          <cell r="A396">
            <v>38261</v>
          </cell>
          <cell r="B396" t="str">
            <v>Cyclohexane</v>
          </cell>
          <cell r="C396" t="str">
            <v>Victoria</v>
          </cell>
          <cell r="D396" t="str">
            <v>Phillips</v>
          </cell>
          <cell r="E396">
            <v>3.3792499999999999</v>
          </cell>
          <cell r="G396" t="str">
            <v>$/gal</v>
          </cell>
          <cell r="H396">
            <v>0</v>
          </cell>
          <cell r="I396" t="str">
            <v>US</v>
          </cell>
          <cell r="J396" t="str">
            <v>Midash</v>
          </cell>
          <cell r="K396">
            <v>0</v>
          </cell>
          <cell r="L396">
            <v>0</v>
          </cell>
          <cell r="M396">
            <v>0</v>
          </cell>
        </row>
        <row r="397">
          <cell r="A397">
            <v>38292</v>
          </cell>
          <cell r="B397" t="str">
            <v>Cyclohexane</v>
          </cell>
          <cell r="C397" t="str">
            <v>Victoria</v>
          </cell>
          <cell r="D397" t="str">
            <v>Tricon</v>
          </cell>
          <cell r="E397">
            <v>3.5037500000000001</v>
          </cell>
          <cell r="G397" t="str">
            <v>$/gal</v>
          </cell>
          <cell r="H397">
            <v>1366666.6666666667</v>
          </cell>
          <cell r="I397" t="str">
            <v>US</v>
          </cell>
          <cell r="J397" t="str">
            <v>Midash</v>
          </cell>
          <cell r="K397">
            <v>4788458.333333334</v>
          </cell>
          <cell r="L397">
            <v>4788458.333333334</v>
          </cell>
          <cell r="M397">
            <v>1366666.6666666667</v>
          </cell>
        </row>
        <row r="398">
          <cell r="A398">
            <v>38322</v>
          </cell>
          <cell r="B398" t="str">
            <v>Cyclohexane</v>
          </cell>
          <cell r="C398" t="str">
            <v>Victoria</v>
          </cell>
          <cell r="D398" t="str">
            <v>Phillips</v>
          </cell>
          <cell r="E398">
            <v>3.3539925004746536</v>
          </cell>
          <cell r="G398" t="str">
            <v>$/gal</v>
          </cell>
          <cell r="H398">
            <v>0</v>
          </cell>
          <cell r="I398" t="str">
            <v>US</v>
          </cell>
          <cell r="J398" t="str">
            <v>Midash</v>
          </cell>
          <cell r="K398">
            <v>0</v>
          </cell>
          <cell r="L398">
            <v>0</v>
          </cell>
          <cell r="M398">
            <v>0</v>
          </cell>
        </row>
        <row r="399">
          <cell r="A399">
            <v>37987</v>
          </cell>
          <cell r="B399" t="str">
            <v>Cyclohexane</v>
          </cell>
          <cell r="C399" t="str">
            <v>Sabine</v>
          </cell>
          <cell r="D399" t="str">
            <v>Chevron</v>
          </cell>
          <cell r="E399">
            <v>1.7824749999999998</v>
          </cell>
          <cell r="G399" t="str">
            <v>$/gal</v>
          </cell>
          <cell r="H399">
            <v>800000</v>
          </cell>
          <cell r="I399" t="str">
            <v>US</v>
          </cell>
          <cell r="J399" t="str">
            <v>Midash</v>
          </cell>
          <cell r="K399">
            <v>1425979.9999999998</v>
          </cell>
          <cell r="L399">
            <v>1425979.9999999998</v>
          </cell>
          <cell r="M399">
            <v>800000</v>
          </cell>
        </row>
        <row r="400">
          <cell r="A400">
            <v>38018</v>
          </cell>
          <cell r="B400" t="str">
            <v>Cyclohexane</v>
          </cell>
          <cell r="C400" t="str">
            <v>Sabine</v>
          </cell>
          <cell r="D400" t="str">
            <v>Chevron</v>
          </cell>
          <cell r="E400">
            <v>2.0419</v>
          </cell>
          <cell r="G400" t="str">
            <v>$/gal</v>
          </cell>
          <cell r="H400">
            <v>1235000</v>
          </cell>
          <cell r="I400" t="str">
            <v>US</v>
          </cell>
          <cell r="J400" t="str">
            <v>Midash</v>
          </cell>
          <cell r="K400">
            <v>2521746.5</v>
          </cell>
          <cell r="L400">
            <v>2521746.5</v>
          </cell>
          <cell r="M400">
            <v>1235000</v>
          </cell>
        </row>
        <row r="401">
          <cell r="A401">
            <v>37987</v>
          </cell>
          <cell r="B401" t="str">
            <v>Cyclohexane</v>
          </cell>
          <cell r="C401" t="str">
            <v>Sabine</v>
          </cell>
          <cell r="D401" t="str">
            <v>Phillips</v>
          </cell>
          <cell r="E401">
            <v>1.6788509036144577</v>
          </cell>
          <cell r="G401" t="str">
            <v>$/gal</v>
          </cell>
          <cell r="H401">
            <v>394000</v>
          </cell>
          <cell r="I401" t="str">
            <v>US</v>
          </cell>
          <cell r="J401" t="str">
            <v>Midash</v>
          </cell>
          <cell r="K401">
            <v>661467.25602409628</v>
          </cell>
          <cell r="L401">
            <v>661467.25602409628</v>
          </cell>
          <cell r="M401">
            <v>394000</v>
          </cell>
        </row>
        <row r="402">
          <cell r="A402">
            <v>38108</v>
          </cell>
          <cell r="B402" t="str">
            <v>Cyclohexane</v>
          </cell>
          <cell r="C402" t="str">
            <v>Sabine</v>
          </cell>
          <cell r="D402" t="str">
            <v>Phillips</v>
          </cell>
          <cell r="E402">
            <v>2.1665287817938417</v>
          </cell>
          <cell r="G402" t="str">
            <v>$/gal</v>
          </cell>
          <cell r="H402">
            <v>375000</v>
          </cell>
          <cell r="I402" t="str">
            <v>US</v>
          </cell>
          <cell r="J402" t="str">
            <v>Midash</v>
          </cell>
          <cell r="K402">
            <v>812448.29317269067</v>
          </cell>
          <cell r="L402">
            <v>812448.29317269067</v>
          </cell>
          <cell r="M402">
            <v>375000</v>
          </cell>
        </row>
        <row r="403">
          <cell r="A403">
            <v>37622</v>
          </cell>
          <cell r="B403" t="str">
            <v>MDI</v>
          </cell>
          <cell r="C403" t="str">
            <v>Paulinia</v>
          </cell>
          <cell r="D403" t="str">
            <v>Bayer</v>
          </cell>
          <cell r="E403">
            <v>2.2000000000000002</v>
          </cell>
          <cell r="G403" t="str">
            <v>$/Kg</v>
          </cell>
          <cell r="H403">
            <v>120833.33333333333</v>
          </cell>
          <cell r="I403" t="str">
            <v>SAM</v>
          </cell>
          <cell r="J403" t="str">
            <v>Johnson</v>
          </cell>
          <cell r="K403">
            <v>284441.66666666674</v>
          </cell>
          <cell r="L403">
            <v>265833.33333333337</v>
          </cell>
          <cell r="M403">
            <v>266391.94583333336</v>
          </cell>
        </row>
        <row r="404">
          <cell r="A404">
            <v>37653</v>
          </cell>
          <cell r="B404" t="str">
            <v>MDI</v>
          </cell>
          <cell r="C404" t="str">
            <v>Paulinia</v>
          </cell>
          <cell r="D404" t="str">
            <v>Bayer</v>
          </cell>
          <cell r="E404">
            <v>2.2000000000000002</v>
          </cell>
          <cell r="G404" t="str">
            <v>$/Kg</v>
          </cell>
          <cell r="H404">
            <v>120833.33333333333</v>
          </cell>
          <cell r="I404" t="str">
            <v>SAM</v>
          </cell>
          <cell r="J404" t="str">
            <v>Johnson</v>
          </cell>
          <cell r="K404">
            <v>284441.66666666674</v>
          </cell>
          <cell r="L404">
            <v>265833.33333333337</v>
          </cell>
          <cell r="M404">
            <v>266391.94583333336</v>
          </cell>
        </row>
        <row r="405">
          <cell r="A405">
            <v>37681</v>
          </cell>
          <cell r="B405" t="str">
            <v>MDI</v>
          </cell>
          <cell r="C405" t="str">
            <v>Paulinia</v>
          </cell>
          <cell r="D405" t="str">
            <v>Bayer</v>
          </cell>
          <cell r="E405">
            <v>2.2000000000000002</v>
          </cell>
          <cell r="G405" t="str">
            <v>$/Kg</v>
          </cell>
          <cell r="H405">
            <v>120833.33333333333</v>
          </cell>
          <cell r="I405" t="str">
            <v>SAM</v>
          </cell>
          <cell r="J405" t="str">
            <v>Johnson</v>
          </cell>
          <cell r="K405">
            <v>284441.66666666674</v>
          </cell>
          <cell r="L405">
            <v>265833.33333333337</v>
          </cell>
          <cell r="M405">
            <v>266391.94583333336</v>
          </cell>
        </row>
        <row r="406">
          <cell r="A406">
            <v>37712</v>
          </cell>
          <cell r="B406" t="str">
            <v>MDI</v>
          </cell>
          <cell r="C406" t="str">
            <v>Paulinia</v>
          </cell>
          <cell r="D406" t="str">
            <v>Bayer</v>
          </cell>
          <cell r="E406">
            <v>2.2000000000000002</v>
          </cell>
          <cell r="G406" t="str">
            <v>$/Kg</v>
          </cell>
          <cell r="H406">
            <v>120833.33333333333</v>
          </cell>
          <cell r="I406" t="str">
            <v>SAM</v>
          </cell>
          <cell r="J406" t="str">
            <v>Johnson</v>
          </cell>
          <cell r="K406">
            <v>297733.33333333337</v>
          </cell>
          <cell r="L406">
            <v>265833.33333333337</v>
          </cell>
          <cell r="M406">
            <v>266391.94583333336</v>
          </cell>
        </row>
        <row r="407">
          <cell r="A407">
            <v>37742</v>
          </cell>
          <cell r="B407" t="str">
            <v>MDI</v>
          </cell>
          <cell r="C407" t="str">
            <v>Paulinia</v>
          </cell>
          <cell r="D407" t="str">
            <v>Bayer</v>
          </cell>
          <cell r="E407">
            <v>2.2000000000000002</v>
          </cell>
          <cell r="G407" t="str">
            <v>$/Kg</v>
          </cell>
          <cell r="H407">
            <v>120833.33333333333</v>
          </cell>
          <cell r="I407" t="str">
            <v>SAM</v>
          </cell>
          <cell r="J407" t="str">
            <v>Johnson</v>
          </cell>
          <cell r="K407">
            <v>297733.33333333337</v>
          </cell>
          <cell r="L407">
            <v>265833.33333333337</v>
          </cell>
          <cell r="M407">
            <v>266391.94583333336</v>
          </cell>
        </row>
        <row r="408">
          <cell r="A408">
            <v>37773</v>
          </cell>
          <cell r="B408" t="str">
            <v>MDI</v>
          </cell>
          <cell r="C408" t="str">
            <v>Paulinia</v>
          </cell>
          <cell r="D408" t="str">
            <v>Bayer</v>
          </cell>
          <cell r="E408">
            <v>2.2000000000000002</v>
          </cell>
          <cell r="G408" t="str">
            <v>$/Kg</v>
          </cell>
          <cell r="H408">
            <v>120833.33333333333</v>
          </cell>
          <cell r="I408" t="str">
            <v>SAM</v>
          </cell>
          <cell r="J408" t="str">
            <v>Johnson</v>
          </cell>
          <cell r="K408">
            <v>297733.33333333337</v>
          </cell>
          <cell r="L408">
            <v>265833.33333333337</v>
          </cell>
          <cell r="M408">
            <v>266391.94583333336</v>
          </cell>
        </row>
        <row r="409">
          <cell r="A409">
            <v>37803</v>
          </cell>
          <cell r="B409" t="str">
            <v>MDI</v>
          </cell>
          <cell r="C409" t="str">
            <v>Paulinia</v>
          </cell>
          <cell r="D409" t="str">
            <v>Bayer</v>
          </cell>
          <cell r="E409">
            <v>2.16</v>
          </cell>
          <cell r="G409" t="str">
            <v>$/Kg</v>
          </cell>
          <cell r="H409">
            <v>120833.33333333333</v>
          </cell>
          <cell r="I409" t="str">
            <v>SAM</v>
          </cell>
          <cell r="J409" t="str">
            <v>Johnson</v>
          </cell>
          <cell r="K409">
            <v>294930</v>
          </cell>
          <cell r="L409">
            <v>261000</v>
          </cell>
          <cell r="M409">
            <v>266391.94583333336</v>
          </cell>
        </row>
        <row r="410">
          <cell r="A410">
            <v>37834</v>
          </cell>
          <cell r="B410" t="str">
            <v>MDI</v>
          </cell>
          <cell r="C410" t="str">
            <v>Paulinia</v>
          </cell>
          <cell r="D410" t="str">
            <v>Bayer</v>
          </cell>
          <cell r="E410">
            <v>2.16</v>
          </cell>
          <cell r="G410" t="str">
            <v>$/Kg</v>
          </cell>
          <cell r="H410">
            <v>120833.33333333333</v>
          </cell>
          <cell r="I410" t="str">
            <v>SAM</v>
          </cell>
          <cell r="J410" t="str">
            <v>Johnson</v>
          </cell>
          <cell r="K410">
            <v>294930</v>
          </cell>
          <cell r="L410">
            <v>261000</v>
          </cell>
          <cell r="M410">
            <v>266391.94583333336</v>
          </cell>
        </row>
        <row r="411">
          <cell r="A411">
            <v>37865</v>
          </cell>
          <cell r="B411" t="str">
            <v>MDI</v>
          </cell>
          <cell r="C411" t="str">
            <v>Paulinia</v>
          </cell>
          <cell r="D411" t="str">
            <v>Bayer</v>
          </cell>
          <cell r="E411">
            <v>2.16</v>
          </cell>
          <cell r="G411" t="str">
            <v>$/Kg</v>
          </cell>
          <cell r="H411">
            <v>120833.33333333333</v>
          </cell>
          <cell r="I411" t="str">
            <v>SAM</v>
          </cell>
          <cell r="J411" t="str">
            <v>Johnson</v>
          </cell>
          <cell r="K411">
            <v>294930</v>
          </cell>
          <cell r="L411">
            <v>261000</v>
          </cell>
          <cell r="M411">
            <v>266391.94583333336</v>
          </cell>
        </row>
        <row r="412">
          <cell r="A412">
            <v>37895</v>
          </cell>
          <cell r="B412" t="str">
            <v>MDI</v>
          </cell>
          <cell r="C412" t="str">
            <v>Paulinia</v>
          </cell>
          <cell r="D412" t="str">
            <v>Bayer</v>
          </cell>
          <cell r="E412">
            <v>2.16</v>
          </cell>
          <cell r="G412" t="str">
            <v>$/Kg</v>
          </cell>
          <cell r="H412">
            <v>120833.33333333333</v>
          </cell>
          <cell r="I412" t="str">
            <v>SAM</v>
          </cell>
          <cell r="J412" t="str">
            <v>Johnson</v>
          </cell>
          <cell r="K412">
            <v>305370</v>
          </cell>
          <cell r="L412">
            <v>261000</v>
          </cell>
          <cell r="M412">
            <v>266391.94583333336</v>
          </cell>
        </row>
        <row r="413">
          <cell r="A413">
            <v>37926</v>
          </cell>
          <cell r="B413" t="str">
            <v>MDI</v>
          </cell>
          <cell r="C413" t="str">
            <v>Paulinia</v>
          </cell>
          <cell r="D413" t="str">
            <v>Bayer</v>
          </cell>
          <cell r="E413">
            <v>2.16</v>
          </cell>
          <cell r="G413" t="str">
            <v>$/Kg</v>
          </cell>
          <cell r="H413">
            <v>120833.33333333333</v>
          </cell>
          <cell r="I413" t="str">
            <v>SAM</v>
          </cell>
          <cell r="J413" t="str">
            <v>Johnson</v>
          </cell>
          <cell r="K413">
            <v>305370</v>
          </cell>
          <cell r="L413">
            <v>261000</v>
          </cell>
          <cell r="M413">
            <v>266391.94583333336</v>
          </cell>
        </row>
        <row r="414">
          <cell r="A414">
            <v>37956</v>
          </cell>
          <cell r="B414" t="str">
            <v>MDI</v>
          </cell>
          <cell r="C414" t="str">
            <v>Paulinia</v>
          </cell>
          <cell r="D414" t="str">
            <v>Bayer</v>
          </cell>
          <cell r="E414">
            <v>2.16</v>
          </cell>
          <cell r="G414" t="str">
            <v>$/Kg</v>
          </cell>
          <cell r="H414">
            <v>120833.33333333333</v>
          </cell>
          <cell r="I414" t="str">
            <v>SAM</v>
          </cell>
          <cell r="J414" t="str">
            <v>Johnson</v>
          </cell>
          <cell r="K414">
            <v>305370</v>
          </cell>
          <cell r="L414">
            <v>261000</v>
          </cell>
          <cell r="M414">
            <v>266391.94583333336</v>
          </cell>
        </row>
        <row r="415">
          <cell r="A415">
            <v>37987</v>
          </cell>
          <cell r="B415" t="str">
            <v>MDI</v>
          </cell>
          <cell r="C415" t="str">
            <v>Paulinia</v>
          </cell>
          <cell r="D415" t="str">
            <v>Bayer</v>
          </cell>
          <cell r="E415">
            <v>2.16</v>
          </cell>
          <cell r="G415" t="str">
            <v>$/Kg</v>
          </cell>
          <cell r="H415">
            <v>120833.33333333333</v>
          </cell>
          <cell r="I415" t="str">
            <v>SAM</v>
          </cell>
          <cell r="J415" t="str">
            <v>Johnson</v>
          </cell>
          <cell r="K415">
            <v>329199.30000000005</v>
          </cell>
          <cell r="L415">
            <v>261000</v>
          </cell>
          <cell r="M415">
            <v>266391.94583333336</v>
          </cell>
        </row>
        <row r="416">
          <cell r="A416">
            <v>38018</v>
          </cell>
          <cell r="B416" t="str">
            <v>MDI</v>
          </cell>
          <cell r="C416" t="str">
            <v>Paulinia</v>
          </cell>
          <cell r="D416" t="str">
            <v>Bayer</v>
          </cell>
          <cell r="E416">
            <v>2.16</v>
          </cell>
          <cell r="G416" t="str">
            <v>$/Kg</v>
          </cell>
          <cell r="H416">
            <v>120833.33333333333</v>
          </cell>
          <cell r="I416" t="str">
            <v>SAM</v>
          </cell>
          <cell r="J416" t="str">
            <v>Johnson</v>
          </cell>
          <cell r="K416">
            <v>330060.60000000003</v>
          </cell>
          <cell r="L416">
            <v>261000</v>
          </cell>
          <cell r="M416">
            <v>266391.94583333336</v>
          </cell>
        </row>
        <row r="417">
          <cell r="A417">
            <v>38047</v>
          </cell>
          <cell r="B417" t="str">
            <v>MDI</v>
          </cell>
          <cell r="C417" t="str">
            <v>Paulinia</v>
          </cell>
          <cell r="D417" t="str">
            <v>Bayer</v>
          </cell>
          <cell r="E417">
            <v>2.16</v>
          </cell>
          <cell r="G417" t="str">
            <v>$/Kg</v>
          </cell>
          <cell r="H417">
            <v>120833.33333333333</v>
          </cell>
          <cell r="I417" t="str">
            <v>SAM</v>
          </cell>
          <cell r="J417" t="str">
            <v>Johnson</v>
          </cell>
          <cell r="K417">
            <v>320029.12173913041</v>
          </cell>
          <cell r="L417">
            <v>261000</v>
          </cell>
          <cell r="M417">
            <v>266391.94583333336</v>
          </cell>
        </row>
        <row r="418">
          <cell r="A418">
            <v>38078</v>
          </cell>
          <cell r="B418" t="str">
            <v>MDI</v>
          </cell>
          <cell r="C418" t="str">
            <v>Paulinia</v>
          </cell>
          <cell r="D418" t="str">
            <v>Bayer</v>
          </cell>
          <cell r="E418">
            <v>2.16</v>
          </cell>
          <cell r="G418" t="str">
            <v>$/Kg</v>
          </cell>
          <cell r="H418">
            <v>120833.33333333333</v>
          </cell>
          <cell r="I418" t="str">
            <v>SAM</v>
          </cell>
          <cell r="J418" t="str">
            <v>Johnson</v>
          </cell>
          <cell r="K418">
            <v>312818.94000000006</v>
          </cell>
          <cell r="L418">
            <v>261000</v>
          </cell>
          <cell r="M418">
            <v>266391.94583333336</v>
          </cell>
        </row>
        <row r="419">
          <cell r="A419">
            <v>38108</v>
          </cell>
          <cell r="B419" t="str">
            <v>MDI</v>
          </cell>
          <cell r="C419" t="str">
            <v>Paulinia</v>
          </cell>
          <cell r="D419" t="str">
            <v>Bayer</v>
          </cell>
          <cell r="E419">
            <v>2.16</v>
          </cell>
          <cell r="G419" t="str">
            <v>$/Kg</v>
          </cell>
          <cell r="H419">
            <v>120833.33333333333</v>
          </cell>
          <cell r="I419" t="str">
            <v>SAM</v>
          </cell>
          <cell r="J419" t="str">
            <v>Johnson</v>
          </cell>
          <cell r="K419">
            <v>313388.91428571421</v>
          </cell>
          <cell r="L419">
            <v>261000</v>
          </cell>
          <cell r="M419">
            <v>266391.94583333336</v>
          </cell>
        </row>
        <row r="420">
          <cell r="A420">
            <v>38139</v>
          </cell>
          <cell r="B420" t="str">
            <v>MDI</v>
          </cell>
          <cell r="C420" t="str">
            <v>Paulinia</v>
          </cell>
          <cell r="D420" t="str">
            <v>Bayer</v>
          </cell>
          <cell r="E420">
            <v>2.16</v>
          </cell>
          <cell r="G420" t="str">
            <v>$/Kg</v>
          </cell>
          <cell r="H420">
            <v>120833.33333333333</v>
          </cell>
          <cell r="I420" t="str">
            <v>SAM</v>
          </cell>
          <cell r="J420" t="str">
            <v>Johnson</v>
          </cell>
          <cell r="K420">
            <v>316810.10454545449</v>
          </cell>
          <cell r="L420">
            <v>261000</v>
          </cell>
          <cell r="M420">
            <v>266391.94583333336</v>
          </cell>
        </row>
        <row r="421">
          <cell r="A421">
            <v>38169</v>
          </cell>
          <cell r="B421" t="str">
            <v>MDI</v>
          </cell>
          <cell r="C421" t="str">
            <v>Paulinia</v>
          </cell>
          <cell r="D421" t="str">
            <v>Bayer</v>
          </cell>
          <cell r="E421">
            <v>2.16</v>
          </cell>
          <cell r="G421" t="str">
            <v>$/Kg</v>
          </cell>
          <cell r="H421">
            <v>120833.33333333333</v>
          </cell>
          <cell r="I421" t="str">
            <v>SAM</v>
          </cell>
          <cell r="J421" t="str">
            <v>Johnson</v>
          </cell>
          <cell r="K421">
            <v>315236.42732049042</v>
          </cell>
          <cell r="L421">
            <v>261000</v>
          </cell>
          <cell r="M421">
            <v>266391.94583333336</v>
          </cell>
        </row>
        <row r="422">
          <cell r="A422">
            <v>38200</v>
          </cell>
          <cell r="B422" t="str">
            <v>MDI</v>
          </cell>
          <cell r="C422" t="str">
            <v>Paulinia</v>
          </cell>
          <cell r="D422" t="str">
            <v>Bayer</v>
          </cell>
          <cell r="E422">
            <v>2.16</v>
          </cell>
          <cell r="G422" t="str">
            <v>$/Kg</v>
          </cell>
          <cell r="H422">
            <v>120833.33333333333</v>
          </cell>
          <cell r="I422" t="str">
            <v>SAM</v>
          </cell>
          <cell r="J422" t="str">
            <v>Johnson</v>
          </cell>
          <cell r="K422">
            <v>318367.8</v>
          </cell>
          <cell r="L422">
            <v>261000</v>
          </cell>
          <cell r="M422">
            <v>266391.94583333336</v>
          </cell>
        </row>
        <row r="423">
          <cell r="A423">
            <v>38231</v>
          </cell>
          <cell r="B423" t="str">
            <v>MDI</v>
          </cell>
          <cell r="C423" t="str">
            <v>Paulinia</v>
          </cell>
          <cell r="D423" t="str">
            <v>Bayer</v>
          </cell>
          <cell r="E423">
            <v>2.16</v>
          </cell>
          <cell r="G423" t="str">
            <v>$/Kg</v>
          </cell>
          <cell r="H423">
            <v>120833.33333333333</v>
          </cell>
          <cell r="I423" t="str">
            <v>SAM</v>
          </cell>
          <cell r="J423" t="str">
            <v>Johnson</v>
          </cell>
          <cell r="K423">
            <v>315079.2</v>
          </cell>
          <cell r="L423">
            <v>261000</v>
          </cell>
          <cell r="M423">
            <v>266391.94583333336</v>
          </cell>
        </row>
        <row r="424">
          <cell r="A424">
            <v>38261</v>
          </cell>
          <cell r="B424" t="str">
            <v>MDI</v>
          </cell>
          <cell r="C424" t="str">
            <v>Paulinia</v>
          </cell>
          <cell r="D424" t="str">
            <v>Bayer</v>
          </cell>
          <cell r="E424">
            <v>2.16</v>
          </cell>
          <cell r="G424" t="str">
            <v>$/Kg</v>
          </cell>
          <cell r="H424">
            <v>120833.33333333333</v>
          </cell>
          <cell r="I424" t="str">
            <v>SAM</v>
          </cell>
          <cell r="J424" t="str">
            <v>Johnson</v>
          </cell>
          <cell r="K424">
            <v>315079.2</v>
          </cell>
          <cell r="L424">
            <v>261000</v>
          </cell>
          <cell r="M424">
            <v>266391.94583333336</v>
          </cell>
        </row>
        <row r="425">
          <cell r="A425">
            <v>38292</v>
          </cell>
          <cell r="B425" t="str">
            <v>MDI</v>
          </cell>
          <cell r="C425" t="str">
            <v>Paulinia</v>
          </cell>
          <cell r="D425" t="str">
            <v>Bayer</v>
          </cell>
          <cell r="E425">
            <v>2.16</v>
          </cell>
          <cell r="G425" t="str">
            <v>$/Kg</v>
          </cell>
          <cell r="H425">
            <v>120833.33333333333</v>
          </cell>
          <cell r="I425" t="str">
            <v>SAM</v>
          </cell>
          <cell r="J425" t="str">
            <v>Johnson</v>
          </cell>
          <cell r="K425">
            <v>315079.2</v>
          </cell>
          <cell r="L425">
            <v>261000</v>
          </cell>
          <cell r="M425">
            <v>266391.94583333336</v>
          </cell>
        </row>
        <row r="426">
          <cell r="A426">
            <v>38322</v>
          </cell>
          <cell r="B426" t="str">
            <v>MDI</v>
          </cell>
          <cell r="C426" t="str">
            <v>Paulinia</v>
          </cell>
          <cell r="D426" t="str">
            <v>Bayer</v>
          </cell>
          <cell r="E426">
            <v>2.16</v>
          </cell>
          <cell r="G426" t="str">
            <v>$/Kg</v>
          </cell>
          <cell r="H426">
            <v>120833.33333333333</v>
          </cell>
          <cell r="I426" t="str">
            <v>SAM</v>
          </cell>
          <cell r="J426" t="str">
            <v>Johnson</v>
          </cell>
          <cell r="K426">
            <v>315079.2</v>
          </cell>
          <cell r="L426">
            <v>261000</v>
          </cell>
          <cell r="M426">
            <v>266391.94583333336</v>
          </cell>
        </row>
        <row r="427">
          <cell r="A427">
            <v>38353</v>
          </cell>
          <cell r="B427" t="str">
            <v>MDI</v>
          </cell>
          <cell r="C427" t="str">
            <v>Paulinia</v>
          </cell>
          <cell r="D427" t="str">
            <v>Bayer</v>
          </cell>
          <cell r="E427">
            <v>2.16</v>
          </cell>
          <cell r="G427" t="str">
            <v>$/Kg</v>
          </cell>
          <cell r="H427">
            <v>120833.33333333333</v>
          </cell>
          <cell r="I427" t="str">
            <v>SAM</v>
          </cell>
          <cell r="J427" t="str">
            <v>Johnson</v>
          </cell>
          <cell r="K427">
            <v>315079.2</v>
          </cell>
          <cell r="L427">
            <v>261000</v>
          </cell>
          <cell r="M427">
            <v>266391.94583333336</v>
          </cell>
        </row>
        <row r="428">
          <cell r="A428">
            <v>38384</v>
          </cell>
          <cell r="B428" t="str">
            <v>MDI</v>
          </cell>
          <cell r="C428" t="str">
            <v>Paulinia</v>
          </cell>
          <cell r="D428" t="str">
            <v>Bayer</v>
          </cell>
          <cell r="E428">
            <v>2.16</v>
          </cell>
          <cell r="G428" t="str">
            <v>$/Kg</v>
          </cell>
          <cell r="H428">
            <v>120833.33333333333</v>
          </cell>
          <cell r="I428" t="str">
            <v>SAM</v>
          </cell>
          <cell r="J428" t="str">
            <v>Johnson</v>
          </cell>
          <cell r="K428">
            <v>315079.2</v>
          </cell>
          <cell r="L428">
            <v>261000</v>
          </cell>
          <cell r="M428">
            <v>266391.94583333336</v>
          </cell>
        </row>
        <row r="429">
          <cell r="A429">
            <v>38412</v>
          </cell>
          <cell r="B429" t="str">
            <v>MDI</v>
          </cell>
          <cell r="C429" t="str">
            <v>Paulinia</v>
          </cell>
          <cell r="D429" t="str">
            <v>Bayer</v>
          </cell>
          <cell r="E429">
            <v>2.16</v>
          </cell>
          <cell r="G429" t="str">
            <v>$/Kg</v>
          </cell>
          <cell r="H429">
            <v>120833.33333333333</v>
          </cell>
          <cell r="I429" t="str">
            <v>SAM</v>
          </cell>
          <cell r="J429" t="str">
            <v>Johnson</v>
          </cell>
          <cell r="K429">
            <v>315079.2</v>
          </cell>
          <cell r="L429">
            <v>261000</v>
          </cell>
          <cell r="M429">
            <v>266391.94583333336</v>
          </cell>
        </row>
        <row r="430">
          <cell r="A430">
            <v>38443</v>
          </cell>
          <cell r="B430" t="str">
            <v>MDI</v>
          </cell>
          <cell r="C430" t="str">
            <v>Paulinia</v>
          </cell>
          <cell r="D430" t="str">
            <v>Bayer</v>
          </cell>
          <cell r="E430">
            <v>2.16</v>
          </cell>
          <cell r="G430" t="str">
            <v>$/Kg</v>
          </cell>
          <cell r="H430">
            <v>120833.33333333333</v>
          </cell>
          <cell r="I430" t="str">
            <v>SAM</v>
          </cell>
          <cell r="J430" t="str">
            <v>Johnson</v>
          </cell>
          <cell r="K430">
            <v>315079.2</v>
          </cell>
          <cell r="L430">
            <v>261000</v>
          </cell>
          <cell r="M430">
            <v>266391.94583333336</v>
          </cell>
        </row>
        <row r="431">
          <cell r="A431">
            <v>38473</v>
          </cell>
          <cell r="B431" t="str">
            <v>MDI</v>
          </cell>
          <cell r="C431" t="str">
            <v>Paulinia</v>
          </cell>
          <cell r="D431" t="str">
            <v>Bayer</v>
          </cell>
          <cell r="E431">
            <v>2.16</v>
          </cell>
          <cell r="G431" t="str">
            <v>$/Kg</v>
          </cell>
          <cell r="H431">
            <v>120833.33333333333</v>
          </cell>
          <cell r="I431" t="str">
            <v>SAM</v>
          </cell>
          <cell r="J431" t="str">
            <v>Johnson</v>
          </cell>
          <cell r="K431">
            <v>315079.2</v>
          </cell>
          <cell r="L431">
            <v>261000</v>
          </cell>
          <cell r="M431">
            <v>266391.94583333336</v>
          </cell>
        </row>
        <row r="432">
          <cell r="A432">
            <v>38504</v>
          </cell>
          <cell r="B432" t="str">
            <v>MDI</v>
          </cell>
          <cell r="C432" t="str">
            <v>Paulinia</v>
          </cell>
          <cell r="D432" t="str">
            <v>Bayer</v>
          </cell>
          <cell r="E432">
            <v>2.16</v>
          </cell>
          <cell r="G432" t="str">
            <v>$/Kg</v>
          </cell>
          <cell r="H432">
            <v>120833.33333333333</v>
          </cell>
          <cell r="I432" t="str">
            <v>SAM</v>
          </cell>
          <cell r="J432" t="str">
            <v>Johnson</v>
          </cell>
          <cell r="K432">
            <v>315079.2</v>
          </cell>
          <cell r="L432">
            <v>261000</v>
          </cell>
          <cell r="M432">
            <v>266391.94583333336</v>
          </cell>
        </row>
        <row r="433">
          <cell r="A433">
            <v>38534</v>
          </cell>
          <cell r="B433" t="str">
            <v>MDI</v>
          </cell>
          <cell r="C433" t="str">
            <v>Paulinia</v>
          </cell>
          <cell r="D433" t="str">
            <v>Bayer</v>
          </cell>
          <cell r="G433" t="str">
            <v>$/Kg</v>
          </cell>
          <cell r="H433">
            <v>120833.33333333333</v>
          </cell>
          <cell r="I433" t="str">
            <v>SAM</v>
          </cell>
          <cell r="J433" t="str">
            <v>Johnson</v>
          </cell>
          <cell r="K433">
            <v>0</v>
          </cell>
          <cell r="L433">
            <v>0</v>
          </cell>
          <cell r="M433">
            <v>0</v>
          </cell>
        </row>
        <row r="434">
          <cell r="A434">
            <v>38565</v>
          </cell>
          <cell r="B434" t="str">
            <v>MDI</v>
          </cell>
          <cell r="C434" t="str">
            <v>Paulinia</v>
          </cell>
          <cell r="D434" t="str">
            <v>Bayer</v>
          </cell>
          <cell r="G434" t="str">
            <v>$/Kg</v>
          </cell>
          <cell r="H434">
            <v>120833.33333333333</v>
          </cell>
          <cell r="I434" t="str">
            <v>SAM</v>
          </cell>
          <cell r="J434" t="str">
            <v>Johnson</v>
          </cell>
          <cell r="K434">
            <v>0</v>
          </cell>
          <cell r="L434">
            <v>0</v>
          </cell>
          <cell r="M434">
            <v>0</v>
          </cell>
        </row>
        <row r="435">
          <cell r="A435">
            <v>38596</v>
          </cell>
          <cell r="B435" t="str">
            <v>MDI</v>
          </cell>
          <cell r="C435" t="str">
            <v>Paulinia</v>
          </cell>
          <cell r="D435" t="str">
            <v>Bayer</v>
          </cell>
          <cell r="G435" t="str">
            <v>$/Kg</v>
          </cell>
          <cell r="H435">
            <v>120833.33333333333</v>
          </cell>
          <cell r="I435" t="str">
            <v>SAM</v>
          </cell>
          <cell r="J435" t="str">
            <v>Johnson</v>
          </cell>
          <cell r="K435">
            <v>0</v>
          </cell>
          <cell r="L435">
            <v>0</v>
          </cell>
          <cell r="M435">
            <v>0</v>
          </cell>
        </row>
        <row r="436">
          <cell r="A436">
            <v>38626</v>
          </cell>
          <cell r="B436" t="str">
            <v>MDI</v>
          </cell>
          <cell r="C436" t="str">
            <v>Paulinia</v>
          </cell>
          <cell r="D436" t="str">
            <v>Bayer</v>
          </cell>
          <cell r="G436" t="str">
            <v>$/Kg</v>
          </cell>
          <cell r="H436">
            <v>120833.33333333333</v>
          </cell>
          <cell r="I436" t="str">
            <v>SAM</v>
          </cell>
          <cell r="J436" t="str">
            <v>Johnson</v>
          </cell>
          <cell r="K436">
            <v>0</v>
          </cell>
          <cell r="L436">
            <v>0</v>
          </cell>
          <cell r="M436">
            <v>0</v>
          </cell>
        </row>
        <row r="437">
          <cell r="A437">
            <v>38657</v>
          </cell>
          <cell r="B437" t="str">
            <v>MDI</v>
          </cell>
          <cell r="C437" t="str">
            <v>Paulinia</v>
          </cell>
          <cell r="D437" t="str">
            <v>Bayer</v>
          </cell>
          <cell r="G437" t="str">
            <v>$/Kg</v>
          </cell>
          <cell r="H437">
            <v>120833.33333333333</v>
          </cell>
          <cell r="I437" t="str">
            <v>SAM</v>
          </cell>
          <cell r="J437" t="str">
            <v>Johnson</v>
          </cell>
          <cell r="K437">
            <v>0</v>
          </cell>
          <cell r="L437">
            <v>0</v>
          </cell>
          <cell r="M437">
            <v>0</v>
          </cell>
        </row>
        <row r="438">
          <cell r="A438">
            <v>38687</v>
          </cell>
          <cell r="B438" t="str">
            <v>MDI</v>
          </cell>
          <cell r="C438" t="str">
            <v>Paulinia</v>
          </cell>
          <cell r="D438" t="str">
            <v>Bayer</v>
          </cell>
          <cell r="G438" t="str">
            <v>$/Kg</v>
          </cell>
          <cell r="H438">
            <v>120833.33333333333</v>
          </cell>
          <cell r="I438" t="str">
            <v>SAM</v>
          </cell>
          <cell r="J438" t="str">
            <v>Johnson</v>
          </cell>
          <cell r="K438">
            <v>0</v>
          </cell>
          <cell r="L438">
            <v>0</v>
          </cell>
          <cell r="M438">
            <v>0</v>
          </cell>
        </row>
        <row r="439">
          <cell r="A439">
            <v>38353</v>
          </cell>
          <cell r="B439" t="str">
            <v>Acetylene</v>
          </cell>
          <cell r="C439" t="str">
            <v>Laporte</v>
          </cell>
          <cell r="D439" t="str">
            <v>Chervon</v>
          </cell>
          <cell r="E439">
            <v>0.44</v>
          </cell>
          <cell r="G439" t="str">
            <v>$/lb</v>
          </cell>
          <cell r="H439">
            <v>1458333.3333333333</v>
          </cell>
          <cell r="I439" t="str">
            <v>US</v>
          </cell>
          <cell r="J439" t="str">
            <v>Johnson</v>
          </cell>
          <cell r="K439">
            <v>641666.66666666663</v>
          </cell>
          <cell r="L439">
            <v>641666.66666666663</v>
          </cell>
          <cell r="M439">
            <v>1458333.3333333333</v>
          </cell>
        </row>
        <row r="440">
          <cell r="A440">
            <v>38384</v>
          </cell>
          <cell r="B440" t="str">
            <v>Acetylene</v>
          </cell>
          <cell r="C440" t="str">
            <v>Laporte</v>
          </cell>
          <cell r="D440" t="str">
            <v>Chervon</v>
          </cell>
          <cell r="E440">
            <v>0.44</v>
          </cell>
          <cell r="G440" t="str">
            <v>$/lb</v>
          </cell>
          <cell r="H440">
            <v>1458333.3333333333</v>
          </cell>
          <cell r="I440" t="str">
            <v>US</v>
          </cell>
          <cell r="J440" t="str">
            <v>Johnson</v>
          </cell>
          <cell r="K440">
            <v>641666.66666666663</v>
          </cell>
          <cell r="L440">
            <v>641666.66666666663</v>
          </cell>
          <cell r="M440">
            <v>1458333.3333333333</v>
          </cell>
        </row>
        <row r="441">
          <cell r="A441">
            <v>38412</v>
          </cell>
          <cell r="B441" t="str">
            <v>Acetylene</v>
          </cell>
          <cell r="C441" t="str">
            <v>Laporte</v>
          </cell>
          <cell r="D441" t="str">
            <v>Chervon</v>
          </cell>
          <cell r="E441">
            <v>0.44</v>
          </cell>
          <cell r="G441" t="str">
            <v>$/lb</v>
          </cell>
          <cell r="H441">
            <v>1458333.3333333333</v>
          </cell>
          <cell r="I441" t="str">
            <v>US</v>
          </cell>
          <cell r="J441" t="str">
            <v>Johnson</v>
          </cell>
          <cell r="K441">
            <v>641666.66666666663</v>
          </cell>
          <cell r="L441">
            <v>641666.66666666663</v>
          </cell>
          <cell r="M441">
            <v>1458333.3333333333</v>
          </cell>
        </row>
        <row r="442">
          <cell r="A442">
            <v>38443</v>
          </cell>
          <cell r="B442" t="str">
            <v>Acetylene</v>
          </cell>
          <cell r="C442" t="str">
            <v>Laporte</v>
          </cell>
          <cell r="D442" t="str">
            <v>Chervon</v>
          </cell>
          <cell r="E442">
            <v>0.44</v>
          </cell>
          <cell r="G442" t="str">
            <v>$/lb</v>
          </cell>
          <cell r="H442">
            <v>1458333.3333333333</v>
          </cell>
          <cell r="I442" t="str">
            <v>US</v>
          </cell>
          <cell r="J442" t="str">
            <v>Johnson</v>
          </cell>
          <cell r="K442">
            <v>641666.66666666663</v>
          </cell>
          <cell r="L442">
            <v>641666.66666666663</v>
          </cell>
          <cell r="M442">
            <v>1458333.3333333333</v>
          </cell>
        </row>
        <row r="443">
          <cell r="A443">
            <v>38473</v>
          </cell>
          <cell r="B443" t="str">
            <v>Acetylene</v>
          </cell>
          <cell r="C443" t="str">
            <v>Laporte</v>
          </cell>
          <cell r="D443" t="str">
            <v>Chervon</v>
          </cell>
          <cell r="E443">
            <v>0.44</v>
          </cell>
          <cell r="G443" t="str">
            <v>$/lb</v>
          </cell>
          <cell r="H443">
            <v>1458333.3333333333</v>
          </cell>
          <cell r="I443" t="str">
            <v>US</v>
          </cell>
          <cell r="J443" t="str">
            <v>Johnson</v>
          </cell>
          <cell r="K443">
            <v>641666.66666666663</v>
          </cell>
          <cell r="L443">
            <v>641666.66666666663</v>
          </cell>
          <cell r="M443">
            <v>1458333.3333333333</v>
          </cell>
        </row>
        <row r="444">
          <cell r="A444">
            <v>38504</v>
          </cell>
          <cell r="B444" t="str">
            <v>Acetylene</v>
          </cell>
          <cell r="C444" t="str">
            <v>Laporte</v>
          </cell>
          <cell r="D444" t="str">
            <v>Chervon</v>
          </cell>
          <cell r="E444">
            <v>0.44</v>
          </cell>
          <cell r="G444" t="str">
            <v>$/lb</v>
          </cell>
          <cell r="H444">
            <v>1458333.3333333333</v>
          </cell>
          <cell r="I444" t="str">
            <v>US</v>
          </cell>
          <cell r="J444" t="str">
            <v>Johnson</v>
          </cell>
          <cell r="K444">
            <v>641666.66666666663</v>
          </cell>
          <cell r="L444">
            <v>641666.66666666663</v>
          </cell>
          <cell r="M444">
            <v>1458333.3333333333</v>
          </cell>
        </row>
        <row r="445">
          <cell r="A445">
            <v>38534</v>
          </cell>
          <cell r="B445" t="str">
            <v>Acetylene</v>
          </cell>
          <cell r="C445" t="str">
            <v>Laporte</v>
          </cell>
          <cell r="D445" t="str">
            <v>Chervon</v>
          </cell>
          <cell r="E445">
            <v>0.44</v>
          </cell>
          <cell r="G445" t="str">
            <v>$/lb</v>
          </cell>
          <cell r="H445">
            <v>1458333.3333333333</v>
          </cell>
          <cell r="I445" t="str">
            <v>US</v>
          </cell>
          <cell r="J445" t="str">
            <v>Johnson</v>
          </cell>
          <cell r="K445">
            <v>641666.66666666663</v>
          </cell>
          <cell r="L445">
            <v>641666.66666666663</v>
          </cell>
          <cell r="M445">
            <v>1458333.3333333333</v>
          </cell>
        </row>
        <row r="446">
          <cell r="A446">
            <v>38565</v>
          </cell>
          <cell r="B446" t="str">
            <v>Acetylene</v>
          </cell>
          <cell r="C446" t="str">
            <v>Laporte</v>
          </cell>
          <cell r="D446" t="str">
            <v>Chervon</v>
          </cell>
          <cell r="E446">
            <v>0.44</v>
          </cell>
          <cell r="G446" t="str">
            <v>$/lb</v>
          </cell>
          <cell r="H446">
            <v>1458333.3333333333</v>
          </cell>
          <cell r="I446" t="str">
            <v>US</v>
          </cell>
          <cell r="J446" t="str">
            <v>Johnson</v>
          </cell>
          <cell r="K446">
            <v>641666.66666666663</v>
          </cell>
          <cell r="L446">
            <v>641666.66666666663</v>
          </cell>
          <cell r="M446">
            <v>1458333.3333333333</v>
          </cell>
        </row>
        <row r="447">
          <cell r="A447">
            <v>38596</v>
          </cell>
          <cell r="B447" t="str">
            <v>Acetylene</v>
          </cell>
          <cell r="C447" t="str">
            <v>Laporte</v>
          </cell>
          <cell r="D447" t="str">
            <v>Chervon</v>
          </cell>
          <cell r="E447">
            <v>0.44</v>
          </cell>
          <cell r="G447" t="str">
            <v>$/lb</v>
          </cell>
          <cell r="H447">
            <v>1458333.3333333333</v>
          </cell>
          <cell r="I447" t="str">
            <v>US</v>
          </cell>
          <cell r="J447" t="str">
            <v>Johnson</v>
          </cell>
          <cell r="K447">
            <v>641666.66666666663</v>
          </cell>
          <cell r="L447">
            <v>641666.66666666663</v>
          </cell>
          <cell r="M447">
            <v>1458333.3333333333</v>
          </cell>
        </row>
        <row r="448">
          <cell r="A448">
            <v>38626</v>
          </cell>
          <cell r="B448" t="str">
            <v>Acetylene</v>
          </cell>
          <cell r="C448" t="str">
            <v>Laporte</v>
          </cell>
          <cell r="D448" t="str">
            <v>Chervon</v>
          </cell>
          <cell r="E448">
            <v>0.44</v>
          </cell>
          <cell r="G448" t="str">
            <v>$/lb</v>
          </cell>
          <cell r="H448">
            <v>1458333.3333333333</v>
          </cell>
          <cell r="I448" t="str">
            <v>US</v>
          </cell>
          <cell r="J448" t="str">
            <v>Johnson</v>
          </cell>
          <cell r="K448">
            <v>641666.66666666663</v>
          </cell>
          <cell r="L448">
            <v>641666.66666666663</v>
          </cell>
          <cell r="M448">
            <v>1458333.3333333333</v>
          </cell>
        </row>
        <row r="449">
          <cell r="A449">
            <v>38657</v>
          </cell>
          <cell r="B449" t="str">
            <v>Acetylene</v>
          </cell>
          <cell r="C449" t="str">
            <v>Laporte</v>
          </cell>
          <cell r="D449" t="str">
            <v>Chervon</v>
          </cell>
          <cell r="E449">
            <v>0.44</v>
          </cell>
          <cell r="G449" t="str">
            <v>$/lb</v>
          </cell>
          <cell r="H449">
            <v>1458333.3333333333</v>
          </cell>
          <cell r="I449" t="str">
            <v>US</v>
          </cell>
          <cell r="J449" t="str">
            <v>Johnson</v>
          </cell>
          <cell r="K449">
            <v>641666.66666666663</v>
          </cell>
          <cell r="L449">
            <v>641666.66666666663</v>
          </cell>
          <cell r="M449">
            <v>1458333.3333333333</v>
          </cell>
        </row>
        <row r="450">
          <cell r="A450">
            <v>38687</v>
          </cell>
          <cell r="B450" t="str">
            <v>Acetylene</v>
          </cell>
          <cell r="C450" t="str">
            <v>Laporte</v>
          </cell>
          <cell r="D450" t="str">
            <v>Chervon</v>
          </cell>
          <cell r="E450">
            <v>0.44</v>
          </cell>
          <cell r="G450" t="str">
            <v>$/lb</v>
          </cell>
          <cell r="H450">
            <v>1458333.3333333333</v>
          </cell>
          <cell r="I450" t="str">
            <v>US</v>
          </cell>
          <cell r="J450" t="str">
            <v>Johnson</v>
          </cell>
          <cell r="K450">
            <v>641666.66666666663</v>
          </cell>
          <cell r="L450">
            <v>641666.66666666663</v>
          </cell>
          <cell r="M450">
            <v>1458333.3333333333</v>
          </cell>
        </row>
        <row r="451">
          <cell r="A451">
            <v>37622</v>
          </cell>
          <cell r="B451" t="str">
            <v>Acetylene</v>
          </cell>
          <cell r="C451" t="str">
            <v>Laporte</v>
          </cell>
          <cell r="D451" t="str">
            <v>Equistar</v>
          </cell>
          <cell r="E451">
            <v>0.51</v>
          </cell>
          <cell r="G451" t="str">
            <v>$/lb</v>
          </cell>
          <cell r="H451">
            <v>1250000</v>
          </cell>
          <cell r="I451" t="str">
            <v>US</v>
          </cell>
          <cell r="J451" t="str">
            <v>Johnson</v>
          </cell>
          <cell r="K451">
            <v>637500</v>
          </cell>
          <cell r="L451">
            <v>637500</v>
          </cell>
          <cell r="M451">
            <v>1250000</v>
          </cell>
        </row>
        <row r="452">
          <cell r="A452">
            <v>37653</v>
          </cell>
          <cell r="B452" t="str">
            <v>Acetylene</v>
          </cell>
          <cell r="C452" t="str">
            <v>Laporte</v>
          </cell>
          <cell r="D452" t="str">
            <v>Equistar</v>
          </cell>
          <cell r="E452">
            <v>0.56000000000000005</v>
          </cell>
          <cell r="G452" t="str">
            <v>$/lb</v>
          </cell>
          <cell r="H452">
            <v>1250000</v>
          </cell>
          <cell r="I452" t="str">
            <v>US</v>
          </cell>
          <cell r="J452" t="str">
            <v>Johnson</v>
          </cell>
          <cell r="K452">
            <v>700000.00000000012</v>
          </cell>
          <cell r="L452">
            <v>700000.00000000012</v>
          </cell>
          <cell r="M452">
            <v>1250000</v>
          </cell>
        </row>
        <row r="453">
          <cell r="A453">
            <v>37681</v>
          </cell>
          <cell r="B453" t="str">
            <v>Acetylene</v>
          </cell>
          <cell r="C453" t="str">
            <v>Laporte</v>
          </cell>
          <cell r="D453" t="str">
            <v>Equistar</v>
          </cell>
          <cell r="E453">
            <v>0.64</v>
          </cell>
          <cell r="G453" t="str">
            <v>$/lb</v>
          </cell>
          <cell r="H453">
            <v>1250000</v>
          </cell>
          <cell r="I453" t="str">
            <v>US</v>
          </cell>
          <cell r="J453" t="str">
            <v>Johnson</v>
          </cell>
          <cell r="K453">
            <v>800000</v>
          </cell>
          <cell r="L453">
            <v>800000</v>
          </cell>
          <cell r="M453">
            <v>1250000</v>
          </cell>
        </row>
        <row r="454">
          <cell r="A454">
            <v>37712</v>
          </cell>
          <cell r="B454" t="str">
            <v>Acetylene</v>
          </cell>
          <cell r="C454" t="str">
            <v>Laporte</v>
          </cell>
          <cell r="D454" t="str">
            <v>Equistar</v>
          </cell>
          <cell r="E454">
            <v>0.52</v>
          </cell>
          <cell r="G454" t="str">
            <v>$/lb</v>
          </cell>
          <cell r="H454">
            <v>1250000</v>
          </cell>
          <cell r="I454" t="str">
            <v>US</v>
          </cell>
          <cell r="J454" t="str">
            <v>Johnson</v>
          </cell>
          <cell r="K454">
            <v>650000</v>
          </cell>
          <cell r="L454">
            <v>650000</v>
          </cell>
          <cell r="M454">
            <v>1250000</v>
          </cell>
        </row>
        <row r="455">
          <cell r="A455">
            <v>37742</v>
          </cell>
          <cell r="B455" t="str">
            <v>Acetylene</v>
          </cell>
          <cell r="C455" t="str">
            <v>Laporte</v>
          </cell>
          <cell r="D455" t="str">
            <v>Equistar</v>
          </cell>
          <cell r="E455">
            <v>0.54</v>
          </cell>
          <cell r="G455" t="str">
            <v>$/lb</v>
          </cell>
          <cell r="H455">
            <v>1250000</v>
          </cell>
          <cell r="I455" t="str">
            <v>US</v>
          </cell>
          <cell r="J455" t="str">
            <v>Johnson</v>
          </cell>
          <cell r="K455">
            <v>675000</v>
          </cell>
          <cell r="L455">
            <v>675000</v>
          </cell>
          <cell r="M455">
            <v>1250000</v>
          </cell>
        </row>
        <row r="456">
          <cell r="A456">
            <v>37773</v>
          </cell>
          <cell r="B456" t="str">
            <v>Acetylene</v>
          </cell>
          <cell r="C456" t="str">
            <v>Laporte</v>
          </cell>
          <cell r="D456" t="str">
            <v>Equistar</v>
          </cell>
          <cell r="E456">
            <v>0.56999999999999995</v>
          </cell>
          <cell r="G456" t="str">
            <v>$/lb</v>
          </cell>
          <cell r="H456">
            <v>1250000</v>
          </cell>
          <cell r="I456" t="str">
            <v>US</v>
          </cell>
          <cell r="J456" t="str">
            <v>Johnson</v>
          </cell>
          <cell r="K456">
            <v>712499.99999999988</v>
          </cell>
          <cell r="L456">
            <v>712499.99999999988</v>
          </cell>
          <cell r="M456">
            <v>1250000</v>
          </cell>
        </row>
        <row r="457">
          <cell r="A457">
            <v>37803</v>
          </cell>
          <cell r="B457" t="str">
            <v>Acetylene</v>
          </cell>
          <cell r="C457" t="str">
            <v>Laporte</v>
          </cell>
          <cell r="D457" t="str">
            <v>Equistar</v>
          </cell>
          <cell r="E457">
            <v>0</v>
          </cell>
          <cell r="G457" t="str">
            <v>$/lb</v>
          </cell>
          <cell r="H457">
            <v>1250000</v>
          </cell>
          <cell r="I457" t="str">
            <v>US</v>
          </cell>
          <cell r="J457" t="str">
            <v>Johnson</v>
          </cell>
          <cell r="K457">
            <v>0</v>
          </cell>
          <cell r="L457">
            <v>0</v>
          </cell>
          <cell r="M457">
            <v>0</v>
          </cell>
        </row>
        <row r="458">
          <cell r="A458">
            <v>37834</v>
          </cell>
          <cell r="B458" t="str">
            <v>Acetylene</v>
          </cell>
          <cell r="C458" t="str">
            <v>Laporte</v>
          </cell>
          <cell r="D458" t="str">
            <v>Equistar</v>
          </cell>
          <cell r="E458">
            <v>0.51</v>
          </cell>
          <cell r="G458" t="str">
            <v>$/lb</v>
          </cell>
          <cell r="H458">
            <v>1250000</v>
          </cell>
          <cell r="I458" t="str">
            <v>US</v>
          </cell>
          <cell r="J458" t="str">
            <v>Johnson</v>
          </cell>
          <cell r="K458">
            <v>637500</v>
          </cell>
          <cell r="L458">
            <v>637500</v>
          </cell>
          <cell r="M458">
            <v>1250000</v>
          </cell>
        </row>
        <row r="459">
          <cell r="A459">
            <v>37865</v>
          </cell>
          <cell r="B459" t="str">
            <v>Acetylene</v>
          </cell>
          <cell r="C459" t="str">
            <v>Laporte</v>
          </cell>
          <cell r="D459" t="str">
            <v>Equistar</v>
          </cell>
          <cell r="E459">
            <v>0.51</v>
          </cell>
          <cell r="G459" t="str">
            <v>$/lb</v>
          </cell>
          <cell r="H459">
            <v>1250000</v>
          </cell>
          <cell r="I459" t="str">
            <v>US</v>
          </cell>
          <cell r="J459" t="str">
            <v>Johnson</v>
          </cell>
          <cell r="K459">
            <v>637500</v>
          </cell>
          <cell r="L459">
            <v>637500</v>
          </cell>
          <cell r="M459">
            <v>1250000</v>
          </cell>
        </row>
        <row r="460">
          <cell r="A460">
            <v>37895</v>
          </cell>
          <cell r="B460" t="str">
            <v>Acetylene</v>
          </cell>
          <cell r="C460" t="str">
            <v>Laporte</v>
          </cell>
          <cell r="D460" t="str">
            <v>Equistar</v>
          </cell>
          <cell r="E460">
            <v>0.52</v>
          </cell>
          <cell r="G460" t="str">
            <v>$/lb</v>
          </cell>
          <cell r="H460">
            <v>1250000</v>
          </cell>
          <cell r="I460" t="str">
            <v>US</v>
          </cell>
          <cell r="J460" t="str">
            <v>Johnson</v>
          </cell>
          <cell r="K460">
            <v>650000</v>
          </cell>
          <cell r="L460">
            <v>650000</v>
          </cell>
          <cell r="M460">
            <v>1250000</v>
          </cell>
        </row>
        <row r="461">
          <cell r="A461">
            <v>37926</v>
          </cell>
          <cell r="B461" t="str">
            <v>Acetylene</v>
          </cell>
          <cell r="C461" t="str">
            <v>Laporte</v>
          </cell>
          <cell r="D461" t="str">
            <v>Equistar</v>
          </cell>
          <cell r="E461">
            <v>0.53</v>
          </cell>
          <cell r="G461" t="str">
            <v>$/lb</v>
          </cell>
          <cell r="H461">
            <v>1250000</v>
          </cell>
          <cell r="I461" t="str">
            <v>US</v>
          </cell>
          <cell r="J461" t="str">
            <v>Johnson</v>
          </cell>
          <cell r="K461">
            <v>662500</v>
          </cell>
          <cell r="L461">
            <v>662500</v>
          </cell>
          <cell r="M461">
            <v>1250000</v>
          </cell>
        </row>
        <row r="462">
          <cell r="A462">
            <v>37956</v>
          </cell>
          <cell r="B462" t="str">
            <v>Acetylene</v>
          </cell>
          <cell r="C462" t="str">
            <v>Laporte</v>
          </cell>
          <cell r="D462" t="str">
            <v>Equistar</v>
          </cell>
          <cell r="E462">
            <v>0.53</v>
          </cell>
          <cell r="G462" t="str">
            <v>$/lb</v>
          </cell>
          <cell r="H462">
            <v>1250000</v>
          </cell>
          <cell r="I462" t="str">
            <v>US</v>
          </cell>
          <cell r="J462" t="str">
            <v>Johnson</v>
          </cell>
          <cell r="K462">
            <v>662500</v>
          </cell>
          <cell r="L462">
            <v>662500</v>
          </cell>
          <cell r="M462">
            <v>1250000</v>
          </cell>
        </row>
        <row r="463">
          <cell r="A463">
            <v>37987</v>
          </cell>
          <cell r="B463" t="str">
            <v>Acetylene</v>
          </cell>
          <cell r="C463" t="str">
            <v>Laporte</v>
          </cell>
          <cell r="D463" t="str">
            <v>Equistar</v>
          </cell>
          <cell r="E463">
            <v>0.54579999999999995</v>
          </cell>
          <cell r="G463" t="str">
            <v>$/lb</v>
          </cell>
          <cell r="H463">
            <v>1500000</v>
          </cell>
          <cell r="I463" t="str">
            <v>US</v>
          </cell>
          <cell r="J463" t="str">
            <v>Johnson</v>
          </cell>
          <cell r="K463">
            <v>818699.99999999988</v>
          </cell>
          <cell r="L463">
            <v>818699.99999999988</v>
          </cell>
          <cell r="M463">
            <v>1500000</v>
          </cell>
        </row>
        <row r="464">
          <cell r="A464">
            <v>38018</v>
          </cell>
          <cell r="B464" t="str">
            <v>Acetylene</v>
          </cell>
          <cell r="C464" t="str">
            <v>Laporte</v>
          </cell>
          <cell r="D464" t="str">
            <v>Equistar</v>
          </cell>
          <cell r="E464">
            <v>0.54579999999999995</v>
          </cell>
          <cell r="G464" t="str">
            <v>$/lb</v>
          </cell>
          <cell r="H464">
            <v>1500000</v>
          </cell>
          <cell r="I464" t="str">
            <v>US</v>
          </cell>
          <cell r="J464" t="str">
            <v>Johnson</v>
          </cell>
          <cell r="K464">
            <v>818699.99999999988</v>
          </cell>
          <cell r="L464">
            <v>818699.99999999988</v>
          </cell>
          <cell r="M464">
            <v>1500000</v>
          </cell>
        </row>
        <row r="465">
          <cell r="A465">
            <v>38047</v>
          </cell>
          <cell r="B465" t="str">
            <v>Acetylene</v>
          </cell>
          <cell r="C465" t="str">
            <v>Laporte</v>
          </cell>
          <cell r="D465" t="str">
            <v>Equistar</v>
          </cell>
          <cell r="E465">
            <v>0.54579999999999995</v>
          </cell>
          <cell r="G465" t="str">
            <v>$/lb</v>
          </cell>
          <cell r="H465">
            <v>1500000</v>
          </cell>
          <cell r="I465" t="str">
            <v>US</v>
          </cell>
          <cell r="J465" t="str">
            <v>Johnson</v>
          </cell>
          <cell r="K465">
            <v>818699.99999999988</v>
          </cell>
          <cell r="L465">
            <v>818699.99999999988</v>
          </cell>
          <cell r="M465">
            <v>1500000</v>
          </cell>
        </row>
        <row r="466">
          <cell r="A466">
            <v>38078</v>
          </cell>
          <cell r="B466" t="str">
            <v>Acetylene</v>
          </cell>
          <cell r="C466" t="str">
            <v>Laporte</v>
          </cell>
          <cell r="D466" t="str">
            <v>Equistar</v>
          </cell>
          <cell r="E466">
            <v>0.56789999999999996</v>
          </cell>
          <cell r="G466" t="str">
            <v>$/lb</v>
          </cell>
          <cell r="H466">
            <v>1500000</v>
          </cell>
          <cell r="I466" t="str">
            <v>US</v>
          </cell>
          <cell r="J466" t="str">
            <v>Johnson</v>
          </cell>
          <cell r="K466">
            <v>851849.99999999988</v>
          </cell>
          <cell r="L466">
            <v>851849.99999999988</v>
          </cell>
          <cell r="M466">
            <v>1500000</v>
          </cell>
        </row>
        <row r="467">
          <cell r="A467">
            <v>38108</v>
          </cell>
          <cell r="B467" t="str">
            <v>Acetylene</v>
          </cell>
          <cell r="C467" t="str">
            <v>Laporte</v>
          </cell>
          <cell r="D467" t="str">
            <v>Equistar</v>
          </cell>
          <cell r="E467">
            <v>0.56789999999999996</v>
          </cell>
          <cell r="G467" t="str">
            <v>$/lb</v>
          </cell>
          <cell r="H467">
            <v>1500000</v>
          </cell>
          <cell r="I467" t="str">
            <v>US</v>
          </cell>
          <cell r="J467" t="str">
            <v>Johnson</v>
          </cell>
          <cell r="K467">
            <v>851849.99999999988</v>
          </cell>
          <cell r="L467">
            <v>851849.99999999988</v>
          </cell>
          <cell r="M467">
            <v>1500000</v>
          </cell>
        </row>
        <row r="468">
          <cell r="A468">
            <v>38139</v>
          </cell>
          <cell r="B468" t="str">
            <v>Acetylene</v>
          </cell>
          <cell r="C468" t="str">
            <v>Laporte</v>
          </cell>
          <cell r="D468" t="str">
            <v>Equistar</v>
          </cell>
          <cell r="E468">
            <v>0.56789999999999996</v>
          </cell>
          <cell r="G468" t="str">
            <v>$/lb</v>
          </cell>
          <cell r="H468">
            <v>1500000</v>
          </cell>
          <cell r="I468" t="str">
            <v>US</v>
          </cell>
          <cell r="J468" t="str">
            <v>Johnson</v>
          </cell>
          <cell r="K468">
            <v>851849.99999999988</v>
          </cell>
          <cell r="L468">
            <v>851849.99999999988</v>
          </cell>
          <cell r="M468">
            <v>1500000</v>
          </cell>
        </row>
        <row r="469">
          <cell r="A469">
            <v>38169</v>
          </cell>
          <cell r="B469" t="str">
            <v>Acetylene</v>
          </cell>
          <cell r="C469" t="str">
            <v>Laporte</v>
          </cell>
          <cell r="D469" t="str">
            <v>Equistar</v>
          </cell>
          <cell r="E469">
            <v>0.5988</v>
          </cell>
          <cell r="G469" t="str">
            <v>$/lb</v>
          </cell>
          <cell r="H469">
            <v>1500000</v>
          </cell>
          <cell r="I469" t="str">
            <v>US</v>
          </cell>
          <cell r="J469" t="str">
            <v>Johnson</v>
          </cell>
          <cell r="K469">
            <v>898200</v>
          </cell>
          <cell r="L469">
            <v>898200</v>
          </cell>
          <cell r="M469">
            <v>1500000</v>
          </cell>
        </row>
        <row r="470">
          <cell r="A470">
            <v>38200</v>
          </cell>
          <cell r="B470" t="str">
            <v>Acetylene</v>
          </cell>
          <cell r="C470" t="str">
            <v>Laporte</v>
          </cell>
          <cell r="D470" t="str">
            <v>Equistar</v>
          </cell>
          <cell r="E470">
            <v>0.5988</v>
          </cell>
          <cell r="G470" t="str">
            <v>$/lb</v>
          </cell>
          <cell r="H470">
            <v>1500000</v>
          </cell>
          <cell r="I470" t="str">
            <v>US</v>
          </cell>
          <cell r="J470" t="str">
            <v>Johnson</v>
          </cell>
          <cell r="K470">
            <v>898200</v>
          </cell>
          <cell r="L470">
            <v>898200</v>
          </cell>
          <cell r="M470">
            <v>1500000</v>
          </cell>
        </row>
        <row r="471">
          <cell r="A471">
            <v>38231</v>
          </cell>
          <cell r="B471" t="str">
            <v>Acetylene</v>
          </cell>
          <cell r="C471" t="str">
            <v>Laporte</v>
          </cell>
          <cell r="D471" t="str">
            <v>Equistar</v>
          </cell>
          <cell r="E471">
            <v>0.5988</v>
          </cell>
          <cell r="G471" t="str">
            <v>$/lb</v>
          </cell>
          <cell r="H471">
            <v>1500000</v>
          </cell>
          <cell r="I471" t="str">
            <v>US</v>
          </cell>
          <cell r="J471" t="str">
            <v>Johnson</v>
          </cell>
          <cell r="K471">
            <v>898200</v>
          </cell>
          <cell r="L471">
            <v>898200</v>
          </cell>
          <cell r="M471">
            <v>1500000</v>
          </cell>
        </row>
        <row r="472">
          <cell r="A472">
            <v>38261</v>
          </cell>
          <cell r="B472" t="str">
            <v>Acetylene</v>
          </cell>
          <cell r="C472" t="str">
            <v>Laporte</v>
          </cell>
          <cell r="D472" t="str">
            <v>Equistar</v>
          </cell>
          <cell r="E472">
            <v>0.60360000000000003</v>
          </cell>
          <cell r="G472" t="str">
            <v>$/lb</v>
          </cell>
          <cell r="H472">
            <v>1500000</v>
          </cell>
          <cell r="I472" t="str">
            <v>US</v>
          </cell>
          <cell r="J472" t="str">
            <v>Johnson</v>
          </cell>
          <cell r="K472">
            <v>905400</v>
          </cell>
          <cell r="L472">
            <v>905400</v>
          </cell>
          <cell r="M472">
            <v>1500000</v>
          </cell>
        </row>
        <row r="473">
          <cell r="A473">
            <v>38292</v>
          </cell>
          <cell r="B473" t="str">
            <v>Acetylene</v>
          </cell>
          <cell r="C473" t="str">
            <v>Laporte</v>
          </cell>
          <cell r="D473" t="str">
            <v>Equistar</v>
          </cell>
          <cell r="E473">
            <v>0.60360000000000003</v>
          </cell>
          <cell r="G473" t="str">
            <v>$/lb</v>
          </cell>
          <cell r="H473">
            <v>1500000</v>
          </cell>
          <cell r="I473" t="str">
            <v>US</v>
          </cell>
          <cell r="J473" t="str">
            <v>Johnson</v>
          </cell>
          <cell r="K473">
            <v>905400</v>
          </cell>
          <cell r="L473">
            <v>905400</v>
          </cell>
          <cell r="M473">
            <v>1500000</v>
          </cell>
        </row>
        <row r="474">
          <cell r="A474">
            <v>38322</v>
          </cell>
          <cell r="B474" t="str">
            <v>Acetylene</v>
          </cell>
          <cell r="C474" t="str">
            <v>Laporte</v>
          </cell>
          <cell r="D474" t="str">
            <v>Equistar</v>
          </cell>
          <cell r="E474">
            <v>0.60360000000000003</v>
          </cell>
          <cell r="G474" t="str">
            <v>$/lb</v>
          </cell>
          <cell r="H474">
            <v>1500000</v>
          </cell>
          <cell r="I474" t="str">
            <v>US</v>
          </cell>
          <cell r="J474" t="str">
            <v>Johnson</v>
          </cell>
          <cell r="K474">
            <v>905400</v>
          </cell>
          <cell r="L474">
            <v>905400</v>
          </cell>
          <cell r="M474">
            <v>1500000</v>
          </cell>
        </row>
        <row r="475">
          <cell r="A475">
            <v>38353</v>
          </cell>
          <cell r="B475" t="str">
            <v>Acetylene</v>
          </cell>
          <cell r="C475" t="str">
            <v>Laporte</v>
          </cell>
          <cell r="D475" t="str">
            <v>Equistar</v>
          </cell>
          <cell r="E475">
            <v>0.60729999999999995</v>
          </cell>
          <cell r="G475" t="str">
            <v>$/lb</v>
          </cell>
          <cell r="H475">
            <v>1500000</v>
          </cell>
          <cell r="I475" t="str">
            <v>US</v>
          </cell>
          <cell r="J475" t="str">
            <v>Johnson</v>
          </cell>
          <cell r="K475">
            <v>910949.99999999988</v>
          </cell>
          <cell r="L475">
            <v>910949.99999999988</v>
          </cell>
          <cell r="M475">
            <v>1500000</v>
          </cell>
        </row>
        <row r="476">
          <cell r="A476">
            <v>38384</v>
          </cell>
          <cell r="B476" t="str">
            <v>Acetylene</v>
          </cell>
          <cell r="C476" t="str">
            <v>Laporte</v>
          </cell>
          <cell r="D476" t="str">
            <v>Equistar</v>
          </cell>
          <cell r="E476">
            <v>0.60729999999999995</v>
          </cell>
          <cell r="G476" t="str">
            <v>$/lb</v>
          </cell>
          <cell r="H476">
            <v>1500000</v>
          </cell>
          <cell r="I476" t="str">
            <v>US</v>
          </cell>
          <cell r="J476" t="str">
            <v>Johnson</v>
          </cell>
          <cell r="K476">
            <v>910949.99999999988</v>
          </cell>
          <cell r="L476">
            <v>910949.99999999988</v>
          </cell>
          <cell r="M476">
            <v>1500000</v>
          </cell>
        </row>
        <row r="477">
          <cell r="A477">
            <v>38412</v>
          </cell>
          <cell r="B477" t="str">
            <v>Acetylene</v>
          </cell>
          <cell r="C477" t="str">
            <v>Laporte</v>
          </cell>
          <cell r="D477" t="str">
            <v>Equistar</v>
          </cell>
          <cell r="E477">
            <v>0.60729999999999995</v>
          </cell>
          <cell r="G477" t="str">
            <v>$/lb</v>
          </cell>
          <cell r="H477">
            <v>1500000</v>
          </cell>
          <cell r="I477" t="str">
            <v>US</v>
          </cell>
          <cell r="J477" t="str">
            <v>Johnson</v>
          </cell>
          <cell r="K477">
            <v>910949.99999999988</v>
          </cell>
          <cell r="L477">
            <v>910949.99999999988</v>
          </cell>
          <cell r="M477">
            <v>1500000</v>
          </cell>
        </row>
        <row r="478">
          <cell r="A478">
            <v>38443</v>
          </cell>
          <cell r="B478" t="str">
            <v>Acetylene</v>
          </cell>
          <cell r="C478" t="str">
            <v>Laporte</v>
          </cell>
          <cell r="D478" t="str">
            <v>Equistar</v>
          </cell>
          <cell r="E478">
            <v>0.56530000000000002</v>
          </cell>
          <cell r="G478" t="str">
            <v>$/lb</v>
          </cell>
          <cell r="H478">
            <v>1500000</v>
          </cell>
          <cell r="I478" t="str">
            <v>US</v>
          </cell>
          <cell r="J478" t="str">
            <v>Johnson</v>
          </cell>
          <cell r="K478">
            <v>847950</v>
          </cell>
          <cell r="L478">
            <v>847950</v>
          </cell>
          <cell r="M478">
            <v>1500000</v>
          </cell>
        </row>
        <row r="479">
          <cell r="A479">
            <v>38473</v>
          </cell>
          <cell r="B479" t="str">
            <v>Acetylene</v>
          </cell>
          <cell r="C479" t="str">
            <v>Laporte</v>
          </cell>
          <cell r="D479" t="str">
            <v>Equistar</v>
          </cell>
          <cell r="E479">
            <v>0.56530000000000002</v>
          </cell>
          <cell r="G479" t="str">
            <v>$/lb</v>
          </cell>
          <cell r="H479">
            <v>1500000</v>
          </cell>
          <cell r="I479" t="str">
            <v>US</v>
          </cell>
          <cell r="J479" t="str">
            <v>Johnson</v>
          </cell>
          <cell r="K479">
            <v>847950</v>
          </cell>
          <cell r="L479">
            <v>847950</v>
          </cell>
          <cell r="M479">
            <v>1500000</v>
          </cell>
        </row>
        <row r="480">
          <cell r="A480">
            <v>38504</v>
          </cell>
          <cell r="B480" t="str">
            <v>Acetylene</v>
          </cell>
          <cell r="C480" t="str">
            <v>Laporte</v>
          </cell>
          <cell r="D480" t="str">
            <v>Equistar</v>
          </cell>
          <cell r="E480">
            <v>0.49170000000000003</v>
          </cell>
          <cell r="G480" t="str">
            <v>$/lb</v>
          </cell>
          <cell r="H480">
            <v>1500000</v>
          </cell>
          <cell r="I480" t="str">
            <v>US</v>
          </cell>
          <cell r="J480" t="str">
            <v>Johnson</v>
          </cell>
          <cell r="K480">
            <v>737550</v>
          </cell>
          <cell r="L480">
            <v>737550</v>
          </cell>
          <cell r="M480">
            <v>1500000</v>
          </cell>
        </row>
        <row r="481">
          <cell r="A481">
            <v>38534</v>
          </cell>
          <cell r="B481" t="str">
            <v>Acetylene</v>
          </cell>
          <cell r="C481" t="str">
            <v>Laporte</v>
          </cell>
          <cell r="D481" t="str">
            <v>Equistar</v>
          </cell>
          <cell r="E481">
            <v>0.56530000000000002</v>
          </cell>
          <cell r="G481" t="str">
            <v>$/lb</v>
          </cell>
          <cell r="H481">
            <v>1500000</v>
          </cell>
          <cell r="I481" t="str">
            <v>US</v>
          </cell>
          <cell r="J481" t="str">
            <v>Johnson</v>
          </cell>
          <cell r="K481">
            <v>847950</v>
          </cell>
          <cell r="L481">
            <v>847950</v>
          </cell>
          <cell r="M481">
            <v>1500000</v>
          </cell>
        </row>
        <row r="482">
          <cell r="A482">
            <v>38565</v>
          </cell>
          <cell r="B482" t="str">
            <v>Acetylene</v>
          </cell>
          <cell r="C482" t="str">
            <v>Laporte</v>
          </cell>
          <cell r="D482" t="str">
            <v>Equistar</v>
          </cell>
          <cell r="E482">
            <v>0.53149999999999997</v>
          </cell>
          <cell r="G482" t="str">
            <v>$/lb</v>
          </cell>
          <cell r="H482">
            <v>1500000</v>
          </cell>
          <cell r="I482" t="str">
            <v>US</v>
          </cell>
          <cell r="J482" t="str">
            <v>Johnson</v>
          </cell>
          <cell r="K482">
            <v>797250</v>
          </cell>
          <cell r="L482">
            <v>797250</v>
          </cell>
          <cell r="M482">
            <v>1500000</v>
          </cell>
        </row>
        <row r="483">
          <cell r="A483">
            <v>38596</v>
          </cell>
          <cell r="B483" t="str">
            <v>Acetylene</v>
          </cell>
          <cell r="C483" t="str">
            <v>Laporte</v>
          </cell>
          <cell r="D483" t="str">
            <v>Equistar</v>
          </cell>
          <cell r="E483">
            <v>0.53149999999999997</v>
          </cell>
          <cell r="G483" t="str">
            <v>$/lb</v>
          </cell>
          <cell r="H483">
            <v>1500000</v>
          </cell>
          <cell r="I483" t="str">
            <v>US</v>
          </cell>
          <cell r="J483" t="str">
            <v>Johnson</v>
          </cell>
          <cell r="K483">
            <v>797250</v>
          </cell>
          <cell r="L483">
            <v>797250</v>
          </cell>
          <cell r="M483">
            <v>1500000</v>
          </cell>
        </row>
        <row r="484">
          <cell r="A484">
            <v>38626</v>
          </cell>
          <cell r="B484" t="str">
            <v>Acetylene</v>
          </cell>
          <cell r="C484" t="str">
            <v>Laporte</v>
          </cell>
          <cell r="D484" t="str">
            <v>Equistar</v>
          </cell>
          <cell r="E484">
            <v>0.53149999999999997</v>
          </cell>
          <cell r="G484" t="str">
            <v>$/lb</v>
          </cell>
          <cell r="H484">
            <v>1500000</v>
          </cell>
          <cell r="I484" t="str">
            <v>US</v>
          </cell>
          <cell r="J484" t="str">
            <v>Johnson</v>
          </cell>
          <cell r="K484">
            <v>797250</v>
          </cell>
          <cell r="L484">
            <v>797250</v>
          </cell>
          <cell r="M484">
            <v>1500000</v>
          </cell>
        </row>
        <row r="485">
          <cell r="A485">
            <v>38657</v>
          </cell>
          <cell r="B485" t="str">
            <v>Acetylene</v>
          </cell>
          <cell r="C485" t="str">
            <v>Laporte</v>
          </cell>
          <cell r="D485" t="str">
            <v>Equistar</v>
          </cell>
          <cell r="E485">
            <v>0.53949999999999998</v>
          </cell>
          <cell r="G485" t="str">
            <v>$/lb</v>
          </cell>
          <cell r="H485">
            <v>1500000</v>
          </cell>
          <cell r="I485" t="str">
            <v>US</v>
          </cell>
          <cell r="J485" t="str">
            <v>Johnson</v>
          </cell>
          <cell r="K485">
            <v>809250</v>
          </cell>
          <cell r="L485">
            <v>809250</v>
          </cell>
          <cell r="M485">
            <v>1500000</v>
          </cell>
        </row>
        <row r="486">
          <cell r="A486">
            <v>38687</v>
          </cell>
          <cell r="B486" t="str">
            <v>Acetylene</v>
          </cell>
          <cell r="C486" t="str">
            <v>Laporte</v>
          </cell>
          <cell r="D486" t="str">
            <v>Equistar</v>
          </cell>
          <cell r="E486">
            <v>0.53949999999999998</v>
          </cell>
          <cell r="G486" t="str">
            <v>$/lb</v>
          </cell>
          <cell r="H486">
            <v>1500000</v>
          </cell>
          <cell r="I486" t="str">
            <v>US</v>
          </cell>
          <cell r="J486" t="str">
            <v>Johnson</v>
          </cell>
          <cell r="K486">
            <v>809250</v>
          </cell>
          <cell r="L486">
            <v>809250</v>
          </cell>
          <cell r="M486">
            <v>1500000</v>
          </cell>
        </row>
        <row r="487">
          <cell r="A487">
            <v>37622</v>
          </cell>
          <cell r="B487" t="str">
            <v>Butadiene</v>
          </cell>
          <cell r="C487" t="str">
            <v>Sabine</v>
          </cell>
          <cell r="D487" t="str">
            <v>ExxonMobil</v>
          </cell>
          <cell r="E487">
            <v>0.53949999999999998</v>
          </cell>
          <cell r="G487" t="str">
            <v>$/lb</v>
          </cell>
          <cell r="H487">
            <v>1041666.6666666666</v>
          </cell>
          <cell r="I487" t="str">
            <v>US</v>
          </cell>
          <cell r="J487" t="str">
            <v>Pankey</v>
          </cell>
          <cell r="K487">
            <v>276041.66666666669</v>
          </cell>
          <cell r="L487">
            <v>561979.16666666663</v>
          </cell>
          <cell r="M487">
            <v>1041666.6666666666</v>
          </cell>
        </row>
        <row r="488">
          <cell r="A488">
            <v>37622</v>
          </cell>
          <cell r="B488" t="str">
            <v>Butadiene</v>
          </cell>
          <cell r="C488" t="str">
            <v>Sabine</v>
          </cell>
          <cell r="D488" t="str">
            <v>Huntsman</v>
          </cell>
          <cell r="E488">
            <v>0.26571428571428574</v>
          </cell>
          <cell r="G488" t="str">
            <v>$/lb</v>
          </cell>
          <cell r="H488">
            <v>7916666.666666667</v>
          </cell>
          <cell r="I488" t="str">
            <v>US</v>
          </cell>
          <cell r="J488" t="str">
            <v>Pankey</v>
          </cell>
          <cell r="K488">
            <v>2103571.4285714286</v>
          </cell>
          <cell r="L488">
            <v>2103571.4285714286</v>
          </cell>
          <cell r="M488">
            <v>7916666.666666667</v>
          </cell>
        </row>
        <row r="489">
          <cell r="A489">
            <v>37622</v>
          </cell>
          <cell r="B489" t="str">
            <v>Butadiene</v>
          </cell>
          <cell r="C489" t="str">
            <v>Sabine</v>
          </cell>
          <cell r="D489" t="str">
            <v>Shell</v>
          </cell>
          <cell r="E489">
            <v>0.23800000000000002</v>
          </cell>
          <cell r="G489" t="str">
            <v>$/lb</v>
          </cell>
          <cell r="H489">
            <v>11875000</v>
          </cell>
          <cell r="I489" t="str">
            <v>US</v>
          </cell>
          <cell r="J489" t="str">
            <v>Pankey</v>
          </cell>
          <cell r="K489">
            <v>2826250</v>
          </cell>
          <cell r="L489">
            <v>2826250</v>
          </cell>
          <cell r="M489">
            <v>11875000</v>
          </cell>
        </row>
        <row r="490">
          <cell r="A490">
            <v>37622</v>
          </cell>
          <cell r="B490" t="str">
            <v>Butadiene</v>
          </cell>
          <cell r="C490" t="str">
            <v>Victoria</v>
          </cell>
          <cell r="D490" t="str">
            <v>Borealis</v>
          </cell>
          <cell r="E490">
            <v>0.23799999999999999</v>
          </cell>
          <cell r="G490" t="str">
            <v>$/lb</v>
          </cell>
          <cell r="H490">
            <v>6510000</v>
          </cell>
          <cell r="I490" t="str">
            <v>US</v>
          </cell>
          <cell r="J490" t="str">
            <v>Pankey</v>
          </cell>
          <cell r="K490">
            <v>1549380</v>
          </cell>
          <cell r="L490">
            <v>1549380</v>
          </cell>
          <cell r="M490">
            <v>6510000</v>
          </cell>
        </row>
        <row r="491">
          <cell r="A491">
            <v>37622</v>
          </cell>
          <cell r="B491" t="str">
            <v>Butadiene</v>
          </cell>
          <cell r="C491" t="str">
            <v>Victoria</v>
          </cell>
          <cell r="D491" t="str">
            <v>BPAMoco</v>
          </cell>
          <cell r="E491">
            <v>0.24640000000000004</v>
          </cell>
          <cell r="G491" t="str">
            <v>$/lb</v>
          </cell>
          <cell r="H491">
            <v>5786666.666666667</v>
          </cell>
          <cell r="I491" t="str">
            <v>US</v>
          </cell>
          <cell r="J491" t="str">
            <v>Pankey</v>
          </cell>
          <cell r="K491">
            <v>1425834.666666667</v>
          </cell>
          <cell r="L491">
            <v>1425834.666666667</v>
          </cell>
          <cell r="M491">
            <v>5786666.666666667</v>
          </cell>
        </row>
        <row r="492">
          <cell r="A492">
            <v>37622</v>
          </cell>
          <cell r="B492" t="str">
            <v>Butadiene</v>
          </cell>
          <cell r="C492" t="str">
            <v>Victoria</v>
          </cell>
          <cell r="D492" t="str">
            <v>Equistar</v>
          </cell>
          <cell r="E492">
            <v>0.245</v>
          </cell>
          <cell r="G492" t="str">
            <v>$/lb</v>
          </cell>
          <cell r="H492">
            <v>16998333.333333332</v>
          </cell>
          <cell r="I492" t="str">
            <v>US</v>
          </cell>
          <cell r="J492" t="str">
            <v>Pankey</v>
          </cell>
          <cell r="K492">
            <v>4164591.6666666665</v>
          </cell>
          <cell r="L492">
            <v>4164591.6666666665</v>
          </cell>
          <cell r="M492">
            <v>16998333.333333332</v>
          </cell>
        </row>
        <row r="493">
          <cell r="A493">
            <v>37622</v>
          </cell>
          <cell r="B493" t="str">
            <v>Butadiene</v>
          </cell>
          <cell r="C493" t="str">
            <v>Victoria</v>
          </cell>
          <cell r="D493" t="str">
            <v>HuntsmanUK</v>
          </cell>
          <cell r="E493">
            <v>0.28100000000000003</v>
          </cell>
          <cell r="G493" t="str">
            <v>$/lb</v>
          </cell>
          <cell r="H493">
            <v>1446666.6666666667</v>
          </cell>
          <cell r="I493" t="str">
            <v>US</v>
          </cell>
          <cell r="J493" t="str">
            <v>Pankey</v>
          </cell>
          <cell r="K493">
            <v>406513.33333333337</v>
          </cell>
          <cell r="L493">
            <v>406513.33333333337</v>
          </cell>
          <cell r="M493">
            <v>1446666.6666666667</v>
          </cell>
        </row>
        <row r="494">
          <cell r="A494">
            <v>37622</v>
          </cell>
          <cell r="B494" t="str">
            <v>Butadiene</v>
          </cell>
          <cell r="C494" t="str">
            <v>Victoria</v>
          </cell>
          <cell r="D494" t="str">
            <v>TPC</v>
          </cell>
          <cell r="E494">
            <v>0.245</v>
          </cell>
          <cell r="G494" t="str">
            <v>$/lb</v>
          </cell>
          <cell r="H494">
            <v>5425000</v>
          </cell>
          <cell r="I494" t="str">
            <v>US</v>
          </cell>
          <cell r="J494" t="str">
            <v>Pankey</v>
          </cell>
          <cell r="K494">
            <v>1329125</v>
          </cell>
          <cell r="L494">
            <v>1329125</v>
          </cell>
          <cell r="M494">
            <v>5425000</v>
          </cell>
        </row>
        <row r="495">
          <cell r="A495">
            <v>37653</v>
          </cell>
          <cell r="B495" t="str">
            <v>Butadiene</v>
          </cell>
          <cell r="C495" t="str">
            <v>Sabine</v>
          </cell>
          <cell r="D495" t="str">
            <v>ExxonMobil</v>
          </cell>
          <cell r="E495">
            <v>0.27500000000000002</v>
          </cell>
          <cell r="G495" t="str">
            <v>$/lb</v>
          </cell>
          <cell r="H495">
            <v>1041666.6666666666</v>
          </cell>
          <cell r="I495" t="str">
            <v>US</v>
          </cell>
          <cell r="J495" t="str">
            <v>Pankey</v>
          </cell>
          <cell r="K495">
            <v>286458.33333333337</v>
          </cell>
          <cell r="L495">
            <v>286458.33333333337</v>
          </cell>
          <cell r="M495">
            <v>1041666.6666666666</v>
          </cell>
        </row>
        <row r="496">
          <cell r="A496">
            <v>37653</v>
          </cell>
          <cell r="B496" t="str">
            <v>Butadiene</v>
          </cell>
          <cell r="C496" t="str">
            <v>Sabine</v>
          </cell>
          <cell r="D496" t="str">
            <v>Huntsman</v>
          </cell>
          <cell r="E496">
            <v>0.27571428571428569</v>
          </cell>
          <cell r="G496" t="str">
            <v>$/lb</v>
          </cell>
          <cell r="H496">
            <v>7916666.666666667</v>
          </cell>
          <cell r="I496" t="str">
            <v>US</v>
          </cell>
          <cell r="J496" t="str">
            <v>Pankey</v>
          </cell>
          <cell r="K496">
            <v>2182738.0952380951</v>
          </cell>
          <cell r="L496">
            <v>2182738.0952380951</v>
          </cell>
          <cell r="M496">
            <v>7916666.666666667</v>
          </cell>
        </row>
        <row r="497">
          <cell r="A497">
            <v>37653</v>
          </cell>
          <cell r="B497" t="str">
            <v>Butadiene</v>
          </cell>
          <cell r="C497" t="str">
            <v>Sabine</v>
          </cell>
          <cell r="D497" t="str">
            <v>Shell</v>
          </cell>
          <cell r="E497">
            <v>0.24649999999999994</v>
          </cell>
          <cell r="G497" t="str">
            <v>$/lb</v>
          </cell>
          <cell r="H497">
            <v>11875000</v>
          </cell>
          <cell r="I497" t="str">
            <v>US</v>
          </cell>
          <cell r="J497" t="str">
            <v>Pankey</v>
          </cell>
          <cell r="K497">
            <v>2927187.5</v>
          </cell>
          <cell r="L497">
            <v>2927187.4999999995</v>
          </cell>
          <cell r="M497">
            <v>11875000</v>
          </cell>
        </row>
        <row r="498">
          <cell r="A498">
            <v>37653</v>
          </cell>
          <cell r="B498" t="str">
            <v>Butadiene</v>
          </cell>
          <cell r="C498" t="str">
            <v>Victoria</v>
          </cell>
          <cell r="D498" t="str">
            <v>Borealis</v>
          </cell>
          <cell r="G498" t="str">
            <v>$/lb</v>
          </cell>
          <cell r="H498">
            <v>6510000</v>
          </cell>
          <cell r="I498" t="str">
            <v>US</v>
          </cell>
          <cell r="J498" t="str">
            <v>Pankey</v>
          </cell>
          <cell r="K498">
            <v>0</v>
          </cell>
          <cell r="L498">
            <v>0</v>
          </cell>
          <cell r="M498">
            <v>0</v>
          </cell>
        </row>
        <row r="499">
          <cell r="A499">
            <v>37653</v>
          </cell>
          <cell r="B499" t="str">
            <v>Butadiene</v>
          </cell>
          <cell r="C499" t="str">
            <v>Victoria</v>
          </cell>
          <cell r="D499" t="str">
            <v>BPAMoco</v>
          </cell>
          <cell r="E499">
            <v>0.25519999999999998</v>
          </cell>
          <cell r="G499" t="str">
            <v>$/lb</v>
          </cell>
          <cell r="H499">
            <v>5786666.666666667</v>
          </cell>
          <cell r="I499" t="str">
            <v>US</v>
          </cell>
          <cell r="J499" t="str">
            <v>Pankey</v>
          </cell>
          <cell r="K499">
            <v>1476757.3333333333</v>
          </cell>
          <cell r="L499">
            <v>1476757.3333333333</v>
          </cell>
          <cell r="M499">
            <v>5786666.666666667</v>
          </cell>
        </row>
        <row r="500">
          <cell r="A500">
            <v>37653</v>
          </cell>
          <cell r="B500" t="str">
            <v>Butadiene</v>
          </cell>
          <cell r="C500" t="str">
            <v>Victoria</v>
          </cell>
          <cell r="D500" t="str">
            <v>Equistar</v>
          </cell>
          <cell r="E500">
            <v>0.25374999999999998</v>
          </cell>
          <cell r="G500" t="str">
            <v>$/lb</v>
          </cell>
          <cell r="H500">
            <v>16998333.333333332</v>
          </cell>
          <cell r="I500" t="str">
            <v>US</v>
          </cell>
          <cell r="J500" t="str">
            <v>Pankey</v>
          </cell>
          <cell r="K500">
            <v>4313327.083333333</v>
          </cell>
          <cell r="L500">
            <v>4313327.083333333</v>
          </cell>
          <cell r="M500">
            <v>16998333.333333332</v>
          </cell>
        </row>
        <row r="501">
          <cell r="A501">
            <v>37653</v>
          </cell>
          <cell r="B501" t="str">
            <v>Butadiene</v>
          </cell>
          <cell r="C501" t="str">
            <v>Victoria</v>
          </cell>
          <cell r="D501" t="str">
            <v>HuntsmanUK</v>
          </cell>
          <cell r="E501">
            <v>0.28100000000000003</v>
          </cell>
          <cell r="G501" t="str">
            <v>$/lb</v>
          </cell>
          <cell r="H501">
            <v>1446666.6666666667</v>
          </cell>
          <cell r="I501" t="str">
            <v>US</v>
          </cell>
          <cell r="J501" t="str">
            <v>Pankey</v>
          </cell>
          <cell r="K501">
            <v>406513.33333333337</v>
          </cell>
          <cell r="L501">
            <v>406513.33333333337</v>
          </cell>
          <cell r="M501">
            <v>1446666.6666666667</v>
          </cell>
        </row>
        <row r="502">
          <cell r="A502">
            <v>37653</v>
          </cell>
          <cell r="B502" t="str">
            <v>Butadiene</v>
          </cell>
          <cell r="C502" t="str">
            <v>Victoria</v>
          </cell>
          <cell r="D502" t="str">
            <v>TPC</v>
          </cell>
          <cell r="E502">
            <v>0.25374999999999998</v>
          </cell>
          <cell r="G502" t="str">
            <v>$/lb</v>
          </cell>
          <cell r="H502">
            <v>5425000</v>
          </cell>
          <cell r="I502" t="str">
            <v>US</v>
          </cell>
          <cell r="J502" t="str">
            <v>Pankey</v>
          </cell>
          <cell r="K502">
            <v>1376593.75</v>
          </cell>
          <cell r="L502">
            <v>1376593.7499999998</v>
          </cell>
          <cell r="M502">
            <v>5425000</v>
          </cell>
        </row>
        <row r="503">
          <cell r="A503">
            <v>37681</v>
          </cell>
          <cell r="B503" t="str">
            <v>Butadiene</v>
          </cell>
          <cell r="C503" t="str">
            <v>Sabine</v>
          </cell>
          <cell r="D503" t="str">
            <v>ExxonMobil</v>
          </cell>
          <cell r="E503">
            <v>0.29499999999999998</v>
          </cell>
          <cell r="G503" t="str">
            <v>$/lb</v>
          </cell>
          <cell r="H503">
            <v>1041666.6666666666</v>
          </cell>
          <cell r="I503" t="str">
            <v>US</v>
          </cell>
          <cell r="J503" t="str">
            <v>Pankey</v>
          </cell>
          <cell r="K503">
            <v>307291.66666666663</v>
          </cell>
          <cell r="L503">
            <v>307291.66666666663</v>
          </cell>
          <cell r="M503">
            <v>1041666.6666666666</v>
          </cell>
        </row>
        <row r="504">
          <cell r="A504">
            <v>37681</v>
          </cell>
          <cell r="B504" t="str">
            <v>Butadiene</v>
          </cell>
          <cell r="C504" t="str">
            <v>Sabine</v>
          </cell>
          <cell r="D504" t="str">
            <v>Huntsman</v>
          </cell>
          <cell r="E504">
            <v>0.29199999999999998</v>
          </cell>
          <cell r="G504" t="str">
            <v>$/lb</v>
          </cell>
          <cell r="H504">
            <v>7916666.666666667</v>
          </cell>
          <cell r="I504" t="str">
            <v>US</v>
          </cell>
          <cell r="J504" t="str">
            <v>Pankey</v>
          </cell>
          <cell r="K504">
            <v>2311666.6666666665</v>
          </cell>
          <cell r="L504">
            <v>2311666.6666666665</v>
          </cell>
          <cell r="M504">
            <v>7916666.666666667</v>
          </cell>
        </row>
        <row r="505">
          <cell r="A505">
            <v>37681</v>
          </cell>
          <cell r="B505" t="str">
            <v>Butadiene</v>
          </cell>
          <cell r="C505" t="str">
            <v>Sabine</v>
          </cell>
          <cell r="D505" t="str">
            <v>Shell</v>
          </cell>
          <cell r="E505">
            <v>0.26350000000000001</v>
          </cell>
          <cell r="G505" t="str">
            <v>$/lb</v>
          </cell>
          <cell r="H505">
            <v>11875000</v>
          </cell>
          <cell r="I505" t="str">
            <v>US</v>
          </cell>
          <cell r="J505" t="str">
            <v>Pankey</v>
          </cell>
          <cell r="K505">
            <v>3129062.5</v>
          </cell>
          <cell r="L505">
            <v>3129062.5</v>
          </cell>
          <cell r="M505">
            <v>11875000</v>
          </cell>
        </row>
        <row r="506">
          <cell r="A506">
            <v>37681</v>
          </cell>
          <cell r="B506" t="str">
            <v>Butadiene</v>
          </cell>
          <cell r="C506" t="str">
            <v>Victoria</v>
          </cell>
          <cell r="D506" t="str">
            <v>Borealis</v>
          </cell>
          <cell r="E506">
            <v>0.20899999999999999</v>
          </cell>
          <cell r="G506" t="str">
            <v>$/lb</v>
          </cell>
          <cell r="H506">
            <v>6510000</v>
          </cell>
          <cell r="I506" t="str">
            <v>US</v>
          </cell>
          <cell r="J506" t="str">
            <v>Pankey</v>
          </cell>
          <cell r="K506">
            <v>1360590</v>
          </cell>
          <cell r="L506">
            <v>1360590</v>
          </cell>
          <cell r="M506">
            <v>6510000</v>
          </cell>
        </row>
        <row r="507">
          <cell r="A507">
            <v>37681</v>
          </cell>
          <cell r="B507" t="str">
            <v>Butadiene</v>
          </cell>
          <cell r="C507" t="str">
            <v>Victoria</v>
          </cell>
          <cell r="D507" t="str">
            <v>BPAMoco</v>
          </cell>
          <cell r="E507">
            <v>0.27279999999999999</v>
          </cell>
          <cell r="G507" t="str">
            <v>$/lb</v>
          </cell>
          <cell r="H507">
            <v>5786666.666666667</v>
          </cell>
          <cell r="I507" t="str">
            <v>US</v>
          </cell>
          <cell r="J507" t="str">
            <v>Pankey</v>
          </cell>
          <cell r="K507">
            <v>1578602.6666666667</v>
          </cell>
          <cell r="L507">
            <v>1578602.6666666667</v>
          </cell>
          <cell r="M507">
            <v>5786666.666666667</v>
          </cell>
        </row>
        <row r="508">
          <cell r="A508">
            <v>37681</v>
          </cell>
          <cell r="B508" t="str">
            <v>Butadiene</v>
          </cell>
          <cell r="C508" t="str">
            <v>Victoria</v>
          </cell>
          <cell r="D508" t="str">
            <v>Equistar</v>
          </cell>
          <cell r="E508">
            <v>0.27124999999999999</v>
          </cell>
          <cell r="G508" t="str">
            <v>$/lb</v>
          </cell>
          <cell r="H508">
            <v>16998333.333333332</v>
          </cell>
          <cell r="I508" t="str">
            <v>US</v>
          </cell>
          <cell r="J508" t="str">
            <v>Pankey</v>
          </cell>
          <cell r="K508">
            <v>4610797.916666666</v>
          </cell>
          <cell r="L508">
            <v>4610797.916666666</v>
          </cell>
          <cell r="M508">
            <v>16998333.333333332</v>
          </cell>
        </row>
        <row r="509">
          <cell r="A509">
            <v>37681</v>
          </cell>
          <cell r="B509" t="str">
            <v>Butadiene</v>
          </cell>
          <cell r="C509" t="str">
            <v>Victoria</v>
          </cell>
          <cell r="D509" t="str">
            <v>HuntsmanUK</v>
          </cell>
          <cell r="E509">
            <v>0.28100000000000003</v>
          </cell>
          <cell r="G509" t="str">
            <v>$/lb</v>
          </cell>
          <cell r="H509">
            <v>1446666.6666666667</v>
          </cell>
          <cell r="I509" t="str">
            <v>US</v>
          </cell>
          <cell r="J509" t="str">
            <v>Pankey</v>
          </cell>
          <cell r="K509">
            <v>406513.33333333337</v>
          </cell>
          <cell r="L509">
            <v>406513.33333333337</v>
          </cell>
          <cell r="M509">
            <v>1446666.6666666667</v>
          </cell>
        </row>
        <row r="510">
          <cell r="A510">
            <v>37681</v>
          </cell>
          <cell r="B510" t="str">
            <v>Butadiene</v>
          </cell>
          <cell r="C510" t="str">
            <v>Victoria</v>
          </cell>
          <cell r="D510" t="str">
            <v>TPC</v>
          </cell>
          <cell r="E510">
            <v>0.32391799999999998</v>
          </cell>
          <cell r="G510" t="str">
            <v>$/lb</v>
          </cell>
          <cell r="H510">
            <v>5425000</v>
          </cell>
          <cell r="I510" t="str">
            <v>US</v>
          </cell>
          <cell r="J510" t="str">
            <v>Pankey</v>
          </cell>
          <cell r="K510">
            <v>1757255.15</v>
          </cell>
          <cell r="L510">
            <v>1757255.15</v>
          </cell>
          <cell r="M510">
            <v>5425000</v>
          </cell>
        </row>
        <row r="511">
          <cell r="A511">
            <v>37712</v>
          </cell>
          <cell r="B511" t="str">
            <v>Butadiene</v>
          </cell>
          <cell r="C511" t="str">
            <v>Sabine</v>
          </cell>
          <cell r="D511" t="str">
            <v>ExxonMobil</v>
          </cell>
          <cell r="E511">
            <v>0.30499999999999999</v>
          </cell>
          <cell r="G511" t="str">
            <v>$/lb</v>
          </cell>
          <cell r="H511">
            <v>1041666.6666666666</v>
          </cell>
          <cell r="I511" t="str">
            <v>US</v>
          </cell>
          <cell r="J511" t="str">
            <v>Pankey</v>
          </cell>
          <cell r="K511">
            <v>317708.33333333331</v>
          </cell>
          <cell r="L511">
            <v>317708.33333333331</v>
          </cell>
          <cell r="M511">
            <v>1041666.6666666666</v>
          </cell>
        </row>
        <row r="512">
          <cell r="A512">
            <v>37712</v>
          </cell>
          <cell r="B512" t="str">
            <v>Butadiene</v>
          </cell>
          <cell r="C512" t="str">
            <v>Sabine</v>
          </cell>
          <cell r="D512" t="str">
            <v>Huntsman</v>
          </cell>
          <cell r="E512">
            <v>0.30199999999999999</v>
          </cell>
          <cell r="G512" t="str">
            <v>$/lb</v>
          </cell>
          <cell r="H512">
            <v>7916666.666666667</v>
          </cell>
          <cell r="I512" t="str">
            <v>US</v>
          </cell>
          <cell r="J512" t="str">
            <v>Pankey</v>
          </cell>
          <cell r="K512">
            <v>2390833.3333333335</v>
          </cell>
          <cell r="L512">
            <v>2390833.3333333335</v>
          </cell>
          <cell r="M512">
            <v>7916666.666666667</v>
          </cell>
        </row>
        <row r="513">
          <cell r="A513">
            <v>37712</v>
          </cell>
          <cell r="B513" t="str">
            <v>Butadiene</v>
          </cell>
          <cell r="C513" t="str">
            <v>Sabine</v>
          </cell>
          <cell r="D513" t="str">
            <v>Shell</v>
          </cell>
          <cell r="E513">
            <v>0.27200000000000002</v>
          </cell>
          <cell r="G513" t="str">
            <v>$/lb</v>
          </cell>
          <cell r="H513">
            <v>11875000</v>
          </cell>
          <cell r="I513" t="str">
            <v>US</v>
          </cell>
          <cell r="J513" t="str">
            <v>Pankey</v>
          </cell>
          <cell r="K513">
            <v>3230000</v>
          </cell>
          <cell r="L513">
            <v>3230000</v>
          </cell>
          <cell r="M513">
            <v>11875000</v>
          </cell>
        </row>
        <row r="514">
          <cell r="A514">
            <v>37712</v>
          </cell>
          <cell r="B514" t="str">
            <v>Butadiene</v>
          </cell>
          <cell r="C514" t="str">
            <v>Victoria</v>
          </cell>
          <cell r="D514" t="str">
            <v>Borealis</v>
          </cell>
          <cell r="G514" t="str">
            <v>$/lb</v>
          </cell>
          <cell r="H514">
            <v>6510000</v>
          </cell>
          <cell r="I514" t="str">
            <v>US</v>
          </cell>
          <cell r="J514" t="str">
            <v>Pankey</v>
          </cell>
          <cell r="K514">
            <v>0</v>
          </cell>
          <cell r="L514">
            <v>0</v>
          </cell>
          <cell r="M514">
            <v>0</v>
          </cell>
        </row>
        <row r="515">
          <cell r="A515">
            <v>37712</v>
          </cell>
          <cell r="B515" t="str">
            <v>Butadiene</v>
          </cell>
          <cell r="C515" t="str">
            <v>Victoria</v>
          </cell>
          <cell r="D515" t="str">
            <v>BPAMoco</v>
          </cell>
          <cell r="E515">
            <v>0.28160000000000002</v>
          </cell>
          <cell r="G515" t="str">
            <v>$/lb</v>
          </cell>
          <cell r="H515">
            <v>5786666.666666667</v>
          </cell>
          <cell r="I515" t="str">
            <v>US</v>
          </cell>
          <cell r="J515" t="str">
            <v>Pankey</v>
          </cell>
          <cell r="K515">
            <v>1629525.3333333335</v>
          </cell>
          <cell r="L515">
            <v>1629525.3333333335</v>
          </cell>
          <cell r="M515">
            <v>5786666.666666667</v>
          </cell>
        </row>
        <row r="516">
          <cell r="A516">
            <v>37712</v>
          </cell>
          <cell r="B516" t="str">
            <v>Butadiene</v>
          </cell>
          <cell r="C516" t="str">
            <v>Victoria</v>
          </cell>
          <cell r="D516" t="str">
            <v>Equistar</v>
          </cell>
          <cell r="E516">
            <v>0.28000000000000003</v>
          </cell>
          <cell r="G516" t="str">
            <v>$/lb</v>
          </cell>
          <cell r="H516">
            <v>16998333.333333332</v>
          </cell>
          <cell r="I516" t="str">
            <v>US</v>
          </cell>
          <cell r="J516" t="str">
            <v>Pankey</v>
          </cell>
          <cell r="K516">
            <v>4759533.333333333</v>
          </cell>
          <cell r="L516">
            <v>4759533.333333333</v>
          </cell>
          <cell r="M516">
            <v>16998333.333333332</v>
          </cell>
        </row>
        <row r="517">
          <cell r="A517">
            <v>37712</v>
          </cell>
          <cell r="B517" t="str">
            <v>Butadiene</v>
          </cell>
          <cell r="C517" t="str">
            <v>Victoria</v>
          </cell>
          <cell r="D517" t="str">
            <v>HuntsmanUK</v>
          </cell>
          <cell r="E517">
            <v>0.27</v>
          </cell>
          <cell r="G517" t="str">
            <v>$/lb</v>
          </cell>
          <cell r="H517">
            <v>1446666.6666666667</v>
          </cell>
          <cell r="I517" t="str">
            <v>US</v>
          </cell>
          <cell r="J517" t="str">
            <v>Pankey</v>
          </cell>
          <cell r="K517">
            <v>390600</v>
          </cell>
          <cell r="L517">
            <v>390600.00000000006</v>
          </cell>
          <cell r="M517">
            <v>1446666.6666666667</v>
          </cell>
        </row>
        <row r="518">
          <cell r="A518">
            <v>37712</v>
          </cell>
          <cell r="B518" t="str">
            <v>Butadiene</v>
          </cell>
          <cell r="C518" t="str">
            <v>Victoria</v>
          </cell>
          <cell r="D518" t="str">
            <v>TPC</v>
          </cell>
          <cell r="E518">
            <v>0.33266800000000007</v>
          </cell>
          <cell r="G518" t="str">
            <v>$/lb</v>
          </cell>
          <cell r="H518">
            <v>5425000</v>
          </cell>
          <cell r="I518" t="str">
            <v>US</v>
          </cell>
          <cell r="J518" t="str">
            <v>Pankey</v>
          </cell>
          <cell r="K518">
            <v>1804723.9</v>
          </cell>
          <cell r="L518">
            <v>1804723.9000000004</v>
          </cell>
          <cell r="M518">
            <v>5425000</v>
          </cell>
        </row>
        <row r="519">
          <cell r="A519">
            <v>37742</v>
          </cell>
          <cell r="B519" t="str">
            <v>Butadiene</v>
          </cell>
          <cell r="C519" t="str">
            <v>Sabine</v>
          </cell>
          <cell r="D519" t="str">
            <v>ExxonMobil</v>
          </cell>
          <cell r="E519">
            <v>0.30499999999999999</v>
          </cell>
          <cell r="G519" t="str">
            <v>$/lb</v>
          </cell>
          <cell r="H519">
            <v>1041666.6666666666</v>
          </cell>
          <cell r="I519" t="str">
            <v>US</v>
          </cell>
          <cell r="J519" t="str">
            <v>Pankey</v>
          </cell>
          <cell r="K519">
            <v>317708.33333333331</v>
          </cell>
          <cell r="L519">
            <v>317708.33333333331</v>
          </cell>
          <cell r="M519">
            <v>1041666.6666666666</v>
          </cell>
        </row>
        <row r="520">
          <cell r="A520">
            <v>37742</v>
          </cell>
          <cell r="B520" t="str">
            <v>Butadiene</v>
          </cell>
          <cell r="C520" t="str">
            <v>Sabine</v>
          </cell>
          <cell r="D520" t="str">
            <v>Huntsman</v>
          </cell>
          <cell r="E520">
            <v>0.30199999999999999</v>
          </cell>
          <cell r="G520" t="str">
            <v>$/lb</v>
          </cell>
          <cell r="H520">
            <v>7916666.666666667</v>
          </cell>
          <cell r="I520" t="str">
            <v>US</v>
          </cell>
          <cell r="J520" t="str">
            <v>Pankey</v>
          </cell>
          <cell r="K520">
            <v>2390833.3333333335</v>
          </cell>
          <cell r="L520">
            <v>2390833.3333333335</v>
          </cell>
          <cell r="M520">
            <v>7916666.666666667</v>
          </cell>
        </row>
        <row r="521">
          <cell r="A521">
            <v>37742</v>
          </cell>
          <cell r="B521" t="str">
            <v>Butadiene</v>
          </cell>
          <cell r="C521" t="str">
            <v>Sabine</v>
          </cell>
          <cell r="D521" t="str">
            <v>Shell</v>
          </cell>
          <cell r="E521">
            <v>0.27200000000000002</v>
          </cell>
          <cell r="G521" t="str">
            <v>$/lb</v>
          </cell>
          <cell r="H521">
            <v>11875000</v>
          </cell>
          <cell r="I521" t="str">
            <v>US</v>
          </cell>
          <cell r="J521" t="str">
            <v>Pankey</v>
          </cell>
          <cell r="K521">
            <v>3230000</v>
          </cell>
          <cell r="L521">
            <v>3230000</v>
          </cell>
          <cell r="M521">
            <v>11875000</v>
          </cell>
        </row>
        <row r="522">
          <cell r="A522">
            <v>37742</v>
          </cell>
          <cell r="B522" t="str">
            <v>Butadiene</v>
          </cell>
          <cell r="C522" t="str">
            <v>Victoria</v>
          </cell>
          <cell r="D522" t="str">
            <v>Borealis</v>
          </cell>
          <cell r="E522">
            <v>0.21199999999999999</v>
          </cell>
          <cell r="G522" t="str">
            <v>$/lb</v>
          </cell>
          <cell r="H522">
            <v>6510000</v>
          </cell>
          <cell r="I522" t="str">
            <v>US</v>
          </cell>
          <cell r="J522" t="str">
            <v>Pankey</v>
          </cell>
          <cell r="K522">
            <v>1380120</v>
          </cell>
          <cell r="L522">
            <v>1380120</v>
          </cell>
          <cell r="M522">
            <v>6510000</v>
          </cell>
        </row>
        <row r="523">
          <cell r="A523">
            <v>37742</v>
          </cell>
          <cell r="B523" t="str">
            <v>Butadiene</v>
          </cell>
          <cell r="C523" t="str">
            <v>Victoria</v>
          </cell>
          <cell r="D523" t="str">
            <v>BPAMoco</v>
          </cell>
          <cell r="E523">
            <v>0.28160000000000002</v>
          </cell>
          <cell r="G523" t="str">
            <v>$/lb</v>
          </cell>
          <cell r="H523">
            <v>5786666.666666667</v>
          </cell>
          <cell r="I523" t="str">
            <v>US</v>
          </cell>
          <cell r="J523" t="str">
            <v>Pankey</v>
          </cell>
          <cell r="K523">
            <v>1629525.3333333335</v>
          </cell>
          <cell r="L523">
            <v>1629525.3333333335</v>
          </cell>
          <cell r="M523">
            <v>5786666.666666667</v>
          </cell>
        </row>
        <row r="524">
          <cell r="A524">
            <v>37742</v>
          </cell>
          <cell r="B524" t="str">
            <v>Butadiene</v>
          </cell>
          <cell r="C524" t="str">
            <v>Victoria</v>
          </cell>
          <cell r="D524" t="str">
            <v>Equistar</v>
          </cell>
          <cell r="E524">
            <v>0.28000000000000003</v>
          </cell>
          <cell r="G524" t="str">
            <v>$/lb</v>
          </cell>
          <cell r="H524">
            <v>16998333.333333332</v>
          </cell>
          <cell r="I524" t="str">
            <v>US</v>
          </cell>
          <cell r="J524" t="str">
            <v>Pankey</v>
          </cell>
          <cell r="K524">
            <v>4759533.333333333</v>
          </cell>
          <cell r="L524">
            <v>4759533.333333333</v>
          </cell>
          <cell r="M524">
            <v>16998333.333333332</v>
          </cell>
        </row>
        <row r="525">
          <cell r="A525">
            <v>37742</v>
          </cell>
          <cell r="B525" t="str">
            <v>Butadiene</v>
          </cell>
          <cell r="C525" t="str">
            <v>Victoria</v>
          </cell>
          <cell r="D525" t="str">
            <v>HuntsmanUK</v>
          </cell>
          <cell r="E525">
            <v>0.27</v>
          </cell>
          <cell r="G525" t="str">
            <v>$/lb</v>
          </cell>
          <cell r="H525">
            <v>1446666.6666666667</v>
          </cell>
          <cell r="I525" t="str">
            <v>US</v>
          </cell>
          <cell r="J525" t="str">
            <v>Pankey</v>
          </cell>
          <cell r="K525">
            <v>390600</v>
          </cell>
          <cell r="L525">
            <v>390600.00000000006</v>
          </cell>
          <cell r="M525">
            <v>1446666.6666666667</v>
          </cell>
        </row>
        <row r="526">
          <cell r="A526">
            <v>37742</v>
          </cell>
          <cell r="B526" t="str">
            <v>Butadiene</v>
          </cell>
          <cell r="C526" t="str">
            <v>Victoria</v>
          </cell>
          <cell r="D526" t="str">
            <v>TPC</v>
          </cell>
          <cell r="E526">
            <v>0.33266800000000007</v>
          </cell>
          <cell r="G526" t="str">
            <v>$/lb</v>
          </cell>
          <cell r="H526">
            <v>5425000</v>
          </cell>
          <cell r="I526" t="str">
            <v>US</v>
          </cell>
          <cell r="J526" t="str">
            <v>Pankey</v>
          </cell>
          <cell r="K526">
            <v>1804723.9</v>
          </cell>
          <cell r="L526">
            <v>1804723.9000000004</v>
          </cell>
          <cell r="M526">
            <v>5425000</v>
          </cell>
        </row>
        <row r="527">
          <cell r="A527">
            <v>37773</v>
          </cell>
          <cell r="B527" t="str">
            <v>Butadiene</v>
          </cell>
          <cell r="C527" t="str">
            <v>Sabine</v>
          </cell>
          <cell r="D527" t="str">
            <v>ExxonMobil</v>
          </cell>
          <cell r="E527">
            <v>0.29499999999999998</v>
          </cell>
          <cell r="G527" t="str">
            <v>$/lb</v>
          </cell>
          <cell r="H527">
            <v>1041666.6666666666</v>
          </cell>
          <cell r="I527" t="str">
            <v>US</v>
          </cell>
          <cell r="J527" t="str">
            <v>Pankey</v>
          </cell>
          <cell r="K527">
            <v>307291.66666666663</v>
          </cell>
          <cell r="L527">
            <v>307291.66666666663</v>
          </cell>
          <cell r="M527">
            <v>1041666.6666666666</v>
          </cell>
        </row>
        <row r="528">
          <cell r="A528">
            <v>37773</v>
          </cell>
          <cell r="B528" t="str">
            <v>Butadiene</v>
          </cell>
          <cell r="C528" t="str">
            <v>Sabine</v>
          </cell>
          <cell r="D528" t="str">
            <v>Huntsman</v>
          </cell>
          <cell r="E528">
            <v>0.29199999999999998</v>
          </cell>
          <cell r="G528" t="str">
            <v>$/lb</v>
          </cell>
          <cell r="H528">
            <v>7916666.666666667</v>
          </cell>
          <cell r="I528" t="str">
            <v>US</v>
          </cell>
          <cell r="J528" t="str">
            <v>Pankey</v>
          </cell>
          <cell r="K528">
            <v>2311666.6666666665</v>
          </cell>
          <cell r="L528">
            <v>2311666.6666666665</v>
          </cell>
          <cell r="M528">
            <v>7916666.666666667</v>
          </cell>
        </row>
        <row r="529">
          <cell r="A529">
            <v>37773</v>
          </cell>
          <cell r="B529" t="str">
            <v>Butadiene</v>
          </cell>
          <cell r="C529" t="str">
            <v>Sabine</v>
          </cell>
          <cell r="D529" t="str">
            <v>Shell</v>
          </cell>
          <cell r="E529">
            <v>0.26350000000000001</v>
          </cell>
          <cell r="G529" t="str">
            <v>$/lb</v>
          </cell>
          <cell r="H529">
            <v>11875000</v>
          </cell>
          <cell r="I529" t="str">
            <v>US</v>
          </cell>
          <cell r="J529" t="str">
            <v>Pankey</v>
          </cell>
          <cell r="K529">
            <v>3129062.5</v>
          </cell>
          <cell r="L529">
            <v>3129062.5</v>
          </cell>
          <cell r="M529">
            <v>11875000</v>
          </cell>
        </row>
        <row r="530">
          <cell r="A530">
            <v>37773</v>
          </cell>
          <cell r="B530" t="str">
            <v>Butadiene</v>
          </cell>
          <cell r="C530" t="str">
            <v>Victoria</v>
          </cell>
          <cell r="D530" t="str">
            <v>Borealis</v>
          </cell>
          <cell r="E530">
            <v>0.22600000000000001</v>
          </cell>
          <cell r="G530" t="str">
            <v>$/lb</v>
          </cell>
          <cell r="H530">
            <v>6510000</v>
          </cell>
          <cell r="I530" t="str">
            <v>US</v>
          </cell>
          <cell r="J530" t="str">
            <v>Pankey</v>
          </cell>
          <cell r="K530">
            <v>1471260</v>
          </cell>
          <cell r="L530">
            <v>1471260</v>
          </cell>
          <cell r="M530">
            <v>6510000</v>
          </cell>
        </row>
        <row r="531">
          <cell r="A531">
            <v>37773</v>
          </cell>
          <cell r="B531" t="str">
            <v>Butadiene</v>
          </cell>
          <cell r="C531" t="str">
            <v>Victoria</v>
          </cell>
          <cell r="D531" t="str">
            <v>BPAMoco</v>
          </cell>
          <cell r="E531">
            <v>0.27279999999999999</v>
          </cell>
          <cell r="G531" t="str">
            <v>$/lb</v>
          </cell>
          <cell r="H531">
            <v>5786666.666666667</v>
          </cell>
          <cell r="I531" t="str">
            <v>US</v>
          </cell>
          <cell r="J531" t="str">
            <v>Pankey</v>
          </cell>
          <cell r="K531">
            <v>1578602.6666666667</v>
          </cell>
          <cell r="L531">
            <v>1578602.6666666667</v>
          </cell>
          <cell r="M531">
            <v>5786666.666666667</v>
          </cell>
        </row>
        <row r="532">
          <cell r="A532">
            <v>37773</v>
          </cell>
          <cell r="B532" t="str">
            <v>Butadiene</v>
          </cell>
          <cell r="C532" t="str">
            <v>Victoria</v>
          </cell>
          <cell r="D532" t="str">
            <v>Equistar</v>
          </cell>
          <cell r="E532">
            <v>0.27124999999999999</v>
          </cell>
          <cell r="G532" t="str">
            <v>$/lb</v>
          </cell>
          <cell r="H532">
            <v>16998333.333333332</v>
          </cell>
          <cell r="I532" t="str">
            <v>US</v>
          </cell>
          <cell r="J532" t="str">
            <v>Pankey</v>
          </cell>
          <cell r="K532">
            <v>4610797.916666666</v>
          </cell>
          <cell r="L532">
            <v>4610797.916666666</v>
          </cell>
          <cell r="M532">
            <v>16998333.333333332</v>
          </cell>
        </row>
        <row r="533">
          <cell r="A533">
            <v>37773</v>
          </cell>
          <cell r="B533" t="str">
            <v>Butadiene</v>
          </cell>
          <cell r="C533" t="str">
            <v>Victoria</v>
          </cell>
          <cell r="D533" t="str">
            <v>HuntsmanUK</v>
          </cell>
          <cell r="E533">
            <v>0.27</v>
          </cell>
          <cell r="G533" t="str">
            <v>$/lb</v>
          </cell>
          <cell r="H533">
            <v>1446666.6666666667</v>
          </cell>
          <cell r="I533" t="str">
            <v>US</v>
          </cell>
          <cell r="J533" t="str">
            <v>Pankey</v>
          </cell>
          <cell r="K533">
            <v>390600</v>
          </cell>
          <cell r="L533">
            <v>390600.00000000006</v>
          </cell>
          <cell r="M533">
            <v>1446666.6666666667</v>
          </cell>
        </row>
        <row r="534">
          <cell r="A534">
            <v>37773</v>
          </cell>
          <cell r="B534" t="str">
            <v>Butadiene</v>
          </cell>
          <cell r="C534" t="str">
            <v>Victoria</v>
          </cell>
          <cell r="D534" t="str">
            <v>TPC</v>
          </cell>
          <cell r="E534">
            <v>0.35336799999999996</v>
          </cell>
          <cell r="G534" t="str">
            <v>$/lb</v>
          </cell>
          <cell r="H534">
            <v>5425000</v>
          </cell>
          <cell r="I534" t="str">
            <v>US</v>
          </cell>
          <cell r="J534" t="str">
            <v>Pankey</v>
          </cell>
          <cell r="K534">
            <v>1917021.4</v>
          </cell>
          <cell r="L534">
            <v>1917021.3999999997</v>
          </cell>
          <cell r="M534">
            <v>5425000</v>
          </cell>
        </row>
        <row r="535">
          <cell r="A535">
            <v>37803</v>
          </cell>
          <cell r="B535" t="str">
            <v>Butadiene</v>
          </cell>
          <cell r="C535" t="str">
            <v>Sabine</v>
          </cell>
          <cell r="D535" t="str">
            <v>ExxonMobil</v>
          </cell>
          <cell r="E535">
            <v>0.27500000000000002</v>
          </cell>
          <cell r="G535" t="str">
            <v>$/lb</v>
          </cell>
          <cell r="H535">
            <v>1041666.6666666666</v>
          </cell>
          <cell r="I535" t="str">
            <v>US</v>
          </cell>
          <cell r="J535" t="str">
            <v>Pankey</v>
          </cell>
          <cell r="K535">
            <v>286458.33333333337</v>
          </cell>
          <cell r="L535">
            <v>286458.33333333337</v>
          </cell>
          <cell r="M535">
            <v>1041666.6666666666</v>
          </cell>
        </row>
        <row r="536">
          <cell r="A536">
            <v>37803</v>
          </cell>
          <cell r="B536" t="str">
            <v>Butadiene</v>
          </cell>
          <cell r="C536" t="str">
            <v>Sabine</v>
          </cell>
          <cell r="D536" t="str">
            <v>Huntsman</v>
          </cell>
          <cell r="E536">
            <v>0.27200000000000002</v>
          </cell>
          <cell r="G536" t="str">
            <v>$/lb</v>
          </cell>
          <cell r="H536">
            <v>7916666.666666667</v>
          </cell>
          <cell r="I536" t="str">
            <v>US</v>
          </cell>
          <cell r="J536" t="str">
            <v>Pankey</v>
          </cell>
          <cell r="K536">
            <v>2153333.3333333335</v>
          </cell>
          <cell r="L536">
            <v>2153333.3333333335</v>
          </cell>
          <cell r="M536">
            <v>7916666.666666667</v>
          </cell>
        </row>
        <row r="537">
          <cell r="A537">
            <v>37803</v>
          </cell>
          <cell r="B537" t="str">
            <v>Butadiene</v>
          </cell>
          <cell r="C537" t="str">
            <v>Sabine</v>
          </cell>
          <cell r="D537" t="str">
            <v>Shell</v>
          </cell>
          <cell r="E537">
            <v>0.24649999999999994</v>
          </cell>
          <cell r="G537" t="str">
            <v>$/lb</v>
          </cell>
          <cell r="H537">
            <v>11875000</v>
          </cell>
          <cell r="I537" t="str">
            <v>US</v>
          </cell>
          <cell r="J537" t="str">
            <v>Pankey</v>
          </cell>
          <cell r="K537">
            <v>2927187.5</v>
          </cell>
          <cell r="L537">
            <v>2927187.4999999995</v>
          </cell>
          <cell r="M537">
            <v>11875000</v>
          </cell>
        </row>
        <row r="538">
          <cell r="A538">
            <v>37803</v>
          </cell>
          <cell r="B538" t="str">
            <v>Butadiene</v>
          </cell>
          <cell r="C538" t="str">
            <v>Victoria</v>
          </cell>
          <cell r="D538" t="str">
            <v>Borealis</v>
          </cell>
          <cell r="E538">
            <v>0.22500000000000001</v>
          </cell>
          <cell r="G538" t="str">
            <v>$/lb</v>
          </cell>
          <cell r="H538">
            <v>6510000</v>
          </cell>
          <cell r="I538" t="str">
            <v>US</v>
          </cell>
          <cell r="J538" t="str">
            <v>Pankey</v>
          </cell>
          <cell r="K538">
            <v>1464750</v>
          </cell>
          <cell r="L538">
            <v>1464750</v>
          </cell>
          <cell r="M538">
            <v>6510000</v>
          </cell>
        </row>
        <row r="539">
          <cell r="A539">
            <v>37803</v>
          </cell>
          <cell r="B539" t="str">
            <v>Butadiene</v>
          </cell>
          <cell r="C539" t="str">
            <v>Victoria</v>
          </cell>
          <cell r="D539" t="str">
            <v>BPAMoco</v>
          </cell>
          <cell r="E539">
            <v>0.25519999999999998</v>
          </cell>
          <cell r="G539" t="str">
            <v>$/lb</v>
          </cell>
          <cell r="H539">
            <v>5786666.666666667</v>
          </cell>
          <cell r="I539" t="str">
            <v>US</v>
          </cell>
          <cell r="J539" t="str">
            <v>Pankey</v>
          </cell>
          <cell r="K539">
            <v>1476757.3333333333</v>
          </cell>
          <cell r="L539">
            <v>1476757.3333333333</v>
          </cell>
          <cell r="M539">
            <v>5786666.666666667</v>
          </cell>
        </row>
        <row r="540">
          <cell r="A540">
            <v>37803</v>
          </cell>
          <cell r="B540" t="str">
            <v>Butadiene</v>
          </cell>
          <cell r="C540" t="str">
            <v>Victoria</v>
          </cell>
          <cell r="D540" t="str">
            <v>Equistar</v>
          </cell>
          <cell r="E540">
            <v>0.25374999999999998</v>
          </cell>
          <cell r="G540" t="str">
            <v>$/lb</v>
          </cell>
          <cell r="H540">
            <v>16998333.333333332</v>
          </cell>
          <cell r="I540" t="str">
            <v>US</v>
          </cell>
          <cell r="J540" t="str">
            <v>Pankey</v>
          </cell>
          <cell r="K540">
            <v>4313327.083333333</v>
          </cell>
          <cell r="L540">
            <v>4313327.083333333</v>
          </cell>
          <cell r="M540">
            <v>16998333.333333332</v>
          </cell>
        </row>
        <row r="541">
          <cell r="A541">
            <v>37803</v>
          </cell>
          <cell r="B541" t="str">
            <v>Butadiene</v>
          </cell>
          <cell r="C541" t="str">
            <v>Victoria</v>
          </cell>
          <cell r="D541" t="str">
            <v>HuntsmanUK</v>
          </cell>
          <cell r="E541">
            <v>0.24300000000000005</v>
          </cell>
          <cell r="G541" t="str">
            <v>$/lb</v>
          </cell>
          <cell r="H541">
            <v>1446666.6666666667</v>
          </cell>
          <cell r="I541" t="str">
            <v>US</v>
          </cell>
          <cell r="J541" t="str">
            <v>Pankey</v>
          </cell>
          <cell r="K541">
            <v>351540</v>
          </cell>
          <cell r="L541">
            <v>351540.00000000012</v>
          </cell>
          <cell r="M541">
            <v>1446666.6666666667</v>
          </cell>
        </row>
        <row r="542">
          <cell r="A542">
            <v>37803</v>
          </cell>
          <cell r="B542" t="str">
            <v>Butadiene</v>
          </cell>
          <cell r="C542" t="str">
            <v>Victoria</v>
          </cell>
          <cell r="D542" t="str">
            <v>TPC</v>
          </cell>
          <cell r="E542">
            <v>0.25380000000000003</v>
          </cell>
          <cell r="G542" t="str">
            <v>$/lb</v>
          </cell>
          <cell r="H542">
            <v>5425000</v>
          </cell>
          <cell r="I542" t="str">
            <v>US</v>
          </cell>
          <cell r="J542" t="str">
            <v>Pankey</v>
          </cell>
          <cell r="K542">
            <v>1376865</v>
          </cell>
          <cell r="L542">
            <v>1376865.0000000002</v>
          </cell>
          <cell r="M542">
            <v>5425000</v>
          </cell>
        </row>
        <row r="543">
          <cell r="A543">
            <v>37834</v>
          </cell>
          <cell r="B543" t="str">
            <v>Butadiene</v>
          </cell>
          <cell r="C543" t="str">
            <v>Sabine</v>
          </cell>
          <cell r="D543" t="str">
            <v>ExxonMobil</v>
          </cell>
          <cell r="E543">
            <v>0.27500000000000002</v>
          </cell>
          <cell r="G543" t="str">
            <v>$/lb</v>
          </cell>
          <cell r="H543">
            <v>1041666.6666666666</v>
          </cell>
          <cell r="I543" t="str">
            <v>US</v>
          </cell>
          <cell r="J543" t="str">
            <v>Pankey</v>
          </cell>
          <cell r="K543">
            <v>286458.33333333337</v>
          </cell>
          <cell r="L543">
            <v>286458.33333333337</v>
          </cell>
          <cell r="M543">
            <v>1041666.6666666666</v>
          </cell>
        </row>
        <row r="544">
          <cell r="A544">
            <v>37834</v>
          </cell>
          <cell r="B544" t="str">
            <v>Butadiene</v>
          </cell>
          <cell r="C544" t="str">
            <v>Sabine</v>
          </cell>
          <cell r="D544" t="str">
            <v>Huntsman</v>
          </cell>
          <cell r="E544">
            <v>0.27199999999999996</v>
          </cell>
          <cell r="G544" t="str">
            <v>$/lb</v>
          </cell>
          <cell r="H544">
            <v>7916666.666666667</v>
          </cell>
          <cell r="I544" t="str">
            <v>US</v>
          </cell>
          <cell r="J544" t="str">
            <v>Pankey</v>
          </cell>
          <cell r="K544">
            <v>2153333.333333333</v>
          </cell>
          <cell r="L544">
            <v>2153333.333333333</v>
          </cell>
          <cell r="M544">
            <v>7916666.666666667</v>
          </cell>
        </row>
        <row r="545">
          <cell r="A545">
            <v>37834</v>
          </cell>
          <cell r="B545" t="str">
            <v>Butadiene</v>
          </cell>
          <cell r="C545" t="str">
            <v>Sabine</v>
          </cell>
          <cell r="D545" t="str">
            <v>Shell</v>
          </cell>
          <cell r="E545">
            <v>0.24649999999999994</v>
          </cell>
          <cell r="G545" t="str">
            <v>$/lb</v>
          </cell>
          <cell r="H545">
            <v>11875000</v>
          </cell>
          <cell r="I545" t="str">
            <v>US</v>
          </cell>
          <cell r="J545" t="str">
            <v>Pankey</v>
          </cell>
          <cell r="K545">
            <v>2927187.5</v>
          </cell>
          <cell r="L545">
            <v>2927187.4999999995</v>
          </cell>
          <cell r="M545">
            <v>11875000</v>
          </cell>
        </row>
        <row r="546">
          <cell r="A546">
            <v>37834</v>
          </cell>
          <cell r="B546" t="str">
            <v>Butadiene</v>
          </cell>
          <cell r="C546" t="str">
            <v>Victoria</v>
          </cell>
          <cell r="D546" t="str">
            <v>Borealis</v>
          </cell>
          <cell r="E546">
            <v>0.21</v>
          </cell>
          <cell r="G546" t="str">
            <v>$/lb</v>
          </cell>
          <cell r="H546">
            <v>6510000</v>
          </cell>
          <cell r="I546" t="str">
            <v>US</v>
          </cell>
          <cell r="J546" t="str">
            <v>Pankey</v>
          </cell>
          <cell r="K546">
            <v>1367100</v>
          </cell>
          <cell r="L546">
            <v>1367100</v>
          </cell>
          <cell r="M546">
            <v>6510000</v>
          </cell>
        </row>
        <row r="547">
          <cell r="A547">
            <v>37834</v>
          </cell>
          <cell r="B547" t="str">
            <v>Butadiene</v>
          </cell>
          <cell r="C547" t="str">
            <v>Victoria</v>
          </cell>
          <cell r="D547" t="str">
            <v>BPAMoco</v>
          </cell>
          <cell r="E547">
            <v>0.25519999999999998</v>
          </cell>
          <cell r="G547" t="str">
            <v>$/lb</v>
          </cell>
          <cell r="H547">
            <v>5786666.666666667</v>
          </cell>
          <cell r="I547" t="str">
            <v>US</v>
          </cell>
          <cell r="J547" t="str">
            <v>Pankey</v>
          </cell>
          <cell r="K547">
            <v>1476757.3333333333</v>
          </cell>
          <cell r="L547">
            <v>1476757.3333333333</v>
          </cell>
          <cell r="M547">
            <v>5786666.666666667</v>
          </cell>
        </row>
        <row r="548">
          <cell r="A548">
            <v>37834</v>
          </cell>
          <cell r="B548" t="str">
            <v>Butadiene</v>
          </cell>
          <cell r="C548" t="str">
            <v>Victoria</v>
          </cell>
          <cell r="D548" t="str">
            <v>Equistar</v>
          </cell>
          <cell r="E548">
            <v>0.25374999999999998</v>
          </cell>
          <cell r="G548" t="str">
            <v>$/lb</v>
          </cell>
          <cell r="H548">
            <v>16998333.333333332</v>
          </cell>
          <cell r="I548" t="str">
            <v>US</v>
          </cell>
          <cell r="J548" t="str">
            <v>Pankey</v>
          </cell>
          <cell r="K548">
            <v>4313327.083333333</v>
          </cell>
          <cell r="L548">
            <v>4313327.083333333</v>
          </cell>
          <cell r="M548">
            <v>16998333.333333332</v>
          </cell>
        </row>
        <row r="549">
          <cell r="A549">
            <v>37834</v>
          </cell>
          <cell r="B549" t="str">
            <v>Butadiene</v>
          </cell>
          <cell r="C549" t="str">
            <v>Victoria</v>
          </cell>
          <cell r="D549" t="str">
            <v>HuntsmanUK</v>
          </cell>
          <cell r="E549">
            <v>0.24300000000000005</v>
          </cell>
          <cell r="G549" t="str">
            <v>$/lb</v>
          </cell>
          <cell r="H549">
            <v>1446666.6666666667</v>
          </cell>
          <cell r="I549" t="str">
            <v>US</v>
          </cell>
          <cell r="J549" t="str">
            <v>Pankey</v>
          </cell>
          <cell r="K549">
            <v>351540</v>
          </cell>
          <cell r="L549">
            <v>351540.00000000012</v>
          </cell>
          <cell r="M549">
            <v>1446666.6666666667</v>
          </cell>
        </row>
        <row r="550">
          <cell r="A550">
            <v>37834</v>
          </cell>
          <cell r="B550" t="str">
            <v>Butadiene</v>
          </cell>
          <cell r="C550" t="str">
            <v>Victoria</v>
          </cell>
          <cell r="D550" t="str">
            <v>TPC</v>
          </cell>
          <cell r="E550">
            <v>0.33396799999999999</v>
          </cell>
          <cell r="G550" t="str">
            <v>$/lb</v>
          </cell>
          <cell r="H550">
            <v>5425000</v>
          </cell>
          <cell r="I550" t="str">
            <v>US</v>
          </cell>
          <cell r="J550" t="str">
            <v>Pankey</v>
          </cell>
          <cell r="K550">
            <v>1811776.4</v>
          </cell>
          <cell r="L550">
            <v>1811776.4</v>
          </cell>
          <cell r="M550">
            <v>5425000</v>
          </cell>
        </row>
        <row r="551">
          <cell r="A551">
            <v>37865</v>
          </cell>
          <cell r="B551" t="str">
            <v>Butadiene</v>
          </cell>
          <cell r="C551" t="str">
            <v>Sabine</v>
          </cell>
          <cell r="D551" t="str">
            <v>ExxonMobil</v>
          </cell>
          <cell r="E551">
            <v>0.26500000000000001</v>
          </cell>
          <cell r="G551" t="str">
            <v>$/lb</v>
          </cell>
          <cell r="H551">
            <v>1041666.6666666666</v>
          </cell>
          <cell r="I551" t="str">
            <v>US</v>
          </cell>
          <cell r="J551" t="str">
            <v>Pankey</v>
          </cell>
          <cell r="K551">
            <v>276041.66666666669</v>
          </cell>
          <cell r="L551">
            <v>276041.66666666669</v>
          </cell>
          <cell r="M551">
            <v>1041666.6666666666</v>
          </cell>
        </row>
        <row r="552">
          <cell r="A552">
            <v>37865</v>
          </cell>
          <cell r="B552" t="str">
            <v>Butadiene</v>
          </cell>
          <cell r="C552" t="str">
            <v>Sabine</v>
          </cell>
          <cell r="D552" t="str">
            <v>Huntsman</v>
          </cell>
          <cell r="E552">
            <v>0.27200000000000002</v>
          </cell>
          <cell r="G552" t="str">
            <v>$/lb</v>
          </cell>
          <cell r="H552">
            <v>7916666.666666667</v>
          </cell>
          <cell r="I552" t="str">
            <v>US</v>
          </cell>
          <cell r="J552" t="str">
            <v>Pankey</v>
          </cell>
          <cell r="K552">
            <v>2153333.3333333335</v>
          </cell>
          <cell r="L552">
            <v>2153333.3333333335</v>
          </cell>
          <cell r="M552">
            <v>7916666.666666667</v>
          </cell>
        </row>
        <row r="553">
          <cell r="A553">
            <v>37865</v>
          </cell>
          <cell r="B553" t="str">
            <v>Butadiene</v>
          </cell>
          <cell r="C553" t="str">
            <v>Sabine</v>
          </cell>
          <cell r="D553" t="str">
            <v>Shell</v>
          </cell>
          <cell r="E553">
            <v>0.247</v>
          </cell>
          <cell r="G553" t="str">
            <v>$/lb</v>
          </cell>
          <cell r="H553">
            <v>11875000</v>
          </cell>
          <cell r="I553" t="str">
            <v>US</v>
          </cell>
          <cell r="J553" t="str">
            <v>Pankey</v>
          </cell>
          <cell r="K553">
            <v>2933125</v>
          </cell>
          <cell r="L553">
            <v>2933125</v>
          </cell>
          <cell r="M553">
            <v>11875000</v>
          </cell>
        </row>
        <row r="554">
          <cell r="A554">
            <v>37865</v>
          </cell>
          <cell r="B554" t="str">
            <v>Butadiene</v>
          </cell>
          <cell r="C554" t="str">
            <v>Victoria</v>
          </cell>
          <cell r="D554" t="str">
            <v>Borealis</v>
          </cell>
          <cell r="E554">
            <v>0.21</v>
          </cell>
          <cell r="G554" t="str">
            <v>$/lb</v>
          </cell>
          <cell r="H554">
            <v>6510000</v>
          </cell>
          <cell r="I554" t="str">
            <v>US</v>
          </cell>
          <cell r="J554" t="str">
            <v>Pankey</v>
          </cell>
          <cell r="K554">
            <v>1367100</v>
          </cell>
          <cell r="L554">
            <v>1367100</v>
          </cell>
          <cell r="M554">
            <v>6510000</v>
          </cell>
        </row>
        <row r="555">
          <cell r="A555">
            <v>37865</v>
          </cell>
          <cell r="B555" t="str">
            <v>Butadiene</v>
          </cell>
          <cell r="C555" t="str">
            <v>Victoria</v>
          </cell>
          <cell r="D555" t="str">
            <v>BPAMoco</v>
          </cell>
          <cell r="E555">
            <v>0.255</v>
          </cell>
          <cell r="G555" t="str">
            <v>$/lb</v>
          </cell>
          <cell r="H555">
            <v>5786666.666666667</v>
          </cell>
          <cell r="I555" t="str">
            <v>US</v>
          </cell>
          <cell r="J555" t="str">
            <v>Pankey</v>
          </cell>
          <cell r="K555">
            <v>1475600</v>
          </cell>
          <cell r="L555">
            <v>1475600</v>
          </cell>
          <cell r="M555">
            <v>5786666.666666667</v>
          </cell>
        </row>
        <row r="556">
          <cell r="A556">
            <v>37865</v>
          </cell>
          <cell r="B556" t="str">
            <v>Butadiene</v>
          </cell>
          <cell r="C556" t="str">
            <v>Victoria</v>
          </cell>
          <cell r="D556" t="str">
            <v>Equistar</v>
          </cell>
          <cell r="E556">
            <v>0.254</v>
          </cell>
          <cell r="G556" t="str">
            <v>$/lb</v>
          </cell>
          <cell r="H556">
            <v>16998333.333333332</v>
          </cell>
          <cell r="I556" t="str">
            <v>US</v>
          </cell>
          <cell r="J556" t="str">
            <v>Pankey</v>
          </cell>
          <cell r="K556">
            <v>4317576.666666666</v>
          </cell>
          <cell r="L556">
            <v>4317576.666666666</v>
          </cell>
          <cell r="M556">
            <v>16998333.333333332</v>
          </cell>
        </row>
        <row r="557">
          <cell r="A557">
            <v>37865</v>
          </cell>
          <cell r="B557" t="str">
            <v>Butadiene</v>
          </cell>
          <cell r="C557" t="str">
            <v>Victoria</v>
          </cell>
          <cell r="D557" t="str">
            <v>HuntsmanUK</v>
          </cell>
          <cell r="E557">
            <v>0.24300000000000005</v>
          </cell>
          <cell r="G557" t="str">
            <v>$/lb</v>
          </cell>
          <cell r="H557">
            <v>1446666.6666666667</v>
          </cell>
          <cell r="I557" t="str">
            <v>US</v>
          </cell>
          <cell r="J557" t="str">
            <v>Pankey</v>
          </cell>
          <cell r="K557">
            <v>351540</v>
          </cell>
          <cell r="L557">
            <v>351540.00000000012</v>
          </cell>
          <cell r="M557">
            <v>1446666.6666666667</v>
          </cell>
        </row>
        <row r="558">
          <cell r="A558">
            <v>37865</v>
          </cell>
          <cell r="B558" t="str">
            <v>Butadiene</v>
          </cell>
          <cell r="C558" t="str">
            <v>Victoria</v>
          </cell>
          <cell r="D558" t="str">
            <v>TPC</v>
          </cell>
          <cell r="E558">
            <v>0.33400000000000002</v>
          </cell>
          <cell r="G558" t="str">
            <v>$/lb</v>
          </cell>
          <cell r="H558">
            <v>5425000</v>
          </cell>
          <cell r="I558" t="str">
            <v>US</v>
          </cell>
          <cell r="J558" t="str">
            <v>Pankey</v>
          </cell>
          <cell r="K558">
            <v>1811950</v>
          </cell>
          <cell r="L558">
            <v>1811950</v>
          </cell>
          <cell r="M558">
            <v>5425000</v>
          </cell>
        </row>
        <row r="559">
          <cell r="A559">
            <v>37895</v>
          </cell>
          <cell r="B559" t="str">
            <v>Butadiene</v>
          </cell>
          <cell r="C559" t="str">
            <v>Sabine</v>
          </cell>
          <cell r="D559" t="str">
            <v>ExxonMobil</v>
          </cell>
          <cell r="E559">
            <v>0.27500000000000002</v>
          </cell>
          <cell r="G559" t="str">
            <v>$/lb</v>
          </cell>
          <cell r="H559">
            <v>1041666.6666666666</v>
          </cell>
          <cell r="I559" t="str">
            <v>US</v>
          </cell>
          <cell r="J559" t="str">
            <v>Pankey</v>
          </cell>
          <cell r="K559">
            <v>286458.33333333337</v>
          </cell>
          <cell r="L559">
            <v>286458.33333333337</v>
          </cell>
          <cell r="M559">
            <v>1041666.6666666666</v>
          </cell>
        </row>
        <row r="560">
          <cell r="A560">
            <v>37895</v>
          </cell>
          <cell r="B560" t="str">
            <v>Butadiene</v>
          </cell>
          <cell r="C560" t="str">
            <v>Sabine</v>
          </cell>
          <cell r="D560" t="str">
            <v>Huntsman</v>
          </cell>
          <cell r="E560">
            <v>0.27200000000000002</v>
          </cell>
          <cell r="G560" t="str">
            <v>$/lb</v>
          </cell>
          <cell r="H560">
            <v>7916666.666666667</v>
          </cell>
          <cell r="I560" t="str">
            <v>US</v>
          </cell>
          <cell r="J560" t="str">
            <v>Pankey</v>
          </cell>
          <cell r="K560">
            <v>2153333.3333333335</v>
          </cell>
          <cell r="L560">
            <v>2153333.3333333335</v>
          </cell>
          <cell r="M560">
            <v>7916666.666666667</v>
          </cell>
        </row>
        <row r="561">
          <cell r="A561">
            <v>37895</v>
          </cell>
          <cell r="B561" t="str">
            <v>Butadiene</v>
          </cell>
          <cell r="C561" t="str">
            <v>Sabine</v>
          </cell>
          <cell r="D561" t="str">
            <v>Shell</v>
          </cell>
          <cell r="E561">
            <v>0.2465</v>
          </cell>
          <cell r="G561" t="str">
            <v>$/lb</v>
          </cell>
          <cell r="H561">
            <v>11875000</v>
          </cell>
          <cell r="I561" t="str">
            <v>US</v>
          </cell>
          <cell r="J561" t="str">
            <v>Pankey</v>
          </cell>
          <cell r="K561">
            <v>2927187.5</v>
          </cell>
          <cell r="L561">
            <v>2927187.5</v>
          </cell>
          <cell r="M561">
            <v>11875000</v>
          </cell>
        </row>
        <row r="562">
          <cell r="A562">
            <v>37895</v>
          </cell>
          <cell r="B562" t="str">
            <v>Butadiene</v>
          </cell>
          <cell r="C562" t="str">
            <v>Victoria</v>
          </cell>
          <cell r="D562" t="str">
            <v>Borealis</v>
          </cell>
          <cell r="E562">
            <v>0.218</v>
          </cell>
          <cell r="G562" t="str">
            <v>$/lb</v>
          </cell>
          <cell r="H562">
            <v>6510000</v>
          </cell>
          <cell r="I562" t="str">
            <v>US</v>
          </cell>
          <cell r="J562" t="str">
            <v>Pankey</v>
          </cell>
          <cell r="K562">
            <v>1419180</v>
          </cell>
          <cell r="L562">
            <v>1419180</v>
          </cell>
          <cell r="M562">
            <v>6510000</v>
          </cell>
        </row>
        <row r="563">
          <cell r="A563">
            <v>37895</v>
          </cell>
          <cell r="B563" t="str">
            <v>Butadiene</v>
          </cell>
          <cell r="C563" t="str">
            <v>Victoria</v>
          </cell>
          <cell r="D563" t="str">
            <v>BPAMoco</v>
          </cell>
          <cell r="E563">
            <v>0.255</v>
          </cell>
          <cell r="G563" t="str">
            <v>$/lb</v>
          </cell>
          <cell r="H563">
            <v>5786666.666666667</v>
          </cell>
          <cell r="I563" t="str">
            <v>US</v>
          </cell>
          <cell r="J563" t="str">
            <v>Pankey</v>
          </cell>
          <cell r="K563">
            <v>1475600</v>
          </cell>
          <cell r="L563">
            <v>1475600</v>
          </cell>
          <cell r="M563">
            <v>5786666.666666667</v>
          </cell>
        </row>
        <row r="564">
          <cell r="A564">
            <v>37895</v>
          </cell>
          <cell r="B564" t="str">
            <v>Butadiene</v>
          </cell>
          <cell r="C564" t="str">
            <v>Victoria</v>
          </cell>
          <cell r="D564" t="str">
            <v>Equistar</v>
          </cell>
          <cell r="E564">
            <v>0.254</v>
          </cell>
          <cell r="G564" t="str">
            <v>$/lb</v>
          </cell>
          <cell r="H564">
            <v>16998333.333333332</v>
          </cell>
          <cell r="I564" t="str">
            <v>US</v>
          </cell>
          <cell r="J564" t="str">
            <v>Pankey</v>
          </cell>
          <cell r="K564">
            <v>4317576.666666666</v>
          </cell>
          <cell r="L564">
            <v>4317576.666666666</v>
          </cell>
          <cell r="M564">
            <v>16998333.333333332</v>
          </cell>
        </row>
        <row r="565">
          <cell r="A565">
            <v>37895</v>
          </cell>
          <cell r="B565" t="str">
            <v>Butadiene</v>
          </cell>
          <cell r="C565" t="str">
            <v>Victoria</v>
          </cell>
          <cell r="D565" t="str">
            <v>HuntsmanUK</v>
          </cell>
          <cell r="E565">
            <v>0</v>
          </cell>
          <cell r="G565" t="str">
            <v>$/lb</v>
          </cell>
          <cell r="H565">
            <v>1446666.6666666667</v>
          </cell>
          <cell r="I565" t="str">
            <v>US</v>
          </cell>
          <cell r="J565" t="str">
            <v>Pankey</v>
          </cell>
          <cell r="K565">
            <v>0</v>
          </cell>
          <cell r="L565">
            <v>0</v>
          </cell>
          <cell r="M565">
            <v>0</v>
          </cell>
        </row>
        <row r="566">
          <cell r="A566">
            <v>37895</v>
          </cell>
          <cell r="B566" t="str">
            <v>Butadiene</v>
          </cell>
          <cell r="C566" t="str">
            <v>Victoria</v>
          </cell>
          <cell r="D566" t="str">
            <v>TPC</v>
          </cell>
          <cell r="E566">
            <v>0.30649999999999999</v>
          </cell>
          <cell r="G566" t="str">
            <v>$/lb</v>
          </cell>
          <cell r="H566">
            <v>5425000</v>
          </cell>
          <cell r="I566" t="str">
            <v>US</v>
          </cell>
          <cell r="J566" t="str">
            <v>Pankey</v>
          </cell>
          <cell r="K566">
            <v>1662762.5</v>
          </cell>
          <cell r="L566">
            <v>1662762.5</v>
          </cell>
          <cell r="M566">
            <v>5425000</v>
          </cell>
        </row>
        <row r="567">
          <cell r="A567">
            <v>37926</v>
          </cell>
          <cell r="B567" t="str">
            <v>Butadiene</v>
          </cell>
          <cell r="C567" t="str">
            <v>Sabine</v>
          </cell>
          <cell r="D567" t="str">
            <v>ExxonMobil</v>
          </cell>
          <cell r="E567">
            <v>0.27500000000000002</v>
          </cell>
          <cell r="G567" t="str">
            <v>$/lb</v>
          </cell>
          <cell r="H567">
            <v>1041666.6666666666</v>
          </cell>
          <cell r="I567" t="str">
            <v>US</v>
          </cell>
          <cell r="J567" t="str">
            <v>Pankey</v>
          </cell>
          <cell r="K567">
            <v>286458.33333333337</v>
          </cell>
          <cell r="L567">
            <v>286458.33333333337</v>
          </cell>
          <cell r="M567">
            <v>1041666.6666666666</v>
          </cell>
        </row>
        <row r="568">
          <cell r="A568">
            <v>37926</v>
          </cell>
          <cell r="B568" t="str">
            <v>Butadiene</v>
          </cell>
          <cell r="C568" t="str">
            <v>Sabine</v>
          </cell>
          <cell r="D568" t="str">
            <v>Huntsman</v>
          </cell>
          <cell r="E568">
            <v>0.27</v>
          </cell>
          <cell r="G568" t="str">
            <v>$/lb</v>
          </cell>
          <cell r="H568">
            <v>7916666.666666667</v>
          </cell>
          <cell r="I568" t="str">
            <v>US</v>
          </cell>
          <cell r="J568" t="str">
            <v>Pankey</v>
          </cell>
          <cell r="K568">
            <v>2137500</v>
          </cell>
          <cell r="L568">
            <v>2137500</v>
          </cell>
          <cell r="M568">
            <v>7916666.666666667</v>
          </cell>
        </row>
        <row r="569">
          <cell r="A569">
            <v>37926</v>
          </cell>
          <cell r="B569" t="str">
            <v>Butadiene</v>
          </cell>
          <cell r="C569" t="str">
            <v>Sabine</v>
          </cell>
          <cell r="D569" t="str">
            <v>Shell</v>
          </cell>
          <cell r="E569">
            <v>0.247</v>
          </cell>
          <cell r="G569" t="str">
            <v>$/lb</v>
          </cell>
          <cell r="H569">
            <v>11875000</v>
          </cell>
          <cell r="I569" t="str">
            <v>US</v>
          </cell>
          <cell r="J569" t="str">
            <v>Pankey</v>
          </cell>
          <cell r="K569">
            <v>2933125</v>
          </cell>
          <cell r="L569">
            <v>2933125</v>
          </cell>
          <cell r="M569">
            <v>11875000</v>
          </cell>
        </row>
        <row r="570">
          <cell r="A570">
            <v>37926</v>
          </cell>
          <cell r="B570" t="str">
            <v>Butadiene</v>
          </cell>
          <cell r="C570" t="str">
            <v>Victoria</v>
          </cell>
          <cell r="D570" t="str">
            <v>Borealis</v>
          </cell>
          <cell r="E570">
            <v>0.22700000000000001</v>
          </cell>
          <cell r="G570" t="str">
            <v>$/lb</v>
          </cell>
          <cell r="H570">
            <v>6510000</v>
          </cell>
          <cell r="I570" t="str">
            <v>US</v>
          </cell>
          <cell r="J570" t="str">
            <v>Pankey</v>
          </cell>
          <cell r="K570">
            <v>1477770</v>
          </cell>
          <cell r="L570">
            <v>1477770</v>
          </cell>
          <cell r="M570">
            <v>6510000</v>
          </cell>
        </row>
        <row r="571">
          <cell r="A571">
            <v>37926</v>
          </cell>
          <cell r="B571" t="str">
            <v>Butadiene</v>
          </cell>
          <cell r="C571" t="str">
            <v>Victoria</v>
          </cell>
          <cell r="D571" t="str">
            <v>BPAMoco</v>
          </cell>
          <cell r="E571">
            <v>0.25519999999999998</v>
          </cell>
          <cell r="G571" t="str">
            <v>$/lb</v>
          </cell>
          <cell r="H571">
            <v>5786666.666666667</v>
          </cell>
          <cell r="I571" t="str">
            <v>US</v>
          </cell>
          <cell r="J571" t="str">
            <v>Pankey</v>
          </cell>
          <cell r="K571">
            <v>1476757.3333333333</v>
          </cell>
          <cell r="L571">
            <v>1476757.3333333333</v>
          </cell>
          <cell r="M571">
            <v>5786666.666666667</v>
          </cell>
        </row>
        <row r="572">
          <cell r="A572">
            <v>37926</v>
          </cell>
          <cell r="B572" t="str">
            <v>Butadiene</v>
          </cell>
          <cell r="C572" t="str">
            <v>Victoria</v>
          </cell>
          <cell r="D572" t="str">
            <v>Equistar</v>
          </cell>
          <cell r="E572">
            <v>0.254</v>
          </cell>
          <cell r="G572" t="str">
            <v>$/lb</v>
          </cell>
          <cell r="H572">
            <v>16998333.333333332</v>
          </cell>
          <cell r="I572" t="str">
            <v>US</v>
          </cell>
          <cell r="J572" t="str">
            <v>Pankey</v>
          </cell>
          <cell r="K572">
            <v>4317576.666666666</v>
          </cell>
          <cell r="L572">
            <v>4317576.666666666</v>
          </cell>
          <cell r="M572">
            <v>16998333.333333332</v>
          </cell>
        </row>
        <row r="573">
          <cell r="A573">
            <v>37926</v>
          </cell>
          <cell r="B573" t="str">
            <v>Butadiene</v>
          </cell>
          <cell r="C573" t="str">
            <v>Victoria</v>
          </cell>
          <cell r="D573" t="str">
            <v>HuntsmanUK</v>
          </cell>
          <cell r="E573">
            <v>0</v>
          </cell>
          <cell r="G573" t="str">
            <v>$/lb</v>
          </cell>
          <cell r="H573">
            <v>1446666.6666666667</v>
          </cell>
          <cell r="I573" t="str">
            <v>US</v>
          </cell>
          <cell r="J573" t="str">
            <v>Pankey</v>
          </cell>
          <cell r="K573">
            <v>0</v>
          </cell>
          <cell r="L573">
            <v>0</v>
          </cell>
          <cell r="M573">
            <v>0</v>
          </cell>
        </row>
        <row r="574">
          <cell r="A574">
            <v>37926</v>
          </cell>
          <cell r="B574" t="str">
            <v>Butadiene</v>
          </cell>
          <cell r="C574" t="str">
            <v>Victoria</v>
          </cell>
          <cell r="D574" t="str">
            <v>TPC</v>
          </cell>
          <cell r="E574">
            <v>0.254</v>
          </cell>
          <cell r="G574" t="str">
            <v>$/lb</v>
          </cell>
          <cell r="H574">
            <v>5425000</v>
          </cell>
          <cell r="I574" t="str">
            <v>US</v>
          </cell>
          <cell r="J574" t="str">
            <v>Pankey</v>
          </cell>
          <cell r="K574">
            <v>1377950</v>
          </cell>
          <cell r="L574">
            <v>1377950</v>
          </cell>
          <cell r="M574">
            <v>5425000</v>
          </cell>
        </row>
        <row r="575">
          <cell r="A575">
            <v>37956</v>
          </cell>
          <cell r="B575" t="str">
            <v>Butadiene</v>
          </cell>
          <cell r="C575" t="str">
            <v>Sabine</v>
          </cell>
          <cell r="D575" t="str">
            <v>ExxonMobil</v>
          </cell>
          <cell r="E575">
            <v>0.27500000000000002</v>
          </cell>
          <cell r="G575" t="str">
            <v>$/lb</v>
          </cell>
          <cell r="H575">
            <v>1041666.6666666666</v>
          </cell>
          <cell r="I575" t="str">
            <v>US</v>
          </cell>
          <cell r="J575" t="str">
            <v>Pankey</v>
          </cell>
          <cell r="K575">
            <v>286458.33333333337</v>
          </cell>
          <cell r="L575">
            <v>286458.33333333337</v>
          </cell>
          <cell r="M575">
            <v>1041666.6666666666</v>
          </cell>
        </row>
        <row r="576">
          <cell r="A576">
            <v>37956</v>
          </cell>
          <cell r="B576" t="str">
            <v>Butadiene</v>
          </cell>
          <cell r="C576" t="str">
            <v>Sabine</v>
          </cell>
          <cell r="D576" t="str">
            <v>Huntsman</v>
          </cell>
          <cell r="E576">
            <v>0.27400000000000002</v>
          </cell>
          <cell r="G576" t="str">
            <v>$/lb</v>
          </cell>
          <cell r="H576">
            <v>7916666.666666667</v>
          </cell>
          <cell r="I576" t="str">
            <v>US</v>
          </cell>
          <cell r="J576" t="str">
            <v>Pankey</v>
          </cell>
          <cell r="K576">
            <v>2169166.666666667</v>
          </cell>
          <cell r="L576">
            <v>2169166.666666667</v>
          </cell>
          <cell r="M576">
            <v>7916666.666666667</v>
          </cell>
        </row>
        <row r="577">
          <cell r="A577">
            <v>37956</v>
          </cell>
          <cell r="B577" t="str">
            <v>Butadiene</v>
          </cell>
          <cell r="C577" t="str">
            <v>Sabine</v>
          </cell>
          <cell r="D577" t="str">
            <v>Shell</v>
          </cell>
          <cell r="E577">
            <v>0.247</v>
          </cell>
          <cell r="G577" t="str">
            <v>$/lb</v>
          </cell>
          <cell r="H577">
            <v>11875000</v>
          </cell>
          <cell r="I577" t="str">
            <v>US</v>
          </cell>
          <cell r="J577" t="str">
            <v>Pankey</v>
          </cell>
          <cell r="K577">
            <v>2933125</v>
          </cell>
          <cell r="L577">
            <v>2933125</v>
          </cell>
          <cell r="M577">
            <v>11875000</v>
          </cell>
        </row>
        <row r="578">
          <cell r="A578">
            <v>37956</v>
          </cell>
          <cell r="B578" t="str">
            <v>Butadiene</v>
          </cell>
          <cell r="C578" t="str">
            <v>Victoria</v>
          </cell>
          <cell r="D578" t="str">
            <v>Borealis</v>
          </cell>
          <cell r="E578">
            <v>0.22600000000000001</v>
          </cell>
          <cell r="G578" t="str">
            <v>$/lb</v>
          </cell>
          <cell r="H578">
            <v>6510000</v>
          </cell>
          <cell r="I578" t="str">
            <v>US</v>
          </cell>
          <cell r="J578" t="str">
            <v>Pankey</v>
          </cell>
          <cell r="K578">
            <v>1471260</v>
          </cell>
          <cell r="L578">
            <v>1471260</v>
          </cell>
          <cell r="M578">
            <v>6510000</v>
          </cell>
        </row>
        <row r="579">
          <cell r="A579">
            <v>37956</v>
          </cell>
          <cell r="B579" t="str">
            <v>Butadiene</v>
          </cell>
          <cell r="C579" t="str">
            <v>Victoria</v>
          </cell>
          <cell r="D579" t="str">
            <v>BPAMoco</v>
          </cell>
          <cell r="E579">
            <v>0.255</v>
          </cell>
          <cell r="G579" t="str">
            <v>$/lb</v>
          </cell>
          <cell r="H579">
            <v>5786666.666666667</v>
          </cell>
          <cell r="I579" t="str">
            <v>US</v>
          </cell>
          <cell r="J579" t="str">
            <v>Pankey</v>
          </cell>
          <cell r="K579">
            <v>1475600</v>
          </cell>
          <cell r="L579">
            <v>1475600</v>
          </cell>
          <cell r="M579">
            <v>5786666.666666667</v>
          </cell>
        </row>
        <row r="580">
          <cell r="A580">
            <v>37956</v>
          </cell>
          <cell r="B580" t="str">
            <v>Butadiene</v>
          </cell>
          <cell r="C580" t="str">
            <v>Victoria</v>
          </cell>
          <cell r="D580" t="str">
            <v>Equistar</v>
          </cell>
          <cell r="E580">
            <v>0.25369999999999998</v>
          </cell>
          <cell r="G580" t="str">
            <v>$/lb</v>
          </cell>
          <cell r="H580">
            <v>16998333.333333332</v>
          </cell>
          <cell r="I580" t="str">
            <v>US</v>
          </cell>
          <cell r="J580" t="str">
            <v>Pankey</v>
          </cell>
          <cell r="K580">
            <v>4312477.166666666</v>
          </cell>
          <cell r="L580">
            <v>4312477.166666666</v>
          </cell>
          <cell r="M580">
            <v>16998333.333333332</v>
          </cell>
        </row>
        <row r="581">
          <cell r="A581">
            <v>37956</v>
          </cell>
          <cell r="B581" t="str">
            <v>Butadiene</v>
          </cell>
          <cell r="C581" t="str">
            <v>Victoria</v>
          </cell>
          <cell r="D581" t="str">
            <v>HuntsmanUK</v>
          </cell>
          <cell r="E581">
            <v>0.24299999999999999</v>
          </cell>
          <cell r="G581" t="str">
            <v>$/lb</v>
          </cell>
          <cell r="H581">
            <v>1446666.6666666667</v>
          </cell>
          <cell r="I581" t="str">
            <v>US</v>
          </cell>
          <cell r="J581" t="str">
            <v>Pankey</v>
          </cell>
          <cell r="K581">
            <v>351540</v>
          </cell>
          <cell r="L581">
            <v>351540</v>
          </cell>
          <cell r="M581">
            <v>1446666.6666666667</v>
          </cell>
        </row>
        <row r="582">
          <cell r="A582">
            <v>37956</v>
          </cell>
          <cell r="B582" t="str">
            <v>Butadiene</v>
          </cell>
          <cell r="C582" t="str">
            <v>Victoria</v>
          </cell>
          <cell r="D582" t="str">
            <v>TPC</v>
          </cell>
          <cell r="E582">
            <v>0.25369999999999998</v>
          </cell>
          <cell r="G582" t="str">
            <v>$/lb</v>
          </cell>
          <cell r="H582">
            <v>5425000</v>
          </cell>
          <cell r="I582" t="str">
            <v>US</v>
          </cell>
          <cell r="J582" t="str">
            <v>Pankey</v>
          </cell>
          <cell r="K582">
            <v>1376322.5</v>
          </cell>
          <cell r="L582">
            <v>1376322.5</v>
          </cell>
          <cell r="M582">
            <v>5425000</v>
          </cell>
        </row>
        <row r="583">
          <cell r="A583">
            <v>37987</v>
          </cell>
          <cell r="B583" t="str">
            <v>Butadiene</v>
          </cell>
          <cell r="C583" t="str">
            <v>Sabine</v>
          </cell>
          <cell r="D583" t="str">
            <v>ExxonMobil</v>
          </cell>
          <cell r="E583">
            <v>0.27499999999999997</v>
          </cell>
          <cell r="F583">
            <v>4.0000000000000001E-3</v>
          </cell>
          <cell r="G583" t="str">
            <v>$/lb</v>
          </cell>
          <cell r="H583">
            <v>1041666.6666666666</v>
          </cell>
          <cell r="I583" t="str">
            <v>US</v>
          </cell>
          <cell r="J583" t="str">
            <v>Pankey</v>
          </cell>
          <cell r="K583">
            <v>290624.99999999994</v>
          </cell>
          <cell r="L583">
            <v>286458.33333333331</v>
          </cell>
          <cell r="M583">
            <v>1041666.6666666666</v>
          </cell>
        </row>
        <row r="584">
          <cell r="A584">
            <v>37987</v>
          </cell>
          <cell r="B584" t="str">
            <v>Butadiene</v>
          </cell>
          <cell r="C584" t="str">
            <v>Sabine</v>
          </cell>
          <cell r="D584" t="str">
            <v>Huntsman</v>
          </cell>
          <cell r="E584">
            <v>0.27599999999999997</v>
          </cell>
          <cell r="G584" t="str">
            <v>$/lb</v>
          </cell>
          <cell r="H584">
            <v>5260000</v>
          </cell>
          <cell r="I584" t="str">
            <v>US</v>
          </cell>
          <cell r="J584" t="str">
            <v>Pankey</v>
          </cell>
          <cell r="K584">
            <v>1451759.9999999998</v>
          </cell>
          <cell r="L584">
            <v>1451759.9999999998</v>
          </cell>
          <cell r="M584">
            <v>5260000</v>
          </cell>
        </row>
        <row r="585">
          <cell r="A585">
            <v>37987</v>
          </cell>
          <cell r="B585" t="str">
            <v>Butadiene</v>
          </cell>
          <cell r="C585" t="str">
            <v>Sabine</v>
          </cell>
          <cell r="D585" t="str">
            <v>Shell</v>
          </cell>
          <cell r="E585">
            <v>0.24649999999999997</v>
          </cell>
          <cell r="F585">
            <v>4.0000000000000001E-3</v>
          </cell>
          <cell r="G585" t="str">
            <v>$/lb</v>
          </cell>
          <cell r="H585">
            <v>12310000</v>
          </cell>
          <cell r="I585" t="str">
            <v>US</v>
          </cell>
          <cell r="J585" t="str">
            <v>Pankey</v>
          </cell>
          <cell r="K585">
            <v>3083654.9999999995</v>
          </cell>
          <cell r="L585">
            <v>3034414.9999999995</v>
          </cell>
          <cell r="M585">
            <v>12310000</v>
          </cell>
        </row>
        <row r="586">
          <cell r="A586">
            <v>37987</v>
          </cell>
          <cell r="B586" t="str">
            <v>Butadiene</v>
          </cell>
          <cell r="C586" t="str">
            <v>Victoria</v>
          </cell>
          <cell r="D586" t="str">
            <v>Borealis</v>
          </cell>
          <cell r="E586">
            <v>0.24649999999999997</v>
          </cell>
          <cell r="F586">
            <v>7.0000000000000001E-3</v>
          </cell>
          <cell r="G586" t="str">
            <v>$/lb</v>
          </cell>
          <cell r="H586">
            <v>6950000</v>
          </cell>
          <cell r="I586" t="str">
            <v>US</v>
          </cell>
          <cell r="J586" t="str">
            <v>Pankey</v>
          </cell>
          <cell r="K586">
            <v>1761824.9999999995</v>
          </cell>
          <cell r="L586">
            <v>1713174.9999999998</v>
          </cell>
          <cell r="M586">
            <v>6950000</v>
          </cell>
        </row>
        <row r="587">
          <cell r="A587">
            <v>37987</v>
          </cell>
          <cell r="B587" t="str">
            <v>Butadiene</v>
          </cell>
          <cell r="C587" t="str">
            <v>Victoria</v>
          </cell>
          <cell r="D587" t="str">
            <v>BPAMoco</v>
          </cell>
          <cell r="E587">
            <v>0.25519999999999998</v>
          </cell>
          <cell r="F587">
            <v>7.0000000000000001E-3</v>
          </cell>
          <cell r="G587" t="str">
            <v>$/lb</v>
          </cell>
          <cell r="H587">
            <v>6360000</v>
          </cell>
          <cell r="I587" t="str">
            <v>US</v>
          </cell>
          <cell r="J587" t="str">
            <v>Pankey</v>
          </cell>
          <cell r="K587">
            <v>1667592</v>
          </cell>
          <cell r="L587">
            <v>1623072</v>
          </cell>
          <cell r="M587">
            <v>6360000</v>
          </cell>
        </row>
        <row r="588">
          <cell r="A588">
            <v>37987</v>
          </cell>
          <cell r="B588" t="str">
            <v>Butadiene</v>
          </cell>
          <cell r="C588" t="str">
            <v>Victoria</v>
          </cell>
          <cell r="D588" t="str">
            <v>Equistar</v>
          </cell>
          <cell r="E588">
            <v>0.25374999999999998</v>
          </cell>
          <cell r="F588">
            <v>7.0000000000000001E-3</v>
          </cell>
          <cell r="G588" t="str">
            <v>$/lb</v>
          </cell>
          <cell r="H588">
            <v>13030000</v>
          </cell>
          <cell r="I588" t="str">
            <v>US</v>
          </cell>
          <cell r="J588" t="str">
            <v>Pankey</v>
          </cell>
          <cell r="K588">
            <v>3397572.4999999995</v>
          </cell>
          <cell r="L588">
            <v>3306362.4999999995</v>
          </cell>
          <cell r="M588">
            <v>13030000</v>
          </cell>
        </row>
        <row r="589">
          <cell r="A589">
            <v>37987</v>
          </cell>
          <cell r="B589" t="str">
            <v>Butadiene</v>
          </cell>
          <cell r="C589" t="str">
            <v>Victoria</v>
          </cell>
          <cell r="D589" t="str">
            <v>HuntsmanUK</v>
          </cell>
          <cell r="E589">
            <v>0.252</v>
          </cell>
          <cell r="G589" t="str">
            <v>$/lb</v>
          </cell>
          <cell r="H589">
            <v>6940000</v>
          </cell>
          <cell r="I589" t="str">
            <v>US</v>
          </cell>
          <cell r="J589" t="str">
            <v>Pankey</v>
          </cell>
          <cell r="K589">
            <v>1748880</v>
          </cell>
          <cell r="L589">
            <v>1748880</v>
          </cell>
          <cell r="M589">
            <v>6940000</v>
          </cell>
        </row>
        <row r="590">
          <cell r="A590">
            <v>37987</v>
          </cell>
          <cell r="B590" t="str">
            <v>Butadiene</v>
          </cell>
          <cell r="C590" t="str">
            <v>Victoria</v>
          </cell>
          <cell r="D590" t="str">
            <v>TPC</v>
          </cell>
          <cell r="E590">
            <v>0.25374999999999998</v>
          </cell>
          <cell r="F590">
            <v>7.0000000000000001E-3</v>
          </cell>
          <cell r="G590" t="str">
            <v>$/lb</v>
          </cell>
          <cell r="H590">
            <v>6560000</v>
          </cell>
          <cell r="I590" t="str">
            <v>US</v>
          </cell>
          <cell r="J590" t="str">
            <v>Pankey</v>
          </cell>
          <cell r="K590">
            <v>1710519.9999999998</v>
          </cell>
          <cell r="L590">
            <v>1664599.9999999998</v>
          </cell>
          <cell r="M590">
            <v>6560000</v>
          </cell>
        </row>
        <row r="591">
          <cell r="A591">
            <v>38018</v>
          </cell>
          <cell r="B591" t="str">
            <v>Butadiene</v>
          </cell>
          <cell r="C591" t="str">
            <v>Sabine</v>
          </cell>
          <cell r="D591" t="str">
            <v>ExxonMobil</v>
          </cell>
          <cell r="E591">
            <v>0.27499999999999997</v>
          </cell>
          <cell r="F591">
            <v>4.0000000000000001E-3</v>
          </cell>
          <cell r="G591" t="str">
            <v>$/lb</v>
          </cell>
          <cell r="H591">
            <v>2000000</v>
          </cell>
          <cell r="I591" t="str">
            <v>US</v>
          </cell>
          <cell r="J591" t="str">
            <v>Pankey</v>
          </cell>
          <cell r="K591">
            <v>557999.99999999988</v>
          </cell>
          <cell r="L591">
            <v>549999.99999999988</v>
          </cell>
          <cell r="M591">
            <v>2000000</v>
          </cell>
        </row>
        <row r="592">
          <cell r="A592">
            <v>38018</v>
          </cell>
          <cell r="B592" t="str">
            <v>Butadiene</v>
          </cell>
          <cell r="C592" t="str">
            <v>Sabine</v>
          </cell>
          <cell r="D592" t="str">
            <v>Huntsman</v>
          </cell>
          <cell r="E592">
            <v>0.27599999999999997</v>
          </cell>
          <cell r="G592" t="str">
            <v>$/lb</v>
          </cell>
          <cell r="H592">
            <v>6890000</v>
          </cell>
          <cell r="I592" t="str">
            <v>US</v>
          </cell>
          <cell r="J592" t="str">
            <v>Pankey</v>
          </cell>
          <cell r="K592">
            <v>1901639.9999999998</v>
          </cell>
          <cell r="L592">
            <v>1901639.9999999998</v>
          </cell>
          <cell r="M592">
            <v>6890000</v>
          </cell>
        </row>
        <row r="593">
          <cell r="A593">
            <v>38018</v>
          </cell>
          <cell r="B593" t="str">
            <v>Butadiene</v>
          </cell>
          <cell r="C593" t="str">
            <v>Sabine</v>
          </cell>
          <cell r="D593" t="str">
            <v>Shell</v>
          </cell>
          <cell r="E593">
            <v>0.24649999999999997</v>
          </cell>
          <cell r="F593">
            <v>4.0000000000000001E-3</v>
          </cell>
          <cell r="G593" t="str">
            <v>$/lb</v>
          </cell>
          <cell r="H593">
            <v>10250000</v>
          </cell>
          <cell r="I593" t="str">
            <v>US</v>
          </cell>
          <cell r="J593" t="str">
            <v>Pankey</v>
          </cell>
          <cell r="K593">
            <v>2567624.9999999995</v>
          </cell>
          <cell r="L593">
            <v>2526624.9999999995</v>
          </cell>
          <cell r="M593">
            <v>10250000</v>
          </cell>
        </row>
        <row r="594">
          <cell r="A594">
            <v>38018</v>
          </cell>
          <cell r="B594" t="str">
            <v>Butadiene</v>
          </cell>
          <cell r="C594" t="str">
            <v>Victoria</v>
          </cell>
          <cell r="D594" t="str">
            <v>Borealis</v>
          </cell>
          <cell r="E594">
            <v>0.24649999999999997</v>
          </cell>
          <cell r="F594">
            <v>7.0000000000000001E-3</v>
          </cell>
          <cell r="G594" t="str">
            <v>$/lb</v>
          </cell>
          <cell r="H594">
            <v>6450000</v>
          </cell>
          <cell r="I594" t="str">
            <v>US</v>
          </cell>
          <cell r="J594" t="str">
            <v>Pankey</v>
          </cell>
          <cell r="K594">
            <v>1635074.9999999998</v>
          </cell>
          <cell r="L594">
            <v>1589924.9999999998</v>
          </cell>
          <cell r="M594">
            <v>6450000</v>
          </cell>
        </row>
        <row r="595">
          <cell r="A595">
            <v>38018</v>
          </cell>
          <cell r="B595" t="str">
            <v>Butadiene</v>
          </cell>
          <cell r="C595" t="str">
            <v>Victoria</v>
          </cell>
          <cell r="D595" t="str">
            <v>BPAMoco</v>
          </cell>
          <cell r="E595">
            <v>0.25519999999999998</v>
          </cell>
          <cell r="F595">
            <v>7.0000000000000001E-3</v>
          </cell>
          <cell r="G595" t="str">
            <v>$/lb</v>
          </cell>
          <cell r="H595">
            <v>3340000</v>
          </cell>
          <cell r="I595" t="str">
            <v>US</v>
          </cell>
          <cell r="J595" t="str">
            <v>Pankey</v>
          </cell>
          <cell r="K595">
            <v>875748</v>
          </cell>
          <cell r="L595">
            <v>852367.99999999988</v>
          </cell>
          <cell r="M595">
            <v>3340000</v>
          </cell>
        </row>
        <row r="596">
          <cell r="A596">
            <v>38018</v>
          </cell>
          <cell r="B596" t="str">
            <v>Butadiene</v>
          </cell>
          <cell r="C596" t="str">
            <v>Victoria</v>
          </cell>
          <cell r="D596" t="str">
            <v>Equistar</v>
          </cell>
          <cell r="E596">
            <v>0.25374999999999998</v>
          </cell>
          <cell r="F596">
            <v>7.0000000000000001E-3</v>
          </cell>
          <cell r="G596" t="str">
            <v>$/lb</v>
          </cell>
          <cell r="H596">
            <v>16180000</v>
          </cell>
          <cell r="I596" t="str">
            <v>US</v>
          </cell>
          <cell r="J596" t="str">
            <v>Pankey</v>
          </cell>
          <cell r="K596">
            <v>4218935</v>
          </cell>
          <cell r="L596">
            <v>4105674.9999999995</v>
          </cell>
          <cell r="M596">
            <v>16180000</v>
          </cell>
        </row>
        <row r="597">
          <cell r="A597">
            <v>38018</v>
          </cell>
          <cell r="B597" t="str">
            <v>Butadiene</v>
          </cell>
          <cell r="C597" t="str">
            <v>Victoria</v>
          </cell>
          <cell r="D597" t="str">
            <v>HuntsmanUK</v>
          </cell>
          <cell r="E597">
            <v>0.252</v>
          </cell>
          <cell r="G597" t="str">
            <v>$/lb</v>
          </cell>
          <cell r="H597">
            <v>0</v>
          </cell>
          <cell r="I597" t="str">
            <v>US</v>
          </cell>
          <cell r="J597" t="str">
            <v>Pankey</v>
          </cell>
          <cell r="K597">
            <v>0</v>
          </cell>
          <cell r="L597">
            <v>0</v>
          </cell>
          <cell r="M597">
            <v>0</v>
          </cell>
        </row>
        <row r="598">
          <cell r="A598">
            <v>38018</v>
          </cell>
          <cell r="B598" t="str">
            <v>Butadiene</v>
          </cell>
          <cell r="C598" t="str">
            <v>Victoria</v>
          </cell>
          <cell r="D598" t="str">
            <v>TPC</v>
          </cell>
          <cell r="E598">
            <v>0.25374999999999998</v>
          </cell>
          <cell r="F598">
            <v>7.0000000000000001E-3</v>
          </cell>
          <cell r="G598" t="str">
            <v>$/lb</v>
          </cell>
          <cell r="H598">
            <v>9630000</v>
          </cell>
          <cell r="I598" t="str">
            <v>US</v>
          </cell>
          <cell r="J598" t="str">
            <v>Pankey</v>
          </cell>
          <cell r="K598">
            <v>2511022.5</v>
          </cell>
          <cell r="L598">
            <v>2443612.4999999995</v>
          </cell>
          <cell r="M598">
            <v>9630000</v>
          </cell>
        </row>
        <row r="599">
          <cell r="A599">
            <v>38047</v>
          </cell>
          <cell r="B599" t="str">
            <v>Butadiene</v>
          </cell>
          <cell r="C599" t="str">
            <v>Sabine</v>
          </cell>
          <cell r="D599" t="str">
            <v>ExxonMobil</v>
          </cell>
          <cell r="E599">
            <v>0.27499999999999997</v>
          </cell>
          <cell r="F599">
            <v>4.0000000000000001E-3</v>
          </cell>
          <cell r="G599" t="str">
            <v>$/lb</v>
          </cell>
          <cell r="H599">
            <v>1041666.6666666666</v>
          </cell>
          <cell r="I599" t="str">
            <v>US</v>
          </cell>
          <cell r="J599" t="str">
            <v>Pankey</v>
          </cell>
          <cell r="K599">
            <v>290624.99999999994</v>
          </cell>
          <cell r="L599">
            <v>286458.33333333331</v>
          </cell>
          <cell r="M599">
            <v>1041666.6666666666</v>
          </cell>
        </row>
        <row r="600">
          <cell r="A600">
            <v>38047</v>
          </cell>
          <cell r="B600" t="str">
            <v>Butadiene</v>
          </cell>
          <cell r="C600" t="str">
            <v>Sabine</v>
          </cell>
          <cell r="D600" t="str">
            <v>Huntsman</v>
          </cell>
          <cell r="E600">
            <v>0.27599999999999997</v>
          </cell>
          <cell r="G600" t="str">
            <v>$/lb</v>
          </cell>
          <cell r="H600">
            <v>5060000</v>
          </cell>
          <cell r="I600" t="str">
            <v>US</v>
          </cell>
          <cell r="J600" t="str">
            <v>Pankey</v>
          </cell>
          <cell r="K600">
            <v>1396559.9999999998</v>
          </cell>
          <cell r="L600">
            <v>1396559.9999999998</v>
          </cell>
          <cell r="M600">
            <v>5060000</v>
          </cell>
        </row>
        <row r="601">
          <cell r="A601">
            <v>38047</v>
          </cell>
          <cell r="B601" t="str">
            <v>Butadiene</v>
          </cell>
          <cell r="C601" t="str">
            <v>Sabine</v>
          </cell>
          <cell r="D601" t="str">
            <v>Shell</v>
          </cell>
          <cell r="E601">
            <v>0.24649999999999997</v>
          </cell>
          <cell r="F601">
            <v>4.0000000000000001E-3</v>
          </cell>
          <cell r="G601" t="str">
            <v>$/lb</v>
          </cell>
          <cell r="H601">
            <v>10230000</v>
          </cell>
          <cell r="I601" t="str">
            <v>US</v>
          </cell>
          <cell r="J601" t="str">
            <v>Pankey</v>
          </cell>
          <cell r="K601">
            <v>2562614.9999999995</v>
          </cell>
          <cell r="L601">
            <v>2521694.9999999995</v>
          </cell>
          <cell r="M601">
            <v>10230000</v>
          </cell>
        </row>
        <row r="602">
          <cell r="A602">
            <v>38047</v>
          </cell>
          <cell r="B602" t="str">
            <v>Butadiene</v>
          </cell>
          <cell r="C602" t="str">
            <v>Victoria</v>
          </cell>
          <cell r="D602" t="str">
            <v>Borealis</v>
          </cell>
          <cell r="E602">
            <v>0.24649999999999997</v>
          </cell>
          <cell r="F602">
            <v>7.0000000000000001E-3</v>
          </cell>
          <cell r="G602" t="str">
            <v>$/lb</v>
          </cell>
          <cell r="H602">
            <v>8780000</v>
          </cell>
          <cell r="I602" t="str">
            <v>US</v>
          </cell>
          <cell r="J602" t="str">
            <v>Pankey</v>
          </cell>
          <cell r="K602">
            <v>2225729.9999999995</v>
          </cell>
          <cell r="L602">
            <v>2164269.9999999995</v>
          </cell>
          <cell r="M602">
            <v>8780000</v>
          </cell>
        </row>
        <row r="603">
          <cell r="A603">
            <v>38047</v>
          </cell>
          <cell r="B603" t="str">
            <v>Butadiene</v>
          </cell>
          <cell r="C603" t="str">
            <v>Victoria</v>
          </cell>
          <cell r="D603" t="str">
            <v>BPAMoco</v>
          </cell>
          <cell r="E603">
            <v>0.25519999999999998</v>
          </cell>
          <cell r="F603">
            <v>7.0000000000000001E-3</v>
          </cell>
          <cell r="G603" t="str">
            <v>$/lb</v>
          </cell>
          <cell r="H603">
            <v>6200000</v>
          </cell>
          <cell r="I603" t="str">
            <v>US</v>
          </cell>
          <cell r="J603" t="str">
            <v>Pankey</v>
          </cell>
          <cell r="K603">
            <v>1625640</v>
          </cell>
          <cell r="L603">
            <v>1582240</v>
          </cell>
          <cell r="M603">
            <v>6200000</v>
          </cell>
        </row>
        <row r="604">
          <cell r="A604">
            <v>38047</v>
          </cell>
          <cell r="B604" t="str">
            <v>Butadiene</v>
          </cell>
          <cell r="C604" t="str">
            <v>Victoria</v>
          </cell>
          <cell r="D604" t="str">
            <v>Equistar</v>
          </cell>
          <cell r="E604">
            <v>0.25374999999999998</v>
          </cell>
          <cell r="F604">
            <v>7.0000000000000001E-3</v>
          </cell>
          <cell r="G604" t="str">
            <v>$/lb</v>
          </cell>
          <cell r="H604">
            <v>15430000</v>
          </cell>
          <cell r="I604" t="str">
            <v>US</v>
          </cell>
          <cell r="J604" t="str">
            <v>Pankey</v>
          </cell>
          <cell r="K604">
            <v>4023372.4999999995</v>
          </cell>
          <cell r="L604">
            <v>3915362.4999999995</v>
          </cell>
          <cell r="M604">
            <v>15430000</v>
          </cell>
        </row>
        <row r="605">
          <cell r="A605">
            <v>38047</v>
          </cell>
          <cell r="B605" t="str">
            <v>Butadiene</v>
          </cell>
          <cell r="C605" t="str">
            <v>Victoria</v>
          </cell>
          <cell r="D605" t="str">
            <v>HuntsmanUK</v>
          </cell>
          <cell r="E605">
            <v>0.252</v>
          </cell>
          <cell r="G605" t="str">
            <v>$/lb</v>
          </cell>
          <cell r="H605">
            <v>0</v>
          </cell>
          <cell r="I605" t="str">
            <v>US</v>
          </cell>
          <cell r="J605" t="str">
            <v>Pankey</v>
          </cell>
          <cell r="K605">
            <v>0</v>
          </cell>
          <cell r="L605">
            <v>0</v>
          </cell>
          <cell r="M605">
            <v>0</v>
          </cell>
        </row>
        <row r="606">
          <cell r="A606">
            <v>38047</v>
          </cell>
          <cell r="B606" t="str">
            <v>Butadiene</v>
          </cell>
          <cell r="C606" t="str">
            <v>Victoria</v>
          </cell>
          <cell r="D606" t="str">
            <v>TPC</v>
          </cell>
          <cell r="E606">
            <v>0.25374999999999998</v>
          </cell>
          <cell r="F606">
            <v>7.0000000000000001E-3</v>
          </cell>
          <cell r="G606" t="str">
            <v>$/lb</v>
          </cell>
          <cell r="H606">
            <v>6330000</v>
          </cell>
          <cell r="I606" t="str">
            <v>US</v>
          </cell>
          <cell r="J606" t="str">
            <v>Pankey</v>
          </cell>
          <cell r="K606">
            <v>1650547.5</v>
          </cell>
          <cell r="L606">
            <v>1606237.4999999998</v>
          </cell>
          <cell r="M606">
            <v>6330000</v>
          </cell>
        </row>
        <row r="607">
          <cell r="A607">
            <v>38078</v>
          </cell>
          <cell r="B607" t="str">
            <v>Butadiene</v>
          </cell>
          <cell r="C607" t="str">
            <v>Sabine</v>
          </cell>
          <cell r="D607" t="str">
            <v>ExxonMobil</v>
          </cell>
          <cell r="E607">
            <v>0.27499999999999997</v>
          </cell>
          <cell r="F607">
            <v>4.0000000000000001E-3</v>
          </cell>
          <cell r="G607" t="str">
            <v>$/lb</v>
          </cell>
          <cell r="H607">
            <v>4300000</v>
          </cell>
          <cell r="I607" t="str">
            <v>US</v>
          </cell>
          <cell r="J607" t="str">
            <v>Pankey</v>
          </cell>
          <cell r="K607">
            <v>1199699.9999999998</v>
          </cell>
          <cell r="L607">
            <v>1182499.9999999998</v>
          </cell>
          <cell r="M607">
            <v>4300000</v>
          </cell>
        </row>
        <row r="608">
          <cell r="A608">
            <v>38078</v>
          </cell>
          <cell r="B608" t="str">
            <v>Butadiene</v>
          </cell>
          <cell r="C608" t="str">
            <v>Sabine</v>
          </cell>
          <cell r="D608" t="str">
            <v>Huntsman</v>
          </cell>
          <cell r="E608">
            <v>0.27599999999999997</v>
          </cell>
          <cell r="G608" t="str">
            <v>$/lb</v>
          </cell>
          <cell r="H608">
            <v>2510000</v>
          </cell>
          <cell r="I608" t="str">
            <v>US</v>
          </cell>
          <cell r="J608" t="str">
            <v>Pankey</v>
          </cell>
          <cell r="K608">
            <v>692759.99999999988</v>
          </cell>
          <cell r="L608">
            <v>692759.99999999988</v>
          </cell>
          <cell r="M608">
            <v>2510000</v>
          </cell>
        </row>
        <row r="609">
          <cell r="A609">
            <v>38078</v>
          </cell>
          <cell r="B609" t="str">
            <v>Butadiene</v>
          </cell>
          <cell r="C609" t="str">
            <v>Sabine</v>
          </cell>
          <cell r="D609" t="str">
            <v>Shell</v>
          </cell>
          <cell r="E609">
            <v>0.24649999999999997</v>
          </cell>
          <cell r="F609">
            <v>4.0000000000000001E-3</v>
          </cell>
          <cell r="G609" t="str">
            <v>$/lb</v>
          </cell>
          <cell r="H609">
            <v>12740000</v>
          </cell>
          <cell r="I609" t="str">
            <v>US</v>
          </cell>
          <cell r="J609" t="str">
            <v>Pankey</v>
          </cell>
          <cell r="K609">
            <v>3191369.9999999991</v>
          </cell>
          <cell r="L609">
            <v>3140409.9999999995</v>
          </cell>
          <cell r="M609">
            <v>12740000</v>
          </cell>
        </row>
        <row r="610">
          <cell r="A610">
            <v>38078</v>
          </cell>
          <cell r="B610" t="str">
            <v>Butadiene</v>
          </cell>
          <cell r="C610" t="str">
            <v>Victoria</v>
          </cell>
          <cell r="D610" t="str">
            <v>Borealis</v>
          </cell>
          <cell r="E610">
            <v>0.24649999999999997</v>
          </cell>
          <cell r="F610">
            <v>7.0000000000000001E-3</v>
          </cell>
          <cell r="G610" t="str">
            <v>$/lb</v>
          </cell>
          <cell r="H610">
            <v>6930000</v>
          </cell>
          <cell r="I610" t="str">
            <v>US</v>
          </cell>
          <cell r="J610" t="str">
            <v>Pankey</v>
          </cell>
          <cell r="K610">
            <v>1756754.9999999995</v>
          </cell>
          <cell r="L610">
            <v>1708244.9999999998</v>
          </cell>
          <cell r="M610">
            <v>6930000</v>
          </cell>
        </row>
        <row r="611">
          <cell r="A611">
            <v>38078</v>
          </cell>
          <cell r="B611" t="str">
            <v>Butadiene</v>
          </cell>
          <cell r="C611" t="str">
            <v>Victoria</v>
          </cell>
          <cell r="D611" t="str">
            <v>BPAMoco</v>
          </cell>
          <cell r="E611">
            <v>0.25519999999999998</v>
          </cell>
          <cell r="F611">
            <v>7.0000000000000001E-3</v>
          </cell>
          <cell r="G611" t="str">
            <v>$/lb</v>
          </cell>
          <cell r="H611">
            <v>3080000</v>
          </cell>
          <cell r="I611" t="str">
            <v>US</v>
          </cell>
          <cell r="J611" t="str">
            <v>Pankey</v>
          </cell>
          <cell r="K611">
            <v>807576</v>
          </cell>
          <cell r="L611">
            <v>786016</v>
          </cell>
          <cell r="M611">
            <v>3080000</v>
          </cell>
        </row>
        <row r="612">
          <cell r="A612">
            <v>38078</v>
          </cell>
          <cell r="B612" t="str">
            <v>Butadiene</v>
          </cell>
          <cell r="C612" t="str">
            <v>Victoria</v>
          </cell>
          <cell r="D612" t="str">
            <v>Equistar</v>
          </cell>
          <cell r="E612">
            <v>0.25374999999999998</v>
          </cell>
          <cell r="F612">
            <v>7.0000000000000001E-3</v>
          </cell>
          <cell r="G612" t="str">
            <v>$/lb</v>
          </cell>
          <cell r="H612">
            <v>3220000</v>
          </cell>
          <cell r="I612" t="str">
            <v>US</v>
          </cell>
          <cell r="J612" t="str">
            <v>Pankey</v>
          </cell>
          <cell r="K612">
            <v>839614.99999999988</v>
          </cell>
          <cell r="L612">
            <v>817074.99999999988</v>
          </cell>
          <cell r="M612">
            <v>3220000</v>
          </cell>
        </row>
        <row r="613">
          <cell r="A613">
            <v>38078</v>
          </cell>
          <cell r="B613" t="str">
            <v>Butadiene</v>
          </cell>
          <cell r="C613" t="str">
            <v>Victoria</v>
          </cell>
          <cell r="D613" t="str">
            <v>HuntsmanUK</v>
          </cell>
          <cell r="E613">
            <v>0.252</v>
          </cell>
          <cell r="G613" t="str">
            <v>$/lb</v>
          </cell>
          <cell r="H613">
            <v>6950000</v>
          </cell>
          <cell r="I613" t="str">
            <v>US</v>
          </cell>
          <cell r="J613" t="str">
            <v>Pankey</v>
          </cell>
          <cell r="K613">
            <v>1751400</v>
          </cell>
          <cell r="L613">
            <v>1751400</v>
          </cell>
          <cell r="M613">
            <v>6950000</v>
          </cell>
        </row>
        <row r="614">
          <cell r="A614">
            <v>38078</v>
          </cell>
          <cell r="B614" t="str">
            <v>Butadiene</v>
          </cell>
          <cell r="C614" t="str">
            <v>Victoria</v>
          </cell>
          <cell r="D614" t="str">
            <v>TPC</v>
          </cell>
          <cell r="E614">
            <v>0.25374999999999998</v>
          </cell>
          <cell r="F614">
            <v>7.0000000000000001E-3</v>
          </cell>
          <cell r="G614" t="str">
            <v>$/lb</v>
          </cell>
          <cell r="H614">
            <v>6410000</v>
          </cell>
          <cell r="I614" t="str">
            <v>US</v>
          </cell>
          <cell r="J614" t="str">
            <v>Pankey</v>
          </cell>
          <cell r="K614">
            <v>1671407.4999999998</v>
          </cell>
          <cell r="L614">
            <v>1626537.4999999998</v>
          </cell>
          <cell r="M614">
            <v>6410000</v>
          </cell>
        </row>
        <row r="615">
          <cell r="A615">
            <v>38108</v>
          </cell>
          <cell r="B615" t="str">
            <v>Butadiene</v>
          </cell>
          <cell r="C615" t="str">
            <v>Sabine</v>
          </cell>
          <cell r="D615" t="str">
            <v>ExxonMobil</v>
          </cell>
          <cell r="E615">
            <v>0.28499999999999998</v>
          </cell>
          <cell r="F615">
            <v>4.0000000000000001E-3</v>
          </cell>
          <cell r="G615" t="str">
            <v>$/lb</v>
          </cell>
          <cell r="H615">
            <v>1041666.6666666666</v>
          </cell>
          <cell r="I615" t="str">
            <v>US</v>
          </cell>
          <cell r="J615" t="str">
            <v>Pankey</v>
          </cell>
          <cell r="K615">
            <v>301041.66666666663</v>
          </cell>
          <cell r="L615">
            <v>296874.99999999994</v>
          </cell>
          <cell r="M615">
            <v>1041666.6666666666</v>
          </cell>
        </row>
        <row r="616">
          <cell r="A616">
            <v>38108</v>
          </cell>
          <cell r="B616" t="str">
            <v>Butadiene</v>
          </cell>
          <cell r="C616" t="str">
            <v>Sabine</v>
          </cell>
          <cell r="D616" t="str">
            <v>Huntsman</v>
          </cell>
          <cell r="E616">
            <v>0.28599999999999998</v>
          </cell>
          <cell r="G616" t="str">
            <v>$/lb</v>
          </cell>
          <cell r="H616">
            <v>2880000</v>
          </cell>
          <cell r="I616" t="str">
            <v>US</v>
          </cell>
          <cell r="J616" t="str">
            <v>Pankey</v>
          </cell>
          <cell r="K616">
            <v>823679.99999999988</v>
          </cell>
          <cell r="L616">
            <v>823679.99999999988</v>
          </cell>
          <cell r="M616">
            <v>2880000</v>
          </cell>
        </row>
        <row r="617">
          <cell r="A617">
            <v>38108</v>
          </cell>
          <cell r="B617" t="str">
            <v>Butadiene</v>
          </cell>
          <cell r="C617" t="str">
            <v>Sabine</v>
          </cell>
          <cell r="D617" t="str">
            <v>Shell</v>
          </cell>
          <cell r="E617">
            <v>0.255</v>
          </cell>
          <cell r="F617">
            <v>4.0000000000000001E-3</v>
          </cell>
          <cell r="G617" t="str">
            <v>$/lb</v>
          </cell>
          <cell r="H617">
            <v>18500000</v>
          </cell>
          <cell r="I617" t="str">
            <v>US</v>
          </cell>
          <cell r="J617" t="str">
            <v>Pankey</v>
          </cell>
          <cell r="K617">
            <v>4791500</v>
          </cell>
          <cell r="L617">
            <v>4717500</v>
          </cell>
          <cell r="M617">
            <v>18500000</v>
          </cell>
        </row>
        <row r="618">
          <cell r="A618">
            <v>38108</v>
          </cell>
          <cell r="B618" t="str">
            <v>Butadiene</v>
          </cell>
          <cell r="C618" t="str">
            <v>Victoria</v>
          </cell>
          <cell r="D618" t="str">
            <v>Borealis</v>
          </cell>
          <cell r="E618">
            <v>0.255</v>
          </cell>
          <cell r="F618">
            <v>7.0000000000000001E-3</v>
          </cell>
          <cell r="G618" t="str">
            <v>$/lb</v>
          </cell>
          <cell r="H618">
            <v>6750000</v>
          </cell>
          <cell r="I618" t="str">
            <v>US</v>
          </cell>
          <cell r="J618" t="str">
            <v>Pankey</v>
          </cell>
          <cell r="K618">
            <v>1768500</v>
          </cell>
          <cell r="L618">
            <v>1721250</v>
          </cell>
          <cell r="M618">
            <v>6750000</v>
          </cell>
        </row>
        <row r="619">
          <cell r="A619">
            <v>38108</v>
          </cell>
          <cell r="B619" t="str">
            <v>Butadiene</v>
          </cell>
          <cell r="C619" t="str">
            <v>Victoria</v>
          </cell>
          <cell r="D619" t="str">
            <v>BPAMoco</v>
          </cell>
          <cell r="E619">
            <v>0.26400000000000001</v>
          </cell>
          <cell r="F619">
            <v>7.0000000000000001E-3</v>
          </cell>
          <cell r="G619" t="str">
            <v>$/lb</v>
          </cell>
          <cell r="H619">
            <v>6520000</v>
          </cell>
          <cell r="I619" t="str">
            <v>US</v>
          </cell>
          <cell r="J619" t="str">
            <v>Pankey</v>
          </cell>
          <cell r="K619">
            <v>1766920.0000000002</v>
          </cell>
          <cell r="L619">
            <v>1721280</v>
          </cell>
          <cell r="M619">
            <v>6520000</v>
          </cell>
        </row>
        <row r="620">
          <cell r="A620">
            <v>38108</v>
          </cell>
          <cell r="B620" t="str">
            <v>Butadiene</v>
          </cell>
          <cell r="C620" t="str">
            <v>Victoria</v>
          </cell>
          <cell r="D620" t="str">
            <v>Equistar</v>
          </cell>
          <cell r="E620">
            <v>0.26250000000000001</v>
          </cell>
          <cell r="F620">
            <v>7.0000000000000001E-3</v>
          </cell>
          <cell r="G620" t="str">
            <v>$/lb</v>
          </cell>
          <cell r="H620">
            <v>24080000</v>
          </cell>
          <cell r="I620" t="str">
            <v>US</v>
          </cell>
          <cell r="J620" t="str">
            <v>Pankey</v>
          </cell>
          <cell r="K620">
            <v>6489560</v>
          </cell>
          <cell r="L620">
            <v>6321000</v>
          </cell>
          <cell r="M620">
            <v>24080000</v>
          </cell>
        </row>
        <row r="621">
          <cell r="A621">
            <v>38108</v>
          </cell>
          <cell r="B621" t="str">
            <v>Butadiene</v>
          </cell>
          <cell r="C621" t="str">
            <v>Victoria</v>
          </cell>
          <cell r="D621" t="str">
            <v>HuntsmanUK</v>
          </cell>
          <cell r="E621">
            <v>0.252</v>
          </cell>
          <cell r="G621" t="str">
            <v>$/lb</v>
          </cell>
          <cell r="H621">
            <v>0</v>
          </cell>
          <cell r="I621" t="str">
            <v>US</v>
          </cell>
          <cell r="J621" t="str">
            <v>Pankey</v>
          </cell>
          <cell r="K621">
            <v>0</v>
          </cell>
          <cell r="L621">
            <v>0</v>
          </cell>
          <cell r="M621">
            <v>0</v>
          </cell>
        </row>
        <row r="622">
          <cell r="A622">
            <v>38108</v>
          </cell>
          <cell r="B622" t="str">
            <v>Butadiene</v>
          </cell>
          <cell r="C622" t="str">
            <v>Victoria</v>
          </cell>
          <cell r="D622" t="str">
            <v>TPC</v>
          </cell>
          <cell r="E622">
            <v>0.26250000000000001</v>
          </cell>
          <cell r="F622">
            <v>7.0000000000000001E-3</v>
          </cell>
          <cell r="G622" t="str">
            <v>$/lb</v>
          </cell>
          <cell r="H622">
            <v>6230000</v>
          </cell>
          <cell r="I622" t="str">
            <v>US</v>
          </cell>
          <cell r="J622" t="str">
            <v>Pankey</v>
          </cell>
          <cell r="K622">
            <v>1678985</v>
          </cell>
          <cell r="L622">
            <v>1635375</v>
          </cell>
          <cell r="M622">
            <v>6230000</v>
          </cell>
        </row>
        <row r="623">
          <cell r="A623">
            <v>38139</v>
          </cell>
          <cell r="B623" t="str">
            <v>Butadiene</v>
          </cell>
          <cell r="C623" t="str">
            <v>Sabine</v>
          </cell>
          <cell r="D623" t="str">
            <v>ExxonMobil</v>
          </cell>
          <cell r="E623">
            <v>0.30499999999999999</v>
          </cell>
          <cell r="F623">
            <v>4.0000000000000001E-3</v>
          </cell>
          <cell r="G623" t="str">
            <v>$/lb</v>
          </cell>
          <cell r="H623">
            <v>1041666.6666666666</v>
          </cell>
          <cell r="I623" t="str">
            <v>US</v>
          </cell>
          <cell r="J623" t="str">
            <v>Pankey</v>
          </cell>
          <cell r="K623">
            <v>321875</v>
          </cell>
          <cell r="L623">
            <v>317708.33333333331</v>
          </cell>
          <cell r="M623">
            <v>1041666.6666666666</v>
          </cell>
        </row>
        <row r="624">
          <cell r="A624">
            <v>38139</v>
          </cell>
          <cell r="B624" t="str">
            <v>Butadiene</v>
          </cell>
          <cell r="C624" t="str">
            <v>Sabine</v>
          </cell>
          <cell r="D624" t="str">
            <v>Huntsman</v>
          </cell>
          <cell r="E624">
            <v>0.30599999999999999</v>
          </cell>
          <cell r="G624" t="str">
            <v>$/lb</v>
          </cell>
          <cell r="H624">
            <v>2500000</v>
          </cell>
          <cell r="I624" t="str">
            <v>US</v>
          </cell>
          <cell r="J624" t="str">
            <v>Pankey</v>
          </cell>
          <cell r="K624">
            <v>765000</v>
          </cell>
          <cell r="L624">
            <v>765000</v>
          </cell>
          <cell r="M624">
            <v>2500000</v>
          </cell>
        </row>
        <row r="625">
          <cell r="A625">
            <v>38139</v>
          </cell>
          <cell r="B625" t="str">
            <v>Butadiene</v>
          </cell>
          <cell r="C625" t="str">
            <v>Sabine</v>
          </cell>
          <cell r="D625" t="str">
            <v>Shell</v>
          </cell>
          <cell r="E625">
            <v>0.27200000000000002</v>
          </cell>
          <cell r="F625">
            <v>4.0000000000000001E-3</v>
          </cell>
          <cell r="G625" t="str">
            <v>$/lb</v>
          </cell>
          <cell r="H625">
            <v>21190000</v>
          </cell>
          <cell r="I625" t="str">
            <v>US</v>
          </cell>
          <cell r="J625" t="str">
            <v>Pankey</v>
          </cell>
          <cell r="K625">
            <v>5848440.0000000009</v>
          </cell>
          <cell r="L625">
            <v>5763680</v>
          </cell>
          <cell r="M625">
            <v>21190000</v>
          </cell>
        </row>
        <row r="626">
          <cell r="A626">
            <v>38139</v>
          </cell>
          <cell r="B626" t="str">
            <v>Butadiene</v>
          </cell>
          <cell r="C626" t="str">
            <v>Victoria</v>
          </cell>
          <cell r="D626" t="str">
            <v>Borealis</v>
          </cell>
          <cell r="E626">
            <v>0.27200000000000002</v>
          </cell>
          <cell r="F626">
            <v>7.0000000000000001E-3</v>
          </cell>
          <cell r="G626" t="str">
            <v>$/lb</v>
          </cell>
          <cell r="H626">
            <v>6940000</v>
          </cell>
          <cell r="I626" t="str">
            <v>US</v>
          </cell>
          <cell r="J626" t="str">
            <v>Pankey</v>
          </cell>
          <cell r="K626">
            <v>1936260.0000000002</v>
          </cell>
          <cell r="L626">
            <v>1887680.0000000002</v>
          </cell>
          <cell r="M626">
            <v>6940000</v>
          </cell>
        </row>
        <row r="627">
          <cell r="A627">
            <v>38139</v>
          </cell>
          <cell r="B627" t="str">
            <v>Butadiene</v>
          </cell>
          <cell r="C627" t="str">
            <v>Victoria</v>
          </cell>
          <cell r="D627" t="str">
            <v>BPAMoco</v>
          </cell>
          <cell r="E627">
            <v>0.28160000000000002</v>
          </cell>
          <cell r="F627">
            <v>7.0000000000000001E-3</v>
          </cell>
          <cell r="G627" t="str">
            <v>$/lb</v>
          </cell>
          <cell r="H627">
            <v>6370000</v>
          </cell>
          <cell r="I627" t="str">
            <v>US</v>
          </cell>
          <cell r="J627" t="str">
            <v>Pankey</v>
          </cell>
          <cell r="K627">
            <v>1838382.0000000002</v>
          </cell>
          <cell r="L627">
            <v>1793792</v>
          </cell>
          <cell r="M627">
            <v>6370000</v>
          </cell>
        </row>
        <row r="628">
          <cell r="A628">
            <v>38139</v>
          </cell>
          <cell r="B628" t="str">
            <v>Butadiene</v>
          </cell>
          <cell r="C628" t="str">
            <v>Victoria</v>
          </cell>
          <cell r="D628" t="str">
            <v>Equistar</v>
          </cell>
          <cell r="E628">
            <v>0.28000000000000003</v>
          </cell>
          <cell r="F628">
            <v>7.0000000000000001E-3</v>
          </cell>
          <cell r="G628" t="str">
            <v>$/lb</v>
          </cell>
          <cell r="H628">
            <v>3300000</v>
          </cell>
          <cell r="I628" t="str">
            <v>US</v>
          </cell>
          <cell r="J628" t="str">
            <v>Pankey</v>
          </cell>
          <cell r="K628">
            <v>947100.00000000012</v>
          </cell>
          <cell r="L628">
            <v>924000.00000000012</v>
          </cell>
          <cell r="M628">
            <v>3300000</v>
          </cell>
        </row>
        <row r="629">
          <cell r="A629">
            <v>38139</v>
          </cell>
          <cell r="B629" t="str">
            <v>Butadiene</v>
          </cell>
          <cell r="C629" t="str">
            <v>Victoria</v>
          </cell>
          <cell r="D629" t="str">
            <v>HuntsmanUK</v>
          </cell>
          <cell r="E629">
            <v>0.27900000000000003</v>
          </cell>
          <cell r="G629" t="str">
            <v>$/lb</v>
          </cell>
          <cell r="H629">
            <v>0</v>
          </cell>
          <cell r="I629" t="str">
            <v>US</v>
          </cell>
          <cell r="J629" t="str">
            <v>Pankey</v>
          </cell>
          <cell r="K629">
            <v>0</v>
          </cell>
          <cell r="L629">
            <v>0</v>
          </cell>
          <cell r="M629">
            <v>0</v>
          </cell>
        </row>
        <row r="630">
          <cell r="A630">
            <v>38139</v>
          </cell>
          <cell r="B630" t="str">
            <v>Butadiene</v>
          </cell>
          <cell r="C630" t="str">
            <v>Victoria</v>
          </cell>
          <cell r="D630" t="str">
            <v>TPC</v>
          </cell>
          <cell r="E630">
            <v>0.28000000000000003</v>
          </cell>
          <cell r="F630">
            <v>7.0000000000000001E-3</v>
          </cell>
          <cell r="G630" t="str">
            <v>$/lb</v>
          </cell>
          <cell r="H630">
            <v>0</v>
          </cell>
          <cell r="I630" t="str">
            <v>US</v>
          </cell>
          <cell r="J630" t="str">
            <v>Pankey</v>
          </cell>
          <cell r="K630">
            <v>0</v>
          </cell>
          <cell r="L630">
            <v>0</v>
          </cell>
          <cell r="M630">
            <v>0</v>
          </cell>
        </row>
        <row r="631">
          <cell r="A631">
            <v>38169</v>
          </cell>
          <cell r="B631" t="str">
            <v>Butadiene</v>
          </cell>
          <cell r="C631" t="str">
            <v>Sabine</v>
          </cell>
          <cell r="D631" t="str">
            <v>ExxonMobil</v>
          </cell>
          <cell r="E631">
            <v>0.30499999999999999</v>
          </cell>
          <cell r="F631">
            <v>4.0000000000000001E-3</v>
          </cell>
          <cell r="G631" t="str">
            <v>$/lb</v>
          </cell>
          <cell r="H631">
            <v>1041666.6666666666</v>
          </cell>
          <cell r="I631" t="str">
            <v>US</v>
          </cell>
          <cell r="J631" t="str">
            <v>Pankey</v>
          </cell>
          <cell r="K631">
            <v>321875</v>
          </cell>
          <cell r="L631">
            <v>317708.33333333331</v>
          </cell>
          <cell r="M631">
            <v>1041666.6666666666</v>
          </cell>
        </row>
        <row r="632">
          <cell r="A632">
            <v>38169</v>
          </cell>
          <cell r="B632" t="str">
            <v>Butadiene</v>
          </cell>
          <cell r="C632" t="str">
            <v>Sabine</v>
          </cell>
          <cell r="D632" t="str">
            <v>Huntsman</v>
          </cell>
          <cell r="E632">
            <v>0.30599999999999999</v>
          </cell>
          <cell r="G632" t="str">
            <v>$/lb</v>
          </cell>
          <cell r="H632">
            <v>540000</v>
          </cell>
          <cell r="I632" t="str">
            <v>US</v>
          </cell>
          <cell r="J632" t="str">
            <v>Pankey</v>
          </cell>
          <cell r="K632">
            <v>165240</v>
          </cell>
          <cell r="L632">
            <v>165240</v>
          </cell>
          <cell r="M632">
            <v>540000</v>
          </cell>
        </row>
        <row r="633">
          <cell r="A633">
            <v>38169</v>
          </cell>
          <cell r="B633" t="str">
            <v>Butadiene</v>
          </cell>
          <cell r="C633" t="str">
            <v>Sabine</v>
          </cell>
          <cell r="D633" t="str">
            <v>Shell</v>
          </cell>
          <cell r="E633">
            <v>0.27200000000000002</v>
          </cell>
          <cell r="F633">
            <v>4.0000000000000001E-3</v>
          </cell>
          <cell r="G633" t="str">
            <v>$/lb</v>
          </cell>
          <cell r="H633">
            <v>23100000</v>
          </cell>
          <cell r="I633" t="str">
            <v>US</v>
          </cell>
          <cell r="J633" t="str">
            <v>Pankey</v>
          </cell>
          <cell r="K633">
            <v>6375600.0000000009</v>
          </cell>
          <cell r="L633">
            <v>6283200</v>
          </cell>
          <cell r="M633">
            <v>23100000</v>
          </cell>
        </row>
        <row r="634">
          <cell r="A634">
            <v>38169</v>
          </cell>
          <cell r="B634" t="str">
            <v>Butadiene</v>
          </cell>
          <cell r="C634" t="str">
            <v>Victoria</v>
          </cell>
          <cell r="D634" t="str">
            <v>Borealis</v>
          </cell>
          <cell r="E634">
            <v>0.27200000000000002</v>
          </cell>
          <cell r="F634">
            <v>7.0000000000000001E-3</v>
          </cell>
          <cell r="G634" t="str">
            <v>$/lb</v>
          </cell>
          <cell r="H634">
            <v>3190000</v>
          </cell>
          <cell r="I634" t="str">
            <v>US</v>
          </cell>
          <cell r="J634" t="str">
            <v>Pankey</v>
          </cell>
          <cell r="K634">
            <v>890010.00000000012</v>
          </cell>
          <cell r="L634">
            <v>867680.00000000012</v>
          </cell>
          <cell r="M634">
            <v>3190000</v>
          </cell>
        </row>
        <row r="635">
          <cell r="A635">
            <v>38169</v>
          </cell>
          <cell r="B635" t="str">
            <v>Butadiene</v>
          </cell>
          <cell r="C635" t="str">
            <v>Victoria</v>
          </cell>
          <cell r="D635" t="str">
            <v>BPAMoco</v>
          </cell>
          <cell r="E635">
            <v>0.28160000000000002</v>
          </cell>
          <cell r="F635">
            <v>7.0000000000000001E-3</v>
          </cell>
          <cell r="G635" t="str">
            <v>$/lb</v>
          </cell>
          <cell r="H635">
            <v>6470000</v>
          </cell>
          <cell r="I635" t="str">
            <v>US</v>
          </cell>
          <cell r="J635" t="str">
            <v>Pankey</v>
          </cell>
          <cell r="K635">
            <v>1867242.0000000002</v>
          </cell>
          <cell r="L635">
            <v>1821952</v>
          </cell>
          <cell r="M635">
            <v>6470000</v>
          </cell>
        </row>
        <row r="636">
          <cell r="A636">
            <v>38169</v>
          </cell>
          <cell r="B636" t="str">
            <v>Butadiene</v>
          </cell>
          <cell r="C636" t="str">
            <v>Victoria</v>
          </cell>
          <cell r="D636" t="str">
            <v>Equistar</v>
          </cell>
          <cell r="E636">
            <v>0.28000000000000003</v>
          </cell>
          <cell r="F636">
            <v>7.0000000000000001E-3</v>
          </cell>
          <cell r="G636" t="str">
            <v>$/lb</v>
          </cell>
          <cell r="H636">
            <v>28180000</v>
          </cell>
          <cell r="I636" t="str">
            <v>US</v>
          </cell>
          <cell r="J636" t="str">
            <v>Pankey</v>
          </cell>
          <cell r="K636">
            <v>8087660.0000000009</v>
          </cell>
          <cell r="L636">
            <v>7890400.0000000009</v>
          </cell>
          <cell r="M636">
            <v>28180000</v>
          </cell>
        </row>
        <row r="637">
          <cell r="A637">
            <v>38169</v>
          </cell>
          <cell r="B637" t="str">
            <v>Butadiene</v>
          </cell>
          <cell r="C637" t="str">
            <v>Victoria</v>
          </cell>
          <cell r="D637" t="str">
            <v>HuntsmanUK</v>
          </cell>
          <cell r="E637">
            <v>0.27900000000000003</v>
          </cell>
          <cell r="G637" t="str">
            <v>$/lb</v>
          </cell>
          <cell r="H637">
            <v>0</v>
          </cell>
          <cell r="I637" t="str">
            <v>US</v>
          </cell>
          <cell r="J637" t="str">
            <v>Pankey</v>
          </cell>
          <cell r="K637">
            <v>0</v>
          </cell>
          <cell r="L637">
            <v>0</v>
          </cell>
          <cell r="M637">
            <v>0</v>
          </cell>
        </row>
        <row r="638">
          <cell r="A638">
            <v>38169</v>
          </cell>
          <cell r="B638" t="str">
            <v>Butadiene</v>
          </cell>
          <cell r="C638" t="str">
            <v>Victoria</v>
          </cell>
          <cell r="D638" t="str">
            <v>TPC</v>
          </cell>
          <cell r="E638">
            <v>0.28000000000000003</v>
          </cell>
          <cell r="F638">
            <v>7.0000000000000001E-3</v>
          </cell>
          <cell r="G638" t="str">
            <v>$/lb</v>
          </cell>
          <cell r="H638">
            <v>6170000</v>
          </cell>
          <cell r="I638" t="str">
            <v>US</v>
          </cell>
          <cell r="J638" t="str">
            <v>Pankey</v>
          </cell>
          <cell r="K638">
            <v>1770790.0000000002</v>
          </cell>
          <cell r="L638">
            <v>1727600.0000000002</v>
          </cell>
          <cell r="M638">
            <v>6170000</v>
          </cell>
        </row>
        <row r="639">
          <cell r="A639">
            <v>38200</v>
          </cell>
          <cell r="B639" t="str">
            <v>Butadiene</v>
          </cell>
          <cell r="C639" t="str">
            <v>Sabine</v>
          </cell>
          <cell r="D639" t="str">
            <v>ExxonMobil</v>
          </cell>
          <cell r="E639">
            <v>0.315</v>
          </cell>
          <cell r="F639">
            <v>4.0000000000000001E-3</v>
          </cell>
          <cell r="G639" t="str">
            <v>$/lb</v>
          </cell>
          <cell r="H639">
            <v>500000</v>
          </cell>
          <cell r="I639" t="str">
            <v>US</v>
          </cell>
          <cell r="J639" t="str">
            <v>Pankey</v>
          </cell>
          <cell r="K639">
            <v>159500</v>
          </cell>
          <cell r="L639">
            <v>157500</v>
          </cell>
          <cell r="M639">
            <v>500000</v>
          </cell>
        </row>
        <row r="640">
          <cell r="A640">
            <v>38200</v>
          </cell>
          <cell r="B640" t="str">
            <v>Butadiene</v>
          </cell>
          <cell r="C640" t="str">
            <v>Sabine</v>
          </cell>
          <cell r="D640" t="str">
            <v>Huntsman</v>
          </cell>
          <cell r="E640">
            <v>0.316</v>
          </cell>
          <cell r="G640" t="str">
            <v>$/lb</v>
          </cell>
          <cell r="H640">
            <v>1640000</v>
          </cell>
          <cell r="I640" t="str">
            <v>US</v>
          </cell>
          <cell r="J640" t="str">
            <v>Pankey</v>
          </cell>
          <cell r="K640">
            <v>518240</v>
          </cell>
          <cell r="L640">
            <v>518240</v>
          </cell>
          <cell r="M640">
            <v>1640000</v>
          </cell>
        </row>
        <row r="641">
          <cell r="A641">
            <v>38200</v>
          </cell>
          <cell r="B641" t="str">
            <v>Butadiene</v>
          </cell>
          <cell r="C641" t="str">
            <v>Sabine</v>
          </cell>
          <cell r="D641" t="str">
            <v>Shell</v>
          </cell>
          <cell r="E641">
            <v>0.28050000000000003</v>
          </cell>
          <cell r="F641">
            <v>4.0000000000000001E-3</v>
          </cell>
          <cell r="G641" t="str">
            <v>$/lb</v>
          </cell>
          <cell r="H641">
            <v>20460000</v>
          </cell>
          <cell r="I641" t="str">
            <v>US</v>
          </cell>
          <cell r="J641" t="str">
            <v>Pankey</v>
          </cell>
          <cell r="K641">
            <v>5820870.0000000009</v>
          </cell>
          <cell r="L641">
            <v>5739030.0000000009</v>
          </cell>
          <cell r="M641">
            <v>20460000</v>
          </cell>
        </row>
        <row r="642">
          <cell r="A642">
            <v>38200</v>
          </cell>
          <cell r="B642" t="str">
            <v>Butadiene</v>
          </cell>
          <cell r="C642" t="str">
            <v>Victoria</v>
          </cell>
          <cell r="D642" t="str">
            <v>Borealis</v>
          </cell>
          <cell r="E642">
            <v>0.28050000000000003</v>
          </cell>
          <cell r="F642">
            <v>7.0000000000000001E-3</v>
          </cell>
          <cell r="G642" t="str">
            <v>$/lb</v>
          </cell>
          <cell r="H642">
            <v>6340000</v>
          </cell>
          <cell r="I642" t="str">
            <v>US</v>
          </cell>
          <cell r="J642" t="str">
            <v>Pankey</v>
          </cell>
          <cell r="K642">
            <v>1822750.0000000002</v>
          </cell>
          <cell r="L642">
            <v>1778370.0000000002</v>
          </cell>
          <cell r="M642">
            <v>6340000</v>
          </cell>
        </row>
        <row r="643">
          <cell r="A643">
            <v>38200</v>
          </cell>
          <cell r="B643" t="str">
            <v>Butadiene</v>
          </cell>
          <cell r="C643" t="str">
            <v>Victoria</v>
          </cell>
          <cell r="D643" t="str">
            <v>BPAMoco</v>
          </cell>
          <cell r="E643">
            <v>0.29039999999999999</v>
          </cell>
          <cell r="F643">
            <v>7.0000000000000001E-3</v>
          </cell>
          <cell r="G643" t="str">
            <v>$/lb</v>
          </cell>
          <cell r="H643">
            <v>9520000</v>
          </cell>
          <cell r="I643" t="str">
            <v>US</v>
          </cell>
          <cell r="J643" t="str">
            <v>Pankey</v>
          </cell>
          <cell r="K643">
            <v>2831248</v>
          </cell>
          <cell r="L643">
            <v>2764608</v>
          </cell>
          <cell r="M643">
            <v>9520000</v>
          </cell>
        </row>
        <row r="644">
          <cell r="A644">
            <v>38200</v>
          </cell>
          <cell r="B644" t="str">
            <v>Butadiene</v>
          </cell>
          <cell r="C644" t="str">
            <v>Victoria</v>
          </cell>
          <cell r="D644" t="str">
            <v>Equistar</v>
          </cell>
          <cell r="E644">
            <v>0.28875000000000001</v>
          </cell>
          <cell r="F644">
            <v>7.0000000000000001E-3</v>
          </cell>
          <cell r="G644" t="str">
            <v>$/lb</v>
          </cell>
          <cell r="H644">
            <v>21970000</v>
          </cell>
          <cell r="I644" t="str">
            <v>US</v>
          </cell>
          <cell r="J644" t="str">
            <v>Pankey</v>
          </cell>
          <cell r="K644">
            <v>6497627.5</v>
          </cell>
          <cell r="L644">
            <v>6343837.5</v>
          </cell>
          <cell r="M644">
            <v>21970000</v>
          </cell>
        </row>
        <row r="645">
          <cell r="A645">
            <v>38200</v>
          </cell>
          <cell r="B645" t="str">
            <v>Butadiene</v>
          </cell>
          <cell r="C645" t="str">
            <v>Victoria</v>
          </cell>
          <cell r="D645" t="str">
            <v>HuntsmanUK</v>
          </cell>
          <cell r="E645">
            <v>0.28800000000000003</v>
          </cell>
          <cell r="G645" t="str">
            <v>$/lb</v>
          </cell>
          <cell r="H645">
            <v>0</v>
          </cell>
          <cell r="I645" t="str">
            <v>US</v>
          </cell>
          <cell r="J645" t="str">
            <v>Pankey</v>
          </cell>
          <cell r="K645">
            <v>0</v>
          </cell>
          <cell r="L645">
            <v>0</v>
          </cell>
          <cell r="M645">
            <v>0</v>
          </cell>
        </row>
        <row r="646">
          <cell r="A646">
            <v>38200</v>
          </cell>
          <cell r="B646" t="str">
            <v>Butadiene</v>
          </cell>
          <cell r="C646" t="str">
            <v>Victoria</v>
          </cell>
          <cell r="D646" t="str">
            <v>TPC</v>
          </cell>
          <cell r="E646">
            <v>0.28875000000000001</v>
          </cell>
          <cell r="F646">
            <v>7.0000000000000001E-3</v>
          </cell>
          <cell r="G646" t="str">
            <v>$/lb</v>
          </cell>
          <cell r="H646">
            <v>6340000</v>
          </cell>
          <cell r="I646" t="str">
            <v>US</v>
          </cell>
          <cell r="J646" t="str">
            <v>Pankey</v>
          </cell>
          <cell r="K646">
            <v>1875055</v>
          </cell>
          <cell r="L646">
            <v>1830675</v>
          </cell>
          <cell r="M646">
            <v>6340000</v>
          </cell>
        </row>
        <row r="647">
          <cell r="A647">
            <v>38231</v>
          </cell>
          <cell r="B647" t="str">
            <v>Butadiene</v>
          </cell>
          <cell r="C647" t="str">
            <v>Sabine</v>
          </cell>
          <cell r="D647" t="str">
            <v>ExxonMobil</v>
          </cell>
          <cell r="E647">
            <v>0.32500000000000001</v>
          </cell>
          <cell r="F647">
            <v>4.0000000000000001E-3</v>
          </cell>
          <cell r="G647" t="str">
            <v>$/lb</v>
          </cell>
          <cell r="H647">
            <v>1000000</v>
          </cell>
          <cell r="I647" t="str">
            <v>US</v>
          </cell>
          <cell r="J647" t="str">
            <v>Pankey</v>
          </cell>
          <cell r="K647">
            <v>329000</v>
          </cell>
          <cell r="L647">
            <v>325000</v>
          </cell>
          <cell r="M647">
            <v>1000000</v>
          </cell>
        </row>
        <row r="648">
          <cell r="A648">
            <v>38231</v>
          </cell>
          <cell r="B648" t="str">
            <v>Butadiene</v>
          </cell>
          <cell r="C648" t="str">
            <v>Sabine</v>
          </cell>
          <cell r="D648" t="str">
            <v>Huntsman</v>
          </cell>
          <cell r="E648">
            <v>0.32600000000000001</v>
          </cell>
          <cell r="G648" t="str">
            <v>$/lb</v>
          </cell>
          <cell r="H648">
            <v>2000000</v>
          </cell>
          <cell r="I648" t="str">
            <v>US</v>
          </cell>
          <cell r="J648" t="str">
            <v>Pankey</v>
          </cell>
          <cell r="K648">
            <v>652000</v>
          </cell>
          <cell r="L648">
            <v>652000</v>
          </cell>
          <cell r="M648">
            <v>2000000</v>
          </cell>
        </row>
        <row r="649">
          <cell r="A649">
            <v>38231</v>
          </cell>
          <cell r="B649" t="str">
            <v>Butadiene</v>
          </cell>
          <cell r="C649" t="str">
            <v>Sabine</v>
          </cell>
          <cell r="D649" t="str">
            <v>Shell</v>
          </cell>
          <cell r="E649">
            <v>0.28900000000000003</v>
          </cell>
          <cell r="F649">
            <v>4.0000000000000001E-3</v>
          </cell>
          <cell r="G649" t="str">
            <v>$/lb</v>
          </cell>
          <cell r="H649">
            <v>24000000</v>
          </cell>
          <cell r="I649" t="str">
            <v>US</v>
          </cell>
          <cell r="J649" t="str">
            <v>Pankey</v>
          </cell>
          <cell r="K649">
            <v>7032000.0000000009</v>
          </cell>
          <cell r="L649">
            <v>6936000.0000000009</v>
          </cell>
          <cell r="M649">
            <v>24000000</v>
          </cell>
        </row>
        <row r="650">
          <cell r="A650">
            <v>38231</v>
          </cell>
          <cell r="B650" t="str">
            <v>Butadiene</v>
          </cell>
          <cell r="C650" t="str">
            <v>Victoria</v>
          </cell>
          <cell r="D650" t="str">
            <v>Borealis</v>
          </cell>
          <cell r="E650">
            <v>0.28900000000000003</v>
          </cell>
          <cell r="F650">
            <v>7.0000000000000001E-3</v>
          </cell>
          <cell r="G650" t="str">
            <v>$/lb</v>
          </cell>
          <cell r="H650">
            <v>6600000</v>
          </cell>
          <cell r="I650" t="str">
            <v>US</v>
          </cell>
          <cell r="J650" t="str">
            <v>Pankey</v>
          </cell>
          <cell r="K650">
            <v>1953600.0000000002</v>
          </cell>
          <cell r="L650">
            <v>1907400.0000000002</v>
          </cell>
          <cell r="M650">
            <v>6600000</v>
          </cell>
        </row>
        <row r="651">
          <cell r="A651">
            <v>38231</v>
          </cell>
          <cell r="B651" t="str">
            <v>Butadiene</v>
          </cell>
          <cell r="C651" t="str">
            <v>Victoria</v>
          </cell>
          <cell r="D651" t="str">
            <v>BPAMoco</v>
          </cell>
          <cell r="E651">
            <v>0.29920000000000002</v>
          </cell>
          <cell r="F651">
            <v>7.0000000000000001E-3</v>
          </cell>
          <cell r="G651" t="str">
            <v>$/lb</v>
          </cell>
          <cell r="H651">
            <v>6600000</v>
          </cell>
          <cell r="I651" t="str">
            <v>US</v>
          </cell>
          <cell r="J651" t="str">
            <v>Pankey</v>
          </cell>
          <cell r="K651">
            <v>2020920.0000000002</v>
          </cell>
          <cell r="L651">
            <v>1974720.0000000002</v>
          </cell>
          <cell r="M651">
            <v>6600000</v>
          </cell>
        </row>
        <row r="652">
          <cell r="A652">
            <v>38231</v>
          </cell>
          <cell r="B652" t="str">
            <v>Butadiene</v>
          </cell>
          <cell r="C652" t="str">
            <v>Victoria</v>
          </cell>
          <cell r="D652" t="str">
            <v>Equistar</v>
          </cell>
          <cell r="E652">
            <v>0.29750000000000004</v>
          </cell>
          <cell r="F652">
            <v>7.0000000000000001E-3</v>
          </cell>
          <cell r="G652" t="str">
            <v>$/lb</v>
          </cell>
          <cell r="H652">
            <v>23100000</v>
          </cell>
          <cell r="I652" t="str">
            <v>US</v>
          </cell>
          <cell r="J652" t="str">
            <v>Pankey</v>
          </cell>
          <cell r="K652">
            <v>7033950.0000000009</v>
          </cell>
          <cell r="L652">
            <v>6872250.0000000009</v>
          </cell>
          <cell r="M652">
            <v>23100000</v>
          </cell>
        </row>
        <row r="653">
          <cell r="A653">
            <v>38231</v>
          </cell>
          <cell r="B653" t="str">
            <v>Butadiene</v>
          </cell>
          <cell r="C653" t="str">
            <v>Victoria</v>
          </cell>
          <cell r="D653" t="str">
            <v>HuntsmanUK</v>
          </cell>
          <cell r="E653">
            <v>0.29700000000000004</v>
          </cell>
          <cell r="G653" t="str">
            <v>$/lb</v>
          </cell>
          <cell r="H653">
            <v>0</v>
          </cell>
          <cell r="I653" t="str">
            <v>US</v>
          </cell>
          <cell r="J653" t="str">
            <v>Pankey</v>
          </cell>
          <cell r="K653">
            <v>0</v>
          </cell>
          <cell r="L653">
            <v>0</v>
          </cell>
          <cell r="M653">
            <v>0</v>
          </cell>
        </row>
        <row r="654">
          <cell r="A654">
            <v>38231</v>
          </cell>
          <cell r="B654" t="str">
            <v>Butadiene</v>
          </cell>
          <cell r="C654" t="str">
            <v>Victoria</v>
          </cell>
          <cell r="D654" t="str">
            <v>TPC</v>
          </cell>
          <cell r="E654">
            <v>0.29750000000000004</v>
          </cell>
          <cell r="F654">
            <v>7.0000000000000001E-3</v>
          </cell>
          <cell r="G654" t="str">
            <v>$/lb</v>
          </cell>
          <cell r="H654">
            <v>6600000</v>
          </cell>
          <cell r="I654" t="str">
            <v>US</v>
          </cell>
          <cell r="J654" t="str">
            <v>Pankey</v>
          </cell>
          <cell r="K654">
            <v>2009700.0000000002</v>
          </cell>
          <cell r="L654">
            <v>1963500.0000000002</v>
          </cell>
          <cell r="M654">
            <v>6600000</v>
          </cell>
        </row>
        <row r="655">
          <cell r="A655">
            <v>38261</v>
          </cell>
          <cell r="B655" t="str">
            <v>Butadiene</v>
          </cell>
          <cell r="C655" t="str">
            <v>Sabine</v>
          </cell>
          <cell r="D655" t="str">
            <v>ExxonMobil</v>
          </cell>
          <cell r="E655">
            <v>0.33499999999999996</v>
          </cell>
          <cell r="F655">
            <v>4.0000000000000001E-3</v>
          </cell>
          <cell r="G655" t="str">
            <v>$/lb</v>
          </cell>
          <cell r="H655">
            <v>1000000</v>
          </cell>
          <cell r="I655" t="str">
            <v>US</v>
          </cell>
          <cell r="J655" t="str">
            <v>Pankey</v>
          </cell>
          <cell r="K655">
            <v>338999.99999999994</v>
          </cell>
          <cell r="L655">
            <v>334999.99999999994</v>
          </cell>
          <cell r="M655">
            <v>1000000</v>
          </cell>
        </row>
        <row r="656">
          <cell r="A656">
            <v>38261</v>
          </cell>
          <cell r="B656" t="str">
            <v>Butadiene</v>
          </cell>
          <cell r="C656" t="str">
            <v>Sabine</v>
          </cell>
          <cell r="D656" t="str">
            <v>Huntsman</v>
          </cell>
          <cell r="E656">
            <v>0.33599999999999997</v>
          </cell>
          <cell r="G656" t="str">
            <v>$/lb</v>
          </cell>
          <cell r="H656">
            <v>2000000</v>
          </cell>
          <cell r="I656" t="str">
            <v>US</v>
          </cell>
          <cell r="J656" t="str">
            <v>Pankey</v>
          </cell>
          <cell r="K656">
            <v>671999.99999999988</v>
          </cell>
          <cell r="L656">
            <v>671999.99999999988</v>
          </cell>
          <cell r="M656">
            <v>2000000</v>
          </cell>
        </row>
        <row r="657">
          <cell r="A657">
            <v>38261</v>
          </cell>
          <cell r="B657" t="str">
            <v>Butadiene</v>
          </cell>
          <cell r="C657" t="str">
            <v>Sabine</v>
          </cell>
          <cell r="D657" t="str">
            <v>Shell</v>
          </cell>
          <cell r="E657">
            <v>0.29749999999999999</v>
          </cell>
          <cell r="F657">
            <v>4.0000000000000001E-3</v>
          </cell>
          <cell r="G657" t="str">
            <v>$/lb</v>
          </cell>
          <cell r="H657">
            <v>22200000</v>
          </cell>
          <cell r="I657" t="str">
            <v>US</v>
          </cell>
          <cell r="J657" t="str">
            <v>Pankey</v>
          </cell>
          <cell r="K657">
            <v>6693300</v>
          </cell>
          <cell r="L657">
            <v>6604500</v>
          </cell>
          <cell r="M657">
            <v>22200000</v>
          </cell>
        </row>
        <row r="658">
          <cell r="A658">
            <v>38261</v>
          </cell>
          <cell r="B658" t="str">
            <v>Butadiene</v>
          </cell>
          <cell r="C658" t="str">
            <v>Victoria</v>
          </cell>
          <cell r="D658" t="str">
            <v>Borealis</v>
          </cell>
          <cell r="E658">
            <v>0.29749999999999999</v>
          </cell>
          <cell r="F658">
            <v>7.0000000000000001E-3</v>
          </cell>
          <cell r="G658" t="str">
            <v>$/lb</v>
          </cell>
          <cell r="H658">
            <v>6600000</v>
          </cell>
          <cell r="I658" t="str">
            <v>US</v>
          </cell>
          <cell r="J658" t="str">
            <v>Pankey</v>
          </cell>
          <cell r="K658">
            <v>2009700</v>
          </cell>
          <cell r="L658">
            <v>1963500</v>
          </cell>
          <cell r="M658">
            <v>6600000</v>
          </cell>
        </row>
        <row r="659">
          <cell r="A659">
            <v>38261</v>
          </cell>
          <cell r="B659" t="str">
            <v>Butadiene</v>
          </cell>
          <cell r="C659" t="str">
            <v>Victoria</v>
          </cell>
          <cell r="D659" t="str">
            <v>BPAMoco</v>
          </cell>
          <cell r="E659">
            <v>0.308</v>
          </cell>
          <cell r="F659">
            <v>7.0000000000000001E-3</v>
          </cell>
          <cell r="G659" t="str">
            <v>$/lb</v>
          </cell>
          <cell r="H659">
            <v>3300000</v>
          </cell>
          <cell r="I659" t="str">
            <v>US</v>
          </cell>
          <cell r="J659" t="str">
            <v>Pankey</v>
          </cell>
          <cell r="K659">
            <v>1039500</v>
          </cell>
          <cell r="L659">
            <v>1016400</v>
          </cell>
          <cell r="M659">
            <v>3300000</v>
          </cell>
        </row>
        <row r="660">
          <cell r="A660">
            <v>38261</v>
          </cell>
          <cell r="B660" t="str">
            <v>Butadiene</v>
          </cell>
          <cell r="C660" t="str">
            <v>Victoria</v>
          </cell>
          <cell r="D660" t="str">
            <v>Equistar</v>
          </cell>
          <cell r="E660">
            <v>0.30624999999999997</v>
          </cell>
          <cell r="F660">
            <v>7.0000000000000001E-3</v>
          </cell>
          <cell r="G660" t="str">
            <v>$/lb</v>
          </cell>
          <cell r="H660">
            <v>23100000</v>
          </cell>
          <cell r="I660" t="str">
            <v>US</v>
          </cell>
          <cell r="J660" t="str">
            <v>Pankey</v>
          </cell>
          <cell r="K660">
            <v>7236074.9999999991</v>
          </cell>
          <cell r="L660">
            <v>7074374.9999999991</v>
          </cell>
          <cell r="M660">
            <v>23100000</v>
          </cell>
        </row>
        <row r="661">
          <cell r="A661">
            <v>38261</v>
          </cell>
          <cell r="B661" t="str">
            <v>Butadiene</v>
          </cell>
          <cell r="C661" t="str">
            <v>Victoria</v>
          </cell>
          <cell r="D661" t="str">
            <v>HuntsmanUK</v>
          </cell>
          <cell r="E661">
            <v>0.30599999999999999</v>
          </cell>
          <cell r="G661" t="str">
            <v>$/lb</v>
          </cell>
          <cell r="H661">
            <v>6600000</v>
          </cell>
          <cell r="I661" t="str">
            <v>US</v>
          </cell>
          <cell r="J661" t="str">
            <v>Pankey</v>
          </cell>
          <cell r="K661">
            <v>2019600</v>
          </cell>
          <cell r="L661">
            <v>2019600</v>
          </cell>
          <cell r="M661">
            <v>6600000</v>
          </cell>
        </row>
        <row r="662">
          <cell r="A662">
            <v>38261</v>
          </cell>
          <cell r="B662" t="str">
            <v>Butadiene</v>
          </cell>
          <cell r="C662" t="str">
            <v>Victoria</v>
          </cell>
          <cell r="D662" t="str">
            <v>TPC</v>
          </cell>
          <cell r="E662">
            <v>0.30624999999999997</v>
          </cell>
          <cell r="F662">
            <v>7.0000000000000001E-3</v>
          </cell>
          <cell r="G662" t="str">
            <v>$/lb</v>
          </cell>
          <cell r="H662">
            <v>6600000</v>
          </cell>
          <cell r="I662" t="str">
            <v>US</v>
          </cell>
          <cell r="J662" t="str">
            <v>Pankey</v>
          </cell>
          <cell r="K662">
            <v>2067449.9999999998</v>
          </cell>
          <cell r="L662">
            <v>2021249.9999999998</v>
          </cell>
          <cell r="M662">
            <v>6600000</v>
          </cell>
        </row>
        <row r="663">
          <cell r="A663">
            <v>38292</v>
          </cell>
          <cell r="B663" t="str">
            <v>Butadiene</v>
          </cell>
          <cell r="C663" t="str">
            <v>Sabine</v>
          </cell>
          <cell r="D663" t="str">
            <v>ExxonMobil</v>
          </cell>
          <cell r="E663">
            <v>0.34499999999999997</v>
          </cell>
          <cell r="F663">
            <v>4.0000000000000001E-3</v>
          </cell>
          <cell r="G663" t="str">
            <v>$/lb</v>
          </cell>
          <cell r="H663">
            <v>1000000</v>
          </cell>
          <cell r="I663" t="str">
            <v>US</v>
          </cell>
          <cell r="J663" t="str">
            <v>Pankey</v>
          </cell>
          <cell r="K663">
            <v>349000</v>
          </cell>
          <cell r="L663">
            <v>345000</v>
          </cell>
          <cell r="M663">
            <v>1000000</v>
          </cell>
        </row>
        <row r="664">
          <cell r="A664">
            <v>38292</v>
          </cell>
          <cell r="B664" t="str">
            <v>Butadiene</v>
          </cell>
          <cell r="C664" t="str">
            <v>Sabine</v>
          </cell>
          <cell r="D664" t="str">
            <v>Huntsman</v>
          </cell>
          <cell r="E664">
            <v>0.34599999999999997</v>
          </cell>
          <cell r="G664" t="str">
            <v>$/lb</v>
          </cell>
          <cell r="H664">
            <v>2000000</v>
          </cell>
          <cell r="I664" t="str">
            <v>US</v>
          </cell>
          <cell r="J664" t="str">
            <v>Pankey</v>
          </cell>
          <cell r="K664">
            <v>692000</v>
          </cell>
          <cell r="L664">
            <v>692000</v>
          </cell>
          <cell r="M664">
            <v>2000000</v>
          </cell>
        </row>
        <row r="665">
          <cell r="A665">
            <v>38292</v>
          </cell>
          <cell r="B665" t="str">
            <v>Butadiene</v>
          </cell>
          <cell r="C665" t="str">
            <v>Sabine</v>
          </cell>
          <cell r="D665" t="str">
            <v>Shell</v>
          </cell>
          <cell r="E665">
            <v>0.30599999999999999</v>
          </cell>
          <cell r="F665">
            <v>4.0000000000000001E-3</v>
          </cell>
          <cell r="G665" t="str">
            <v>$/lb</v>
          </cell>
          <cell r="H665">
            <v>23600000</v>
          </cell>
          <cell r="I665" t="str">
            <v>US</v>
          </cell>
          <cell r="J665" t="str">
            <v>Pankey</v>
          </cell>
          <cell r="K665">
            <v>7316000</v>
          </cell>
          <cell r="L665">
            <v>7221600</v>
          </cell>
          <cell r="M665">
            <v>23600000</v>
          </cell>
        </row>
        <row r="666">
          <cell r="A666">
            <v>38292</v>
          </cell>
          <cell r="B666" t="str">
            <v>Butadiene</v>
          </cell>
          <cell r="C666" t="str">
            <v>Victoria</v>
          </cell>
          <cell r="D666" t="str">
            <v>Borealis</v>
          </cell>
          <cell r="E666">
            <v>0.30599999999999999</v>
          </cell>
          <cell r="F666">
            <v>7.0000000000000001E-3</v>
          </cell>
          <cell r="G666" t="str">
            <v>$/lb</v>
          </cell>
          <cell r="H666">
            <v>9900000</v>
          </cell>
          <cell r="I666" t="str">
            <v>US</v>
          </cell>
          <cell r="J666" t="str">
            <v>Pankey</v>
          </cell>
          <cell r="K666">
            <v>3098700</v>
          </cell>
          <cell r="L666">
            <v>3029400</v>
          </cell>
          <cell r="M666">
            <v>9900000</v>
          </cell>
        </row>
        <row r="667">
          <cell r="A667">
            <v>38292</v>
          </cell>
          <cell r="B667" t="str">
            <v>Butadiene</v>
          </cell>
          <cell r="C667" t="str">
            <v>Victoria</v>
          </cell>
          <cell r="D667" t="str">
            <v>BPAMoco</v>
          </cell>
          <cell r="E667">
            <v>0.31679999999999997</v>
          </cell>
          <cell r="F667">
            <v>7.0000000000000001E-3</v>
          </cell>
          <cell r="G667" t="str">
            <v>$/lb</v>
          </cell>
          <cell r="H667">
            <v>6600000</v>
          </cell>
          <cell r="I667" t="str">
            <v>US</v>
          </cell>
          <cell r="J667" t="str">
            <v>Pankey</v>
          </cell>
          <cell r="K667">
            <v>2137080</v>
          </cell>
          <cell r="L667">
            <v>2090879.9999999998</v>
          </cell>
          <cell r="M667">
            <v>6600000</v>
          </cell>
        </row>
        <row r="668">
          <cell r="A668">
            <v>38292</v>
          </cell>
          <cell r="B668" t="str">
            <v>Butadiene</v>
          </cell>
          <cell r="C668" t="str">
            <v>Victoria</v>
          </cell>
          <cell r="D668" t="str">
            <v>Equistar</v>
          </cell>
          <cell r="E668">
            <v>0.315</v>
          </cell>
          <cell r="F668">
            <v>7.0000000000000001E-3</v>
          </cell>
          <cell r="G668" t="str">
            <v>$/lb</v>
          </cell>
          <cell r="H668">
            <v>23100000</v>
          </cell>
          <cell r="I668" t="str">
            <v>US</v>
          </cell>
          <cell r="J668" t="str">
            <v>Pankey</v>
          </cell>
          <cell r="K668">
            <v>7438200</v>
          </cell>
          <cell r="L668">
            <v>7276500</v>
          </cell>
          <cell r="M668">
            <v>23100000</v>
          </cell>
        </row>
        <row r="669">
          <cell r="A669">
            <v>38292</v>
          </cell>
          <cell r="B669" t="str">
            <v>Butadiene</v>
          </cell>
          <cell r="C669" t="str">
            <v>Victoria</v>
          </cell>
          <cell r="D669" t="str">
            <v>HuntsmanUK</v>
          </cell>
          <cell r="E669">
            <v>0.315</v>
          </cell>
          <cell r="G669" t="str">
            <v>$/lb</v>
          </cell>
          <cell r="H669">
            <v>0</v>
          </cell>
          <cell r="I669" t="str">
            <v>US</v>
          </cell>
          <cell r="J669" t="str">
            <v>Pankey</v>
          </cell>
          <cell r="K669">
            <v>0</v>
          </cell>
          <cell r="L669">
            <v>0</v>
          </cell>
          <cell r="M669">
            <v>0</v>
          </cell>
        </row>
        <row r="670">
          <cell r="A670">
            <v>38292</v>
          </cell>
          <cell r="B670" t="str">
            <v>Butadiene</v>
          </cell>
          <cell r="C670" t="str">
            <v>Victoria</v>
          </cell>
          <cell r="D670" t="str">
            <v>TPC</v>
          </cell>
          <cell r="E670">
            <v>0.315</v>
          </cell>
          <cell r="F670">
            <v>7.0000000000000001E-3</v>
          </cell>
          <cell r="G670" t="str">
            <v>$/lb</v>
          </cell>
          <cell r="H670">
            <v>6600000</v>
          </cell>
          <cell r="I670" t="str">
            <v>US</v>
          </cell>
          <cell r="J670" t="str">
            <v>Pankey</v>
          </cell>
          <cell r="K670">
            <v>2125200</v>
          </cell>
          <cell r="L670">
            <v>2079000</v>
          </cell>
          <cell r="M670">
            <v>6600000</v>
          </cell>
        </row>
        <row r="671">
          <cell r="A671">
            <v>38322</v>
          </cell>
          <cell r="B671" t="str">
            <v>Butadiene</v>
          </cell>
          <cell r="C671" t="str">
            <v>Sabine</v>
          </cell>
          <cell r="D671" t="str">
            <v>ExxonMobil</v>
          </cell>
          <cell r="E671">
            <v>0.34499999999999997</v>
          </cell>
          <cell r="F671">
            <v>4.0000000000000001E-3</v>
          </cell>
          <cell r="G671" t="str">
            <v>$/lb</v>
          </cell>
          <cell r="H671">
            <v>1000000</v>
          </cell>
          <cell r="I671" t="str">
            <v>US</v>
          </cell>
          <cell r="J671" t="str">
            <v>Pankey</v>
          </cell>
          <cell r="K671">
            <v>349000</v>
          </cell>
          <cell r="L671">
            <v>345000</v>
          </cell>
          <cell r="M671">
            <v>1000000</v>
          </cell>
        </row>
        <row r="672">
          <cell r="A672">
            <v>38322</v>
          </cell>
          <cell r="B672" t="str">
            <v>Butadiene</v>
          </cell>
          <cell r="C672" t="str">
            <v>Sabine</v>
          </cell>
          <cell r="D672" t="str">
            <v>Huntsman</v>
          </cell>
          <cell r="E672">
            <v>0.34599999999999997</v>
          </cell>
          <cell r="G672" t="str">
            <v>$/lb</v>
          </cell>
          <cell r="H672">
            <v>2000000</v>
          </cell>
          <cell r="I672" t="str">
            <v>US</v>
          </cell>
          <cell r="J672" t="str">
            <v>Pankey</v>
          </cell>
          <cell r="K672">
            <v>692000</v>
          </cell>
          <cell r="L672">
            <v>692000</v>
          </cell>
          <cell r="M672">
            <v>2000000</v>
          </cell>
        </row>
        <row r="673">
          <cell r="A673">
            <v>38322</v>
          </cell>
          <cell r="B673" t="str">
            <v>Butadiene</v>
          </cell>
          <cell r="C673" t="str">
            <v>Sabine</v>
          </cell>
          <cell r="D673" t="str">
            <v>Shell</v>
          </cell>
          <cell r="E673">
            <v>0.30599999999999999</v>
          </cell>
          <cell r="F673">
            <v>4.0000000000000001E-3</v>
          </cell>
          <cell r="G673" t="str">
            <v>$/lb</v>
          </cell>
          <cell r="H673">
            <v>22700000</v>
          </cell>
          <cell r="I673" t="str">
            <v>US</v>
          </cell>
          <cell r="J673" t="str">
            <v>Pankey</v>
          </cell>
          <cell r="K673">
            <v>7037000</v>
          </cell>
          <cell r="L673">
            <v>6946200</v>
          </cell>
          <cell r="M673">
            <v>22700000</v>
          </cell>
        </row>
        <row r="674">
          <cell r="A674">
            <v>38322</v>
          </cell>
          <cell r="B674" t="str">
            <v>Butadiene</v>
          </cell>
          <cell r="C674" t="str">
            <v>Victoria</v>
          </cell>
          <cell r="D674" t="str">
            <v>Borealis</v>
          </cell>
          <cell r="E674">
            <v>0.30599999999999999</v>
          </cell>
          <cell r="F674">
            <v>7.0000000000000001E-3</v>
          </cell>
          <cell r="G674" t="str">
            <v>$/lb</v>
          </cell>
          <cell r="H674">
            <v>9900000</v>
          </cell>
          <cell r="I674" t="str">
            <v>US</v>
          </cell>
          <cell r="J674" t="str">
            <v>Pankey</v>
          </cell>
          <cell r="K674">
            <v>3098700</v>
          </cell>
          <cell r="L674">
            <v>3029400</v>
          </cell>
          <cell r="M674">
            <v>9900000</v>
          </cell>
        </row>
        <row r="675">
          <cell r="A675">
            <v>38322</v>
          </cell>
          <cell r="B675" t="str">
            <v>Butadiene</v>
          </cell>
          <cell r="C675" t="str">
            <v>Victoria</v>
          </cell>
          <cell r="D675" t="str">
            <v>BPAMoco</v>
          </cell>
          <cell r="E675">
            <v>0.31679999999999997</v>
          </cell>
          <cell r="F675">
            <v>7.0000000000000001E-3</v>
          </cell>
          <cell r="G675" t="str">
            <v>$/lb</v>
          </cell>
          <cell r="H675">
            <v>6600000</v>
          </cell>
          <cell r="I675" t="str">
            <v>US</v>
          </cell>
          <cell r="J675" t="str">
            <v>Pankey</v>
          </cell>
          <cell r="K675">
            <v>2137080</v>
          </cell>
          <cell r="L675">
            <v>2090879.9999999998</v>
          </cell>
          <cell r="M675">
            <v>6600000</v>
          </cell>
        </row>
        <row r="676">
          <cell r="A676">
            <v>38322</v>
          </cell>
          <cell r="B676" t="str">
            <v>Butadiene</v>
          </cell>
          <cell r="C676" t="str">
            <v>Victoria</v>
          </cell>
          <cell r="D676" t="str">
            <v>Equistar</v>
          </cell>
          <cell r="E676">
            <v>0.315</v>
          </cell>
          <cell r="F676">
            <v>7.0000000000000001E-3</v>
          </cell>
          <cell r="G676" t="str">
            <v>$/lb</v>
          </cell>
          <cell r="H676">
            <v>23100000</v>
          </cell>
          <cell r="I676" t="str">
            <v>US</v>
          </cell>
          <cell r="J676" t="str">
            <v>Pankey</v>
          </cell>
          <cell r="K676">
            <v>7438200</v>
          </cell>
          <cell r="L676">
            <v>7276500</v>
          </cell>
          <cell r="M676">
            <v>23100000</v>
          </cell>
        </row>
        <row r="677">
          <cell r="A677">
            <v>38322</v>
          </cell>
          <cell r="B677" t="str">
            <v>Butadiene</v>
          </cell>
          <cell r="C677" t="str">
            <v>Victoria</v>
          </cell>
          <cell r="D677" t="str">
            <v>HuntsmanUK</v>
          </cell>
          <cell r="E677">
            <v>0.315</v>
          </cell>
          <cell r="G677" t="str">
            <v>$/lb</v>
          </cell>
          <cell r="H677">
            <v>0</v>
          </cell>
          <cell r="I677" t="str">
            <v>US</v>
          </cell>
          <cell r="J677" t="str">
            <v>Pankey</v>
          </cell>
          <cell r="K677">
            <v>0</v>
          </cell>
          <cell r="L677">
            <v>0</v>
          </cell>
          <cell r="M677">
            <v>0</v>
          </cell>
        </row>
        <row r="678">
          <cell r="A678">
            <v>38322</v>
          </cell>
          <cell r="B678" t="str">
            <v>Butadiene</v>
          </cell>
          <cell r="C678" t="str">
            <v>Victoria</v>
          </cell>
          <cell r="D678" t="str">
            <v>TPC</v>
          </cell>
          <cell r="E678">
            <v>0.315</v>
          </cell>
          <cell r="F678">
            <v>7.0000000000000001E-3</v>
          </cell>
          <cell r="G678" t="str">
            <v>$/lb</v>
          </cell>
          <cell r="H678">
            <v>6600000</v>
          </cell>
          <cell r="I678" t="str">
            <v>US</v>
          </cell>
          <cell r="J678" t="str">
            <v>Pankey</v>
          </cell>
          <cell r="K678">
            <v>2125200</v>
          </cell>
          <cell r="L678">
            <v>2079000</v>
          </cell>
          <cell r="M678">
            <v>6600000</v>
          </cell>
        </row>
        <row r="679">
          <cell r="A679">
            <v>38353</v>
          </cell>
          <cell r="B679" t="str">
            <v>Butadiene</v>
          </cell>
          <cell r="C679" t="str">
            <v>Sabine</v>
          </cell>
          <cell r="D679" t="str">
            <v>ExxonMobil</v>
          </cell>
          <cell r="E679">
            <v>0.35499999999999998</v>
          </cell>
          <cell r="F679">
            <v>4.0000000000000001E-3</v>
          </cell>
          <cell r="G679" t="str">
            <v>$/lb</v>
          </cell>
          <cell r="H679">
            <v>1041666.6666666666</v>
          </cell>
          <cell r="I679" t="str">
            <v>US</v>
          </cell>
          <cell r="J679" t="str">
            <v>Pankey</v>
          </cell>
          <cell r="K679">
            <v>373958.33333333331</v>
          </cell>
          <cell r="L679">
            <v>369791.66666666663</v>
          </cell>
          <cell r="M679">
            <v>1041666.6666666666</v>
          </cell>
        </row>
        <row r="680">
          <cell r="A680">
            <v>38353</v>
          </cell>
          <cell r="B680" t="str">
            <v>Butadiene</v>
          </cell>
          <cell r="C680" t="str">
            <v>Sabine</v>
          </cell>
          <cell r="D680" t="str">
            <v>Huntsman</v>
          </cell>
          <cell r="E680">
            <v>0.35599999999999998</v>
          </cell>
          <cell r="G680" t="str">
            <v>$/lb</v>
          </cell>
          <cell r="H680">
            <v>7916666.666666667</v>
          </cell>
          <cell r="I680" t="str">
            <v>US</v>
          </cell>
          <cell r="J680" t="str">
            <v>Pankey</v>
          </cell>
          <cell r="K680">
            <v>2818333.3333333335</v>
          </cell>
          <cell r="L680">
            <v>2818333.3333333335</v>
          </cell>
          <cell r="M680">
            <v>7916666.666666667</v>
          </cell>
        </row>
        <row r="681">
          <cell r="A681">
            <v>38353</v>
          </cell>
          <cell r="B681" t="str">
            <v>Butadiene</v>
          </cell>
          <cell r="C681" t="str">
            <v>Sabine</v>
          </cell>
          <cell r="D681" t="str">
            <v>Shell</v>
          </cell>
          <cell r="E681">
            <v>0.3145</v>
          </cell>
          <cell r="F681">
            <v>4.0000000000000001E-3</v>
          </cell>
          <cell r="G681" t="str">
            <v>$/lb</v>
          </cell>
          <cell r="H681">
            <v>11875000</v>
          </cell>
          <cell r="I681" t="str">
            <v>US</v>
          </cell>
          <cell r="J681" t="str">
            <v>Pankey</v>
          </cell>
          <cell r="K681">
            <v>3782187.5</v>
          </cell>
          <cell r="L681">
            <v>3734687.5</v>
          </cell>
          <cell r="M681">
            <v>11875000</v>
          </cell>
        </row>
        <row r="682">
          <cell r="A682">
            <v>38353</v>
          </cell>
          <cell r="B682" t="str">
            <v>Butadiene</v>
          </cell>
          <cell r="C682" t="str">
            <v>Victoria</v>
          </cell>
          <cell r="D682" t="str">
            <v>Borealis</v>
          </cell>
          <cell r="E682">
            <v>0.3145</v>
          </cell>
          <cell r="F682">
            <v>7.0000000000000001E-3</v>
          </cell>
          <cell r="G682" t="str">
            <v>$/lb</v>
          </cell>
          <cell r="H682">
            <v>6510000</v>
          </cell>
          <cell r="I682" t="str">
            <v>US</v>
          </cell>
          <cell r="J682" t="str">
            <v>Pankey</v>
          </cell>
          <cell r="K682">
            <v>2092965</v>
          </cell>
          <cell r="L682">
            <v>2047395</v>
          </cell>
          <cell r="M682">
            <v>6510000</v>
          </cell>
        </row>
        <row r="683">
          <cell r="A683">
            <v>38353</v>
          </cell>
          <cell r="B683" t="str">
            <v>Butadiene</v>
          </cell>
          <cell r="C683" t="str">
            <v>Victoria</v>
          </cell>
          <cell r="D683" t="str">
            <v>BPAMoco</v>
          </cell>
          <cell r="E683">
            <v>0.3256</v>
          </cell>
          <cell r="F683">
            <v>7.0000000000000001E-3</v>
          </cell>
          <cell r="G683" t="str">
            <v>$/lb</v>
          </cell>
          <cell r="H683">
            <v>5786666.666666667</v>
          </cell>
          <cell r="I683" t="str">
            <v>US</v>
          </cell>
          <cell r="J683" t="str">
            <v>Pankey</v>
          </cell>
          <cell r="K683">
            <v>1924645.3333333335</v>
          </cell>
          <cell r="L683">
            <v>1884138.6666666667</v>
          </cell>
          <cell r="M683">
            <v>5786666.666666667</v>
          </cell>
        </row>
        <row r="684">
          <cell r="A684">
            <v>38353</v>
          </cell>
          <cell r="B684" t="str">
            <v>Butadiene</v>
          </cell>
          <cell r="C684" t="str">
            <v>Victoria</v>
          </cell>
          <cell r="D684" t="str">
            <v>Equistar</v>
          </cell>
          <cell r="E684">
            <v>0.32374999999999998</v>
          </cell>
          <cell r="F684">
            <v>7.0000000000000001E-3</v>
          </cell>
          <cell r="G684" t="str">
            <v>$/lb</v>
          </cell>
          <cell r="H684">
            <v>16998333.333333332</v>
          </cell>
          <cell r="I684" t="str">
            <v>US</v>
          </cell>
          <cell r="J684" t="str">
            <v>Pankey</v>
          </cell>
          <cell r="K684">
            <v>5622198.7499999991</v>
          </cell>
          <cell r="L684">
            <v>5503210.416666666</v>
          </cell>
          <cell r="M684">
            <v>16998333.333333332</v>
          </cell>
        </row>
        <row r="685">
          <cell r="A685">
            <v>38353</v>
          </cell>
          <cell r="B685" t="str">
            <v>Butadiene</v>
          </cell>
          <cell r="C685" t="str">
            <v>Victoria</v>
          </cell>
          <cell r="D685" t="str">
            <v>HuntsmanUK</v>
          </cell>
          <cell r="E685">
            <v>0.252</v>
          </cell>
          <cell r="G685" t="str">
            <v>$/lb</v>
          </cell>
          <cell r="H685">
            <v>1446666.6666666667</v>
          </cell>
          <cell r="I685" t="str">
            <v>US</v>
          </cell>
          <cell r="J685" t="str">
            <v>Pankey</v>
          </cell>
          <cell r="K685">
            <v>364560</v>
          </cell>
          <cell r="L685">
            <v>364560</v>
          </cell>
          <cell r="M685">
            <v>1446666.6666666667</v>
          </cell>
        </row>
        <row r="686">
          <cell r="A686">
            <v>38353</v>
          </cell>
          <cell r="B686" t="str">
            <v>Butadiene</v>
          </cell>
          <cell r="C686" t="str">
            <v>Victoria</v>
          </cell>
          <cell r="D686" t="str">
            <v>TPC</v>
          </cell>
          <cell r="E686">
            <v>0.32374999999999998</v>
          </cell>
          <cell r="F686">
            <v>7.0000000000000001E-3</v>
          </cell>
          <cell r="G686" t="str">
            <v>$/lb</v>
          </cell>
          <cell r="H686">
            <v>5425000</v>
          </cell>
          <cell r="I686" t="str">
            <v>US</v>
          </cell>
          <cell r="J686" t="str">
            <v>Pankey</v>
          </cell>
          <cell r="K686">
            <v>1794318.75</v>
          </cell>
          <cell r="L686">
            <v>1756343.75</v>
          </cell>
          <cell r="M686">
            <v>5425000</v>
          </cell>
        </row>
        <row r="687">
          <cell r="A687">
            <v>38384</v>
          </cell>
          <cell r="B687" t="str">
            <v>Butadiene</v>
          </cell>
          <cell r="C687" t="str">
            <v>Sabine</v>
          </cell>
          <cell r="D687" t="str">
            <v>ExxonMobil</v>
          </cell>
          <cell r="E687">
            <v>0.35499999999999998</v>
          </cell>
          <cell r="F687">
            <v>4.0000000000000001E-3</v>
          </cell>
          <cell r="G687" t="str">
            <v>$/lb</v>
          </cell>
          <cell r="H687">
            <v>1041666.6666666666</v>
          </cell>
          <cell r="I687" t="str">
            <v>US</v>
          </cell>
          <cell r="J687" t="str">
            <v>Pankey</v>
          </cell>
          <cell r="K687">
            <v>373958.33333333331</v>
          </cell>
          <cell r="L687">
            <v>369791.66666666663</v>
          </cell>
          <cell r="M687">
            <v>1041666.6666666666</v>
          </cell>
        </row>
        <row r="688">
          <cell r="A688">
            <v>38384</v>
          </cell>
          <cell r="B688" t="str">
            <v>Butadiene</v>
          </cell>
          <cell r="C688" t="str">
            <v>Sabine</v>
          </cell>
          <cell r="D688" t="str">
            <v>Huntsman</v>
          </cell>
          <cell r="E688">
            <v>0.35599999999999998</v>
          </cell>
          <cell r="G688" t="str">
            <v>$/lb</v>
          </cell>
          <cell r="H688">
            <v>7916666.666666667</v>
          </cell>
          <cell r="I688" t="str">
            <v>US</v>
          </cell>
          <cell r="J688" t="str">
            <v>Pankey</v>
          </cell>
          <cell r="K688">
            <v>2818333.3333333335</v>
          </cell>
          <cell r="L688">
            <v>2818333.3333333335</v>
          </cell>
          <cell r="M688">
            <v>7916666.666666667</v>
          </cell>
        </row>
        <row r="689">
          <cell r="A689">
            <v>38384</v>
          </cell>
          <cell r="B689" t="str">
            <v>Butadiene</v>
          </cell>
          <cell r="C689" t="str">
            <v>Sabine</v>
          </cell>
          <cell r="D689" t="str">
            <v>Shell</v>
          </cell>
          <cell r="E689">
            <v>0.3145</v>
          </cell>
          <cell r="F689">
            <v>4.0000000000000001E-3</v>
          </cell>
          <cell r="G689" t="str">
            <v>$/lb</v>
          </cell>
          <cell r="H689">
            <v>11875000</v>
          </cell>
          <cell r="I689" t="str">
            <v>US</v>
          </cell>
          <cell r="J689" t="str">
            <v>Pankey</v>
          </cell>
          <cell r="K689">
            <v>3782187.5</v>
          </cell>
          <cell r="L689">
            <v>3734687.5</v>
          </cell>
          <cell r="M689">
            <v>11875000</v>
          </cell>
        </row>
        <row r="690">
          <cell r="A690">
            <v>38384</v>
          </cell>
          <cell r="B690" t="str">
            <v>Butadiene</v>
          </cell>
          <cell r="C690" t="str">
            <v>Victoria</v>
          </cell>
          <cell r="D690" t="str">
            <v>Borealis</v>
          </cell>
          <cell r="E690">
            <v>0.3145</v>
          </cell>
          <cell r="F690">
            <v>7.0000000000000001E-3</v>
          </cell>
          <cell r="G690" t="str">
            <v>$/lb</v>
          </cell>
          <cell r="H690">
            <v>6510000</v>
          </cell>
          <cell r="I690" t="str">
            <v>US</v>
          </cell>
          <cell r="J690" t="str">
            <v>Pankey</v>
          </cell>
          <cell r="K690">
            <v>2092965</v>
          </cell>
          <cell r="L690">
            <v>2047395</v>
          </cell>
          <cell r="M690">
            <v>6510000</v>
          </cell>
        </row>
        <row r="691">
          <cell r="A691">
            <v>38384</v>
          </cell>
          <cell r="B691" t="str">
            <v>Butadiene</v>
          </cell>
          <cell r="C691" t="str">
            <v>Victoria</v>
          </cell>
          <cell r="D691" t="str">
            <v>BPAMoco</v>
          </cell>
          <cell r="E691">
            <v>0.3256</v>
          </cell>
          <cell r="F691">
            <v>7.0000000000000001E-3</v>
          </cell>
          <cell r="G691" t="str">
            <v>$/lb</v>
          </cell>
          <cell r="H691">
            <v>5786666.666666667</v>
          </cell>
          <cell r="I691" t="str">
            <v>US</v>
          </cell>
          <cell r="J691" t="str">
            <v>Pankey</v>
          </cell>
          <cell r="K691">
            <v>1924645.3333333335</v>
          </cell>
          <cell r="L691">
            <v>1884138.6666666667</v>
          </cell>
          <cell r="M691">
            <v>5786666.666666667</v>
          </cell>
        </row>
        <row r="692">
          <cell r="A692">
            <v>38384</v>
          </cell>
          <cell r="B692" t="str">
            <v>Butadiene</v>
          </cell>
          <cell r="C692" t="str">
            <v>Victoria</v>
          </cell>
          <cell r="D692" t="str">
            <v>Equistar</v>
          </cell>
          <cell r="E692">
            <v>0.32374999999999998</v>
          </cell>
          <cell r="F692">
            <v>7.0000000000000001E-3</v>
          </cell>
          <cell r="G692" t="str">
            <v>$/lb</v>
          </cell>
          <cell r="H692">
            <v>16998333.333333332</v>
          </cell>
          <cell r="I692" t="str">
            <v>US</v>
          </cell>
          <cell r="J692" t="str">
            <v>Pankey</v>
          </cell>
          <cell r="K692">
            <v>5622198.7499999991</v>
          </cell>
          <cell r="L692">
            <v>5503210.416666666</v>
          </cell>
          <cell r="M692">
            <v>16998333.333333332</v>
          </cell>
        </row>
        <row r="693">
          <cell r="A693">
            <v>38384</v>
          </cell>
          <cell r="B693" t="str">
            <v>Butadiene</v>
          </cell>
          <cell r="C693" t="str">
            <v>Victoria</v>
          </cell>
          <cell r="D693" t="str">
            <v>HuntsmanUK</v>
          </cell>
          <cell r="E693">
            <v>0.252</v>
          </cell>
          <cell r="G693" t="str">
            <v>$/lb</v>
          </cell>
          <cell r="H693">
            <v>1446666.6666666667</v>
          </cell>
          <cell r="I693" t="str">
            <v>US</v>
          </cell>
          <cell r="J693" t="str">
            <v>Pankey</v>
          </cell>
          <cell r="K693">
            <v>364560</v>
          </cell>
          <cell r="L693">
            <v>364560</v>
          </cell>
          <cell r="M693">
            <v>1446666.6666666667</v>
          </cell>
        </row>
        <row r="694">
          <cell r="A694">
            <v>38384</v>
          </cell>
          <cell r="B694" t="str">
            <v>Butadiene</v>
          </cell>
          <cell r="C694" t="str">
            <v>Victoria</v>
          </cell>
          <cell r="D694" t="str">
            <v>TPC</v>
          </cell>
          <cell r="E694">
            <v>0.32374999999999998</v>
          </cell>
          <cell r="F694">
            <v>7.0000000000000001E-3</v>
          </cell>
          <cell r="G694" t="str">
            <v>$/lb</v>
          </cell>
          <cell r="H694">
            <v>5425000</v>
          </cell>
          <cell r="I694" t="str">
            <v>US</v>
          </cell>
          <cell r="J694" t="str">
            <v>Pankey</v>
          </cell>
          <cell r="K694">
            <v>1794318.75</v>
          </cell>
          <cell r="L694">
            <v>1756343.75</v>
          </cell>
          <cell r="M694">
            <v>5425000</v>
          </cell>
        </row>
        <row r="695">
          <cell r="A695">
            <v>38412</v>
          </cell>
          <cell r="B695" t="str">
            <v>Butadiene</v>
          </cell>
          <cell r="C695" t="str">
            <v>Sabine</v>
          </cell>
          <cell r="D695" t="str">
            <v>ExxonMobil</v>
          </cell>
          <cell r="E695">
            <v>0.35499999999999998</v>
          </cell>
          <cell r="F695">
            <v>4.0000000000000001E-3</v>
          </cell>
          <cell r="G695" t="str">
            <v>$/lb</v>
          </cell>
          <cell r="H695">
            <v>1041666.6666666666</v>
          </cell>
          <cell r="I695" t="str">
            <v>US</v>
          </cell>
          <cell r="J695" t="str">
            <v>Pankey</v>
          </cell>
          <cell r="K695">
            <v>373958.33333333331</v>
          </cell>
          <cell r="L695">
            <v>369791.66666666663</v>
          </cell>
          <cell r="M695">
            <v>1041666.6666666666</v>
          </cell>
        </row>
        <row r="696">
          <cell r="A696">
            <v>38412</v>
          </cell>
          <cell r="B696" t="str">
            <v>Butadiene</v>
          </cell>
          <cell r="C696" t="str">
            <v>Sabine</v>
          </cell>
          <cell r="D696" t="str">
            <v>Huntsman</v>
          </cell>
          <cell r="E696">
            <v>0.35599999999999998</v>
          </cell>
          <cell r="G696" t="str">
            <v>$/lb</v>
          </cell>
          <cell r="H696">
            <v>7916666.666666667</v>
          </cell>
          <cell r="I696" t="str">
            <v>US</v>
          </cell>
          <cell r="J696" t="str">
            <v>Pankey</v>
          </cell>
          <cell r="K696">
            <v>2818333.3333333335</v>
          </cell>
          <cell r="L696">
            <v>2818333.3333333335</v>
          </cell>
          <cell r="M696">
            <v>7916666.666666667</v>
          </cell>
        </row>
        <row r="697">
          <cell r="A697">
            <v>38412</v>
          </cell>
          <cell r="B697" t="str">
            <v>Butadiene</v>
          </cell>
          <cell r="C697" t="str">
            <v>Sabine</v>
          </cell>
          <cell r="D697" t="str">
            <v>Shell</v>
          </cell>
          <cell r="E697">
            <v>0.3145</v>
          </cell>
          <cell r="F697">
            <v>4.0000000000000001E-3</v>
          </cell>
          <cell r="G697" t="str">
            <v>$/lb</v>
          </cell>
          <cell r="H697">
            <v>11875000</v>
          </cell>
          <cell r="I697" t="str">
            <v>US</v>
          </cell>
          <cell r="J697" t="str">
            <v>Pankey</v>
          </cell>
          <cell r="K697">
            <v>3782187.5</v>
          </cell>
          <cell r="L697">
            <v>3734687.5</v>
          </cell>
          <cell r="M697">
            <v>11875000</v>
          </cell>
        </row>
        <row r="698">
          <cell r="A698">
            <v>38412</v>
          </cell>
          <cell r="B698" t="str">
            <v>Butadiene</v>
          </cell>
          <cell r="C698" t="str">
            <v>Victoria</v>
          </cell>
          <cell r="D698" t="str">
            <v>Borealis</v>
          </cell>
          <cell r="E698">
            <v>0.3145</v>
          </cell>
          <cell r="F698">
            <v>7.0000000000000001E-3</v>
          </cell>
          <cell r="G698" t="str">
            <v>$/lb</v>
          </cell>
          <cell r="H698">
            <v>6510000</v>
          </cell>
          <cell r="I698" t="str">
            <v>US</v>
          </cell>
          <cell r="J698" t="str">
            <v>Pankey</v>
          </cell>
          <cell r="K698">
            <v>2092965</v>
          </cell>
          <cell r="L698">
            <v>2047395</v>
          </cell>
          <cell r="M698">
            <v>6510000</v>
          </cell>
        </row>
        <row r="699">
          <cell r="A699">
            <v>38412</v>
          </cell>
          <cell r="B699" t="str">
            <v>Butadiene</v>
          </cell>
          <cell r="C699" t="str">
            <v>Victoria</v>
          </cell>
          <cell r="D699" t="str">
            <v>BPAMoco</v>
          </cell>
          <cell r="E699">
            <v>0.3256</v>
          </cell>
          <cell r="F699">
            <v>7.0000000000000001E-3</v>
          </cell>
          <cell r="G699" t="str">
            <v>$/lb</v>
          </cell>
          <cell r="H699">
            <v>5786666.666666667</v>
          </cell>
          <cell r="I699" t="str">
            <v>US</v>
          </cell>
          <cell r="J699" t="str">
            <v>Pankey</v>
          </cell>
          <cell r="K699">
            <v>1924645.3333333335</v>
          </cell>
          <cell r="L699">
            <v>1884138.6666666667</v>
          </cell>
          <cell r="M699">
            <v>5786666.666666667</v>
          </cell>
        </row>
        <row r="700">
          <cell r="A700">
            <v>38412</v>
          </cell>
          <cell r="B700" t="str">
            <v>Butadiene</v>
          </cell>
          <cell r="C700" t="str">
            <v>Victoria</v>
          </cell>
          <cell r="D700" t="str">
            <v>Equistar</v>
          </cell>
          <cell r="E700">
            <v>0.32374999999999998</v>
          </cell>
          <cell r="F700">
            <v>7.0000000000000001E-3</v>
          </cell>
          <cell r="G700" t="str">
            <v>$/lb</v>
          </cell>
          <cell r="H700">
            <v>16998333.333333332</v>
          </cell>
          <cell r="I700" t="str">
            <v>US</v>
          </cell>
          <cell r="J700" t="str">
            <v>Pankey</v>
          </cell>
          <cell r="K700">
            <v>5622198.7499999991</v>
          </cell>
          <cell r="L700">
            <v>5503210.416666666</v>
          </cell>
          <cell r="M700">
            <v>16998333.333333332</v>
          </cell>
        </row>
        <row r="701">
          <cell r="A701">
            <v>38412</v>
          </cell>
          <cell r="B701" t="str">
            <v>Butadiene</v>
          </cell>
          <cell r="C701" t="str">
            <v>Victoria</v>
          </cell>
          <cell r="D701" t="str">
            <v>HuntsmanUK</v>
          </cell>
          <cell r="E701">
            <v>0.32400000000000001</v>
          </cell>
          <cell r="G701" t="str">
            <v>$/lb</v>
          </cell>
          <cell r="H701">
            <v>1446666.6666666667</v>
          </cell>
          <cell r="I701" t="str">
            <v>US</v>
          </cell>
          <cell r="J701" t="str">
            <v>Pankey</v>
          </cell>
          <cell r="K701">
            <v>468720.00000000006</v>
          </cell>
          <cell r="L701">
            <v>468720.00000000006</v>
          </cell>
          <cell r="M701">
            <v>1446666.6666666667</v>
          </cell>
        </row>
        <row r="702">
          <cell r="A702">
            <v>38412</v>
          </cell>
          <cell r="B702" t="str">
            <v>Butadiene</v>
          </cell>
          <cell r="C702" t="str">
            <v>Victoria</v>
          </cell>
          <cell r="D702" t="str">
            <v>TPC</v>
          </cell>
          <cell r="E702">
            <v>0.32374999999999998</v>
          </cell>
          <cell r="F702">
            <v>7.0000000000000001E-3</v>
          </cell>
          <cell r="G702" t="str">
            <v>$/lb</v>
          </cell>
          <cell r="H702">
            <v>5425000</v>
          </cell>
          <cell r="I702" t="str">
            <v>US</v>
          </cell>
          <cell r="J702" t="str">
            <v>Pankey</v>
          </cell>
          <cell r="K702">
            <v>1794318.75</v>
          </cell>
          <cell r="L702">
            <v>1756343.75</v>
          </cell>
          <cell r="M702">
            <v>5425000</v>
          </cell>
        </row>
        <row r="703">
          <cell r="A703">
            <v>38443</v>
          </cell>
          <cell r="B703" t="str">
            <v>Butadiene</v>
          </cell>
          <cell r="C703" t="str">
            <v>Sabine</v>
          </cell>
          <cell r="D703" t="str">
            <v>ExxonMobil</v>
          </cell>
          <cell r="E703">
            <v>0.35499999999999998</v>
          </cell>
          <cell r="F703">
            <v>4.0000000000000001E-3</v>
          </cell>
          <cell r="G703" t="str">
            <v>$/lb</v>
          </cell>
          <cell r="H703">
            <v>1041666.6666666666</v>
          </cell>
          <cell r="I703" t="str">
            <v>US</v>
          </cell>
          <cell r="J703" t="str">
            <v>Pankey</v>
          </cell>
          <cell r="K703">
            <v>373958.33333333331</v>
          </cell>
          <cell r="L703">
            <v>369791.66666666663</v>
          </cell>
          <cell r="M703">
            <v>1041666.6666666666</v>
          </cell>
        </row>
        <row r="704">
          <cell r="A704">
            <v>38443</v>
          </cell>
          <cell r="B704" t="str">
            <v>Butadiene</v>
          </cell>
          <cell r="C704" t="str">
            <v>Sabine</v>
          </cell>
          <cell r="D704" t="str">
            <v>Huntsman</v>
          </cell>
          <cell r="E704">
            <v>0.35599999999999998</v>
          </cell>
          <cell r="G704" t="str">
            <v>$/lb</v>
          </cell>
          <cell r="H704">
            <v>7916666.666666667</v>
          </cell>
          <cell r="I704" t="str">
            <v>US</v>
          </cell>
          <cell r="J704" t="str">
            <v>Pankey</v>
          </cell>
          <cell r="K704">
            <v>2818333.3333333335</v>
          </cell>
          <cell r="L704">
            <v>2818333.3333333335</v>
          </cell>
          <cell r="M704">
            <v>7916666.666666667</v>
          </cell>
        </row>
        <row r="705">
          <cell r="A705">
            <v>38443</v>
          </cell>
          <cell r="B705" t="str">
            <v>Butadiene</v>
          </cell>
          <cell r="C705" t="str">
            <v>Sabine</v>
          </cell>
          <cell r="D705" t="str">
            <v>Shell</v>
          </cell>
          <cell r="E705">
            <v>0.3145</v>
          </cell>
          <cell r="F705">
            <v>4.0000000000000001E-3</v>
          </cell>
          <cell r="G705" t="str">
            <v>$/lb</v>
          </cell>
          <cell r="H705">
            <v>11875000</v>
          </cell>
          <cell r="I705" t="str">
            <v>US</v>
          </cell>
          <cell r="J705" t="str">
            <v>Pankey</v>
          </cell>
          <cell r="K705">
            <v>3782187.5</v>
          </cell>
          <cell r="L705">
            <v>3734687.5</v>
          </cell>
          <cell r="M705">
            <v>11875000</v>
          </cell>
        </row>
        <row r="706">
          <cell r="A706">
            <v>38443</v>
          </cell>
          <cell r="B706" t="str">
            <v>Butadiene</v>
          </cell>
          <cell r="C706" t="str">
            <v>Victoria</v>
          </cell>
          <cell r="D706" t="str">
            <v>Borealis</v>
          </cell>
          <cell r="E706">
            <v>0.3145</v>
          </cell>
          <cell r="F706">
            <v>7.0000000000000001E-3</v>
          </cell>
          <cell r="G706" t="str">
            <v>$/lb</v>
          </cell>
          <cell r="H706">
            <v>6510000</v>
          </cell>
          <cell r="I706" t="str">
            <v>US</v>
          </cell>
          <cell r="J706" t="str">
            <v>Pankey</v>
          </cell>
          <cell r="K706">
            <v>2092965</v>
          </cell>
          <cell r="L706">
            <v>2047395</v>
          </cell>
          <cell r="M706">
            <v>6510000</v>
          </cell>
        </row>
        <row r="707">
          <cell r="A707">
            <v>38443</v>
          </cell>
          <cell r="B707" t="str">
            <v>Butadiene</v>
          </cell>
          <cell r="C707" t="str">
            <v>Victoria</v>
          </cell>
          <cell r="D707" t="str">
            <v>BPAMoco</v>
          </cell>
          <cell r="E707">
            <v>0.3256</v>
          </cell>
          <cell r="F707">
            <v>7.0000000000000001E-3</v>
          </cell>
          <cell r="G707" t="str">
            <v>$/lb</v>
          </cell>
          <cell r="H707">
            <v>5786666.666666667</v>
          </cell>
          <cell r="I707" t="str">
            <v>US</v>
          </cell>
          <cell r="J707" t="str">
            <v>Pankey</v>
          </cell>
          <cell r="K707">
            <v>1924645.3333333335</v>
          </cell>
          <cell r="L707">
            <v>1884138.6666666667</v>
          </cell>
          <cell r="M707">
            <v>5786666.666666667</v>
          </cell>
        </row>
        <row r="708">
          <cell r="A708">
            <v>38443</v>
          </cell>
          <cell r="B708" t="str">
            <v>Butadiene</v>
          </cell>
          <cell r="C708" t="str">
            <v>Victoria</v>
          </cell>
          <cell r="D708" t="str">
            <v>Equistar</v>
          </cell>
          <cell r="E708">
            <v>0.32374999999999998</v>
          </cell>
          <cell r="F708">
            <v>7.0000000000000001E-3</v>
          </cell>
          <cell r="G708" t="str">
            <v>$/lb</v>
          </cell>
          <cell r="H708">
            <v>16998333.333333332</v>
          </cell>
          <cell r="I708" t="str">
            <v>US</v>
          </cell>
          <cell r="J708" t="str">
            <v>Pankey</v>
          </cell>
          <cell r="K708">
            <v>5622198.7499999991</v>
          </cell>
          <cell r="L708">
            <v>5503210.416666666</v>
          </cell>
          <cell r="M708">
            <v>16998333.333333332</v>
          </cell>
        </row>
        <row r="709">
          <cell r="A709">
            <v>38443</v>
          </cell>
          <cell r="B709" t="str">
            <v>Butadiene</v>
          </cell>
          <cell r="C709" t="str">
            <v>Victoria</v>
          </cell>
          <cell r="D709" t="str">
            <v>HuntsmanUK</v>
          </cell>
          <cell r="E709">
            <v>0.252</v>
          </cell>
          <cell r="G709" t="str">
            <v>$/lb</v>
          </cell>
          <cell r="H709">
            <v>1446666.6666666667</v>
          </cell>
          <cell r="I709" t="str">
            <v>US</v>
          </cell>
          <cell r="J709" t="str">
            <v>Pankey</v>
          </cell>
          <cell r="K709">
            <v>364560</v>
          </cell>
          <cell r="L709">
            <v>364560</v>
          </cell>
          <cell r="M709">
            <v>1446666.6666666667</v>
          </cell>
        </row>
        <row r="710">
          <cell r="A710">
            <v>38443</v>
          </cell>
          <cell r="B710" t="str">
            <v>Butadiene</v>
          </cell>
          <cell r="C710" t="str">
            <v>Victoria</v>
          </cell>
          <cell r="D710" t="str">
            <v>TPC</v>
          </cell>
          <cell r="E710">
            <v>0.32374999999999998</v>
          </cell>
          <cell r="F710">
            <v>7.0000000000000001E-3</v>
          </cell>
          <cell r="G710" t="str">
            <v>$/lb</v>
          </cell>
          <cell r="H710">
            <v>5425000</v>
          </cell>
          <cell r="I710" t="str">
            <v>US</v>
          </cell>
          <cell r="J710" t="str">
            <v>Pankey</v>
          </cell>
          <cell r="K710">
            <v>1794318.75</v>
          </cell>
          <cell r="L710">
            <v>1756343.75</v>
          </cell>
          <cell r="M710">
            <v>5425000</v>
          </cell>
        </row>
        <row r="711">
          <cell r="A711">
            <v>38473</v>
          </cell>
          <cell r="B711" t="str">
            <v>Butadiene</v>
          </cell>
          <cell r="C711" t="str">
            <v>Sabine</v>
          </cell>
          <cell r="D711" t="str">
            <v>ExxonMobil</v>
          </cell>
          <cell r="E711">
            <v>0.35499999999999998</v>
          </cell>
          <cell r="F711">
            <v>4.0000000000000001E-3</v>
          </cell>
          <cell r="G711" t="str">
            <v>$/lb</v>
          </cell>
          <cell r="H711">
            <v>1041666.6666666666</v>
          </cell>
          <cell r="I711" t="str">
            <v>US</v>
          </cell>
          <cell r="J711" t="str">
            <v>Pankey</v>
          </cell>
          <cell r="K711">
            <v>373958.33333333331</v>
          </cell>
          <cell r="L711">
            <v>369791.66666666663</v>
          </cell>
          <cell r="M711">
            <v>1041666.6666666666</v>
          </cell>
        </row>
        <row r="712">
          <cell r="A712">
            <v>38473</v>
          </cell>
          <cell r="B712" t="str">
            <v>Butadiene</v>
          </cell>
          <cell r="C712" t="str">
            <v>Sabine</v>
          </cell>
          <cell r="D712" t="str">
            <v>Huntsman</v>
          </cell>
          <cell r="E712">
            <v>0.35599999999999998</v>
          </cell>
          <cell r="G712" t="str">
            <v>$/lb</v>
          </cell>
          <cell r="H712">
            <v>7916666.666666667</v>
          </cell>
          <cell r="I712" t="str">
            <v>US</v>
          </cell>
          <cell r="J712" t="str">
            <v>Pankey</v>
          </cell>
          <cell r="K712">
            <v>2818333.3333333335</v>
          </cell>
          <cell r="L712">
            <v>2818333.3333333335</v>
          </cell>
          <cell r="M712">
            <v>7916666.666666667</v>
          </cell>
        </row>
        <row r="713">
          <cell r="A713">
            <v>38473</v>
          </cell>
          <cell r="B713" t="str">
            <v>Butadiene</v>
          </cell>
          <cell r="C713" t="str">
            <v>Sabine</v>
          </cell>
          <cell r="D713" t="str">
            <v>Shell</v>
          </cell>
          <cell r="E713">
            <v>0.3145</v>
          </cell>
          <cell r="F713">
            <v>4.0000000000000001E-3</v>
          </cell>
          <cell r="G713" t="str">
            <v>$/lb</v>
          </cell>
          <cell r="H713">
            <v>11875000</v>
          </cell>
          <cell r="I713" t="str">
            <v>US</v>
          </cell>
          <cell r="J713" t="str">
            <v>Pankey</v>
          </cell>
          <cell r="K713">
            <v>3782187.5</v>
          </cell>
          <cell r="L713">
            <v>3734687.5</v>
          </cell>
          <cell r="M713">
            <v>11875000</v>
          </cell>
        </row>
        <row r="714">
          <cell r="A714">
            <v>38473</v>
          </cell>
          <cell r="B714" t="str">
            <v>Butadiene</v>
          </cell>
          <cell r="C714" t="str">
            <v>Victoria</v>
          </cell>
          <cell r="D714" t="str">
            <v>Borealis</v>
          </cell>
          <cell r="E714">
            <v>0.3145</v>
          </cell>
          <cell r="F714">
            <v>7.0000000000000001E-3</v>
          </cell>
          <cell r="G714" t="str">
            <v>$/lb</v>
          </cell>
          <cell r="H714">
            <v>6510000</v>
          </cell>
          <cell r="I714" t="str">
            <v>US</v>
          </cell>
          <cell r="J714" t="str">
            <v>Pankey</v>
          </cell>
          <cell r="K714">
            <v>2092965</v>
          </cell>
          <cell r="L714">
            <v>2047395</v>
          </cell>
          <cell r="M714">
            <v>6510000</v>
          </cell>
        </row>
        <row r="715">
          <cell r="A715">
            <v>38473</v>
          </cell>
          <cell r="B715" t="str">
            <v>Butadiene</v>
          </cell>
          <cell r="C715" t="str">
            <v>Victoria</v>
          </cell>
          <cell r="D715" t="str">
            <v>BPAMoco</v>
          </cell>
          <cell r="E715">
            <v>0.3256</v>
          </cell>
          <cell r="F715">
            <v>7.0000000000000001E-3</v>
          </cell>
          <cell r="G715" t="str">
            <v>$/lb</v>
          </cell>
          <cell r="H715">
            <v>5786666.666666667</v>
          </cell>
          <cell r="I715" t="str">
            <v>US</v>
          </cell>
          <cell r="J715" t="str">
            <v>Pankey</v>
          </cell>
          <cell r="K715">
            <v>1924645.3333333335</v>
          </cell>
          <cell r="L715">
            <v>1884138.6666666667</v>
          </cell>
          <cell r="M715">
            <v>5786666.666666667</v>
          </cell>
        </row>
        <row r="716">
          <cell r="A716">
            <v>38473</v>
          </cell>
          <cell r="B716" t="str">
            <v>Butadiene</v>
          </cell>
          <cell r="C716" t="str">
            <v>Victoria</v>
          </cell>
          <cell r="D716" t="str">
            <v>Equistar</v>
          </cell>
          <cell r="E716">
            <v>0.32374999999999998</v>
          </cell>
          <cell r="F716">
            <v>7.0000000000000001E-3</v>
          </cell>
          <cell r="G716" t="str">
            <v>$/lb</v>
          </cell>
          <cell r="H716">
            <v>16998333.333333332</v>
          </cell>
          <cell r="I716" t="str">
            <v>US</v>
          </cell>
          <cell r="J716" t="str">
            <v>Pankey</v>
          </cell>
          <cell r="K716">
            <v>5622198.7499999991</v>
          </cell>
          <cell r="L716">
            <v>5503210.416666666</v>
          </cell>
          <cell r="M716">
            <v>16998333.333333332</v>
          </cell>
        </row>
        <row r="717">
          <cell r="A717">
            <v>38473</v>
          </cell>
          <cell r="B717" t="str">
            <v>Butadiene</v>
          </cell>
          <cell r="C717" t="str">
            <v>Victoria</v>
          </cell>
          <cell r="D717" t="str">
            <v>HuntsmanUK</v>
          </cell>
          <cell r="E717">
            <v>0.252</v>
          </cell>
          <cell r="G717" t="str">
            <v>$/lb</v>
          </cell>
          <cell r="H717">
            <v>1446666.6666666667</v>
          </cell>
          <cell r="I717" t="str">
            <v>US</v>
          </cell>
          <cell r="J717" t="str">
            <v>Pankey</v>
          </cell>
          <cell r="K717">
            <v>364560</v>
          </cell>
          <cell r="L717">
            <v>364560</v>
          </cell>
          <cell r="M717">
            <v>1446666.6666666667</v>
          </cell>
        </row>
        <row r="718">
          <cell r="A718">
            <v>38473</v>
          </cell>
          <cell r="B718" t="str">
            <v>Butadiene</v>
          </cell>
          <cell r="C718" t="str">
            <v>Victoria</v>
          </cell>
          <cell r="D718" t="str">
            <v>TPC</v>
          </cell>
          <cell r="E718">
            <v>0.32374999999999998</v>
          </cell>
          <cell r="F718">
            <v>7.0000000000000001E-3</v>
          </cell>
          <cell r="G718" t="str">
            <v>$/lb</v>
          </cell>
          <cell r="H718">
            <v>5425000</v>
          </cell>
          <cell r="I718" t="str">
            <v>US</v>
          </cell>
          <cell r="J718" t="str">
            <v>Pankey</v>
          </cell>
          <cell r="K718">
            <v>1794318.75</v>
          </cell>
          <cell r="L718">
            <v>1756343.75</v>
          </cell>
          <cell r="M718">
            <v>5425000</v>
          </cell>
        </row>
        <row r="719">
          <cell r="A719">
            <v>38504</v>
          </cell>
          <cell r="B719" t="str">
            <v>Butadiene</v>
          </cell>
          <cell r="C719" t="str">
            <v>Sabine</v>
          </cell>
          <cell r="D719" t="str">
            <v>ExxonMobil</v>
          </cell>
          <cell r="E719">
            <v>0.35499999999999998</v>
          </cell>
          <cell r="F719">
            <v>4.0000000000000001E-3</v>
          </cell>
          <cell r="G719" t="str">
            <v>$/lb</v>
          </cell>
          <cell r="H719">
            <v>1041666.6666666666</v>
          </cell>
          <cell r="I719" t="str">
            <v>US</v>
          </cell>
          <cell r="J719" t="str">
            <v>Pankey</v>
          </cell>
          <cell r="K719">
            <v>373958.33333333331</v>
          </cell>
          <cell r="L719">
            <v>369791.66666666663</v>
          </cell>
          <cell r="M719">
            <v>1041666.6666666666</v>
          </cell>
        </row>
        <row r="720">
          <cell r="A720">
            <v>38504</v>
          </cell>
          <cell r="B720" t="str">
            <v>Butadiene</v>
          </cell>
          <cell r="C720" t="str">
            <v>Sabine</v>
          </cell>
          <cell r="D720" t="str">
            <v>Huntsman</v>
          </cell>
          <cell r="E720">
            <v>0.35599999999999998</v>
          </cell>
          <cell r="G720" t="str">
            <v>$/lb</v>
          </cell>
          <cell r="H720">
            <v>7916666.666666667</v>
          </cell>
          <cell r="I720" t="str">
            <v>US</v>
          </cell>
          <cell r="J720" t="str">
            <v>Pankey</v>
          </cell>
          <cell r="K720">
            <v>2818333.3333333335</v>
          </cell>
          <cell r="L720">
            <v>2818333.3333333335</v>
          </cell>
          <cell r="M720">
            <v>7916666.666666667</v>
          </cell>
        </row>
        <row r="721">
          <cell r="A721">
            <v>38504</v>
          </cell>
          <cell r="B721" t="str">
            <v>Butadiene</v>
          </cell>
          <cell r="C721" t="str">
            <v>Sabine</v>
          </cell>
          <cell r="D721" t="str">
            <v>Shell</v>
          </cell>
          <cell r="E721">
            <v>0.3145</v>
          </cell>
          <cell r="F721">
            <v>4.0000000000000001E-3</v>
          </cell>
          <cell r="G721" t="str">
            <v>$/lb</v>
          </cell>
          <cell r="H721">
            <v>11875000</v>
          </cell>
          <cell r="I721" t="str">
            <v>US</v>
          </cell>
          <cell r="J721" t="str">
            <v>Pankey</v>
          </cell>
          <cell r="K721">
            <v>3782187.5</v>
          </cell>
          <cell r="L721">
            <v>3734687.5</v>
          </cell>
          <cell r="M721">
            <v>11875000</v>
          </cell>
        </row>
        <row r="722">
          <cell r="A722">
            <v>38504</v>
          </cell>
          <cell r="B722" t="str">
            <v>Butadiene</v>
          </cell>
          <cell r="C722" t="str">
            <v>Victoria</v>
          </cell>
          <cell r="D722" t="str">
            <v>Borealis</v>
          </cell>
          <cell r="E722">
            <v>0.3145</v>
          </cell>
          <cell r="F722">
            <v>7.0000000000000001E-3</v>
          </cell>
          <cell r="G722" t="str">
            <v>$/lb</v>
          </cell>
          <cell r="H722">
            <v>6510000</v>
          </cell>
          <cell r="I722" t="str">
            <v>US</v>
          </cell>
          <cell r="J722" t="str">
            <v>Pankey</v>
          </cell>
          <cell r="K722">
            <v>2092965</v>
          </cell>
          <cell r="L722">
            <v>2047395</v>
          </cell>
          <cell r="M722">
            <v>6510000</v>
          </cell>
        </row>
        <row r="723">
          <cell r="A723">
            <v>38504</v>
          </cell>
          <cell r="B723" t="str">
            <v>Butadiene</v>
          </cell>
          <cell r="C723" t="str">
            <v>Victoria</v>
          </cell>
          <cell r="D723" t="str">
            <v>BPAMoco</v>
          </cell>
          <cell r="E723">
            <v>0.3256</v>
          </cell>
          <cell r="F723">
            <v>7.0000000000000001E-3</v>
          </cell>
          <cell r="G723" t="str">
            <v>$/lb</v>
          </cell>
          <cell r="H723">
            <v>5786666.666666667</v>
          </cell>
          <cell r="I723" t="str">
            <v>US</v>
          </cell>
          <cell r="J723" t="str">
            <v>Pankey</v>
          </cell>
          <cell r="K723">
            <v>1924645.3333333335</v>
          </cell>
          <cell r="L723">
            <v>1884138.6666666667</v>
          </cell>
          <cell r="M723">
            <v>5786666.666666667</v>
          </cell>
        </row>
        <row r="724">
          <cell r="A724">
            <v>38504</v>
          </cell>
          <cell r="B724" t="str">
            <v>Butadiene</v>
          </cell>
          <cell r="C724" t="str">
            <v>Victoria</v>
          </cell>
          <cell r="D724" t="str">
            <v>Equistar</v>
          </cell>
          <cell r="E724">
            <v>0.32374999999999998</v>
          </cell>
          <cell r="F724">
            <v>7.0000000000000001E-3</v>
          </cell>
          <cell r="G724" t="str">
            <v>$/lb</v>
          </cell>
          <cell r="H724">
            <v>16998333.333333332</v>
          </cell>
          <cell r="I724" t="str">
            <v>US</v>
          </cell>
          <cell r="J724" t="str">
            <v>Pankey</v>
          </cell>
          <cell r="K724">
            <v>5622198.7499999991</v>
          </cell>
          <cell r="L724">
            <v>5503210.416666666</v>
          </cell>
          <cell r="M724">
            <v>16998333.333333332</v>
          </cell>
        </row>
        <row r="725">
          <cell r="A725">
            <v>38504</v>
          </cell>
          <cell r="B725" t="str">
            <v>Butadiene</v>
          </cell>
          <cell r="C725" t="str">
            <v>Victoria</v>
          </cell>
          <cell r="D725" t="str">
            <v>HuntsmanUK</v>
          </cell>
          <cell r="E725">
            <v>0.32400000000000001</v>
          </cell>
          <cell r="G725" t="str">
            <v>$/lb</v>
          </cell>
          <cell r="H725">
            <v>1446666.6666666667</v>
          </cell>
          <cell r="I725" t="str">
            <v>US</v>
          </cell>
          <cell r="J725" t="str">
            <v>Pankey</v>
          </cell>
          <cell r="K725">
            <v>468720.00000000006</v>
          </cell>
          <cell r="L725">
            <v>468720.00000000006</v>
          </cell>
          <cell r="M725">
            <v>1446666.6666666667</v>
          </cell>
        </row>
        <row r="726">
          <cell r="A726">
            <v>38504</v>
          </cell>
          <cell r="B726" t="str">
            <v>Butadiene</v>
          </cell>
          <cell r="C726" t="str">
            <v>Victoria</v>
          </cell>
          <cell r="D726" t="str">
            <v>TPC</v>
          </cell>
          <cell r="E726">
            <v>0.32374999999999998</v>
          </cell>
          <cell r="F726">
            <v>7.0000000000000001E-3</v>
          </cell>
          <cell r="G726" t="str">
            <v>$/lb</v>
          </cell>
          <cell r="H726">
            <v>5425000</v>
          </cell>
          <cell r="I726" t="str">
            <v>US</v>
          </cell>
          <cell r="J726" t="str">
            <v>Pankey</v>
          </cell>
          <cell r="K726">
            <v>1794318.75</v>
          </cell>
          <cell r="L726">
            <v>1756343.75</v>
          </cell>
          <cell r="M726">
            <v>5425000</v>
          </cell>
        </row>
        <row r="727">
          <cell r="A727">
            <v>38534</v>
          </cell>
          <cell r="B727" t="str">
            <v>Butadiene</v>
          </cell>
          <cell r="C727" t="str">
            <v>Sabine</v>
          </cell>
          <cell r="D727" t="str">
            <v>ExxonMobil</v>
          </cell>
          <cell r="E727">
            <v>0.34499999999999997</v>
          </cell>
          <cell r="F727">
            <v>4.0000000000000001E-3</v>
          </cell>
          <cell r="G727" t="str">
            <v>$/lb</v>
          </cell>
          <cell r="H727">
            <v>1041666.6666666666</v>
          </cell>
          <cell r="I727" t="str">
            <v>US</v>
          </cell>
          <cell r="J727" t="str">
            <v>Pankey</v>
          </cell>
          <cell r="K727">
            <v>363541.66666666663</v>
          </cell>
          <cell r="L727">
            <v>359374.99999999994</v>
          </cell>
          <cell r="M727">
            <v>1041666.6666666666</v>
          </cell>
        </row>
        <row r="728">
          <cell r="A728">
            <v>38534</v>
          </cell>
          <cell r="B728" t="str">
            <v>Butadiene</v>
          </cell>
          <cell r="C728" t="str">
            <v>Sabine</v>
          </cell>
          <cell r="D728" t="str">
            <v>Huntsman</v>
          </cell>
          <cell r="E728">
            <v>0.34599999999999997</v>
          </cell>
          <cell r="G728" t="str">
            <v>$/lb</v>
          </cell>
          <cell r="H728">
            <v>7916666.666666667</v>
          </cell>
          <cell r="I728" t="str">
            <v>US</v>
          </cell>
          <cell r="J728" t="str">
            <v>Pankey</v>
          </cell>
          <cell r="K728">
            <v>2739166.6666666665</v>
          </cell>
          <cell r="L728">
            <v>2739166.6666666665</v>
          </cell>
          <cell r="M728">
            <v>7916666.666666667</v>
          </cell>
        </row>
        <row r="729">
          <cell r="A729">
            <v>38534</v>
          </cell>
          <cell r="B729" t="str">
            <v>Butadiene</v>
          </cell>
          <cell r="C729" t="str">
            <v>Sabine</v>
          </cell>
          <cell r="D729" t="str">
            <v>Shell</v>
          </cell>
          <cell r="E729">
            <v>0.30599999999999999</v>
          </cell>
          <cell r="F729">
            <v>4.0000000000000001E-3</v>
          </cell>
          <cell r="G729" t="str">
            <v>$/lb</v>
          </cell>
          <cell r="H729">
            <v>11875000</v>
          </cell>
          <cell r="I729" t="str">
            <v>US</v>
          </cell>
          <cell r="J729" t="str">
            <v>Pankey</v>
          </cell>
          <cell r="K729">
            <v>3681250</v>
          </cell>
          <cell r="L729">
            <v>3633750</v>
          </cell>
          <cell r="M729">
            <v>11875000</v>
          </cell>
        </row>
        <row r="730">
          <cell r="A730">
            <v>38534</v>
          </cell>
          <cell r="B730" t="str">
            <v>Butadiene</v>
          </cell>
          <cell r="C730" t="str">
            <v>Victoria</v>
          </cell>
          <cell r="D730" t="str">
            <v>Borealis</v>
          </cell>
          <cell r="E730">
            <v>0.30599999999999999</v>
          </cell>
          <cell r="F730">
            <v>7.0000000000000001E-3</v>
          </cell>
          <cell r="G730" t="str">
            <v>$/lb</v>
          </cell>
          <cell r="H730">
            <v>6510000</v>
          </cell>
          <cell r="I730" t="str">
            <v>US</v>
          </cell>
          <cell r="J730" t="str">
            <v>Pankey</v>
          </cell>
          <cell r="K730">
            <v>2037630</v>
          </cell>
          <cell r="L730">
            <v>1992060</v>
          </cell>
          <cell r="M730">
            <v>6510000</v>
          </cell>
        </row>
        <row r="731">
          <cell r="A731">
            <v>38534</v>
          </cell>
          <cell r="B731" t="str">
            <v>Butadiene</v>
          </cell>
          <cell r="C731" t="str">
            <v>Victoria</v>
          </cell>
          <cell r="D731" t="str">
            <v>BPAMoco</v>
          </cell>
          <cell r="E731">
            <v>0.31679999999999997</v>
          </cell>
          <cell r="F731">
            <v>7.0000000000000001E-3</v>
          </cell>
          <cell r="G731" t="str">
            <v>$/lb</v>
          </cell>
          <cell r="H731">
            <v>5786666.666666667</v>
          </cell>
          <cell r="I731" t="str">
            <v>US</v>
          </cell>
          <cell r="J731" t="str">
            <v>Pankey</v>
          </cell>
          <cell r="K731">
            <v>1873722.6666666667</v>
          </cell>
          <cell r="L731">
            <v>1833216</v>
          </cell>
          <cell r="M731">
            <v>5786666.666666667</v>
          </cell>
        </row>
        <row r="732">
          <cell r="A732">
            <v>38534</v>
          </cell>
          <cell r="B732" t="str">
            <v>Butadiene</v>
          </cell>
          <cell r="C732" t="str">
            <v>Victoria</v>
          </cell>
          <cell r="D732" t="str">
            <v>Equistar</v>
          </cell>
          <cell r="E732">
            <v>0.315</v>
          </cell>
          <cell r="F732">
            <v>7.0000000000000001E-3</v>
          </cell>
          <cell r="G732" t="str">
            <v>$/lb</v>
          </cell>
          <cell r="H732">
            <v>16998333.333333332</v>
          </cell>
          <cell r="I732" t="str">
            <v>US</v>
          </cell>
          <cell r="J732" t="str">
            <v>Pankey</v>
          </cell>
          <cell r="K732">
            <v>5473463.333333333</v>
          </cell>
          <cell r="L732">
            <v>5354475</v>
          </cell>
          <cell r="M732">
            <v>16998333.333333332</v>
          </cell>
        </row>
        <row r="733">
          <cell r="A733">
            <v>38534</v>
          </cell>
          <cell r="B733" t="str">
            <v>Butadiene</v>
          </cell>
          <cell r="C733" t="str">
            <v>Victoria</v>
          </cell>
          <cell r="D733" t="str">
            <v>HuntsmanUK</v>
          </cell>
          <cell r="E733">
            <v>0.315</v>
          </cell>
          <cell r="G733" t="str">
            <v>$/lb</v>
          </cell>
          <cell r="H733">
            <v>1446666.6666666667</v>
          </cell>
          <cell r="I733" t="str">
            <v>US</v>
          </cell>
          <cell r="J733" t="str">
            <v>Pankey</v>
          </cell>
          <cell r="K733">
            <v>455700</v>
          </cell>
          <cell r="L733">
            <v>455700</v>
          </cell>
          <cell r="M733">
            <v>1446666.6666666667</v>
          </cell>
        </row>
        <row r="734">
          <cell r="A734">
            <v>38534</v>
          </cell>
          <cell r="B734" t="str">
            <v>Butadiene</v>
          </cell>
          <cell r="C734" t="str">
            <v>Victoria</v>
          </cell>
          <cell r="D734" t="str">
            <v>TPC</v>
          </cell>
          <cell r="E734">
            <v>0.315</v>
          </cell>
          <cell r="F734">
            <v>7.0000000000000001E-3</v>
          </cell>
          <cell r="G734" t="str">
            <v>$/lb</v>
          </cell>
          <cell r="H734">
            <v>5425000</v>
          </cell>
          <cell r="I734" t="str">
            <v>US</v>
          </cell>
          <cell r="J734" t="str">
            <v>Pankey</v>
          </cell>
          <cell r="K734">
            <v>1746850</v>
          </cell>
          <cell r="L734">
            <v>1708875</v>
          </cell>
          <cell r="M734">
            <v>5425000</v>
          </cell>
        </row>
        <row r="735">
          <cell r="A735">
            <v>38565</v>
          </cell>
          <cell r="B735" t="str">
            <v>Butadiene</v>
          </cell>
          <cell r="C735" t="str">
            <v>Sabine</v>
          </cell>
          <cell r="D735" t="str">
            <v>ExxonMobil</v>
          </cell>
          <cell r="E735">
            <v>0.34499999999999997</v>
          </cell>
          <cell r="F735">
            <v>4.0000000000000001E-3</v>
          </cell>
          <cell r="G735" t="str">
            <v>$/lb</v>
          </cell>
          <cell r="H735">
            <v>1041666.6666666666</v>
          </cell>
          <cell r="I735" t="str">
            <v>US</v>
          </cell>
          <cell r="J735" t="str">
            <v>Pankey</v>
          </cell>
          <cell r="K735">
            <v>363541.66666666663</v>
          </cell>
          <cell r="L735">
            <v>359374.99999999994</v>
          </cell>
          <cell r="M735">
            <v>1041666.6666666666</v>
          </cell>
        </row>
        <row r="736">
          <cell r="A736">
            <v>38565</v>
          </cell>
          <cell r="B736" t="str">
            <v>Butadiene</v>
          </cell>
          <cell r="C736" t="str">
            <v>Sabine</v>
          </cell>
          <cell r="D736" t="str">
            <v>Huntsman</v>
          </cell>
          <cell r="E736">
            <v>0.34599999999999997</v>
          </cell>
          <cell r="G736" t="str">
            <v>$/lb</v>
          </cell>
          <cell r="H736">
            <v>7916666.666666667</v>
          </cell>
          <cell r="I736" t="str">
            <v>US</v>
          </cell>
          <cell r="J736" t="str">
            <v>Pankey</v>
          </cell>
          <cell r="K736">
            <v>2739166.6666666665</v>
          </cell>
          <cell r="L736">
            <v>2739166.6666666665</v>
          </cell>
          <cell r="M736">
            <v>7916666.666666667</v>
          </cell>
        </row>
        <row r="737">
          <cell r="A737">
            <v>38565</v>
          </cell>
          <cell r="B737" t="str">
            <v>Butadiene</v>
          </cell>
          <cell r="C737" t="str">
            <v>Sabine</v>
          </cell>
          <cell r="D737" t="str">
            <v>Shell</v>
          </cell>
          <cell r="E737">
            <v>0.30599999999999999</v>
          </cell>
          <cell r="F737">
            <v>4.0000000000000001E-3</v>
          </cell>
          <cell r="G737" t="str">
            <v>$/lb</v>
          </cell>
          <cell r="H737">
            <v>11875000</v>
          </cell>
          <cell r="I737" t="str">
            <v>US</v>
          </cell>
          <cell r="J737" t="str">
            <v>Pankey</v>
          </cell>
          <cell r="K737">
            <v>3681250</v>
          </cell>
          <cell r="L737">
            <v>3633750</v>
          </cell>
          <cell r="M737">
            <v>11875000</v>
          </cell>
        </row>
        <row r="738">
          <cell r="A738">
            <v>38565</v>
          </cell>
          <cell r="B738" t="str">
            <v>Butadiene</v>
          </cell>
          <cell r="C738" t="str">
            <v>Victoria</v>
          </cell>
          <cell r="D738" t="str">
            <v>Borealis</v>
          </cell>
          <cell r="E738">
            <v>0.30599999999999999</v>
          </cell>
          <cell r="F738">
            <v>7.0000000000000001E-3</v>
          </cell>
          <cell r="G738" t="str">
            <v>$/lb</v>
          </cell>
          <cell r="H738">
            <v>6510000</v>
          </cell>
          <cell r="I738" t="str">
            <v>US</v>
          </cell>
          <cell r="J738" t="str">
            <v>Pankey</v>
          </cell>
          <cell r="K738">
            <v>2037630</v>
          </cell>
          <cell r="L738">
            <v>1992060</v>
          </cell>
          <cell r="M738">
            <v>6510000</v>
          </cell>
        </row>
        <row r="739">
          <cell r="A739">
            <v>38565</v>
          </cell>
          <cell r="B739" t="str">
            <v>Butadiene</v>
          </cell>
          <cell r="C739" t="str">
            <v>Victoria</v>
          </cell>
          <cell r="D739" t="str">
            <v>BPAMoco</v>
          </cell>
          <cell r="E739">
            <v>0.31679999999999997</v>
          </cell>
          <cell r="F739">
            <v>7.0000000000000001E-3</v>
          </cell>
          <cell r="G739" t="str">
            <v>$/lb</v>
          </cell>
          <cell r="H739">
            <v>5786666.666666667</v>
          </cell>
          <cell r="I739" t="str">
            <v>US</v>
          </cell>
          <cell r="J739" t="str">
            <v>Pankey</v>
          </cell>
          <cell r="K739">
            <v>1873722.6666666667</v>
          </cell>
          <cell r="L739">
            <v>1833216</v>
          </cell>
          <cell r="M739">
            <v>5786666.666666667</v>
          </cell>
        </row>
        <row r="740">
          <cell r="A740">
            <v>38565</v>
          </cell>
          <cell r="B740" t="str">
            <v>Butadiene</v>
          </cell>
          <cell r="C740" t="str">
            <v>Victoria</v>
          </cell>
          <cell r="D740" t="str">
            <v>Equistar</v>
          </cell>
          <cell r="E740">
            <v>0.315</v>
          </cell>
          <cell r="F740">
            <v>7.0000000000000001E-3</v>
          </cell>
          <cell r="G740" t="str">
            <v>$/lb</v>
          </cell>
          <cell r="H740">
            <v>16998333.333333332</v>
          </cell>
          <cell r="I740" t="str">
            <v>US</v>
          </cell>
          <cell r="J740" t="str">
            <v>Pankey</v>
          </cell>
          <cell r="K740">
            <v>5473463.333333333</v>
          </cell>
          <cell r="L740">
            <v>5354475</v>
          </cell>
          <cell r="M740">
            <v>16998333.333333332</v>
          </cell>
        </row>
        <row r="741">
          <cell r="A741">
            <v>38565</v>
          </cell>
          <cell r="B741" t="str">
            <v>Butadiene</v>
          </cell>
          <cell r="C741" t="str">
            <v>Victoria</v>
          </cell>
          <cell r="D741" t="str">
            <v>HuntsmanUK</v>
          </cell>
          <cell r="E741">
            <v>0.315</v>
          </cell>
          <cell r="G741" t="str">
            <v>$/lb</v>
          </cell>
          <cell r="H741">
            <v>1446666.6666666667</v>
          </cell>
          <cell r="I741" t="str">
            <v>US</v>
          </cell>
          <cell r="J741" t="str">
            <v>Pankey</v>
          </cell>
          <cell r="K741">
            <v>455700</v>
          </cell>
          <cell r="L741">
            <v>455700</v>
          </cell>
          <cell r="M741">
            <v>1446666.6666666667</v>
          </cell>
        </row>
        <row r="742">
          <cell r="A742">
            <v>38565</v>
          </cell>
          <cell r="B742" t="str">
            <v>Butadiene</v>
          </cell>
          <cell r="C742" t="str">
            <v>Victoria</v>
          </cell>
          <cell r="D742" t="str">
            <v>TPC</v>
          </cell>
          <cell r="E742">
            <v>0.315</v>
          </cell>
          <cell r="F742">
            <v>7.0000000000000001E-3</v>
          </cell>
          <cell r="G742" t="str">
            <v>$/lb</v>
          </cell>
          <cell r="H742">
            <v>5425000</v>
          </cell>
          <cell r="I742" t="str">
            <v>US</v>
          </cell>
          <cell r="J742" t="str">
            <v>Pankey</v>
          </cell>
          <cell r="K742">
            <v>1746850</v>
          </cell>
          <cell r="L742">
            <v>1708875</v>
          </cell>
          <cell r="M742">
            <v>5425000</v>
          </cell>
        </row>
        <row r="743">
          <cell r="A743">
            <v>38596</v>
          </cell>
          <cell r="B743" t="str">
            <v>Butadiene</v>
          </cell>
          <cell r="C743" t="str">
            <v>Sabine</v>
          </cell>
          <cell r="D743" t="str">
            <v>ExxonMobil</v>
          </cell>
          <cell r="E743">
            <v>0.34499999999999997</v>
          </cell>
          <cell r="F743">
            <v>4.0000000000000001E-3</v>
          </cell>
          <cell r="G743" t="str">
            <v>$/lb</v>
          </cell>
          <cell r="H743">
            <v>1041666.6666666666</v>
          </cell>
          <cell r="I743" t="str">
            <v>US</v>
          </cell>
          <cell r="J743" t="str">
            <v>Pankey</v>
          </cell>
          <cell r="K743">
            <v>363541.66666666663</v>
          </cell>
          <cell r="L743">
            <v>359374.99999999994</v>
          </cell>
          <cell r="M743">
            <v>1041666.6666666666</v>
          </cell>
        </row>
        <row r="744">
          <cell r="A744">
            <v>38596</v>
          </cell>
          <cell r="B744" t="str">
            <v>Butadiene</v>
          </cell>
          <cell r="C744" t="str">
            <v>Sabine</v>
          </cell>
          <cell r="D744" t="str">
            <v>Huntsman</v>
          </cell>
          <cell r="E744">
            <v>0.34599999999999997</v>
          </cell>
          <cell r="G744" t="str">
            <v>$/lb</v>
          </cell>
          <cell r="H744">
            <v>7916666.666666667</v>
          </cell>
          <cell r="I744" t="str">
            <v>US</v>
          </cell>
          <cell r="J744" t="str">
            <v>Pankey</v>
          </cell>
          <cell r="K744">
            <v>2739166.6666666665</v>
          </cell>
          <cell r="L744">
            <v>2739166.6666666665</v>
          </cell>
          <cell r="M744">
            <v>7916666.666666667</v>
          </cell>
        </row>
        <row r="745">
          <cell r="A745">
            <v>38596</v>
          </cell>
          <cell r="B745" t="str">
            <v>Butadiene</v>
          </cell>
          <cell r="C745" t="str">
            <v>Sabine</v>
          </cell>
          <cell r="D745" t="str">
            <v>Shell</v>
          </cell>
          <cell r="E745">
            <v>0.30599999999999999</v>
          </cell>
          <cell r="F745">
            <v>4.0000000000000001E-3</v>
          </cell>
          <cell r="G745" t="str">
            <v>$/lb</v>
          </cell>
          <cell r="H745">
            <v>11875000</v>
          </cell>
          <cell r="I745" t="str">
            <v>US</v>
          </cell>
          <cell r="J745" t="str">
            <v>Pankey</v>
          </cell>
          <cell r="K745">
            <v>3681250</v>
          </cell>
          <cell r="L745">
            <v>3633750</v>
          </cell>
          <cell r="M745">
            <v>11875000</v>
          </cell>
        </row>
        <row r="746">
          <cell r="A746">
            <v>38596</v>
          </cell>
          <cell r="B746" t="str">
            <v>Butadiene</v>
          </cell>
          <cell r="C746" t="str">
            <v>Victoria</v>
          </cell>
          <cell r="D746" t="str">
            <v>Borealis</v>
          </cell>
          <cell r="E746">
            <v>0.30599999999999999</v>
          </cell>
          <cell r="F746">
            <v>7.0000000000000001E-3</v>
          </cell>
          <cell r="G746" t="str">
            <v>$/lb</v>
          </cell>
          <cell r="H746">
            <v>6510000</v>
          </cell>
          <cell r="I746" t="str">
            <v>US</v>
          </cell>
          <cell r="J746" t="str">
            <v>Pankey</v>
          </cell>
          <cell r="K746">
            <v>2037630</v>
          </cell>
          <cell r="L746">
            <v>1992060</v>
          </cell>
          <cell r="M746">
            <v>6510000</v>
          </cell>
        </row>
        <row r="747">
          <cell r="A747">
            <v>38596</v>
          </cell>
          <cell r="B747" t="str">
            <v>Butadiene</v>
          </cell>
          <cell r="C747" t="str">
            <v>Victoria</v>
          </cell>
          <cell r="D747" t="str">
            <v>BPAMoco</v>
          </cell>
          <cell r="E747">
            <v>0.31679999999999997</v>
          </cell>
          <cell r="F747">
            <v>7.0000000000000001E-3</v>
          </cell>
          <cell r="G747" t="str">
            <v>$/lb</v>
          </cell>
          <cell r="H747">
            <v>5786666.666666667</v>
          </cell>
          <cell r="I747" t="str">
            <v>US</v>
          </cell>
          <cell r="J747" t="str">
            <v>Pankey</v>
          </cell>
          <cell r="K747">
            <v>1873722.6666666667</v>
          </cell>
          <cell r="L747">
            <v>1833216</v>
          </cell>
          <cell r="M747">
            <v>5786666.666666667</v>
          </cell>
        </row>
        <row r="748">
          <cell r="A748">
            <v>38596</v>
          </cell>
          <cell r="B748" t="str">
            <v>Butadiene</v>
          </cell>
          <cell r="C748" t="str">
            <v>Victoria</v>
          </cell>
          <cell r="D748" t="str">
            <v>Equistar</v>
          </cell>
          <cell r="E748">
            <v>0.315</v>
          </cell>
          <cell r="F748">
            <v>7.0000000000000001E-3</v>
          </cell>
          <cell r="G748" t="str">
            <v>$/lb</v>
          </cell>
          <cell r="H748">
            <v>16998333.333333332</v>
          </cell>
          <cell r="I748" t="str">
            <v>US</v>
          </cell>
          <cell r="J748" t="str">
            <v>Pankey</v>
          </cell>
          <cell r="K748">
            <v>5473463.333333333</v>
          </cell>
          <cell r="L748">
            <v>5354475</v>
          </cell>
          <cell r="M748">
            <v>16998333.333333332</v>
          </cell>
        </row>
        <row r="749">
          <cell r="A749">
            <v>38596</v>
          </cell>
          <cell r="B749" t="str">
            <v>Butadiene</v>
          </cell>
          <cell r="C749" t="str">
            <v>Victoria</v>
          </cell>
          <cell r="D749" t="str">
            <v>HuntsmanUK</v>
          </cell>
          <cell r="E749">
            <v>0.315</v>
          </cell>
          <cell r="G749" t="str">
            <v>$/lb</v>
          </cell>
          <cell r="H749">
            <v>1446666.6666666667</v>
          </cell>
          <cell r="I749" t="str">
            <v>US</v>
          </cell>
          <cell r="J749" t="str">
            <v>Pankey</v>
          </cell>
          <cell r="K749">
            <v>455700</v>
          </cell>
          <cell r="L749">
            <v>455700</v>
          </cell>
          <cell r="M749">
            <v>1446666.6666666667</v>
          </cell>
        </row>
        <row r="750">
          <cell r="A750">
            <v>38596</v>
          </cell>
          <cell r="B750" t="str">
            <v>Butadiene</v>
          </cell>
          <cell r="C750" t="str">
            <v>Victoria</v>
          </cell>
          <cell r="D750" t="str">
            <v>TPC</v>
          </cell>
          <cell r="E750">
            <v>0.315</v>
          </cell>
          <cell r="F750">
            <v>7.0000000000000001E-3</v>
          </cell>
          <cell r="G750" t="str">
            <v>$/lb</v>
          </cell>
          <cell r="H750">
            <v>5425000</v>
          </cell>
          <cell r="I750" t="str">
            <v>US</v>
          </cell>
          <cell r="J750" t="str">
            <v>Pankey</v>
          </cell>
          <cell r="K750">
            <v>1746850</v>
          </cell>
          <cell r="L750">
            <v>1708875</v>
          </cell>
          <cell r="M750">
            <v>5425000</v>
          </cell>
        </row>
        <row r="751">
          <cell r="A751">
            <v>37622</v>
          </cell>
          <cell r="B751" t="str">
            <v>MDI</v>
          </cell>
          <cell r="C751" t="str">
            <v>All ex Singapore, Paulinia</v>
          </cell>
          <cell r="D751" t="str">
            <v>Dow</v>
          </cell>
          <cell r="E751">
            <v>0.93400000000000005</v>
          </cell>
          <cell r="G751" t="str">
            <v>$/lb</v>
          </cell>
          <cell r="H751">
            <v>1916666.6666666667</v>
          </cell>
          <cell r="J751" t="str">
            <v>Johnson</v>
          </cell>
          <cell r="K751">
            <v>1790166.6666666667</v>
          </cell>
          <cell r="L751">
            <v>1790166.6666666667</v>
          </cell>
          <cell r="M751">
            <v>1916666.6666666667</v>
          </cell>
        </row>
        <row r="752">
          <cell r="A752">
            <v>37653</v>
          </cell>
          <cell r="B752" t="str">
            <v>MDI</v>
          </cell>
          <cell r="C752" t="str">
            <v>All ex Singapore, Paulinia</v>
          </cell>
          <cell r="D752" t="str">
            <v>Dow</v>
          </cell>
          <cell r="E752">
            <v>0.93400000000000005</v>
          </cell>
          <cell r="G752" t="str">
            <v>$/lb</v>
          </cell>
          <cell r="H752">
            <v>1916666.6666666667</v>
          </cell>
          <cell r="J752" t="str">
            <v>Johnson</v>
          </cell>
          <cell r="K752">
            <v>1790166.6666666667</v>
          </cell>
          <cell r="L752">
            <v>1790166.6666666667</v>
          </cell>
          <cell r="M752">
            <v>1916666.6666666667</v>
          </cell>
        </row>
        <row r="753">
          <cell r="A753">
            <v>37681</v>
          </cell>
          <cell r="B753" t="str">
            <v>MDI</v>
          </cell>
          <cell r="C753" t="str">
            <v>All ex Singapore, Paulinia</v>
          </cell>
          <cell r="D753" t="str">
            <v>Dow</v>
          </cell>
          <cell r="E753">
            <v>0.93400000000000005</v>
          </cell>
          <cell r="G753" t="str">
            <v>$/lb</v>
          </cell>
          <cell r="H753">
            <v>1916666.6666666667</v>
          </cell>
          <cell r="J753" t="str">
            <v>Johnson</v>
          </cell>
          <cell r="K753">
            <v>1790166.6666666667</v>
          </cell>
          <cell r="L753">
            <v>1790166.6666666667</v>
          </cell>
          <cell r="M753">
            <v>1916666.6666666667</v>
          </cell>
        </row>
        <row r="754">
          <cell r="A754">
            <v>37712</v>
          </cell>
          <cell r="B754" t="str">
            <v>MDI</v>
          </cell>
          <cell r="C754" t="str">
            <v>All ex Singapore, Paulinia</v>
          </cell>
          <cell r="D754" t="str">
            <v>Dow</v>
          </cell>
          <cell r="E754">
            <v>0.90700000000000003</v>
          </cell>
          <cell r="G754" t="str">
            <v>$/lb</v>
          </cell>
          <cell r="H754">
            <v>1916666.6666666667</v>
          </cell>
          <cell r="J754" t="str">
            <v>Johnson</v>
          </cell>
          <cell r="K754">
            <v>1738416.6666666667</v>
          </cell>
          <cell r="L754">
            <v>1738416.6666666667</v>
          </cell>
          <cell r="M754">
            <v>1916666.6666666667</v>
          </cell>
        </row>
        <row r="755">
          <cell r="A755">
            <v>37742</v>
          </cell>
          <cell r="B755" t="str">
            <v>MDI</v>
          </cell>
          <cell r="C755" t="str">
            <v>All ex Singapore, Paulinia</v>
          </cell>
          <cell r="D755" t="str">
            <v>Dow</v>
          </cell>
          <cell r="E755">
            <v>0.90700000000000003</v>
          </cell>
          <cell r="G755" t="str">
            <v>$/lb</v>
          </cell>
          <cell r="H755">
            <v>1916666.6666666667</v>
          </cell>
          <cell r="J755" t="str">
            <v>Johnson</v>
          </cell>
          <cell r="K755">
            <v>1738416.6666666667</v>
          </cell>
          <cell r="L755">
            <v>1738416.6666666667</v>
          </cell>
          <cell r="M755">
            <v>1916666.6666666667</v>
          </cell>
        </row>
        <row r="756">
          <cell r="A756">
            <v>37773</v>
          </cell>
          <cell r="B756" t="str">
            <v>MDI</v>
          </cell>
          <cell r="C756" t="str">
            <v>All ex Singapore, Paulinia</v>
          </cell>
          <cell r="D756" t="str">
            <v>Dow</v>
          </cell>
          <cell r="E756">
            <v>0.90700000000000003</v>
          </cell>
          <cell r="G756" t="str">
            <v>$/lb</v>
          </cell>
          <cell r="H756">
            <v>1916666.6666666667</v>
          </cell>
          <cell r="J756" t="str">
            <v>Johnson</v>
          </cell>
          <cell r="K756">
            <v>1738416.6666666667</v>
          </cell>
          <cell r="L756">
            <v>1738416.6666666667</v>
          </cell>
          <cell r="M756">
            <v>1916666.6666666667</v>
          </cell>
        </row>
        <row r="757">
          <cell r="A757">
            <v>37803</v>
          </cell>
          <cell r="B757" t="str">
            <v>MDI</v>
          </cell>
          <cell r="C757" t="str">
            <v>All ex Singapore, Paulinia</v>
          </cell>
          <cell r="D757" t="str">
            <v>Dow</v>
          </cell>
          <cell r="E757">
            <v>0.89700000000000002</v>
          </cell>
          <cell r="G757" t="str">
            <v>$/lb</v>
          </cell>
          <cell r="H757">
            <v>1916666.6666666667</v>
          </cell>
          <cell r="J757" t="str">
            <v>Johnson</v>
          </cell>
          <cell r="K757">
            <v>1719250</v>
          </cell>
          <cell r="L757">
            <v>1719250</v>
          </cell>
          <cell r="M757">
            <v>1916666.6666666667</v>
          </cell>
        </row>
        <row r="758">
          <cell r="A758">
            <v>37834</v>
          </cell>
          <cell r="B758" t="str">
            <v>MDI</v>
          </cell>
          <cell r="C758" t="str">
            <v>All ex Singapore, Paulinia</v>
          </cell>
          <cell r="D758" t="str">
            <v>Dow</v>
          </cell>
          <cell r="E758">
            <v>0.89700000000000002</v>
          </cell>
          <cell r="G758" t="str">
            <v>$/lb</v>
          </cell>
          <cell r="H758">
            <v>1916666.6666666667</v>
          </cell>
          <cell r="J758" t="str">
            <v>Johnson</v>
          </cell>
          <cell r="K758">
            <v>1719250</v>
          </cell>
          <cell r="L758">
            <v>1719250</v>
          </cell>
          <cell r="M758">
            <v>1916666.6666666667</v>
          </cell>
        </row>
        <row r="759">
          <cell r="A759">
            <v>37865</v>
          </cell>
          <cell r="B759" t="str">
            <v>MDI</v>
          </cell>
          <cell r="C759" t="str">
            <v>All ex Singapore, Paulinia</v>
          </cell>
          <cell r="D759" t="str">
            <v>Dow</v>
          </cell>
          <cell r="E759">
            <v>0.89700000000000002</v>
          </cell>
          <cell r="G759" t="str">
            <v>$/lb</v>
          </cell>
          <cell r="H759">
            <v>1916666.6666666667</v>
          </cell>
          <cell r="J759" t="str">
            <v>Johnson</v>
          </cell>
          <cell r="K759">
            <v>1719250</v>
          </cell>
          <cell r="L759">
            <v>1719250</v>
          </cell>
          <cell r="M759">
            <v>1916666.6666666667</v>
          </cell>
        </row>
        <row r="760">
          <cell r="A760">
            <v>37895</v>
          </cell>
          <cell r="B760" t="str">
            <v>MDI</v>
          </cell>
          <cell r="C760" t="str">
            <v>All ex Singapore, Paulinia</v>
          </cell>
          <cell r="D760" t="str">
            <v>Dow</v>
          </cell>
          <cell r="E760">
            <v>0.90912999999999999</v>
          </cell>
          <cell r="G760" t="str">
            <v>$/lb</v>
          </cell>
          <cell r="H760">
            <v>1916666.6666666667</v>
          </cell>
          <cell r="J760" t="str">
            <v>Johnson</v>
          </cell>
          <cell r="K760">
            <v>1742499.1666666667</v>
          </cell>
          <cell r="L760">
            <v>1742499.1666666667</v>
          </cell>
          <cell r="M760">
            <v>1916666.6666666667</v>
          </cell>
        </row>
        <row r="761">
          <cell r="A761">
            <v>37926</v>
          </cell>
          <cell r="B761" t="str">
            <v>MDI</v>
          </cell>
          <cell r="C761" t="str">
            <v>All ex Singapore, Paulinia</v>
          </cell>
          <cell r="D761" t="str">
            <v>Dow</v>
          </cell>
          <cell r="E761">
            <v>0.89922999999999997</v>
          </cell>
          <cell r="G761" t="str">
            <v>$/lb</v>
          </cell>
          <cell r="H761">
            <v>1916666.6666666667</v>
          </cell>
          <cell r="J761" t="str">
            <v>Johnson</v>
          </cell>
          <cell r="K761">
            <v>1723524.1666666667</v>
          </cell>
          <cell r="L761">
            <v>1723524.1666666667</v>
          </cell>
          <cell r="M761">
            <v>1916666.6666666667</v>
          </cell>
        </row>
        <row r="762">
          <cell r="A762">
            <v>37956</v>
          </cell>
          <cell r="B762" t="str">
            <v>MDI</v>
          </cell>
          <cell r="C762" t="str">
            <v>All ex Singapore, Paulinia</v>
          </cell>
          <cell r="D762" t="str">
            <v>Dow</v>
          </cell>
          <cell r="E762">
            <v>0.91273000000000004</v>
          </cell>
          <cell r="G762" t="str">
            <v>$/lb</v>
          </cell>
          <cell r="H762">
            <v>1916666.6666666667</v>
          </cell>
          <cell r="J762" t="str">
            <v>Johnson</v>
          </cell>
          <cell r="K762">
            <v>1749399.1666666667</v>
          </cell>
          <cell r="L762">
            <v>1749399.1666666667</v>
          </cell>
          <cell r="M762">
            <v>1916666.6666666667</v>
          </cell>
        </row>
        <row r="763">
          <cell r="A763">
            <v>37987</v>
          </cell>
          <cell r="B763" t="str">
            <v>MDI</v>
          </cell>
          <cell r="C763" t="str">
            <v>All ex Singapore, Paulinia</v>
          </cell>
          <cell r="D763" t="str">
            <v>Dow</v>
          </cell>
          <cell r="E763">
            <v>0.92757999999999996</v>
          </cell>
          <cell r="G763" t="str">
            <v>$/lb</v>
          </cell>
          <cell r="H763">
            <v>1916666.6666666667</v>
          </cell>
          <cell r="J763" t="str">
            <v>Johnson</v>
          </cell>
          <cell r="K763">
            <v>1777861.6666666667</v>
          </cell>
          <cell r="L763">
            <v>1777861.6666666667</v>
          </cell>
          <cell r="M763">
            <v>1916666.6666666667</v>
          </cell>
        </row>
        <row r="764">
          <cell r="A764">
            <v>38018</v>
          </cell>
          <cell r="B764" t="str">
            <v>MDI</v>
          </cell>
          <cell r="C764" t="str">
            <v>All ex Singapore, Paulinia</v>
          </cell>
          <cell r="D764" t="str">
            <v>Dow</v>
          </cell>
          <cell r="E764">
            <v>0.95143</v>
          </cell>
          <cell r="G764" t="str">
            <v>$/lb</v>
          </cell>
          <cell r="H764">
            <v>1916666.6666666667</v>
          </cell>
          <cell r="J764" t="str">
            <v>Johnson</v>
          </cell>
          <cell r="K764">
            <v>1823574.1666666667</v>
          </cell>
          <cell r="L764">
            <v>1823574.1666666667</v>
          </cell>
          <cell r="M764">
            <v>1916666.6666666667</v>
          </cell>
        </row>
        <row r="765">
          <cell r="A765">
            <v>38047</v>
          </cell>
          <cell r="B765" t="str">
            <v>MDI</v>
          </cell>
          <cell r="C765" t="str">
            <v>All ex Singapore, Paulinia</v>
          </cell>
          <cell r="D765" t="str">
            <v>Dow</v>
          </cell>
          <cell r="E765">
            <v>0.95323000000000002</v>
          </cell>
          <cell r="G765" t="str">
            <v>$/lb</v>
          </cell>
          <cell r="H765">
            <v>1916666.6666666667</v>
          </cell>
          <cell r="J765" t="str">
            <v>Johnson</v>
          </cell>
          <cell r="K765">
            <v>1827024.1666666667</v>
          </cell>
          <cell r="L765">
            <v>1827024.1666666667</v>
          </cell>
          <cell r="M765">
            <v>1916666.6666666667</v>
          </cell>
        </row>
        <row r="766">
          <cell r="A766">
            <v>38078</v>
          </cell>
          <cell r="B766" t="str">
            <v>MDI</v>
          </cell>
          <cell r="C766" t="str">
            <v>All ex Singapore, Paulinia</v>
          </cell>
          <cell r="D766" t="str">
            <v>Dow</v>
          </cell>
          <cell r="E766">
            <v>0.98472999999999999</v>
          </cell>
          <cell r="G766" t="str">
            <v>$/lb</v>
          </cell>
          <cell r="H766">
            <v>1916666.6666666667</v>
          </cell>
          <cell r="J766" t="str">
            <v>Johnson</v>
          </cell>
          <cell r="K766">
            <v>1887399.1666666667</v>
          </cell>
          <cell r="L766">
            <v>1887399.1666666667</v>
          </cell>
          <cell r="M766">
            <v>1916666.6666666667</v>
          </cell>
        </row>
        <row r="767">
          <cell r="A767">
            <v>38108</v>
          </cell>
          <cell r="B767" t="str">
            <v>MDI</v>
          </cell>
          <cell r="C767" t="str">
            <v>All ex Singapore, Paulinia</v>
          </cell>
          <cell r="D767" t="str">
            <v>Dow</v>
          </cell>
          <cell r="E767">
            <v>0.97842999999999991</v>
          </cell>
          <cell r="G767" t="str">
            <v>$/lb</v>
          </cell>
          <cell r="H767">
            <v>1916666.6666666667</v>
          </cell>
          <cell r="J767" t="str">
            <v>Johnson</v>
          </cell>
          <cell r="K767">
            <v>1875324.1666666665</v>
          </cell>
          <cell r="L767">
            <v>1875324.1666666665</v>
          </cell>
          <cell r="M767">
            <v>1916666.6666666667</v>
          </cell>
        </row>
        <row r="768">
          <cell r="A768">
            <v>38139</v>
          </cell>
          <cell r="B768" t="str">
            <v>MDI</v>
          </cell>
          <cell r="C768" t="str">
            <v>All ex Singapore, Paulinia</v>
          </cell>
          <cell r="D768" t="str">
            <v>Dow</v>
          </cell>
          <cell r="E768">
            <v>1.0072300000000001</v>
          </cell>
          <cell r="G768" t="str">
            <v>$/lb</v>
          </cell>
          <cell r="H768">
            <v>1916666.6666666667</v>
          </cell>
          <cell r="J768" t="str">
            <v>Johnson</v>
          </cell>
          <cell r="K768">
            <v>1930524.166666667</v>
          </cell>
          <cell r="L768">
            <v>1930524.166666667</v>
          </cell>
          <cell r="M768">
            <v>1916666.6666666667</v>
          </cell>
        </row>
        <row r="769">
          <cell r="A769">
            <v>38169</v>
          </cell>
          <cell r="B769" t="str">
            <v>MDI</v>
          </cell>
          <cell r="C769" t="str">
            <v>All ex Singapore, Paulinia</v>
          </cell>
          <cell r="D769" t="str">
            <v>Dow</v>
          </cell>
          <cell r="E769">
            <v>1.0495300000000001</v>
          </cell>
          <cell r="G769" t="str">
            <v>$/lb</v>
          </cell>
          <cell r="H769">
            <v>1916666.6666666667</v>
          </cell>
          <cell r="J769" t="str">
            <v>Johnson</v>
          </cell>
          <cell r="K769">
            <v>2011599.166666667</v>
          </cell>
          <cell r="L769">
            <v>2011599.166666667</v>
          </cell>
          <cell r="M769">
            <v>1916666.6666666667</v>
          </cell>
        </row>
        <row r="770">
          <cell r="A770">
            <v>38200</v>
          </cell>
          <cell r="B770" t="str">
            <v>MDI</v>
          </cell>
          <cell r="C770" t="str">
            <v>All ex Singapore, Paulinia</v>
          </cell>
          <cell r="D770" t="str">
            <v>Dow</v>
          </cell>
          <cell r="E770">
            <v>1.1197300000000001</v>
          </cell>
          <cell r="G770" t="str">
            <v>$/lb</v>
          </cell>
          <cell r="H770">
            <v>1916666.6666666667</v>
          </cell>
          <cell r="J770" t="str">
            <v>Johnson</v>
          </cell>
          <cell r="K770">
            <v>2146149.166666667</v>
          </cell>
          <cell r="L770">
            <v>2146149.166666667</v>
          </cell>
          <cell r="M770">
            <v>1916666.6666666667</v>
          </cell>
        </row>
        <row r="771">
          <cell r="A771">
            <v>38231</v>
          </cell>
          <cell r="B771" t="str">
            <v>MDI</v>
          </cell>
          <cell r="C771" t="str">
            <v>All ex Singapore, Paulinia</v>
          </cell>
          <cell r="D771" t="str">
            <v>Dow</v>
          </cell>
          <cell r="E771">
            <v>1.12873</v>
          </cell>
          <cell r="G771" t="str">
            <v>$/lb</v>
          </cell>
          <cell r="H771">
            <v>1916666.6666666667</v>
          </cell>
          <cell r="J771" t="str">
            <v>Johnson</v>
          </cell>
          <cell r="K771">
            <v>2163399.166666667</v>
          </cell>
          <cell r="L771">
            <v>2163399.166666667</v>
          </cell>
          <cell r="M771">
            <v>1916666.6666666667</v>
          </cell>
        </row>
        <row r="772">
          <cell r="A772">
            <v>38261</v>
          </cell>
          <cell r="B772" t="str">
            <v>MDI</v>
          </cell>
          <cell r="C772" t="str">
            <v>All ex Singapore, Paulinia</v>
          </cell>
          <cell r="D772" t="str">
            <v>Dow</v>
          </cell>
          <cell r="E772">
            <v>1.11073</v>
          </cell>
          <cell r="G772" t="str">
            <v>$/lb</v>
          </cell>
          <cell r="H772">
            <v>1916666.6666666667</v>
          </cell>
          <cell r="J772" t="str">
            <v>Johnson</v>
          </cell>
          <cell r="K772">
            <v>2128899.1666666665</v>
          </cell>
          <cell r="L772">
            <v>2128899.1666666665</v>
          </cell>
          <cell r="M772">
            <v>1916666.6666666667</v>
          </cell>
        </row>
        <row r="773">
          <cell r="A773">
            <v>38292</v>
          </cell>
          <cell r="B773" t="str">
            <v>MDI</v>
          </cell>
          <cell r="C773" t="str">
            <v>All ex Singapore, Paulinia</v>
          </cell>
          <cell r="D773" t="str">
            <v>Dow</v>
          </cell>
          <cell r="E773">
            <v>1.11073</v>
          </cell>
          <cell r="G773" t="str">
            <v>$/lb</v>
          </cell>
          <cell r="H773">
            <v>1916666.6666666667</v>
          </cell>
          <cell r="J773" t="str">
            <v>Johnson</v>
          </cell>
          <cell r="K773">
            <v>2128899.1666666665</v>
          </cell>
          <cell r="L773">
            <v>2128899.1666666665</v>
          </cell>
          <cell r="M773">
            <v>1916666.6666666667</v>
          </cell>
        </row>
        <row r="774">
          <cell r="A774">
            <v>38322</v>
          </cell>
          <cell r="B774" t="str">
            <v>MDI</v>
          </cell>
          <cell r="C774" t="str">
            <v>All ex Singapore, Paulinia</v>
          </cell>
          <cell r="D774" t="str">
            <v>Dow</v>
          </cell>
          <cell r="E774">
            <v>1.1079746364154168</v>
          </cell>
          <cell r="G774" t="str">
            <v>$/lb</v>
          </cell>
          <cell r="H774">
            <v>1916667.66666667</v>
          </cell>
          <cell r="J774" t="str">
            <v>Johnson</v>
          </cell>
          <cell r="K774">
            <v>2123619.1611041892</v>
          </cell>
          <cell r="L774">
            <v>2123619.1611041892</v>
          </cell>
          <cell r="M774">
            <v>1916667.66666667</v>
          </cell>
        </row>
        <row r="775">
          <cell r="A775">
            <v>38353</v>
          </cell>
          <cell r="B775" t="str">
            <v>MDI</v>
          </cell>
          <cell r="C775" t="str">
            <v>All ex Singapore, Paulinia</v>
          </cell>
          <cell r="D775" t="str">
            <v>Dow</v>
          </cell>
          <cell r="E775">
            <v>1.0991285714285715</v>
          </cell>
          <cell r="G775" t="str">
            <v>$/lb</v>
          </cell>
          <cell r="H775">
            <v>1916666.6666666667</v>
          </cell>
          <cell r="J775" t="str">
            <v>Johnson</v>
          </cell>
          <cell r="K775">
            <v>2106663.0952380951</v>
          </cell>
          <cell r="L775">
            <v>2106663.0952380951</v>
          </cell>
          <cell r="M775">
            <v>1916666.6666666667</v>
          </cell>
        </row>
        <row r="776">
          <cell r="A776">
            <v>38384</v>
          </cell>
          <cell r="B776" t="str">
            <v>MDI</v>
          </cell>
          <cell r="C776" t="str">
            <v>All ex Singapore, Paulinia</v>
          </cell>
          <cell r="D776" t="str">
            <v>Dow</v>
          </cell>
          <cell r="E776">
            <v>1.09501</v>
          </cell>
          <cell r="G776" t="str">
            <v>$/lb</v>
          </cell>
          <cell r="H776">
            <v>1916666.6666666667</v>
          </cell>
          <cell r="J776" t="str">
            <v>Johnson</v>
          </cell>
          <cell r="K776">
            <v>2098769.166666667</v>
          </cell>
          <cell r="L776">
            <v>2098769.166666667</v>
          </cell>
          <cell r="M776">
            <v>1916666.6666666667</v>
          </cell>
        </row>
        <row r="777">
          <cell r="A777">
            <v>38412</v>
          </cell>
          <cell r="B777" t="str">
            <v>MDI</v>
          </cell>
          <cell r="C777" t="str">
            <v>All ex Singapore, Paulinia</v>
          </cell>
          <cell r="D777" t="str">
            <v>Dow</v>
          </cell>
          <cell r="E777">
            <v>1.0906257142857143</v>
          </cell>
          <cell r="G777" t="str">
            <v>$/lb</v>
          </cell>
          <cell r="H777">
            <v>1916666.6666666667</v>
          </cell>
          <cell r="J777" t="str">
            <v>Johnson</v>
          </cell>
          <cell r="K777">
            <v>2090365.9523809524</v>
          </cell>
          <cell r="L777">
            <v>2090365.9523809524</v>
          </cell>
          <cell r="M777">
            <v>1916666.6666666667</v>
          </cell>
        </row>
        <row r="778">
          <cell r="A778">
            <v>38443</v>
          </cell>
          <cell r="B778" t="str">
            <v>MDI</v>
          </cell>
          <cell r="C778" t="str">
            <v>All ex Singapore, Paulinia</v>
          </cell>
          <cell r="D778" t="str">
            <v>Dow</v>
          </cell>
          <cell r="E778">
            <v>1.0862414285714286</v>
          </cell>
          <cell r="G778" t="str">
            <v>$/lb</v>
          </cell>
          <cell r="H778">
            <v>1916666.6666666667</v>
          </cell>
          <cell r="J778" t="str">
            <v>Johnson</v>
          </cell>
          <cell r="K778">
            <v>2081962.7380952381</v>
          </cell>
          <cell r="L778">
            <v>2081962.7380952381</v>
          </cell>
          <cell r="M778">
            <v>1916666.6666666667</v>
          </cell>
        </row>
        <row r="779">
          <cell r="A779">
            <v>38473</v>
          </cell>
          <cell r="B779" t="str">
            <v>MDI</v>
          </cell>
          <cell r="C779" t="str">
            <v>All ex Singapore, Paulinia</v>
          </cell>
          <cell r="D779" t="str">
            <v>Dow</v>
          </cell>
          <cell r="E779">
            <v>1.0819235714285713</v>
          </cell>
          <cell r="G779" t="str">
            <v>$/lb</v>
          </cell>
          <cell r="H779">
            <v>1916666.6666666667</v>
          </cell>
          <cell r="J779" t="str">
            <v>Johnson</v>
          </cell>
          <cell r="K779">
            <v>2073686.8452380951</v>
          </cell>
          <cell r="L779">
            <v>2073686.8452380951</v>
          </cell>
          <cell r="M779">
            <v>1916666.6666666667</v>
          </cell>
        </row>
        <row r="780">
          <cell r="A780">
            <v>38504</v>
          </cell>
          <cell r="B780" t="str">
            <v>MDI</v>
          </cell>
          <cell r="C780" t="str">
            <v>All ex Singapore, Paulinia</v>
          </cell>
          <cell r="D780" t="str">
            <v>Dow</v>
          </cell>
          <cell r="E780">
            <v>1.0777385714285714</v>
          </cell>
          <cell r="G780" t="str">
            <v>$/lb</v>
          </cell>
          <cell r="H780">
            <v>1916666.6666666667</v>
          </cell>
          <cell r="J780" t="str">
            <v>Johnson</v>
          </cell>
          <cell r="K780">
            <v>2065665.5952380954</v>
          </cell>
          <cell r="L780">
            <v>2065665.5952380954</v>
          </cell>
          <cell r="M780">
            <v>1916666.6666666667</v>
          </cell>
        </row>
        <row r="781">
          <cell r="A781">
            <v>38534</v>
          </cell>
          <cell r="B781" t="str">
            <v>MDI</v>
          </cell>
          <cell r="C781" t="str">
            <v>All ex Singapore, Paulinia</v>
          </cell>
          <cell r="D781" t="str">
            <v>Dow</v>
          </cell>
          <cell r="E781">
            <v>1.0640585714285715</v>
          </cell>
          <cell r="G781" t="str">
            <v>$/lb</v>
          </cell>
          <cell r="H781">
            <v>1916666.6666666667</v>
          </cell>
          <cell r="J781" t="str">
            <v>Johnson</v>
          </cell>
          <cell r="K781">
            <v>2039445.5952380954</v>
          </cell>
          <cell r="L781">
            <v>2039445.5952380954</v>
          </cell>
          <cell r="M781">
            <v>1916666.6666666667</v>
          </cell>
        </row>
        <row r="782">
          <cell r="A782">
            <v>38565</v>
          </cell>
          <cell r="B782" t="str">
            <v>MDI</v>
          </cell>
          <cell r="C782" t="str">
            <v>All ex Singapore, Paulinia</v>
          </cell>
          <cell r="D782" t="str">
            <v>Dow</v>
          </cell>
          <cell r="E782">
            <v>1.060587142857143</v>
          </cell>
          <cell r="G782" t="str">
            <v>$/lb</v>
          </cell>
          <cell r="H782">
            <v>1916666.6666666667</v>
          </cell>
          <cell r="J782" t="str">
            <v>Johnson</v>
          </cell>
          <cell r="K782">
            <v>2032792.023809524</v>
          </cell>
          <cell r="L782">
            <v>2032792.023809524</v>
          </cell>
          <cell r="M782">
            <v>1916666.6666666667</v>
          </cell>
        </row>
        <row r="783">
          <cell r="A783">
            <v>38596</v>
          </cell>
          <cell r="B783" t="str">
            <v>MDI</v>
          </cell>
          <cell r="C783" t="str">
            <v>All ex Singapore, Paulinia</v>
          </cell>
          <cell r="D783" t="str">
            <v>Dow</v>
          </cell>
          <cell r="E783">
            <v>1.0574371428571427</v>
          </cell>
          <cell r="G783" t="str">
            <v>$/lb</v>
          </cell>
          <cell r="H783">
            <v>1916666.6666666667</v>
          </cell>
          <cell r="J783" t="str">
            <v>Johnson</v>
          </cell>
          <cell r="K783">
            <v>2026754.5238095238</v>
          </cell>
          <cell r="L783">
            <v>2026754.5238095238</v>
          </cell>
          <cell r="M783">
            <v>1916666.6666666667</v>
          </cell>
        </row>
        <row r="784">
          <cell r="A784">
            <v>38626</v>
          </cell>
          <cell r="B784" t="str">
            <v>MDI</v>
          </cell>
          <cell r="C784" t="str">
            <v>All ex Singapore, Paulinia</v>
          </cell>
          <cell r="D784" t="str">
            <v>Dow</v>
          </cell>
          <cell r="E784">
            <v>1.0544800000000001</v>
          </cell>
          <cell r="G784" t="str">
            <v>$/lb</v>
          </cell>
          <cell r="H784">
            <v>1916666.6666666667</v>
          </cell>
          <cell r="J784" t="str">
            <v>Johnson</v>
          </cell>
          <cell r="K784">
            <v>2021086.666666667</v>
          </cell>
          <cell r="L784">
            <v>2021086.666666667</v>
          </cell>
          <cell r="M784">
            <v>1916666.6666666667</v>
          </cell>
        </row>
        <row r="785">
          <cell r="A785">
            <v>38657</v>
          </cell>
          <cell r="B785" t="str">
            <v>MDI</v>
          </cell>
          <cell r="C785" t="str">
            <v>All ex Singapore, Paulinia</v>
          </cell>
          <cell r="D785" t="str">
            <v>Dow</v>
          </cell>
          <cell r="E785">
            <v>1.0516514285714287</v>
          </cell>
          <cell r="G785" t="str">
            <v>$/lb</v>
          </cell>
          <cell r="H785">
            <v>1916666.6666666667</v>
          </cell>
          <cell r="J785" t="str">
            <v>Johnson</v>
          </cell>
          <cell r="K785">
            <v>2015665.2380952383</v>
          </cell>
          <cell r="L785">
            <v>2015665.2380952383</v>
          </cell>
          <cell r="M785">
            <v>1916666.6666666667</v>
          </cell>
        </row>
        <row r="786">
          <cell r="A786">
            <v>38687</v>
          </cell>
          <cell r="B786" t="str">
            <v>MDI</v>
          </cell>
          <cell r="C786" t="str">
            <v>All ex Singapore, Paulinia</v>
          </cell>
          <cell r="D786" t="str">
            <v>Dow</v>
          </cell>
          <cell r="E786">
            <v>1.0490157142857144</v>
          </cell>
          <cell r="G786" t="str">
            <v>$/lb</v>
          </cell>
          <cell r="H786">
            <v>1916667.66666667</v>
          </cell>
          <cell r="J786" t="str">
            <v>Johnson</v>
          </cell>
          <cell r="K786">
            <v>2010614.5013966705</v>
          </cell>
          <cell r="L786">
            <v>2010614.5013966705</v>
          </cell>
          <cell r="M786">
            <v>1916667.66666667</v>
          </cell>
        </row>
        <row r="787">
          <cell r="A787">
            <v>37622</v>
          </cell>
          <cell r="B787" t="str">
            <v>LRD-15</v>
          </cell>
          <cell r="C787" t="str">
            <v>All</v>
          </cell>
          <cell r="D787" t="str">
            <v>Cytec</v>
          </cell>
          <cell r="E787">
            <v>8.2799999999999994</v>
          </cell>
          <cell r="G787" t="str">
            <v>$/lb</v>
          </cell>
          <cell r="H787">
            <v>122500</v>
          </cell>
          <cell r="I787" t="str">
            <v>All</v>
          </cell>
          <cell r="J787" t="str">
            <v>Johnson</v>
          </cell>
          <cell r="K787">
            <v>1014300</v>
          </cell>
          <cell r="L787">
            <v>1014299.9999999999</v>
          </cell>
          <cell r="M787">
            <v>122500</v>
          </cell>
        </row>
        <row r="788">
          <cell r="A788">
            <v>37653</v>
          </cell>
          <cell r="B788" t="str">
            <v>LRD-15</v>
          </cell>
          <cell r="C788" t="str">
            <v>All</v>
          </cell>
          <cell r="D788" t="str">
            <v>Cytec</v>
          </cell>
          <cell r="E788">
            <v>8.2799999999999994</v>
          </cell>
          <cell r="G788" t="str">
            <v>$/lb</v>
          </cell>
          <cell r="H788">
            <v>122500</v>
          </cell>
          <cell r="I788" t="str">
            <v>All</v>
          </cell>
          <cell r="J788" t="str">
            <v>Johnson</v>
          </cell>
          <cell r="K788">
            <v>1014300</v>
          </cell>
          <cell r="L788">
            <v>1014299.9999999999</v>
          </cell>
          <cell r="M788">
            <v>122500</v>
          </cell>
        </row>
        <row r="789">
          <cell r="A789">
            <v>37681</v>
          </cell>
          <cell r="B789" t="str">
            <v>LRD-15</v>
          </cell>
          <cell r="C789" t="str">
            <v>All</v>
          </cell>
          <cell r="D789" t="str">
            <v>Cytec</v>
          </cell>
          <cell r="E789">
            <v>8.2799999999999994</v>
          </cell>
          <cell r="G789" t="str">
            <v>$/lb</v>
          </cell>
          <cell r="H789">
            <v>122500</v>
          </cell>
          <cell r="I789" t="str">
            <v>All</v>
          </cell>
          <cell r="J789" t="str">
            <v>Johnson</v>
          </cell>
          <cell r="K789">
            <v>1014300</v>
          </cell>
          <cell r="L789">
            <v>1014299.9999999999</v>
          </cell>
          <cell r="M789">
            <v>122500</v>
          </cell>
        </row>
        <row r="790">
          <cell r="A790">
            <v>37712</v>
          </cell>
          <cell r="B790" t="str">
            <v>LRD-15</v>
          </cell>
          <cell r="C790" t="str">
            <v>All</v>
          </cell>
          <cell r="D790" t="str">
            <v>Cytec</v>
          </cell>
          <cell r="E790">
            <v>8.2799999999999994</v>
          </cell>
          <cell r="G790" t="str">
            <v>$/lb</v>
          </cell>
          <cell r="H790">
            <v>122500</v>
          </cell>
          <cell r="I790" t="str">
            <v>All</v>
          </cell>
          <cell r="J790" t="str">
            <v>Johnson</v>
          </cell>
          <cell r="K790">
            <v>1014300</v>
          </cell>
          <cell r="L790">
            <v>1014299.9999999999</v>
          </cell>
          <cell r="M790">
            <v>122500</v>
          </cell>
        </row>
        <row r="791">
          <cell r="A791">
            <v>37742</v>
          </cell>
          <cell r="B791" t="str">
            <v>LRD-15</v>
          </cell>
          <cell r="C791" t="str">
            <v>All</v>
          </cell>
          <cell r="D791" t="str">
            <v>Cytec</v>
          </cell>
          <cell r="E791">
            <v>8.2799999999999994</v>
          </cell>
          <cell r="G791" t="str">
            <v>$/lb</v>
          </cell>
          <cell r="H791">
            <v>122500</v>
          </cell>
          <cell r="I791" t="str">
            <v>All</v>
          </cell>
          <cell r="J791" t="str">
            <v>Johnson</v>
          </cell>
          <cell r="K791">
            <v>1014300</v>
          </cell>
          <cell r="L791">
            <v>1014299.9999999999</v>
          </cell>
          <cell r="M791">
            <v>122500</v>
          </cell>
        </row>
        <row r="792">
          <cell r="A792">
            <v>37773</v>
          </cell>
          <cell r="B792" t="str">
            <v>LRD-15</v>
          </cell>
          <cell r="C792" t="str">
            <v>All</v>
          </cell>
          <cell r="D792" t="str">
            <v>Cytec</v>
          </cell>
          <cell r="E792">
            <v>8.2799999999999994</v>
          </cell>
          <cell r="G792" t="str">
            <v>$/lb</v>
          </cell>
          <cell r="H792">
            <v>122500</v>
          </cell>
          <cell r="I792" t="str">
            <v>All</v>
          </cell>
          <cell r="J792" t="str">
            <v>Johnson</v>
          </cell>
          <cell r="K792">
            <v>1014300</v>
          </cell>
          <cell r="L792">
            <v>1014299.9999999999</v>
          </cell>
          <cell r="M792">
            <v>122500</v>
          </cell>
        </row>
        <row r="793">
          <cell r="A793">
            <v>37803</v>
          </cell>
          <cell r="B793" t="str">
            <v>LRD-15</v>
          </cell>
          <cell r="C793" t="str">
            <v>All</v>
          </cell>
          <cell r="D793" t="str">
            <v>Cytec</v>
          </cell>
          <cell r="E793">
            <v>8.2799999999999994</v>
          </cell>
          <cell r="G793" t="str">
            <v>$/lb</v>
          </cell>
          <cell r="H793">
            <v>122500</v>
          </cell>
          <cell r="I793" t="str">
            <v>All</v>
          </cell>
          <cell r="J793" t="str">
            <v>Johnson</v>
          </cell>
          <cell r="K793">
            <v>1014300</v>
          </cell>
          <cell r="L793">
            <v>1014299.9999999999</v>
          </cell>
          <cell r="M793">
            <v>122500</v>
          </cell>
        </row>
        <row r="794">
          <cell r="A794">
            <v>37834</v>
          </cell>
          <cell r="B794" t="str">
            <v>LRD-15</v>
          </cell>
          <cell r="C794" t="str">
            <v>All</v>
          </cell>
          <cell r="D794" t="str">
            <v>Cytec</v>
          </cell>
          <cell r="E794">
            <v>8.2799999999999994</v>
          </cell>
          <cell r="G794" t="str">
            <v>$/lb</v>
          </cell>
          <cell r="H794">
            <v>122500</v>
          </cell>
          <cell r="I794" t="str">
            <v>All</v>
          </cell>
          <cell r="J794" t="str">
            <v>Johnson</v>
          </cell>
          <cell r="K794">
            <v>1014300</v>
          </cell>
          <cell r="L794">
            <v>1014299.9999999999</v>
          </cell>
          <cell r="M794">
            <v>122500</v>
          </cell>
        </row>
        <row r="795">
          <cell r="A795">
            <v>37865</v>
          </cell>
          <cell r="B795" t="str">
            <v>LRD-15</v>
          </cell>
          <cell r="C795" t="str">
            <v>All</v>
          </cell>
          <cell r="D795" t="str">
            <v>Cytec</v>
          </cell>
          <cell r="E795">
            <v>8.2799999999999994</v>
          </cell>
          <cell r="G795" t="str">
            <v>$/lb</v>
          </cell>
          <cell r="H795">
            <v>122500</v>
          </cell>
          <cell r="I795" t="str">
            <v>All</v>
          </cell>
          <cell r="J795" t="str">
            <v>Johnson</v>
          </cell>
          <cell r="K795">
            <v>1014300</v>
          </cell>
          <cell r="L795">
            <v>1014299.9999999999</v>
          </cell>
          <cell r="M795">
            <v>122500</v>
          </cell>
        </row>
        <row r="796">
          <cell r="A796">
            <v>37895</v>
          </cell>
          <cell r="B796" t="str">
            <v>LRD-15</v>
          </cell>
          <cell r="C796" t="str">
            <v>All</v>
          </cell>
          <cell r="D796" t="str">
            <v>Cytec</v>
          </cell>
          <cell r="E796">
            <v>8.2799999999999994</v>
          </cell>
          <cell r="G796" t="str">
            <v>$/lb</v>
          </cell>
          <cell r="H796">
            <v>122500</v>
          </cell>
          <cell r="I796" t="str">
            <v>All</v>
          </cell>
          <cell r="J796" t="str">
            <v>Johnson</v>
          </cell>
          <cell r="K796">
            <v>1014300</v>
          </cell>
          <cell r="L796">
            <v>1014299.9999999999</v>
          </cell>
          <cell r="M796">
            <v>122500</v>
          </cell>
        </row>
        <row r="797">
          <cell r="A797">
            <v>37926</v>
          </cell>
          <cell r="B797" t="str">
            <v>LRD-15</v>
          </cell>
          <cell r="C797" t="str">
            <v>All</v>
          </cell>
          <cell r="D797" t="str">
            <v>Cytec</v>
          </cell>
          <cell r="E797">
            <v>8.2799999999999994</v>
          </cell>
          <cell r="G797" t="str">
            <v>$/lb</v>
          </cell>
          <cell r="H797">
            <v>122500</v>
          </cell>
          <cell r="I797" t="str">
            <v>All</v>
          </cell>
          <cell r="J797" t="str">
            <v>Johnson</v>
          </cell>
          <cell r="K797">
            <v>1014300</v>
          </cell>
          <cell r="L797">
            <v>1014299.9999999999</v>
          </cell>
          <cell r="M797">
            <v>122500</v>
          </cell>
        </row>
        <row r="798">
          <cell r="A798">
            <v>37956</v>
          </cell>
          <cell r="B798" t="str">
            <v>LRD-15</v>
          </cell>
          <cell r="C798" t="str">
            <v>All</v>
          </cell>
          <cell r="D798" t="str">
            <v>Cytec</v>
          </cell>
          <cell r="E798">
            <v>8.2799999999999994</v>
          </cell>
          <cell r="G798" t="str">
            <v>$/lb</v>
          </cell>
          <cell r="H798">
            <v>122500</v>
          </cell>
          <cell r="I798" t="str">
            <v>All</v>
          </cell>
          <cell r="J798" t="str">
            <v>Johnson</v>
          </cell>
          <cell r="K798">
            <v>1014300</v>
          </cell>
          <cell r="L798">
            <v>1014299.9999999999</v>
          </cell>
          <cell r="M798">
            <v>122500</v>
          </cell>
        </row>
        <row r="799">
          <cell r="A799">
            <v>37987</v>
          </cell>
          <cell r="B799" t="str">
            <v>LRD-15</v>
          </cell>
          <cell r="C799" t="str">
            <v>All</v>
          </cell>
          <cell r="D799" t="str">
            <v>Cytec</v>
          </cell>
          <cell r="E799">
            <v>8.1199999999999992</v>
          </cell>
          <cell r="G799" t="str">
            <v>$/lb</v>
          </cell>
          <cell r="H799">
            <v>140000</v>
          </cell>
          <cell r="I799" t="str">
            <v>All</v>
          </cell>
          <cell r="J799" t="str">
            <v>Johnson</v>
          </cell>
          <cell r="K799">
            <v>1136800</v>
          </cell>
          <cell r="L799">
            <v>1136800</v>
          </cell>
          <cell r="M799">
            <v>140000</v>
          </cell>
        </row>
        <row r="800">
          <cell r="A800">
            <v>38018</v>
          </cell>
          <cell r="B800" t="str">
            <v>LRD-15</v>
          </cell>
          <cell r="C800" t="str">
            <v>All</v>
          </cell>
          <cell r="D800" t="str">
            <v>Cytec</v>
          </cell>
          <cell r="E800">
            <v>8.1199999999999992</v>
          </cell>
          <cell r="G800" t="str">
            <v>$/lb</v>
          </cell>
          <cell r="H800">
            <v>140000</v>
          </cell>
          <cell r="I800" t="str">
            <v>All</v>
          </cell>
          <cell r="J800" t="str">
            <v>Johnson</v>
          </cell>
          <cell r="K800">
            <v>1136800</v>
          </cell>
          <cell r="L800">
            <v>1136800</v>
          </cell>
          <cell r="M800">
            <v>140000</v>
          </cell>
        </row>
        <row r="801">
          <cell r="A801">
            <v>38047</v>
          </cell>
          <cell r="B801" t="str">
            <v>LRD-15</v>
          </cell>
          <cell r="C801" t="str">
            <v>All</v>
          </cell>
          <cell r="D801" t="str">
            <v>Cytec</v>
          </cell>
          <cell r="E801">
            <v>8.1199999999999992</v>
          </cell>
          <cell r="G801" t="str">
            <v>$/lb</v>
          </cell>
          <cell r="H801">
            <v>140000</v>
          </cell>
          <cell r="I801" t="str">
            <v>All</v>
          </cell>
          <cell r="J801" t="str">
            <v>Johnson</v>
          </cell>
          <cell r="K801">
            <v>1136800</v>
          </cell>
          <cell r="L801">
            <v>1136800</v>
          </cell>
          <cell r="M801">
            <v>140000</v>
          </cell>
        </row>
        <row r="802">
          <cell r="A802">
            <v>38078</v>
          </cell>
          <cell r="B802" t="str">
            <v>LRD-15</v>
          </cell>
          <cell r="C802" t="str">
            <v>All</v>
          </cell>
          <cell r="D802" t="str">
            <v>Cytec</v>
          </cell>
          <cell r="E802">
            <v>8.1199999999999992</v>
          </cell>
          <cell r="G802" t="str">
            <v>$/lb</v>
          </cell>
          <cell r="H802">
            <v>140000</v>
          </cell>
          <cell r="I802" t="str">
            <v>All</v>
          </cell>
          <cell r="J802" t="str">
            <v>Johnson</v>
          </cell>
          <cell r="K802">
            <v>1136800</v>
          </cell>
          <cell r="L802">
            <v>1136800</v>
          </cell>
          <cell r="M802">
            <v>140000</v>
          </cell>
        </row>
        <row r="803">
          <cell r="A803">
            <v>38108</v>
          </cell>
          <cell r="B803" t="str">
            <v>LRD-15</v>
          </cell>
          <cell r="C803" t="str">
            <v>All</v>
          </cell>
          <cell r="D803" t="str">
            <v>Cytec</v>
          </cell>
          <cell r="E803">
            <v>8.1199999999999992</v>
          </cell>
          <cell r="G803" t="str">
            <v>$/lb</v>
          </cell>
          <cell r="H803">
            <v>140000</v>
          </cell>
          <cell r="I803" t="str">
            <v>All</v>
          </cell>
          <cell r="J803" t="str">
            <v>Johnson</v>
          </cell>
          <cell r="K803">
            <v>1136800</v>
          </cell>
          <cell r="L803">
            <v>1136800</v>
          </cell>
          <cell r="M803">
            <v>140000</v>
          </cell>
        </row>
        <row r="804">
          <cell r="A804">
            <v>38139</v>
          </cell>
          <cell r="B804" t="str">
            <v>LRD-15</v>
          </cell>
          <cell r="C804" t="str">
            <v>All</v>
          </cell>
          <cell r="D804" t="str">
            <v>Cytec</v>
          </cell>
          <cell r="E804">
            <v>8.1199999999999992</v>
          </cell>
          <cell r="G804" t="str">
            <v>$/lb</v>
          </cell>
          <cell r="H804">
            <v>140000</v>
          </cell>
          <cell r="I804" t="str">
            <v>All</v>
          </cell>
          <cell r="J804" t="str">
            <v>Johnson</v>
          </cell>
          <cell r="K804">
            <v>1136800</v>
          </cell>
          <cell r="L804">
            <v>1136800</v>
          </cell>
          <cell r="M804">
            <v>140000</v>
          </cell>
        </row>
        <row r="805">
          <cell r="A805">
            <v>38169</v>
          </cell>
          <cell r="B805" t="str">
            <v>LRD-15</v>
          </cell>
          <cell r="C805" t="str">
            <v>All</v>
          </cell>
          <cell r="D805" t="str">
            <v>Cytec</v>
          </cell>
          <cell r="E805">
            <v>8.1199999999999992</v>
          </cell>
          <cell r="G805" t="str">
            <v>$/lb</v>
          </cell>
          <cell r="H805">
            <v>140000</v>
          </cell>
          <cell r="I805" t="str">
            <v>All</v>
          </cell>
          <cell r="J805" t="str">
            <v>Johnson</v>
          </cell>
          <cell r="K805">
            <v>1136800</v>
          </cell>
          <cell r="L805">
            <v>1136800</v>
          </cell>
          <cell r="M805">
            <v>140000</v>
          </cell>
        </row>
        <row r="806">
          <cell r="A806">
            <v>38200</v>
          </cell>
          <cell r="B806" t="str">
            <v>LRD-15</v>
          </cell>
          <cell r="C806" t="str">
            <v>All</v>
          </cell>
          <cell r="D806" t="str">
            <v>Cytec</v>
          </cell>
          <cell r="E806">
            <v>8.1199999999999992</v>
          </cell>
          <cell r="G806" t="str">
            <v>$/lb</v>
          </cell>
          <cell r="H806">
            <v>140000</v>
          </cell>
          <cell r="I806" t="str">
            <v>All</v>
          </cell>
          <cell r="J806" t="str">
            <v>Johnson</v>
          </cell>
          <cell r="K806">
            <v>1136800</v>
          </cell>
          <cell r="L806">
            <v>1136800</v>
          </cell>
          <cell r="M806">
            <v>140000</v>
          </cell>
        </row>
        <row r="807">
          <cell r="A807">
            <v>38231</v>
          </cell>
          <cell r="B807" t="str">
            <v>LRD-15</v>
          </cell>
          <cell r="C807" t="str">
            <v>All</v>
          </cell>
          <cell r="D807" t="str">
            <v>Cytec</v>
          </cell>
          <cell r="E807">
            <v>8.1199999999999992</v>
          </cell>
          <cell r="G807" t="str">
            <v>$/lb</v>
          </cell>
          <cell r="H807">
            <v>140000</v>
          </cell>
          <cell r="I807" t="str">
            <v>All</v>
          </cell>
          <cell r="J807" t="str">
            <v>Johnson</v>
          </cell>
          <cell r="K807">
            <v>1136800</v>
          </cell>
          <cell r="L807">
            <v>1136800</v>
          </cell>
          <cell r="M807">
            <v>140000</v>
          </cell>
        </row>
        <row r="808">
          <cell r="A808">
            <v>38261</v>
          </cell>
          <cell r="B808" t="str">
            <v>LRD-15</v>
          </cell>
          <cell r="C808" t="str">
            <v>All</v>
          </cell>
          <cell r="D808" t="str">
            <v>Cytec</v>
          </cell>
          <cell r="E808">
            <v>8.1199999999999992</v>
          </cell>
          <cell r="G808" t="str">
            <v>$/lb</v>
          </cell>
          <cell r="H808">
            <v>140000</v>
          </cell>
          <cell r="I808" t="str">
            <v>All</v>
          </cell>
          <cell r="J808" t="str">
            <v>Johnson</v>
          </cell>
          <cell r="K808">
            <v>1136800</v>
          </cell>
          <cell r="L808">
            <v>1136800</v>
          </cell>
          <cell r="M808">
            <v>140000</v>
          </cell>
        </row>
        <row r="809">
          <cell r="A809">
            <v>38292</v>
          </cell>
          <cell r="B809" t="str">
            <v>LRD-15</v>
          </cell>
          <cell r="C809" t="str">
            <v>All</v>
          </cell>
          <cell r="D809" t="str">
            <v>Cytec</v>
          </cell>
          <cell r="E809">
            <v>8.1199999999999992</v>
          </cell>
          <cell r="G809" t="str">
            <v>$/lb</v>
          </cell>
          <cell r="H809">
            <v>140000</v>
          </cell>
          <cell r="I809" t="str">
            <v>All</v>
          </cell>
          <cell r="J809" t="str">
            <v>Johnson</v>
          </cell>
          <cell r="K809">
            <v>1136800</v>
          </cell>
          <cell r="L809">
            <v>1136800</v>
          </cell>
          <cell r="M809">
            <v>140000</v>
          </cell>
        </row>
        <row r="810">
          <cell r="A810">
            <v>38322</v>
          </cell>
          <cell r="B810" t="str">
            <v>LRD-15</v>
          </cell>
          <cell r="C810" t="str">
            <v>All</v>
          </cell>
          <cell r="D810" t="str">
            <v>Cytec</v>
          </cell>
          <cell r="E810">
            <v>8.1199999999999992</v>
          </cell>
          <cell r="G810" t="str">
            <v>$/lb</v>
          </cell>
          <cell r="H810">
            <v>140000</v>
          </cell>
          <cell r="I810" t="str">
            <v>All</v>
          </cell>
          <cell r="J810" t="str">
            <v>Johnson</v>
          </cell>
          <cell r="K810">
            <v>1136800</v>
          </cell>
          <cell r="L810">
            <v>1136800</v>
          </cell>
          <cell r="M810">
            <v>140000</v>
          </cell>
        </row>
        <row r="811">
          <cell r="A811">
            <v>38353</v>
          </cell>
          <cell r="B811" t="str">
            <v>LRD-15</v>
          </cell>
          <cell r="C811" t="str">
            <v>All</v>
          </cell>
          <cell r="D811" t="str">
            <v>Cytec</v>
          </cell>
          <cell r="E811">
            <v>8.1199999999999992</v>
          </cell>
          <cell r="G811" t="str">
            <v>$/lb</v>
          </cell>
          <cell r="H811">
            <v>134000</v>
          </cell>
          <cell r="I811" t="str">
            <v>All</v>
          </cell>
          <cell r="J811" t="str">
            <v>Johnson</v>
          </cell>
          <cell r="K811">
            <v>1088080</v>
          </cell>
          <cell r="L811">
            <v>1088080</v>
          </cell>
          <cell r="M811">
            <v>134000</v>
          </cell>
        </row>
        <row r="812">
          <cell r="A812">
            <v>38384</v>
          </cell>
          <cell r="B812" t="str">
            <v>LRD-15</v>
          </cell>
          <cell r="C812" t="str">
            <v>All</v>
          </cell>
          <cell r="D812" t="str">
            <v>Cytec</v>
          </cell>
          <cell r="E812">
            <v>8.1199999999999992</v>
          </cell>
          <cell r="G812" t="str">
            <v>$/lb</v>
          </cell>
          <cell r="H812">
            <v>134000</v>
          </cell>
          <cell r="I812" t="str">
            <v>All</v>
          </cell>
          <cell r="J812" t="str">
            <v>Johnson</v>
          </cell>
          <cell r="K812">
            <v>1088080</v>
          </cell>
          <cell r="L812">
            <v>1088080</v>
          </cell>
          <cell r="M812">
            <v>134000</v>
          </cell>
        </row>
        <row r="813">
          <cell r="A813">
            <v>38412</v>
          </cell>
          <cell r="B813" t="str">
            <v>LRD-15</v>
          </cell>
          <cell r="C813" t="str">
            <v>All</v>
          </cell>
          <cell r="D813" t="str">
            <v>Cytec</v>
          </cell>
          <cell r="E813">
            <v>8.1199999999999992</v>
          </cell>
          <cell r="G813" t="str">
            <v>$/lb</v>
          </cell>
          <cell r="H813">
            <v>134000</v>
          </cell>
          <cell r="I813" t="str">
            <v>All</v>
          </cell>
          <cell r="J813" t="str">
            <v>Johnson</v>
          </cell>
          <cell r="K813">
            <v>1088080</v>
          </cell>
          <cell r="L813">
            <v>1088080</v>
          </cell>
          <cell r="M813">
            <v>134000</v>
          </cell>
        </row>
        <row r="814">
          <cell r="A814">
            <v>38443</v>
          </cell>
          <cell r="B814" t="str">
            <v>LRD-15</v>
          </cell>
          <cell r="C814" t="str">
            <v>All</v>
          </cell>
          <cell r="D814" t="str">
            <v>Cytec</v>
          </cell>
          <cell r="E814">
            <v>8.1199999999999992</v>
          </cell>
          <cell r="G814" t="str">
            <v>$/lb</v>
          </cell>
          <cell r="H814">
            <v>134000</v>
          </cell>
          <cell r="I814" t="str">
            <v>All</v>
          </cell>
          <cell r="J814" t="str">
            <v>Johnson</v>
          </cell>
          <cell r="K814">
            <v>1088080</v>
          </cell>
          <cell r="L814">
            <v>1088080</v>
          </cell>
          <cell r="M814">
            <v>134000</v>
          </cell>
        </row>
        <row r="815">
          <cell r="A815">
            <v>38473</v>
          </cell>
          <cell r="B815" t="str">
            <v>LRD-15</v>
          </cell>
          <cell r="C815" t="str">
            <v>All</v>
          </cell>
          <cell r="D815" t="str">
            <v>Cytec</v>
          </cell>
          <cell r="E815">
            <v>8.1199999999999992</v>
          </cell>
          <cell r="G815" t="str">
            <v>$/lb</v>
          </cell>
          <cell r="H815">
            <v>134000</v>
          </cell>
          <cell r="I815" t="str">
            <v>All</v>
          </cell>
          <cell r="J815" t="str">
            <v>Johnson</v>
          </cell>
          <cell r="K815">
            <v>1088080</v>
          </cell>
          <cell r="L815">
            <v>1088080</v>
          </cell>
          <cell r="M815">
            <v>134000</v>
          </cell>
        </row>
        <row r="816">
          <cell r="A816">
            <v>38504</v>
          </cell>
          <cell r="B816" t="str">
            <v>LRD-15</v>
          </cell>
          <cell r="C816" t="str">
            <v>All</v>
          </cell>
          <cell r="D816" t="str">
            <v>Cytec</v>
          </cell>
          <cell r="E816">
            <v>8.1199999999999992</v>
          </cell>
          <cell r="G816" t="str">
            <v>$/lb</v>
          </cell>
          <cell r="H816">
            <v>134000</v>
          </cell>
          <cell r="I816" t="str">
            <v>All</v>
          </cell>
          <cell r="J816" t="str">
            <v>Johnson</v>
          </cell>
          <cell r="K816">
            <v>1088080</v>
          </cell>
          <cell r="L816">
            <v>1088080</v>
          </cell>
          <cell r="M816">
            <v>134000</v>
          </cell>
        </row>
        <row r="817">
          <cell r="A817">
            <v>38534</v>
          </cell>
          <cell r="B817" t="str">
            <v>LRD-15</v>
          </cell>
          <cell r="C817" t="str">
            <v>All</v>
          </cell>
          <cell r="D817" t="str">
            <v>Cytec</v>
          </cell>
          <cell r="E817">
            <v>0</v>
          </cell>
          <cell r="G817" t="str">
            <v>$/lb</v>
          </cell>
          <cell r="H817">
            <v>134000</v>
          </cell>
          <cell r="I817" t="str">
            <v>All</v>
          </cell>
          <cell r="J817" t="str">
            <v>Johnson</v>
          </cell>
          <cell r="K817">
            <v>0</v>
          </cell>
          <cell r="L817">
            <v>0</v>
          </cell>
          <cell r="M817">
            <v>0</v>
          </cell>
        </row>
        <row r="818">
          <cell r="A818">
            <v>38565</v>
          </cell>
          <cell r="B818" t="str">
            <v>LRD-15</v>
          </cell>
          <cell r="C818" t="str">
            <v>All</v>
          </cell>
          <cell r="D818" t="str">
            <v>Cytec</v>
          </cell>
          <cell r="E818">
            <v>0</v>
          </cell>
          <cell r="G818" t="str">
            <v>$/lb</v>
          </cell>
          <cell r="H818">
            <v>134000</v>
          </cell>
          <cell r="I818" t="str">
            <v>All</v>
          </cell>
          <cell r="J818" t="str">
            <v>Johnson</v>
          </cell>
          <cell r="K818">
            <v>0</v>
          </cell>
          <cell r="L818">
            <v>0</v>
          </cell>
          <cell r="M818">
            <v>0</v>
          </cell>
        </row>
        <row r="819">
          <cell r="A819">
            <v>38596</v>
          </cell>
          <cell r="B819" t="str">
            <v>LRD-15</v>
          </cell>
          <cell r="C819" t="str">
            <v>All</v>
          </cell>
          <cell r="D819" t="str">
            <v>Cytec</v>
          </cell>
          <cell r="E819">
            <v>0</v>
          </cell>
          <cell r="G819" t="str">
            <v>$/lb</v>
          </cell>
          <cell r="H819">
            <v>134000</v>
          </cell>
          <cell r="I819" t="str">
            <v>All</v>
          </cell>
          <cell r="J819" t="str">
            <v>Johnson</v>
          </cell>
          <cell r="K819">
            <v>0</v>
          </cell>
          <cell r="L819">
            <v>0</v>
          </cell>
          <cell r="M819">
            <v>0</v>
          </cell>
        </row>
        <row r="820">
          <cell r="A820">
            <v>38626</v>
          </cell>
          <cell r="B820" t="str">
            <v>LRD-15</v>
          </cell>
          <cell r="C820" t="str">
            <v>All</v>
          </cell>
          <cell r="D820" t="str">
            <v>Cytec</v>
          </cell>
          <cell r="E820">
            <v>0</v>
          </cell>
          <cell r="G820" t="str">
            <v>$/lb</v>
          </cell>
          <cell r="H820">
            <v>134000</v>
          </cell>
          <cell r="I820" t="str">
            <v>All</v>
          </cell>
          <cell r="J820" t="str">
            <v>Johnson</v>
          </cell>
          <cell r="K820">
            <v>0</v>
          </cell>
          <cell r="L820">
            <v>0</v>
          </cell>
          <cell r="M820">
            <v>0</v>
          </cell>
        </row>
        <row r="821">
          <cell r="A821">
            <v>38657</v>
          </cell>
          <cell r="B821" t="str">
            <v>LRD-15</v>
          </cell>
          <cell r="C821" t="str">
            <v>All</v>
          </cell>
          <cell r="D821" t="str">
            <v>Cytec</v>
          </cell>
          <cell r="E821">
            <v>0</v>
          </cell>
          <cell r="G821" t="str">
            <v>$/lb</v>
          </cell>
          <cell r="H821">
            <v>134000</v>
          </cell>
          <cell r="I821" t="str">
            <v>All</v>
          </cell>
          <cell r="J821" t="str">
            <v>Johnson</v>
          </cell>
          <cell r="K821">
            <v>0</v>
          </cell>
          <cell r="L821">
            <v>0</v>
          </cell>
          <cell r="M821">
            <v>0</v>
          </cell>
        </row>
        <row r="822">
          <cell r="A822">
            <v>38687</v>
          </cell>
          <cell r="B822" t="str">
            <v>LRD-15</v>
          </cell>
          <cell r="C822" t="str">
            <v>All</v>
          </cell>
          <cell r="D822" t="str">
            <v>Cytec</v>
          </cell>
          <cell r="E822">
            <v>0</v>
          </cell>
          <cell r="G822" t="str">
            <v>$/lb</v>
          </cell>
          <cell r="H822">
            <v>134000</v>
          </cell>
          <cell r="I822" t="str">
            <v>All</v>
          </cell>
          <cell r="J822" t="str">
            <v>Johnson</v>
          </cell>
          <cell r="K822">
            <v>0</v>
          </cell>
          <cell r="L822">
            <v>0</v>
          </cell>
          <cell r="M822">
            <v>0</v>
          </cell>
        </row>
        <row r="823">
          <cell r="A823">
            <v>37622</v>
          </cell>
          <cell r="B823" t="str">
            <v>LRD-15</v>
          </cell>
          <cell r="C823" t="str">
            <v>All</v>
          </cell>
          <cell r="D823" t="str">
            <v>Great Lakes</v>
          </cell>
          <cell r="E823">
            <v>8.5</v>
          </cell>
          <cell r="G823" t="str">
            <v>$/lb</v>
          </cell>
          <cell r="H823">
            <v>52500</v>
          </cell>
          <cell r="I823" t="str">
            <v>All</v>
          </cell>
          <cell r="J823" t="str">
            <v>Johnson</v>
          </cell>
          <cell r="K823">
            <v>446250</v>
          </cell>
          <cell r="L823">
            <v>446250</v>
          </cell>
          <cell r="M823">
            <v>52500</v>
          </cell>
        </row>
        <row r="824">
          <cell r="A824">
            <v>37653</v>
          </cell>
          <cell r="B824" t="str">
            <v>LRD-15</v>
          </cell>
          <cell r="C824" t="str">
            <v>All</v>
          </cell>
          <cell r="D824" t="str">
            <v>Great Lakes</v>
          </cell>
          <cell r="E824">
            <v>8.5</v>
          </cell>
          <cell r="G824" t="str">
            <v>$/lb</v>
          </cell>
          <cell r="H824">
            <v>52500</v>
          </cell>
          <cell r="I824" t="str">
            <v>All</v>
          </cell>
          <cell r="J824" t="str">
            <v>Johnson</v>
          </cell>
          <cell r="K824">
            <v>446250</v>
          </cell>
          <cell r="L824">
            <v>446250</v>
          </cell>
          <cell r="M824">
            <v>52500</v>
          </cell>
        </row>
        <row r="825">
          <cell r="A825">
            <v>37681</v>
          </cell>
          <cell r="B825" t="str">
            <v>LRD-15</v>
          </cell>
          <cell r="C825" t="str">
            <v>All</v>
          </cell>
          <cell r="D825" t="str">
            <v>Great Lakes</v>
          </cell>
          <cell r="E825">
            <v>8.5</v>
          </cell>
          <cell r="G825" t="str">
            <v>$/lb</v>
          </cell>
          <cell r="H825">
            <v>52500</v>
          </cell>
          <cell r="I825" t="str">
            <v>All</v>
          </cell>
          <cell r="J825" t="str">
            <v>Johnson</v>
          </cell>
          <cell r="K825">
            <v>446250</v>
          </cell>
          <cell r="L825">
            <v>446250</v>
          </cell>
          <cell r="M825">
            <v>52500</v>
          </cell>
        </row>
        <row r="826">
          <cell r="A826">
            <v>37712</v>
          </cell>
          <cell r="B826" t="str">
            <v>LRD-15</v>
          </cell>
          <cell r="C826" t="str">
            <v>All</v>
          </cell>
          <cell r="D826" t="str">
            <v>Great Lakes</v>
          </cell>
          <cell r="E826">
            <v>8.5</v>
          </cell>
          <cell r="G826" t="str">
            <v>$/lb</v>
          </cell>
          <cell r="H826">
            <v>52500</v>
          </cell>
          <cell r="I826" t="str">
            <v>All</v>
          </cell>
          <cell r="J826" t="str">
            <v>Johnson</v>
          </cell>
          <cell r="K826">
            <v>446250</v>
          </cell>
          <cell r="L826">
            <v>446250</v>
          </cell>
          <cell r="M826">
            <v>52500</v>
          </cell>
        </row>
        <row r="827">
          <cell r="A827">
            <v>37742</v>
          </cell>
          <cell r="B827" t="str">
            <v>LRD-15</v>
          </cell>
          <cell r="C827" t="str">
            <v>All</v>
          </cell>
          <cell r="D827" t="str">
            <v>Great Lakes</v>
          </cell>
          <cell r="E827">
            <v>8.5</v>
          </cell>
          <cell r="G827" t="str">
            <v>$/lb</v>
          </cell>
          <cell r="H827">
            <v>52500</v>
          </cell>
          <cell r="I827" t="str">
            <v>All</v>
          </cell>
          <cell r="J827" t="str">
            <v>Johnson</v>
          </cell>
          <cell r="K827">
            <v>446250</v>
          </cell>
          <cell r="L827">
            <v>446250</v>
          </cell>
          <cell r="M827">
            <v>52500</v>
          </cell>
        </row>
        <row r="828">
          <cell r="A828">
            <v>37773</v>
          </cell>
          <cell r="B828" t="str">
            <v>LRD-15</v>
          </cell>
          <cell r="C828" t="str">
            <v>All</v>
          </cell>
          <cell r="D828" t="str">
            <v>Great Lakes</v>
          </cell>
          <cell r="E828">
            <v>8.5</v>
          </cell>
          <cell r="G828" t="str">
            <v>$/lb</v>
          </cell>
          <cell r="H828">
            <v>52500</v>
          </cell>
          <cell r="I828" t="str">
            <v>All</v>
          </cell>
          <cell r="J828" t="str">
            <v>Johnson</v>
          </cell>
          <cell r="K828">
            <v>446250</v>
          </cell>
          <cell r="L828">
            <v>446250</v>
          </cell>
          <cell r="M828">
            <v>52500</v>
          </cell>
        </row>
        <row r="829">
          <cell r="A829">
            <v>37803</v>
          </cell>
          <cell r="B829" t="str">
            <v>LRD-15</v>
          </cell>
          <cell r="C829" t="str">
            <v>All</v>
          </cell>
          <cell r="D829" t="str">
            <v>Great Lakes</v>
          </cell>
          <cell r="E829">
            <v>8.5</v>
          </cell>
          <cell r="G829" t="str">
            <v>$/lb</v>
          </cell>
          <cell r="H829">
            <v>52500</v>
          </cell>
          <cell r="I829" t="str">
            <v>All</v>
          </cell>
          <cell r="J829" t="str">
            <v>Johnson</v>
          </cell>
          <cell r="K829">
            <v>446250</v>
          </cell>
          <cell r="L829">
            <v>446250</v>
          </cell>
          <cell r="M829">
            <v>52500</v>
          </cell>
        </row>
        <row r="830">
          <cell r="A830">
            <v>37834</v>
          </cell>
          <cell r="B830" t="str">
            <v>LRD-15</v>
          </cell>
          <cell r="C830" t="str">
            <v>All</v>
          </cell>
          <cell r="D830" t="str">
            <v>Great Lakes</v>
          </cell>
          <cell r="E830">
            <v>8.5</v>
          </cell>
          <cell r="G830" t="str">
            <v>$/lb</v>
          </cell>
          <cell r="H830">
            <v>52500</v>
          </cell>
          <cell r="I830" t="str">
            <v>All</v>
          </cell>
          <cell r="J830" t="str">
            <v>Johnson</v>
          </cell>
          <cell r="K830">
            <v>446250</v>
          </cell>
          <cell r="L830">
            <v>446250</v>
          </cell>
          <cell r="M830">
            <v>52500</v>
          </cell>
        </row>
        <row r="831">
          <cell r="A831">
            <v>37865</v>
          </cell>
          <cell r="B831" t="str">
            <v>LRD-15</v>
          </cell>
          <cell r="C831" t="str">
            <v>All</v>
          </cell>
          <cell r="D831" t="str">
            <v>Great Lakes</v>
          </cell>
          <cell r="E831">
            <v>8.5</v>
          </cell>
          <cell r="G831" t="str">
            <v>$/lb</v>
          </cell>
          <cell r="H831">
            <v>52500</v>
          </cell>
          <cell r="I831" t="str">
            <v>All</v>
          </cell>
          <cell r="J831" t="str">
            <v>Johnson</v>
          </cell>
          <cell r="K831">
            <v>446250</v>
          </cell>
          <cell r="L831">
            <v>446250</v>
          </cell>
          <cell r="M831">
            <v>52500</v>
          </cell>
        </row>
        <row r="832">
          <cell r="A832">
            <v>37895</v>
          </cell>
          <cell r="B832" t="str">
            <v>LRD-15</v>
          </cell>
          <cell r="C832" t="str">
            <v>All</v>
          </cell>
          <cell r="D832" t="str">
            <v>Great Lakes</v>
          </cell>
          <cell r="E832">
            <v>8.5</v>
          </cell>
          <cell r="G832" t="str">
            <v>$/lb</v>
          </cell>
          <cell r="H832">
            <v>52500</v>
          </cell>
          <cell r="I832" t="str">
            <v>All</v>
          </cell>
          <cell r="J832" t="str">
            <v>Johnson</v>
          </cell>
          <cell r="K832">
            <v>446250</v>
          </cell>
          <cell r="L832">
            <v>446250</v>
          </cell>
          <cell r="M832">
            <v>52500</v>
          </cell>
        </row>
        <row r="833">
          <cell r="A833">
            <v>37926</v>
          </cell>
          <cell r="B833" t="str">
            <v>LRD-15</v>
          </cell>
          <cell r="C833" t="str">
            <v>All</v>
          </cell>
          <cell r="D833" t="str">
            <v>Great Lakes</v>
          </cell>
          <cell r="E833">
            <v>8.5</v>
          </cell>
          <cell r="G833" t="str">
            <v>$/lb</v>
          </cell>
          <cell r="H833">
            <v>52500</v>
          </cell>
          <cell r="I833" t="str">
            <v>All</v>
          </cell>
          <cell r="J833" t="str">
            <v>Johnson</v>
          </cell>
          <cell r="K833">
            <v>446250</v>
          </cell>
          <cell r="L833">
            <v>446250</v>
          </cell>
          <cell r="M833">
            <v>52500</v>
          </cell>
        </row>
        <row r="834">
          <cell r="A834">
            <v>37956</v>
          </cell>
          <cell r="B834" t="str">
            <v>LRD-15</v>
          </cell>
          <cell r="C834" t="str">
            <v>All</v>
          </cell>
          <cell r="D834" t="str">
            <v>Great Lakes</v>
          </cell>
          <cell r="E834">
            <v>8.5</v>
          </cell>
          <cell r="G834" t="str">
            <v>$/lb</v>
          </cell>
          <cell r="H834">
            <v>52500</v>
          </cell>
          <cell r="I834" t="str">
            <v>All</v>
          </cell>
          <cell r="J834" t="str">
            <v>Johnson</v>
          </cell>
          <cell r="K834">
            <v>446250</v>
          </cell>
          <cell r="L834">
            <v>446250</v>
          </cell>
          <cell r="M834">
            <v>52500</v>
          </cell>
        </row>
        <row r="835">
          <cell r="A835">
            <v>37987</v>
          </cell>
          <cell r="B835" t="str">
            <v>LRD-15</v>
          </cell>
          <cell r="C835" t="str">
            <v>All</v>
          </cell>
          <cell r="D835" t="str">
            <v>Great Lakes</v>
          </cell>
          <cell r="E835">
            <v>8.3000000000000007</v>
          </cell>
          <cell r="G835" t="str">
            <v>$/lb</v>
          </cell>
          <cell r="H835">
            <v>60000</v>
          </cell>
          <cell r="I835" t="str">
            <v>All</v>
          </cell>
          <cell r="J835" t="str">
            <v>Johnson</v>
          </cell>
          <cell r="K835">
            <v>498000.00000000006</v>
          </cell>
          <cell r="L835">
            <v>498000.00000000006</v>
          </cell>
          <cell r="M835">
            <v>60000</v>
          </cell>
        </row>
        <row r="836">
          <cell r="A836">
            <v>38018</v>
          </cell>
          <cell r="B836" t="str">
            <v>LRD-15</v>
          </cell>
          <cell r="C836" t="str">
            <v>All</v>
          </cell>
          <cell r="D836" t="str">
            <v>Great Lakes</v>
          </cell>
          <cell r="E836">
            <v>8.3000000000000007</v>
          </cell>
          <cell r="G836" t="str">
            <v>$/lb</v>
          </cell>
          <cell r="H836">
            <v>60000</v>
          </cell>
          <cell r="I836" t="str">
            <v>All</v>
          </cell>
          <cell r="J836" t="str">
            <v>Johnson</v>
          </cell>
          <cell r="K836">
            <v>498000.00000000006</v>
          </cell>
          <cell r="L836">
            <v>498000.00000000006</v>
          </cell>
          <cell r="M836">
            <v>60000</v>
          </cell>
        </row>
        <row r="837">
          <cell r="A837">
            <v>38047</v>
          </cell>
          <cell r="B837" t="str">
            <v>LRD-15</v>
          </cell>
          <cell r="C837" t="str">
            <v>All</v>
          </cell>
          <cell r="D837" t="str">
            <v>Great Lakes</v>
          </cell>
          <cell r="E837">
            <v>8.3000000000000007</v>
          </cell>
          <cell r="G837" t="str">
            <v>$/lb</v>
          </cell>
          <cell r="H837">
            <v>60000</v>
          </cell>
          <cell r="I837" t="str">
            <v>All</v>
          </cell>
          <cell r="J837" t="str">
            <v>Johnson</v>
          </cell>
          <cell r="K837">
            <v>498000.00000000006</v>
          </cell>
          <cell r="L837">
            <v>498000.00000000006</v>
          </cell>
          <cell r="M837">
            <v>60000</v>
          </cell>
        </row>
        <row r="838">
          <cell r="A838">
            <v>38078</v>
          </cell>
          <cell r="B838" t="str">
            <v>LRD-15</v>
          </cell>
          <cell r="C838" t="str">
            <v>All</v>
          </cell>
          <cell r="D838" t="str">
            <v>Great Lakes</v>
          </cell>
          <cell r="E838">
            <v>8.3000000000000007</v>
          </cell>
          <cell r="G838" t="str">
            <v>$/lb</v>
          </cell>
          <cell r="H838">
            <v>60000</v>
          </cell>
          <cell r="I838" t="str">
            <v>All</v>
          </cell>
          <cell r="J838" t="str">
            <v>Johnson</v>
          </cell>
          <cell r="K838">
            <v>498000.00000000006</v>
          </cell>
          <cell r="L838">
            <v>498000.00000000006</v>
          </cell>
          <cell r="M838">
            <v>60000</v>
          </cell>
        </row>
        <row r="839">
          <cell r="A839">
            <v>38108</v>
          </cell>
          <cell r="B839" t="str">
            <v>LRD-15</v>
          </cell>
          <cell r="C839" t="str">
            <v>All</v>
          </cell>
          <cell r="D839" t="str">
            <v>Great Lakes</v>
          </cell>
          <cell r="E839">
            <v>8.3000000000000007</v>
          </cell>
          <cell r="G839" t="str">
            <v>$/lb</v>
          </cell>
          <cell r="H839">
            <v>60000</v>
          </cell>
          <cell r="I839" t="str">
            <v>All</v>
          </cell>
          <cell r="J839" t="str">
            <v>Johnson</v>
          </cell>
          <cell r="K839">
            <v>498000.00000000006</v>
          </cell>
          <cell r="L839">
            <v>498000.00000000006</v>
          </cell>
          <cell r="M839">
            <v>60000</v>
          </cell>
        </row>
        <row r="840">
          <cell r="A840">
            <v>38139</v>
          </cell>
          <cell r="B840" t="str">
            <v>LRD-15</v>
          </cell>
          <cell r="C840" t="str">
            <v>All</v>
          </cell>
          <cell r="D840" t="str">
            <v>Great Lakes</v>
          </cell>
          <cell r="E840">
            <v>8.3000000000000007</v>
          </cell>
          <cell r="G840" t="str">
            <v>$/lb</v>
          </cell>
          <cell r="H840">
            <v>60000</v>
          </cell>
          <cell r="I840" t="str">
            <v>All</v>
          </cell>
          <cell r="J840" t="str">
            <v>Johnson</v>
          </cell>
          <cell r="K840">
            <v>498000.00000000006</v>
          </cell>
          <cell r="L840">
            <v>498000.00000000006</v>
          </cell>
          <cell r="M840">
            <v>60000</v>
          </cell>
        </row>
        <row r="841">
          <cell r="A841">
            <v>38169</v>
          </cell>
          <cell r="B841" t="str">
            <v>LRD-15</v>
          </cell>
          <cell r="C841" t="str">
            <v>All</v>
          </cell>
          <cell r="D841" t="str">
            <v>Great Lakes</v>
          </cell>
          <cell r="E841">
            <v>8.3000000000000007</v>
          </cell>
          <cell r="G841" t="str">
            <v>$/lb</v>
          </cell>
          <cell r="H841">
            <v>60000</v>
          </cell>
          <cell r="I841" t="str">
            <v>All</v>
          </cell>
          <cell r="J841" t="str">
            <v>Johnson</v>
          </cell>
          <cell r="K841">
            <v>498000.00000000006</v>
          </cell>
          <cell r="L841">
            <v>498000.00000000006</v>
          </cell>
          <cell r="M841">
            <v>60000</v>
          </cell>
        </row>
        <row r="842">
          <cell r="A842">
            <v>38200</v>
          </cell>
          <cell r="B842" t="str">
            <v>LRD-15</v>
          </cell>
          <cell r="C842" t="str">
            <v>All</v>
          </cell>
          <cell r="D842" t="str">
            <v>Great Lakes</v>
          </cell>
          <cell r="E842">
            <v>8.3000000000000007</v>
          </cell>
          <cell r="G842" t="str">
            <v>$/lb</v>
          </cell>
          <cell r="H842">
            <v>60000</v>
          </cell>
          <cell r="I842" t="str">
            <v>All</v>
          </cell>
          <cell r="J842" t="str">
            <v>Johnson</v>
          </cell>
          <cell r="K842">
            <v>498000.00000000006</v>
          </cell>
          <cell r="L842">
            <v>498000.00000000006</v>
          </cell>
          <cell r="M842">
            <v>60000</v>
          </cell>
        </row>
        <row r="843">
          <cell r="A843">
            <v>38231</v>
          </cell>
          <cell r="B843" t="str">
            <v>LRD-15</v>
          </cell>
          <cell r="C843" t="str">
            <v>All</v>
          </cell>
          <cell r="D843" t="str">
            <v>Great Lakes</v>
          </cell>
          <cell r="E843">
            <v>8.3000000000000007</v>
          </cell>
          <cell r="G843" t="str">
            <v>$/lb</v>
          </cell>
          <cell r="H843">
            <v>60000</v>
          </cell>
          <cell r="I843" t="str">
            <v>All</v>
          </cell>
          <cell r="J843" t="str">
            <v>Johnson</v>
          </cell>
          <cell r="K843">
            <v>498000.00000000006</v>
          </cell>
          <cell r="L843">
            <v>498000.00000000006</v>
          </cell>
          <cell r="M843">
            <v>60000</v>
          </cell>
        </row>
        <row r="844">
          <cell r="A844">
            <v>38261</v>
          </cell>
          <cell r="B844" t="str">
            <v>LRD-15</v>
          </cell>
          <cell r="C844" t="str">
            <v>All</v>
          </cell>
          <cell r="D844" t="str">
            <v>Great Lakes</v>
          </cell>
          <cell r="E844">
            <v>8.3000000000000007</v>
          </cell>
          <cell r="G844" t="str">
            <v>$/lb</v>
          </cell>
          <cell r="H844">
            <v>60000</v>
          </cell>
          <cell r="I844" t="str">
            <v>All</v>
          </cell>
          <cell r="J844" t="str">
            <v>Johnson</v>
          </cell>
          <cell r="K844">
            <v>498000.00000000006</v>
          </cell>
          <cell r="L844">
            <v>498000.00000000006</v>
          </cell>
          <cell r="M844">
            <v>60000</v>
          </cell>
        </row>
        <row r="845">
          <cell r="A845">
            <v>38292</v>
          </cell>
          <cell r="B845" t="str">
            <v>LRD-15</v>
          </cell>
          <cell r="C845" t="str">
            <v>All</v>
          </cell>
          <cell r="D845" t="str">
            <v>Great Lakes</v>
          </cell>
          <cell r="E845">
            <v>8.3000000000000007</v>
          </cell>
          <cell r="G845" t="str">
            <v>$/lb</v>
          </cell>
          <cell r="H845">
            <v>60000</v>
          </cell>
          <cell r="I845" t="str">
            <v>All</v>
          </cell>
          <cell r="J845" t="str">
            <v>Johnson</v>
          </cell>
          <cell r="K845">
            <v>498000.00000000006</v>
          </cell>
          <cell r="L845">
            <v>498000.00000000006</v>
          </cell>
          <cell r="M845">
            <v>60000</v>
          </cell>
        </row>
        <row r="846">
          <cell r="A846">
            <v>38322</v>
          </cell>
          <cell r="B846" t="str">
            <v>LRD-15</v>
          </cell>
          <cell r="C846" t="str">
            <v>All</v>
          </cell>
          <cell r="D846" t="str">
            <v>Great Lakes</v>
          </cell>
          <cell r="E846">
            <v>8.3000000000000007</v>
          </cell>
          <cell r="G846" t="str">
            <v>$/lb</v>
          </cell>
          <cell r="H846">
            <v>60000</v>
          </cell>
          <cell r="I846" t="str">
            <v>All</v>
          </cell>
          <cell r="J846" t="str">
            <v>Johnson</v>
          </cell>
          <cell r="K846">
            <v>498000.00000000006</v>
          </cell>
          <cell r="L846">
            <v>498000.00000000006</v>
          </cell>
          <cell r="M846">
            <v>60000</v>
          </cell>
        </row>
        <row r="847">
          <cell r="A847">
            <v>38353</v>
          </cell>
          <cell r="B847" t="str">
            <v>LRD-15</v>
          </cell>
          <cell r="C847" t="str">
            <v>All</v>
          </cell>
          <cell r="D847" t="str">
            <v>Great Lakes</v>
          </cell>
          <cell r="E847">
            <v>8.3000000000000007</v>
          </cell>
          <cell r="G847" t="str">
            <v>$/lb</v>
          </cell>
          <cell r="H847">
            <v>66000</v>
          </cell>
          <cell r="I847" t="str">
            <v>All</v>
          </cell>
          <cell r="J847" t="str">
            <v>Johnson</v>
          </cell>
          <cell r="K847">
            <v>547800</v>
          </cell>
          <cell r="L847">
            <v>547800</v>
          </cell>
          <cell r="M847">
            <v>66000</v>
          </cell>
        </row>
        <row r="848">
          <cell r="A848">
            <v>38384</v>
          </cell>
          <cell r="B848" t="str">
            <v>LRD-15</v>
          </cell>
          <cell r="C848" t="str">
            <v>All</v>
          </cell>
          <cell r="D848" t="str">
            <v>Great Lakes</v>
          </cell>
          <cell r="E848">
            <v>8.3000000000000007</v>
          </cell>
          <cell r="G848" t="str">
            <v>$/lb</v>
          </cell>
          <cell r="H848">
            <v>66000</v>
          </cell>
          <cell r="I848" t="str">
            <v>All</v>
          </cell>
          <cell r="J848" t="str">
            <v>Johnson</v>
          </cell>
          <cell r="K848">
            <v>547800</v>
          </cell>
          <cell r="L848">
            <v>547800</v>
          </cell>
          <cell r="M848">
            <v>66000</v>
          </cell>
        </row>
        <row r="849">
          <cell r="A849">
            <v>38412</v>
          </cell>
          <cell r="B849" t="str">
            <v>LRD-15</v>
          </cell>
          <cell r="C849" t="str">
            <v>All</v>
          </cell>
          <cell r="D849" t="str">
            <v>Great Lakes</v>
          </cell>
          <cell r="E849">
            <v>8.3000000000000007</v>
          </cell>
          <cell r="G849" t="str">
            <v>$/lb</v>
          </cell>
          <cell r="H849">
            <v>66000</v>
          </cell>
          <cell r="I849" t="str">
            <v>All</v>
          </cell>
          <cell r="J849" t="str">
            <v>Johnson</v>
          </cell>
          <cell r="K849">
            <v>547800</v>
          </cell>
          <cell r="L849">
            <v>547800</v>
          </cell>
          <cell r="M849">
            <v>66000</v>
          </cell>
        </row>
        <row r="850">
          <cell r="A850">
            <v>38443</v>
          </cell>
          <cell r="B850" t="str">
            <v>LRD-15</v>
          </cell>
          <cell r="C850" t="str">
            <v>All</v>
          </cell>
          <cell r="D850" t="str">
            <v>Great Lakes</v>
          </cell>
          <cell r="E850">
            <v>8.3000000000000007</v>
          </cell>
          <cell r="G850" t="str">
            <v>$/lb</v>
          </cell>
          <cell r="H850">
            <v>66000</v>
          </cell>
          <cell r="I850" t="str">
            <v>All</v>
          </cell>
          <cell r="J850" t="str">
            <v>Johnson</v>
          </cell>
          <cell r="K850">
            <v>547800</v>
          </cell>
          <cell r="L850">
            <v>547800</v>
          </cell>
          <cell r="M850">
            <v>66000</v>
          </cell>
        </row>
        <row r="851">
          <cell r="A851">
            <v>38473</v>
          </cell>
          <cell r="B851" t="str">
            <v>LRD-15</v>
          </cell>
          <cell r="C851" t="str">
            <v>All</v>
          </cell>
          <cell r="D851" t="str">
            <v>Great Lakes</v>
          </cell>
          <cell r="E851">
            <v>8.3000000000000007</v>
          </cell>
          <cell r="G851" t="str">
            <v>$/lb</v>
          </cell>
          <cell r="H851">
            <v>66000</v>
          </cell>
          <cell r="I851" t="str">
            <v>All</v>
          </cell>
          <cell r="J851" t="str">
            <v>Johnson</v>
          </cell>
          <cell r="K851">
            <v>547800</v>
          </cell>
          <cell r="L851">
            <v>547800</v>
          </cell>
          <cell r="M851">
            <v>66000</v>
          </cell>
        </row>
        <row r="852">
          <cell r="A852">
            <v>38504</v>
          </cell>
          <cell r="B852" t="str">
            <v>LRD-15</v>
          </cell>
          <cell r="C852" t="str">
            <v>All</v>
          </cell>
          <cell r="D852" t="str">
            <v>Great Lakes</v>
          </cell>
          <cell r="E852">
            <v>8.3000000000000007</v>
          </cell>
          <cell r="G852" t="str">
            <v>$/lb</v>
          </cell>
          <cell r="H852">
            <v>66000</v>
          </cell>
          <cell r="I852" t="str">
            <v>All</v>
          </cell>
          <cell r="J852" t="str">
            <v>Johnson</v>
          </cell>
          <cell r="K852">
            <v>547800</v>
          </cell>
          <cell r="L852">
            <v>547800</v>
          </cell>
          <cell r="M852">
            <v>66000</v>
          </cell>
        </row>
        <row r="853">
          <cell r="A853">
            <v>38534</v>
          </cell>
          <cell r="B853" t="str">
            <v>LRD-15</v>
          </cell>
          <cell r="C853" t="str">
            <v>All</v>
          </cell>
          <cell r="D853" t="str">
            <v>Great Lakes</v>
          </cell>
          <cell r="G853" t="str">
            <v>$/lb</v>
          </cell>
          <cell r="H853">
            <v>66000</v>
          </cell>
          <cell r="I853" t="str">
            <v>All</v>
          </cell>
          <cell r="J853" t="str">
            <v>Johnson</v>
          </cell>
          <cell r="K853">
            <v>0</v>
          </cell>
          <cell r="L853">
            <v>0</v>
          </cell>
          <cell r="M853">
            <v>0</v>
          </cell>
        </row>
        <row r="854">
          <cell r="A854">
            <v>38565</v>
          </cell>
          <cell r="B854" t="str">
            <v>LRD-15</v>
          </cell>
          <cell r="C854" t="str">
            <v>All</v>
          </cell>
          <cell r="D854" t="str">
            <v>Great Lakes</v>
          </cell>
          <cell r="G854" t="str">
            <v>$/lb</v>
          </cell>
          <cell r="H854">
            <v>66000</v>
          </cell>
          <cell r="I854" t="str">
            <v>All</v>
          </cell>
          <cell r="J854" t="str">
            <v>Johnson</v>
          </cell>
          <cell r="K854">
            <v>0</v>
          </cell>
          <cell r="L854">
            <v>0</v>
          </cell>
          <cell r="M854">
            <v>0</v>
          </cell>
        </row>
        <row r="855">
          <cell r="A855">
            <v>38596</v>
          </cell>
          <cell r="B855" t="str">
            <v>LRD-15</v>
          </cell>
          <cell r="C855" t="str">
            <v>All</v>
          </cell>
          <cell r="D855" t="str">
            <v>Great Lakes</v>
          </cell>
          <cell r="G855" t="str">
            <v>$/lb</v>
          </cell>
          <cell r="H855">
            <v>66000</v>
          </cell>
          <cell r="I855" t="str">
            <v>All</v>
          </cell>
          <cell r="J855" t="str">
            <v>Johnson</v>
          </cell>
          <cell r="K855">
            <v>0</v>
          </cell>
          <cell r="L855">
            <v>0</v>
          </cell>
          <cell r="M855">
            <v>0</v>
          </cell>
        </row>
        <row r="856">
          <cell r="A856">
            <v>38626</v>
          </cell>
          <cell r="B856" t="str">
            <v>LRD-15</v>
          </cell>
          <cell r="C856" t="str">
            <v>All</v>
          </cell>
          <cell r="D856" t="str">
            <v>Great Lakes</v>
          </cell>
          <cell r="G856" t="str">
            <v>$/lb</v>
          </cell>
          <cell r="H856">
            <v>66000</v>
          </cell>
          <cell r="I856" t="str">
            <v>All</v>
          </cell>
          <cell r="J856" t="str">
            <v>Johnson</v>
          </cell>
          <cell r="K856">
            <v>0</v>
          </cell>
          <cell r="L856">
            <v>0</v>
          </cell>
          <cell r="M856">
            <v>0</v>
          </cell>
        </row>
        <row r="857">
          <cell r="A857">
            <v>38657</v>
          </cell>
          <cell r="B857" t="str">
            <v>LRD-15</v>
          </cell>
          <cell r="C857" t="str">
            <v>All</v>
          </cell>
          <cell r="D857" t="str">
            <v>Great Lakes</v>
          </cell>
          <cell r="G857" t="str">
            <v>$/lb</v>
          </cell>
          <cell r="H857">
            <v>66000</v>
          </cell>
          <cell r="I857" t="str">
            <v>All</v>
          </cell>
          <cell r="J857" t="str">
            <v>Johnson</v>
          </cell>
          <cell r="K857">
            <v>0</v>
          </cell>
          <cell r="L857">
            <v>0</v>
          </cell>
          <cell r="M857">
            <v>0</v>
          </cell>
        </row>
        <row r="858">
          <cell r="A858">
            <v>38687</v>
          </cell>
          <cell r="B858" t="str">
            <v>LRD-15</v>
          </cell>
          <cell r="C858" t="str">
            <v>All</v>
          </cell>
          <cell r="D858" t="str">
            <v>Great Lakes</v>
          </cell>
          <cell r="G858" t="str">
            <v>$/lb</v>
          </cell>
          <cell r="H858">
            <v>66000</v>
          </cell>
          <cell r="I858" t="str">
            <v>All</v>
          </cell>
          <cell r="J858" t="str">
            <v>Johnson</v>
          </cell>
          <cell r="K858">
            <v>0</v>
          </cell>
          <cell r="L858">
            <v>0</v>
          </cell>
          <cell r="M858">
            <v>0</v>
          </cell>
        </row>
        <row r="859">
          <cell r="A859">
            <v>37622</v>
          </cell>
          <cell r="B859" t="str">
            <v>NRD-76P</v>
          </cell>
          <cell r="C859" t="str">
            <v>Camden</v>
          </cell>
          <cell r="D859" t="str">
            <v>DCSE</v>
          </cell>
          <cell r="E859">
            <v>1.1000000000000001</v>
          </cell>
          <cell r="G859" t="str">
            <v>$/lb</v>
          </cell>
          <cell r="H859">
            <v>150000</v>
          </cell>
          <cell r="I859" t="str">
            <v>US</v>
          </cell>
          <cell r="J859" t="str">
            <v>Scheffler</v>
          </cell>
          <cell r="K859">
            <v>165000</v>
          </cell>
          <cell r="L859">
            <v>165000</v>
          </cell>
          <cell r="M859">
            <v>150000</v>
          </cell>
        </row>
        <row r="860">
          <cell r="A860">
            <v>37653</v>
          </cell>
          <cell r="B860" t="str">
            <v>NRD-76P</v>
          </cell>
          <cell r="C860" t="str">
            <v>Camden</v>
          </cell>
          <cell r="D860" t="str">
            <v>DCSE</v>
          </cell>
          <cell r="E860">
            <v>1.1000000000000001</v>
          </cell>
          <cell r="G860" t="str">
            <v>$/lb</v>
          </cell>
          <cell r="H860">
            <v>150000</v>
          </cell>
          <cell r="I860" t="str">
            <v>US</v>
          </cell>
          <cell r="J860" t="str">
            <v>Scheffler</v>
          </cell>
          <cell r="K860">
            <v>165000</v>
          </cell>
          <cell r="L860">
            <v>165000</v>
          </cell>
          <cell r="M860">
            <v>150000</v>
          </cell>
        </row>
        <row r="861">
          <cell r="A861">
            <v>37681</v>
          </cell>
          <cell r="B861" t="str">
            <v>NRD-76P</v>
          </cell>
          <cell r="C861" t="str">
            <v>Camden</v>
          </cell>
          <cell r="D861" t="str">
            <v>DCSE</v>
          </cell>
          <cell r="E861">
            <v>1.1000000000000001</v>
          </cell>
          <cell r="G861" t="str">
            <v>$/lb</v>
          </cell>
          <cell r="H861">
            <v>150000</v>
          </cell>
          <cell r="I861" t="str">
            <v>US</v>
          </cell>
          <cell r="J861" t="str">
            <v>Scheffler</v>
          </cell>
          <cell r="K861">
            <v>165000</v>
          </cell>
          <cell r="L861">
            <v>165000</v>
          </cell>
          <cell r="M861">
            <v>150000</v>
          </cell>
        </row>
        <row r="862">
          <cell r="A862">
            <v>37712</v>
          </cell>
          <cell r="B862" t="str">
            <v>NRD-76P</v>
          </cell>
          <cell r="C862" t="str">
            <v>Camden</v>
          </cell>
          <cell r="D862" t="str">
            <v>DCSE</v>
          </cell>
          <cell r="E862">
            <v>1.1000000000000001</v>
          </cell>
          <cell r="G862" t="str">
            <v>$/lb</v>
          </cell>
          <cell r="H862">
            <v>150000</v>
          </cell>
          <cell r="I862" t="str">
            <v>US</v>
          </cell>
          <cell r="J862" t="str">
            <v>Scheffler</v>
          </cell>
          <cell r="K862">
            <v>165000</v>
          </cell>
          <cell r="L862">
            <v>165000</v>
          </cell>
          <cell r="M862">
            <v>150000</v>
          </cell>
        </row>
        <row r="863">
          <cell r="A863">
            <v>37742</v>
          </cell>
          <cell r="B863" t="str">
            <v>NRD-76P</v>
          </cell>
          <cell r="C863" t="str">
            <v>Camden</v>
          </cell>
          <cell r="D863" t="str">
            <v>DCSE</v>
          </cell>
          <cell r="E863">
            <v>1.1000000000000001</v>
          </cell>
          <cell r="G863" t="str">
            <v>$/lb</v>
          </cell>
          <cell r="H863">
            <v>150000</v>
          </cell>
          <cell r="I863" t="str">
            <v>US</v>
          </cell>
          <cell r="J863" t="str">
            <v>Scheffler</v>
          </cell>
          <cell r="K863">
            <v>165000</v>
          </cell>
          <cell r="L863">
            <v>165000</v>
          </cell>
          <cell r="M863">
            <v>150000</v>
          </cell>
        </row>
        <row r="864">
          <cell r="A864">
            <v>37773</v>
          </cell>
          <cell r="B864" t="str">
            <v>NRD-76P</v>
          </cell>
          <cell r="C864" t="str">
            <v>Camden</v>
          </cell>
          <cell r="D864" t="str">
            <v>DCSE</v>
          </cell>
          <cell r="E864">
            <v>1.1000000000000001</v>
          </cell>
          <cell r="G864" t="str">
            <v>$/lb</v>
          </cell>
          <cell r="H864">
            <v>150000</v>
          </cell>
          <cell r="I864" t="str">
            <v>US</v>
          </cell>
          <cell r="J864" t="str">
            <v>Scheffler</v>
          </cell>
          <cell r="K864">
            <v>165000</v>
          </cell>
          <cell r="L864">
            <v>165000</v>
          </cell>
          <cell r="M864">
            <v>150000</v>
          </cell>
        </row>
        <row r="865">
          <cell r="A865">
            <v>37803</v>
          </cell>
          <cell r="B865" t="str">
            <v>NRD-76P</v>
          </cell>
          <cell r="C865" t="str">
            <v>Camden</v>
          </cell>
          <cell r="D865" t="str">
            <v>DCSE</v>
          </cell>
          <cell r="E865">
            <v>1.1000000000000001</v>
          </cell>
          <cell r="G865" t="str">
            <v>$/lb</v>
          </cell>
          <cell r="H865">
            <v>150000</v>
          </cell>
          <cell r="I865" t="str">
            <v>US</v>
          </cell>
          <cell r="J865" t="str">
            <v>Scheffler</v>
          </cell>
          <cell r="K865">
            <v>165000</v>
          </cell>
          <cell r="L865">
            <v>165000</v>
          </cell>
          <cell r="M865">
            <v>150000</v>
          </cell>
        </row>
        <row r="866">
          <cell r="A866">
            <v>37834</v>
          </cell>
          <cell r="B866" t="str">
            <v>NRD-76P</v>
          </cell>
          <cell r="C866" t="str">
            <v>Camden</v>
          </cell>
          <cell r="D866" t="str">
            <v>DCSE</v>
          </cell>
          <cell r="E866">
            <v>1.1000000000000001</v>
          </cell>
          <cell r="G866" t="str">
            <v>$/lb</v>
          </cell>
          <cell r="H866">
            <v>150000</v>
          </cell>
          <cell r="I866" t="str">
            <v>US</v>
          </cell>
          <cell r="J866" t="str">
            <v>Scheffler</v>
          </cell>
          <cell r="K866">
            <v>165000</v>
          </cell>
          <cell r="L866">
            <v>165000</v>
          </cell>
          <cell r="M866">
            <v>150000</v>
          </cell>
        </row>
        <row r="867">
          <cell r="A867">
            <v>37865</v>
          </cell>
          <cell r="B867" t="str">
            <v>NRD-76P</v>
          </cell>
          <cell r="C867" t="str">
            <v>Camden</v>
          </cell>
          <cell r="D867" t="str">
            <v>DCSE</v>
          </cell>
          <cell r="E867">
            <v>1.1000000000000001</v>
          </cell>
          <cell r="G867" t="str">
            <v>$/lb</v>
          </cell>
          <cell r="H867">
            <v>150000</v>
          </cell>
          <cell r="I867" t="str">
            <v>US</v>
          </cell>
          <cell r="J867" t="str">
            <v>Scheffler</v>
          </cell>
          <cell r="K867">
            <v>165000</v>
          </cell>
          <cell r="L867">
            <v>165000</v>
          </cell>
          <cell r="M867">
            <v>150000</v>
          </cell>
        </row>
        <row r="868">
          <cell r="A868">
            <v>37895</v>
          </cell>
          <cell r="B868" t="str">
            <v>NRD-76P</v>
          </cell>
          <cell r="C868" t="str">
            <v>Camden</v>
          </cell>
          <cell r="D868" t="str">
            <v>DCSE</v>
          </cell>
          <cell r="E868">
            <v>1.1000000000000001</v>
          </cell>
          <cell r="G868" t="str">
            <v>$/lb</v>
          </cell>
          <cell r="H868">
            <v>150000</v>
          </cell>
          <cell r="I868" t="str">
            <v>US</v>
          </cell>
          <cell r="J868" t="str">
            <v>Scheffler</v>
          </cell>
          <cell r="K868">
            <v>165000</v>
          </cell>
          <cell r="L868">
            <v>165000</v>
          </cell>
          <cell r="M868">
            <v>150000</v>
          </cell>
        </row>
        <row r="869">
          <cell r="A869">
            <v>37926</v>
          </cell>
          <cell r="B869" t="str">
            <v>NRD-76P</v>
          </cell>
          <cell r="C869" t="str">
            <v>Camden</v>
          </cell>
          <cell r="D869" t="str">
            <v>DCSE</v>
          </cell>
          <cell r="E869">
            <v>1.1000000000000001</v>
          </cell>
          <cell r="G869" t="str">
            <v>$/lb</v>
          </cell>
          <cell r="H869">
            <v>150000</v>
          </cell>
          <cell r="I869" t="str">
            <v>US</v>
          </cell>
          <cell r="J869" t="str">
            <v>Scheffler</v>
          </cell>
          <cell r="K869">
            <v>165000</v>
          </cell>
          <cell r="L869">
            <v>165000</v>
          </cell>
          <cell r="M869">
            <v>150000</v>
          </cell>
        </row>
        <row r="870">
          <cell r="A870">
            <v>37956</v>
          </cell>
          <cell r="B870" t="str">
            <v>NRD-76P</v>
          </cell>
          <cell r="C870" t="str">
            <v>Camden</v>
          </cell>
          <cell r="D870" t="str">
            <v>DCSE</v>
          </cell>
          <cell r="E870">
            <v>1.1000000000000001</v>
          </cell>
          <cell r="G870" t="str">
            <v>$/lb</v>
          </cell>
          <cell r="H870">
            <v>150000</v>
          </cell>
          <cell r="I870" t="str">
            <v>US</v>
          </cell>
          <cell r="J870" t="str">
            <v>Scheffler</v>
          </cell>
          <cell r="K870">
            <v>165000</v>
          </cell>
          <cell r="L870">
            <v>165000</v>
          </cell>
          <cell r="M870">
            <v>150000</v>
          </cell>
        </row>
        <row r="871">
          <cell r="A871">
            <v>37987</v>
          </cell>
          <cell r="B871" t="str">
            <v>NRD-76P</v>
          </cell>
          <cell r="C871" t="str">
            <v>Camden</v>
          </cell>
          <cell r="D871" t="str">
            <v>DCSE</v>
          </cell>
          <cell r="E871">
            <v>1.1000000000000001</v>
          </cell>
          <cell r="G871" t="str">
            <v>$/lb</v>
          </cell>
          <cell r="H871">
            <v>150000</v>
          </cell>
          <cell r="I871" t="str">
            <v>US</v>
          </cell>
          <cell r="J871" t="str">
            <v>Scheffler</v>
          </cell>
          <cell r="K871">
            <v>165000</v>
          </cell>
          <cell r="L871">
            <v>165000</v>
          </cell>
          <cell r="M871">
            <v>150000</v>
          </cell>
        </row>
        <row r="872">
          <cell r="A872">
            <v>38018</v>
          </cell>
          <cell r="B872" t="str">
            <v>NRD-76P</v>
          </cell>
          <cell r="C872" t="str">
            <v>Camden</v>
          </cell>
          <cell r="D872" t="str">
            <v>DCSE</v>
          </cell>
          <cell r="E872">
            <v>1.1000000000000001</v>
          </cell>
          <cell r="G872" t="str">
            <v>$/lb</v>
          </cell>
          <cell r="H872">
            <v>150000</v>
          </cell>
          <cell r="I872" t="str">
            <v>US</v>
          </cell>
          <cell r="J872" t="str">
            <v>Scheffler</v>
          </cell>
          <cell r="K872">
            <v>165000</v>
          </cell>
          <cell r="L872">
            <v>165000</v>
          </cell>
          <cell r="M872">
            <v>150000</v>
          </cell>
        </row>
        <row r="873">
          <cell r="A873">
            <v>38047</v>
          </cell>
          <cell r="B873" t="str">
            <v>NRD-76P</v>
          </cell>
          <cell r="C873" t="str">
            <v>Camden</v>
          </cell>
          <cell r="D873" t="str">
            <v>DCSE</v>
          </cell>
          <cell r="E873">
            <v>1.1000000000000001</v>
          </cell>
          <cell r="G873" t="str">
            <v>$/lb</v>
          </cell>
          <cell r="H873">
            <v>150000</v>
          </cell>
          <cell r="I873" t="str">
            <v>US</v>
          </cell>
          <cell r="J873" t="str">
            <v>Scheffler</v>
          </cell>
          <cell r="K873">
            <v>165000</v>
          </cell>
          <cell r="L873">
            <v>165000</v>
          </cell>
          <cell r="M873">
            <v>150000</v>
          </cell>
        </row>
        <row r="874">
          <cell r="A874">
            <v>38078</v>
          </cell>
          <cell r="B874" t="str">
            <v>NRD-76P</v>
          </cell>
          <cell r="C874" t="str">
            <v>Camden</v>
          </cell>
          <cell r="D874" t="str">
            <v>DCSE</v>
          </cell>
          <cell r="E874">
            <v>1.1000000000000001</v>
          </cell>
          <cell r="G874" t="str">
            <v>$/lb</v>
          </cell>
          <cell r="H874">
            <v>150000</v>
          </cell>
          <cell r="I874" t="str">
            <v>US</v>
          </cell>
          <cell r="J874" t="str">
            <v>Scheffler</v>
          </cell>
          <cell r="K874">
            <v>165000</v>
          </cell>
          <cell r="L874">
            <v>165000</v>
          </cell>
          <cell r="M874">
            <v>150000</v>
          </cell>
        </row>
        <row r="875">
          <cell r="A875">
            <v>38108</v>
          </cell>
          <cell r="B875" t="str">
            <v>NRD-76P</v>
          </cell>
          <cell r="C875" t="str">
            <v>Camden</v>
          </cell>
          <cell r="D875" t="str">
            <v>DCSE</v>
          </cell>
          <cell r="E875">
            <v>1.1000000000000001</v>
          </cell>
          <cell r="G875" t="str">
            <v>$/lb</v>
          </cell>
          <cell r="H875">
            <v>150000</v>
          </cell>
          <cell r="I875" t="str">
            <v>US</v>
          </cell>
          <cell r="J875" t="str">
            <v>Scheffler</v>
          </cell>
          <cell r="K875">
            <v>165000</v>
          </cell>
          <cell r="L875">
            <v>165000</v>
          </cell>
          <cell r="M875">
            <v>150000</v>
          </cell>
        </row>
        <row r="876">
          <cell r="A876">
            <v>38139</v>
          </cell>
          <cell r="B876" t="str">
            <v>NRD-76P</v>
          </cell>
          <cell r="C876" t="str">
            <v>Camden</v>
          </cell>
          <cell r="D876" t="str">
            <v>DCSE</v>
          </cell>
          <cell r="E876">
            <v>1.1000000000000001</v>
          </cell>
          <cell r="G876" t="str">
            <v>$/lb</v>
          </cell>
          <cell r="H876">
            <v>150000</v>
          </cell>
          <cell r="I876" t="str">
            <v>US</v>
          </cell>
          <cell r="J876" t="str">
            <v>Scheffler</v>
          </cell>
          <cell r="K876">
            <v>165000</v>
          </cell>
          <cell r="L876">
            <v>165000</v>
          </cell>
          <cell r="M876">
            <v>150000</v>
          </cell>
        </row>
        <row r="877">
          <cell r="A877">
            <v>38169</v>
          </cell>
          <cell r="B877" t="str">
            <v>NRD-76P</v>
          </cell>
          <cell r="C877" t="str">
            <v>Camden</v>
          </cell>
          <cell r="D877" t="str">
            <v>DCSE</v>
          </cell>
          <cell r="E877">
            <v>1.1000000000000001</v>
          </cell>
          <cell r="G877" t="str">
            <v>$/lb</v>
          </cell>
          <cell r="H877">
            <v>150000</v>
          </cell>
          <cell r="I877" t="str">
            <v>US</v>
          </cell>
          <cell r="J877" t="str">
            <v>Scheffler</v>
          </cell>
          <cell r="K877">
            <v>165000</v>
          </cell>
          <cell r="L877">
            <v>165000</v>
          </cell>
          <cell r="M877">
            <v>150000</v>
          </cell>
        </row>
        <row r="878">
          <cell r="A878">
            <v>38200</v>
          </cell>
          <cell r="B878" t="str">
            <v>NRD-76P</v>
          </cell>
          <cell r="C878" t="str">
            <v>Camden</v>
          </cell>
          <cell r="D878" t="str">
            <v>DCSE</v>
          </cell>
          <cell r="E878">
            <v>1.1000000000000001</v>
          </cell>
          <cell r="G878" t="str">
            <v>$/lb</v>
          </cell>
          <cell r="H878">
            <v>150000</v>
          </cell>
          <cell r="I878" t="str">
            <v>US</v>
          </cell>
          <cell r="J878" t="str">
            <v>Scheffler</v>
          </cell>
          <cell r="K878">
            <v>165000</v>
          </cell>
          <cell r="L878">
            <v>165000</v>
          </cell>
          <cell r="M878">
            <v>150000</v>
          </cell>
        </row>
        <row r="879">
          <cell r="A879">
            <v>38231</v>
          </cell>
          <cell r="B879" t="str">
            <v>NRD-76P</v>
          </cell>
          <cell r="C879" t="str">
            <v>Camden</v>
          </cell>
          <cell r="D879" t="str">
            <v>DCSE</v>
          </cell>
          <cell r="E879">
            <v>1.1000000000000001</v>
          </cell>
          <cell r="G879" t="str">
            <v>$/lb</v>
          </cell>
          <cell r="H879">
            <v>150000</v>
          </cell>
          <cell r="I879" t="str">
            <v>US</v>
          </cell>
          <cell r="J879" t="str">
            <v>Scheffler</v>
          </cell>
          <cell r="K879">
            <v>165000</v>
          </cell>
          <cell r="L879">
            <v>165000</v>
          </cell>
          <cell r="M879">
            <v>150000</v>
          </cell>
        </row>
        <row r="880">
          <cell r="A880">
            <v>38261</v>
          </cell>
          <cell r="B880" t="str">
            <v>NRD-76P</v>
          </cell>
          <cell r="C880" t="str">
            <v>Camden</v>
          </cell>
          <cell r="D880" t="str">
            <v>DCSE</v>
          </cell>
          <cell r="E880">
            <v>1.1000000000000001</v>
          </cell>
          <cell r="G880" t="str">
            <v>$/lb</v>
          </cell>
          <cell r="H880">
            <v>150000</v>
          </cell>
          <cell r="I880" t="str">
            <v>US</v>
          </cell>
          <cell r="J880" t="str">
            <v>Scheffler</v>
          </cell>
          <cell r="K880">
            <v>165000</v>
          </cell>
          <cell r="L880">
            <v>165000</v>
          </cell>
          <cell r="M880">
            <v>150000</v>
          </cell>
        </row>
        <row r="881">
          <cell r="A881">
            <v>38292</v>
          </cell>
          <cell r="B881" t="str">
            <v>NRD-76P</v>
          </cell>
          <cell r="C881" t="str">
            <v>Camden</v>
          </cell>
          <cell r="D881" t="str">
            <v>DCSE</v>
          </cell>
          <cell r="E881">
            <v>1.1000000000000001</v>
          </cell>
          <cell r="G881" t="str">
            <v>$/lb</v>
          </cell>
          <cell r="H881">
            <v>150000</v>
          </cell>
          <cell r="I881" t="str">
            <v>US</v>
          </cell>
          <cell r="J881" t="str">
            <v>Scheffler</v>
          </cell>
          <cell r="K881">
            <v>165000</v>
          </cell>
          <cell r="L881">
            <v>165000</v>
          </cell>
          <cell r="M881">
            <v>150000</v>
          </cell>
        </row>
        <row r="882">
          <cell r="A882">
            <v>38322</v>
          </cell>
          <cell r="B882" t="str">
            <v>NRD-76P</v>
          </cell>
          <cell r="C882" t="str">
            <v>Camden</v>
          </cell>
          <cell r="D882" t="str">
            <v>DCSE</v>
          </cell>
          <cell r="E882">
            <v>1.1000000000000001</v>
          </cell>
          <cell r="G882" t="str">
            <v>$/lb</v>
          </cell>
          <cell r="H882">
            <v>150000</v>
          </cell>
          <cell r="I882" t="str">
            <v>US</v>
          </cell>
          <cell r="J882" t="str">
            <v>Scheffler</v>
          </cell>
          <cell r="K882">
            <v>165000</v>
          </cell>
          <cell r="L882">
            <v>165000</v>
          </cell>
          <cell r="M882">
            <v>150000</v>
          </cell>
        </row>
        <row r="883">
          <cell r="A883">
            <v>38353</v>
          </cell>
          <cell r="B883" t="str">
            <v>NRD-76P</v>
          </cell>
          <cell r="C883" t="str">
            <v>Camden</v>
          </cell>
          <cell r="D883" t="str">
            <v>DCSE</v>
          </cell>
          <cell r="E883">
            <v>1.1000000000000001</v>
          </cell>
          <cell r="G883" t="str">
            <v>$/lb</v>
          </cell>
          <cell r="H883">
            <v>150000</v>
          </cell>
          <cell r="I883" t="str">
            <v>US</v>
          </cell>
          <cell r="J883" t="str">
            <v>Scheffler</v>
          </cell>
          <cell r="K883">
            <v>165000</v>
          </cell>
          <cell r="L883">
            <v>165000</v>
          </cell>
          <cell r="M883">
            <v>150000</v>
          </cell>
        </row>
        <row r="884">
          <cell r="A884">
            <v>38384</v>
          </cell>
          <cell r="B884" t="str">
            <v>NRD-76P</v>
          </cell>
          <cell r="C884" t="str">
            <v>Camden</v>
          </cell>
          <cell r="D884" t="str">
            <v>DCSE</v>
          </cell>
          <cell r="E884">
            <v>1.1000000000000001</v>
          </cell>
          <cell r="G884" t="str">
            <v>$/lb</v>
          </cell>
          <cell r="H884">
            <v>150000</v>
          </cell>
          <cell r="I884" t="str">
            <v>US</v>
          </cell>
          <cell r="J884" t="str">
            <v>Scheffler</v>
          </cell>
          <cell r="K884">
            <v>165000</v>
          </cell>
          <cell r="L884">
            <v>165000</v>
          </cell>
          <cell r="M884">
            <v>150000</v>
          </cell>
        </row>
        <row r="885">
          <cell r="A885">
            <v>38412</v>
          </cell>
          <cell r="B885" t="str">
            <v>NRD-76P</v>
          </cell>
          <cell r="C885" t="str">
            <v>Camden</v>
          </cell>
          <cell r="D885" t="str">
            <v>DCSE</v>
          </cell>
          <cell r="E885">
            <v>1.1000000000000001</v>
          </cell>
          <cell r="G885" t="str">
            <v>$/lb</v>
          </cell>
          <cell r="H885">
            <v>150000</v>
          </cell>
          <cell r="I885" t="str">
            <v>US</v>
          </cell>
          <cell r="J885" t="str">
            <v>Scheffler</v>
          </cell>
          <cell r="K885">
            <v>165000</v>
          </cell>
          <cell r="L885">
            <v>165000</v>
          </cell>
          <cell r="M885">
            <v>150000</v>
          </cell>
        </row>
        <row r="886">
          <cell r="A886">
            <v>38443</v>
          </cell>
          <cell r="B886" t="str">
            <v>NRD-76P</v>
          </cell>
          <cell r="C886" t="str">
            <v>Camden</v>
          </cell>
          <cell r="D886" t="str">
            <v>DCSE</v>
          </cell>
          <cell r="E886">
            <v>1.1000000000000001</v>
          </cell>
          <cell r="G886" t="str">
            <v>$/lb</v>
          </cell>
          <cell r="H886">
            <v>150000</v>
          </cell>
          <cell r="I886" t="str">
            <v>US</v>
          </cell>
          <cell r="J886" t="str">
            <v>Scheffler</v>
          </cell>
          <cell r="K886">
            <v>165000</v>
          </cell>
          <cell r="L886">
            <v>165000</v>
          </cell>
          <cell r="M886">
            <v>150000</v>
          </cell>
        </row>
        <row r="887">
          <cell r="A887">
            <v>38473</v>
          </cell>
          <cell r="B887" t="str">
            <v>NRD-76P</v>
          </cell>
          <cell r="C887" t="str">
            <v>Camden</v>
          </cell>
          <cell r="D887" t="str">
            <v>DCSE</v>
          </cell>
          <cell r="E887">
            <v>1.1000000000000001</v>
          </cell>
          <cell r="G887" t="str">
            <v>$/lb</v>
          </cell>
          <cell r="H887">
            <v>150000</v>
          </cell>
          <cell r="I887" t="str">
            <v>US</v>
          </cell>
          <cell r="J887" t="str">
            <v>Scheffler</v>
          </cell>
          <cell r="K887">
            <v>165000</v>
          </cell>
          <cell r="L887">
            <v>165000</v>
          </cell>
          <cell r="M887">
            <v>150000</v>
          </cell>
        </row>
        <row r="888">
          <cell r="A888">
            <v>38504</v>
          </cell>
          <cell r="B888" t="str">
            <v>NRD-76P</v>
          </cell>
          <cell r="C888" t="str">
            <v>Camden</v>
          </cell>
          <cell r="D888" t="str">
            <v>DCSE</v>
          </cell>
          <cell r="E888">
            <v>1.1000000000000001</v>
          </cell>
          <cell r="G888" t="str">
            <v>$/lb</v>
          </cell>
          <cell r="H888">
            <v>150000</v>
          </cell>
          <cell r="I888" t="str">
            <v>US</v>
          </cell>
          <cell r="J888" t="str">
            <v>Scheffler</v>
          </cell>
          <cell r="K888">
            <v>165000</v>
          </cell>
          <cell r="L888">
            <v>165000</v>
          </cell>
          <cell r="M888">
            <v>150000</v>
          </cell>
        </row>
        <row r="889">
          <cell r="A889">
            <v>38534</v>
          </cell>
          <cell r="B889" t="str">
            <v>NRD-76P</v>
          </cell>
          <cell r="C889" t="str">
            <v>Camden</v>
          </cell>
          <cell r="D889" t="str">
            <v>DCSE</v>
          </cell>
          <cell r="E889">
            <v>1.1000000000000001</v>
          </cell>
          <cell r="G889" t="str">
            <v>$/lb</v>
          </cell>
          <cell r="H889">
            <v>150000</v>
          </cell>
          <cell r="I889" t="str">
            <v>US</v>
          </cell>
          <cell r="J889" t="str">
            <v>Scheffler</v>
          </cell>
          <cell r="K889">
            <v>165000</v>
          </cell>
          <cell r="L889">
            <v>165000</v>
          </cell>
          <cell r="M889">
            <v>150000</v>
          </cell>
        </row>
        <row r="890">
          <cell r="A890">
            <v>38565</v>
          </cell>
          <cell r="B890" t="str">
            <v>NRD-76P</v>
          </cell>
          <cell r="C890" t="str">
            <v>Camden</v>
          </cell>
          <cell r="D890" t="str">
            <v>DCSE</v>
          </cell>
          <cell r="E890">
            <v>1.1000000000000001</v>
          </cell>
          <cell r="G890" t="str">
            <v>$/lb</v>
          </cell>
          <cell r="H890">
            <v>150000</v>
          </cell>
          <cell r="I890" t="str">
            <v>US</v>
          </cell>
          <cell r="J890" t="str">
            <v>Scheffler</v>
          </cell>
          <cell r="K890">
            <v>165000</v>
          </cell>
          <cell r="L890">
            <v>165000</v>
          </cell>
          <cell r="M890">
            <v>150000</v>
          </cell>
        </row>
        <row r="891">
          <cell r="A891">
            <v>38596</v>
          </cell>
          <cell r="B891" t="str">
            <v>NRD-76P</v>
          </cell>
          <cell r="C891" t="str">
            <v>Camden</v>
          </cell>
          <cell r="D891" t="str">
            <v>DCSE</v>
          </cell>
          <cell r="E891">
            <v>1.1000000000000001</v>
          </cell>
          <cell r="G891" t="str">
            <v>$/lb</v>
          </cell>
          <cell r="H891">
            <v>150000</v>
          </cell>
          <cell r="I891" t="str">
            <v>US</v>
          </cell>
          <cell r="J891" t="str">
            <v>Scheffler</v>
          </cell>
          <cell r="K891">
            <v>165000</v>
          </cell>
          <cell r="L891">
            <v>165000</v>
          </cell>
          <cell r="M891">
            <v>150000</v>
          </cell>
        </row>
        <row r="892">
          <cell r="A892">
            <v>38626</v>
          </cell>
          <cell r="B892" t="str">
            <v>NRD-76P</v>
          </cell>
          <cell r="C892" t="str">
            <v>Camden</v>
          </cell>
          <cell r="D892" t="str">
            <v>DCSE</v>
          </cell>
          <cell r="E892">
            <v>1.1000000000000001</v>
          </cell>
          <cell r="G892" t="str">
            <v>$/lb</v>
          </cell>
          <cell r="H892">
            <v>150000</v>
          </cell>
          <cell r="I892" t="str">
            <v>US</v>
          </cell>
          <cell r="J892" t="str">
            <v>Scheffler</v>
          </cell>
          <cell r="K892">
            <v>165000</v>
          </cell>
          <cell r="L892">
            <v>165000</v>
          </cell>
          <cell r="M892">
            <v>150000</v>
          </cell>
        </row>
        <row r="893">
          <cell r="A893">
            <v>38657</v>
          </cell>
          <cell r="B893" t="str">
            <v>NRD-76P</v>
          </cell>
          <cell r="C893" t="str">
            <v>Camden</v>
          </cell>
          <cell r="D893" t="str">
            <v>DCSE</v>
          </cell>
          <cell r="E893">
            <v>1.1000000000000001</v>
          </cell>
          <cell r="G893" t="str">
            <v>$/lb</v>
          </cell>
          <cell r="H893">
            <v>150000</v>
          </cell>
          <cell r="I893" t="str">
            <v>US</v>
          </cell>
          <cell r="J893" t="str">
            <v>Scheffler</v>
          </cell>
          <cell r="K893">
            <v>165000</v>
          </cell>
          <cell r="L893">
            <v>165000</v>
          </cell>
          <cell r="M893">
            <v>150000</v>
          </cell>
        </row>
        <row r="894">
          <cell r="A894">
            <v>38687</v>
          </cell>
          <cell r="B894" t="str">
            <v>NRD-76P</v>
          </cell>
          <cell r="C894" t="str">
            <v>Camden</v>
          </cell>
          <cell r="D894" t="str">
            <v>DCSE</v>
          </cell>
          <cell r="E894">
            <v>1.1000000000000001</v>
          </cell>
          <cell r="G894" t="str">
            <v>$/lb</v>
          </cell>
          <cell r="H894">
            <v>150000</v>
          </cell>
          <cell r="I894" t="str">
            <v>US</v>
          </cell>
          <cell r="J894" t="str">
            <v>Scheffler</v>
          </cell>
          <cell r="K894">
            <v>165000</v>
          </cell>
          <cell r="L894">
            <v>165000</v>
          </cell>
          <cell r="M894">
            <v>150000</v>
          </cell>
        </row>
        <row r="895">
          <cell r="A895">
            <v>37622</v>
          </cell>
          <cell r="B895" t="str">
            <v>NRD-76P</v>
          </cell>
          <cell r="C895" t="str">
            <v>Kingston</v>
          </cell>
          <cell r="D895" t="str">
            <v>DCSE</v>
          </cell>
          <cell r="E895">
            <v>1.1000000000000001</v>
          </cell>
          <cell r="G895" t="str">
            <v>$/lb</v>
          </cell>
          <cell r="H895">
            <v>116666.66666666667</v>
          </cell>
          <cell r="I895" t="str">
            <v>US</v>
          </cell>
          <cell r="J895" t="str">
            <v>Scheffler</v>
          </cell>
          <cell r="K895">
            <v>128333.33333333334</v>
          </cell>
          <cell r="L895">
            <v>128333.33333333334</v>
          </cell>
          <cell r="M895">
            <v>116666.66666666667</v>
          </cell>
        </row>
        <row r="896">
          <cell r="A896">
            <v>37653</v>
          </cell>
          <cell r="B896" t="str">
            <v>NRD-76P</v>
          </cell>
          <cell r="C896" t="str">
            <v>Kingston</v>
          </cell>
          <cell r="D896" t="str">
            <v>DCSE</v>
          </cell>
          <cell r="E896">
            <v>1.1000000000000001</v>
          </cell>
          <cell r="G896" t="str">
            <v>$/lb</v>
          </cell>
          <cell r="H896">
            <v>116666.66666666667</v>
          </cell>
          <cell r="I896" t="str">
            <v>US</v>
          </cell>
          <cell r="J896" t="str">
            <v>Scheffler</v>
          </cell>
          <cell r="K896">
            <v>128333.33333333334</v>
          </cell>
          <cell r="L896">
            <v>128333.33333333334</v>
          </cell>
          <cell r="M896">
            <v>116666.66666666667</v>
          </cell>
        </row>
        <row r="897">
          <cell r="A897">
            <v>37681</v>
          </cell>
          <cell r="B897" t="str">
            <v>NRD-76P</v>
          </cell>
          <cell r="C897" t="str">
            <v>Kingston</v>
          </cell>
          <cell r="D897" t="str">
            <v>DCSE</v>
          </cell>
          <cell r="E897">
            <v>1.1000000000000001</v>
          </cell>
          <cell r="G897" t="str">
            <v>$/lb</v>
          </cell>
          <cell r="H897">
            <v>116666.66666666667</v>
          </cell>
          <cell r="I897" t="str">
            <v>US</v>
          </cell>
          <cell r="J897" t="str">
            <v>Scheffler</v>
          </cell>
          <cell r="K897">
            <v>128333.33333333334</v>
          </cell>
          <cell r="L897">
            <v>128333.33333333334</v>
          </cell>
          <cell r="M897">
            <v>116666.66666666667</v>
          </cell>
        </row>
        <row r="898">
          <cell r="A898">
            <v>37712</v>
          </cell>
          <cell r="B898" t="str">
            <v>NRD-76P</v>
          </cell>
          <cell r="C898" t="str">
            <v>Kingston</v>
          </cell>
          <cell r="D898" t="str">
            <v>DCSE</v>
          </cell>
          <cell r="E898">
            <v>1.1000000000000001</v>
          </cell>
          <cell r="G898" t="str">
            <v>$/lb</v>
          </cell>
          <cell r="H898">
            <v>116666.66666666667</v>
          </cell>
          <cell r="I898" t="str">
            <v>US</v>
          </cell>
          <cell r="J898" t="str">
            <v>Scheffler</v>
          </cell>
          <cell r="K898">
            <v>128333.33333333334</v>
          </cell>
          <cell r="L898">
            <v>128333.33333333334</v>
          </cell>
          <cell r="M898">
            <v>116666.66666666667</v>
          </cell>
        </row>
        <row r="899">
          <cell r="A899">
            <v>37742</v>
          </cell>
          <cell r="B899" t="str">
            <v>NRD-76P</v>
          </cell>
          <cell r="C899" t="str">
            <v>Kingston</v>
          </cell>
          <cell r="D899" t="str">
            <v>DCSE</v>
          </cell>
          <cell r="E899">
            <v>1.1000000000000001</v>
          </cell>
          <cell r="G899" t="str">
            <v>$/lb</v>
          </cell>
          <cell r="H899">
            <v>116666.66666666667</v>
          </cell>
          <cell r="I899" t="str">
            <v>US</v>
          </cell>
          <cell r="J899" t="str">
            <v>Scheffler</v>
          </cell>
          <cell r="K899">
            <v>128333.33333333334</v>
          </cell>
          <cell r="L899">
            <v>128333.33333333334</v>
          </cell>
          <cell r="M899">
            <v>116666.66666666667</v>
          </cell>
        </row>
        <row r="900">
          <cell r="A900">
            <v>37773</v>
          </cell>
          <cell r="B900" t="str">
            <v>NRD-76P</v>
          </cell>
          <cell r="C900" t="str">
            <v>Kingston</v>
          </cell>
          <cell r="D900" t="str">
            <v>DCSE</v>
          </cell>
          <cell r="E900">
            <v>1.1000000000000001</v>
          </cell>
          <cell r="G900" t="str">
            <v>$/lb</v>
          </cell>
          <cell r="H900">
            <v>116666.66666666667</v>
          </cell>
          <cell r="I900" t="str">
            <v>US</v>
          </cell>
          <cell r="J900" t="str">
            <v>Scheffler</v>
          </cell>
          <cell r="K900">
            <v>128333.33333333334</v>
          </cell>
          <cell r="L900">
            <v>128333.33333333334</v>
          </cell>
          <cell r="M900">
            <v>116666.66666666667</v>
          </cell>
        </row>
        <row r="901">
          <cell r="A901">
            <v>37803</v>
          </cell>
          <cell r="B901" t="str">
            <v>NRD-76P</v>
          </cell>
          <cell r="C901" t="str">
            <v>Kingston</v>
          </cell>
          <cell r="D901" t="str">
            <v>DCSE</v>
          </cell>
          <cell r="E901">
            <v>1.1000000000000001</v>
          </cell>
          <cell r="G901" t="str">
            <v>$/lb</v>
          </cell>
          <cell r="H901">
            <v>116666.66666666667</v>
          </cell>
          <cell r="I901" t="str">
            <v>US</v>
          </cell>
          <cell r="J901" t="str">
            <v>Scheffler</v>
          </cell>
          <cell r="K901">
            <v>128333.33333333334</v>
          </cell>
          <cell r="L901">
            <v>128333.33333333334</v>
          </cell>
          <cell r="M901">
            <v>116666.66666666667</v>
          </cell>
        </row>
        <row r="902">
          <cell r="A902">
            <v>37834</v>
          </cell>
          <cell r="B902" t="str">
            <v>NRD-76P</v>
          </cell>
          <cell r="C902" t="str">
            <v>Kingston</v>
          </cell>
          <cell r="D902" t="str">
            <v>DCSE</v>
          </cell>
          <cell r="E902">
            <v>1.1000000000000001</v>
          </cell>
          <cell r="G902" t="str">
            <v>$/lb</v>
          </cell>
          <cell r="H902">
            <v>116666.66666666667</v>
          </cell>
          <cell r="I902" t="str">
            <v>US</v>
          </cell>
          <cell r="J902" t="str">
            <v>Scheffler</v>
          </cell>
          <cell r="K902">
            <v>128333.33333333334</v>
          </cell>
          <cell r="L902">
            <v>128333.33333333334</v>
          </cell>
          <cell r="M902">
            <v>116666.66666666667</v>
          </cell>
        </row>
        <row r="903">
          <cell r="A903">
            <v>37865</v>
          </cell>
          <cell r="B903" t="str">
            <v>NRD-76P</v>
          </cell>
          <cell r="C903" t="str">
            <v>Kingston</v>
          </cell>
          <cell r="D903" t="str">
            <v>DCSE</v>
          </cell>
          <cell r="E903">
            <v>1.1000000000000001</v>
          </cell>
          <cell r="G903" t="str">
            <v>$/lb</v>
          </cell>
          <cell r="H903">
            <v>116666.66666666667</v>
          </cell>
          <cell r="I903" t="str">
            <v>US</v>
          </cell>
          <cell r="J903" t="str">
            <v>Scheffler</v>
          </cell>
          <cell r="K903">
            <v>128333.33333333334</v>
          </cell>
          <cell r="L903">
            <v>128333.33333333334</v>
          </cell>
          <cell r="M903">
            <v>116666.66666666667</v>
          </cell>
        </row>
        <row r="904">
          <cell r="A904">
            <v>37895</v>
          </cell>
          <cell r="B904" t="str">
            <v>NRD-76P</v>
          </cell>
          <cell r="C904" t="str">
            <v>Kingston</v>
          </cell>
          <cell r="D904" t="str">
            <v>DCSE</v>
          </cell>
          <cell r="E904">
            <v>1.1000000000000001</v>
          </cell>
          <cell r="G904" t="str">
            <v>$/lb</v>
          </cell>
          <cell r="H904">
            <v>116666.66666666667</v>
          </cell>
          <cell r="I904" t="str">
            <v>US</v>
          </cell>
          <cell r="J904" t="str">
            <v>Scheffler</v>
          </cell>
          <cell r="K904">
            <v>128333.33333333334</v>
          </cell>
          <cell r="L904">
            <v>128333.33333333334</v>
          </cell>
          <cell r="M904">
            <v>116666.66666666667</v>
          </cell>
        </row>
        <row r="905">
          <cell r="A905">
            <v>37926</v>
          </cell>
          <cell r="B905" t="str">
            <v>NRD-76P</v>
          </cell>
          <cell r="C905" t="str">
            <v>Kingston</v>
          </cell>
          <cell r="D905" t="str">
            <v>DCSE</v>
          </cell>
          <cell r="E905">
            <v>1.1000000000000001</v>
          </cell>
          <cell r="G905" t="str">
            <v>$/lb</v>
          </cell>
          <cell r="H905">
            <v>116666.66666666667</v>
          </cell>
          <cell r="I905" t="str">
            <v>US</v>
          </cell>
          <cell r="J905" t="str">
            <v>Scheffler</v>
          </cell>
          <cell r="K905">
            <v>128333.33333333334</v>
          </cell>
          <cell r="L905">
            <v>128333.33333333334</v>
          </cell>
          <cell r="M905">
            <v>116666.66666666667</v>
          </cell>
        </row>
        <row r="906">
          <cell r="A906">
            <v>37956</v>
          </cell>
          <cell r="B906" t="str">
            <v>NRD-76P</v>
          </cell>
          <cell r="C906" t="str">
            <v>Kingston</v>
          </cell>
          <cell r="D906" t="str">
            <v>DCSE</v>
          </cell>
          <cell r="E906">
            <v>1.1000000000000001</v>
          </cell>
          <cell r="G906" t="str">
            <v>$/lb</v>
          </cell>
          <cell r="H906">
            <v>116666.66666666667</v>
          </cell>
          <cell r="I906" t="str">
            <v>US</v>
          </cell>
          <cell r="J906" t="str">
            <v>Scheffler</v>
          </cell>
          <cell r="K906">
            <v>128333.33333333334</v>
          </cell>
          <cell r="L906">
            <v>128333.33333333334</v>
          </cell>
          <cell r="M906">
            <v>116666.66666666667</v>
          </cell>
        </row>
        <row r="907">
          <cell r="A907">
            <v>37987</v>
          </cell>
          <cell r="B907" t="str">
            <v>NRD-76P</v>
          </cell>
          <cell r="C907" t="str">
            <v>Kingston</v>
          </cell>
          <cell r="D907" t="str">
            <v>DCSE</v>
          </cell>
          <cell r="E907">
            <v>1.1000000000000001</v>
          </cell>
          <cell r="G907" t="str">
            <v>$/lb</v>
          </cell>
          <cell r="H907">
            <v>116666.66666666667</v>
          </cell>
          <cell r="I907" t="str">
            <v>US</v>
          </cell>
          <cell r="J907" t="str">
            <v>Scheffler</v>
          </cell>
          <cell r="K907">
            <v>128333.33333333334</v>
          </cell>
          <cell r="L907">
            <v>128333.33333333334</v>
          </cell>
          <cell r="M907">
            <v>116666.66666666667</v>
          </cell>
        </row>
        <row r="908">
          <cell r="A908">
            <v>38018</v>
          </cell>
          <cell r="B908" t="str">
            <v>NRD-76P</v>
          </cell>
          <cell r="C908" t="str">
            <v>Kingston</v>
          </cell>
          <cell r="D908" t="str">
            <v>DCSE</v>
          </cell>
          <cell r="E908">
            <v>1.1000000000000001</v>
          </cell>
          <cell r="G908" t="str">
            <v>$/lb</v>
          </cell>
          <cell r="H908">
            <v>116666.66666666667</v>
          </cell>
          <cell r="I908" t="str">
            <v>US</v>
          </cell>
          <cell r="J908" t="str">
            <v>Scheffler</v>
          </cell>
          <cell r="K908">
            <v>128333.33333333334</v>
          </cell>
          <cell r="L908">
            <v>128333.33333333334</v>
          </cell>
          <cell r="M908">
            <v>116666.66666666667</v>
          </cell>
        </row>
        <row r="909">
          <cell r="A909">
            <v>38047</v>
          </cell>
          <cell r="B909" t="str">
            <v>NRD-76P</v>
          </cell>
          <cell r="C909" t="str">
            <v>Kingston</v>
          </cell>
          <cell r="D909" t="str">
            <v>DCSE</v>
          </cell>
          <cell r="E909">
            <v>1.1000000000000001</v>
          </cell>
          <cell r="G909" t="str">
            <v>$/lb</v>
          </cell>
          <cell r="H909">
            <v>116666.66666666667</v>
          </cell>
          <cell r="I909" t="str">
            <v>US</v>
          </cell>
          <cell r="J909" t="str">
            <v>Scheffler</v>
          </cell>
          <cell r="K909">
            <v>128333.33333333334</v>
          </cell>
          <cell r="L909">
            <v>128333.33333333334</v>
          </cell>
          <cell r="M909">
            <v>116666.66666666667</v>
          </cell>
        </row>
        <row r="910">
          <cell r="A910">
            <v>38078</v>
          </cell>
          <cell r="B910" t="str">
            <v>NRD-76P</v>
          </cell>
          <cell r="C910" t="str">
            <v>Kingston</v>
          </cell>
          <cell r="D910" t="str">
            <v>DCSE</v>
          </cell>
          <cell r="E910">
            <v>1.1000000000000001</v>
          </cell>
          <cell r="G910" t="str">
            <v>$/lb</v>
          </cell>
          <cell r="H910">
            <v>116666.66666666667</v>
          </cell>
          <cell r="I910" t="str">
            <v>US</v>
          </cell>
          <cell r="J910" t="str">
            <v>Scheffler</v>
          </cell>
          <cell r="K910">
            <v>128333.33333333334</v>
          </cell>
          <cell r="L910">
            <v>128333.33333333334</v>
          </cell>
          <cell r="M910">
            <v>116666.66666666667</v>
          </cell>
        </row>
        <row r="911">
          <cell r="A911">
            <v>38108</v>
          </cell>
          <cell r="B911" t="str">
            <v>NRD-76P</v>
          </cell>
          <cell r="C911" t="str">
            <v>Kingston</v>
          </cell>
          <cell r="D911" t="str">
            <v>DCSE</v>
          </cell>
          <cell r="E911">
            <v>1.1000000000000001</v>
          </cell>
          <cell r="G911" t="str">
            <v>$/lb</v>
          </cell>
          <cell r="H911">
            <v>116666.66666666667</v>
          </cell>
          <cell r="I911" t="str">
            <v>US</v>
          </cell>
          <cell r="J911" t="str">
            <v>Scheffler</v>
          </cell>
          <cell r="K911">
            <v>128333.33333333334</v>
          </cell>
          <cell r="L911">
            <v>128333.33333333334</v>
          </cell>
          <cell r="M911">
            <v>116666.66666666667</v>
          </cell>
        </row>
        <row r="912">
          <cell r="A912">
            <v>38139</v>
          </cell>
          <cell r="B912" t="str">
            <v>NRD-76P</v>
          </cell>
          <cell r="C912" t="str">
            <v>Kingston</v>
          </cell>
          <cell r="D912" t="str">
            <v>DCSE</v>
          </cell>
          <cell r="E912">
            <v>1.1000000000000001</v>
          </cell>
          <cell r="G912" t="str">
            <v>$/lb</v>
          </cell>
          <cell r="H912">
            <v>116666.66666666667</v>
          </cell>
          <cell r="I912" t="str">
            <v>US</v>
          </cell>
          <cell r="J912" t="str">
            <v>Scheffler</v>
          </cell>
          <cell r="K912">
            <v>128333.33333333334</v>
          </cell>
          <cell r="L912">
            <v>128333.33333333334</v>
          </cell>
          <cell r="M912">
            <v>116666.66666666667</v>
          </cell>
        </row>
        <row r="913">
          <cell r="A913">
            <v>38169</v>
          </cell>
          <cell r="B913" t="str">
            <v>NRD-76P</v>
          </cell>
          <cell r="C913" t="str">
            <v>Kingston</v>
          </cell>
          <cell r="D913" t="str">
            <v>DCSE</v>
          </cell>
          <cell r="E913">
            <v>1.1000000000000001</v>
          </cell>
          <cell r="G913" t="str">
            <v>$/lb</v>
          </cell>
          <cell r="H913">
            <v>116666.66666666667</v>
          </cell>
          <cell r="I913" t="str">
            <v>US</v>
          </cell>
          <cell r="J913" t="str">
            <v>Scheffler</v>
          </cell>
          <cell r="K913">
            <v>128333.33333333334</v>
          </cell>
          <cell r="L913">
            <v>128333.33333333334</v>
          </cell>
          <cell r="M913">
            <v>116666.66666666667</v>
          </cell>
        </row>
        <row r="914">
          <cell r="A914">
            <v>38200</v>
          </cell>
          <cell r="B914" t="str">
            <v>NRD-76P</v>
          </cell>
          <cell r="C914" t="str">
            <v>Kingston</v>
          </cell>
          <cell r="D914" t="str">
            <v>DCSE</v>
          </cell>
          <cell r="E914">
            <v>1.1000000000000001</v>
          </cell>
          <cell r="G914" t="str">
            <v>$/lb</v>
          </cell>
          <cell r="H914">
            <v>116666.66666666667</v>
          </cell>
          <cell r="I914" t="str">
            <v>US</v>
          </cell>
          <cell r="J914" t="str">
            <v>Scheffler</v>
          </cell>
          <cell r="K914">
            <v>128333.33333333334</v>
          </cell>
          <cell r="L914">
            <v>128333.33333333334</v>
          </cell>
          <cell r="M914">
            <v>116666.66666666667</v>
          </cell>
        </row>
        <row r="915">
          <cell r="A915">
            <v>38231</v>
          </cell>
          <cell r="B915" t="str">
            <v>NRD-76P</v>
          </cell>
          <cell r="C915" t="str">
            <v>Kingston</v>
          </cell>
          <cell r="D915" t="str">
            <v>DCSE</v>
          </cell>
          <cell r="E915">
            <v>1.1000000000000001</v>
          </cell>
          <cell r="G915" t="str">
            <v>$/lb</v>
          </cell>
          <cell r="H915">
            <v>116666.66666666667</v>
          </cell>
          <cell r="I915" t="str">
            <v>US</v>
          </cell>
          <cell r="J915" t="str">
            <v>Scheffler</v>
          </cell>
          <cell r="K915">
            <v>128333.33333333334</v>
          </cell>
          <cell r="L915">
            <v>128333.33333333334</v>
          </cell>
          <cell r="M915">
            <v>116666.66666666667</v>
          </cell>
        </row>
        <row r="916">
          <cell r="A916">
            <v>38261</v>
          </cell>
          <cell r="B916" t="str">
            <v>NRD-76P</v>
          </cell>
          <cell r="C916" t="str">
            <v>Kingston</v>
          </cell>
          <cell r="D916" t="str">
            <v>DCSE</v>
          </cell>
          <cell r="E916">
            <v>1.1000000000000001</v>
          </cell>
          <cell r="G916" t="str">
            <v>$/lb</v>
          </cell>
          <cell r="H916">
            <v>116666.66666666667</v>
          </cell>
          <cell r="I916" t="str">
            <v>US</v>
          </cell>
          <cell r="J916" t="str">
            <v>Scheffler</v>
          </cell>
          <cell r="K916">
            <v>128333.33333333334</v>
          </cell>
          <cell r="L916">
            <v>128333.33333333334</v>
          </cell>
          <cell r="M916">
            <v>116666.66666666667</v>
          </cell>
        </row>
        <row r="917">
          <cell r="A917">
            <v>38292</v>
          </cell>
          <cell r="B917" t="str">
            <v>NRD-76P</v>
          </cell>
          <cell r="C917" t="str">
            <v>Kingston</v>
          </cell>
          <cell r="D917" t="str">
            <v>DCSE</v>
          </cell>
          <cell r="E917">
            <v>1.1000000000000001</v>
          </cell>
          <cell r="G917" t="str">
            <v>$/lb</v>
          </cell>
          <cell r="H917">
            <v>116666.66666666667</v>
          </cell>
          <cell r="I917" t="str">
            <v>US</v>
          </cell>
          <cell r="J917" t="str">
            <v>Scheffler</v>
          </cell>
          <cell r="K917">
            <v>128333.33333333334</v>
          </cell>
          <cell r="L917">
            <v>128333.33333333334</v>
          </cell>
          <cell r="M917">
            <v>116666.66666666667</v>
          </cell>
        </row>
        <row r="918">
          <cell r="A918">
            <v>38322</v>
          </cell>
          <cell r="B918" t="str">
            <v>NRD-76P</v>
          </cell>
          <cell r="C918" t="str">
            <v>Kingston</v>
          </cell>
          <cell r="D918" t="str">
            <v>DCSE</v>
          </cell>
          <cell r="E918">
            <v>1.1000000000000001</v>
          </cell>
          <cell r="G918" t="str">
            <v>$/lb</v>
          </cell>
          <cell r="H918">
            <v>116666.66666666667</v>
          </cell>
          <cell r="I918" t="str">
            <v>US</v>
          </cell>
          <cell r="J918" t="str">
            <v>Scheffler</v>
          </cell>
          <cell r="K918">
            <v>128333.33333333334</v>
          </cell>
          <cell r="L918">
            <v>128333.33333333334</v>
          </cell>
          <cell r="M918">
            <v>116666.66666666667</v>
          </cell>
        </row>
        <row r="919">
          <cell r="A919">
            <v>38353</v>
          </cell>
          <cell r="B919" t="str">
            <v>NRD-76P</v>
          </cell>
          <cell r="C919" t="str">
            <v>Kingston</v>
          </cell>
          <cell r="D919" t="str">
            <v>DCSE</v>
          </cell>
          <cell r="E919">
            <v>1.1000000000000001</v>
          </cell>
          <cell r="G919" t="str">
            <v>$/lb</v>
          </cell>
          <cell r="H919">
            <v>116666.66666666667</v>
          </cell>
          <cell r="I919" t="str">
            <v>US</v>
          </cell>
          <cell r="J919" t="str">
            <v>Scheffler</v>
          </cell>
          <cell r="K919">
            <v>128333.33333333334</v>
          </cell>
          <cell r="L919">
            <v>128333.33333333334</v>
          </cell>
          <cell r="M919">
            <v>116666.66666666667</v>
          </cell>
        </row>
        <row r="920">
          <cell r="A920">
            <v>38384</v>
          </cell>
          <cell r="B920" t="str">
            <v>NRD-76P</v>
          </cell>
          <cell r="C920" t="str">
            <v>Kingston</v>
          </cell>
          <cell r="D920" t="str">
            <v>DCSE</v>
          </cell>
          <cell r="E920">
            <v>1.1000000000000001</v>
          </cell>
          <cell r="G920" t="str">
            <v>$/lb</v>
          </cell>
          <cell r="H920">
            <v>116666.66666666667</v>
          </cell>
          <cell r="I920" t="str">
            <v>US</v>
          </cell>
          <cell r="J920" t="str">
            <v>Scheffler</v>
          </cell>
          <cell r="K920">
            <v>128333.33333333334</v>
          </cell>
          <cell r="L920">
            <v>128333.33333333334</v>
          </cell>
          <cell r="M920">
            <v>116666.66666666667</v>
          </cell>
        </row>
        <row r="921">
          <cell r="A921">
            <v>38412</v>
          </cell>
          <cell r="B921" t="str">
            <v>NRD-76P</v>
          </cell>
          <cell r="C921" t="str">
            <v>Kingston</v>
          </cell>
          <cell r="D921" t="str">
            <v>DCSE</v>
          </cell>
          <cell r="E921">
            <v>1.1000000000000001</v>
          </cell>
          <cell r="G921" t="str">
            <v>$/lb</v>
          </cell>
          <cell r="H921">
            <v>116666.66666666667</v>
          </cell>
          <cell r="I921" t="str">
            <v>US</v>
          </cell>
          <cell r="J921" t="str">
            <v>Scheffler</v>
          </cell>
          <cell r="K921">
            <v>128333.33333333334</v>
          </cell>
          <cell r="L921">
            <v>128333.33333333334</v>
          </cell>
          <cell r="M921">
            <v>116666.66666666667</v>
          </cell>
        </row>
        <row r="922">
          <cell r="A922">
            <v>38443</v>
          </cell>
          <cell r="B922" t="str">
            <v>NRD-76P</v>
          </cell>
          <cell r="C922" t="str">
            <v>Kingston</v>
          </cell>
          <cell r="D922" t="str">
            <v>DCSE</v>
          </cell>
          <cell r="E922">
            <v>1.1000000000000001</v>
          </cell>
          <cell r="G922" t="str">
            <v>$/lb</v>
          </cell>
          <cell r="H922">
            <v>116666.66666666667</v>
          </cell>
          <cell r="I922" t="str">
            <v>US</v>
          </cell>
          <cell r="J922" t="str">
            <v>Scheffler</v>
          </cell>
          <cell r="K922">
            <v>128333.33333333334</v>
          </cell>
          <cell r="L922">
            <v>128333.33333333334</v>
          </cell>
          <cell r="M922">
            <v>116666.66666666667</v>
          </cell>
        </row>
        <row r="923">
          <cell r="A923">
            <v>38473</v>
          </cell>
          <cell r="B923" t="str">
            <v>NRD-76P</v>
          </cell>
          <cell r="C923" t="str">
            <v>Kingston</v>
          </cell>
          <cell r="D923" t="str">
            <v>DCSE</v>
          </cell>
          <cell r="E923">
            <v>1.1000000000000001</v>
          </cell>
          <cell r="G923" t="str">
            <v>$/lb</v>
          </cell>
          <cell r="H923">
            <v>116666.66666666667</v>
          </cell>
          <cell r="I923" t="str">
            <v>US</v>
          </cell>
          <cell r="J923" t="str">
            <v>Scheffler</v>
          </cell>
          <cell r="K923">
            <v>128333.33333333334</v>
          </cell>
          <cell r="L923">
            <v>128333.33333333334</v>
          </cell>
          <cell r="M923">
            <v>116666.66666666667</v>
          </cell>
        </row>
        <row r="924">
          <cell r="A924">
            <v>38504</v>
          </cell>
          <cell r="B924" t="str">
            <v>NRD-76P</v>
          </cell>
          <cell r="C924" t="str">
            <v>Kingston</v>
          </cell>
          <cell r="D924" t="str">
            <v>DCSE</v>
          </cell>
          <cell r="E924">
            <v>1.1000000000000001</v>
          </cell>
          <cell r="G924" t="str">
            <v>$/lb</v>
          </cell>
          <cell r="H924">
            <v>116666.66666666667</v>
          </cell>
          <cell r="I924" t="str">
            <v>US</v>
          </cell>
          <cell r="J924" t="str">
            <v>Scheffler</v>
          </cell>
          <cell r="K924">
            <v>128333.33333333334</v>
          </cell>
          <cell r="L924">
            <v>128333.33333333334</v>
          </cell>
          <cell r="M924">
            <v>116666.66666666667</v>
          </cell>
        </row>
        <row r="925">
          <cell r="A925">
            <v>38534</v>
          </cell>
          <cell r="B925" t="str">
            <v>NRD-76P</v>
          </cell>
          <cell r="C925" t="str">
            <v>Kingston</v>
          </cell>
          <cell r="D925" t="str">
            <v>DCSE</v>
          </cell>
          <cell r="E925">
            <v>1.1000000000000001</v>
          </cell>
          <cell r="G925" t="str">
            <v>$/lb</v>
          </cell>
          <cell r="H925">
            <v>116666.66666666667</v>
          </cell>
          <cell r="I925" t="str">
            <v>US</v>
          </cell>
          <cell r="J925" t="str">
            <v>Scheffler</v>
          </cell>
          <cell r="K925">
            <v>128333.33333333334</v>
          </cell>
          <cell r="L925">
            <v>128333.33333333334</v>
          </cell>
          <cell r="M925">
            <v>116666.66666666667</v>
          </cell>
        </row>
        <row r="926">
          <cell r="A926">
            <v>38565</v>
          </cell>
          <cell r="B926" t="str">
            <v>NRD-76P</v>
          </cell>
          <cell r="C926" t="str">
            <v>Kingston</v>
          </cell>
          <cell r="D926" t="str">
            <v>DCSE</v>
          </cell>
          <cell r="E926">
            <v>1.1000000000000001</v>
          </cell>
          <cell r="G926" t="str">
            <v>$/lb</v>
          </cell>
          <cell r="H926">
            <v>116666.66666666667</v>
          </cell>
          <cell r="I926" t="str">
            <v>US</v>
          </cell>
          <cell r="J926" t="str">
            <v>Scheffler</v>
          </cell>
          <cell r="K926">
            <v>128333.33333333334</v>
          </cell>
          <cell r="L926">
            <v>128333.33333333334</v>
          </cell>
          <cell r="M926">
            <v>116666.66666666667</v>
          </cell>
        </row>
        <row r="927">
          <cell r="A927">
            <v>38596</v>
          </cell>
          <cell r="B927" t="str">
            <v>NRD-76P</v>
          </cell>
          <cell r="C927" t="str">
            <v>Kingston</v>
          </cell>
          <cell r="D927" t="str">
            <v>DCSE</v>
          </cell>
          <cell r="E927">
            <v>1.1000000000000001</v>
          </cell>
          <cell r="G927" t="str">
            <v>$/lb</v>
          </cell>
          <cell r="H927">
            <v>116666.66666666667</v>
          </cell>
          <cell r="I927" t="str">
            <v>US</v>
          </cell>
          <cell r="J927" t="str">
            <v>Scheffler</v>
          </cell>
          <cell r="K927">
            <v>128333.33333333334</v>
          </cell>
          <cell r="L927">
            <v>128333.33333333334</v>
          </cell>
          <cell r="M927">
            <v>116666.66666666667</v>
          </cell>
        </row>
        <row r="928">
          <cell r="A928">
            <v>38626</v>
          </cell>
          <cell r="B928" t="str">
            <v>NRD-76P</v>
          </cell>
          <cell r="C928" t="str">
            <v>Kingston</v>
          </cell>
          <cell r="D928" t="str">
            <v>DCSE</v>
          </cell>
          <cell r="E928">
            <v>1.1000000000000001</v>
          </cell>
          <cell r="G928" t="str">
            <v>$/lb</v>
          </cell>
          <cell r="H928">
            <v>116666.66666666667</v>
          </cell>
          <cell r="I928" t="str">
            <v>US</v>
          </cell>
          <cell r="J928" t="str">
            <v>Scheffler</v>
          </cell>
          <cell r="K928">
            <v>128333.33333333334</v>
          </cell>
          <cell r="L928">
            <v>128333.33333333334</v>
          </cell>
          <cell r="M928">
            <v>116666.66666666667</v>
          </cell>
        </row>
        <row r="929">
          <cell r="A929">
            <v>38657</v>
          </cell>
          <cell r="B929" t="str">
            <v>NRD-76P</v>
          </cell>
          <cell r="C929" t="str">
            <v>Kingston</v>
          </cell>
          <cell r="D929" t="str">
            <v>DCSE</v>
          </cell>
          <cell r="E929">
            <v>1.1000000000000001</v>
          </cell>
          <cell r="G929" t="str">
            <v>$/lb</v>
          </cell>
          <cell r="H929">
            <v>116666.66666666667</v>
          </cell>
          <cell r="I929" t="str">
            <v>US</v>
          </cell>
          <cell r="J929" t="str">
            <v>Scheffler</v>
          </cell>
          <cell r="K929">
            <v>128333.33333333334</v>
          </cell>
          <cell r="L929">
            <v>128333.33333333334</v>
          </cell>
          <cell r="M929">
            <v>116666.66666666667</v>
          </cell>
        </row>
        <row r="930">
          <cell r="A930">
            <v>38687</v>
          </cell>
          <cell r="B930" t="str">
            <v>NRD-76P</v>
          </cell>
          <cell r="C930" t="str">
            <v>Kingston</v>
          </cell>
          <cell r="D930" t="str">
            <v>DCSE</v>
          </cell>
          <cell r="E930">
            <v>1.1000000000000001</v>
          </cell>
          <cell r="G930" t="str">
            <v>$/lb</v>
          </cell>
          <cell r="H930">
            <v>116666.66666666667</v>
          </cell>
          <cell r="I930" t="str">
            <v>US</v>
          </cell>
          <cell r="J930" t="str">
            <v>Scheffler</v>
          </cell>
          <cell r="K930">
            <v>128333.33333333334</v>
          </cell>
          <cell r="L930">
            <v>128333.33333333334</v>
          </cell>
          <cell r="M930">
            <v>116666.66666666667</v>
          </cell>
        </row>
        <row r="931">
          <cell r="A931">
            <v>37622</v>
          </cell>
          <cell r="B931" t="str">
            <v>NRD-76P</v>
          </cell>
          <cell r="C931" t="str">
            <v>Seaford</v>
          </cell>
          <cell r="D931" t="str">
            <v>DCSE</v>
          </cell>
          <cell r="E931">
            <v>1.1000000000000001</v>
          </cell>
          <cell r="G931" t="str">
            <v>$/lb</v>
          </cell>
          <cell r="H931">
            <v>425000</v>
          </cell>
          <cell r="I931" t="str">
            <v>US</v>
          </cell>
          <cell r="J931" t="str">
            <v>Scheffler</v>
          </cell>
          <cell r="K931">
            <v>467500</v>
          </cell>
          <cell r="L931">
            <v>467500.00000000006</v>
          </cell>
          <cell r="M931">
            <v>425000</v>
          </cell>
        </row>
        <row r="932">
          <cell r="A932">
            <v>37653</v>
          </cell>
          <cell r="B932" t="str">
            <v>NRD-76P</v>
          </cell>
          <cell r="C932" t="str">
            <v>Seaford</v>
          </cell>
          <cell r="D932" t="str">
            <v>DCSE</v>
          </cell>
          <cell r="E932">
            <v>1.1000000000000001</v>
          </cell>
          <cell r="G932" t="str">
            <v>$/lb</v>
          </cell>
          <cell r="H932">
            <v>425000</v>
          </cell>
          <cell r="I932" t="str">
            <v>US</v>
          </cell>
          <cell r="J932" t="str">
            <v>Scheffler</v>
          </cell>
          <cell r="K932">
            <v>467500</v>
          </cell>
          <cell r="L932">
            <v>467500.00000000006</v>
          </cell>
          <cell r="M932">
            <v>425000</v>
          </cell>
        </row>
        <row r="933">
          <cell r="A933">
            <v>37681</v>
          </cell>
          <cell r="B933" t="str">
            <v>NRD-76P</v>
          </cell>
          <cell r="C933" t="str">
            <v>Seaford</v>
          </cell>
          <cell r="D933" t="str">
            <v>DCSE</v>
          </cell>
          <cell r="E933">
            <v>1.1000000000000001</v>
          </cell>
          <cell r="G933" t="str">
            <v>$/lb</v>
          </cell>
          <cell r="H933">
            <v>425000</v>
          </cell>
          <cell r="I933" t="str">
            <v>US</v>
          </cell>
          <cell r="J933" t="str">
            <v>Scheffler</v>
          </cell>
          <cell r="K933">
            <v>467500</v>
          </cell>
          <cell r="L933">
            <v>467500.00000000006</v>
          </cell>
          <cell r="M933">
            <v>425000</v>
          </cell>
        </row>
        <row r="934">
          <cell r="A934">
            <v>37712</v>
          </cell>
          <cell r="B934" t="str">
            <v>NRD-76P</v>
          </cell>
          <cell r="C934" t="str">
            <v>Seaford</v>
          </cell>
          <cell r="D934" t="str">
            <v>DCSE</v>
          </cell>
          <cell r="E934">
            <v>1.1000000000000001</v>
          </cell>
          <cell r="G934" t="str">
            <v>$/lb</v>
          </cell>
          <cell r="H934">
            <v>425000</v>
          </cell>
          <cell r="I934" t="str">
            <v>US</v>
          </cell>
          <cell r="J934" t="str">
            <v>Scheffler</v>
          </cell>
          <cell r="K934">
            <v>467500</v>
          </cell>
          <cell r="L934">
            <v>467500.00000000006</v>
          </cell>
          <cell r="M934">
            <v>425000</v>
          </cell>
        </row>
        <row r="935">
          <cell r="A935">
            <v>37742</v>
          </cell>
          <cell r="B935" t="str">
            <v>NRD-76P</v>
          </cell>
          <cell r="C935" t="str">
            <v>Seaford</v>
          </cell>
          <cell r="D935" t="str">
            <v>DCSE</v>
          </cell>
          <cell r="E935">
            <v>1.1000000000000001</v>
          </cell>
          <cell r="G935" t="str">
            <v>$/lb</v>
          </cell>
          <cell r="H935">
            <v>425000</v>
          </cell>
          <cell r="I935" t="str">
            <v>US</v>
          </cell>
          <cell r="J935" t="str">
            <v>Scheffler</v>
          </cell>
          <cell r="K935">
            <v>467500</v>
          </cell>
          <cell r="L935">
            <v>467500.00000000006</v>
          </cell>
          <cell r="M935">
            <v>425000</v>
          </cell>
        </row>
        <row r="936">
          <cell r="A936">
            <v>37773</v>
          </cell>
          <cell r="B936" t="str">
            <v>NRD-76P</v>
          </cell>
          <cell r="C936" t="str">
            <v>Seaford</v>
          </cell>
          <cell r="D936" t="str">
            <v>DCSE</v>
          </cell>
          <cell r="E936">
            <v>1.1000000000000001</v>
          </cell>
          <cell r="G936" t="str">
            <v>$/lb</v>
          </cell>
          <cell r="H936">
            <v>425000</v>
          </cell>
          <cell r="I936" t="str">
            <v>US</v>
          </cell>
          <cell r="J936" t="str">
            <v>Scheffler</v>
          </cell>
          <cell r="K936">
            <v>467500</v>
          </cell>
          <cell r="L936">
            <v>467500.00000000006</v>
          </cell>
          <cell r="M936">
            <v>425000</v>
          </cell>
        </row>
        <row r="937">
          <cell r="A937">
            <v>37803</v>
          </cell>
          <cell r="B937" t="str">
            <v>NRD-76P</v>
          </cell>
          <cell r="C937" t="str">
            <v>Seaford</v>
          </cell>
          <cell r="D937" t="str">
            <v>DCSE</v>
          </cell>
          <cell r="E937">
            <v>1.1000000000000001</v>
          </cell>
          <cell r="G937" t="str">
            <v>$/lb</v>
          </cell>
          <cell r="H937">
            <v>425000</v>
          </cell>
          <cell r="I937" t="str">
            <v>US</v>
          </cell>
          <cell r="J937" t="str">
            <v>Scheffler</v>
          </cell>
          <cell r="K937">
            <v>467500</v>
          </cell>
          <cell r="L937">
            <v>467500.00000000006</v>
          </cell>
          <cell r="M937">
            <v>425000</v>
          </cell>
        </row>
        <row r="938">
          <cell r="A938">
            <v>37834</v>
          </cell>
          <cell r="B938" t="str">
            <v>NRD-76P</v>
          </cell>
          <cell r="C938" t="str">
            <v>Seaford</v>
          </cell>
          <cell r="D938" t="str">
            <v>DCSE</v>
          </cell>
          <cell r="E938">
            <v>1.1000000000000001</v>
          </cell>
          <cell r="G938" t="str">
            <v>$/lb</v>
          </cell>
          <cell r="H938">
            <v>425000</v>
          </cell>
          <cell r="I938" t="str">
            <v>US</v>
          </cell>
          <cell r="J938" t="str">
            <v>Scheffler</v>
          </cell>
          <cell r="K938">
            <v>467500</v>
          </cell>
          <cell r="L938">
            <v>467500.00000000006</v>
          </cell>
          <cell r="M938">
            <v>425000</v>
          </cell>
        </row>
        <row r="939">
          <cell r="A939">
            <v>37865</v>
          </cell>
          <cell r="B939" t="str">
            <v>NRD-76P</v>
          </cell>
          <cell r="C939" t="str">
            <v>Seaford</v>
          </cell>
          <cell r="D939" t="str">
            <v>DCSE</v>
          </cell>
          <cell r="E939">
            <v>1.1000000000000001</v>
          </cell>
          <cell r="G939" t="str">
            <v>$/lb</v>
          </cell>
          <cell r="H939">
            <v>425000</v>
          </cell>
          <cell r="I939" t="str">
            <v>US</v>
          </cell>
          <cell r="J939" t="str">
            <v>Scheffler</v>
          </cell>
          <cell r="K939">
            <v>467500</v>
          </cell>
          <cell r="L939">
            <v>467500.00000000006</v>
          </cell>
          <cell r="M939">
            <v>425000</v>
          </cell>
        </row>
        <row r="940">
          <cell r="A940">
            <v>37895</v>
          </cell>
          <cell r="B940" t="str">
            <v>NRD-76P</v>
          </cell>
          <cell r="C940" t="str">
            <v>Seaford</v>
          </cell>
          <cell r="D940" t="str">
            <v>DCSE</v>
          </cell>
          <cell r="E940">
            <v>1.1000000000000001</v>
          </cell>
          <cell r="G940" t="str">
            <v>$/lb</v>
          </cell>
          <cell r="H940">
            <v>425000</v>
          </cell>
          <cell r="I940" t="str">
            <v>US</v>
          </cell>
          <cell r="J940" t="str">
            <v>Scheffler</v>
          </cell>
          <cell r="K940">
            <v>467500</v>
          </cell>
          <cell r="L940">
            <v>467500.00000000006</v>
          </cell>
          <cell r="M940">
            <v>425000</v>
          </cell>
        </row>
        <row r="941">
          <cell r="A941">
            <v>37926</v>
          </cell>
          <cell r="B941" t="str">
            <v>NRD-76P</v>
          </cell>
          <cell r="C941" t="str">
            <v>Seaford</v>
          </cell>
          <cell r="D941" t="str">
            <v>DCSE</v>
          </cell>
          <cell r="E941">
            <v>1.1000000000000001</v>
          </cell>
          <cell r="G941" t="str">
            <v>$/lb</v>
          </cell>
          <cell r="H941">
            <v>425000</v>
          </cell>
          <cell r="I941" t="str">
            <v>US</v>
          </cell>
          <cell r="J941" t="str">
            <v>Scheffler</v>
          </cell>
          <cell r="K941">
            <v>467500</v>
          </cell>
          <cell r="L941">
            <v>467500.00000000006</v>
          </cell>
          <cell r="M941">
            <v>425000</v>
          </cell>
        </row>
        <row r="942">
          <cell r="A942">
            <v>37956</v>
          </cell>
          <cell r="B942" t="str">
            <v>NRD-76P</v>
          </cell>
          <cell r="C942" t="str">
            <v>Seaford</v>
          </cell>
          <cell r="D942" t="str">
            <v>DCSE</v>
          </cell>
          <cell r="E942">
            <v>1.1000000000000001</v>
          </cell>
          <cell r="G942" t="str">
            <v>$/lb</v>
          </cell>
          <cell r="H942">
            <v>425000</v>
          </cell>
          <cell r="I942" t="str">
            <v>US</v>
          </cell>
          <cell r="J942" t="str">
            <v>Scheffler</v>
          </cell>
          <cell r="K942">
            <v>467500</v>
          </cell>
          <cell r="L942">
            <v>467500.00000000006</v>
          </cell>
          <cell r="M942">
            <v>425000</v>
          </cell>
        </row>
        <row r="943">
          <cell r="A943">
            <v>37987</v>
          </cell>
          <cell r="B943" t="str">
            <v>NRD-76P</v>
          </cell>
          <cell r="C943" t="str">
            <v>Seaford</v>
          </cell>
          <cell r="D943" t="str">
            <v>DCSE</v>
          </cell>
          <cell r="E943">
            <v>1.1000000000000001</v>
          </cell>
          <cell r="G943" t="str">
            <v>$/lb</v>
          </cell>
          <cell r="H943">
            <v>425000</v>
          </cell>
          <cell r="I943" t="str">
            <v>US</v>
          </cell>
          <cell r="J943" t="str">
            <v>Scheffler</v>
          </cell>
          <cell r="K943">
            <v>467500.00000000006</v>
          </cell>
          <cell r="L943">
            <v>467500.00000000006</v>
          </cell>
          <cell r="M943">
            <v>425000</v>
          </cell>
        </row>
        <row r="944">
          <cell r="A944">
            <v>38018</v>
          </cell>
          <cell r="B944" t="str">
            <v>NRD-76P</v>
          </cell>
          <cell r="C944" t="str">
            <v>Seaford</v>
          </cell>
          <cell r="D944" t="str">
            <v>DCSE</v>
          </cell>
          <cell r="E944">
            <v>1.1000000000000001</v>
          </cell>
          <cell r="G944" t="str">
            <v>$/lb</v>
          </cell>
          <cell r="H944">
            <v>425000</v>
          </cell>
          <cell r="I944" t="str">
            <v>US</v>
          </cell>
          <cell r="J944" t="str">
            <v>Scheffler</v>
          </cell>
          <cell r="K944">
            <v>467500.00000000006</v>
          </cell>
          <cell r="L944">
            <v>467500.00000000006</v>
          </cell>
          <cell r="M944">
            <v>425000</v>
          </cell>
        </row>
        <row r="945">
          <cell r="A945">
            <v>38047</v>
          </cell>
          <cell r="B945" t="str">
            <v>NRD-76P</v>
          </cell>
          <cell r="C945" t="str">
            <v>Seaford</v>
          </cell>
          <cell r="D945" t="str">
            <v>DCSE</v>
          </cell>
          <cell r="E945">
            <v>1.1000000000000001</v>
          </cell>
          <cell r="G945" t="str">
            <v>$/lb</v>
          </cell>
          <cell r="H945">
            <v>425000</v>
          </cell>
          <cell r="I945" t="str">
            <v>US</v>
          </cell>
          <cell r="J945" t="str">
            <v>Scheffler</v>
          </cell>
          <cell r="K945">
            <v>467500.00000000006</v>
          </cell>
          <cell r="L945">
            <v>467500.00000000006</v>
          </cell>
          <cell r="M945">
            <v>425000</v>
          </cell>
        </row>
        <row r="946">
          <cell r="A946">
            <v>38078</v>
          </cell>
          <cell r="B946" t="str">
            <v>NRD-76P</v>
          </cell>
          <cell r="C946" t="str">
            <v>Seaford</v>
          </cell>
          <cell r="D946" t="str">
            <v>DCSE</v>
          </cell>
          <cell r="E946">
            <v>1.1000000000000001</v>
          </cell>
          <cell r="G946" t="str">
            <v>$/lb</v>
          </cell>
          <cell r="H946">
            <v>425000</v>
          </cell>
          <cell r="I946" t="str">
            <v>US</v>
          </cell>
          <cell r="J946" t="str">
            <v>Scheffler</v>
          </cell>
          <cell r="K946">
            <v>467500.00000000006</v>
          </cell>
          <cell r="L946">
            <v>467500.00000000006</v>
          </cell>
          <cell r="M946">
            <v>425000</v>
          </cell>
        </row>
        <row r="947">
          <cell r="A947">
            <v>38108</v>
          </cell>
          <cell r="B947" t="str">
            <v>NRD-76P</v>
          </cell>
          <cell r="C947" t="str">
            <v>Seaford</v>
          </cell>
          <cell r="D947" t="str">
            <v>DCSE</v>
          </cell>
          <cell r="E947">
            <v>1.1000000000000001</v>
          </cell>
          <cell r="G947" t="str">
            <v>$/lb</v>
          </cell>
          <cell r="H947">
            <v>425000</v>
          </cell>
          <cell r="I947" t="str">
            <v>US</v>
          </cell>
          <cell r="J947" t="str">
            <v>Scheffler</v>
          </cell>
          <cell r="K947">
            <v>467500.00000000006</v>
          </cell>
          <cell r="L947">
            <v>467500.00000000006</v>
          </cell>
          <cell r="M947">
            <v>425000</v>
          </cell>
        </row>
        <row r="948">
          <cell r="A948">
            <v>38139</v>
          </cell>
          <cell r="B948" t="str">
            <v>NRD-76P</v>
          </cell>
          <cell r="C948" t="str">
            <v>Seaford</v>
          </cell>
          <cell r="D948" t="str">
            <v>DCSE</v>
          </cell>
          <cell r="E948">
            <v>1.1000000000000001</v>
          </cell>
          <cell r="G948" t="str">
            <v>$/lb</v>
          </cell>
          <cell r="H948">
            <v>425000</v>
          </cell>
          <cell r="I948" t="str">
            <v>US</v>
          </cell>
          <cell r="J948" t="str">
            <v>Scheffler</v>
          </cell>
          <cell r="K948">
            <v>467500.00000000006</v>
          </cell>
          <cell r="L948">
            <v>467500.00000000006</v>
          </cell>
          <cell r="M948">
            <v>425000</v>
          </cell>
        </row>
        <row r="949">
          <cell r="A949">
            <v>38169</v>
          </cell>
          <cell r="B949" t="str">
            <v>NRD-76P</v>
          </cell>
          <cell r="C949" t="str">
            <v>Seaford</v>
          </cell>
          <cell r="D949" t="str">
            <v>DCSE</v>
          </cell>
          <cell r="E949">
            <v>1.1000000000000001</v>
          </cell>
          <cell r="G949" t="str">
            <v>$/lb</v>
          </cell>
          <cell r="H949">
            <v>425000</v>
          </cell>
          <cell r="I949" t="str">
            <v>US</v>
          </cell>
          <cell r="J949" t="str">
            <v>Scheffler</v>
          </cell>
          <cell r="K949">
            <v>467500.00000000006</v>
          </cell>
          <cell r="L949">
            <v>467500.00000000006</v>
          </cell>
          <cell r="M949">
            <v>425000</v>
          </cell>
        </row>
        <row r="950">
          <cell r="A950">
            <v>38200</v>
          </cell>
          <cell r="B950" t="str">
            <v>NRD-76P</v>
          </cell>
          <cell r="C950" t="str">
            <v>Seaford</v>
          </cell>
          <cell r="D950" t="str">
            <v>DCSE</v>
          </cell>
          <cell r="E950">
            <v>1.1000000000000001</v>
          </cell>
          <cell r="G950" t="str">
            <v>$/lb</v>
          </cell>
          <cell r="H950">
            <v>425000</v>
          </cell>
          <cell r="I950" t="str">
            <v>US</v>
          </cell>
          <cell r="J950" t="str">
            <v>Scheffler</v>
          </cell>
          <cell r="K950">
            <v>467500.00000000006</v>
          </cell>
          <cell r="L950">
            <v>467500.00000000006</v>
          </cell>
          <cell r="M950">
            <v>425000</v>
          </cell>
        </row>
        <row r="951">
          <cell r="A951">
            <v>38231</v>
          </cell>
          <cell r="B951" t="str">
            <v>NRD-76P</v>
          </cell>
          <cell r="C951" t="str">
            <v>Seaford</v>
          </cell>
          <cell r="D951" t="str">
            <v>DCSE</v>
          </cell>
          <cell r="E951">
            <v>1.1000000000000001</v>
          </cell>
          <cell r="G951" t="str">
            <v>$/lb</v>
          </cell>
          <cell r="H951">
            <v>425000</v>
          </cell>
          <cell r="I951" t="str">
            <v>US</v>
          </cell>
          <cell r="J951" t="str">
            <v>Scheffler</v>
          </cell>
          <cell r="K951">
            <v>467500.00000000006</v>
          </cell>
          <cell r="L951">
            <v>467500.00000000006</v>
          </cell>
          <cell r="M951">
            <v>425000</v>
          </cell>
        </row>
        <row r="952">
          <cell r="A952">
            <v>38261</v>
          </cell>
          <cell r="B952" t="str">
            <v>NRD-76P</v>
          </cell>
          <cell r="C952" t="str">
            <v>Seaford</v>
          </cell>
          <cell r="D952" t="str">
            <v>DCSE</v>
          </cell>
          <cell r="E952">
            <v>1.1000000000000001</v>
          </cell>
          <cell r="G952" t="str">
            <v>$/lb</v>
          </cell>
          <cell r="H952">
            <v>425000</v>
          </cell>
          <cell r="I952" t="str">
            <v>US</v>
          </cell>
          <cell r="J952" t="str">
            <v>Scheffler</v>
          </cell>
          <cell r="K952">
            <v>467500.00000000006</v>
          </cell>
          <cell r="L952">
            <v>467500.00000000006</v>
          </cell>
          <cell r="M952">
            <v>425000</v>
          </cell>
        </row>
        <row r="953">
          <cell r="A953">
            <v>38292</v>
          </cell>
          <cell r="B953" t="str">
            <v>NRD-76P</v>
          </cell>
          <cell r="C953" t="str">
            <v>Seaford</v>
          </cell>
          <cell r="D953" t="str">
            <v>DCSE</v>
          </cell>
          <cell r="E953">
            <v>1.1000000000000001</v>
          </cell>
          <cell r="G953" t="str">
            <v>$/lb</v>
          </cell>
          <cell r="H953">
            <v>425000</v>
          </cell>
          <cell r="I953" t="str">
            <v>US</v>
          </cell>
          <cell r="J953" t="str">
            <v>Scheffler</v>
          </cell>
          <cell r="K953">
            <v>467500.00000000006</v>
          </cell>
          <cell r="L953">
            <v>467500.00000000006</v>
          </cell>
          <cell r="M953">
            <v>425000</v>
          </cell>
        </row>
        <row r="954">
          <cell r="A954">
            <v>38322</v>
          </cell>
          <cell r="B954" t="str">
            <v>NRD-76P</v>
          </cell>
          <cell r="C954" t="str">
            <v>Seaford</v>
          </cell>
          <cell r="D954" t="str">
            <v>DCSE</v>
          </cell>
          <cell r="E954">
            <v>1.1000000000000001</v>
          </cell>
          <cell r="G954" t="str">
            <v>$/lb</v>
          </cell>
          <cell r="H954">
            <v>425000</v>
          </cell>
          <cell r="I954" t="str">
            <v>US</v>
          </cell>
          <cell r="J954" t="str">
            <v>Scheffler</v>
          </cell>
          <cell r="K954">
            <v>467500.00000000006</v>
          </cell>
          <cell r="L954">
            <v>467500.00000000006</v>
          </cell>
          <cell r="M954">
            <v>425000</v>
          </cell>
        </row>
        <row r="955">
          <cell r="A955">
            <v>38353</v>
          </cell>
          <cell r="B955" t="str">
            <v>NRD-76P</v>
          </cell>
          <cell r="C955" t="str">
            <v>Seaford</v>
          </cell>
          <cell r="D955" t="str">
            <v>DCSE</v>
          </cell>
          <cell r="E955">
            <v>1.1000000000000001</v>
          </cell>
          <cell r="G955" t="str">
            <v>$/lb</v>
          </cell>
          <cell r="H955">
            <v>425000</v>
          </cell>
          <cell r="I955" t="str">
            <v>US</v>
          </cell>
          <cell r="J955" t="str">
            <v>Scheffler</v>
          </cell>
          <cell r="K955">
            <v>467500.00000000006</v>
          </cell>
          <cell r="L955">
            <v>467500.00000000006</v>
          </cell>
          <cell r="M955">
            <v>425000</v>
          </cell>
        </row>
        <row r="956">
          <cell r="A956">
            <v>38384</v>
          </cell>
          <cell r="B956" t="str">
            <v>NRD-76P</v>
          </cell>
          <cell r="C956" t="str">
            <v>Seaford</v>
          </cell>
          <cell r="D956" t="str">
            <v>DCSE</v>
          </cell>
          <cell r="E956">
            <v>1.1000000000000001</v>
          </cell>
          <cell r="G956" t="str">
            <v>$/lb</v>
          </cell>
          <cell r="H956">
            <v>425000</v>
          </cell>
          <cell r="I956" t="str">
            <v>US</v>
          </cell>
          <cell r="J956" t="str">
            <v>Scheffler</v>
          </cell>
          <cell r="K956">
            <v>467500.00000000006</v>
          </cell>
          <cell r="L956">
            <v>467500.00000000006</v>
          </cell>
          <cell r="M956">
            <v>425000</v>
          </cell>
        </row>
        <row r="957">
          <cell r="A957">
            <v>38412</v>
          </cell>
          <cell r="B957" t="str">
            <v>NRD-76P</v>
          </cell>
          <cell r="C957" t="str">
            <v>Seaford</v>
          </cell>
          <cell r="D957" t="str">
            <v>DCSE</v>
          </cell>
          <cell r="E957">
            <v>1.1000000000000001</v>
          </cell>
          <cell r="G957" t="str">
            <v>$/lb</v>
          </cell>
          <cell r="H957">
            <v>425000</v>
          </cell>
          <cell r="I957" t="str">
            <v>US</v>
          </cell>
          <cell r="J957" t="str">
            <v>Scheffler</v>
          </cell>
          <cell r="K957">
            <v>467500.00000000006</v>
          </cell>
          <cell r="L957">
            <v>467500.00000000006</v>
          </cell>
          <cell r="M957">
            <v>425000</v>
          </cell>
        </row>
        <row r="958">
          <cell r="A958">
            <v>38443</v>
          </cell>
          <cell r="B958" t="str">
            <v>NRD-76P</v>
          </cell>
          <cell r="C958" t="str">
            <v>Seaford</v>
          </cell>
          <cell r="D958" t="str">
            <v>DCSE</v>
          </cell>
          <cell r="E958">
            <v>1.1000000000000001</v>
          </cell>
          <cell r="G958" t="str">
            <v>$/lb</v>
          </cell>
          <cell r="H958">
            <v>425000</v>
          </cell>
          <cell r="I958" t="str">
            <v>US</v>
          </cell>
          <cell r="J958" t="str">
            <v>Scheffler</v>
          </cell>
          <cell r="K958">
            <v>467500.00000000006</v>
          </cell>
          <cell r="L958">
            <v>467500.00000000006</v>
          </cell>
          <cell r="M958">
            <v>425000</v>
          </cell>
        </row>
        <row r="959">
          <cell r="A959">
            <v>38473</v>
          </cell>
          <cell r="B959" t="str">
            <v>NRD-76P</v>
          </cell>
          <cell r="C959" t="str">
            <v>Seaford</v>
          </cell>
          <cell r="D959" t="str">
            <v>DCSE</v>
          </cell>
          <cell r="E959">
            <v>1.1000000000000001</v>
          </cell>
          <cell r="G959" t="str">
            <v>$/lb</v>
          </cell>
          <cell r="H959">
            <v>425000</v>
          </cell>
          <cell r="I959" t="str">
            <v>US</v>
          </cell>
          <cell r="J959" t="str">
            <v>Scheffler</v>
          </cell>
          <cell r="K959">
            <v>467500.00000000006</v>
          </cell>
          <cell r="L959">
            <v>467500.00000000006</v>
          </cell>
          <cell r="M959">
            <v>425000</v>
          </cell>
        </row>
        <row r="960">
          <cell r="A960">
            <v>38504</v>
          </cell>
          <cell r="B960" t="str">
            <v>NRD-76P</v>
          </cell>
          <cell r="C960" t="str">
            <v>Seaford</v>
          </cell>
          <cell r="D960" t="str">
            <v>DCSE</v>
          </cell>
          <cell r="E960">
            <v>1.1000000000000001</v>
          </cell>
          <cell r="G960" t="str">
            <v>$/lb</v>
          </cell>
          <cell r="H960">
            <v>425000</v>
          </cell>
          <cell r="I960" t="str">
            <v>US</v>
          </cell>
          <cell r="J960" t="str">
            <v>Scheffler</v>
          </cell>
          <cell r="K960">
            <v>467500.00000000006</v>
          </cell>
          <cell r="L960">
            <v>467500.00000000006</v>
          </cell>
          <cell r="M960">
            <v>425000</v>
          </cell>
        </row>
        <row r="961">
          <cell r="A961">
            <v>38534</v>
          </cell>
          <cell r="B961" t="str">
            <v>NRD-76P</v>
          </cell>
          <cell r="C961" t="str">
            <v>Seaford</v>
          </cell>
          <cell r="D961" t="str">
            <v>DCSE</v>
          </cell>
          <cell r="E961">
            <v>1.1000000000000001</v>
          </cell>
          <cell r="G961" t="str">
            <v>$/lb</v>
          </cell>
          <cell r="H961">
            <v>425000</v>
          </cell>
          <cell r="I961" t="str">
            <v>US</v>
          </cell>
          <cell r="J961" t="str">
            <v>Scheffler</v>
          </cell>
          <cell r="K961">
            <v>467500.00000000006</v>
          </cell>
          <cell r="L961">
            <v>467500.00000000006</v>
          </cell>
          <cell r="M961">
            <v>425000</v>
          </cell>
        </row>
        <row r="962">
          <cell r="A962">
            <v>38565</v>
          </cell>
          <cell r="B962" t="str">
            <v>NRD-76P</v>
          </cell>
          <cell r="C962" t="str">
            <v>Seaford</v>
          </cell>
          <cell r="D962" t="str">
            <v>DCSE</v>
          </cell>
          <cell r="E962">
            <v>1.1000000000000001</v>
          </cell>
          <cell r="G962" t="str">
            <v>$/lb</v>
          </cell>
          <cell r="H962">
            <v>425000</v>
          </cell>
          <cell r="I962" t="str">
            <v>US</v>
          </cell>
          <cell r="J962" t="str">
            <v>Scheffler</v>
          </cell>
          <cell r="K962">
            <v>467500.00000000006</v>
          </cell>
          <cell r="L962">
            <v>467500.00000000006</v>
          </cell>
          <cell r="M962">
            <v>425000</v>
          </cell>
        </row>
        <row r="963">
          <cell r="A963">
            <v>38596</v>
          </cell>
          <cell r="B963" t="str">
            <v>NRD-76P</v>
          </cell>
          <cell r="C963" t="str">
            <v>Seaford</v>
          </cell>
          <cell r="D963" t="str">
            <v>DCSE</v>
          </cell>
          <cell r="E963">
            <v>1.1000000000000001</v>
          </cell>
          <cell r="G963" t="str">
            <v>$/lb</v>
          </cell>
          <cell r="H963">
            <v>425000</v>
          </cell>
          <cell r="I963" t="str">
            <v>US</v>
          </cell>
          <cell r="J963" t="str">
            <v>Scheffler</v>
          </cell>
          <cell r="K963">
            <v>467500.00000000006</v>
          </cell>
          <cell r="L963">
            <v>467500.00000000006</v>
          </cell>
          <cell r="M963">
            <v>425000</v>
          </cell>
        </row>
        <row r="964">
          <cell r="A964">
            <v>38626</v>
          </cell>
          <cell r="B964" t="str">
            <v>NRD-76P</v>
          </cell>
          <cell r="C964" t="str">
            <v>Seaford</v>
          </cell>
          <cell r="D964" t="str">
            <v>DCSE</v>
          </cell>
          <cell r="E964">
            <v>1.1000000000000001</v>
          </cell>
          <cell r="G964" t="str">
            <v>$/lb</v>
          </cell>
          <cell r="H964">
            <v>425000</v>
          </cell>
          <cell r="I964" t="str">
            <v>US</v>
          </cell>
          <cell r="J964" t="str">
            <v>Scheffler</v>
          </cell>
          <cell r="K964">
            <v>467500.00000000006</v>
          </cell>
          <cell r="L964">
            <v>467500.00000000006</v>
          </cell>
          <cell r="M964">
            <v>425000</v>
          </cell>
        </row>
        <row r="965">
          <cell r="A965">
            <v>38657</v>
          </cell>
          <cell r="B965" t="str">
            <v>NRD-76P</v>
          </cell>
          <cell r="C965" t="str">
            <v>Seaford</v>
          </cell>
          <cell r="D965" t="str">
            <v>DCSE</v>
          </cell>
          <cell r="E965">
            <v>1.1000000000000001</v>
          </cell>
          <cell r="G965" t="str">
            <v>$/lb</v>
          </cell>
          <cell r="H965">
            <v>425000</v>
          </cell>
          <cell r="I965" t="str">
            <v>US</v>
          </cell>
          <cell r="J965" t="str">
            <v>Scheffler</v>
          </cell>
          <cell r="K965">
            <v>467500.00000000006</v>
          </cell>
          <cell r="L965">
            <v>467500.00000000006</v>
          </cell>
          <cell r="M965">
            <v>425000</v>
          </cell>
        </row>
        <row r="966">
          <cell r="A966">
            <v>38687</v>
          </cell>
          <cell r="B966" t="str">
            <v>NRD-76P</v>
          </cell>
          <cell r="C966" t="str">
            <v>Seaford</v>
          </cell>
          <cell r="D966" t="str">
            <v>DCSE</v>
          </cell>
          <cell r="E966">
            <v>1.1000000000000001</v>
          </cell>
          <cell r="G966" t="str">
            <v>$/lb</v>
          </cell>
          <cell r="H966">
            <v>425000</v>
          </cell>
          <cell r="I966" t="str">
            <v>US</v>
          </cell>
          <cell r="J966" t="str">
            <v>Scheffler</v>
          </cell>
          <cell r="K966">
            <v>467500.00000000006</v>
          </cell>
          <cell r="L966">
            <v>467500.00000000006</v>
          </cell>
          <cell r="M966">
            <v>425000</v>
          </cell>
        </row>
        <row r="967">
          <cell r="A967">
            <v>37622</v>
          </cell>
          <cell r="B967" t="str">
            <v>TiO2</v>
          </cell>
          <cell r="C967" t="str">
            <v>Camden</v>
          </cell>
          <cell r="D967" t="str">
            <v>Sachtleben</v>
          </cell>
          <cell r="E967">
            <v>1.32</v>
          </cell>
          <cell r="G967" t="str">
            <v>$/lb</v>
          </cell>
          <cell r="H967">
            <v>70833.333333333328</v>
          </cell>
          <cell r="I967" t="str">
            <v>US</v>
          </cell>
          <cell r="J967" t="str">
            <v>Scheffler</v>
          </cell>
          <cell r="K967">
            <v>93500</v>
          </cell>
          <cell r="L967">
            <v>93500</v>
          </cell>
          <cell r="M967">
            <v>70833.333333333328</v>
          </cell>
        </row>
        <row r="968">
          <cell r="A968">
            <v>37653</v>
          </cell>
          <cell r="B968" t="str">
            <v>TiO2</v>
          </cell>
          <cell r="C968" t="str">
            <v>Camden</v>
          </cell>
          <cell r="D968" t="str">
            <v>Sachtleben</v>
          </cell>
          <cell r="E968">
            <v>1.32</v>
          </cell>
          <cell r="G968" t="str">
            <v>$/lb</v>
          </cell>
          <cell r="H968">
            <v>70833.333333333328</v>
          </cell>
          <cell r="I968" t="str">
            <v>US</v>
          </cell>
          <cell r="J968" t="str">
            <v>Scheffler</v>
          </cell>
          <cell r="K968">
            <v>93500</v>
          </cell>
          <cell r="L968">
            <v>93500</v>
          </cell>
          <cell r="M968">
            <v>70833.333333333328</v>
          </cell>
        </row>
        <row r="969">
          <cell r="A969">
            <v>37681</v>
          </cell>
          <cell r="B969" t="str">
            <v>TiO2</v>
          </cell>
          <cell r="C969" t="str">
            <v>Camden</v>
          </cell>
          <cell r="D969" t="str">
            <v>Sachtleben</v>
          </cell>
          <cell r="E969">
            <v>1.32</v>
          </cell>
          <cell r="G969" t="str">
            <v>$/lb</v>
          </cell>
          <cell r="H969">
            <v>70833.333333333328</v>
          </cell>
          <cell r="I969" t="str">
            <v>US</v>
          </cell>
          <cell r="J969" t="str">
            <v>Scheffler</v>
          </cell>
          <cell r="K969">
            <v>93500</v>
          </cell>
          <cell r="L969">
            <v>93500</v>
          </cell>
          <cell r="M969">
            <v>70833.333333333328</v>
          </cell>
        </row>
        <row r="970">
          <cell r="A970">
            <v>37712</v>
          </cell>
          <cell r="B970" t="str">
            <v>TiO2</v>
          </cell>
          <cell r="C970" t="str">
            <v>Camden</v>
          </cell>
          <cell r="D970" t="str">
            <v>Sachtleben</v>
          </cell>
          <cell r="E970">
            <v>1.32</v>
          </cell>
          <cell r="G970" t="str">
            <v>$/lb</v>
          </cell>
          <cell r="H970">
            <v>70833.333333333328</v>
          </cell>
          <cell r="I970" t="str">
            <v>US</v>
          </cell>
          <cell r="J970" t="str">
            <v>Scheffler</v>
          </cell>
          <cell r="K970">
            <v>93500</v>
          </cell>
          <cell r="L970">
            <v>93500</v>
          </cell>
          <cell r="M970">
            <v>70833.333333333328</v>
          </cell>
        </row>
        <row r="971">
          <cell r="A971">
            <v>37742</v>
          </cell>
          <cell r="B971" t="str">
            <v>TiO2</v>
          </cell>
          <cell r="C971" t="str">
            <v>Camden</v>
          </cell>
          <cell r="D971" t="str">
            <v>Sachtleben</v>
          </cell>
          <cell r="E971">
            <v>1.32</v>
          </cell>
          <cell r="G971" t="str">
            <v>$/lb</v>
          </cell>
          <cell r="H971">
            <v>70833.333333333328</v>
          </cell>
          <cell r="I971" t="str">
            <v>US</v>
          </cell>
          <cell r="J971" t="str">
            <v>Scheffler</v>
          </cell>
          <cell r="K971">
            <v>93500</v>
          </cell>
          <cell r="L971">
            <v>93500</v>
          </cell>
          <cell r="M971">
            <v>70833.333333333328</v>
          </cell>
        </row>
        <row r="972">
          <cell r="A972">
            <v>37773</v>
          </cell>
          <cell r="B972" t="str">
            <v>TiO2</v>
          </cell>
          <cell r="C972" t="str">
            <v>Camden</v>
          </cell>
          <cell r="D972" t="str">
            <v>Sachtleben</v>
          </cell>
          <cell r="E972">
            <v>1.32</v>
          </cell>
          <cell r="G972" t="str">
            <v>$/lb</v>
          </cell>
          <cell r="H972">
            <v>70833.333333333328</v>
          </cell>
          <cell r="I972" t="str">
            <v>US</v>
          </cell>
          <cell r="J972" t="str">
            <v>Scheffler</v>
          </cell>
          <cell r="K972">
            <v>93500</v>
          </cell>
          <cell r="L972">
            <v>93500</v>
          </cell>
          <cell r="M972">
            <v>70833.333333333328</v>
          </cell>
        </row>
        <row r="973">
          <cell r="A973">
            <v>37803</v>
          </cell>
          <cell r="B973" t="str">
            <v>TiO2</v>
          </cell>
          <cell r="C973" t="str">
            <v>Camden</v>
          </cell>
          <cell r="D973" t="str">
            <v>Sachtleben</v>
          </cell>
          <cell r="E973">
            <v>1.32</v>
          </cell>
          <cell r="G973" t="str">
            <v>$/lb</v>
          </cell>
          <cell r="H973">
            <v>70833.333333333328</v>
          </cell>
          <cell r="I973" t="str">
            <v>US</v>
          </cell>
          <cell r="J973" t="str">
            <v>Scheffler</v>
          </cell>
          <cell r="K973">
            <v>93500</v>
          </cell>
          <cell r="L973">
            <v>93500</v>
          </cell>
          <cell r="M973">
            <v>70833.333333333328</v>
          </cell>
        </row>
        <row r="974">
          <cell r="A974">
            <v>37834</v>
          </cell>
          <cell r="B974" t="str">
            <v>TiO2</v>
          </cell>
          <cell r="C974" t="str">
            <v>Camden</v>
          </cell>
          <cell r="D974" t="str">
            <v>Sachtleben</v>
          </cell>
          <cell r="E974">
            <v>1.32</v>
          </cell>
          <cell r="G974" t="str">
            <v>$/lb</v>
          </cell>
          <cell r="H974">
            <v>70833.333333333328</v>
          </cell>
          <cell r="I974" t="str">
            <v>US</v>
          </cell>
          <cell r="J974" t="str">
            <v>Scheffler</v>
          </cell>
          <cell r="K974">
            <v>93500</v>
          </cell>
          <cell r="L974">
            <v>93500</v>
          </cell>
          <cell r="M974">
            <v>70833.333333333328</v>
          </cell>
        </row>
        <row r="975">
          <cell r="A975">
            <v>37865</v>
          </cell>
          <cell r="B975" t="str">
            <v>TiO2</v>
          </cell>
          <cell r="C975" t="str">
            <v>Camden</v>
          </cell>
          <cell r="D975" t="str">
            <v>Sachtleben</v>
          </cell>
          <cell r="E975">
            <v>1.32</v>
          </cell>
          <cell r="G975" t="str">
            <v>$/lb</v>
          </cell>
          <cell r="H975">
            <v>70833.333333333328</v>
          </cell>
          <cell r="I975" t="str">
            <v>US</v>
          </cell>
          <cell r="J975" t="str">
            <v>Scheffler</v>
          </cell>
          <cell r="K975">
            <v>93500</v>
          </cell>
          <cell r="L975">
            <v>93500</v>
          </cell>
          <cell r="M975">
            <v>70833.333333333328</v>
          </cell>
        </row>
        <row r="976">
          <cell r="A976">
            <v>37895</v>
          </cell>
          <cell r="B976" t="str">
            <v>TiO2</v>
          </cell>
          <cell r="C976" t="str">
            <v>Camden</v>
          </cell>
          <cell r="D976" t="str">
            <v>Sachtleben</v>
          </cell>
          <cell r="E976">
            <v>1.32</v>
          </cell>
          <cell r="G976" t="str">
            <v>$/lb</v>
          </cell>
          <cell r="H976">
            <v>70833.333333333328</v>
          </cell>
          <cell r="I976" t="str">
            <v>US</v>
          </cell>
          <cell r="J976" t="str">
            <v>Scheffler</v>
          </cell>
          <cell r="K976">
            <v>93500</v>
          </cell>
          <cell r="L976">
            <v>93500</v>
          </cell>
          <cell r="M976">
            <v>70833.333333333328</v>
          </cell>
        </row>
        <row r="977">
          <cell r="A977">
            <v>37926</v>
          </cell>
          <cell r="B977" t="str">
            <v>TiO2</v>
          </cell>
          <cell r="C977" t="str">
            <v>Camden</v>
          </cell>
          <cell r="D977" t="str">
            <v>Sachtleben</v>
          </cell>
          <cell r="E977">
            <v>1.32</v>
          </cell>
          <cell r="G977" t="str">
            <v>$/lb</v>
          </cell>
          <cell r="H977">
            <v>70833.333333333328</v>
          </cell>
          <cell r="I977" t="str">
            <v>US</v>
          </cell>
          <cell r="J977" t="str">
            <v>Scheffler</v>
          </cell>
          <cell r="K977">
            <v>93500</v>
          </cell>
          <cell r="L977">
            <v>93500</v>
          </cell>
          <cell r="M977">
            <v>70833.333333333328</v>
          </cell>
        </row>
        <row r="978">
          <cell r="A978">
            <v>37956</v>
          </cell>
          <cell r="B978" t="str">
            <v>TiO2</v>
          </cell>
          <cell r="C978" t="str">
            <v>Camden</v>
          </cell>
          <cell r="D978" t="str">
            <v>Sachtleben</v>
          </cell>
          <cell r="E978">
            <v>1.32</v>
          </cell>
          <cell r="G978" t="str">
            <v>$/lb</v>
          </cell>
          <cell r="H978">
            <v>70833.333333333328</v>
          </cell>
          <cell r="I978" t="str">
            <v>US</v>
          </cell>
          <cell r="J978" t="str">
            <v>Scheffler</v>
          </cell>
          <cell r="K978">
            <v>93500</v>
          </cell>
          <cell r="L978">
            <v>93500</v>
          </cell>
          <cell r="M978">
            <v>70833.333333333328</v>
          </cell>
        </row>
        <row r="979">
          <cell r="A979">
            <v>37987</v>
          </cell>
          <cell r="B979" t="str">
            <v>TiO2</v>
          </cell>
          <cell r="C979" t="str">
            <v>Camden</v>
          </cell>
          <cell r="D979" t="str">
            <v>Sachtleben</v>
          </cell>
          <cell r="E979">
            <v>1.32</v>
          </cell>
          <cell r="G979" t="str">
            <v>$/lb</v>
          </cell>
          <cell r="H979">
            <v>70833.333333333328</v>
          </cell>
          <cell r="I979" t="str">
            <v>US</v>
          </cell>
          <cell r="J979" t="str">
            <v>Scheffler</v>
          </cell>
          <cell r="K979">
            <v>93500</v>
          </cell>
          <cell r="L979">
            <v>93500</v>
          </cell>
          <cell r="M979">
            <v>70833.333333333328</v>
          </cell>
        </row>
        <row r="980">
          <cell r="A980">
            <v>38018</v>
          </cell>
          <cell r="B980" t="str">
            <v>TiO2</v>
          </cell>
          <cell r="C980" t="str">
            <v>Camden</v>
          </cell>
          <cell r="D980" t="str">
            <v>Sachtleben</v>
          </cell>
          <cell r="E980">
            <v>1.32</v>
          </cell>
          <cell r="G980" t="str">
            <v>$/lb</v>
          </cell>
          <cell r="H980">
            <v>70833.333333333328</v>
          </cell>
          <cell r="I980" t="str">
            <v>US</v>
          </cell>
          <cell r="J980" t="str">
            <v>Scheffler</v>
          </cell>
          <cell r="K980">
            <v>93500</v>
          </cell>
          <cell r="L980">
            <v>93500</v>
          </cell>
          <cell r="M980">
            <v>70833.333333333328</v>
          </cell>
        </row>
        <row r="981">
          <cell r="A981">
            <v>38047</v>
          </cell>
          <cell r="B981" t="str">
            <v>TiO2</v>
          </cell>
          <cell r="C981" t="str">
            <v>Camden</v>
          </cell>
          <cell r="D981" t="str">
            <v>Sachtleben</v>
          </cell>
          <cell r="E981">
            <v>1.37</v>
          </cell>
          <cell r="G981" t="str">
            <v>$/lb</v>
          </cell>
          <cell r="H981">
            <v>70833.333333333328</v>
          </cell>
          <cell r="I981" t="str">
            <v>US</v>
          </cell>
          <cell r="J981" t="str">
            <v>Scheffler</v>
          </cell>
          <cell r="K981">
            <v>97041.666666666672</v>
          </cell>
          <cell r="L981">
            <v>97041.666666666672</v>
          </cell>
          <cell r="M981">
            <v>70833.333333333328</v>
          </cell>
        </row>
        <row r="982">
          <cell r="A982">
            <v>38078</v>
          </cell>
          <cell r="B982" t="str">
            <v>TiO2</v>
          </cell>
          <cell r="C982" t="str">
            <v>Camden</v>
          </cell>
          <cell r="D982" t="str">
            <v>Sachtleben</v>
          </cell>
          <cell r="E982">
            <v>1.37</v>
          </cell>
          <cell r="G982" t="str">
            <v>$/lb</v>
          </cell>
          <cell r="H982">
            <v>70833.333333333328</v>
          </cell>
          <cell r="I982" t="str">
            <v>US</v>
          </cell>
          <cell r="J982" t="str">
            <v>Scheffler</v>
          </cell>
          <cell r="K982">
            <v>97041.666666666672</v>
          </cell>
          <cell r="L982">
            <v>97041.666666666672</v>
          </cell>
          <cell r="M982">
            <v>70833.333333333328</v>
          </cell>
        </row>
        <row r="983">
          <cell r="A983">
            <v>38108</v>
          </cell>
          <cell r="B983" t="str">
            <v>TiO2</v>
          </cell>
          <cell r="C983" t="str">
            <v>Camden</v>
          </cell>
          <cell r="D983" t="str">
            <v>Sachtleben</v>
          </cell>
          <cell r="E983">
            <v>1.37</v>
          </cell>
          <cell r="G983" t="str">
            <v>$/lb</v>
          </cell>
          <cell r="H983">
            <v>70833.333333333328</v>
          </cell>
          <cell r="I983" t="str">
            <v>US</v>
          </cell>
          <cell r="J983" t="str">
            <v>Scheffler</v>
          </cell>
          <cell r="K983">
            <v>97041.666666666672</v>
          </cell>
          <cell r="L983">
            <v>97041.666666666672</v>
          </cell>
          <cell r="M983">
            <v>70833.333333333328</v>
          </cell>
        </row>
        <row r="984">
          <cell r="A984">
            <v>38139</v>
          </cell>
          <cell r="B984" t="str">
            <v>TiO2</v>
          </cell>
          <cell r="C984" t="str">
            <v>Camden</v>
          </cell>
          <cell r="D984" t="str">
            <v>Sachtleben</v>
          </cell>
          <cell r="E984">
            <v>1.37</v>
          </cell>
          <cell r="G984" t="str">
            <v>$/lb</v>
          </cell>
          <cell r="H984">
            <v>70833.333333333328</v>
          </cell>
          <cell r="I984" t="str">
            <v>US</v>
          </cell>
          <cell r="J984" t="str">
            <v>Scheffler</v>
          </cell>
          <cell r="K984">
            <v>97041.666666666672</v>
          </cell>
          <cell r="L984">
            <v>97041.666666666672</v>
          </cell>
          <cell r="M984">
            <v>70833.333333333328</v>
          </cell>
        </row>
        <row r="985">
          <cell r="A985">
            <v>38169</v>
          </cell>
          <cell r="B985" t="str">
            <v>TiO2</v>
          </cell>
          <cell r="C985" t="str">
            <v>Camden</v>
          </cell>
          <cell r="D985" t="str">
            <v>Sachtleben</v>
          </cell>
          <cell r="E985">
            <v>1.37</v>
          </cell>
          <cell r="G985" t="str">
            <v>$/lb</v>
          </cell>
          <cell r="H985">
            <v>70833.333333333328</v>
          </cell>
          <cell r="I985" t="str">
            <v>US</v>
          </cell>
          <cell r="J985" t="str">
            <v>Scheffler</v>
          </cell>
          <cell r="K985">
            <v>97041.666666666672</v>
          </cell>
          <cell r="L985">
            <v>97041.666666666672</v>
          </cell>
          <cell r="M985">
            <v>70833.333333333328</v>
          </cell>
        </row>
        <row r="986">
          <cell r="A986">
            <v>38200</v>
          </cell>
          <cell r="B986" t="str">
            <v>TiO2</v>
          </cell>
          <cell r="C986" t="str">
            <v>Camden</v>
          </cell>
          <cell r="D986" t="str">
            <v>Sachtleben</v>
          </cell>
          <cell r="E986">
            <v>1.37</v>
          </cell>
          <cell r="G986" t="str">
            <v>$/lb</v>
          </cell>
          <cell r="H986">
            <v>70833.333333333328</v>
          </cell>
          <cell r="I986" t="str">
            <v>US</v>
          </cell>
          <cell r="J986" t="str">
            <v>Scheffler</v>
          </cell>
          <cell r="K986">
            <v>97041.666666666672</v>
          </cell>
          <cell r="L986">
            <v>97041.666666666672</v>
          </cell>
          <cell r="M986">
            <v>70833.333333333328</v>
          </cell>
        </row>
        <row r="987">
          <cell r="A987">
            <v>38231</v>
          </cell>
          <cell r="B987" t="str">
            <v>TiO2</v>
          </cell>
          <cell r="C987" t="str">
            <v>Camden</v>
          </cell>
          <cell r="D987" t="str">
            <v>Sachtleben</v>
          </cell>
          <cell r="E987">
            <v>1.37</v>
          </cell>
          <cell r="G987" t="str">
            <v>$/lb</v>
          </cell>
          <cell r="H987">
            <v>70833.333333333328</v>
          </cell>
          <cell r="I987" t="str">
            <v>US</v>
          </cell>
          <cell r="J987" t="str">
            <v>Scheffler</v>
          </cell>
          <cell r="K987">
            <v>97041.666666666672</v>
          </cell>
          <cell r="L987">
            <v>97041.666666666672</v>
          </cell>
          <cell r="M987">
            <v>70833.333333333328</v>
          </cell>
        </row>
        <row r="988">
          <cell r="A988">
            <v>38261</v>
          </cell>
          <cell r="B988" t="str">
            <v>TiO2</v>
          </cell>
          <cell r="C988" t="str">
            <v>Camden</v>
          </cell>
          <cell r="D988" t="str">
            <v>Sachtleben</v>
          </cell>
          <cell r="E988">
            <v>1.37</v>
          </cell>
          <cell r="G988" t="str">
            <v>$/lb</v>
          </cell>
          <cell r="H988">
            <v>70833.333333333328</v>
          </cell>
          <cell r="I988" t="str">
            <v>US</v>
          </cell>
          <cell r="J988" t="str">
            <v>Scheffler</v>
          </cell>
          <cell r="K988">
            <v>97041.666666666672</v>
          </cell>
          <cell r="L988">
            <v>97041.666666666672</v>
          </cell>
          <cell r="M988">
            <v>70833.333333333328</v>
          </cell>
        </row>
        <row r="989">
          <cell r="A989">
            <v>38292</v>
          </cell>
          <cell r="B989" t="str">
            <v>TiO2</v>
          </cell>
          <cell r="C989" t="str">
            <v>Camden</v>
          </cell>
          <cell r="D989" t="str">
            <v>Sachtleben</v>
          </cell>
          <cell r="E989">
            <v>1.37</v>
          </cell>
          <cell r="G989" t="str">
            <v>$/lb</v>
          </cell>
          <cell r="H989">
            <v>70833.333333333328</v>
          </cell>
          <cell r="I989" t="str">
            <v>US</v>
          </cell>
          <cell r="J989" t="str">
            <v>Scheffler</v>
          </cell>
          <cell r="K989">
            <v>97041.666666666672</v>
          </cell>
          <cell r="L989">
            <v>97041.666666666672</v>
          </cell>
          <cell r="M989">
            <v>70833.333333333328</v>
          </cell>
        </row>
        <row r="990">
          <cell r="A990">
            <v>38322</v>
          </cell>
          <cell r="B990" t="str">
            <v>TiO2</v>
          </cell>
          <cell r="C990" t="str">
            <v>Camden</v>
          </cell>
          <cell r="D990" t="str">
            <v>Sachtleben</v>
          </cell>
          <cell r="E990">
            <v>1.37</v>
          </cell>
          <cell r="G990" t="str">
            <v>$/lb</v>
          </cell>
          <cell r="H990">
            <v>70833.333333333328</v>
          </cell>
          <cell r="I990" t="str">
            <v>US</v>
          </cell>
          <cell r="J990" t="str">
            <v>Scheffler</v>
          </cell>
          <cell r="K990">
            <v>97041.666666666672</v>
          </cell>
          <cell r="L990">
            <v>97041.666666666672</v>
          </cell>
          <cell r="M990">
            <v>70833.333333333328</v>
          </cell>
        </row>
        <row r="991">
          <cell r="A991">
            <v>38353</v>
          </cell>
          <cell r="B991" t="str">
            <v>TiO2</v>
          </cell>
          <cell r="C991" t="str">
            <v>Camden</v>
          </cell>
          <cell r="D991" t="str">
            <v>Sachtleben</v>
          </cell>
          <cell r="E991">
            <v>1.37</v>
          </cell>
          <cell r="G991" t="str">
            <v>$/lb</v>
          </cell>
          <cell r="H991">
            <v>70833.333333333328</v>
          </cell>
          <cell r="I991" t="str">
            <v>US</v>
          </cell>
          <cell r="J991" t="str">
            <v>Scheffler</v>
          </cell>
          <cell r="K991">
            <v>97041.666666666672</v>
          </cell>
          <cell r="L991">
            <v>97041.666666666672</v>
          </cell>
          <cell r="M991">
            <v>70833.333333333328</v>
          </cell>
        </row>
        <row r="992">
          <cell r="A992">
            <v>38384</v>
          </cell>
          <cell r="B992" t="str">
            <v>TiO2</v>
          </cell>
          <cell r="C992" t="str">
            <v>Camden</v>
          </cell>
          <cell r="D992" t="str">
            <v>Sachtleben</v>
          </cell>
          <cell r="E992">
            <v>1.37</v>
          </cell>
          <cell r="G992" t="str">
            <v>$/lb</v>
          </cell>
          <cell r="H992">
            <v>70833.333333333328</v>
          </cell>
          <cell r="I992" t="str">
            <v>US</v>
          </cell>
          <cell r="J992" t="str">
            <v>Scheffler</v>
          </cell>
          <cell r="K992">
            <v>97041.666666666672</v>
          </cell>
          <cell r="L992">
            <v>97041.666666666672</v>
          </cell>
          <cell r="M992">
            <v>70833.333333333328</v>
          </cell>
        </row>
        <row r="993">
          <cell r="A993">
            <v>38412</v>
          </cell>
          <cell r="B993" t="str">
            <v>TiO2</v>
          </cell>
          <cell r="C993" t="str">
            <v>Camden</v>
          </cell>
          <cell r="D993" t="str">
            <v>Sachtleben</v>
          </cell>
          <cell r="E993">
            <v>1.37</v>
          </cell>
          <cell r="G993" t="str">
            <v>$/lb</v>
          </cell>
          <cell r="H993">
            <v>70833.333333333328</v>
          </cell>
          <cell r="I993" t="str">
            <v>US</v>
          </cell>
          <cell r="J993" t="str">
            <v>Scheffler</v>
          </cell>
          <cell r="K993">
            <v>97041.666666666672</v>
          </cell>
          <cell r="L993">
            <v>97041.666666666672</v>
          </cell>
          <cell r="M993">
            <v>70833.333333333328</v>
          </cell>
        </row>
        <row r="994">
          <cell r="A994">
            <v>38443</v>
          </cell>
          <cell r="B994" t="str">
            <v>TiO2</v>
          </cell>
          <cell r="C994" t="str">
            <v>Camden</v>
          </cell>
          <cell r="D994" t="str">
            <v>Sachtleben</v>
          </cell>
          <cell r="E994">
            <v>1.37</v>
          </cell>
          <cell r="G994" t="str">
            <v>$/lb</v>
          </cell>
          <cell r="H994">
            <v>70833.333333333328</v>
          </cell>
          <cell r="I994" t="str">
            <v>US</v>
          </cell>
          <cell r="J994" t="str">
            <v>Scheffler</v>
          </cell>
          <cell r="K994">
            <v>97041.666666666672</v>
          </cell>
          <cell r="L994">
            <v>97041.666666666672</v>
          </cell>
          <cell r="M994">
            <v>70833.333333333328</v>
          </cell>
        </row>
        <row r="995">
          <cell r="A995">
            <v>38473</v>
          </cell>
          <cell r="B995" t="str">
            <v>TiO2</v>
          </cell>
          <cell r="C995" t="str">
            <v>Camden</v>
          </cell>
          <cell r="D995" t="str">
            <v>Sachtleben</v>
          </cell>
          <cell r="E995">
            <v>1.37</v>
          </cell>
          <cell r="G995" t="str">
            <v>$/lb</v>
          </cell>
          <cell r="H995">
            <v>70833.333333333328</v>
          </cell>
          <cell r="I995" t="str">
            <v>US</v>
          </cell>
          <cell r="J995" t="str">
            <v>Scheffler</v>
          </cell>
          <cell r="K995">
            <v>97041.666666666672</v>
          </cell>
          <cell r="L995">
            <v>97041.666666666672</v>
          </cell>
          <cell r="M995">
            <v>70833.333333333328</v>
          </cell>
        </row>
        <row r="996">
          <cell r="A996">
            <v>38504</v>
          </cell>
          <cell r="B996" t="str">
            <v>TiO2</v>
          </cell>
          <cell r="C996" t="str">
            <v>Camden</v>
          </cell>
          <cell r="D996" t="str">
            <v>Sachtleben</v>
          </cell>
          <cell r="E996">
            <v>1.37</v>
          </cell>
          <cell r="G996" t="str">
            <v>$/lb</v>
          </cell>
          <cell r="H996">
            <v>70833.333333333328</v>
          </cell>
          <cell r="I996" t="str">
            <v>US</v>
          </cell>
          <cell r="J996" t="str">
            <v>Scheffler</v>
          </cell>
          <cell r="K996">
            <v>97041.666666666672</v>
          </cell>
          <cell r="L996">
            <v>97041.666666666672</v>
          </cell>
          <cell r="M996">
            <v>70833.333333333328</v>
          </cell>
        </row>
        <row r="997">
          <cell r="A997">
            <v>38534</v>
          </cell>
          <cell r="B997" t="str">
            <v>TiO2</v>
          </cell>
          <cell r="C997" t="str">
            <v>Camden</v>
          </cell>
          <cell r="D997" t="str">
            <v>Sachtleben</v>
          </cell>
          <cell r="E997">
            <v>0</v>
          </cell>
          <cell r="G997" t="str">
            <v>$/lb</v>
          </cell>
          <cell r="H997">
            <v>70833.333333333328</v>
          </cell>
          <cell r="I997" t="str">
            <v>US</v>
          </cell>
          <cell r="J997" t="str">
            <v>Scheffler</v>
          </cell>
          <cell r="K997">
            <v>0</v>
          </cell>
          <cell r="L997">
            <v>0</v>
          </cell>
          <cell r="M997">
            <v>0</v>
          </cell>
        </row>
        <row r="998">
          <cell r="A998">
            <v>38565</v>
          </cell>
          <cell r="B998" t="str">
            <v>TiO2</v>
          </cell>
          <cell r="C998" t="str">
            <v>Camden</v>
          </cell>
          <cell r="D998" t="str">
            <v>Sachtleben</v>
          </cell>
          <cell r="E998">
            <v>0</v>
          </cell>
          <cell r="G998" t="str">
            <v>$/lb</v>
          </cell>
          <cell r="H998">
            <v>70833.333333333328</v>
          </cell>
          <cell r="I998" t="str">
            <v>US</v>
          </cell>
          <cell r="J998" t="str">
            <v>Scheffler</v>
          </cell>
          <cell r="K998">
            <v>0</v>
          </cell>
          <cell r="L998">
            <v>0</v>
          </cell>
          <cell r="M998">
            <v>0</v>
          </cell>
        </row>
        <row r="999">
          <cell r="A999">
            <v>38596</v>
          </cell>
          <cell r="B999" t="str">
            <v>TiO2</v>
          </cell>
          <cell r="C999" t="str">
            <v>Camden</v>
          </cell>
          <cell r="D999" t="str">
            <v>Sachtleben</v>
          </cell>
          <cell r="E999">
            <v>0</v>
          </cell>
          <cell r="G999" t="str">
            <v>$/lb</v>
          </cell>
          <cell r="H999">
            <v>70833.333333333328</v>
          </cell>
          <cell r="I999" t="str">
            <v>US</v>
          </cell>
          <cell r="J999" t="str">
            <v>Scheffler</v>
          </cell>
          <cell r="K999">
            <v>0</v>
          </cell>
          <cell r="L999">
            <v>0</v>
          </cell>
          <cell r="M999">
            <v>0</v>
          </cell>
        </row>
        <row r="1000">
          <cell r="A1000">
            <v>38626</v>
          </cell>
          <cell r="B1000" t="str">
            <v>TiO2</v>
          </cell>
          <cell r="C1000" t="str">
            <v>Camden</v>
          </cell>
          <cell r="D1000" t="str">
            <v>Sachtleben</v>
          </cell>
          <cell r="E1000">
            <v>0</v>
          </cell>
          <cell r="G1000" t="str">
            <v>$/lb</v>
          </cell>
          <cell r="H1000">
            <v>70833.333333333328</v>
          </cell>
          <cell r="I1000" t="str">
            <v>US</v>
          </cell>
          <cell r="J1000" t="str">
            <v>Scheffler</v>
          </cell>
          <cell r="K1000">
            <v>0</v>
          </cell>
          <cell r="L1000">
            <v>0</v>
          </cell>
          <cell r="M1000">
            <v>0</v>
          </cell>
        </row>
        <row r="1001">
          <cell r="A1001">
            <v>38657</v>
          </cell>
          <cell r="B1001" t="str">
            <v>TiO2</v>
          </cell>
          <cell r="C1001" t="str">
            <v>Camden</v>
          </cell>
          <cell r="D1001" t="str">
            <v>Sachtleben</v>
          </cell>
          <cell r="E1001">
            <v>0</v>
          </cell>
          <cell r="G1001" t="str">
            <v>$/lb</v>
          </cell>
          <cell r="H1001">
            <v>70833.333333333328</v>
          </cell>
          <cell r="I1001" t="str">
            <v>US</v>
          </cell>
          <cell r="J1001" t="str">
            <v>Scheffler</v>
          </cell>
          <cell r="K1001">
            <v>0</v>
          </cell>
          <cell r="L1001">
            <v>0</v>
          </cell>
          <cell r="M1001">
            <v>0</v>
          </cell>
        </row>
        <row r="1002">
          <cell r="A1002">
            <v>38687</v>
          </cell>
          <cell r="B1002" t="str">
            <v>TiO2</v>
          </cell>
          <cell r="C1002" t="str">
            <v>Camden</v>
          </cell>
          <cell r="D1002" t="str">
            <v>Sachtleben</v>
          </cell>
          <cell r="E1002">
            <v>0</v>
          </cell>
          <cell r="G1002" t="str">
            <v>$/lb</v>
          </cell>
          <cell r="H1002">
            <v>70833.333333333328</v>
          </cell>
          <cell r="I1002" t="str">
            <v>US</v>
          </cell>
          <cell r="J1002" t="str">
            <v>Scheffler</v>
          </cell>
          <cell r="K1002">
            <v>0</v>
          </cell>
          <cell r="L1002">
            <v>0</v>
          </cell>
          <cell r="M1002">
            <v>0</v>
          </cell>
        </row>
        <row r="1003">
          <cell r="A1003">
            <v>37622</v>
          </cell>
          <cell r="B1003" t="str">
            <v>TiO2</v>
          </cell>
          <cell r="C1003" t="str">
            <v>Chattanooga</v>
          </cell>
          <cell r="D1003" t="str">
            <v>Sachtleben</v>
          </cell>
          <cell r="E1003">
            <v>1.32</v>
          </cell>
          <cell r="G1003" t="str">
            <v>$/lb</v>
          </cell>
          <cell r="H1003">
            <v>58333.333333333336</v>
          </cell>
          <cell r="I1003" t="str">
            <v>US</v>
          </cell>
          <cell r="J1003" t="str">
            <v>Scheffler</v>
          </cell>
          <cell r="K1003">
            <v>77000</v>
          </cell>
          <cell r="L1003">
            <v>77000</v>
          </cell>
          <cell r="M1003">
            <v>58333.333333333336</v>
          </cell>
        </row>
        <row r="1004">
          <cell r="A1004">
            <v>37653</v>
          </cell>
          <cell r="B1004" t="str">
            <v>TiO2</v>
          </cell>
          <cell r="C1004" t="str">
            <v>Chattanooga</v>
          </cell>
          <cell r="D1004" t="str">
            <v>Sachtleben</v>
          </cell>
          <cell r="E1004">
            <v>1.32</v>
          </cell>
          <cell r="G1004" t="str">
            <v>$/lb</v>
          </cell>
          <cell r="H1004">
            <v>58333.333333333336</v>
          </cell>
          <cell r="I1004" t="str">
            <v>US</v>
          </cell>
          <cell r="J1004" t="str">
            <v>Scheffler</v>
          </cell>
          <cell r="K1004">
            <v>77000</v>
          </cell>
          <cell r="L1004">
            <v>77000</v>
          </cell>
          <cell r="M1004">
            <v>58333.333333333336</v>
          </cell>
        </row>
        <row r="1005">
          <cell r="A1005">
            <v>37681</v>
          </cell>
          <cell r="B1005" t="str">
            <v>TiO2</v>
          </cell>
          <cell r="C1005" t="str">
            <v>Chattanooga</v>
          </cell>
          <cell r="D1005" t="str">
            <v>Sachtleben</v>
          </cell>
          <cell r="E1005">
            <v>1.32</v>
          </cell>
          <cell r="G1005" t="str">
            <v>$/lb</v>
          </cell>
          <cell r="H1005">
            <v>58333.333333333336</v>
          </cell>
          <cell r="I1005" t="str">
            <v>US</v>
          </cell>
          <cell r="J1005" t="str">
            <v>Scheffler</v>
          </cell>
          <cell r="K1005">
            <v>77000</v>
          </cell>
          <cell r="L1005">
            <v>77000</v>
          </cell>
          <cell r="M1005">
            <v>58333.333333333336</v>
          </cell>
        </row>
        <row r="1006">
          <cell r="A1006">
            <v>37712</v>
          </cell>
          <cell r="B1006" t="str">
            <v>TiO2</v>
          </cell>
          <cell r="C1006" t="str">
            <v>Chattanooga</v>
          </cell>
          <cell r="D1006" t="str">
            <v>Sachtleben</v>
          </cell>
          <cell r="E1006">
            <v>1.32</v>
          </cell>
          <cell r="G1006" t="str">
            <v>$/lb</v>
          </cell>
          <cell r="H1006">
            <v>58333.333333333336</v>
          </cell>
          <cell r="I1006" t="str">
            <v>US</v>
          </cell>
          <cell r="J1006" t="str">
            <v>Scheffler</v>
          </cell>
          <cell r="K1006">
            <v>77000</v>
          </cell>
          <cell r="L1006">
            <v>77000</v>
          </cell>
          <cell r="M1006">
            <v>58333.333333333336</v>
          </cell>
        </row>
        <row r="1007">
          <cell r="A1007">
            <v>37742</v>
          </cell>
          <cell r="B1007" t="str">
            <v>TiO2</v>
          </cell>
          <cell r="C1007" t="str">
            <v>Chattanooga</v>
          </cell>
          <cell r="D1007" t="str">
            <v>Sachtleben</v>
          </cell>
          <cell r="E1007">
            <v>1.32</v>
          </cell>
          <cell r="G1007" t="str">
            <v>$/lb</v>
          </cell>
          <cell r="H1007">
            <v>58333.333333333336</v>
          </cell>
          <cell r="I1007" t="str">
            <v>US</v>
          </cell>
          <cell r="J1007" t="str">
            <v>Scheffler</v>
          </cell>
          <cell r="K1007">
            <v>77000</v>
          </cell>
          <cell r="L1007">
            <v>77000</v>
          </cell>
          <cell r="M1007">
            <v>58333.333333333336</v>
          </cell>
        </row>
        <row r="1008">
          <cell r="A1008">
            <v>37773</v>
          </cell>
          <cell r="B1008" t="str">
            <v>TiO2</v>
          </cell>
          <cell r="C1008" t="str">
            <v>Chattanooga</v>
          </cell>
          <cell r="D1008" t="str">
            <v>Sachtleben</v>
          </cell>
          <cell r="E1008">
            <v>1.32</v>
          </cell>
          <cell r="G1008" t="str">
            <v>$/lb</v>
          </cell>
          <cell r="H1008">
            <v>58333.333333333336</v>
          </cell>
          <cell r="I1008" t="str">
            <v>US</v>
          </cell>
          <cell r="J1008" t="str">
            <v>Scheffler</v>
          </cell>
          <cell r="K1008">
            <v>77000</v>
          </cell>
          <cell r="L1008">
            <v>77000</v>
          </cell>
          <cell r="M1008">
            <v>58333.333333333336</v>
          </cell>
        </row>
        <row r="1009">
          <cell r="A1009">
            <v>37803</v>
          </cell>
          <cell r="B1009" t="str">
            <v>TiO2</v>
          </cell>
          <cell r="C1009" t="str">
            <v>Chattanooga</v>
          </cell>
          <cell r="D1009" t="str">
            <v>Sachtleben</v>
          </cell>
          <cell r="E1009">
            <v>1.32</v>
          </cell>
          <cell r="G1009" t="str">
            <v>$/lb</v>
          </cell>
          <cell r="H1009">
            <v>58333.333333333336</v>
          </cell>
          <cell r="I1009" t="str">
            <v>US</v>
          </cell>
          <cell r="J1009" t="str">
            <v>Scheffler</v>
          </cell>
          <cell r="K1009">
            <v>77000</v>
          </cell>
          <cell r="L1009">
            <v>77000</v>
          </cell>
          <cell r="M1009">
            <v>58333.333333333336</v>
          </cell>
        </row>
        <row r="1010">
          <cell r="A1010">
            <v>37834</v>
          </cell>
          <cell r="B1010" t="str">
            <v>TiO2</v>
          </cell>
          <cell r="C1010" t="str">
            <v>Chattanooga</v>
          </cell>
          <cell r="D1010" t="str">
            <v>Sachtleben</v>
          </cell>
          <cell r="E1010">
            <v>1.32</v>
          </cell>
          <cell r="G1010" t="str">
            <v>$/lb</v>
          </cell>
          <cell r="H1010">
            <v>58333.333333333336</v>
          </cell>
          <cell r="I1010" t="str">
            <v>US</v>
          </cell>
          <cell r="J1010" t="str">
            <v>Scheffler</v>
          </cell>
          <cell r="K1010">
            <v>77000</v>
          </cell>
          <cell r="L1010">
            <v>77000</v>
          </cell>
          <cell r="M1010">
            <v>58333.333333333336</v>
          </cell>
        </row>
        <row r="1011">
          <cell r="A1011">
            <v>37865</v>
          </cell>
          <cell r="B1011" t="str">
            <v>TiO2</v>
          </cell>
          <cell r="C1011" t="str">
            <v>Chattanooga</v>
          </cell>
          <cell r="D1011" t="str">
            <v>Sachtleben</v>
          </cell>
          <cell r="E1011">
            <v>1.32</v>
          </cell>
          <cell r="G1011" t="str">
            <v>$/lb</v>
          </cell>
          <cell r="H1011">
            <v>58333.333333333336</v>
          </cell>
          <cell r="I1011" t="str">
            <v>US</v>
          </cell>
          <cell r="J1011" t="str">
            <v>Scheffler</v>
          </cell>
          <cell r="K1011">
            <v>77000</v>
          </cell>
          <cell r="L1011">
            <v>77000</v>
          </cell>
          <cell r="M1011">
            <v>58333.333333333336</v>
          </cell>
        </row>
        <row r="1012">
          <cell r="A1012">
            <v>37895</v>
          </cell>
          <cell r="B1012" t="str">
            <v>TiO2</v>
          </cell>
          <cell r="C1012" t="str">
            <v>Chattanooga</v>
          </cell>
          <cell r="D1012" t="str">
            <v>Sachtleben</v>
          </cell>
          <cell r="E1012">
            <v>1.32</v>
          </cell>
          <cell r="G1012" t="str">
            <v>$/lb</v>
          </cell>
          <cell r="H1012">
            <v>58333.333333333336</v>
          </cell>
          <cell r="I1012" t="str">
            <v>US</v>
          </cell>
          <cell r="J1012" t="str">
            <v>Scheffler</v>
          </cell>
          <cell r="K1012">
            <v>77000</v>
          </cell>
          <cell r="L1012">
            <v>77000</v>
          </cell>
          <cell r="M1012">
            <v>58333.333333333336</v>
          </cell>
        </row>
        <row r="1013">
          <cell r="A1013">
            <v>37926</v>
          </cell>
          <cell r="B1013" t="str">
            <v>TiO2</v>
          </cell>
          <cell r="C1013" t="str">
            <v>Chattanooga</v>
          </cell>
          <cell r="D1013" t="str">
            <v>Sachtleben</v>
          </cell>
          <cell r="E1013">
            <v>1.32</v>
          </cell>
          <cell r="G1013" t="str">
            <v>$/lb</v>
          </cell>
          <cell r="H1013">
            <v>58333.333333333336</v>
          </cell>
          <cell r="I1013" t="str">
            <v>US</v>
          </cell>
          <cell r="J1013" t="str">
            <v>Scheffler</v>
          </cell>
          <cell r="K1013">
            <v>77000</v>
          </cell>
          <cell r="L1013">
            <v>77000</v>
          </cell>
          <cell r="M1013">
            <v>58333.333333333336</v>
          </cell>
        </row>
        <row r="1014">
          <cell r="A1014">
            <v>37956</v>
          </cell>
          <cell r="B1014" t="str">
            <v>TiO2</v>
          </cell>
          <cell r="C1014" t="str">
            <v>Chattanooga</v>
          </cell>
          <cell r="D1014" t="str">
            <v>Sachtleben</v>
          </cell>
          <cell r="E1014">
            <v>1.32</v>
          </cell>
          <cell r="G1014" t="str">
            <v>$/lb</v>
          </cell>
          <cell r="H1014">
            <v>58333.333333333336</v>
          </cell>
          <cell r="I1014" t="str">
            <v>US</v>
          </cell>
          <cell r="J1014" t="str">
            <v>Scheffler</v>
          </cell>
          <cell r="K1014">
            <v>77000</v>
          </cell>
          <cell r="L1014">
            <v>77000</v>
          </cell>
          <cell r="M1014">
            <v>58333.333333333336</v>
          </cell>
        </row>
        <row r="1015">
          <cell r="A1015">
            <v>37987</v>
          </cell>
          <cell r="B1015" t="str">
            <v>TiO2</v>
          </cell>
          <cell r="C1015" t="str">
            <v>Chattanooga</v>
          </cell>
          <cell r="D1015" t="str">
            <v>Sachtleben</v>
          </cell>
          <cell r="E1015">
            <v>1.32</v>
          </cell>
          <cell r="G1015" t="str">
            <v>$/lb</v>
          </cell>
          <cell r="H1015">
            <v>58333.333333333336</v>
          </cell>
          <cell r="I1015" t="str">
            <v>US</v>
          </cell>
          <cell r="J1015" t="str">
            <v>Scheffler</v>
          </cell>
          <cell r="K1015">
            <v>77000</v>
          </cell>
          <cell r="L1015">
            <v>77000</v>
          </cell>
          <cell r="M1015">
            <v>58333.333333333336</v>
          </cell>
        </row>
        <row r="1016">
          <cell r="A1016">
            <v>38018</v>
          </cell>
          <cell r="B1016" t="str">
            <v>TiO2</v>
          </cell>
          <cell r="C1016" t="str">
            <v>Chattanooga</v>
          </cell>
          <cell r="D1016" t="str">
            <v>Sachtleben</v>
          </cell>
          <cell r="E1016">
            <v>1.32</v>
          </cell>
          <cell r="G1016" t="str">
            <v>$/lb</v>
          </cell>
          <cell r="H1016">
            <v>58333.333333333336</v>
          </cell>
          <cell r="I1016" t="str">
            <v>US</v>
          </cell>
          <cell r="J1016" t="str">
            <v>Scheffler</v>
          </cell>
          <cell r="K1016">
            <v>77000</v>
          </cell>
          <cell r="L1016">
            <v>77000</v>
          </cell>
          <cell r="M1016">
            <v>58333.333333333336</v>
          </cell>
        </row>
        <row r="1017">
          <cell r="A1017">
            <v>38047</v>
          </cell>
          <cell r="B1017" t="str">
            <v>TiO2</v>
          </cell>
          <cell r="C1017" t="str">
            <v>Chattanooga</v>
          </cell>
          <cell r="D1017" t="str">
            <v>Sachtleben</v>
          </cell>
          <cell r="E1017">
            <v>1.37</v>
          </cell>
          <cell r="G1017" t="str">
            <v>$/lb</v>
          </cell>
          <cell r="H1017">
            <v>58333.333333333336</v>
          </cell>
          <cell r="I1017" t="str">
            <v>US</v>
          </cell>
          <cell r="J1017" t="str">
            <v>Scheffler</v>
          </cell>
          <cell r="K1017">
            <v>79916.666666666672</v>
          </cell>
          <cell r="L1017">
            <v>79916.666666666672</v>
          </cell>
          <cell r="M1017">
            <v>58333.333333333336</v>
          </cell>
        </row>
        <row r="1018">
          <cell r="A1018">
            <v>38078</v>
          </cell>
          <cell r="B1018" t="str">
            <v>TiO2</v>
          </cell>
          <cell r="C1018" t="str">
            <v>Chattanooga</v>
          </cell>
          <cell r="D1018" t="str">
            <v>Sachtleben</v>
          </cell>
          <cell r="E1018">
            <v>1.37</v>
          </cell>
          <cell r="G1018" t="str">
            <v>$/lb</v>
          </cell>
          <cell r="H1018">
            <v>58333.333333333336</v>
          </cell>
          <cell r="I1018" t="str">
            <v>US</v>
          </cell>
          <cell r="J1018" t="str">
            <v>Scheffler</v>
          </cell>
          <cell r="K1018">
            <v>79916.666666666672</v>
          </cell>
          <cell r="L1018">
            <v>79916.666666666672</v>
          </cell>
          <cell r="M1018">
            <v>58333.333333333336</v>
          </cell>
        </row>
        <row r="1019">
          <cell r="A1019">
            <v>38108</v>
          </cell>
          <cell r="B1019" t="str">
            <v>TiO2</v>
          </cell>
          <cell r="C1019" t="str">
            <v>Chattanooga</v>
          </cell>
          <cell r="D1019" t="str">
            <v>Sachtleben</v>
          </cell>
          <cell r="E1019">
            <v>1.37</v>
          </cell>
          <cell r="G1019" t="str">
            <v>$/lb</v>
          </cell>
          <cell r="H1019">
            <v>58333.333333333336</v>
          </cell>
          <cell r="I1019" t="str">
            <v>US</v>
          </cell>
          <cell r="J1019" t="str">
            <v>Scheffler</v>
          </cell>
          <cell r="K1019">
            <v>79916.666666666672</v>
          </cell>
          <cell r="L1019">
            <v>79916.666666666672</v>
          </cell>
          <cell r="M1019">
            <v>58333.333333333336</v>
          </cell>
        </row>
        <row r="1020">
          <cell r="A1020">
            <v>38139</v>
          </cell>
          <cell r="B1020" t="str">
            <v>TiO2</v>
          </cell>
          <cell r="C1020" t="str">
            <v>Chattanooga</v>
          </cell>
          <cell r="D1020" t="str">
            <v>Sachtleben</v>
          </cell>
          <cell r="E1020">
            <v>1.37</v>
          </cell>
          <cell r="G1020" t="str">
            <v>$/lb</v>
          </cell>
          <cell r="H1020">
            <v>58333.333333333336</v>
          </cell>
          <cell r="I1020" t="str">
            <v>US</v>
          </cell>
          <cell r="J1020" t="str">
            <v>Scheffler</v>
          </cell>
          <cell r="K1020">
            <v>79916.666666666672</v>
          </cell>
          <cell r="L1020">
            <v>79916.666666666672</v>
          </cell>
          <cell r="M1020">
            <v>58333.333333333336</v>
          </cell>
        </row>
        <row r="1021">
          <cell r="A1021">
            <v>38169</v>
          </cell>
          <cell r="B1021" t="str">
            <v>TiO2</v>
          </cell>
          <cell r="C1021" t="str">
            <v>Chattanooga</v>
          </cell>
          <cell r="D1021" t="str">
            <v>Sachtleben</v>
          </cell>
          <cell r="E1021">
            <v>1.37</v>
          </cell>
          <cell r="G1021" t="str">
            <v>$/lb</v>
          </cell>
          <cell r="H1021">
            <v>58333.333333333336</v>
          </cell>
          <cell r="I1021" t="str">
            <v>US</v>
          </cell>
          <cell r="J1021" t="str">
            <v>Scheffler</v>
          </cell>
          <cell r="K1021">
            <v>79916.666666666672</v>
          </cell>
          <cell r="L1021">
            <v>79916.666666666672</v>
          </cell>
          <cell r="M1021">
            <v>58333.333333333336</v>
          </cell>
        </row>
        <row r="1022">
          <cell r="A1022">
            <v>38200</v>
          </cell>
          <cell r="B1022" t="str">
            <v>TiO2</v>
          </cell>
          <cell r="C1022" t="str">
            <v>Chattanooga</v>
          </cell>
          <cell r="D1022" t="str">
            <v>Sachtleben</v>
          </cell>
          <cell r="E1022">
            <v>1.37</v>
          </cell>
          <cell r="G1022" t="str">
            <v>$/lb</v>
          </cell>
          <cell r="H1022">
            <v>58333.333333333336</v>
          </cell>
          <cell r="I1022" t="str">
            <v>US</v>
          </cell>
          <cell r="J1022" t="str">
            <v>Scheffler</v>
          </cell>
          <cell r="K1022">
            <v>79916.666666666672</v>
          </cell>
          <cell r="L1022">
            <v>79916.666666666672</v>
          </cell>
          <cell r="M1022">
            <v>58333.333333333336</v>
          </cell>
        </row>
        <row r="1023">
          <cell r="A1023">
            <v>38231</v>
          </cell>
          <cell r="B1023" t="str">
            <v>TiO2</v>
          </cell>
          <cell r="C1023" t="str">
            <v>Chattanooga</v>
          </cell>
          <cell r="D1023" t="str">
            <v>Sachtleben</v>
          </cell>
          <cell r="E1023">
            <v>1.37</v>
          </cell>
          <cell r="G1023" t="str">
            <v>$/lb</v>
          </cell>
          <cell r="H1023">
            <v>58333.333333333336</v>
          </cell>
          <cell r="I1023" t="str">
            <v>US</v>
          </cell>
          <cell r="J1023" t="str">
            <v>Scheffler</v>
          </cell>
          <cell r="K1023">
            <v>79916.666666666672</v>
          </cell>
          <cell r="L1023">
            <v>79916.666666666672</v>
          </cell>
          <cell r="M1023">
            <v>58333.333333333336</v>
          </cell>
        </row>
        <row r="1024">
          <cell r="A1024">
            <v>38261</v>
          </cell>
          <cell r="B1024" t="str">
            <v>TiO2</v>
          </cell>
          <cell r="C1024" t="str">
            <v>Chattanooga</v>
          </cell>
          <cell r="D1024" t="str">
            <v>Sachtleben</v>
          </cell>
          <cell r="E1024">
            <v>1.37</v>
          </cell>
          <cell r="G1024" t="str">
            <v>$/lb</v>
          </cell>
          <cell r="H1024">
            <v>58333.333333333336</v>
          </cell>
          <cell r="I1024" t="str">
            <v>US</v>
          </cell>
          <cell r="J1024" t="str">
            <v>Scheffler</v>
          </cell>
          <cell r="K1024">
            <v>79916.666666666672</v>
          </cell>
          <cell r="L1024">
            <v>79916.666666666672</v>
          </cell>
          <cell r="M1024">
            <v>58333.333333333336</v>
          </cell>
        </row>
        <row r="1025">
          <cell r="A1025">
            <v>38292</v>
          </cell>
          <cell r="B1025" t="str">
            <v>TiO2</v>
          </cell>
          <cell r="C1025" t="str">
            <v>Chattanooga</v>
          </cell>
          <cell r="D1025" t="str">
            <v>Sachtleben</v>
          </cell>
          <cell r="E1025">
            <v>1.37</v>
          </cell>
          <cell r="G1025" t="str">
            <v>$/lb</v>
          </cell>
          <cell r="H1025">
            <v>58333.333333333336</v>
          </cell>
          <cell r="I1025" t="str">
            <v>US</v>
          </cell>
          <cell r="J1025" t="str">
            <v>Scheffler</v>
          </cell>
          <cell r="K1025">
            <v>79916.666666666672</v>
          </cell>
          <cell r="L1025">
            <v>79916.666666666672</v>
          </cell>
          <cell r="M1025">
            <v>58333.333333333336</v>
          </cell>
        </row>
        <row r="1026">
          <cell r="A1026">
            <v>38322</v>
          </cell>
          <cell r="B1026" t="str">
            <v>TiO2</v>
          </cell>
          <cell r="C1026" t="str">
            <v>Chattanooga</v>
          </cell>
          <cell r="D1026" t="str">
            <v>Sachtleben</v>
          </cell>
          <cell r="E1026">
            <v>1.37</v>
          </cell>
          <cell r="G1026" t="str">
            <v>$/lb</v>
          </cell>
          <cell r="H1026">
            <v>58333.333333333336</v>
          </cell>
          <cell r="I1026" t="str">
            <v>US</v>
          </cell>
          <cell r="J1026" t="str">
            <v>Scheffler</v>
          </cell>
          <cell r="K1026">
            <v>79916.666666666672</v>
          </cell>
          <cell r="L1026">
            <v>79916.666666666672</v>
          </cell>
          <cell r="M1026">
            <v>58333.333333333336</v>
          </cell>
        </row>
        <row r="1027">
          <cell r="A1027">
            <v>38353</v>
          </cell>
          <cell r="B1027" t="str">
            <v>TiO2</v>
          </cell>
          <cell r="C1027" t="str">
            <v>Chattanooga</v>
          </cell>
          <cell r="D1027" t="str">
            <v>Sachtleben</v>
          </cell>
          <cell r="E1027">
            <v>1.37</v>
          </cell>
          <cell r="G1027" t="str">
            <v>$/lb</v>
          </cell>
          <cell r="H1027">
            <v>58333.333333333336</v>
          </cell>
          <cell r="I1027" t="str">
            <v>US</v>
          </cell>
          <cell r="J1027" t="str">
            <v>Scheffler</v>
          </cell>
          <cell r="K1027">
            <v>79916.666666666672</v>
          </cell>
          <cell r="L1027">
            <v>79916.666666666672</v>
          </cell>
          <cell r="M1027">
            <v>58333.333333333336</v>
          </cell>
        </row>
        <row r="1028">
          <cell r="A1028">
            <v>38384</v>
          </cell>
          <cell r="B1028" t="str">
            <v>TiO2</v>
          </cell>
          <cell r="C1028" t="str">
            <v>Chattanooga</v>
          </cell>
          <cell r="D1028" t="str">
            <v>Sachtleben</v>
          </cell>
          <cell r="E1028">
            <v>1.37</v>
          </cell>
          <cell r="G1028" t="str">
            <v>$/lb</v>
          </cell>
          <cell r="H1028">
            <v>58333.333333333336</v>
          </cell>
          <cell r="I1028" t="str">
            <v>US</v>
          </cell>
          <cell r="J1028" t="str">
            <v>Scheffler</v>
          </cell>
          <cell r="K1028">
            <v>79916.666666666672</v>
          </cell>
          <cell r="L1028">
            <v>79916.666666666672</v>
          </cell>
          <cell r="M1028">
            <v>58333.333333333336</v>
          </cell>
        </row>
        <row r="1029">
          <cell r="A1029">
            <v>38412</v>
          </cell>
          <cell r="B1029" t="str">
            <v>TiO2</v>
          </cell>
          <cell r="C1029" t="str">
            <v>Chattanooga</v>
          </cell>
          <cell r="D1029" t="str">
            <v>Sachtleben</v>
          </cell>
          <cell r="E1029">
            <v>1.37</v>
          </cell>
          <cell r="G1029" t="str">
            <v>$/lb</v>
          </cell>
          <cell r="H1029">
            <v>58333.333333333336</v>
          </cell>
          <cell r="I1029" t="str">
            <v>US</v>
          </cell>
          <cell r="J1029" t="str">
            <v>Scheffler</v>
          </cell>
          <cell r="K1029">
            <v>79916.666666666672</v>
          </cell>
          <cell r="L1029">
            <v>79916.666666666672</v>
          </cell>
          <cell r="M1029">
            <v>58333.333333333336</v>
          </cell>
        </row>
        <row r="1030">
          <cell r="A1030">
            <v>38443</v>
          </cell>
          <cell r="B1030" t="str">
            <v>TiO2</v>
          </cell>
          <cell r="C1030" t="str">
            <v>Chattanooga</v>
          </cell>
          <cell r="D1030" t="str">
            <v>Sachtleben</v>
          </cell>
          <cell r="E1030">
            <v>1.37</v>
          </cell>
          <cell r="G1030" t="str">
            <v>$/lb</v>
          </cell>
          <cell r="H1030">
            <v>58333.333333333336</v>
          </cell>
          <cell r="I1030" t="str">
            <v>US</v>
          </cell>
          <cell r="J1030" t="str">
            <v>Scheffler</v>
          </cell>
          <cell r="K1030">
            <v>79916.666666666672</v>
          </cell>
          <cell r="L1030">
            <v>79916.666666666672</v>
          </cell>
          <cell r="M1030">
            <v>58333.333333333336</v>
          </cell>
        </row>
        <row r="1031">
          <cell r="A1031">
            <v>38473</v>
          </cell>
          <cell r="B1031" t="str">
            <v>TiO2</v>
          </cell>
          <cell r="C1031" t="str">
            <v>Chattanooga</v>
          </cell>
          <cell r="D1031" t="str">
            <v>Sachtleben</v>
          </cell>
          <cell r="E1031">
            <v>1.37</v>
          </cell>
          <cell r="G1031" t="str">
            <v>$/lb</v>
          </cell>
          <cell r="H1031">
            <v>58333.333333333336</v>
          </cell>
          <cell r="I1031" t="str">
            <v>US</v>
          </cell>
          <cell r="J1031" t="str">
            <v>Scheffler</v>
          </cell>
          <cell r="K1031">
            <v>79916.666666666672</v>
          </cell>
          <cell r="L1031">
            <v>79916.666666666672</v>
          </cell>
          <cell r="M1031">
            <v>58333.333333333336</v>
          </cell>
        </row>
        <row r="1032">
          <cell r="A1032">
            <v>38504</v>
          </cell>
          <cell r="B1032" t="str">
            <v>TiO2</v>
          </cell>
          <cell r="C1032" t="str">
            <v>Chattanooga</v>
          </cell>
          <cell r="D1032" t="str">
            <v>Sachtleben</v>
          </cell>
          <cell r="E1032">
            <v>1.37</v>
          </cell>
          <cell r="G1032" t="str">
            <v>$/lb</v>
          </cell>
          <cell r="H1032">
            <v>58333.333333333336</v>
          </cell>
          <cell r="I1032" t="str">
            <v>US</v>
          </cell>
          <cell r="J1032" t="str">
            <v>Scheffler</v>
          </cell>
          <cell r="K1032">
            <v>79916.666666666672</v>
          </cell>
          <cell r="L1032">
            <v>79916.666666666672</v>
          </cell>
          <cell r="M1032">
            <v>58333.333333333336</v>
          </cell>
        </row>
        <row r="1033">
          <cell r="A1033">
            <v>38534</v>
          </cell>
          <cell r="B1033" t="str">
            <v>TiO2</v>
          </cell>
          <cell r="C1033" t="str">
            <v>Chattanooga</v>
          </cell>
          <cell r="D1033" t="str">
            <v>Sachtleben</v>
          </cell>
          <cell r="E1033">
            <v>0</v>
          </cell>
          <cell r="G1033" t="str">
            <v>$/lb</v>
          </cell>
          <cell r="H1033">
            <v>58333.333333333336</v>
          </cell>
          <cell r="I1033" t="str">
            <v>US</v>
          </cell>
          <cell r="J1033" t="str">
            <v>Scheffler</v>
          </cell>
          <cell r="K1033">
            <v>0</v>
          </cell>
          <cell r="L1033">
            <v>0</v>
          </cell>
          <cell r="M1033">
            <v>0</v>
          </cell>
        </row>
        <row r="1034">
          <cell r="A1034">
            <v>38565</v>
          </cell>
          <cell r="B1034" t="str">
            <v>TiO2</v>
          </cell>
          <cell r="C1034" t="str">
            <v>Chattanooga</v>
          </cell>
          <cell r="D1034" t="str">
            <v>Sachtleben</v>
          </cell>
          <cell r="E1034">
            <v>0</v>
          </cell>
          <cell r="G1034" t="str">
            <v>$/lb</v>
          </cell>
          <cell r="H1034">
            <v>58333.333333333336</v>
          </cell>
          <cell r="I1034" t="str">
            <v>US</v>
          </cell>
          <cell r="J1034" t="str">
            <v>Scheffler</v>
          </cell>
          <cell r="K1034">
            <v>0</v>
          </cell>
          <cell r="L1034">
            <v>0</v>
          </cell>
          <cell r="M1034">
            <v>0</v>
          </cell>
        </row>
        <row r="1035">
          <cell r="A1035">
            <v>38596</v>
          </cell>
          <cell r="B1035" t="str">
            <v>TiO2</v>
          </cell>
          <cell r="C1035" t="str">
            <v>Chattanooga</v>
          </cell>
          <cell r="D1035" t="str">
            <v>Sachtleben</v>
          </cell>
          <cell r="E1035">
            <v>0</v>
          </cell>
          <cell r="G1035" t="str">
            <v>$/lb</v>
          </cell>
          <cell r="H1035">
            <v>58333.333333333336</v>
          </cell>
          <cell r="I1035" t="str">
            <v>US</v>
          </cell>
          <cell r="J1035" t="str">
            <v>Scheffler</v>
          </cell>
          <cell r="K1035">
            <v>0</v>
          </cell>
          <cell r="L1035">
            <v>0</v>
          </cell>
          <cell r="M1035">
            <v>0</v>
          </cell>
        </row>
        <row r="1036">
          <cell r="A1036">
            <v>38626</v>
          </cell>
          <cell r="B1036" t="str">
            <v>TiO2</v>
          </cell>
          <cell r="C1036" t="str">
            <v>Chattanooga</v>
          </cell>
          <cell r="D1036" t="str">
            <v>Sachtleben</v>
          </cell>
          <cell r="E1036">
            <v>0</v>
          </cell>
          <cell r="G1036" t="str">
            <v>$/lb</v>
          </cell>
          <cell r="H1036">
            <v>58333.333333333336</v>
          </cell>
          <cell r="I1036" t="str">
            <v>US</v>
          </cell>
          <cell r="J1036" t="str">
            <v>Scheffler</v>
          </cell>
          <cell r="K1036">
            <v>0</v>
          </cell>
          <cell r="L1036">
            <v>0</v>
          </cell>
          <cell r="M1036">
            <v>0</v>
          </cell>
        </row>
        <row r="1037">
          <cell r="A1037">
            <v>38657</v>
          </cell>
          <cell r="B1037" t="str">
            <v>TiO2</v>
          </cell>
          <cell r="C1037" t="str">
            <v>Chattanooga</v>
          </cell>
          <cell r="D1037" t="str">
            <v>Sachtleben</v>
          </cell>
          <cell r="E1037">
            <v>0</v>
          </cell>
          <cell r="G1037" t="str">
            <v>$/lb</v>
          </cell>
          <cell r="H1037">
            <v>58333.333333333336</v>
          </cell>
          <cell r="I1037" t="str">
            <v>US</v>
          </cell>
          <cell r="J1037" t="str">
            <v>Scheffler</v>
          </cell>
          <cell r="K1037">
            <v>0</v>
          </cell>
          <cell r="L1037">
            <v>0</v>
          </cell>
          <cell r="M1037">
            <v>0</v>
          </cell>
        </row>
        <row r="1038">
          <cell r="A1038">
            <v>38687</v>
          </cell>
          <cell r="B1038" t="str">
            <v>TiO2</v>
          </cell>
          <cell r="C1038" t="str">
            <v>Chattanooga</v>
          </cell>
          <cell r="D1038" t="str">
            <v>Sachtleben</v>
          </cell>
          <cell r="E1038">
            <v>0</v>
          </cell>
          <cell r="G1038" t="str">
            <v>$/lb</v>
          </cell>
          <cell r="H1038">
            <v>58333.333333333336</v>
          </cell>
          <cell r="I1038" t="str">
            <v>US</v>
          </cell>
          <cell r="J1038" t="str">
            <v>Scheffler</v>
          </cell>
          <cell r="K1038">
            <v>0</v>
          </cell>
          <cell r="L1038">
            <v>0</v>
          </cell>
          <cell r="M1038">
            <v>0</v>
          </cell>
        </row>
        <row r="1039">
          <cell r="A1039">
            <v>37622</v>
          </cell>
          <cell r="B1039" t="str">
            <v>TiO2</v>
          </cell>
          <cell r="C1039" t="str">
            <v>Kingston</v>
          </cell>
          <cell r="D1039" t="str">
            <v>Sachtleben</v>
          </cell>
          <cell r="E1039">
            <v>1.32</v>
          </cell>
          <cell r="G1039" t="str">
            <v>$/lb</v>
          </cell>
          <cell r="H1039">
            <v>16666.666666666668</v>
          </cell>
          <cell r="I1039" t="str">
            <v>US</v>
          </cell>
          <cell r="J1039" t="str">
            <v>Scheffler</v>
          </cell>
          <cell r="K1039">
            <v>22000</v>
          </cell>
          <cell r="L1039">
            <v>22000.000000000004</v>
          </cell>
          <cell r="M1039">
            <v>16666.666666666668</v>
          </cell>
        </row>
        <row r="1040">
          <cell r="A1040">
            <v>37653</v>
          </cell>
          <cell r="B1040" t="str">
            <v>TiO2</v>
          </cell>
          <cell r="C1040" t="str">
            <v>Kingston</v>
          </cell>
          <cell r="D1040" t="str">
            <v>Sachtleben</v>
          </cell>
          <cell r="E1040">
            <v>1.32</v>
          </cell>
          <cell r="G1040" t="str">
            <v>$/lb</v>
          </cell>
          <cell r="H1040">
            <v>16666.666666666668</v>
          </cell>
          <cell r="I1040" t="str">
            <v>US</v>
          </cell>
          <cell r="J1040" t="str">
            <v>Scheffler</v>
          </cell>
          <cell r="K1040">
            <v>22000</v>
          </cell>
          <cell r="L1040">
            <v>22000.000000000004</v>
          </cell>
          <cell r="M1040">
            <v>16666.666666666668</v>
          </cell>
        </row>
        <row r="1041">
          <cell r="A1041">
            <v>37681</v>
          </cell>
          <cell r="B1041" t="str">
            <v>TiO2</v>
          </cell>
          <cell r="C1041" t="str">
            <v>Kingston</v>
          </cell>
          <cell r="D1041" t="str">
            <v>Sachtleben</v>
          </cell>
          <cell r="E1041">
            <v>1.32</v>
          </cell>
          <cell r="G1041" t="str">
            <v>$/lb</v>
          </cell>
          <cell r="H1041">
            <v>16666.666666666668</v>
          </cell>
          <cell r="I1041" t="str">
            <v>US</v>
          </cell>
          <cell r="J1041" t="str">
            <v>Scheffler</v>
          </cell>
          <cell r="K1041">
            <v>22000</v>
          </cell>
          <cell r="L1041">
            <v>22000.000000000004</v>
          </cell>
          <cell r="M1041">
            <v>16666.666666666668</v>
          </cell>
        </row>
        <row r="1042">
          <cell r="A1042">
            <v>37712</v>
          </cell>
          <cell r="B1042" t="str">
            <v>TiO2</v>
          </cell>
          <cell r="C1042" t="str">
            <v>Kingston</v>
          </cell>
          <cell r="D1042" t="str">
            <v>Sachtleben</v>
          </cell>
          <cell r="E1042">
            <v>1.32</v>
          </cell>
          <cell r="G1042" t="str">
            <v>$/lb</v>
          </cell>
          <cell r="H1042">
            <v>16666.666666666668</v>
          </cell>
          <cell r="I1042" t="str">
            <v>US</v>
          </cell>
          <cell r="J1042" t="str">
            <v>Scheffler</v>
          </cell>
          <cell r="K1042">
            <v>22000</v>
          </cell>
          <cell r="L1042">
            <v>22000.000000000004</v>
          </cell>
          <cell r="M1042">
            <v>16666.666666666668</v>
          </cell>
        </row>
        <row r="1043">
          <cell r="A1043">
            <v>37742</v>
          </cell>
          <cell r="B1043" t="str">
            <v>TiO2</v>
          </cell>
          <cell r="C1043" t="str">
            <v>Kingston</v>
          </cell>
          <cell r="D1043" t="str">
            <v>Sachtleben</v>
          </cell>
          <cell r="E1043">
            <v>1.32</v>
          </cell>
          <cell r="G1043" t="str">
            <v>$/lb</v>
          </cell>
          <cell r="H1043">
            <v>16666.666666666668</v>
          </cell>
          <cell r="I1043" t="str">
            <v>US</v>
          </cell>
          <cell r="J1043" t="str">
            <v>Scheffler</v>
          </cell>
          <cell r="K1043">
            <v>22000</v>
          </cell>
          <cell r="L1043">
            <v>22000.000000000004</v>
          </cell>
          <cell r="M1043">
            <v>16666.666666666668</v>
          </cell>
        </row>
        <row r="1044">
          <cell r="A1044">
            <v>37773</v>
          </cell>
          <cell r="B1044" t="str">
            <v>TiO2</v>
          </cell>
          <cell r="C1044" t="str">
            <v>Kingston</v>
          </cell>
          <cell r="D1044" t="str">
            <v>Sachtleben</v>
          </cell>
          <cell r="E1044">
            <v>1.32</v>
          </cell>
          <cell r="G1044" t="str">
            <v>$/lb</v>
          </cell>
          <cell r="H1044">
            <v>16666.666666666668</v>
          </cell>
          <cell r="I1044" t="str">
            <v>US</v>
          </cell>
          <cell r="J1044" t="str">
            <v>Scheffler</v>
          </cell>
          <cell r="K1044">
            <v>22000</v>
          </cell>
          <cell r="L1044">
            <v>22000.000000000004</v>
          </cell>
          <cell r="M1044">
            <v>16666.666666666668</v>
          </cell>
        </row>
        <row r="1045">
          <cell r="A1045">
            <v>37803</v>
          </cell>
          <cell r="B1045" t="str">
            <v>TiO2</v>
          </cell>
          <cell r="C1045" t="str">
            <v>Kingston</v>
          </cell>
          <cell r="D1045" t="str">
            <v>Sachtleben</v>
          </cell>
          <cell r="E1045">
            <v>1.32</v>
          </cell>
          <cell r="G1045" t="str">
            <v>$/lb</v>
          </cell>
          <cell r="H1045">
            <v>16666.666666666668</v>
          </cell>
          <cell r="I1045" t="str">
            <v>US</v>
          </cell>
          <cell r="J1045" t="str">
            <v>Scheffler</v>
          </cell>
          <cell r="K1045">
            <v>22000</v>
          </cell>
          <cell r="L1045">
            <v>22000.000000000004</v>
          </cell>
          <cell r="M1045">
            <v>16666.666666666668</v>
          </cell>
        </row>
        <row r="1046">
          <cell r="A1046">
            <v>37834</v>
          </cell>
          <cell r="B1046" t="str">
            <v>TiO2</v>
          </cell>
          <cell r="C1046" t="str">
            <v>Kingston</v>
          </cell>
          <cell r="D1046" t="str">
            <v>Sachtleben</v>
          </cell>
          <cell r="E1046">
            <v>1.32</v>
          </cell>
          <cell r="G1046" t="str">
            <v>$/lb</v>
          </cell>
          <cell r="H1046">
            <v>16666.666666666668</v>
          </cell>
          <cell r="I1046" t="str">
            <v>US</v>
          </cell>
          <cell r="J1046" t="str">
            <v>Scheffler</v>
          </cell>
          <cell r="K1046">
            <v>22000</v>
          </cell>
          <cell r="L1046">
            <v>22000.000000000004</v>
          </cell>
          <cell r="M1046">
            <v>16666.666666666668</v>
          </cell>
        </row>
        <row r="1047">
          <cell r="A1047">
            <v>37865</v>
          </cell>
          <cell r="B1047" t="str">
            <v>TiO2</v>
          </cell>
          <cell r="C1047" t="str">
            <v>Kingston</v>
          </cell>
          <cell r="D1047" t="str">
            <v>Sachtleben</v>
          </cell>
          <cell r="E1047">
            <v>1.32</v>
          </cell>
          <cell r="G1047" t="str">
            <v>$/lb</v>
          </cell>
          <cell r="H1047">
            <v>16666.666666666668</v>
          </cell>
          <cell r="I1047" t="str">
            <v>US</v>
          </cell>
          <cell r="J1047" t="str">
            <v>Scheffler</v>
          </cell>
          <cell r="K1047">
            <v>22000</v>
          </cell>
          <cell r="L1047">
            <v>22000.000000000004</v>
          </cell>
          <cell r="M1047">
            <v>16666.666666666668</v>
          </cell>
        </row>
        <row r="1048">
          <cell r="A1048">
            <v>37895</v>
          </cell>
          <cell r="B1048" t="str">
            <v>TiO2</v>
          </cell>
          <cell r="C1048" t="str">
            <v>Kingston</v>
          </cell>
          <cell r="D1048" t="str">
            <v>Sachtleben</v>
          </cell>
          <cell r="E1048">
            <v>1.32</v>
          </cell>
          <cell r="G1048" t="str">
            <v>$/lb</v>
          </cell>
          <cell r="H1048">
            <v>16666.666666666668</v>
          </cell>
          <cell r="I1048" t="str">
            <v>US</v>
          </cell>
          <cell r="J1048" t="str">
            <v>Scheffler</v>
          </cell>
          <cell r="K1048">
            <v>22000</v>
          </cell>
          <cell r="L1048">
            <v>22000.000000000004</v>
          </cell>
          <cell r="M1048">
            <v>16666.666666666668</v>
          </cell>
        </row>
        <row r="1049">
          <cell r="A1049">
            <v>37926</v>
          </cell>
          <cell r="B1049" t="str">
            <v>TiO2</v>
          </cell>
          <cell r="C1049" t="str">
            <v>Kingston</v>
          </cell>
          <cell r="D1049" t="str">
            <v>Sachtleben</v>
          </cell>
          <cell r="E1049">
            <v>1.32</v>
          </cell>
          <cell r="G1049" t="str">
            <v>$/lb</v>
          </cell>
          <cell r="H1049">
            <v>16666.666666666668</v>
          </cell>
          <cell r="I1049" t="str">
            <v>US</v>
          </cell>
          <cell r="J1049" t="str">
            <v>Scheffler</v>
          </cell>
          <cell r="K1049">
            <v>22000</v>
          </cell>
          <cell r="L1049">
            <v>22000.000000000004</v>
          </cell>
          <cell r="M1049">
            <v>16666.666666666668</v>
          </cell>
        </row>
        <row r="1050">
          <cell r="A1050">
            <v>37956</v>
          </cell>
          <cell r="B1050" t="str">
            <v>TiO2</v>
          </cell>
          <cell r="C1050" t="str">
            <v>Kingston</v>
          </cell>
          <cell r="D1050" t="str">
            <v>Sachtleben</v>
          </cell>
          <cell r="E1050">
            <v>1.32</v>
          </cell>
          <cell r="G1050" t="str">
            <v>$/lb</v>
          </cell>
          <cell r="H1050">
            <v>16666.666666666668</v>
          </cell>
          <cell r="I1050" t="str">
            <v>US</v>
          </cell>
          <cell r="J1050" t="str">
            <v>Scheffler</v>
          </cell>
          <cell r="K1050">
            <v>22000</v>
          </cell>
          <cell r="L1050">
            <v>22000.000000000004</v>
          </cell>
          <cell r="M1050">
            <v>16666.666666666668</v>
          </cell>
        </row>
        <row r="1051">
          <cell r="A1051">
            <v>37987</v>
          </cell>
          <cell r="B1051" t="str">
            <v>TiO2</v>
          </cell>
          <cell r="C1051" t="str">
            <v>Kingston</v>
          </cell>
          <cell r="D1051" t="str">
            <v>Sachtleben</v>
          </cell>
          <cell r="E1051">
            <v>1.32</v>
          </cell>
          <cell r="G1051" t="str">
            <v>$/lb</v>
          </cell>
          <cell r="H1051">
            <v>16666.666666666668</v>
          </cell>
          <cell r="I1051" t="str">
            <v>US</v>
          </cell>
          <cell r="J1051" t="str">
            <v>Scheffler</v>
          </cell>
          <cell r="K1051">
            <v>22000.000000000004</v>
          </cell>
          <cell r="L1051">
            <v>22000.000000000004</v>
          </cell>
          <cell r="M1051">
            <v>16666.666666666668</v>
          </cell>
        </row>
        <row r="1052">
          <cell r="A1052">
            <v>38018</v>
          </cell>
          <cell r="B1052" t="str">
            <v>TiO2</v>
          </cell>
          <cell r="C1052" t="str">
            <v>Kingston</v>
          </cell>
          <cell r="D1052" t="str">
            <v>Sachtleben</v>
          </cell>
          <cell r="E1052">
            <v>1.32</v>
          </cell>
          <cell r="G1052" t="str">
            <v>$/lb</v>
          </cell>
          <cell r="H1052">
            <v>16666.666666666668</v>
          </cell>
          <cell r="I1052" t="str">
            <v>US</v>
          </cell>
          <cell r="J1052" t="str">
            <v>Scheffler</v>
          </cell>
          <cell r="K1052">
            <v>22000.000000000004</v>
          </cell>
          <cell r="L1052">
            <v>22000.000000000004</v>
          </cell>
          <cell r="M1052">
            <v>16666.666666666668</v>
          </cell>
        </row>
        <row r="1053">
          <cell r="A1053">
            <v>38047</v>
          </cell>
          <cell r="B1053" t="str">
            <v>TiO2</v>
          </cell>
          <cell r="C1053" t="str">
            <v>Kingston</v>
          </cell>
          <cell r="D1053" t="str">
            <v>Sachtleben</v>
          </cell>
          <cell r="E1053">
            <v>1.37</v>
          </cell>
          <cell r="G1053" t="str">
            <v>$/lb</v>
          </cell>
          <cell r="H1053">
            <v>16666.666666666668</v>
          </cell>
          <cell r="I1053" t="str">
            <v>US</v>
          </cell>
          <cell r="J1053" t="str">
            <v>Scheffler</v>
          </cell>
          <cell r="K1053">
            <v>22833.333333333336</v>
          </cell>
          <cell r="L1053">
            <v>22833.333333333336</v>
          </cell>
          <cell r="M1053">
            <v>16666.666666666668</v>
          </cell>
        </row>
        <row r="1054">
          <cell r="A1054">
            <v>38078</v>
          </cell>
          <cell r="B1054" t="str">
            <v>TiO2</v>
          </cell>
          <cell r="C1054" t="str">
            <v>Kingston</v>
          </cell>
          <cell r="D1054" t="str">
            <v>Sachtleben</v>
          </cell>
          <cell r="E1054">
            <v>1.37</v>
          </cell>
          <cell r="G1054" t="str">
            <v>$/lb</v>
          </cell>
          <cell r="H1054">
            <v>16666.666666666668</v>
          </cell>
          <cell r="I1054" t="str">
            <v>US</v>
          </cell>
          <cell r="J1054" t="str">
            <v>Scheffler</v>
          </cell>
          <cell r="K1054">
            <v>22833.333333333336</v>
          </cell>
          <cell r="L1054">
            <v>22833.333333333336</v>
          </cell>
          <cell r="M1054">
            <v>16666.666666666668</v>
          </cell>
        </row>
        <row r="1055">
          <cell r="A1055">
            <v>38108</v>
          </cell>
          <cell r="B1055" t="str">
            <v>TiO2</v>
          </cell>
          <cell r="C1055" t="str">
            <v>Kingston</v>
          </cell>
          <cell r="D1055" t="str">
            <v>Sachtleben</v>
          </cell>
          <cell r="E1055">
            <v>1.37</v>
          </cell>
          <cell r="G1055" t="str">
            <v>$/lb</v>
          </cell>
          <cell r="H1055">
            <v>16666.666666666668</v>
          </cell>
          <cell r="I1055" t="str">
            <v>US</v>
          </cell>
          <cell r="J1055" t="str">
            <v>Scheffler</v>
          </cell>
          <cell r="K1055">
            <v>22833.333333333336</v>
          </cell>
          <cell r="L1055">
            <v>22833.333333333336</v>
          </cell>
          <cell r="M1055">
            <v>16666.666666666668</v>
          </cell>
        </row>
        <row r="1056">
          <cell r="A1056">
            <v>38139</v>
          </cell>
          <cell r="B1056" t="str">
            <v>TiO2</v>
          </cell>
          <cell r="C1056" t="str">
            <v>Kingston</v>
          </cell>
          <cell r="D1056" t="str">
            <v>Sachtleben</v>
          </cell>
          <cell r="E1056">
            <v>1.37</v>
          </cell>
          <cell r="G1056" t="str">
            <v>$/lb</v>
          </cell>
          <cell r="H1056">
            <v>16666.666666666668</v>
          </cell>
          <cell r="I1056" t="str">
            <v>US</v>
          </cell>
          <cell r="J1056" t="str">
            <v>Scheffler</v>
          </cell>
          <cell r="K1056">
            <v>22833.333333333336</v>
          </cell>
          <cell r="L1056">
            <v>22833.333333333336</v>
          </cell>
          <cell r="M1056">
            <v>16666.666666666668</v>
          </cell>
        </row>
        <row r="1057">
          <cell r="A1057">
            <v>38169</v>
          </cell>
          <cell r="B1057" t="str">
            <v>TiO2</v>
          </cell>
          <cell r="C1057" t="str">
            <v>Kingston</v>
          </cell>
          <cell r="D1057" t="str">
            <v>Sachtleben</v>
          </cell>
          <cell r="E1057">
            <v>1.37</v>
          </cell>
          <cell r="G1057" t="str">
            <v>$/lb</v>
          </cell>
          <cell r="H1057">
            <v>16666.666666666668</v>
          </cell>
          <cell r="I1057" t="str">
            <v>US</v>
          </cell>
          <cell r="J1057" t="str">
            <v>Scheffler</v>
          </cell>
          <cell r="K1057">
            <v>22833.333333333336</v>
          </cell>
          <cell r="L1057">
            <v>22833.333333333336</v>
          </cell>
          <cell r="M1057">
            <v>16666.666666666668</v>
          </cell>
        </row>
        <row r="1058">
          <cell r="A1058">
            <v>38200</v>
          </cell>
          <cell r="B1058" t="str">
            <v>TiO2</v>
          </cell>
          <cell r="C1058" t="str">
            <v>Kingston</v>
          </cell>
          <cell r="D1058" t="str">
            <v>Sachtleben</v>
          </cell>
          <cell r="E1058">
            <v>1.37</v>
          </cell>
          <cell r="G1058" t="str">
            <v>$/lb</v>
          </cell>
          <cell r="H1058">
            <v>16666.666666666668</v>
          </cell>
          <cell r="I1058" t="str">
            <v>US</v>
          </cell>
          <cell r="J1058" t="str">
            <v>Scheffler</v>
          </cell>
          <cell r="K1058">
            <v>22833.333333333336</v>
          </cell>
          <cell r="L1058">
            <v>22833.333333333336</v>
          </cell>
          <cell r="M1058">
            <v>16666.666666666668</v>
          </cell>
        </row>
        <row r="1059">
          <cell r="A1059">
            <v>38231</v>
          </cell>
          <cell r="B1059" t="str">
            <v>TiO2</v>
          </cell>
          <cell r="C1059" t="str">
            <v>Kingston</v>
          </cell>
          <cell r="D1059" t="str">
            <v>Sachtleben</v>
          </cell>
          <cell r="E1059">
            <v>1.37</v>
          </cell>
          <cell r="G1059" t="str">
            <v>$/lb</v>
          </cell>
          <cell r="H1059">
            <v>16666.666666666668</v>
          </cell>
          <cell r="I1059" t="str">
            <v>US</v>
          </cell>
          <cell r="J1059" t="str">
            <v>Scheffler</v>
          </cell>
          <cell r="K1059">
            <v>22833.333333333336</v>
          </cell>
          <cell r="L1059">
            <v>22833.333333333336</v>
          </cell>
          <cell r="M1059">
            <v>16666.666666666668</v>
          </cell>
        </row>
        <row r="1060">
          <cell r="A1060">
            <v>38261</v>
          </cell>
          <cell r="B1060" t="str">
            <v>TiO2</v>
          </cell>
          <cell r="C1060" t="str">
            <v>Kingston</v>
          </cell>
          <cell r="D1060" t="str">
            <v>Sachtleben</v>
          </cell>
          <cell r="E1060">
            <v>1.37</v>
          </cell>
          <cell r="G1060" t="str">
            <v>$/lb</v>
          </cell>
          <cell r="H1060">
            <v>16666.666666666668</v>
          </cell>
          <cell r="I1060" t="str">
            <v>US</v>
          </cell>
          <cell r="J1060" t="str">
            <v>Scheffler</v>
          </cell>
          <cell r="K1060">
            <v>22833.333333333336</v>
          </cell>
          <cell r="L1060">
            <v>22833.333333333336</v>
          </cell>
          <cell r="M1060">
            <v>16666.666666666668</v>
          </cell>
        </row>
        <row r="1061">
          <cell r="A1061">
            <v>38292</v>
          </cell>
          <cell r="B1061" t="str">
            <v>TiO2</v>
          </cell>
          <cell r="C1061" t="str">
            <v>Kingston</v>
          </cell>
          <cell r="D1061" t="str">
            <v>Sachtleben</v>
          </cell>
          <cell r="E1061">
            <v>1.37</v>
          </cell>
          <cell r="G1061" t="str">
            <v>$/lb</v>
          </cell>
          <cell r="H1061">
            <v>16666.666666666668</v>
          </cell>
          <cell r="I1061" t="str">
            <v>US</v>
          </cell>
          <cell r="J1061" t="str">
            <v>Scheffler</v>
          </cell>
          <cell r="K1061">
            <v>22833.333333333336</v>
          </cell>
          <cell r="L1061">
            <v>22833.333333333336</v>
          </cell>
          <cell r="M1061">
            <v>16666.666666666668</v>
          </cell>
        </row>
        <row r="1062">
          <cell r="A1062">
            <v>38322</v>
          </cell>
          <cell r="B1062" t="str">
            <v>TiO2</v>
          </cell>
          <cell r="C1062" t="str">
            <v>Kingston</v>
          </cell>
          <cell r="D1062" t="str">
            <v>Sachtleben</v>
          </cell>
          <cell r="E1062">
            <v>1.37</v>
          </cell>
          <cell r="G1062" t="str">
            <v>$/lb</v>
          </cell>
          <cell r="H1062">
            <v>16666.666666666668</v>
          </cell>
          <cell r="I1062" t="str">
            <v>US</v>
          </cell>
          <cell r="J1062" t="str">
            <v>Scheffler</v>
          </cell>
          <cell r="K1062">
            <v>22833.333333333336</v>
          </cell>
          <cell r="L1062">
            <v>22833.333333333336</v>
          </cell>
          <cell r="M1062">
            <v>16666.666666666668</v>
          </cell>
        </row>
        <row r="1063">
          <cell r="A1063">
            <v>38353</v>
          </cell>
          <cell r="B1063" t="str">
            <v>TiO2</v>
          </cell>
          <cell r="C1063" t="str">
            <v>Kingston</v>
          </cell>
          <cell r="D1063" t="str">
            <v>Sachtleben</v>
          </cell>
          <cell r="E1063">
            <v>1.37</v>
          </cell>
          <cell r="G1063" t="str">
            <v>$/lb</v>
          </cell>
          <cell r="H1063">
            <v>16666.666666666668</v>
          </cell>
          <cell r="I1063" t="str">
            <v>US</v>
          </cell>
          <cell r="J1063" t="str">
            <v>Scheffler</v>
          </cell>
          <cell r="K1063">
            <v>22833.333333333336</v>
          </cell>
          <cell r="L1063">
            <v>22833.333333333336</v>
          </cell>
          <cell r="M1063">
            <v>16666.666666666668</v>
          </cell>
        </row>
        <row r="1064">
          <cell r="A1064">
            <v>38384</v>
          </cell>
          <cell r="B1064" t="str">
            <v>TiO2</v>
          </cell>
          <cell r="C1064" t="str">
            <v>Kingston</v>
          </cell>
          <cell r="D1064" t="str">
            <v>Sachtleben</v>
          </cell>
          <cell r="E1064">
            <v>1.37</v>
          </cell>
          <cell r="G1064" t="str">
            <v>$/lb</v>
          </cell>
          <cell r="H1064">
            <v>16666.666666666668</v>
          </cell>
          <cell r="I1064" t="str">
            <v>US</v>
          </cell>
          <cell r="J1064" t="str">
            <v>Scheffler</v>
          </cell>
          <cell r="K1064">
            <v>22833.333333333336</v>
          </cell>
          <cell r="L1064">
            <v>22833.333333333336</v>
          </cell>
          <cell r="M1064">
            <v>16666.666666666668</v>
          </cell>
        </row>
        <row r="1065">
          <cell r="A1065">
            <v>38412</v>
          </cell>
          <cell r="B1065" t="str">
            <v>TiO2</v>
          </cell>
          <cell r="C1065" t="str">
            <v>Kingston</v>
          </cell>
          <cell r="D1065" t="str">
            <v>Sachtleben</v>
          </cell>
          <cell r="E1065">
            <v>1.37</v>
          </cell>
          <cell r="G1065" t="str">
            <v>$/lb</v>
          </cell>
          <cell r="H1065">
            <v>16666.666666666668</v>
          </cell>
          <cell r="I1065" t="str">
            <v>US</v>
          </cell>
          <cell r="J1065" t="str">
            <v>Scheffler</v>
          </cell>
          <cell r="K1065">
            <v>22833.333333333336</v>
          </cell>
          <cell r="L1065">
            <v>22833.333333333336</v>
          </cell>
          <cell r="M1065">
            <v>16666.666666666668</v>
          </cell>
        </row>
        <row r="1066">
          <cell r="A1066">
            <v>38443</v>
          </cell>
          <cell r="B1066" t="str">
            <v>TiO2</v>
          </cell>
          <cell r="C1066" t="str">
            <v>Kingston</v>
          </cell>
          <cell r="D1066" t="str">
            <v>Sachtleben</v>
          </cell>
          <cell r="E1066">
            <v>1.37</v>
          </cell>
          <cell r="G1066" t="str">
            <v>$/lb</v>
          </cell>
          <cell r="H1066">
            <v>16666.666666666668</v>
          </cell>
          <cell r="I1066" t="str">
            <v>US</v>
          </cell>
          <cell r="J1066" t="str">
            <v>Scheffler</v>
          </cell>
          <cell r="K1066">
            <v>22833.333333333336</v>
          </cell>
          <cell r="L1066">
            <v>22833.333333333336</v>
          </cell>
          <cell r="M1066">
            <v>16666.666666666668</v>
          </cell>
        </row>
        <row r="1067">
          <cell r="A1067">
            <v>38473</v>
          </cell>
          <cell r="B1067" t="str">
            <v>TiO2</v>
          </cell>
          <cell r="C1067" t="str">
            <v>Kingston</v>
          </cell>
          <cell r="D1067" t="str">
            <v>Sachtleben</v>
          </cell>
          <cell r="E1067">
            <v>1.37</v>
          </cell>
          <cell r="G1067" t="str">
            <v>$/lb</v>
          </cell>
          <cell r="H1067">
            <v>16666.666666666668</v>
          </cell>
          <cell r="I1067" t="str">
            <v>US</v>
          </cell>
          <cell r="J1067" t="str">
            <v>Scheffler</v>
          </cell>
          <cell r="K1067">
            <v>22833.333333333336</v>
          </cell>
          <cell r="L1067">
            <v>22833.333333333336</v>
          </cell>
          <cell r="M1067">
            <v>16666.666666666668</v>
          </cell>
        </row>
        <row r="1068">
          <cell r="A1068">
            <v>38504</v>
          </cell>
          <cell r="B1068" t="str">
            <v>TiO2</v>
          </cell>
          <cell r="C1068" t="str">
            <v>Kingston</v>
          </cell>
          <cell r="D1068" t="str">
            <v>Sachtleben</v>
          </cell>
          <cell r="E1068">
            <v>1.37</v>
          </cell>
          <cell r="G1068" t="str">
            <v>$/lb</v>
          </cell>
          <cell r="H1068">
            <v>16666.666666666668</v>
          </cell>
          <cell r="I1068" t="str">
            <v>US</v>
          </cell>
          <cell r="J1068" t="str">
            <v>Scheffler</v>
          </cell>
          <cell r="K1068">
            <v>22833.333333333336</v>
          </cell>
          <cell r="L1068">
            <v>22833.333333333336</v>
          </cell>
          <cell r="M1068">
            <v>16666.666666666668</v>
          </cell>
        </row>
        <row r="1069">
          <cell r="A1069">
            <v>38534</v>
          </cell>
          <cell r="B1069" t="str">
            <v>TiO2</v>
          </cell>
          <cell r="C1069" t="str">
            <v>Kingston</v>
          </cell>
          <cell r="D1069" t="str">
            <v>Sachtleben</v>
          </cell>
          <cell r="E1069">
            <v>0</v>
          </cell>
          <cell r="G1069" t="str">
            <v>$/lb</v>
          </cell>
          <cell r="H1069">
            <v>16666.666666666668</v>
          </cell>
          <cell r="I1069" t="str">
            <v>US</v>
          </cell>
          <cell r="J1069" t="str">
            <v>Scheffler</v>
          </cell>
          <cell r="K1069">
            <v>0</v>
          </cell>
          <cell r="L1069">
            <v>0</v>
          </cell>
          <cell r="M1069">
            <v>0</v>
          </cell>
        </row>
        <row r="1070">
          <cell r="A1070">
            <v>38565</v>
          </cell>
          <cell r="B1070" t="str">
            <v>TiO2</v>
          </cell>
          <cell r="C1070" t="str">
            <v>Kingston</v>
          </cell>
          <cell r="D1070" t="str">
            <v>Sachtleben</v>
          </cell>
          <cell r="E1070">
            <v>0</v>
          </cell>
          <cell r="G1070" t="str">
            <v>$/lb</v>
          </cell>
          <cell r="H1070">
            <v>16666.666666666668</v>
          </cell>
          <cell r="I1070" t="str">
            <v>US</v>
          </cell>
          <cell r="J1070" t="str">
            <v>Scheffler</v>
          </cell>
          <cell r="K1070">
            <v>0</v>
          </cell>
          <cell r="L1070">
            <v>0</v>
          </cell>
          <cell r="M1070">
            <v>0</v>
          </cell>
        </row>
        <row r="1071">
          <cell r="A1071">
            <v>38596</v>
          </cell>
          <cell r="B1071" t="str">
            <v>TiO2</v>
          </cell>
          <cell r="C1071" t="str">
            <v>Kingston</v>
          </cell>
          <cell r="D1071" t="str">
            <v>Sachtleben</v>
          </cell>
          <cell r="E1071">
            <v>0</v>
          </cell>
          <cell r="G1071" t="str">
            <v>$/lb</v>
          </cell>
          <cell r="H1071">
            <v>16666.666666666668</v>
          </cell>
          <cell r="I1071" t="str">
            <v>US</v>
          </cell>
          <cell r="J1071" t="str">
            <v>Scheffler</v>
          </cell>
          <cell r="K1071">
            <v>0</v>
          </cell>
          <cell r="L1071">
            <v>0</v>
          </cell>
          <cell r="M1071">
            <v>0</v>
          </cell>
        </row>
        <row r="1072">
          <cell r="A1072">
            <v>38626</v>
          </cell>
          <cell r="B1072" t="str">
            <v>TiO2</v>
          </cell>
          <cell r="C1072" t="str">
            <v>Kingston</v>
          </cell>
          <cell r="D1072" t="str">
            <v>Sachtleben</v>
          </cell>
          <cell r="E1072">
            <v>0</v>
          </cell>
          <cell r="G1072" t="str">
            <v>$/lb</v>
          </cell>
          <cell r="H1072">
            <v>16666.666666666668</v>
          </cell>
          <cell r="I1072" t="str">
            <v>US</v>
          </cell>
          <cell r="J1072" t="str">
            <v>Scheffler</v>
          </cell>
          <cell r="K1072">
            <v>0</v>
          </cell>
          <cell r="L1072">
            <v>0</v>
          </cell>
          <cell r="M1072">
            <v>0</v>
          </cell>
        </row>
        <row r="1073">
          <cell r="A1073">
            <v>38657</v>
          </cell>
          <cell r="B1073" t="str">
            <v>TiO2</v>
          </cell>
          <cell r="C1073" t="str">
            <v>Kingston</v>
          </cell>
          <cell r="D1073" t="str">
            <v>Sachtleben</v>
          </cell>
          <cell r="E1073">
            <v>0</v>
          </cell>
          <cell r="G1073" t="str">
            <v>$/lb</v>
          </cell>
          <cell r="H1073">
            <v>16666.666666666668</v>
          </cell>
          <cell r="I1073" t="str">
            <v>US</v>
          </cell>
          <cell r="J1073" t="str">
            <v>Scheffler</v>
          </cell>
          <cell r="K1073">
            <v>0</v>
          </cell>
          <cell r="L1073">
            <v>0</v>
          </cell>
          <cell r="M1073">
            <v>0</v>
          </cell>
        </row>
        <row r="1074">
          <cell r="A1074">
            <v>38687</v>
          </cell>
          <cell r="B1074" t="str">
            <v>TiO2</v>
          </cell>
          <cell r="C1074" t="str">
            <v>Kingston</v>
          </cell>
          <cell r="D1074" t="str">
            <v>Sachtleben</v>
          </cell>
          <cell r="E1074">
            <v>0</v>
          </cell>
          <cell r="G1074" t="str">
            <v>$/lb</v>
          </cell>
          <cell r="H1074">
            <v>16666.666666666668</v>
          </cell>
          <cell r="I1074" t="str">
            <v>US</v>
          </cell>
          <cell r="J1074" t="str">
            <v>Scheffler</v>
          </cell>
          <cell r="K1074">
            <v>0</v>
          </cell>
          <cell r="L1074">
            <v>0</v>
          </cell>
          <cell r="M1074">
            <v>0</v>
          </cell>
        </row>
        <row r="1075">
          <cell r="A1075">
            <v>37622</v>
          </cell>
          <cell r="B1075" t="str">
            <v>TiO2</v>
          </cell>
          <cell r="C1075" t="str">
            <v>Kinston</v>
          </cell>
          <cell r="D1075" t="str">
            <v>Sachtleben</v>
          </cell>
          <cell r="E1075">
            <v>1.1599999999999999</v>
          </cell>
          <cell r="G1075" t="str">
            <v>$/lb</v>
          </cell>
          <cell r="H1075">
            <v>133333.33333333334</v>
          </cell>
          <cell r="I1075" t="str">
            <v>US</v>
          </cell>
          <cell r="J1075" t="str">
            <v>Scheffler</v>
          </cell>
          <cell r="K1075">
            <v>154666.66666666666</v>
          </cell>
          <cell r="L1075">
            <v>154666.66666666666</v>
          </cell>
          <cell r="M1075">
            <v>133333.33333333334</v>
          </cell>
        </row>
        <row r="1076">
          <cell r="A1076">
            <v>37653</v>
          </cell>
          <cell r="B1076" t="str">
            <v>TiO2</v>
          </cell>
          <cell r="C1076" t="str">
            <v>Kinston</v>
          </cell>
          <cell r="D1076" t="str">
            <v>Sachtleben</v>
          </cell>
          <cell r="E1076">
            <v>1.23</v>
          </cell>
          <cell r="G1076" t="str">
            <v>$/lb</v>
          </cell>
          <cell r="H1076">
            <v>133333.33333333334</v>
          </cell>
          <cell r="I1076" t="str">
            <v>US</v>
          </cell>
          <cell r="J1076" t="str">
            <v>Scheffler</v>
          </cell>
          <cell r="K1076">
            <v>164000</v>
          </cell>
          <cell r="L1076">
            <v>164000</v>
          </cell>
          <cell r="M1076">
            <v>133333.33333333334</v>
          </cell>
        </row>
        <row r="1077">
          <cell r="A1077">
            <v>37681</v>
          </cell>
          <cell r="B1077" t="str">
            <v>TiO2</v>
          </cell>
          <cell r="C1077" t="str">
            <v>Kinston</v>
          </cell>
          <cell r="D1077" t="str">
            <v>Sachtleben</v>
          </cell>
          <cell r="E1077">
            <v>1.23</v>
          </cell>
          <cell r="G1077" t="str">
            <v>$/lb</v>
          </cell>
          <cell r="H1077">
            <v>133333.33333333334</v>
          </cell>
          <cell r="I1077" t="str">
            <v>US</v>
          </cell>
          <cell r="J1077" t="str">
            <v>Scheffler</v>
          </cell>
          <cell r="K1077">
            <v>164000</v>
          </cell>
          <cell r="L1077">
            <v>164000</v>
          </cell>
          <cell r="M1077">
            <v>133333.33333333334</v>
          </cell>
        </row>
        <row r="1078">
          <cell r="A1078">
            <v>37712</v>
          </cell>
          <cell r="B1078" t="str">
            <v>TiO2</v>
          </cell>
          <cell r="C1078" t="str">
            <v>Kinston</v>
          </cell>
          <cell r="D1078" t="str">
            <v>Sachtleben</v>
          </cell>
          <cell r="E1078">
            <v>1.23</v>
          </cell>
          <cell r="G1078" t="str">
            <v>$/lb</v>
          </cell>
          <cell r="H1078">
            <v>133333.33333333334</v>
          </cell>
          <cell r="I1078" t="str">
            <v>US</v>
          </cell>
          <cell r="J1078" t="str">
            <v>Scheffler</v>
          </cell>
          <cell r="K1078">
            <v>164000</v>
          </cell>
          <cell r="L1078">
            <v>164000</v>
          </cell>
          <cell r="M1078">
            <v>133333.33333333334</v>
          </cell>
        </row>
        <row r="1079">
          <cell r="A1079">
            <v>37742</v>
          </cell>
          <cell r="B1079" t="str">
            <v>TiO2</v>
          </cell>
          <cell r="C1079" t="str">
            <v>Kinston</v>
          </cell>
          <cell r="D1079" t="str">
            <v>Sachtleben</v>
          </cell>
          <cell r="E1079">
            <v>1.23</v>
          </cell>
          <cell r="G1079" t="str">
            <v>$/lb</v>
          </cell>
          <cell r="H1079">
            <v>133333.33333333334</v>
          </cell>
          <cell r="I1079" t="str">
            <v>US</v>
          </cell>
          <cell r="J1079" t="str">
            <v>Scheffler</v>
          </cell>
          <cell r="K1079">
            <v>164000</v>
          </cell>
          <cell r="L1079">
            <v>164000</v>
          </cell>
          <cell r="M1079">
            <v>133333.33333333334</v>
          </cell>
        </row>
        <row r="1080">
          <cell r="A1080">
            <v>37773</v>
          </cell>
          <cell r="B1080" t="str">
            <v>TiO2</v>
          </cell>
          <cell r="C1080" t="str">
            <v>Kinston</v>
          </cell>
          <cell r="D1080" t="str">
            <v>Sachtleben</v>
          </cell>
          <cell r="E1080">
            <v>1.23</v>
          </cell>
          <cell r="G1080" t="str">
            <v>$/lb</v>
          </cell>
          <cell r="H1080">
            <v>133333.33333333334</v>
          </cell>
          <cell r="I1080" t="str">
            <v>US</v>
          </cell>
          <cell r="J1080" t="str">
            <v>Scheffler</v>
          </cell>
          <cell r="K1080">
            <v>164000</v>
          </cell>
          <cell r="L1080">
            <v>164000</v>
          </cell>
          <cell r="M1080">
            <v>133333.33333333334</v>
          </cell>
        </row>
        <row r="1081">
          <cell r="A1081">
            <v>37803</v>
          </cell>
          <cell r="B1081" t="str">
            <v>TiO2</v>
          </cell>
          <cell r="C1081" t="str">
            <v>Kinston</v>
          </cell>
          <cell r="D1081" t="str">
            <v>Sachtleben</v>
          </cell>
          <cell r="E1081">
            <v>1.23</v>
          </cell>
          <cell r="G1081" t="str">
            <v>$/lb</v>
          </cell>
          <cell r="H1081">
            <v>133333.33333333334</v>
          </cell>
          <cell r="I1081" t="str">
            <v>US</v>
          </cell>
          <cell r="J1081" t="str">
            <v>Scheffler</v>
          </cell>
          <cell r="K1081">
            <v>164000</v>
          </cell>
          <cell r="L1081">
            <v>164000</v>
          </cell>
          <cell r="M1081">
            <v>133333.33333333334</v>
          </cell>
        </row>
        <row r="1082">
          <cell r="A1082">
            <v>37834</v>
          </cell>
          <cell r="B1082" t="str">
            <v>TiO2</v>
          </cell>
          <cell r="C1082" t="str">
            <v>Kinston</v>
          </cell>
          <cell r="D1082" t="str">
            <v>Sachtleben</v>
          </cell>
          <cell r="E1082">
            <v>1.23</v>
          </cell>
          <cell r="G1082" t="str">
            <v>$/lb</v>
          </cell>
          <cell r="H1082">
            <v>133333.33333333334</v>
          </cell>
          <cell r="I1082" t="str">
            <v>US</v>
          </cell>
          <cell r="J1082" t="str">
            <v>Scheffler</v>
          </cell>
          <cell r="K1082">
            <v>164000</v>
          </cell>
          <cell r="L1082">
            <v>164000</v>
          </cell>
          <cell r="M1082">
            <v>133333.33333333334</v>
          </cell>
        </row>
        <row r="1083">
          <cell r="A1083">
            <v>37865</v>
          </cell>
          <cell r="B1083" t="str">
            <v>TiO2</v>
          </cell>
          <cell r="C1083" t="str">
            <v>Kinston</v>
          </cell>
          <cell r="D1083" t="str">
            <v>Sachtleben</v>
          </cell>
          <cell r="E1083">
            <v>1.23</v>
          </cell>
          <cell r="G1083" t="str">
            <v>$/lb</v>
          </cell>
          <cell r="H1083">
            <v>133333.33333333334</v>
          </cell>
          <cell r="I1083" t="str">
            <v>US</v>
          </cell>
          <cell r="J1083" t="str">
            <v>Scheffler</v>
          </cell>
          <cell r="K1083">
            <v>164000</v>
          </cell>
          <cell r="L1083">
            <v>164000</v>
          </cell>
          <cell r="M1083">
            <v>133333.33333333334</v>
          </cell>
        </row>
        <row r="1084">
          <cell r="A1084">
            <v>37895</v>
          </cell>
          <cell r="B1084" t="str">
            <v>TiO2</v>
          </cell>
          <cell r="C1084" t="str">
            <v>Kinston</v>
          </cell>
          <cell r="D1084" t="str">
            <v>Sachtleben</v>
          </cell>
          <cell r="E1084">
            <v>1.23</v>
          </cell>
          <cell r="G1084" t="str">
            <v>$/lb</v>
          </cell>
          <cell r="H1084">
            <v>133333.33333333334</v>
          </cell>
          <cell r="I1084" t="str">
            <v>US</v>
          </cell>
          <cell r="J1084" t="str">
            <v>Scheffler</v>
          </cell>
          <cell r="K1084">
            <v>164000</v>
          </cell>
          <cell r="L1084">
            <v>164000</v>
          </cell>
          <cell r="M1084">
            <v>133333.33333333334</v>
          </cell>
        </row>
        <row r="1085">
          <cell r="A1085">
            <v>37926</v>
          </cell>
          <cell r="B1085" t="str">
            <v>TiO2</v>
          </cell>
          <cell r="C1085" t="str">
            <v>Kinston</v>
          </cell>
          <cell r="D1085" t="str">
            <v>Sachtleben</v>
          </cell>
          <cell r="E1085">
            <v>1.23</v>
          </cell>
          <cell r="G1085" t="str">
            <v>$/lb</v>
          </cell>
          <cell r="H1085">
            <v>133333.33333333334</v>
          </cell>
          <cell r="I1085" t="str">
            <v>US</v>
          </cell>
          <cell r="J1085" t="str">
            <v>Scheffler</v>
          </cell>
          <cell r="K1085">
            <v>164000</v>
          </cell>
          <cell r="L1085">
            <v>164000</v>
          </cell>
          <cell r="M1085">
            <v>133333.33333333334</v>
          </cell>
        </row>
        <row r="1086">
          <cell r="A1086">
            <v>37956</v>
          </cell>
          <cell r="B1086" t="str">
            <v>TiO2</v>
          </cell>
          <cell r="C1086" t="str">
            <v>Kinston</v>
          </cell>
          <cell r="D1086" t="str">
            <v>Sachtleben</v>
          </cell>
          <cell r="E1086">
            <v>1.23</v>
          </cell>
          <cell r="G1086" t="str">
            <v>$/lb</v>
          </cell>
          <cell r="H1086">
            <v>133333.33333333334</v>
          </cell>
          <cell r="I1086" t="str">
            <v>US</v>
          </cell>
          <cell r="J1086" t="str">
            <v>Scheffler</v>
          </cell>
          <cell r="K1086">
            <v>164000</v>
          </cell>
          <cell r="L1086">
            <v>164000</v>
          </cell>
          <cell r="M1086">
            <v>133333.33333333334</v>
          </cell>
        </row>
        <row r="1087">
          <cell r="A1087">
            <v>37987</v>
          </cell>
          <cell r="B1087" t="str">
            <v>TiO2</v>
          </cell>
          <cell r="C1087" t="str">
            <v>Kinston</v>
          </cell>
          <cell r="D1087" t="str">
            <v>Sachtleben</v>
          </cell>
          <cell r="E1087">
            <v>1.23</v>
          </cell>
          <cell r="G1087" t="str">
            <v>$/lb</v>
          </cell>
          <cell r="H1087">
            <v>133333.33333333334</v>
          </cell>
          <cell r="I1087" t="str">
            <v>US</v>
          </cell>
          <cell r="J1087" t="str">
            <v>Scheffler</v>
          </cell>
          <cell r="K1087">
            <v>164000</v>
          </cell>
          <cell r="L1087">
            <v>164000</v>
          </cell>
          <cell r="M1087">
            <v>133333.33333333334</v>
          </cell>
        </row>
        <row r="1088">
          <cell r="A1088">
            <v>38018</v>
          </cell>
          <cell r="B1088" t="str">
            <v>TiO2</v>
          </cell>
          <cell r="C1088" t="str">
            <v>Kinston</v>
          </cell>
          <cell r="D1088" t="str">
            <v>Sachtleben</v>
          </cell>
          <cell r="E1088">
            <v>1.23</v>
          </cell>
          <cell r="G1088" t="str">
            <v>$/lb</v>
          </cell>
          <cell r="H1088">
            <v>133333.33333333334</v>
          </cell>
          <cell r="I1088" t="str">
            <v>US</v>
          </cell>
          <cell r="J1088" t="str">
            <v>Scheffler</v>
          </cell>
          <cell r="K1088">
            <v>164000</v>
          </cell>
          <cell r="L1088">
            <v>164000</v>
          </cell>
          <cell r="M1088">
            <v>133333.33333333334</v>
          </cell>
        </row>
        <row r="1089">
          <cell r="A1089">
            <v>38047</v>
          </cell>
          <cell r="B1089" t="str">
            <v>TiO2</v>
          </cell>
          <cell r="C1089" t="str">
            <v>Kinston</v>
          </cell>
          <cell r="D1089" t="str">
            <v>Sachtleben</v>
          </cell>
          <cell r="E1089">
            <v>1.28</v>
          </cell>
          <cell r="G1089" t="str">
            <v>$/lb</v>
          </cell>
          <cell r="H1089">
            <v>133333.33333333334</v>
          </cell>
          <cell r="I1089" t="str">
            <v>US</v>
          </cell>
          <cell r="J1089" t="str">
            <v>Scheffler</v>
          </cell>
          <cell r="K1089">
            <v>170666.66666666669</v>
          </cell>
          <cell r="L1089">
            <v>170666.66666666669</v>
          </cell>
          <cell r="M1089">
            <v>133333.33333333334</v>
          </cell>
        </row>
        <row r="1090">
          <cell r="A1090">
            <v>38078</v>
          </cell>
          <cell r="B1090" t="str">
            <v>TiO2</v>
          </cell>
          <cell r="C1090" t="str">
            <v>Kinston</v>
          </cell>
          <cell r="D1090" t="str">
            <v>Sachtleben</v>
          </cell>
          <cell r="E1090">
            <v>1.28</v>
          </cell>
          <cell r="G1090" t="str">
            <v>$/lb</v>
          </cell>
          <cell r="H1090">
            <v>133333.33333333334</v>
          </cell>
          <cell r="I1090" t="str">
            <v>US</v>
          </cell>
          <cell r="J1090" t="str">
            <v>Scheffler</v>
          </cell>
          <cell r="K1090">
            <v>170666.66666666669</v>
          </cell>
          <cell r="L1090">
            <v>170666.66666666669</v>
          </cell>
          <cell r="M1090">
            <v>133333.33333333334</v>
          </cell>
        </row>
        <row r="1091">
          <cell r="A1091">
            <v>38108</v>
          </cell>
          <cell r="B1091" t="str">
            <v>TiO2</v>
          </cell>
          <cell r="C1091" t="str">
            <v>Kinston</v>
          </cell>
          <cell r="D1091" t="str">
            <v>Sachtleben</v>
          </cell>
          <cell r="E1091">
            <v>1.28</v>
          </cell>
          <cell r="G1091" t="str">
            <v>$/lb</v>
          </cell>
          <cell r="H1091">
            <v>133333.33333333334</v>
          </cell>
          <cell r="I1091" t="str">
            <v>US</v>
          </cell>
          <cell r="J1091" t="str">
            <v>Scheffler</v>
          </cell>
          <cell r="K1091">
            <v>170666.66666666669</v>
          </cell>
          <cell r="L1091">
            <v>170666.66666666669</v>
          </cell>
          <cell r="M1091">
            <v>133333.33333333334</v>
          </cell>
        </row>
        <row r="1092">
          <cell r="A1092">
            <v>38139</v>
          </cell>
          <cell r="B1092" t="str">
            <v>TiO2</v>
          </cell>
          <cell r="C1092" t="str">
            <v>Kinston</v>
          </cell>
          <cell r="D1092" t="str">
            <v>Sachtleben</v>
          </cell>
          <cell r="E1092">
            <v>1.28</v>
          </cell>
          <cell r="G1092" t="str">
            <v>$/lb</v>
          </cell>
          <cell r="H1092">
            <v>133333.33333333334</v>
          </cell>
          <cell r="I1092" t="str">
            <v>US</v>
          </cell>
          <cell r="J1092" t="str">
            <v>Scheffler</v>
          </cell>
          <cell r="K1092">
            <v>170666.66666666669</v>
          </cell>
          <cell r="L1092">
            <v>170666.66666666669</v>
          </cell>
          <cell r="M1092">
            <v>133333.33333333334</v>
          </cell>
        </row>
        <row r="1093">
          <cell r="A1093">
            <v>38169</v>
          </cell>
          <cell r="B1093" t="str">
            <v>TiO2</v>
          </cell>
          <cell r="C1093" t="str">
            <v>Kinston</v>
          </cell>
          <cell r="D1093" t="str">
            <v>Sachtleben</v>
          </cell>
          <cell r="E1093">
            <v>1.28</v>
          </cell>
          <cell r="G1093" t="str">
            <v>$/lb</v>
          </cell>
          <cell r="H1093">
            <v>133333.33333333334</v>
          </cell>
          <cell r="I1093" t="str">
            <v>US</v>
          </cell>
          <cell r="J1093" t="str">
            <v>Scheffler</v>
          </cell>
          <cell r="K1093">
            <v>170666.66666666669</v>
          </cell>
          <cell r="L1093">
            <v>170666.66666666669</v>
          </cell>
          <cell r="M1093">
            <v>133333.33333333334</v>
          </cell>
        </row>
        <row r="1094">
          <cell r="A1094">
            <v>38200</v>
          </cell>
          <cell r="B1094" t="str">
            <v>TiO2</v>
          </cell>
          <cell r="C1094" t="str">
            <v>Kinston</v>
          </cell>
          <cell r="D1094" t="str">
            <v>Sachtleben</v>
          </cell>
          <cell r="E1094">
            <v>1.28</v>
          </cell>
          <cell r="G1094" t="str">
            <v>$/lb</v>
          </cell>
          <cell r="H1094">
            <v>133333.33333333334</v>
          </cell>
          <cell r="I1094" t="str">
            <v>US</v>
          </cell>
          <cell r="J1094" t="str">
            <v>Scheffler</v>
          </cell>
          <cell r="K1094">
            <v>170666.66666666669</v>
          </cell>
          <cell r="L1094">
            <v>170666.66666666669</v>
          </cell>
          <cell r="M1094">
            <v>133333.33333333334</v>
          </cell>
        </row>
        <row r="1095">
          <cell r="A1095">
            <v>38231</v>
          </cell>
          <cell r="B1095" t="str">
            <v>TiO2</v>
          </cell>
          <cell r="C1095" t="str">
            <v>Kinston</v>
          </cell>
          <cell r="D1095" t="str">
            <v>Sachtleben</v>
          </cell>
          <cell r="E1095">
            <v>1.28</v>
          </cell>
          <cell r="G1095" t="str">
            <v>$/lb</v>
          </cell>
          <cell r="H1095">
            <v>133333.33333333334</v>
          </cell>
          <cell r="I1095" t="str">
            <v>US</v>
          </cell>
          <cell r="J1095" t="str">
            <v>Scheffler</v>
          </cell>
          <cell r="K1095">
            <v>170666.66666666669</v>
          </cell>
          <cell r="L1095">
            <v>170666.66666666669</v>
          </cell>
          <cell r="M1095">
            <v>133333.33333333334</v>
          </cell>
        </row>
        <row r="1096">
          <cell r="A1096">
            <v>38261</v>
          </cell>
          <cell r="B1096" t="str">
            <v>TiO2</v>
          </cell>
          <cell r="C1096" t="str">
            <v>Kinston</v>
          </cell>
          <cell r="D1096" t="str">
            <v>Sachtleben</v>
          </cell>
          <cell r="E1096">
            <v>1.28</v>
          </cell>
          <cell r="G1096" t="str">
            <v>$/lb</v>
          </cell>
          <cell r="H1096">
            <v>133333.33333333334</v>
          </cell>
          <cell r="I1096" t="str">
            <v>US</v>
          </cell>
          <cell r="J1096" t="str">
            <v>Scheffler</v>
          </cell>
          <cell r="K1096">
            <v>170666.66666666669</v>
          </cell>
          <cell r="L1096">
            <v>170666.66666666669</v>
          </cell>
          <cell r="M1096">
            <v>133333.33333333334</v>
          </cell>
        </row>
        <row r="1097">
          <cell r="A1097">
            <v>38292</v>
          </cell>
          <cell r="B1097" t="str">
            <v>TiO2</v>
          </cell>
          <cell r="C1097" t="str">
            <v>Kinston</v>
          </cell>
          <cell r="D1097" t="str">
            <v>Sachtleben</v>
          </cell>
          <cell r="E1097">
            <v>1.28</v>
          </cell>
          <cell r="G1097" t="str">
            <v>$/lb</v>
          </cell>
          <cell r="H1097">
            <v>133333.33333333334</v>
          </cell>
          <cell r="I1097" t="str">
            <v>US</v>
          </cell>
          <cell r="J1097" t="str">
            <v>Scheffler</v>
          </cell>
          <cell r="K1097">
            <v>170666.66666666669</v>
          </cell>
          <cell r="L1097">
            <v>170666.66666666669</v>
          </cell>
          <cell r="M1097">
            <v>133333.33333333334</v>
          </cell>
        </row>
        <row r="1098">
          <cell r="A1098">
            <v>38322</v>
          </cell>
          <cell r="B1098" t="str">
            <v>TiO2</v>
          </cell>
          <cell r="C1098" t="str">
            <v>Kinston</v>
          </cell>
          <cell r="D1098" t="str">
            <v>Sachtleben</v>
          </cell>
          <cell r="E1098">
            <v>1.28</v>
          </cell>
          <cell r="G1098" t="str">
            <v>$/lb</v>
          </cell>
          <cell r="H1098">
            <v>133333.33333333334</v>
          </cell>
          <cell r="I1098" t="str">
            <v>US</v>
          </cell>
          <cell r="J1098" t="str">
            <v>Scheffler</v>
          </cell>
          <cell r="K1098">
            <v>170666.66666666669</v>
          </cell>
          <cell r="L1098">
            <v>170666.66666666669</v>
          </cell>
          <cell r="M1098">
            <v>133333.33333333334</v>
          </cell>
        </row>
        <row r="1099">
          <cell r="A1099">
            <v>38353</v>
          </cell>
          <cell r="B1099" t="str">
            <v>TiO2</v>
          </cell>
          <cell r="C1099" t="str">
            <v>Kinston</v>
          </cell>
          <cell r="D1099" t="str">
            <v>Sachtleben</v>
          </cell>
          <cell r="E1099">
            <v>1.28</v>
          </cell>
          <cell r="G1099" t="str">
            <v>$/lb</v>
          </cell>
          <cell r="H1099">
            <v>133333.33333333334</v>
          </cell>
          <cell r="I1099" t="str">
            <v>US</v>
          </cell>
          <cell r="J1099" t="str">
            <v>Scheffler</v>
          </cell>
          <cell r="K1099">
            <v>170666.66666666669</v>
          </cell>
          <cell r="L1099">
            <v>170666.66666666669</v>
          </cell>
          <cell r="M1099">
            <v>133333.33333333334</v>
          </cell>
        </row>
        <row r="1100">
          <cell r="A1100">
            <v>38384</v>
          </cell>
          <cell r="B1100" t="str">
            <v>TiO2</v>
          </cell>
          <cell r="C1100" t="str">
            <v>Kinston</v>
          </cell>
          <cell r="D1100" t="str">
            <v>Sachtleben</v>
          </cell>
          <cell r="E1100">
            <v>1.28</v>
          </cell>
          <cell r="G1100" t="str">
            <v>$/lb</v>
          </cell>
          <cell r="H1100">
            <v>133333.33333333334</v>
          </cell>
          <cell r="I1100" t="str">
            <v>US</v>
          </cell>
          <cell r="J1100" t="str">
            <v>Scheffler</v>
          </cell>
          <cell r="K1100">
            <v>170666.66666666669</v>
          </cell>
          <cell r="L1100">
            <v>170666.66666666669</v>
          </cell>
          <cell r="M1100">
            <v>133333.33333333334</v>
          </cell>
        </row>
        <row r="1101">
          <cell r="A1101">
            <v>38412</v>
          </cell>
          <cell r="B1101" t="str">
            <v>TiO2</v>
          </cell>
          <cell r="C1101" t="str">
            <v>Kinston</v>
          </cell>
          <cell r="D1101" t="str">
            <v>Sachtleben</v>
          </cell>
          <cell r="E1101">
            <v>1.28</v>
          </cell>
          <cell r="G1101" t="str">
            <v>$/lb</v>
          </cell>
          <cell r="H1101">
            <v>133333.33333333334</v>
          </cell>
          <cell r="I1101" t="str">
            <v>US</v>
          </cell>
          <cell r="J1101" t="str">
            <v>Scheffler</v>
          </cell>
          <cell r="K1101">
            <v>170666.66666666669</v>
          </cell>
          <cell r="L1101">
            <v>170666.66666666669</v>
          </cell>
          <cell r="M1101">
            <v>133333.33333333334</v>
          </cell>
        </row>
        <row r="1102">
          <cell r="A1102">
            <v>38443</v>
          </cell>
          <cell r="B1102" t="str">
            <v>TiO2</v>
          </cell>
          <cell r="C1102" t="str">
            <v>Kinston</v>
          </cell>
          <cell r="D1102" t="str">
            <v>Sachtleben</v>
          </cell>
          <cell r="E1102">
            <v>1.28</v>
          </cell>
          <cell r="G1102" t="str">
            <v>$/lb</v>
          </cell>
          <cell r="H1102">
            <v>133333.33333333334</v>
          </cell>
          <cell r="I1102" t="str">
            <v>US</v>
          </cell>
          <cell r="J1102" t="str">
            <v>Scheffler</v>
          </cell>
          <cell r="K1102">
            <v>170666.66666666669</v>
          </cell>
          <cell r="L1102">
            <v>170666.66666666669</v>
          </cell>
          <cell r="M1102">
            <v>133333.33333333334</v>
          </cell>
        </row>
        <row r="1103">
          <cell r="A1103">
            <v>38473</v>
          </cell>
          <cell r="B1103" t="str">
            <v>TiO2</v>
          </cell>
          <cell r="C1103" t="str">
            <v>Kinston</v>
          </cell>
          <cell r="D1103" t="str">
            <v>Sachtleben</v>
          </cell>
          <cell r="E1103">
            <v>1.28</v>
          </cell>
          <cell r="G1103" t="str">
            <v>$/lb</v>
          </cell>
          <cell r="H1103">
            <v>133333.33333333334</v>
          </cell>
          <cell r="I1103" t="str">
            <v>US</v>
          </cell>
          <cell r="J1103" t="str">
            <v>Scheffler</v>
          </cell>
          <cell r="K1103">
            <v>170666.66666666669</v>
          </cell>
          <cell r="L1103">
            <v>170666.66666666669</v>
          </cell>
          <cell r="M1103">
            <v>133333.33333333334</v>
          </cell>
        </row>
        <row r="1104">
          <cell r="A1104">
            <v>38504</v>
          </cell>
          <cell r="B1104" t="str">
            <v>TiO2</v>
          </cell>
          <cell r="C1104" t="str">
            <v>Kinston</v>
          </cell>
          <cell r="D1104" t="str">
            <v>Sachtleben</v>
          </cell>
          <cell r="E1104">
            <v>1.28</v>
          </cell>
          <cell r="G1104" t="str">
            <v>$/lb</v>
          </cell>
          <cell r="H1104">
            <v>133333.33333333334</v>
          </cell>
          <cell r="I1104" t="str">
            <v>US</v>
          </cell>
          <cell r="J1104" t="str">
            <v>Scheffler</v>
          </cell>
          <cell r="K1104">
            <v>170666.66666666669</v>
          </cell>
          <cell r="L1104">
            <v>170666.66666666669</v>
          </cell>
          <cell r="M1104">
            <v>133333.33333333334</v>
          </cell>
        </row>
        <row r="1105">
          <cell r="A1105">
            <v>38534</v>
          </cell>
          <cell r="B1105" t="str">
            <v>TiO2</v>
          </cell>
          <cell r="C1105" t="str">
            <v>Kinston</v>
          </cell>
          <cell r="D1105" t="str">
            <v>Sachtleben</v>
          </cell>
          <cell r="E1105">
            <v>0</v>
          </cell>
          <cell r="G1105" t="str">
            <v>$/lb</v>
          </cell>
          <cell r="H1105">
            <v>133333.33333333334</v>
          </cell>
          <cell r="I1105" t="str">
            <v>US</v>
          </cell>
          <cell r="J1105" t="str">
            <v>Scheffler</v>
          </cell>
          <cell r="K1105">
            <v>0</v>
          </cell>
          <cell r="L1105">
            <v>0</v>
          </cell>
          <cell r="M1105">
            <v>0</v>
          </cell>
        </row>
        <row r="1106">
          <cell r="A1106">
            <v>38565</v>
          </cell>
          <cell r="B1106" t="str">
            <v>TiO2</v>
          </cell>
          <cell r="C1106" t="str">
            <v>Kinston</v>
          </cell>
          <cell r="D1106" t="str">
            <v>Sachtleben</v>
          </cell>
          <cell r="E1106">
            <v>0</v>
          </cell>
          <cell r="G1106" t="str">
            <v>$/lb</v>
          </cell>
          <cell r="H1106">
            <v>133333.33333333334</v>
          </cell>
          <cell r="I1106" t="str">
            <v>US</v>
          </cell>
          <cell r="J1106" t="str">
            <v>Scheffler</v>
          </cell>
          <cell r="K1106">
            <v>0</v>
          </cell>
          <cell r="L1106">
            <v>0</v>
          </cell>
          <cell r="M1106">
            <v>0</v>
          </cell>
        </row>
        <row r="1107">
          <cell r="A1107">
            <v>38596</v>
          </cell>
          <cell r="B1107" t="str">
            <v>TiO2</v>
          </cell>
          <cell r="C1107" t="str">
            <v>Kinston</v>
          </cell>
          <cell r="D1107" t="str">
            <v>Sachtleben</v>
          </cell>
          <cell r="E1107">
            <v>0</v>
          </cell>
          <cell r="G1107" t="str">
            <v>$/lb</v>
          </cell>
          <cell r="H1107">
            <v>133333.33333333334</v>
          </cell>
          <cell r="I1107" t="str">
            <v>US</v>
          </cell>
          <cell r="J1107" t="str">
            <v>Scheffler</v>
          </cell>
          <cell r="K1107">
            <v>0</v>
          </cell>
          <cell r="L1107">
            <v>0</v>
          </cell>
          <cell r="M1107">
            <v>0</v>
          </cell>
        </row>
        <row r="1108">
          <cell r="A1108">
            <v>38626</v>
          </cell>
          <cell r="B1108" t="str">
            <v>TiO2</v>
          </cell>
          <cell r="C1108" t="str">
            <v>Kinston</v>
          </cell>
          <cell r="D1108" t="str">
            <v>Sachtleben</v>
          </cell>
          <cell r="E1108">
            <v>0</v>
          </cell>
          <cell r="G1108" t="str">
            <v>$/lb</v>
          </cell>
          <cell r="H1108">
            <v>133333.33333333334</v>
          </cell>
          <cell r="I1108" t="str">
            <v>US</v>
          </cell>
          <cell r="J1108" t="str">
            <v>Scheffler</v>
          </cell>
          <cell r="K1108">
            <v>0</v>
          </cell>
          <cell r="L1108">
            <v>0</v>
          </cell>
          <cell r="M1108">
            <v>0</v>
          </cell>
        </row>
        <row r="1109">
          <cell r="A1109">
            <v>38657</v>
          </cell>
          <cell r="B1109" t="str">
            <v>TiO2</v>
          </cell>
          <cell r="C1109" t="str">
            <v>Kinston</v>
          </cell>
          <cell r="D1109" t="str">
            <v>Sachtleben</v>
          </cell>
          <cell r="E1109">
            <v>0</v>
          </cell>
          <cell r="G1109" t="str">
            <v>$/lb</v>
          </cell>
          <cell r="H1109">
            <v>133333.33333333334</v>
          </cell>
          <cell r="I1109" t="str">
            <v>US</v>
          </cell>
          <cell r="J1109" t="str">
            <v>Scheffler</v>
          </cell>
          <cell r="K1109">
            <v>0</v>
          </cell>
          <cell r="L1109">
            <v>0</v>
          </cell>
          <cell r="M1109">
            <v>0</v>
          </cell>
        </row>
        <row r="1110">
          <cell r="A1110">
            <v>38687</v>
          </cell>
          <cell r="B1110" t="str">
            <v>TiO2</v>
          </cell>
          <cell r="C1110" t="str">
            <v>Kinston</v>
          </cell>
          <cell r="D1110" t="str">
            <v>Sachtleben</v>
          </cell>
          <cell r="E1110">
            <v>0</v>
          </cell>
          <cell r="G1110" t="str">
            <v>$/lb</v>
          </cell>
          <cell r="H1110">
            <v>133333.33333333334</v>
          </cell>
          <cell r="I1110" t="str">
            <v>US</v>
          </cell>
          <cell r="J1110" t="str">
            <v>Scheffler</v>
          </cell>
          <cell r="K1110">
            <v>0</v>
          </cell>
          <cell r="L1110">
            <v>0</v>
          </cell>
          <cell r="M1110">
            <v>0</v>
          </cell>
        </row>
        <row r="1111">
          <cell r="A1111">
            <v>37622</v>
          </cell>
          <cell r="B1111" t="str">
            <v>TiO2</v>
          </cell>
          <cell r="C1111" t="str">
            <v>Seaford</v>
          </cell>
          <cell r="D1111" t="str">
            <v>Sachtleben</v>
          </cell>
          <cell r="E1111">
            <v>1.32</v>
          </cell>
          <cell r="G1111" t="str">
            <v>$/lb</v>
          </cell>
          <cell r="H1111">
            <v>62500</v>
          </cell>
          <cell r="I1111" t="str">
            <v>US</v>
          </cell>
          <cell r="J1111" t="str">
            <v>Scheffler</v>
          </cell>
          <cell r="K1111">
            <v>82500</v>
          </cell>
          <cell r="L1111">
            <v>82500</v>
          </cell>
          <cell r="M1111">
            <v>62500</v>
          </cell>
        </row>
        <row r="1112">
          <cell r="A1112">
            <v>37653</v>
          </cell>
          <cell r="B1112" t="str">
            <v>TiO2</v>
          </cell>
          <cell r="C1112" t="str">
            <v>Seaford</v>
          </cell>
          <cell r="D1112" t="str">
            <v>Sachtleben</v>
          </cell>
          <cell r="E1112">
            <v>1.32</v>
          </cell>
          <cell r="G1112" t="str">
            <v>$/lb</v>
          </cell>
          <cell r="H1112">
            <v>62500</v>
          </cell>
          <cell r="I1112" t="str">
            <v>US</v>
          </cell>
          <cell r="J1112" t="str">
            <v>Scheffler</v>
          </cell>
          <cell r="K1112">
            <v>82500</v>
          </cell>
          <cell r="L1112">
            <v>82500</v>
          </cell>
          <cell r="M1112">
            <v>62500</v>
          </cell>
        </row>
        <row r="1113">
          <cell r="A1113">
            <v>37681</v>
          </cell>
          <cell r="B1113" t="str">
            <v>TiO2</v>
          </cell>
          <cell r="C1113" t="str">
            <v>Seaford</v>
          </cell>
          <cell r="D1113" t="str">
            <v>Sachtleben</v>
          </cell>
          <cell r="E1113">
            <v>1.32</v>
          </cell>
          <cell r="G1113" t="str">
            <v>$/lb</v>
          </cell>
          <cell r="H1113">
            <v>62500</v>
          </cell>
          <cell r="I1113" t="str">
            <v>US</v>
          </cell>
          <cell r="J1113" t="str">
            <v>Scheffler</v>
          </cell>
          <cell r="K1113">
            <v>82500</v>
          </cell>
          <cell r="L1113">
            <v>82500</v>
          </cell>
          <cell r="M1113">
            <v>62500</v>
          </cell>
        </row>
        <row r="1114">
          <cell r="A1114">
            <v>37712</v>
          </cell>
          <cell r="B1114" t="str">
            <v>TiO2</v>
          </cell>
          <cell r="C1114" t="str">
            <v>Seaford</v>
          </cell>
          <cell r="D1114" t="str">
            <v>Sachtleben</v>
          </cell>
          <cell r="E1114">
            <v>1.32</v>
          </cell>
          <cell r="G1114" t="str">
            <v>$/lb</v>
          </cell>
          <cell r="H1114">
            <v>62500</v>
          </cell>
          <cell r="I1114" t="str">
            <v>US</v>
          </cell>
          <cell r="J1114" t="str">
            <v>Scheffler</v>
          </cell>
          <cell r="K1114">
            <v>82500</v>
          </cell>
          <cell r="L1114">
            <v>82500</v>
          </cell>
          <cell r="M1114">
            <v>62500</v>
          </cell>
        </row>
        <row r="1115">
          <cell r="A1115">
            <v>37742</v>
          </cell>
          <cell r="B1115" t="str">
            <v>TiO2</v>
          </cell>
          <cell r="C1115" t="str">
            <v>Seaford</v>
          </cell>
          <cell r="D1115" t="str">
            <v>Sachtleben</v>
          </cell>
          <cell r="E1115">
            <v>1.32</v>
          </cell>
          <cell r="G1115" t="str">
            <v>$/lb</v>
          </cell>
          <cell r="H1115">
            <v>62500</v>
          </cell>
          <cell r="I1115" t="str">
            <v>US</v>
          </cell>
          <cell r="J1115" t="str">
            <v>Scheffler</v>
          </cell>
          <cell r="K1115">
            <v>82500</v>
          </cell>
          <cell r="L1115">
            <v>82500</v>
          </cell>
          <cell r="M1115">
            <v>62500</v>
          </cell>
        </row>
        <row r="1116">
          <cell r="A1116">
            <v>37773</v>
          </cell>
          <cell r="B1116" t="str">
            <v>TiO2</v>
          </cell>
          <cell r="C1116" t="str">
            <v>Seaford</v>
          </cell>
          <cell r="D1116" t="str">
            <v>Sachtleben</v>
          </cell>
          <cell r="E1116">
            <v>1.32</v>
          </cell>
          <cell r="G1116" t="str">
            <v>$/lb</v>
          </cell>
          <cell r="H1116">
            <v>62500</v>
          </cell>
          <cell r="I1116" t="str">
            <v>US</v>
          </cell>
          <cell r="J1116" t="str">
            <v>Scheffler</v>
          </cell>
          <cell r="K1116">
            <v>82500</v>
          </cell>
          <cell r="L1116">
            <v>82500</v>
          </cell>
          <cell r="M1116">
            <v>62500</v>
          </cell>
        </row>
        <row r="1117">
          <cell r="A1117">
            <v>37803</v>
          </cell>
          <cell r="B1117" t="str">
            <v>TiO2</v>
          </cell>
          <cell r="C1117" t="str">
            <v>Seaford</v>
          </cell>
          <cell r="D1117" t="str">
            <v>Sachtleben</v>
          </cell>
          <cell r="E1117">
            <v>1.32</v>
          </cell>
          <cell r="G1117" t="str">
            <v>$/lb</v>
          </cell>
          <cell r="H1117">
            <v>62500</v>
          </cell>
          <cell r="I1117" t="str">
            <v>US</v>
          </cell>
          <cell r="J1117" t="str">
            <v>Scheffler</v>
          </cell>
          <cell r="K1117">
            <v>82500</v>
          </cell>
          <cell r="L1117">
            <v>82500</v>
          </cell>
          <cell r="M1117">
            <v>62500</v>
          </cell>
        </row>
        <row r="1118">
          <cell r="A1118">
            <v>37834</v>
          </cell>
          <cell r="B1118" t="str">
            <v>TiO2</v>
          </cell>
          <cell r="C1118" t="str">
            <v>Seaford</v>
          </cell>
          <cell r="D1118" t="str">
            <v>Sachtleben</v>
          </cell>
          <cell r="E1118">
            <v>1.32</v>
          </cell>
          <cell r="G1118" t="str">
            <v>$/lb</v>
          </cell>
          <cell r="H1118">
            <v>62500</v>
          </cell>
          <cell r="I1118" t="str">
            <v>US</v>
          </cell>
          <cell r="J1118" t="str">
            <v>Scheffler</v>
          </cell>
          <cell r="K1118">
            <v>82500</v>
          </cell>
          <cell r="L1118">
            <v>82500</v>
          </cell>
          <cell r="M1118">
            <v>62500</v>
          </cell>
        </row>
        <row r="1119">
          <cell r="A1119">
            <v>37865</v>
          </cell>
          <cell r="B1119" t="str">
            <v>TiO2</v>
          </cell>
          <cell r="C1119" t="str">
            <v>Seaford</v>
          </cell>
          <cell r="D1119" t="str">
            <v>Sachtleben</v>
          </cell>
          <cell r="E1119">
            <v>1.32</v>
          </cell>
          <cell r="G1119" t="str">
            <v>$/lb</v>
          </cell>
          <cell r="H1119">
            <v>62500</v>
          </cell>
          <cell r="I1119" t="str">
            <v>US</v>
          </cell>
          <cell r="J1119" t="str">
            <v>Scheffler</v>
          </cell>
          <cell r="K1119">
            <v>82500</v>
          </cell>
          <cell r="L1119">
            <v>82500</v>
          </cell>
          <cell r="M1119">
            <v>62500</v>
          </cell>
        </row>
        <row r="1120">
          <cell r="A1120">
            <v>37895</v>
          </cell>
          <cell r="B1120" t="str">
            <v>TiO2</v>
          </cell>
          <cell r="C1120" t="str">
            <v>Seaford</v>
          </cell>
          <cell r="D1120" t="str">
            <v>Sachtleben</v>
          </cell>
          <cell r="E1120">
            <v>1.32</v>
          </cell>
          <cell r="G1120" t="str">
            <v>$/lb</v>
          </cell>
          <cell r="H1120">
            <v>62500</v>
          </cell>
          <cell r="I1120" t="str">
            <v>US</v>
          </cell>
          <cell r="J1120" t="str">
            <v>Scheffler</v>
          </cell>
          <cell r="K1120">
            <v>82500</v>
          </cell>
          <cell r="L1120">
            <v>82500</v>
          </cell>
          <cell r="M1120">
            <v>62500</v>
          </cell>
        </row>
        <row r="1121">
          <cell r="A1121">
            <v>37926</v>
          </cell>
          <cell r="B1121" t="str">
            <v>TiO2</v>
          </cell>
          <cell r="C1121" t="str">
            <v>Seaford</v>
          </cell>
          <cell r="D1121" t="str">
            <v>Sachtleben</v>
          </cell>
          <cell r="E1121">
            <v>1.32</v>
          </cell>
          <cell r="G1121" t="str">
            <v>$/lb</v>
          </cell>
          <cell r="H1121">
            <v>62500</v>
          </cell>
          <cell r="I1121" t="str">
            <v>US</v>
          </cell>
          <cell r="J1121" t="str">
            <v>Scheffler</v>
          </cell>
          <cell r="K1121">
            <v>82500</v>
          </cell>
          <cell r="L1121">
            <v>82500</v>
          </cell>
          <cell r="M1121">
            <v>62500</v>
          </cell>
        </row>
        <row r="1122">
          <cell r="A1122">
            <v>37956</v>
          </cell>
          <cell r="B1122" t="str">
            <v>TiO2</v>
          </cell>
          <cell r="C1122" t="str">
            <v>Seaford</v>
          </cell>
          <cell r="D1122" t="str">
            <v>Sachtleben</v>
          </cell>
          <cell r="E1122">
            <v>1.32</v>
          </cell>
          <cell r="G1122" t="str">
            <v>$/lb</v>
          </cell>
          <cell r="H1122">
            <v>62500</v>
          </cell>
          <cell r="I1122" t="str">
            <v>US</v>
          </cell>
          <cell r="J1122" t="str">
            <v>Scheffler</v>
          </cell>
          <cell r="K1122">
            <v>82500</v>
          </cell>
          <cell r="L1122">
            <v>82500</v>
          </cell>
          <cell r="M1122">
            <v>62500</v>
          </cell>
        </row>
        <row r="1123">
          <cell r="A1123">
            <v>37987</v>
          </cell>
          <cell r="B1123" t="str">
            <v>TiO2</v>
          </cell>
          <cell r="C1123" t="str">
            <v>Seaford</v>
          </cell>
          <cell r="D1123" t="str">
            <v>Sachtleben</v>
          </cell>
          <cell r="E1123">
            <v>1.32</v>
          </cell>
          <cell r="G1123" t="str">
            <v>$/lb</v>
          </cell>
          <cell r="H1123">
            <v>62500</v>
          </cell>
          <cell r="I1123" t="str">
            <v>US</v>
          </cell>
          <cell r="J1123" t="str">
            <v>Scheffler</v>
          </cell>
          <cell r="K1123">
            <v>82500</v>
          </cell>
          <cell r="L1123">
            <v>82500</v>
          </cell>
          <cell r="M1123">
            <v>62500</v>
          </cell>
        </row>
        <row r="1124">
          <cell r="A1124">
            <v>38018</v>
          </cell>
          <cell r="B1124" t="str">
            <v>TiO2</v>
          </cell>
          <cell r="C1124" t="str">
            <v>Seaford</v>
          </cell>
          <cell r="D1124" t="str">
            <v>Sachtleben</v>
          </cell>
          <cell r="E1124">
            <v>1.32</v>
          </cell>
          <cell r="G1124" t="str">
            <v>$/lb</v>
          </cell>
          <cell r="H1124">
            <v>62500</v>
          </cell>
          <cell r="I1124" t="str">
            <v>US</v>
          </cell>
          <cell r="J1124" t="str">
            <v>Scheffler</v>
          </cell>
          <cell r="K1124">
            <v>82500</v>
          </cell>
          <cell r="L1124">
            <v>82500</v>
          </cell>
          <cell r="M1124">
            <v>62500</v>
          </cell>
        </row>
        <row r="1125">
          <cell r="A1125">
            <v>38047</v>
          </cell>
          <cell r="B1125" t="str">
            <v>TiO2</v>
          </cell>
          <cell r="C1125" t="str">
            <v>Seaford</v>
          </cell>
          <cell r="D1125" t="str">
            <v>Sachtleben</v>
          </cell>
          <cell r="E1125">
            <v>1.37</v>
          </cell>
          <cell r="G1125" t="str">
            <v>$/lb</v>
          </cell>
          <cell r="H1125">
            <v>62500</v>
          </cell>
          <cell r="I1125" t="str">
            <v>US</v>
          </cell>
          <cell r="J1125" t="str">
            <v>Scheffler</v>
          </cell>
          <cell r="K1125">
            <v>85625</v>
          </cell>
          <cell r="L1125">
            <v>85625</v>
          </cell>
          <cell r="M1125">
            <v>62500</v>
          </cell>
        </row>
        <row r="1126">
          <cell r="A1126">
            <v>38078</v>
          </cell>
          <cell r="B1126" t="str">
            <v>TiO2</v>
          </cell>
          <cell r="C1126" t="str">
            <v>Seaford</v>
          </cell>
          <cell r="D1126" t="str">
            <v>Sachtleben</v>
          </cell>
          <cell r="E1126">
            <v>1.37</v>
          </cell>
          <cell r="G1126" t="str">
            <v>$/lb</v>
          </cell>
          <cell r="H1126">
            <v>62500</v>
          </cell>
          <cell r="I1126" t="str">
            <v>US</v>
          </cell>
          <cell r="J1126" t="str">
            <v>Scheffler</v>
          </cell>
          <cell r="K1126">
            <v>85625</v>
          </cell>
          <cell r="L1126">
            <v>85625</v>
          </cell>
          <cell r="M1126">
            <v>62500</v>
          </cell>
        </row>
        <row r="1127">
          <cell r="A1127">
            <v>38108</v>
          </cell>
          <cell r="B1127" t="str">
            <v>TiO2</v>
          </cell>
          <cell r="C1127" t="str">
            <v>Seaford</v>
          </cell>
          <cell r="D1127" t="str">
            <v>Sachtleben</v>
          </cell>
          <cell r="E1127">
            <v>1.37</v>
          </cell>
          <cell r="G1127" t="str">
            <v>$/lb</v>
          </cell>
          <cell r="H1127">
            <v>62500</v>
          </cell>
          <cell r="I1127" t="str">
            <v>US</v>
          </cell>
          <cell r="J1127" t="str">
            <v>Scheffler</v>
          </cell>
          <cell r="K1127">
            <v>85625</v>
          </cell>
          <cell r="L1127">
            <v>85625</v>
          </cell>
          <cell r="M1127">
            <v>62500</v>
          </cell>
        </row>
        <row r="1128">
          <cell r="A1128">
            <v>38139</v>
          </cell>
          <cell r="B1128" t="str">
            <v>TiO2</v>
          </cell>
          <cell r="C1128" t="str">
            <v>Seaford</v>
          </cell>
          <cell r="D1128" t="str">
            <v>Sachtleben</v>
          </cell>
          <cell r="E1128">
            <v>1.37</v>
          </cell>
          <cell r="G1128" t="str">
            <v>$/lb</v>
          </cell>
          <cell r="H1128">
            <v>62500</v>
          </cell>
          <cell r="I1128" t="str">
            <v>US</v>
          </cell>
          <cell r="J1128" t="str">
            <v>Scheffler</v>
          </cell>
          <cell r="K1128">
            <v>85625</v>
          </cell>
          <cell r="L1128">
            <v>85625</v>
          </cell>
          <cell r="M1128">
            <v>62500</v>
          </cell>
        </row>
        <row r="1129">
          <cell r="A1129">
            <v>38169</v>
          </cell>
          <cell r="B1129" t="str">
            <v>TiO2</v>
          </cell>
          <cell r="C1129" t="str">
            <v>Seaford</v>
          </cell>
          <cell r="D1129" t="str">
            <v>Sachtleben</v>
          </cell>
          <cell r="E1129">
            <v>1.37</v>
          </cell>
          <cell r="G1129" t="str">
            <v>$/lb</v>
          </cell>
          <cell r="H1129">
            <v>62500</v>
          </cell>
          <cell r="I1129" t="str">
            <v>US</v>
          </cell>
          <cell r="J1129" t="str">
            <v>Scheffler</v>
          </cell>
          <cell r="K1129">
            <v>85625</v>
          </cell>
          <cell r="L1129">
            <v>85625</v>
          </cell>
          <cell r="M1129">
            <v>62500</v>
          </cell>
        </row>
        <row r="1130">
          <cell r="A1130">
            <v>38200</v>
          </cell>
          <cell r="B1130" t="str">
            <v>TiO2</v>
          </cell>
          <cell r="C1130" t="str">
            <v>Seaford</v>
          </cell>
          <cell r="D1130" t="str">
            <v>Sachtleben</v>
          </cell>
          <cell r="E1130">
            <v>1.37</v>
          </cell>
          <cell r="G1130" t="str">
            <v>$/lb</v>
          </cell>
          <cell r="H1130">
            <v>62500</v>
          </cell>
          <cell r="I1130" t="str">
            <v>US</v>
          </cell>
          <cell r="J1130" t="str">
            <v>Scheffler</v>
          </cell>
          <cell r="K1130">
            <v>85625</v>
          </cell>
          <cell r="L1130">
            <v>85625</v>
          </cell>
          <cell r="M1130">
            <v>62500</v>
          </cell>
        </row>
        <row r="1131">
          <cell r="A1131">
            <v>38231</v>
          </cell>
          <cell r="B1131" t="str">
            <v>TiO2</v>
          </cell>
          <cell r="C1131" t="str">
            <v>Seaford</v>
          </cell>
          <cell r="D1131" t="str">
            <v>Sachtleben</v>
          </cell>
          <cell r="E1131">
            <v>1.37</v>
          </cell>
          <cell r="G1131" t="str">
            <v>$/lb</v>
          </cell>
          <cell r="H1131">
            <v>62500</v>
          </cell>
          <cell r="I1131" t="str">
            <v>US</v>
          </cell>
          <cell r="J1131" t="str">
            <v>Scheffler</v>
          </cell>
          <cell r="K1131">
            <v>85625</v>
          </cell>
          <cell r="L1131">
            <v>85625</v>
          </cell>
          <cell r="M1131">
            <v>62500</v>
          </cell>
        </row>
        <row r="1132">
          <cell r="A1132">
            <v>38261</v>
          </cell>
          <cell r="B1132" t="str">
            <v>TiO2</v>
          </cell>
          <cell r="C1132" t="str">
            <v>Seaford</v>
          </cell>
          <cell r="D1132" t="str">
            <v>Sachtleben</v>
          </cell>
          <cell r="E1132">
            <v>1.37</v>
          </cell>
          <cell r="G1132" t="str">
            <v>$/lb</v>
          </cell>
          <cell r="H1132">
            <v>62500</v>
          </cell>
          <cell r="I1132" t="str">
            <v>US</v>
          </cell>
          <cell r="J1132" t="str">
            <v>Scheffler</v>
          </cell>
          <cell r="K1132">
            <v>85625</v>
          </cell>
          <cell r="L1132">
            <v>85625</v>
          </cell>
          <cell r="M1132">
            <v>62500</v>
          </cell>
        </row>
        <row r="1133">
          <cell r="A1133">
            <v>38292</v>
          </cell>
          <cell r="B1133" t="str">
            <v>TiO2</v>
          </cell>
          <cell r="C1133" t="str">
            <v>Seaford</v>
          </cell>
          <cell r="D1133" t="str">
            <v>Sachtleben</v>
          </cell>
          <cell r="E1133">
            <v>1.37</v>
          </cell>
          <cell r="G1133" t="str">
            <v>$/lb</v>
          </cell>
          <cell r="H1133">
            <v>62500</v>
          </cell>
          <cell r="I1133" t="str">
            <v>US</v>
          </cell>
          <cell r="J1133" t="str">
            <v>Scheffler</v>
          </cell>
          <cell r="K1133">
            <v>85625</v>
          </cell>
          <cell r="L1133">
            <v>85625</v>
          </cell>
          <cell r="M1133">
            <v>62500</v>
          </cell>
        </row>
        <row r="1134">
          <cell r="A1134">
            <v>38322</v>
          </cell>
          <cell r="B1134" t="str">
            <v>TiO2</v>
          </cell>
          <cell r="C1134" t="str">
            <v>Seaford</v>
          </cell>
          <cell r="D1134" t="str">
            <v>Sachtleben</v>
          </cell>
          <cell r="E1134">
            <v>1.37</v>
          </cell>
          <cell r="G1134" t="str">
            <v>$/lb</v>
          </cell>
          <cell r="H1134">
            <v>62500</v>
          </cell>
          <cell r="I1134" t="str">
            <v>US</v>
          </cell>
          <cell r="J1134" t="str">
            <v>Scheffler</v>
          </cell>
          <cell r="K1134">
            <v>85625</v>
          </cell>
          <cell r="L1134">
            <v>85625</v>
          </cell>
          <cell r="M1134">
            <v>62500</v>
          </cell>
        </row>
        <row r="1135">
          <cell r="A1135">
            <v>38353</v>
          </cell>
          <cell r="B1135" t="str">
            <v>TiO2</v>
          </cell>
          <cell r="C1135" t="str">
            <v>Seaford</v>
          </cell>
          <cell r="D1135" t="str">
            <v>Sachtleben</v>
          </cell>
          <cell r="E1135">
            <v>1.37</v>
          </cell>
          <cell r="G1135" t="str">
            <v>$/lb</v>
          </cell>
          <cell r="H1135">
            <v>62500</v>
          </cell>
          <cell r="I1135" t="str">
            <v>US</v>
          </cell>
          <cell r="J1135" t="str">
            <v>Scheffler</v>
          </cell>
          <cell r="K1135">
            <v>85625</v>
          </cell>
          <cell r="L1135">
            <v>85625</v>
          </cell>
          <cell r="M1135">
            <v>62500</v>
          </cell>
        </row>
        <row r="1136">
          <cell r="A1136">
            <v>38384</v>
          </cell>
          <cell r="B1136" t="str">
            <v>TiO2</v>
          </cell>
          <cell r="C1136" t="str">
            <v>Seaford</v>
          </cell>
          <cell r="D1136" t="str">
            <v>Sachtleben</v>
          </cell>
          <cell r="E1136">
            <v>1.37</v>
          </cell>
          <cell r="G1136" t="str">
            <v>$/lb</v>
          </cell>
          <cell r="H1136">
            <v>62500</v>
          </cell>
          <cell r="I1136" t="str">
            <v>US</v>
          </cell>
          <cell r="J1136" t="str">
            <v>Scheffler</v>
          </cell>
          <cell r="K1136">
            <v>85625</v>
          </cell>
          <cell r="L1136">
            <v>85625</v>
          </cell>
          <cell r="M1136">
            <v>62500</v>
          </cell>
        </row>
        <row r="1137">
          <cell r="A1137">
            <v>38412</v>
          </cell>
          <cell r="B1137" t="str">
            <v>TiO2</v>
          </cell>
          <cell r="C1137" t="str">
            <v>Seaford</v>
          </cell>
          <cell r="D1137" t="str">
            <v>Sachtleben</v>
          </cell>
          <cell r="E1137">
            <v>1.37</v>
          </cell>
          <cell r="G1137" t="str">
            <v>$/lb</v>
          </cell>
          <cell r="H1137">
            <v>62500</v>
          </cell>
          <cell r="I1137" t="str">
            <v>US</v>
          </cell>
          <cell r="J1137" t="str">
            <v>Scheffler</v>
          </cell>
          <cell r="K1137">
            <v>85625</v>
          </cell>
          <cell r="L1137">
            <v>85625</v>
          </cell>
          <cell r="M1137">
            <v>62500</v>
          </cell>
        </row>
        <row r="1138">
          <cell r="A1138">
            <v>38443</v>
          </cell>
          <cell r="B1138" t="str">
            <v>TiO2</v>
          </cell>
          <cell r="C1138" t="str">
            <v>Seaford</v>
          </cell>
          <cell r="D1138" t="str">
            <v>Sachtleben</v>
          </cell>
          <cell r="E1138">
            <v>1.37</v>
          </cell>
          <cell r="G1138" t="str">
            <v>$/lb</v>
          </cell>
          <cell r="H1138">
            <v>62500</v>
          </cell>
          <cell r="I1138" t="str">
            <v>US</v>
          </cell>
          <cell r="J1138" t="str">
            <v>Scheffler</v>
          </cell>
          <cell r="K1138">
            <v>85625</v>
          </cell>
          <cell r="L1138">
            <v>85625</v>
          </cell>
          <cell r="M1138">
            <v>62500</v>
          </cell>
        </row>
        <row r="1139">
          <cell r="A1139">
            <v>38473</v>
          </cell>
          <cell r="B1139" t="str">
            <v>TiO2</v>
          </cell>
          <cell r="C1139" t="str">
            <v>Seaford</v>
          </cell>
          <cell r="D1139" t="str">
            <v>Sachtleben</v>
          </cell>
          <cell r="E1139">
            <v>1.37</v>
          </cell>
          <cell r="G1139" t="str">
            <v>$/lb</v>
          </cell>
          <cell r="H1139">
            <v>62500</v>
          </cell>
          <cell r="I1139" t="str">
            <v>US</v>
          </cell>
          <cell r="J1139" t="str">
            <v>Scheffler</v>
          </cell>
          <cell r="K1139">
            <v>85625</v>
          </cell>
          <cell r="L1139">
            <v>85625</v>
          </cell>
          <cell r="M1139">
            <v>62500</v>
          </cell>
        </row>
        <row r="1140">
          <cell r="A1140">
            <v>38504</v>
          </cell>
          <cell r="B1140" t="str">
            <v>TiO2</v>
          </cell>
          <cell r="C1140" t="str">
            <v>Seaford</v>
          </cell>
          <cell r="D1140" t="str">
            <v>Sachtleben</v>
          </cell>
          <cell r="E1140">
            <v>1.37</v>
          </cell>
          <cell r="G1140" t="str">
            <v>$/lb</v>
          </cell>
          <cell r="H1140">
            <v>62500</v>
          </cell>
          <cell r="I1140" t="str">
            <v>US</v>
          </cell>
          <cell r="J1140" t="str">
            <v>Scheffler</v>
          </cell>
          <cell r="K1140">
            <v>85625</v>
          </cell>
          <cell r="L1140">
            <v>85625</v>
          </cell>
          <cell r="M1140">
            <v>62500</v>
          </cell>
        </row>
        <row r="1141">
          <cell r="A1141">
            <v>38534</v>
          </cell>
          <cell r="B1141" t="str">
            <v>TiO2</v>
          </cell>
          <cell r="C1141" t="str">
            <v>Seaford</v>
          </cell>
          <cell r="D1141" t="str">
            <v>Sachtleben</v>
          </cell>
          <cell r="E1141">
            <v>0</v>
          </cell>
          <cell r="G1141" t="str">
            <v>$/lb</v>
          </cell>
          <cell r="H1141">
            <v>62500</v>
          </cell>
          <cell r="I1141" t="str">
            <v>US</v>
          </cell>
          <cell r="J1141" t="str">
            <v>Scheffler</v>
          </cell>
          <cell r="K1141">
            <v>0</v>
          </cell>
          <cell r="L1141">
            <v>0</v>
          </cell>
          <cell r="M1141">
            <v>0</v>
          </cell>
        </row>
        <row r="1142">
          <cell r="A1142">
            <v>38565</v>
          </cell>
          <cell r="B1142" t="str">
            <v>TiO2</v>
          </cell>
          <cell r="C1142" t="str">
            <v>Seaford</v>
          </cell>
          <cell r="D1142" t="str">
            <v>Sachtleben</v>
          </cell>
          <cell r="E1142">
            <v>0</v>
          </cell>
          <cell r="G1142" t="str">
            <v>$/lb</v>
          </cell>
          <cell r="H1142">
            <v>62500</v>
          </cell>
          <cell r="I1142" t="str">
            <v>US</v>
          </cell>
          <cell r="J1142" t="str">
            <v>Scheffler</v>
          </cell>
          <cell r="K1142">
            <v>0</v>
          </cell>
          <cell r="L1142">
            <v>0</v>
          </cell>
          <cell r="M1142">
            <v>0</v>
          </cell>
        </row>
        <row r="1143">
          <cell r="A1143">
            <v>38596</v>
          </cell>
          <cell r="B1143" t="str">
            <v>TiO2</v>
          </cell>
          <cell r="C1143" t="str">
            <v>Seaford</v>
          </cell>
          <cell r="D1143" t="str">
            <v>Sachtleben</v>
          </cell>
          <cell r="E1143">
            <v>0</v>
          </cell>
          <cell r="G1143" t="str">
            <v>$/lb</v>
          </cell>
          <cell r="H1143">
            <v>62500</v>
          </cell>
          <cell r="I1143" t="str">
            <v>US</v>
          </cell>
          <cell r="J1143" t="str">
            <v>Scheffler</v>
          </cell>
          <cell r="K1143">
            <v>0</v>
          </cell>
          <cell r="L1143">
            <v>0</v>
          </cell>
          <cell r="M1143">
            <v>0</v>
          </cell>
        </row>
        <row r="1144">
          <cell r="A1144">
            <v>38626</v>
          </cell>
          <cell r="B1144" t="str">
            <v>TiO2</v>
          </cell>
          <cell r="C1144" t="str">
            <v>Seaford</v>
          </cell>
          <cell r="D1144" t="str">
            <v>Sachtleben</v>
          </cell>
          <cell r="E1144">
            <v>0</v>
          </cell>
          <cell r="G1144" t="str">
            <v>$/lb</v>
          </cell>
          <cell r="H1144">
            <v>62500</v>
          </cell>
          <cell r="I1144" t="str">
            <v>US</v>
          </cell>
          <cell r="J1144" t="str">
            <v>Scheffler</v>
          </cell>
          <cell r="K1144">
            <v>0</v>
          </cell>
          <cell r="L1144">
            <v>0</v>
          </cell>
          <cell r="M1144">
            <v>0</v>
          </cell>
        </row>
        <row r="1145">
          <cell r="A1145">
            <v>38657</v>
          </cell>
          <cell r="B1145" t="str">
            <v>TiO2</v>
          </cell>
          <cell r="C1145" t="str">
            <v>Seaford</v>
          </cell>
          <cell r="D1145" t="str">
            <v>Sachtleben</v>
          </cell>
          <cell r="E1145">
            <v>0</v>
          </cell>
          <cell r="G1145" t="str">
            <v>$/lb</v>
          </cell>
          <cell r="H1145">
            <v>62500</v>
          </cell>
          <cell r="I1145" t="str">
            <v>US</v>
          </cell>
          <cell r="J1145" t="str">
            <v>Scheffler</v>
          </cell>
          <cell r="K1145">
            <v>0</v>
          </cell>
          <cell r="L1145">
            <v>0</v>
          </cell>
          <cell r="M1145">
            <v>0</v>
          </cell>
        </row>
        <row r="1146">
          <cell r="A1146">
            <v>38687</v>
          </cell>
          <cell r="B1146" t="str">
            <v>TiO2</v>
          </cell>
          <cell r="C1146" t="str">
            <v>Seaford</v>
          </cell>
          <cell r="D1146" t="str">
            <v>Sachtleben</v>
          </cell>
          <cell r="E1146">
            <v>0</v>
          </cell>
          <cell r="G1146" t="str">
            <v>$/lb</v>
          </cell>
          <cell r="H1146">
            <v>62500</v>
          </cell>
          <cell r="I1146" t="str">
            <v>US</v>
          </cell>
          <cell r="J1146" t="str">
            <v>Scheffler</v>
          </cell>
          <cell r="K1146">
            <v>0</v>
          </cell>
          <cell r="L1146">
            <v>0</v>
          </cell>
          <cell r="M1146">
            <v>0</v>
          </cell>
        </row>
        <row r="1147">
          <cell r="A1147">
            <v>37622</v>
          </cell>
          <cell r="B1147" t="str">
            <v>TiO2</v>
          </cell>
          <cell r="C1147" t="str">
            <v>Waynesboro</v>
          </cell>
          <cell r="D1147" t="str">
            <v>Sachtleben</v>
          </cell>
          <cell r="E1147">
            <v>1.32</v>
          </cell>
          <cell r="G1147" t="str">
            <v>$/lb</v>
          </cell>
          <cell r="H1147">
            <v>27500</v>
          </cell>
          <cell r="I1147" t="str">
            <v>US</v>
          </cell>
          <cell r="J1147" t="str">
            <v>Scheffler</v>
          </cell>
          <cell r="K1147">
            <v>36300</v>
          </cell>
          <cell r="L1147">
            <v>36300</v>
          </cell>
          <cell r="M1147">
            <v>27500</v>
          </cell>
        </row>
        <row r="1148">
          <cell r="A1148">
            <v>37653</v>
          </cell>
          <cell r="B1148" t="str">
            <v>TiO2</v>
          </cell>
          <cell r="C1148" t="str">
            <v>Waynesboro</v>
          </cell>
          <cell r="D1148" t="str">
            <v>Sachtleben</v>
          </cell>
          <cell r="E1148">
            <v>1.32</v>
          </cell>
          <cell r="G1148" t="str">
            <v>$/lb</v>
          </cell>
          <cell r="H1148">
            <v>27500</v>
          </cell>
          <cell r="I1148" t="str">
            <v>US</v>
          </cell>
          <cell r="J1148" t="str">
            <v>Scheffler</v>
          </cell>
          <cell r="K1148">
            <v>36300</v>
          </cell>
          <cell r="L1148">
            <v>36300</v>
          </cell>
          <cell r="M1148">
            <v>27500</v>
          </cell>
        </row>
        <row r="1149">
          <cell r="A1149">
            <v>37681</v>
          </cell>
          <cell r="B1149" t="str">
            <v>TiO2</v>
          </cell>
          <cell r="C1149" t="str">
            <v>Waynesboro</v>
          </cell>
          <cell r="D1149" t="str">
            <v>Sachtleben</v>
          </cell>
          <cell r="E1149">
            <v>1.32</v>
          </cell>
          <cell r="G1149" t="str">
            <v>$/lb</v>
          </cell>
          <cell r="H1149">
            <v>27500</v>
          </cell>
          <cell r="I1149" t="str">
            <v>US</v>
          </cell>
          <cell r="J1149" t="str">
            <v>Scheffler</v>
          </cell>
          <cell r="K1149">
            <v>36300</v>
          </cell>
          <cell r="L1149">
            <v>36300</v>
          </cell>
          <cell r="M1149">
            <v>27500</v>
          </cell>
        </row>
        <row r="1150">
          <cell r="A1150">
            <v>37712</v>
          </cell>
          <cell r="B1150" t="str">
            <v>TiO2</v>
          </cell>
          <cell r="C1150" t="str">
            <v>Waynesboro</v>
          </cell>
          <cell r="D1150" t="str">
            <v>Sachtleben</v>
          </cell>
          <cell r="E1150">
            <v>1.32</v>
          </cell>
          <cell r="G1150" t="str">
            <v>$/lb</v>
          </cell>
          <cell r="H1150">
            <v>27500</v>
          </cell>
          <cell r="I1150" t="str">
            <v>US</v>
          </cell>
          <cell r="J1150" t="str">
            <v>Scheffler</v>
          </cell>
          <cell r="K1150">
            <v>36300</v>
          </cell>
          <cell r="L1150">
            <v>36300</v>
          </cell>
          <cell r="M1150">
            <v>27500</v>
          </cell>
        </row>
        <row r="1151">
          <cell r="A1151">
            <v>37742</v>
          </cell>
          <cell r="B1151" t="str">
            <v>TiO2</v>
          </cell>
          <cell r="C1151" t="str">
            <v>Waynesboro</v>
          </cell>
          <cell r="D1151" t="str">
            <v>Sachtleben</v>
          </cell>
          <cell r="E1151">
            <v>1.32</v>
          </cell>
          <cell r="G1151" t="str">
            <v>$/lb</v>
          </cell>
          <cell r="H1151">
            <v>27500</v>
          </cell>
          <cell r="I1151" t="str">
            <v>US</v>
          </cell>
          <cell r="J1151" t="str">
            <v>Scheffler</v>
          </cell>
          <cell r="K1151">
            <v>36300</v>
          </cell>
          <cell r="L1151">
            <v>36300</v>
          </cell>
          <cell r="M1151">
            <v>27500</v>
          </cell>
        </row>
        <row r="1152">
          <cell r="A1152">
            <v>37773</v>
          </cell>
          <cell r="B1152" t="str">
            <v>TiO2</v>
          </cell>
          <cell r="C1152" t="str">
            <v>Waynesboro</v>
          </cell>
          <cell r="D1152" t="str">
            <v>Sachtleben</v>
          </cell>
          <cell r="E1152">
            <v>1.32</v>
          </cell>
          <cell r="G1152" t="str">
            <v>$/lb</v>
          </cell>
          <cell r="H1152">
            <v>27500</v>
          </cell>
          <cell r="I1152" t="str">
            <v>US</v>
          </cell>
          <cell r="J1152" t="str">
            <v>Scheffler</v>
          </cell>
          <cell r="K1152">
            <v>36300</v>
          </cell>
          <cell r="L1152">
            <v>36300</v>
          </cell>
          <cell r="M1152">
            <v>27500</v>
          </cell>
        </row>
        <row r="1153">
          <cell r="A1153">
            <v>37803</v>
          </cell>
          <cell r="B1153" t="str">
            <v>TiO2</v>
          </cell>
          <cell r="C1153" t="str">
            <v>Waynesboro</v>
          </cell>
          <cell r="D1153" t="str">
            <v>Sachtleben</v>
          </cell>
          <cell r="E1153">
            <v>1.32</v>
          </cell>
          <cell r="G1153" t="str">
            <v>$/lb</v>
          </cell>
          <cell r="H1153">
            <v>27500</v>
          </cell>
          <cell r="I1153" t="str">
            <v>US</v>
          </cell>
          <cell r="J1153" t="str">
            <v>Scheffler</v>
          </cell>
          <cell r="K1153">
            <v>36300</v>
          </cell>
          <cell r="L1153">
            <v>36300</v>
          </cell>
          <cell r="M1153">
            <v>27500</v>
          </cell>
        </row>
        <row r="1154">
          <cell r="A1154">
            <v>37834</v>
          </cell>
          <cell r="B1154" t="str">
            <v>TiO2</v>
          </cell>
          <cell r="C1154" t="str">
            <v>Waynesboro</v>
          </cell>
          <cell r="D1154" t="str">
            <v>Sachtleben</v>
          </cell>
          <cell r="E1154">
            <v>1.32</v>
          </cell>
          <cell r="G1154" t="str">
            <v>$/lb</v>
          </cell>
          <cell r="H1154">
            <v>27500</v>
          </cell>
          <cell r="I1154" t="str">
            <v>US</v>
          </cell>
          <cell r="J1154" t="str">
            <v>Scheffler</v>
          </cell>
          <cell r="K1154">
            <v>36300</v>
          </cell>
          <cell r="L1154">
            <v>36300</v>
          </cell>
          <cell r="M1154">
            <v>27500</v>
          </cell>
        </row>
        <row r="1155">
          <cell r="A1155">
            <v>37865</v>
          </cell>
          <cell r="B1155" t="str">
            <v>TiO2</v>
          </cell>
          <cell r="C1155" t="str">
            <v>Waynesboro</v>
          </cell>
          <cell r="D1155" t="str">
            <v>Sachtleben</v>
          </cell>
          <cell r="E1155">
            <v>1.32</v>
          </cell>
          <cell r="G1155" t="str">
            <v>$/lb</v>
          </cell>
          <cell r="H1155">
            <v>27500</v>
          </cell>
          <cell r="I1155" t="str">
            <v>US</v>
          </cell>
          <cell r="J1155" t="str">
            <v>Scheffler</v>
          </cell>
          <cell r="K1155">
            <v>36300</v>
          </cell>
          <cell r="L1155">
            <v>36300</v>
          </cell>
          <cell r="M1155">
            <v>27500</v>
          </cell>
        </row>
        <row r="1156">
          <cell r="A1156">
            <v>37895</v>
          </cell>
          <cell r="B1156" t="str">
            <v>TiO2</v>
          </cell>
          <cell r="C1156" t="str">
            <v>Waynesboro</v>
          </cell>
          <cell r="D1156" t="str">
            <v>Sachtleben</v>
          </cell>
          <cell r="E1156">
            <v>1.32</v>
          </cell>
          <cell r="G1156" t="str">
            <v>$/lb</v>
          </cell>
          <cell r="H1156">
            <v>27500</v>
          </cell>
          <cell r="I1156" t="str">
            <v>US</v>
          </cell>
          <cell r="J1156" t="str">
            <v>Scheffler</v>
          </cell>
          <cell r="K1156">
            <v>36300</v>
          </cell>
          <cell r="L1156">
            <v>36300</v>
          </cell>
          <cell r="M1156">
            <v>27500</v>
          </cell>
        </row>
        <row r="1157">
          <cell r="A1157">
            <v>37926</v>
          </cell>
          <cell r="B1157" t="str">
            <v>TiO2</v>
          </cell>
          <cell r="C1157" t="str">
            <v>Waynesboro</v>
          </cell>
          <cell r="D1157" t="str">
            <v>Sachtleben</v>
          </cell>
          <cell r="E1157">
            <v>1.32</v>
          </cell>
          <cell r="G1157" t="str">
            <v>$/lb</v>
          </cell>
          <cell r="H1157">
            <v>27500</v>
          </cell>
          <cell r="I1157" t="str">
            <v>US</v>
          </cell>
          <cell r="J1157" t="str">
            <v>Scheffler</v>
          </cell>
          <cell r="K1157">
            <v>36300</v>
          </cell>
          <cell r="L1157">
            <v>36300</v>
          </cell>
          <cell r="M1157">
            <v>27500</v>
          </cell>
        </row>
        <row r="1158">
          <cell r="A1158">
            <v>37956</v>
          </cell>
          <cell r="B1158" t="str">
            <v>TiO2</v>
          </cell>
          <cell r="C1158" t="str">
            <v>Waynesboro</v>
          </cell>
          <cell r="D1158" t="str">
            <v>Sachtleben</v>
          </cell>
          <cell r="E1158">
            <v>1.32</v>
          </cell>
          <cell r="G1158" t="str">
            <v>$/lb</v>
          </cell>
          <cell r="H1158">
            <v>27500</v>
          </cell>
          <cell r="I1158" t="str">
            <v>US</v>
          </cell>
          <cell r="J1158" t="str">
            <v>Scheffler</v>
          </cell>
          <cell r="K1158">
            <v>36300</v>
          </cell>
          <cell r="L1158">
            <v>36300</v>
          </cell>
          <cell r="M1158">
            <v>27500</v>
          </cell>
        </row>
        <row r="1159">
          <cell r="A1159">
            <v>37987</v>
          </cell>
          <cell r="B1159" t="str">
            <v>TiO2</v>
          </cell>
          <cell r="C1159" t="str">
            <v>Waynesboro</v>
          </cell>
          <cell r="D1159" t="str">
            <v>Sachtleben</v>
          </cell>
          <cell r="E1159">
            <v>1.32</v>
          </cell>
          <cell r="G1159" t="str">
            <v>$/lb</v>
          </cell>
          <cell r="H1159">
            <v>27500</v>
          </cell>
          <cell r="I1159" t="str">
            <v>US</v>
          </cell>
          <cell r="J1159" t="str">
            <v>Scheffler</v>
          </cell>
          <cell r="K1159">
            <v>36300</v>
          </cell>
          <cell r="L1159">
            <v>36300</v>
          </cell>
          <cell r="M1159">
            <v>27500</v>
          </cell>
        </row>
        <row r="1160">
          <cell r="A1160">
            <v>38018</v>
          </cell>
          <cell r="B1160" t="str">
            <v>TiO2</v>
          </cell>
          <cell r="C1160" t="str">
            <v>Waynesboro</v>
          </cell>
          <cell r="D1160" t="str">
            <v>Sachtleben</v>
          </cell>
          <cell r="E1160">
            <v>1.32</v>
          </cell>
          <cell r="G1160" t="str">
            <v>$/lb</v>
          </cell>
          <cell r="H1160">
            <v>27500</v>
          </cell>
          <cell r="I1160" t="str">
            <v>US</v>
          </cell>
          <cell r="J1160" t="str">
            <v>Scheffler</v>
          </cell>
          <cell r="K1160">
            <v>36300</v>
          </cell>
          <cell r="L1160">
            <v>36300</v>
          </cell>
          <cell r="M1160">
            <v>27500</v>
          </cell>
        </row>
        <row r="1161">
          <cell r="A1161">
            <v>38047</v>
          </cell>
          <cell r="B1161" t="str">
            <v>TiO2</v>
          </cell>
          <cell r="C1161" t="str">
            <v>Waynesboro</v>
          </cell>
          <cell r="D1161" t="str">
            <v>Sachtleben</v>
          </cell>
          <cell r="E1161">
            <v>1.37</v>
          </cell>
          <cell r="G1161" t="str">
            <v>$/lb</v>
          </cell>
          <cell r="H1161">
            <v>27500</v>
          </cell>
          <cell r="I1161" t="str">
            <v>US</v>
          </cell>
          <cell r="J1161" t="str">
            <v>Scheffler</v>
          </cell>
          <cell r="K1161">
            <v>37675</v>
          </cell>
          <cell r="L1161">
            <v>37675</v>
          </cell>
          <cell r="M1161">
            <v>27500</v>
          </cell>
        </row>
        <row r="1162">
          <cell r="A1162">
            <v>38078</v>
          </cell>
          <cell r="B1162" t="str">
            <v>TiO2</v>
          </cell>
          <cell r="C1162" t="str">
            <v>Waynesboro</v>
          </cell>
          <cell r="D1162" t="str">
            <v>Sachtleben</v>
          </cell>
          <cell r="E1162">
            <v>1.37</v>
          </cell>
          <cell r="G1162" t="str">
            <v>$/lb</v>
          </cell>
          <cell r="H1162">
            <v>27500</v>
          </cell>
          <cell r="I1162" t="str">
            <v>US</v>
          </cell>
          <cell r="J1162" t="str">
            <v>Scheffler</v>
          </cell>
          <cell r="K1162">
            <v>37675</v>
          </cell>
          <cell r="L1162">
            <v>37675</v>
          </cell>
          <cell r="M1162">
            <v>27500</v>
          </cell>
        </row>
        <row r="1163">
          <cell r="A1163">
            <v>38108</v>
          </cell>
          <cell r="B1163" t="str">
            <v>TiO2</v>
          </cell>
          <cell r="C1163" t="str">
            <v>Waynesboro</v>
          </cell>
          <cell r="D1163" t="str">
            <v>Sachtleben</v>
          </cell>
          <cell r="E1163">
            <v>1.37</v>
          </cell>
          <cell r="G1163" t="str">
            <v>$/lb</v>
          </cell>
          <cell r="H1163">
            <v>27500</v>
          </cell>
          <cell r="I1163" t="str">
            <v>US</v>
          </cell>
          <cell r="J1163" t="str">
            <v>Scheffler</v>
          </cell>
          <cell r="K1163">
            <v>37675</v>
          </cell>
          <cell r="L1163">
            <v>37675</v>
          </cell>
          <cell r="M1163">
            <v>27500</v>
          </cell>
        </row>
        <row r="1164">
          <cell r="A1164">
            <v>38139</v>
          </cell>
          <cell r="B1164" t="str">
            <v>TiO2</v>
          </cell>
          <cell r="C1164" t="str">
            <v>Waynesboro</v>
          </cell>
          <cell r="D1164" t="str">
            <v>Sachtleben</v>
          </cell>
          <cell r="E1164">
            <v>1.37</v>
          </cell>
          <cell r="G1164" t="str">
            <v>$/lb</v>
          </cell>
          <cell r="H1164">
            <v>27500</v>
          </cell>
          <cell r="I1164" t="str">
            <v>US</v>
          </cell>
          <cell r="J1164" t="str">
            <v>Scheffler</v>
          </cell>
          <cell r="K1164">
            <v>37675</v>
          </cell>
          <cell r="L1164">
            <v>37675</v>
          </cell>
          <cell r="M1164">
            <v>27500</v>
          </cell>
        </row>
        <row r="1165">
          <cell r="A1165">
            <v>38169</v>
          </cell>
          <cell r="B1165" t="str">
            <v>TiO2</v>
          </cell>
          <cell r="C1165" t="str">
            <v>Waynesboro</v>
          </cell>
          <cell r="D1165" t="str">
            <v>Sachtleben</v>
          </cell>
          <cell r="E1165">
            <v>1.37</v>
          </cell>
          <cell r="G1165" t="str">
            <v>$/lb</v>
          </cell>
          <cell r="H1165">
            <v>27500</v>
          </cell>
          <cell r="I1165" t="str">
            <v>US</v>
          </cell>
          <cell r="J1165" t="str">
            <v>Scheffler</v>
          </cell>
          <cell r="K1165">
            <v>37675</v>
          </cell>
          <cell r="L1165">
            <v>37675</v>
          </cell>
          <cell r="M1165">
            <v>27500</v>
          </cell>
        </row>
        <row r="1166">
          <cell r="A1166">
            <v>38200</v>
          </cell>
          <cell r="B1166" t="str">
            <v>TiO2</v>
          </cell>
          <cell r="C1166" t="str">
            <v>Waynesboro</v>
          </cell>
          <cell r="D1166" t="str">
            <v>Sachtleben</v>
          </cell>
          <cell r="E1166">
            <v>1.37</v>
          </cell>
          <cell r="G1166" t="str">
            <v>$/lb</v>
          </cell>
          <cell r="H1166">
            <v>27500</v>
          </cell>
          <cell r="I1166" t="str">
            <v>US</v>
          </cell>
          <cell r="J1166" t="str">
            <v>Scheffler</v>
          </cell>
          <cell r="K1166">
            <v>37675</v>
          </cell>
          <cell r="L1166">
            <v>37675</v>
          </cell>
          <cell r="M1166">
            <v>27500</v>
          </cell>
        </row>
        <row r="1167">
          <cell r="A1167">
            <v>38231</v>
          </cell>
          <cell r="B1167" t="str">
            <v>TiO2</v>
          </cell>
          <cell r="C1167" t="str">
            <v>Waynesboro</v>
          </cell>
          <cell r="D1167" t="str">
            <v>Sachtleben</v>
          </cell>
          <cell r="E1167">
            <v>1.37</v>
          </cell>
          <cell r="G1167" t="str">
            <v>$/lb</v>
          </cell>
          <cell r="H1167">
            <v>27500</v>
          </cell>
          <cell r="I1167" t="str">
            <v>US</v>
          </cell>
          <cell r="J1167" t="str">
            <v>Scheffler</v>
          </cell>
          <cell r="K1167">
            <v>37675</v>
          </cell>
          <cell r="L1167">
            <v>37675</v>
          </cell>
          <cell r="M1167">
            <v>27500</v>
          </cell>
        </row>
        <row r="1168">
          <cell r="A1168">
            <v>38261</v>
          </cell>
          <cell r="B1168" t="str">
            <v>TiO2</v>
          </cell>
          <cell r="C1168" t="str">
            <v>Waynesboro</v>
          </cell>
          <cell r="D1168" t="str">
            <v>Sachtleben</v>
          </cell>
          <cell r="E1168">
            <v>1.37</v>
          </cell>
          <cell r="G1168" t="str">
            <v>$/lb</v>
          </cell>
          <cell r="H1168">
            <v>27500</v>
          </cell>
          <cell r="I1168" t="str">
            <v>US</v>
          </cell>
          <cell r="J1168" t="str">
            <v>Scheffler</v>
          </cell>
          <cell r="K1168">
            <v>37675</v>
          </cell>
          <cell r="L1168">
            <v>37675</v>
          </cell>
          <cell r="M1168">
            <v>27500</v>
          </cell>
        </row>
        <row r="1169">
          <cell r="A1169">
            <v>38292</v>
          </cell>
          <cell r="B1169" t="str">
            <v>TiO2</v>
          </cell>
          <cell r="C1169" t="str">
            <v>Waynesboro</v>
          </cell>
          <cell r="D1169" t="str">
            <v>Sachtleben</v>
          </cell>
          <cell r="E1169">
            <v>1.37</v>
          </cell>
          <cell r="G1169" t="str">
            <v>$/lb</v>
          </cell>
          <cell r="H1169">
            <v>27500</v>
          </cell>
          <cell r="I1169" t="str">
            <v>US</v>
          </cell>
          <cell r="J1169" t="str">
            <v>Scheffler</v>
          </cell>
          <cell r="K1169">
            <v>37675</v>
          </cell>
          <cell r="L1169">
            <v>37675</v>
          </cell>
          <cell r="M1169">
            <v>27500</v>
          </cell>
        </row>
        <row r="1170">
          <cell r="A1170">
            <v>38322</v>
          </cell>
          <cell r="B1170" t="str">
            <v>TiO2</v>
          </cell>
          <cell r="C1170" t="str">
            <v>Waynesboro</v>
          </cell>
          <cell r="D1170" t="str">
            <v>Sachtleben</v>
          </cell>
          <cell r="E1170">
            <v>1.37</v>
          </cell>
          <cell r="G1170" t="str">
            <v>$/lb</v>
          </cell>
          <cell r="H1170">
            <v>27500</v>
          </cell>
          <cell r="I1170" t="str">
            <v>US</v>
          </cell>
          <cell r="J1170" t="str">
            <v>Scheffler</v>
          </cell>
          <cell r="K1170">
            <v>37675</v>
          </cell>
          <cell r="L1170">
            <v>37675</v>
          </cell>
          <cell r="M1170">
            <v>27500</v>
          </cell>
        </row>
        <row r="1171">
          <cell r="A1171">
            <v>38353</v>
          </cell>
          <cell r="B1171" t="str">
            <v>TiO2</v>
          </cell>
          <cell r="C1171" t="str">
            <v>Waynesboro</v>
          </cell>
          <cell r="D1171" t="str">
            <v>Sachtleben</v>
          </cell>
          <cell r="E1171">
            <v>1.37</v>
          </cell>
          <cell r="G1171" t="str">
            <v>$/lb</v>
          </cell>
          <cell r="H1171">
            <v>27500</v>
          </cell>
          <cell r="I1171" t="str">
            <v>US</v>
          </cell>
          <cell r="J1171" t="str">
            <v>Scheffler</v>
          </cell>
          <cell r="K1171">
            <v>37675</v>
          </cell>
          <cell r="L1171">
            <v>37675</v>
          </cell>
          <cell r="M1171">
            <v>27500</v>
          </cell>
        </row>
        <row r="1172">
          <cell r="A1172">
            <v>38384</v>
          </cell>
          <cell r="B1172" t="str">
            <v>TiO2</v>
          </cell>
          <cell r="C1172" t="str">
            <v>Waynesboro</v>
          </cell>
          <cell r="D1172" t="str">
            <v>Sachtleben</v>
          </cell>
          <cell r="E1172">
            <v>1.37</v>
          </cell>
          <cell r="G1172" t="str">
            <v>$/lb</v>
          </cell>
          <cell r="H1172">
            <v>27500</v>
          </cell>
          <cell r="I1172" t="str">
            <v>US</v>
          </cell>
          <cell r="J1172" t="str">
            <v>Scheffler</v>
          </cell>
          <cell r="K1172">
            <v>37675</v>
          </cell>
          <cell r="L1172">
            <v>37675</v>
          </cell>
          <cell r="M1172">
            <v>27500</v>
          </cell>
        </row>
        <row r="1173">
          <cell r="A1173">
            <v>38412</v>
          </cell>
          <cell r="B1173" t="str">
            <v>TiO2</v>
          </cell>
          <cell r="C1173" t="str">
            <v>Waynesboro</v>
          </cell>
          <cell r="D1173" t="str">
            <v>Sachtleben</v>
          </cell>
          <cell r="E1173">
            <v>1.37</v>
          </cell>
          <cell r="G1173" t="str">
            <v>$/lb</v>
          </cell>
          <cell r="H1173">
            <v>27500</v>
          </cell>
          <cell r="I1173" t="str">
            <v>US</v>
          </cell>
          <cell r="J1173" t="str">
            <v>Scheffler</v>
          </cell>
          <cell r="K1173">
            <v>37675</v>
          </cell>
          <cell r="L1173">
            <v>37675</v>
          </cell>
          <cell r="M1173">
            <v>27500</v>
          </cell>
        </row>
        <row r="1174">
          <cell r="A1174">
            <v>38443</v>
          </cell>
          <cell r="B1174" t="str">
            <v>TiO2</v>
          </cell>
          <cell r="C1174" t="str">
            <v>Waynesboro</v>
          </cell>
          <cell r="D1174" t="str">
            <v>Sachtleben</v>
          </cell>
          <cell r="E1174">
            <v>1.37</v>
          </cell>
          <cell r="G1174" t="str">
            <v>$/lb</v>
          </cell>
          <cell r="H1174">
            <v>27500</v>
          </cell>
          <cell r="I1174" t="str">
            <v>US</v>
          </cell>
          <cell r="J1174" t="str">
            <v>Scheffler</v>
          </cell>
          <cell r="K1174">
            <v>37675</v>
          </cell>
          <cell r="L1174">
            <v>37675</v>
          </cell>
          <cell r="M1174">
            <v>27500</v>
          </cell>
        </row>
        <row r="1175">
          <cell r="A1175">
            <v>38473</v>
          </cell>
          <cell r="B1175" t="str">
            <v>TiO2</v>
          </cell>
          <cell r="C1175" t="str">
            <v>Waynesboro</v>
          </cell>
          <cell r="D1175" t="str">
            <v>Sachtleben</v>
          </cell>
          <cell r="E1175">
            <v>1.37</v>
          </cell>
          <cell r="G1175" t="str">
            <v>$/lb</v>
          </cell>
          <cell r="H1175">
            <v>27500</v>
          </cell>
          <cell r="I1175" t="str">
            <v>US</v>
          </cell>
          <cell r="J1175" t="str">
            <v>Scheffler</v>
          </cell>
          <cell r="K1175">
            <v>37675</v>
          </cell>
          <cell r="L1175">
            <v>37675</v>
          </cell>
          <cell r="M1175">
            <v>27500</v>
          </cell>
        </row>
        <row r="1176">
          <cell r="A1176">
            <v>38504</v>
          </cell>
          <cell r="B1176" t="str">
            <v>TiO2</v>
          </cell>
          <cell r="C1176" t="str">
            <v>Waynesboro</v>
          </cell>
          <cell r="D1176" t="str">
            <v>Sachtleben</v>
          </cell>
          <cell r="E1176">
            <v>1.37</v>
          </cell>
          <cell r="G1176" t="str">
            <v>$/lb</v>
          </cell>
          <cell r="H1176">
            <v>27500</v>
          </cell>
          <cell r="I1176" t="str">
            <v>US</v>
          </cell>
          <cell r="J1176" t="str">
            <v>Scheffler</v>
          </cell>
          <cell r="K1176">
            <v>37675</v>
          </cell>
          <cell r="L1176">
            <v>37675</v>
          </cell>
          <cell r="M1176">
            <v>27500</v>
          </cell>
        </row>
        <row r="1177">
          <cell r="A1177">
            <v>38534</v>
          </cell>
          <cell r="B1177" t="str">
            <v>TiO2</v>
          </cell>
          <cell r="C1177" t="str">
            <v>Waynesboro</v>
          </cell>
          <cell r="D1177" t="str">
            <v>Sachtleben</v>
          </cell>
          <cell r="E1177">
            <v>0</v>
          </cell>
          <cell r="G1177" t="str">
            <v>$/lb</v>
          </cell>
          <cell r="H1177">
            <v>27500</v>
          </cell>
          <cell r="I1177" t="str">
            <v>US</v>
          </cell>
          <cell r="J1177" t="str">
            <v>Scheffler</v>
          </cell>
          <cell r="K1177">
            <v>0</v>
          </cell>
          <cell r="L1177">
            <v>0</v>
          </cell>
          <cell r="M1177">
            <v>0</v>
          </cell>
        </row>
        <row r="1178">
          <cell r="A1178">
            <v>38565</v>
          </cell>
          <cell r="B1178" t="str">
            <v>TiO2</v>
          </cell>
          <cell r="C1178" t="str">
            <v>Waynesboro</v>
          </cell>
          <cell r="D1178" t="str">
            <v>Sachtleben</v>
          </cell>
          <cell r="E1178">
            <v>0</v>
          </cell>
          <cell r="G1178" t="str">
            <v>$/lb</v>
          </cell>
          <cell r="H1178">
            <v>27500</v>
          </cell>
          <cell r="I1178" t="str">
            <v>US</v>
          </cell>
          <cell r="J1178" t="str">
            <v>Scheffler</v>
          </cell>
          <cell r="K1178">
            <v>0</v>
          </cell>
          <cell r="L1178">
            <v>0</v>
          </cell>
          <cell r="M1178">
            <v>0</v>
          </cell>
        </row>
        <row r="1179">
          <cell r="A1179">
            <v>38596</v>
          </cell>
          <cell r="B1179" t="str">
            <v>TiO2</v>
          </cell>
          <cell r="C1179" t="str">
            <v>Waynesboro</v>
          </cell>
          <cell r="D1179" t="str">
            <v>Sachtleben</v>
          </cell>
          <cell r="E1179">
            <v>0</v>
          </cell>
          <cell r="G1179" t="str">
            <v>$/lb</v>
          </cell>
          <cell r="H1179">
            <v>27500</v>
          </cell>
          <cell r="I1179" t="str">
            <v>US</v>
          </cell>
          <cell r="J1179" t="str">
            <v>Scheffler</v>
          </cell>
          <cell r="K1179">
            <v>0</v>
          </cell>
          <cell r="L1179">
            <v>0</v>
          </cell>
          <cell r="M1179">
            <v>0</v>
          </cell>
        </row>
        <row r="1180">
          <cell r="A1180">
            <v>38626</v>
          </cell>
          <cell r="B1180" t="str">
            <v>TiO2</v>
          </cell>
          <cell r="C1180" t="str">
            <v>Waynesboro</v>
          </cell>
          <cell r="D1180" t="str">
            <v>Sachtleben</v>
          </cell>
          <cell r="E1180">
            <v>0</v>
          </cell>
          <cell r="G1180" t="str">
            <v>$/lb</v>
          </cell>
          <cell r="H1180">
            <v>27500</v>
          </cell>
          <cell r="I1180" t="str">
            <v>US</v>
          </cell>
          <cell r="J1180" t="str">
            <v>Scheffler</v>
          </cell>
          <cell r="K1180">
            <v>0</v>
          </cell>
          <cell r="L1180">
            <v>0</v>
          </cell>
          <cell r="M1180">
            <v>0</v>
          </cell>
        </row>
        <row r="1181">
          <cell r="A1181">
            <v>38657</v>
          </cell>
          <cell r="B1181" t="str">
            <v>TiO2</v>
          </cell>
          <cell r="C1181" t="str">
            <v>Waynesboro</v>
          </cell>
          <cell r="D1181" t="str">
            <v>Sachtleben</v>
          </cell>
          <cell r="E1181">
            <v>0</v>
          </cell>
          <cell r="G1181" t="str">
            <v>$/lb</v>
          </cell>
          <cell r="H1181">
            <v>27500</v>
          </cell>
          <cell r="I1181" t="str">
            <v>US</v>
          </cell>
          <cell r="J1181" t="str">
            <v>Scheffler</v>
          </cell>
          <cell r="K1181">
            <v>0</v>
          </cell>
          <cell r="L1181">
            <v>0</v>
          </cell>
          <cell r="M1181">
            <v>0</v>
          </cell>
        </row>
        <row r="1182">
          <cell r="A1182">
            <v>38687</v>
          </cell>
          <cell r="B1182" t="str">
            <v>TiO2</v>
          </cell>
          <cell r="C1182" t="str">
            <v>Waynesboro</v>
          </cell>
          <cell r="D1182" t="str">
            <v>Sachtleben</v>
          </cell>
          <cell r="E1182">
            <v>0</v>
          </cell>
          <cell r="G1182" t="str">
            <v>$/lb</v>
          </cell>
          <cell r="H1182">
            <v>27500</v>
          </cell>
          <cell r="I1182" t="str">
            <v>US</v>
          </cell>
          <cell r="J1182" t="str">
            <v>Scheffler</v>
          </cell>
          <cell r="K1182">
            <v>0</v>
          </cell>
          <cell r="L1182">
            <v>0</v>
          </cell>
          <cell r="M1182">
            <v>0</v>
          </cell>
        </row>
        <row r="1183">
          <cell r="A1183">
            <v>37987</v>
          </cell>
          <cell r="B1183" t="str">
            <v>Butadiene</v>
          </cell>
          <cell r="C1183" t="str">
            <v>Sabine</v>
          </cell>
          <cell r="D1183" t="str">
            <v>Equistar</v>
          </cell>
          <cell r="E1183">
            <v>0.25374999999999998</v>
          </cell>
          <cell r="F1183">
            <v>7.0000000000000001E-3</v>
          </cell>
          <cell r="G1183" t="str">
            <v>$/lb</v>
          </cell>
          <cell r="H1183">
            <v>10000000</v>
          </cell>
          <cell r="I1183" t="str">
            <v>US</v>
          </cell>
          <cell r="J1183" t="str">
            <v>Pankey</v>
          </cell>
          <cell r="K1183">
            <v>2607500</v>
          </cell>
          <cell r="L1183">
            <v>2537499.9999999995</v>
          </cell>
          <cell r="M1183">
            <v>10000000</v>
          </cell>
        </row>
        <row r="1184">
          <cell r="A1184">
            <v>38018</v>
          </cell>
          <cell r="B1184" t="str">
            <v>Butadiene</v>
          </cell>
          <cell r="C1184" t="str">
            <v>Sabine</v>
          </cell>
          <cell r="D1184" t="str">
            <v>Equistar</v>
          </cell>
          <cell r="E1184">
            <v>0.25374999999999998</v>
          </cell>
          <cell r="F1184">
            <v>7.0000000000000001E-3</v>
          </cell>
          <cell r="G1184" t="str">
            <v>$/lb</v>
          </cell>
          <cell r="H1184">
            <v>7100000</v>
          </cell>
          <cell r="I1184" t="str">
            <v>US</v>
          </cell>
          <cell r="J1184" t="str">
            <v>Pankey</v>
          </cell>
          <cell r="K1184">
            <v>1851324.9999999998</v>
          </cell>
          <cell r="L1184">
            <v>1801624.9999999998</v>
          </cell>
          <cell r="M1184">
            <v>7100000</v>
          </cell>
        </row>
        <row r="1185">
          <cell r="A1185">
            <v>38047</v>
          </cell>
          <cell r="B1185" t="str">
            <v>Butadiene</v>
          </cell>
          <cell r="C1185" t="str">
            <v>Sabine</v>
          </cell>
          <cell r="D1185" t="str">
            <v>Equistar</v>
          </cell>
          <cell r="E1185">
            <v>0.25374999999999998</v>
          </cell>
          <cell r="F1185">
            <v>7.0000000000000001E-3</v>
          </cell>
          <cell r="G1185" t="str">
            <v>$/lb</v>
          </cell>
          <cell r="H1185">
            <v>3500000</v>
          </cell>
          <cell r="I1185" t="str">
            <v>US</v>
          </cell>
          <cell r="J1185" t="str">
            <v>Pankey</v>
          </cell>
          <cell r="K1185">
            <v>912624.99999999988</v>
          </cell>
          <cell r="L1185">
            <v>888124.99999999988</v>
          </cell>
          <cell r="M1185">
            <v>3500000</v>
          </cell>
        </row>
        <row r="1186">
          <cell r="A1186">
            <v>38078</v>
          </cell>
          <cell r="B1186" t="str">
            <v>Butadiene</v>
          </cell>
          <cell r="C1186" t="str">
            <v>Sabine</v>
          </cell>
          <cell r="D1186" t="str">
            <v>Equistar</v>
          </cell>
          <cell r="E1186">
            <v>0.25374999999999998</v>
          </cell>
          <cell r="F1186">
            <v>7.0000000000000001E-3</v>
          </cell>
          <cell r="G1186" t="str">
            <v>$/lb</v>
          </cell>
          <cell r="H1186">
            <v>4100000</v>
          </cell>
          <cell r="I1186" t="str">
            <v>US</v>
          </cell>
          <cell r="J1186" t="str">
            <v>Pankey</v>
          </cell>
          <cell r="K1186">
            <v>1069075</v>
          </cell>
          <cell r="L1186">
            <v>1040374.9999999999</v>
          </cell>
          <cell r="M1186">
            <v>4100000</v>
          </cell>
        </row>
        <row r="1187">
          <cell r="A1187">
            <v>38108</v>
          </cell>
          <cell r="B1187" t="str">
            <v>Butadiene</v>
          </cell>
          <cell r="C1187" t="str">
            <v>Sabine</v>
          </cell>
          <cell r="D1187" t="str">
            <v>Equistar</v>
          </cell>
          <cell r="E1187">
            <v>0.26250000000000001</v>
          </cell>
          <cell r="F1187">
            <v>7.0000000000000001E-3</v>
          </cell>
          <cell r="G1187" t="str">
            <v>$/lb</v>
          </cell>
          <cell r="H1187">
            <v>2300000</v>
          </cell>
          <cell r="I1187" t="str">
            <v>US</v>
          </cell>
          <cell r="J1187" t="str">
            <v>Pankey</v>
          </cell>
          <cell r="K1187">
            <v>619850</v>
          </cell>
          <cell r="L1187">
            <v>603750</v>
          </cell>
          <cell r="M1187">
            <v>2300000</v>
          </cell>
        </row>
        <row r="1188">
          <cell r="A1188">
            <v>38139</v>
          </cell>
          <cell r="B1188" t="str">
            <v>Butadiene</v>
          </cell>
          <cell r="C1188" t="str">
            <v>Sabine</v>
          </cell>
          <cell r="D1188" t="str">
            <v>Equistar</v>
          </cell>
          <cell r="E1188">
            <v>0.28000000000000003</v>
          </cell>
          <cell r="F1188">
            <v>7.0000000000000001E-3</v>
          </cell>
          <cell r="G1188" t="str">
            <v>$/lb</v>
          </cell>
          <cell r="H1188">
            <v>5250000</v>
          </cell>
          <cell r="I1188" t="str">
            <v>US</v>
          </cell>
          <cell r="J1188" t="str">
            <v>Pankey</v>
          </cell>
          <cell r="K1188">
            <v>1506750.0000000002</v>
          </cell>
          <cell r="L1188">
            <v>1470000.0000000002</v>
          </cell>
          <cell r="M1188">
            <v>5250000</v>
          </cell>
        </row>
        <row r="1189">
          <cell r="A1189">
            <v>37987</v>
          </cell>
          <cell r="B1189" t="str">
            <v>Butadiene</v>
          </cell>
          <cell r="C1189" t="str">
            <v>Sabine</v>
          </cell>
          <cell r="D1189" t="str">
            <v>TPC</v>
          </cell>
          <cell r="E1189">
            <v>0.25519999999999998</v>
          </cell>
          <cell r="F1189">
            <v>4.0000000000000001E-3</v>
          </cell>
          <cell r="G1189" t="str">
            <v>$/lb</v>
          </cell>
          <cell r="H1189">
            <v>1700000</v>
          </cell>
          <cell r="I1189" t="str">
            <v>US</v>
          </cell>
          <cell r="J1189" t="str">
            <v>Pankey</v>
          </cell>
          <cell r="K1189">
            <v>440640</v>
          </cell>
          <cell r="L1189">
            <v>433839.99999999994</v>
          </cell>
          <cell r="M1189">
            <v>1700000</v>
          </cell>
        </row>
        <row r="1190">
          <cell r="A1190">
            <v>38018</v>
          </cell>
          <cell r="B1190" t="str">
            <v>Butadiene</v>
          </cell>
          <cell r="C1190" t="str">
            <v>Sabine</v>
          </cell>
          <cell r="D1190" t="str">
            <v>TPC</v>
          </cell>
          <cell r="E1190">
            <v>0.25519999999999998</v>
          </cell>
          <cell r="F1190">
            <v>4.0000000000000001E-3</v>
          </cell>
          <cell r="G1190" t="str">
            <v>$/lb</v>
          </cell>
          <cell r="H1190">
            <v>2900000</v>
          </cell>
          <cell r="I1190" t="str">
            <v>US</v>
          </cell>
          <cell r="J1190" t="str">
            <v>Pankey</v>
          </cell>
          <cell r="K1190">
            <v>751680</v>
          </cell>
          <cell r="L1190">
            <v>740080</v>
          </cell>
          <cell r="M1190">
            <v>2900000</v>
          </cell>
        </row>
        <row r="1191">
          <cell r="A1191">
            <v>38047</v>
          </cell>
          <cell r="B1191" t="str">
            <v>Butadiene</v>
          </cell>
          <cell r="C1191" t="str">
            <v>Sabine</v>
          </cell>
          <cell r="D1191" t="str">
            <v>TPC</v>
          </cell>
          <cell r="E1191">
            <v>0.25519999999999998</v>
          </cell>
          <cell r="F1191">
            <v>4.0000000000000001E-3</v>
          </cell>
          <cell r="G1191" t="str">
            <v>$/lb</v>
          </cell>
          <cell r="H1191">
            <v>5000000</v>
          </cell>
          <cell r="I1191" t="str">
            <v>US</v>
          </cell>
          <cell r="J1191" t="str">
            <v>Pankey</v>
          </cell>
          <cell r="K1191">
            <v>1296000</v>
          </cell>
          <cell r="L1191">
            <v>1276000</v>
          </cell>
          <cell r="M1191">
            <v>5000000</v>
          </cell>
        </row>
        <row r="1192">
          <cell r="A1192">
            <v>37622</v>
          </cell>
          <cell r="B1192" t="str">
            <v>NG</v>
          </cell>
          <cell r="C1192" t="str">
            <v>Greer</v>
          </cell>
          <cell r="D1192" t="str">
            <v>Mitsubishi</v>
          </cell>
          <cell r="E1192">
            <v>5.48</v>
          </cell>
          <cell r="G1192" t="str">
            <v>$/MMBtu</v>
          </cell>
          <cell r="H1192">
            <v>29100</v>
          </cell>
          <cell r="I1192" t="str">
            <v>US</v>
          </cell>
          <cell r="J1192" t="str">
            <v>Ward</v>
          </cell>
          <cell r="K1192">
            <v>159468</v>
          </cell>
          <cell r="L1192">
            <v>159468</v>
          </cell>
          <cell r="M1192">
            <v>29100</v>
          </cell>
        </row>
        <row r="1193">
          <cell r="A1193">
            <v>37653</v>
          </cell>
          <cell r="B1193" t="str">
            <v>NG</v>
          </cell>
          <cell r="C1193" t="str">
            <v>Greer</v>
          </cell>
          <cell r="D1193" t="str">
            <v>Mitsubishi</v>
          </cell>
          <cell r="E1193">
            <v>6.18</v>
          </cell>
          <cell r="G1193" t="str">
            <v>$/MMBtu</v>
          </cell>
          <cell r="H1193">
            <v>29100</v>
          </cell>
          <cell r="I1193" t="str">
            <v>US</v>
          </cell>
          <cell r="J1193" t="str">
            <v>Ward</v>
          </cell>
          <cell r="K1193">
            <v>179838</v>
          </cell>
          <cell r="L1193">
            <v>179838</v>
          </cell>
          <cell r="M1193">
            <v>29100</v>
          </cell>
        </row>
        <row r="1194">
          <cell r="A1194">
            <v>37681</v>
          </cell>
          <cell r="B1194" t="str">
            <v>NG</v>
          </cell>
          <cell r="C1194" t="str">
            <v>Greer</v>
          </cell>
          <cell r="D1194" t="str">
            <v>Mitsubishi</v>
          </cell>
          <cell r="E1194">
            <v>9.98</v>
          </cell>
          <cell r="G1194" t="str">
            <v>$/MMBtu</v>
          </cell>
          <cell r="H1194">
            <v>29100</v>
          </cell>
          <cell r="I1194" t="str">
            <v>US</v>
          </cell>
          <cell r="J1194" t="str">
            <v>Ward</v>
          </cell>
          <cell r="K1194">
            <v>290418</v>
          </cell>
          <cell r="L1194">
            <v>290418</v>
          </cell>
          <cell r="M1194">
            <v>29100</v>
          </cell>
        </row>
        <row r="1195">
          <cell r="A1195">
            <v>37712</v>
          </cell>
          <cell r="B1195" t="str">
            <v>NG</v>
          </cell>
          <cell r="C1195" t="str">
            <v>Greer</v>
          </cell>
          <cell r="D1195" t="str">
            <v>Mitsubishi</v>
          </cell>
          <cell r="E1195">
            <v>5.55</v>
          </cell>
          <cell r="G1195" t="str">
            <v>$/MMBtu</v>
          </cell>
          <cell r="H1195">
            <v>29100</v>
          </cell>
          <cell r="I1195" t="str">
            <v>US</v>
          </cell>
          <cell r="J1195" t="str">
            <v>Ward</v>
          </cell>
          <cell r="K1195">
            <v>161505</v>
          </cell>
          <cell r="L1195">
            <v>161505</v>
          </cell>
          <cell r="M1195">
            <v>29100</v>
          </cell>
        </row>
        <row r="1196">
          <cell r="A1196">
            <v>37742</v>
          </cell>
          <cell r="B1196" t="str">
            <v>NG</v>
          </cell>
          <cell r="C1196" t="str">
            <v>Greer</v>
          </cell>
          <cell r="D1196" t="str">
            <v>Mitsubishi</v>
          </cell>
          <cell r="E1196">
            <v>6.07</v>
          </cell>
          <cell r="G1196" t="str">
            <v>$/MMBtu</v>
          </cell>
          <cell r="H1196">
            <v>29100</v>
          </cell>
          <cell r="I1196" t="str">
            <v>US</v>
          </cell>
          <cell r="J1196" t="str">
            <v>Ward</v>
          </cell>
          <cell r="K1196">
            <v>176637</v>
          </cell>
          <cell r="L1196">
            <v>176637</v>
          </cell>
          <cell r="M1196">
            <v>29100</v>
          </cell>
        </row>
        <row r="1197">
          <cell r="A1197">
            <v>37773</v>
          </cell>
          <cell r="B1197" t="str">
            <v>NG</v>
          </cell>
          <cell r="C1197" t="str">
            <v>Greer</v>
          </cell>
          <cell r="D1197" t="str">
            <v>Mitsubishi</v>
          </cell>
          <cell r="E1197">
            <v>6.29</v>
          </cell>
          <cell r="G1197" t="str">
            <v>$/MMBtu</v>
          </cell>
          <cell r="H1197">
            <v>29100</v>
          </cell>
          <cell r="I1197" t="str">
            <v>US</v>
          </cell>
          <cell r="J1197" t="str">
            <v>Ward</v>
          </cell>
          <cell r="K1197">
            <v>183039</v>
          </cell>
          <cell r="L1197">
            <v>183039</v>
          </cell>
          <cell r="M1197">
            <v>29100</v>
          </cell>
        </row>
        <row r="1198">
          <cell r="A1198">
            <v>37803</v>
          </cell>
          <cell r="B1198" t="str">
            <v>NG</v>
          </cell>
          <cell r="C1198" t="str">
            <v>Greer</v>
          </cell>
          <cell r="D1198" t="str">
            <v>Mitsubishi</v>
          </cell>
          <cell r="E1198">
            <v>6.35</v>
          </cell>
          <cell r="G1198" t="str">
            <v>$/MMBtu</v>
          </cell>
          <cell r="H1198">
            <v>29100</v>
          </cell>
          <cell r="I1198" t="str">
            <v>US</v>
          </cell>
          <cell r="J1198" t="str">
            <v>Ward</v>
          </cell>
          <cell r="K1198">
            <v>184785</v>
          </cell>
          <cell r="L1198">
            <v>184785</v>
          </cell>
          <cell r="M1198">
            <v>29100</v>
          </cell>
        </row>
        <row r="1199">
          <cell r="A1199">
            <v>37834</v>
          </cell>
          <cell r="B1199" t="str">
            <v>NG</v>
          </cell>
          <cell r="C1199" t="str">
            <v>Greer</v>
          </cell>
          <cell r="D1199" t="str">
            <v>Mitsubishi</v>
          </cell>
          <cell r="E1199">
            <v>5.4</v>
          </cell>
          <cell r="G1199" t="str">
            <v>$/MMBtu</v>
          </cell>
          <cell r="H1199">
            <v>29100</v>
          </cell>
          <cell r="I1199" t="str">
            <v>US</v>
          </cell>
          <cell r="J1199" t="str">
            <v>Ward</v>
          </cell>
          <cell r="K1199">
            <v>157140</v>
          </cell>
          <cell r="L1199">
            <v>157140</v>
          </cell>
          <cell r="M1199">
            <v>29100</v>
          </cell>
        </row>
        <row r="1200">
          <cell r="A1200">
            <v>37865</v>
          </cell>
          <cell r="B1200" t="str">
            <v>NG</v>
          </cell>
          <cell r="C1200" t="str">
            <v>Greer</v>
          </cell>
          <cell r="D1200" t="str">
            <v>Mitsubishi</v>
          </cell>
          <cell r="E1200">
            <v>5.4</v>
          </cell>
          <cell r="G1200" t="str">
            <v>$/MMBtu</v>
          </cell>
          <cell r="H1200">
            <v>29100</v>
          </cell>
          <cell r="I1200" t="str">
            <v>US</v>
          </cell>
          <cell r="J1200" t="str">
            <v>Ward</v>
          </cell>
          <cell r="K1200">
            <v>157140</v>
          </cell>
          <cell r="L1200">
            <v>157140</v>
          </cell>
          <cell r="M1200">
            <v>29100</v>
          </cell>
        </row>
        <row r="1201">
          <cell r="A1201">
            <v>37895</v>
          </cell>
          <cell r="B1201" t="str">
            <v>NG</v>
          </cell>
          <cell r="C1201" t="str">
            <v>Greer</v>
          </cell>
          <cell r="D1201" t="str">
            <v>Mitsubishi</v>
          </cell>
          <cell r="E1201">
            <v>5.53</v>
          </cell>
          <cell r="G1201" t="str">
            <v>$/MMBtu</v>
          </cell>
          <cell r="H1201">
            <v>29100</v>
          </cell>
          <cell r="I1201" t="str">
            <v>US</v>
          </cell>
          <cell r="J1201" t="str">
            <v>Ward</v>
          </cell>
          <cell r="K1201">
            <v>160923</v>
          </cell>
          <cell r="L1201">
            <v>160923</v>
          </cell>
          <cell r="M1201">
            <v>29100</v>
          </cell>
        </row>
        <row r="1202">
          <cell r="A1202">
            <v>37926</v>
          </cell>
          <cell r="B1202" t="str">
            <v>NG</v>
          </cell>
          <cell r="C1202" t="str">
            <v>Greer</v>
          </cell>
          <cell r="D1202" t="str">
            <v>Mitsubishi</v>
          </cell>
          <cell r="E1202">
            <v>5.53</v>
          </cell>
          <cell r="G1202" t="str">
            <v>$/MMBtu</v>
          </cell>
          <cell r="H1202">
            <v>29100</v>
          </cell>
          <cell r="I1202" t="str">
            <v>US</v>
          </cell>
          <cell r="J1202" t="str">
            <v>Ward</v>
          </cell>
          <cell r="K1202">
            <v>160923</v>
          </cell>
          <cell r="L1202">
            <v>160923</v>
          </cell>
          <cell r="M1202">
            <v>29100</v>
          </cell>
        </row>
        <row r="1203">
          <cell r="A1203">
            <v>37956</v>
          </cell>
          <cell r="B1203" t="str">
            <v>NG</v>
          </cell>
          <cell r="C1203" t="str">
            <v>Greer</v>
          </cell>
          <cell r="D1203" t="str">
            <v>Mitsubishi</v>
          </cell>
          <cell r="E1203">
            <v>5.35</v>
          </cell>
          <cell r="G1203" t="str">
            <v>$/MMBtu</v>
          </cell>
          <cell r="H1203">
            <v>29100</v>
          </cell>
          <cell r="I1203" t="str">
            <v>US</v>
          </cell>
          <cell r="J1203" t="str">
            <v>Ward</v>
          </cell>
          <cell r="K1203">
            <v>155685</v>
          </cell>
          <cell r="L1203">
            <v>155685</v>
          </cell>
          <cell r="M1203">
            <v>29100</v>
          </cell>
        </row>
        <row r="1204">
          <cell r="A1204">
            <v>38231</v>
          </cell>
          <cell r="B1204" t="str">
            <v>NG</v>
          </cell>
          <cell r="C1204" t="str">
            <v>Greer</v>
          </cell>
          <cell r="D1204" t="str">
            <v>Mitsubishi</v>
          </cell>
          <cell r="E1204">
            <v>6.9</v>
          </cell>
          <cell r="G1204" t="str">
            <v>$/MMBtu</v>
          </cell>
          <cell r="H1204">
            <v>29100</v>
          </cell>
          <cell r="I1204" t="str">
            <v>US</v>
          </cell>
          <cell r="J1204" t="str">
            <v>Ward</v>
          </cell>
          <cell r="K1204">
            <v>200790</v>
          </cell>
          <cell r="L1204">
            <v>200790</v>
          </cell>
          <cell r="M1204">
            <v>29100</v>
          </cell>
        </row>
        <row r="1205">
          <cell r="A1205">
            <v>38261</v>
          </cell>
          <cell r="B1205" t="str">
            <v>NG</v>
          </cell>
          <cell r="C1205" t="str">
            <v>Greer</v>
          </cell>
          <cell r="D1205" t="str">
            <v>Mitsubishi</v>
          </cell>
          <cell r="E1205">
            <v>6.9799999999999995</v>
          </cell>
          <cell r="G1205" t="str">
            <v>$/MMBtu</v>
          </cell>
          <cell r="H1205">
            <v>29100</v>
          </cell>
          <cell r="I1205" t="str">
            <v>US</v>
          </cell>
          <cell r="J1205" t="str">
            <v>Ward</v>
          </cell>
          <cell r="K1205">
            <v>203118</v>
          </cell>
          <cell r="L1205">
            <v>203118</v>
          </cell>
          <cell r="M1205">
            <v>29100</v>
          </cell>
        </row>
        <row r="1206">
          <cell r="A1206">
            <v>38292</v>
          </cell>
          <cell r="B1206" t="str">
            <v>NG</v>
          </cell>
          <cell r="C1206" t="str">
            <v>Greer</v>
          </cell>
          <cell r="D1206" t="str">
            <v>Mitsubishi</v>
          </cell>
          <cell r="E1206">
            <v>7.12</v>
          </cell>
          <cell r="G1206" t="str">
            <v>$/MMBtu</v>
          </cell>
          <cell r="H1206">
            <v>29100</v>
          </cell>
          <cell r="I1206" t="str">
            <v>US</v>
          </cell>
          <cell r="J1206" t="str">
            <v>Ward</v>
          </cell>
          <cell r="K1206">
            <v>207192</v>
          </cell>
          <cell r="L1206">
            <v>207192</v>
          </cell>
          <cell r="M1206">
            <v>29100</v>
          </cell>
        </row>
        <row r="1207">
          <cell r="A1207">
            <v>38322</v>
          </cell>
          <cell r="B1207" t="str">
            <v>NG</v>
          </cell>
          <cell r="C1207" t="str">
            <v>Greer</v>
          </cell>
          <cell r="D1207" t="str">
            <v>Mitsubishi</v>
          </cell>
          <cell r="E1207">
            <v>7.45</v>
          </cell>
          <cell r="G1207" t="str">
            <v>$/MMBtu</v>
          </cell>
          <cell r="H1207">
            <v>29100</v>
          </cell>
          <cell r="I1207" t="str">
            <v>US</v>
          </cell>
          <cell r="J1207" t="str">
            <v>Ward</v>
          </cell>
          <cell r="K1207">
            <v>216795</v>
          </cell>
          <cell r="L1207">
            <v>216795</v>
          </cell>
          <cell r="M1207">
            <v>29100</v>
          </cell>
        </row>
        <row r="1208">
          <cell r="A1208">
            <v>38353</v>
          </cell>
          <cell r="B1208" t="str">
            <v>NG</v>
          </cell>
          <cell r="C1208" t="str">
            <v>Greer</v>
          </cell>
          <cell r="D1208" t="str">
            <v>Mitsubishi</v>
          </cell>
          <cell r="G1208" t="str">
            <v>$/MMBtu</v>
          </cell>
          <cell r="H1208">
            <v>29100</v>
          </cell>
          <cell r="I1208" t="str">
            <v>US</v>
          </cell>
          <cell r="J1208" t="str">
            <v>Ward</v>
          </cell>
          <cell r="K1208">
            <v>0</v>
          </cell>
          <cell r="L1208">
            <v>0</v>
          </cell>
          <cell r="M1208">
            <v>0</v>
          </cell>
        </row>
        <row r="1209">
          <cell r="A1209">
            <v>38384</v>
          </cell>
          <cell r="B1209" t="str">
            <v>NG</v>
          </cell>
          <cell r="C1209" t="str">
            <v>Greer</v>
          </cell>
          <cell r="D1209" t="str">
            <v>Mitsubishi</v>
          </cell>
          <cell r="G1209" t="str">
            <v>$/MMBtu</v>
          </cell>
          <cell r="H1209">
            <v>29100</v>
          </cell>
          <cell r="I1209" t="str">
            <v>US</v>
          </cell>
          <cell r="J1209" t="str">
            <v>Ward</v>
          </cell>
          <cell r="K1209">
            <v>0</v>
          </cell>
          <cell r="L1209">
            <v>0</v>
          </cell>
          <cell r="M1209">
            <v>0</v>
          </cell>
        </row>
        <row r="1210">
          <cell r="A1210">
            <v>38412</v>
          </cell>
          <cell r="B1210" t="str">
            <v>NG</v>
          </cell>
          <cell r="C1210" t="str">
            <v>Greer</v>
          </cell>
          <cell r="D1210" t="str">
            <v>Mitsubishi</v>
          </cell>
          <cell r="G1210" t="str">
            <v>$/MMBtu</v>
          </cell>
          <cell r="H1210">
            <v>29100</v>
          </cell>
          <cell r="I1210" t="str">
            <v>US</v>
          </cell>
          <cell r="J1210" t="str">
            <v>Ward</v>
          </cell>
          <cell r="K1210">
            <v>0</v>
          </cell>
          <cell r="L1210">
            <v>0</v>
          </cell>
          <cell r="M1210">
            <v>0</v>
          </cell>
        </row>
        <row r="1211">
          <cell r="A1211">
            <v>38443</v>
          </cell>
          <cell r="B1211" t="str">
            <v>NG</v>
          </cell>
          <cell r="C1211" t="str">
            <v>Greer</v>
          </cell>
          <cell r="D1211" t="str">
            <v>Mitsubishi</v>
          </cell>
          <cell r="G1211" t="str">
            <v>$/MMBtu</v>
          </cell>
          <cell r="H1211">
            <v>29100</v>
          </cell>
          <cell r="I1211" t="str">
            <v>US</v>
          </cell>
          <cell r="J1211" t="str">
            <v>Ward</v>
          </cell>
          <cell r="K1211">
            <v>0</v>
          </cell>
          <cell r="L1211">
            <v>0</v>
          </cell>
          <cell r="M1211">
            <v>0</v>
          </cell>
        </row>
        <row r="1212">
          <cell r="A1212">
            <v>38473</v>
          </cell>
          <cell r="B1212" t="str">
            <v>NG</v>
          </cell>
          <cell r="C1212" t="str">
            <v>Greer</v>
          </cell>
          <cell r="D1212" t="str">
            <v>Mitsubishi</v>
          </cell>
          <cell r="G1212" t="str">
            <v>$/MMBtu</v>
          </cell>
          <cell r="H1212">
            <v>29100</v>
          </cell>
          <cell r="I1212" t="str">
            <v>US</v>
          </cell>
          <cell r="J1212" t="str">
            <v>Ward</v>
          </cell>
          <cell r="K1212">
            <v>0</v>
          </cell>
          <cell r="L1212">
            <v>0</v>
          </cell>
          <cell r="M1212">
            <v>0</v>
          </cell>
        </row>
        <row r="1213">
          <cell r="A1213">
            <v>38504</v>
          </cell>
          <cell r="B1213" t="str">
            <v>NG</v>
          </cell>
          <cell r="C1213" t="str">
            <v>Greer</v>
          </cell>
          <cell r="D1213" t="str">
            <v>Mitsubishi</v>
          </cell>
          <cell r="G1213" t="str">
            <v>$/MMBtu</v>
          </cell>
          <cell r="H1213">
            <v>29100</v>
          </cell>
          <cell r="I1213" t="str">
            <v>US</v>
          </cell>
          <cell r="J1213" t="str">
            <v>Ward</v>
          </cell>
          <cell r="K1213">
            <v>0</v>
          </cell>
          <cell r="L1213">
            <v>0</v>
          </cell>
          <cell r="M1213">
            <v>0</v>
          </cell>
        </row>
        <row r="1214">
          <cell r="A1214">
            <v>38534</v>
          </cell>
          <cell r="B1214" t="str">
            <v>NG</v>
          </cell>
          <cell r="C1214" t="str">
            <v>Greer</v>
          </cell>
          <cell r="D1214" t="str">
            <v>Mitsubishi</v>
          </cell>
          <cell r="G1214" t="str">
            <v>$/MMBtu</v>
          </cell>
          <cell r="H1214">
            <v>29100</v>
          </cell>
          <cell r="I1214" t="str">
            <v>US</v>
          </cell>
          <cell r="J1214" t="str">
            <v>Ward</v>
          </cell>
          <cell r="K1214">
            <v>0</v>
          </cell>
          <cell r="L1214">
            <v>0</v>
          </cell>
          <cell r="M1214">
            <v>0</v>
          </cell>
        </row>
        <row r="1215">
          <cell r="A1215">
            <v>38565</v>
          </cell>
          <cell r="B1215" t="str">
            <v>NG</v>
          </cell>
          <cell r="C1215" t="str">
            <v>Greer</v>
          </cell>
          <cell r="D1215" t="str">
            <v>Mitsubishi</v>
          </cell>
          <cell r="G1215" t="str">
            <v>$/MMBtu</v>
          </cell>
          <cell r="H1215">
            <v>29100</v>
          </cell>
          <cell r="I1215" t="str">
            <v>US</v>
          </cell>
          <cell r="J1215" t="str">
            <v>Ward</v>
          </cell>
          <cell r="K1215">
            <v>0</v>
          </cell>
          <cell r="L1215">
            <v>0</v>
          </cell>
          <cell r="M1215">
            <v>0</v>
          </cell>
        </row>
        <row r="1216">
          <cell r="A1216">
            <v>38596</v>
          </cell>
          <cell r="B1216" t="str">
            <v>NG</v>
          </cell>
          <cell r="C1216" t="str">
            <v>Greer</v>
          </cell>
          <cell r="D1216" t="str">
            <v>Mitsubishi</v>
          </cell>
          <cell r="G1216" t="str">
            <v>$/MMBtu</v>
          </cell>
          <cell r="H1216">
            <v>29100</v>
          </cell>
          <cell r="I1216" t="str">
            <v>US</v>
          </cell>
          <cell r="J1216" t="str">
            <v>Ward</v>
          </cell>
          <cell r="K1216">
            <v>0</v>
          </cell>
          <cell r="L1216">
            <v>0</v>
          </cell>
          <cell r="M1216">
            <v>0</v>
          </cell>
        </row>
        <row r="1217">
          <cell r="A1217">
            <v>38626</v>
          </cell>
          <cell r="B1217" t="str">
            <v>NG</v>
          </cell>
          <cell r="C1217" t="str">
            <v>Greer</v>
          </cell>
          <cell r="D1217" t="str">
            <v>Mitsubishi</v>
          </cell>
          <cell r="G1217" t="str">
            <v>$/MMBtu</v>
          </cell>
          <cell r="H1217">
            <v>29100</v>
          </cell>
          <cell r="I1217" t="str">
            <v>US</v>
          </cell>
          <cell r="J1217" t="str">
            <v>Ward</v>
          </cell>
          <cell r="K1217">
            <v>0</v>
          </cell>
          <cell r="L1217">
            <v>0</v>
          </cell>
          <cell r="M1217">
            <v>0</v>
          </cell>
        </row>
        <row r="1218">
          <cell r="A1218">
            <v>38657</v>
          </cell>
          <cell r="B1218" t="str">
            <v>NG</v>
          </cell>
          <cell r="C1218" t="str">
            <v>Greer</v>
          </cell>
          <cell r="D1218" t="str">
            <v>Mitsubishi</v>
          </cell>
          <cell r="G1218" t="str">
            <v>$/MMBtu</v>
          </cell>
          <cell r="H1218">
            <v>29100</v>
          </cell>
          <cell r="I1218" t="str">
            <v>US</v>
          </cell>
          <cell r="J1218" t="str">
            <v>Ward</v>
          </cell>
          <cell r="K1218">
            <v>0</v>
          </cell>
          <cell r="L1218">
            <v>0</v>
          </cell>
          <cell r="M1218">
            <v>0</v>
          </cell>
        </row>
        <row r="1219">
          <cell r="A1219">
            <v>38687</v>
          </cell>
          <cell r="B1219" t="str">
            <v>NG</v>
          </cell>
          <cell r="C1219" t="str">
            <v>Greer</v>
          </cell>
          <cell r="D1219" t="str">
            <v>Mitsubishi</v>
          </cell>
          <cell r="G1219" t="str">
            <v>$/MMBtu</v>
          </cell>
          <cell r="H1219">
            <v>29100</v>
          </cell>
          <cell r="I1219" t="str">
            <v>US</v>
          </cell>
          <cell r="J1219" t="str">
            <v>Ward</v>
          </cell>
          <cell r="K1219">
            <v>0</v>
          </cell>
          <cell r="L1219">
            <v>0</v>
          </cell>
          <cell r="M1219">
            <v>0</v>
          </cell>
        </row>
        <row r="1220">
          <cell r="A1220">
            <v>37622</v>
          </cell>
          <cell r="B1220" t="str">
            <v>NG</v>
          </cell>
          <cell r="C1220" t="str">
            <v>Millhaven</v>
          </cell>
          <cell r="D1220" t="str">
            <v>WPS</v>
          </cell>
          <cell r="E1220">
            <v>5.04</v>
          </cell>
          <cell r="G1220" t="str">
            <v>$/MMBtu</v>
          </cell>
          <cell r="H1220">
            <v>51833.333333333336</v>
          </cell>
          <cell r="I1220" t="str">
            <v>CAN</v>
          </cell>
          <cell r="J1220" t="str">
            <v>Ward</v>
          </cell>
          <cell r="K1220">
            <v>261240</v>
          </cell>
          <cell r="L1220">
            <v>261240</v>
          </cell>
          <cell r="M1220">
            <v>51833.333333333336</v>
          </cell>
        </row>
        <row r="1221">
          <cell r="A1221">
            <v>37653</v>
          </cell>
          <cell r="B1221" t="str">
            <v>NG</v>
          </cell>
          <cell r="C1221" t="str">
            <v>Millhaven</v>
          </cell>
          <cell r="D1221" t="str">
            <v>WPS</v>
          </cell>
          <cell r="E1221">
            <v>7.07</v>
          </cell>
          <cell r="G1221" t="str">
            <v>$/MMBtu</v>
          </cell>
          <cell r="H1221">
            <v>51833.333333333336</v>
          </cell>
          <cell r="I1221" t="str">
            <v>CAN</v>
          </cell>
          <cell r="J1221" t="str">
            <v>Ward</v>
          </cell>
          <cell r="K1221">
            <v>366461.66666666669</v>
          </cell>
          <cell r="L1221">
            <v>366461.66666666669</v>
          </cell>
          <cell r="M1221">
            <v>51833.333333333336</v>
          </cell>
        </row>
        <row r="1222">
          <cell r="A1222">
            <v>37681</v>
          </cell>
          <cell r="B1222" t="str">
            <v>NG</v>
          </cell>
          <cell r="C1222" t="str">
            <v>Millhaven</v>
          </cell>
          <cell r="D1222" t="str">
            <v>WPS</v>
          </cell>
          <cell r="E1222">
            <v>6.16</v>
          </cell>
          <cell r="G1222" t="str">
            <v>$/MMBtu</v>
          </cell>
          <cell r="H1222">
            <v>51833.333333333336</v>
          </cell>
          <cell r="I1222" t="str">
            <v>CAN</v>
          </cell>
          <cell r="J1222" t="str">
            <v>Ward</v>
          </cell>
          <cell r="K1222">
            <v>319293.33333333337</v>
          </cell>
          <cell r="L1222">
            <v>319293.33333333337</v>
          </cell>
          <cell r="M1222">
            <v>51833.333333333336</v>
          </cell>
        </row>
        <row r="1223">
          <cell r="A1223">
            <v>37712</v>
          </cell>
          <cell r="B1223" t="str">
            <v>NG</v>
          </cell>
          <cell r="C1223" t="str">
            <v>Millhaven</v>
          </cell>
          <cell r="D1223" t="str">
            <v>WPS</v>
          </cell>
          <cell r="E1223">
            <v>6.25</v>
          </cell>
          <cell r="G1223" t="str">
            <v>$/MMBtu</v>
          </cell>
          <cell r="H1223">
            <v>51833.333333333336</v>
          </cell>
          <cell r="I1223" t="str">
            <v>CAN</v>
          </cell>
          <cell r="J1223" t="str">
            <v>Ward</v>
          </cell>
          <cell r="K1223">
            <v>323958.33333333337</v>
          </cell>
          <cell r="L1223">
            <v>323958.33333333337</v>
          </cell>
          <cell r="M1223">
            <v>51833.333333333336</v>
          </cell>
        </row>
        <row r="1224">
          <cell r="A1224">
            <v>37742</v>
          </cell>
          <cell r="B1224" t="str">
            <v>NG</v>
          </cell>
          <cell r="C1224" t="str">
            <v>Millhaven</v>
          </cell>
          <cell r="D1224" t="str">
            <v>WPS</v>
          </cell>
          <cell r="E1224">
            <v>6.17</v>
          </cell>
          <cell r="G1224" t="str">
            <v>$/MMBtu</v>
          </cell>
          <cell r="H1224">
            <v>51833.333333333336</v>
          </cell>
          <cell r="I1224" t="str">
            <v>CAN</v>
          </cell>
          <cell r="J1224" t="str">
            <v>Ward</v>
          </cell>
          <cell r="K1224">
            <v>319811.66666666669</v>
          </cell>
          <cell r="L1224">
            <v>319811.66666666669</v>
          </cell>
          <cell r="M1224">
            <v>51833.333333333336</v>
          </cell>
        </row>
        <row r="1225">
          <cell r="A1225">
            <v>37773</v>
          </cell>
          <cell r="B1225" t="str">
            <v>NG</v>
          </cell>
          <cell r="C1225" t="str">
            <v>Millhaven</v>
          </cell>
          <cell r="D1225" t="str">
            <v>WPS</v>
          </cell>
          <cell r="E1225">
            <v>7.04</v>
          </cell>
          <cell r="G1225" t="str">
            <v>$/MMBtu</v>
          </cell>
          <cell r="H1225">
            <v>51833.333333333336</v>
          </cell>
          <cell r="I1225" t="str">
            <v>CAN</v>
          </cell>
          <cell r="J1225" t="str">
            <v>Ward</v>
          </cell>
          <cell r="K1225">
            <v>364906.66666666669</v>
          </cell>
          <cell r="L1225">
            <v>364906.66666666669</v>
          </cell>
          <cell r="M1225">
            <v>51833.333333333336</v>
          </cell>
        </row>
        <row r="1226">
          <cell r="A1226">
            <v>37803</v>
          </cell>
          <cell r="B1226" t="str">
            <v>NG</v>
          </cell>
          <cell r="C1226" t="str">
            <v>Millhaven</v>
          </cell>
          <cell r="D1226" t="str">
            <v>WPS</v>
          </cell>
          <cell r="E1226">
            <v>6.28</v>
          </cell>
          <cell r="G1226" t="str">
            <v>$/MMBtu</v>
          </cell>
          <cell r="H1226">
            <v>51833.333333333336</v>
          </cell>
          <cell r="I1226" t="str">
            <v>CAN</v>
          </cell>
          <cell r="J1226" t="str">
            <v>Ward</v>
          </cell>
          <cell r="K1226">
            <v>325513.33333333337</v>
          </cell>
          <cell r="L1226">
            <v>325513.33333333337</v>
          </cell>
          <cell r="M1226">
            <v>51833.333333333336</v>
          </cell>
        </row>
        <row r="1227">
          <cell r="A1227">
            <v>37834</v>
          </cell>
          <cell r="B1227" t="str">
            <v>NG</v>
          </cell>
          <cell r="C1227" t="str">
            <v>Millhaven</v>
          </cell>
          <cell r="D1227" t="str">
            <v>WPS</v>
          </cell>
          <cell r="E1227">
            <v>5.64</v>
          </cell>
          <cell r="G1227" t="str">
            <v>$/MMBtu</v>
          </cell>
          <cell r="H1227">
            <v>51833.333333333336</v>
          </cell>
          <cell r="I1227" t="str">
            <v>CAN</v>
          </cell>
          <cell r="J1227" t="str">
            <v>Ward</v>
          </cell>
          <cell r="K1227">
            <v>292340</v>
          </cell>
          <cell r="L1227">
            <v>292340</v>
          </cell>
          <cell r="M1227">
            <v>51833.333333333336</v>
          </cell>
        </row>
        <row r="1228">
          <cell r="A1228">
            <v>37865</v>
          </cell>
          <cell r="B1228" t="str">
            <v>NG</v>
          </cell>
          <cell r="C1228" t="str">
            <v>Millhaven</v>
          </cell>
          <cell r="D1228" t="str">
            <v>WPS</v>
          </cell>
          <cell r="E1228">
            <v>5.46</v>
          </cell>
          <cell r="G1228" t="str">
            <v>$/MMBtu</v>
          </cell>
          <cell r="H1228">
            <v>51833.333333333336</v>
          </cell>
          <cell r="I1228" t="str">
            <v>CAN</v>
          </cell>
          <cell r="J1228" t="str">
            <v>Ward</v>
          </cell>
          <cell r="K1228">
            <v>283010</v>
          </cell>
          <cell r="L1228">
            <v>283010</v>
          </cell>
          <cell r="M1228">
            <v>51833.333333333336</v>
          </cell>
        </row>
        <row r="1229">
          <cell r="A1229">
            <v>37895</v>
          </cell>
          <cell r="B1229" t="str">
            <v>NG</v>
          </cell>
          <cell r="C1229" t="str">
            <v>Millhaven</v>
          </cell>
          <cell r="D1229" t="str">
            <v>WPS</v>
          </cell>
          <cell r="E1229">
            <v>1.97</v>
          </cell>
          <cell r="G1229" t="str">
            <v>$/MMBtu</v>
          </cell>
          <cell r="H1229">
            <v>51833.333333333336</v>
          </cell>
          <cell r="I1229" t="str">
            <v>CAN</v>
          </cell>
          <cell r="J1229" t="str">
            <v>Ward</v>
          </cell>
          <cell r="K1229">
            <v>102111.66666666667</v>
          </cell>
          <cell r="L1229">
            <v>102111.66666666667</v>
          </cell>
          <cell r="M1229">
            <v>51833.333333333336</v>
          </cell>
        </row>
        <row r="1230">
          <cell r="A1230">
            <v>37926</v>
          </cell>
          <cell r="B1230" t="str">
            <v>NG</v>
          </cell>
          <cell r="C1230" t="str">
            <v>Millhaven</v>
          </cell>
          <cell r="D1230" t="str">
            <v>WPS</v>
          </cell>
          <cell r="E1230">
            <v>5.47</v>
          </cell>
          <cell r="G1230" t="str">
            <v>$/MMBtu</v>
          </cell>
          <cell r="H1230">
            <v>51833.333333333336</v>
          </cell>
          <cell r="I1230" t="str">
            <v>CAN</v>
          </cell>
          <cell r="J1230" t="str">
            <v>Ward</v>
          </cell>
          <cell r="K1230">
            <v>283528.33333333331</v>
          </cell>
          <cell r="L1230">
            <v>283528.33333333331</v>
          </cell>
          <cell r="M1230">
            <v>51833.333333333336</v>
          </cell>
        </row>
        <row r="1231">
          <cell r="A1231">
            <v>37956</v>
          </cell>
          <cell r="B1231" t="str">
            <v>NG</v>
          </cell>
          <cell r="C1231" t="str">
            <v>Millhaven</v>
          </cell>
          <cell r="D1231" t="str">
            <v>WPS</v>
          </cell>
          <cell r="E1231">
            <v>6.44</v>
          </cell>
          <cell r="G1231" t="str">
            <v>$/MMBtu</v>
          </cell>
          <cell r="H1231">
            <v>51833.333333333336</v>
          </cell>
          <cell r="I1231" t="str">
            <v>CAN</v>
          </cell>
          <cell r="J1231" t="str">
            <v>Ward</v>
          </cell>
          <cell r="K1231">
            <v>333806.66666666669</v>
          </cell>
          <cell r="L1231">
            <v>333806.66666666669</v>
          </cell>
          <cell r="M1231">
            <v>51833.333333333336</v>
          </cell>
        </row>
        <row r="1232">
          <cell r="A1232">
            <v>38231</v>
          </cell>
          <cell r="B1232" t="str">
            <v>NG</v>
          </cell>
          <cell r="C1232" t="str">
            <v>Millhaven</v>
          </cell>
          <cell r="D1232" t="str">
            <v>WPS</v>
          </cell>
          <cell r="E1232">
            <v>6.36</v>
          </cell>
          <cell r="G1232" t="str">
            <v>$/MMBtu</v>
          </cell>
          <cell r="H1232">
            <v>51841.666666666664</v>
          </cell>
          <cell r="I1232" t="str">
            <v>CAN</v>
          </cell>
          <cell r="J1232" t="str">
            <v>Ward</v>
          </cell>
          <cell r="K1232">
            <v>329713</v>
          </cell>
          <cell r="L1232">
            <v>329713</v>
          </cell>
          <cell r="M1232">
            <v>51841.666666666664</v>
          </cell>
        </row>
        <row r="1233">
          <cell r="A1233">
            <v>38353</v>
          </cell>
          <cell r="B1233" t="str">
            <v>PTA</v>
          </cell>
          <cell r="C1233" t="str">
            <v>KoSa, Canada</v>
          </cell>
          <cell r="D1233" t="str">
            <v>Interquisa</v>
          </cell>
          <cell r="E1233">
            <v>864.25987450000002</v>
          </cell>
          <cell r="G1233" t="str">
            <v>$/MT</v>
          </cell>
          <cell r="H1233">
            <v>7257.4865509702358</v>
          </cell>
          <cell r="I1233" t="str">
            <v>CAN</v>
          </cell>
          <cell r="J1233" t="str">
            <v>Campbell</v>
          </cell>
          <cell r="K1233">
            <v>6272354.4157269737</v>
          </cell>
          <cell r="L1233">
            <v>6272354.4157269737</v>
          </cell>
          <cell r="M1233">
            <v>7257.4865509702358</v>
          </cell>
        </row>
        <row r="1234">
          <cell r="A1234">
            <v>38384</v>
          </cell>
          <cell r="B1234" t="str">
            <v>PTA</v>
          </cell>
          <cell r="C1234" t="str">
            <v>KoSa, Canada</v>
          </cell>
          <cell r="D1234" t="str">
            <v>Interquisa</v>
          </cell>
          <cell r="E1234">
            <v>871.64535150000006</v>
          </cell>
          <cell r="G1234" t="str">
            <v>$/MT</v>
          </cell>
          <cell r="H1234">
            <v>7257.4865509702358</v>
          </cell>
          <cell r="I1234" t="str">
            <v>CAN</v>
          </cell>
          <cell r="J1234" t="str">
            <v>Campbell</v>
          </cell>
          <cell r="K1234">
            <v>6325954.4157269746</v>
          </cell>
          <cell r="L1234">
            <v>6325954.4157269746</v>
          </cell>
          <cell r="M1234">
            <v>7257.4865509702358</v>
          </cell>
        </row>
        <row r="1235">
          <cell r="A1235">
            <v>38412</v>
          </cell>
          <cell r="B1235" t="str">
            <v>PTA</v>
          </cell>
          <cell r="C1235" t="str">
            <v>KoSa, Canada</v>
          </cell>
          <cell r="D1235" t="str">
            <v>Interquisa</v>
          </cell>
          <cell r="E1235">
            <v>886.41630550000002</v>
          </cell>
          <cell r="G1235" t="str">
            <v>$/MT</v>
          </cell>
          <cell r="H1235">
            <v>7257.4865509702358</v>
          </cell>
          <cell r="I1235" t="str">
            <v>CAN</v>
          </cell>
          <cell r="J1235" t="str">
            <v>Campbell</v>
          </cell>
          <cell r="K1235">
            <v>6433154.4157269737</v>
          </cell>
          <cell r="L1235">
            <v>6433154.4157269737</v>
          </cell>
          <cell r="M1235">
            <v>7257.4865509702358</v>
          </cell>
        </row>
        <row r="1236">
          <cell r="A1236">
            <v>38443</v>
          </cell>
          <cell r="B1236" t="str">
            <v>PTA</v>
          </cell>
          <cell r="C1236" t="str">
            <v>KoSa, Canada</v>
          </cell>
          <cell r="D1236" t="str">
            <v>Interquisa</v>
          </cell>
          <cell r="E1236">
            <v>893.80178250000006</v>
          </cell>
          <cell r="G1236" t="str">
            <v>$/MT</v>
          </cell>
          <cell r="H1236">
            <v>7257.4865509702358</v>
          </cell>
          <cell r="I1236" t="str">
            <v>CAN</v>
          </cell>
          <cell r="J1236" t="str">
            <v>Campbell</v>
          </cell>
          <cell r="K1236">
            <v>6486754.4157269746</v>
          </cell>
          <cell r="L1236">
            <v>6486754.4157269746</v>
          </cell>
          <cell r="M1236">
            <v>7257.4865509702358</v>
          </cell>
        </row>
        <row r="1237">
          <cell r="A1237">
            <v>38473</v>
          </cell>
          <cell r="B1237" t="str">
            <v>PTA</v>
          </cell>
          <cell r="C1237" t="str">
            <v>KoSa, Canada</v>
          </cell>
          <cell r="D1237" t="str">
            <v>Interquisa</v>
          </cell>
          <cell r="E1237">
            <v>893.80178250000006</v>
          </cell>
          <cell r="G1237" t="str">
            <v>$/MT</v>
          </cell>
          <cell r="H1237">
            <v>7257.4865509702358</v>
          </cell>
          <cell r="I1237" t="str">
            <v>CAN</v>
          </cell>
          <cell r="J1237" t="str">
            <v>Campbell</v>
          </cell>
          <cell r="K1237">
            <v>6486754.4157269746</v>
          </cell>
          <cell r="L1237">
            <v>6486754.4157269746</v>
          </cell>
          <cell r="M1237">
            <v>7257.4865509702358</v>
          </cell>
        </row>
        <row r="1238">
          <cell r="A1238">
            <v>38504</v>
          </cell>
          <cell r="B1238" t="str">
            <v>PTA</v>
          </cell>
          <cell r="C1238" t="str">
            <v>KoSa, Canada</v>
          </cell>
          <cell r="D1238" t="str">
            <v>Interquisa</v>
          </cell>
          <cell r="E1238">
            <v>893.80178250000006</v>
          </cell>
          <cell r="G1238" t="str">
            <v>$/MT</v>
          </cell>
          <cell r="H1238">
            <v>7257.4865509702358</v>
          </cell>
          <cell r="I1238" t="str">
            <v>CAN</v>
          </cell>
          <cell r="J1238" t="str">
            <v>Campbell</v>
          </cell>
          <cell r="K1238">
            <v>6486754.4157269746</v>
          </cell>
          <cell r="L1238">
            <v>6486754.4157269746</v>
          </cell>
          <cell r="M1238">
            <v>7257.4865509702358</v>
          </cell>
        </row>
        <row r="1239">
          <cell r="A1239">
            <v>38534</v>
          </cell>
          <cell r="B1239" t="str">
            <v>PTA</v>
          </cell>
          <cell r="C1239" t="str">
            <v>KoSa, Canada</v>
          </cell>
          <cell r="D1239" t="str">
            <v>Interquisa</v>
          </cell>
          <cell r="E1239">
            <v>890.10904400000004</v>
          </cell>
          <cell r="G1239" t="str">
            <v>$/MT</v>
          </cell>
          <cell r="H1239">
            <v>7257.4865509702358</v>
          </cell>
          <cell r="I1239" t="str">
            <v>CAN</v>
          </cell>
          <cell r="J1239" t="str">
            <v>Campbell</v>
          </cell>
          <cell r="K1239">
            <v>6459954.4157269746</v>
          </cell>
          <cell r="L1239">
            <v>6459954.4157269746</v>
          </cell>
          <cell r="M1239">
            <v>7257.4865509702358</v>
          </cell>
        </row>
        <row r="1240">
          <cell r="A1240">
            <v>38565</v>
          </cell>
          <cell r="B1240" t="str">
            <v>PTA</v>
          </cell>
          <cell r="C1240" t="str">
            <v>KoSa, Canada</v>
          </cell>
          <cell r="D1240" t="str">
            <v>Interquisa</v>
          </cell>
          <cell r="E1240">
            <v>890.10904400000004</v>
          </cell>
          <cell r="G1240" t="str">
            <v>$/MT</v>
          </cell>
          <cell r="H1240">
            <v>7257.4865509702358</v>
          </cell>
          <cell r="I1240" t="str">
            <v>CAN</v>
          </cell>
          <cell r="J1240" t="str">
            <v>Campbell</v>
          </cell>
          <cell r="K1240">
            <v>6459954.4157269746</v>
          </cell>
          <cell r="L1240">
            <v>6459954.4157269746</v>
          </cell>
          <cell r="M1240">
            <v>7257.4865509702358</v>
          </cell>
        </row>
        <row r="1241">
          <cell r="A1241">
            <v>38596</v>
          </cell>
          <cell r="B1241" t="str">
            <v>PTA</v>
          </cell>
          <cell r="C1241" t="str">
            <v>KoSa, Canada</v>
          </cell>
          <cell r="D1241" t="str">
            <v>Interquisa</v>
          </cell>
          <cell r="E1241">
            <v>890.10904400000004</v>
          </cell>
          <cell r="G1241" t="str">
            <v>$/MT</v>
          </cell>
          <cell r="H1241">
            <v>7257.4865509702358</v>
          </cell>
          <cell r="I1241" t="str">
            <v>CAN</v>
          </cell>
          <cell r="J1241" t="str">
            <v>Campbell</v>
          </cell>
          <cell r="K1241">
            <v>6459954.4157269746</v>
          </cell>
          <cell r="L1241">
            <v>6459954.4157269746</v>
          </cell>
          <cell r="M1241">
            <v>7257.4865509702358</v>
          </cell>
        </row>
        <row r="1242">
          <cell r="A1242">
            <v>38626</v>
          </cell>
          <cell r="B1242" t="str">
            <v>PTA</v>
          </cell>
          <cell r="C1242" t="str">
            <v>KoSa, Canada</v>
          </cell>
          <cell r="D1242" t="str">
            <v>Interquisa</v>
          </cell>
          <cell r="E1242">
            <v>879.03082849999998</v>
          </cell>
          <cell r="G1242" t="str">
            <v>$/MT</v>
          </cell>
          <cell r="H1242">
            <v>7257.4865509702358</v>
          </cell>
          <cell r="I1242" t="str">
            <v>CAN</v>
          </cell>
          <cell r="J1242" t="str">
            <v>Campbell</v>
          </cell>
          <cell r="K1242">
            <v>6379554.4157269737</v>
          </cell>
          <cell r="L1242">
            <v>6379554.4157269737</v>
          </cell>
          <cell r="M1242">
            <v>7257.4865509702358</v>
          </cell>
        </row>
        <row r="1243">
          <cell r="A1243">
            <v>38657</v>
          </cell>
          <cell r="B1243" t="str">
            <v>PTA</v>
          </cell>
          <cell r="C1243" t="str">
            <v>KoSa, Canada</v>
          </cell>
          <cell r="D1243" t="str">
            <v>Interquisa</v>
          </cell>
          <cell r="E1243">
            <v>879.03082849999998</v>
          </cell>
          <cell r="G1243" t="str">
            <v>$/MT</v>
          </cell>
          <cell r="H1243">
            <v>7257.4865509702358</v>
          </cell>
          <cell r="I1243" t="str">
            <v>CAN</v>
          </cell>
          <cell r="J1243" t="str">
            <v>Campbell</v>
          </cell>
          <cell r="K1243">
            <v>6379554.4157269737</v>
          </cell>
          <cell r="L1243">
            <v>6379554.4157269737</v>
          </cell>
          <cell r="M1243">
            <v>7257.4865509702358</v>
          </cell>
        </row>
        <row r="1244">
          <cell r="A1244">
            <v>38687</v>
          </cell>
          <cell r="B1244" t="str">
            <v>PTA</v>
          </cell>
          <cell r="C1244" t="str">
            <v>KoSa, Canada</v>
          </cell>
          <cell r="D1244" t="str">
            <v>Interquisa</v>
          </cell>
          <cell r="E1244">
            <v>879.03082849999998</v>
          </cell>
          <cell r="G1244" t="str">
            <v>$/MT</v>
          </cell>
          <cell r="H1244">
            <v>7257.4865509702358</v>
          </cell>
          <cell r="I1244" t="str">
            <v>CAN</v>
          </cell>
          <cell r="J1244" t="str">
            <v>Campbell</v>
          </cell>
          <cell r="K1244">
            <v>6379554.4157269737</v>
          </cell>
          <cell r="L1244">
            <v>6379554.4157269737</v>
          </cell>
          <cell r="M1244">
            <v>7257.4865509702358</v>
          </cell>
        </row>
        <row r="1245">
          <cell r="A1245">
            <v>38261</v>
          </cell>
          <cell r="B1245" t="str">
            <v>Nitric Acid</v>
          </cell>
          <cell r="C1245" t="str">
            <v>Maitland</v>
          </cell>
          <cell r="D1245" t="str">
            <v>Nitrochem</v>
          </cell>
          <cell r="E1245">
            <v>41.43</v>
          </cell>
          <cell r="G1245" t="str">
            <v>$C/MT</v>
          </cell>
          <cell r="H1245">
            <v>10000</v>
          </cell>
          <cell r="I1245" t="str">
            <v>Can</v>
          </cell>
          <cell r="J1245" t="str">
            <v>Poole</v>
          </cell>
          <cell r="K1245">
            <v>309757.00934579445</v>
          </cell>
          <cell r="L1245">
            <v>309757.00934579445</v>
          </cell>
          <cell r="M1245">
            <v>10000</v>
          </cell>
        </row>
        <row r="1246">
          <cell r="A1246">
            <v>38292</v>
          </cell>
          <cell r="B1246" t="str">
            <v>Nitric Acid</v>
          </cell>
          <cell r="C1246" t="str">
            <v>Maitland</v>
          </cell>
          <cell r="D1246" t="str">
            <v>Nitrochem</v>
          </cell>
          <cell r="E1246">
            <v>41.43</v>
          </cell>
          <cell r="G1246" t="str">
            <v>$C/MT</v>
          </cell>
          <cell r="H1246">
            <v>10000</v>
          </cell>
          <cell r="I1246" t="str">
            <v>Can</v>
          </cell>
          <cell r="J1246" t="str">
            <v>Poole</v>
          </cell>
          <cell r="K1246">
            <v>309757.00934579445</v>
          </cell>
          <cell r="L1246">
            <v>309757.00934579445</v>
          </cell>
          <cell r="M1246">
            <v>10000</v>
          </cell>
        </row>
        <row r="1247">
          <cell r="A1247">
            <v>38322</v>
          </cell>
          <cell r="B1247" t="str">
            <v>Nitric Acid</v>
          </cell>
          <cell r="C1247" t="str">
            <v>Maitland</v>
          </cell>
          <cell r="D1247" t="str">
            <v>Nitrochem</v>
          </cell>
          <cell r="E1247">
            <v>41.43</v>
          </cell>
          <cell r="G1247" t="str">
            <v>$C/MT</v>
          </cell>
          <cell r="H1247">
            <v>10000</v>
          </cell>
          <cell r="I1247" t="str">
            <v>Can</v>
          </cell>
          <cell r="J1247" t="str">
            <v>Poole</v>
          </cell>
          <cell r="K1247">
            <v>309757.00934579445</v>
          </cell>
          <cell r="L1247">
            <v>309757.00934579445</v>
          </cell>
          <cell r="M1247">
            <v>10000</v>
          </cell>
        </row>
        <row r="1248">
          <cell r="A1248">
            <v>37622</v>
          </cell>
          <cell r="B1248" t="str">
            <v>NG</v>
          </cell>
          <cell r="C1248" t="str">
            <v>Querétaro</v>
          </cell>
          <cell r="D1248" t="str">
            <v>Pemex</v>
          </cell>
          <cell r="E1248">
            <v>4.53</v>
          </cell>
          <cell r="G1248" t="str">
            <v>$/MMBtu</v>
          </cell>
          <cell r="H1248">
            <v>93916.666666666672</v>
          </cell>
          <cell r="I1248" t="str">
            <v>MEX</v>
          </cell>
          <cell r="J1248" t="str">
            <v>Ward</v>
          </cell>
          <cell r="K1248">
            <v>425442.5</v>
          </cell>
          <cell r="L1248">
            <v>425442.50000000006</v>
          </cell>
          <cell r="M1248">
            <v>93916.666666666672</v>
          </cell>
        </row>
        <row r="1249">
          <cell r="A1249">
            <v>37653</v>
          </cell>
          <cell r="B1249" t="str">
            <v>NG</v>
          </cell>
          <cell r="C1249" t="str">
            <v>Querétaro</v>
          </cell>
          <cell r="D1249" t="str">
            <v>Pemex</v>
          </cell>
          <cell r="E1249">
            <v>5.15</v>
          </cell>
          <cell r="G1249" t="str">
            <v>$/MMBtu</v>
          </cell>
          <cell r="H1249">
            <v>93916.666666666672</v>
          </cell>
          <cell r="I1249" t="str">
            <v>MEX</v>
          </cell>
          <cell r="J1249" t="str">
            <v>Ward</v>
          </cell>
          <cell r="K1249">
            <v>483670.83333333337</v>
          </cell>
          <cell r="L1249">
            <v>483670.83333333337</v>
          </cell>
          <cell r="M1249">
            <v>93916.666666666672</v>
          </cell>
        </row>
        <row r="1250">
          <cell r="A1250">
            <v>37681</v>
          </cell>
          <cell r="B1250" t="str">
            <v>NG</v>
          </cell>
          <cell r="C1250" t="str">
            <v>Querétaro</v>
          </cell>
          <cell r="D1250" t="str">
            <v>Pemex</v>
          </cell>
          <cell r="E1250">
            <v>8.26</v>
          </cell>
          <cell r="G1250" t="str">
            <v>$/MMBtu</v>
          </cell>
          <cell r="H1250">
            <v>93916.666666666672</v>
          </cell>
          <cell r="I1250" t="str">
            <v>MEX</v>
          </cell>
          <cell r="J1250" t="str">
            <v>Ward</v>
          </cell>
          <cell r="K1250">
            <v>775751.66666666674</v>
          </cell>
          <cell r="L1250">
            <v>775751.66666666674</v>
          </cell>
          <cell r="M1250">
            <v>93916.666666666672</v>
          </cell>
        </row>
        <row r="1251">
          <cell r="A1251">
            <v>37712</v>
          </cell>
          <cell r="B1251" t="str">
            <v>NG</v>
          </cell>
          <cell r="C1251" t="str">
            <v>Querétaro</v>
          </cell>
          <cell r="D1251" t="str">
            <v>Pemex</v>
          </cell>
          <cell r="E1251">
            <v>4.67</v>
          </cell>
          <cell r="G1251" t="str">
            <v>$/MMBtu</v>
          </cell>
          <cell r="H1251">
            <v>93916.666666666672</v>
          </cell>
          <cell r="I1251" t="str">
            <v>MEX</v>
          </cell>
          <cell r="J1251" t="str">
            <v>Ward</v>
          </cell>
          <cell r="K1251">
            <v>438590.83333333337</v>
          </cell>
          <cell r="L1251">
            <v>438590.83333333337</v>
          </cell>
          <cell r="M1251">
            <v>93916.666666666672</v>
          </cell>
        </row>
        <row r="1252">
          <cell r="A1252">
            <v>37742</v>
          </cell>
          <cell r="B1252" t="str">
            <v>NG</v>
          </cell>
          <cell r="C1252" t="str">
            <v>Querétaro</v>
          </cell>
          <cell r="D1252" t="str">
            <v>Pemex</v>
          </cell>
          <cell r="E1252">
            <v>5</v>
          </cell>
          <cell r="G1252" t="str">
            <v>$/MMBtu</v>
          </cell>
          <cell r="H1252">
            <v>93916.666666666672</v>
          </cell>
          <cell r="I1252" t="str">
            <v>MEX</v>
          </cell>
          <cell r="J1252" t="str">
            <v>Ward</v>
          </cell>
          <cell r="K1252">
            <v>469583.33333333337</v>
          </cell>
          <cell r="L1252">
            <v>469583.33333333337</v>
          </cell>
          <cell r="M1252">
            <v>93916.666666666672</v>
          </cell>
        </row>
        <row r="1253">
          <cell r="A1253">
            <v>37773</v>
          </cell>
          <cell r="B1253" t="str">
            <v>NG</v>
          </cell>
          <cell r="C1253" t="str">
            <v>Querétaro</v>
          </cell>
          <cell r="D1253" t="str">
            <v>Pemex</v>
          </cell>
          <cell r="E1253">
            <v>5.39</v>
          </cell>
          <cell r="G1253" t="str">
            <v>$/MMBtu</v>
          </cell>
          <cell r="H1253">
            <v>93916.666666666672</v>
          </cell>
          <cell r="I1253" t="str">
            <v>MEX</v>
          </cell>
          <cell r="J1253" t="str">
            <v>Ward</v>
          </cell>
          <cell r="K1253">
            <v>506210.83333333331</v>
          </cell>
          <cell r="L1253">
            <v>506210.83333333331</v>
          </cell>
          <cell r="M1253">
            <v>93916.666666666672</v>
          </cell>
        </row>
        <row r="1254">
          <cell r="A1254">
            <v>37803</v>
          </cell>
          <cell r="B1254" t="str">
            <v>NG</v>
          </cell>
          <cell r="C1254" t="str">
            <v>Querétaro</v>
          </cell>
          <cell r="D1254" t="str">
            <v>Pemex</v>
          </cell>
          <cell r="E1254">
            <v>4.87</v>
          </cell>
          <cell r="G1254" t="str">
            <v>$/MMBtu</v>
          </cell>
          <cell r="H1254">
            <v>93916.666666666672</v>
          </cell>
          <cell r="I1254" t="str">
            <v>MEX</v>
          </cell>
          <cell r="J1254" t="str">
            <v>Ward</v>
          </cell>
          <cell r="K1254">
            <v>457374.16666666669</v>
          </cell>
          <cell r="L1254">
            <v>457374.16666666669</v>
          </cell>
          <cell r="M1254">
            <v>93916.666666666672</v>
          </cell>
        </row>
        <row r="1255">
          <cell r="A1255">
            <v>37834</v>
          </cell>
          <cell r="B1255" t="str">
            <v>NG</v>
          </cell>
          <cell r="C1255" t="str">
            <v>Querétaro</v>
          </cell>
          <cell r="D1255" t="str">
            <v>Pemex</v>
          </cell>
          <cell r="E1255">
            <v>4.46</v>
          </cell>
          <cell r="G1255" t="str">
            <v>$/MMBtu</v>
          </cell>
          <cell r="H1255">
            <v>93916.666666666672</v>
          </cell>
          <cell r="I1255" t="str">
            <v>MEX</v>
          </cell>
          <cell r="J1255" t="str">
            <v>Ward</v>
          </cell>
          <cell r="K1255">
            <v>418868.33333333337</v>
          </cell>
          <cell r="L1255">
            <v>418868.33333333337</v>
          </cell>
          <cell r="M1255">
            <v>93916.666666666672</v>
          </cell>
        </row>
        <row r="1256">
          <cell r="A1256">
            <v>37865</v>
          </cell>
          <cell r="B1256" t="str">
            <v>NG</v>
          </cell>
          <cell r="C1256" t="str">
            <v>Querétaro</v>
          </cell>
          <cell r="D1256" t="str">
            <v>Pemex</v>
          </cell>
          <cell r="E1256">
            <v>4.72</v>
          </cell>
          <cell r="G1256" t="str">
            <v>$/MMBtu</v>
          </cell>
          <cell r="H1256">
            <v>93916.666666666672</v>
          </cell>
          <cell r="I1256" t="str">
            <v>MEX</v>
          </cell>
          <cell r="J1256" t="str">
            <v>Ward</v>
          </cell>
          <cell r="K1256">
            <v>443286.66666666669</v>
          </cell>
          <cell r="L1256">
            <v>443286.66666666669</v>
          </cell>
          <cell r="M1256">
            <v>93916.666666666672</v>
          </cell>
        </row>
        <row r="1257">
          <cell r="A1257">
            <v>37895</v>
          </cell>
          <cell r="B1257" t="str">
            <v>NG</v>
          </cell>
          <cell r="C1257" t="str">
            <v>Querétaro</v>
          </cell>
          <cell r="D1257" t="str">
            <v>Pemex</v>
          </cell>
          <cell r="E1257">
            <v>4.1399999999999997</v>
          </cell>
          <cell r="G1257" t="str">
            <v>$/MMBtu</v>
          </cell>
          <cell r="H1257">
            <v>93916.666666666672</v>
          </cell>
          <cell r="I1257" t="str">
            <v>MEX</v>
          </cell>
          <cell r="J1257" t="str">
            <v>Ward</v>
          </cell>
          <cell r="K1257">
            <v>388815</v>
          </cell>
          <cell r="L1257">
            <v>388815</v>
          </cell>
          <cell r="M1257">
            <v>93916.666666666672</v>
          </cell>
        </row>
        <row r="1258">
          <cell r="A1258">
            <v>37926</v>
          </cell>
          <cell r="B1258" t="str">
            <v>NG</v>
          </cell>
          <cell r="C1258" t="str">
            <v>Querétaro</v>
          </cell>
          <cell r="D1258" t="str">
            <v>Pemex</v>
          </cell>
          <cell r="E1258">
            <v>4.1100000000000003</v>
          </cell>
          <cell r="G1258" t="str">
            <v>$/MMBtu</v>
          </cell>
          <cell r="H1258">
            <v>93916.666666666672</v>
          </cell>
          <cell r="I1258" t="str">
            <v>MEX</v>
          </cell>
          <cell r="J1258" t="str">
            <v>Ward</v>
          </cell>
          <cell r="K1258">
            <v>385997.5</v>
          </cell>
          <cell r="L1258">
            <v>385997.50000000006</v>
          </cell>
          <cell r="M1258">
            <v>93916.666666666672</v>
          </cell>
        </row>
        <row r="1259">
          <cell r="A1259">
            <v>37956</v>
          </cell>
          <cell r="B1259" t="str">
            <v>NG</v>
          </cell>
          <cell r="C1259" t="str">
            <v>Querétaro</v>
          </cell>
          <cell r="D1259" t="str">
            <v>Pemex</v>
          </cell>
          <cell r="E1259">
            <v>4.3499999999999996</v>
          </cell>
          <cell r="G1259" t="str">
            <v>$/MMBtu</v>
          </cell>
          <cell r="H1259">
            <v>93916.666666666672</v>
          </cell>
          <cell r="I1259" t="str">
            <v>MEX</v>
          </cell>
          <cell r="J1259" t="str">
            <v>Ward</v>
          </cell>
          <cell r="K1259">
            <v>408537.5</v>
          </cell>
          <cell r="L1259">
            <v>408537.5</v>
          </cell>
          <cell r="M1259">
            <v>93916.666666666672</v>
          </cell>
        </row>
        <row r="1260">
          <cell r="A1260">
            <v>38231</v>
          </cell>
          <cell r="B1260" t="str">
            <v>NG</v>
          </cell>
          <cell r="C1260" t="str">
            <v>Querétaro</v>
          </cell>
          <cell r="D1260" t="str">
            <v>Pemex</v>
          </cell>
          <cell r="E1260">
            <v>6.21</v>
          </cell>
          <cell r="G1260" t="str">
            <v>$/MMBtu</v>
          </cell>
          <cell r="H1260">
            <v>93916.666666666672</v>
          </cell>
          <cell r="I1260" t="str">
            <v>MEX</v>
          </cell>
          <cell r="J1260" t="str">
            <v>Ward</v>
          </cell>
          <cell r="K1260">
            <v>583222.5</v>
          </cell>
          <cell r="L1260">
            <v>583222.5</v>
          </cell>
          <cell r="M1260">
            <v>93916.666666666672</v>
          </cell>
        </row>
        <row r="1261">
          <cell r="A1261">
            <v>38261</v>
          </cell>
          <cell r="B1261" t="str">
            <v>NG</v>
          </cell>
          <cell r="C1261" t="str">
            <v>Querétaro</v>
          </cell>
          <cell r="D1261" t="str">
            <v>Pemex</v>
          </cell>
          <cell r="E1261">
            <v>6.2799999999999994</v>
          </cell>
          <cell r="G1261" t="str">
            <v>$/MMBtu</v>
          </cell>
          <cell r="H1261">
            <v>93916.666666666672</v>
          </cell>
          <cell r="I1261" t="str">
            <v>MEX</v>
          </cell>
          <cell r="J1261" t="str">
            <v>Ward</v>
          </cell>
          <cell r="K1261">
            <v>589796.66666666663</v>
          </cell>
          <cell r="L1261">
            <v>589796.66666666663</v>
          </cell>
          <cell r="M1261">
            <v>93916.666666666672</v>
          </cell>
        </row>
        <row r="1262">
          <cell r="A1262">
            <v>38292</v>
          </cell>
          <cell r="B1262" t="str">
            <v>NG</v>
          </cell>
          <cell r="C1262" t="str">
            <v>Querétaro</v>
          </cell>
          <cell r="D1262" t="str">
            <v>Pemex</v>
          </cell>
          <cell r="E1262">
            <v>6.3199999999999994</v>
          </cell>
          <cell r="G1262" t="str">
            <v>$/MMBtu</v>
          </cell>
          <cell r="H1262">
            <v>93916.666666666672</v>
          </cell>
          <cell r="I1262" t="str">
            <v>MEX</v>
          </cell>
          <cell r="J1262" t="str">
            <v>Ward</v>
          </cell>
          <cell r="K1262">
            <v>593553.33333333326</v>
          </cell>
          <cell r="L1262">
            <v>593553.33333333326</v>
          </cell>
          <cell r="M1262">
            <v>93916.666666666672</v>
          </cell>
        </row>
        <row r="1263">
          <cell r="A1263">
            <v>38322</v>
          </cell>
          <cell r="B1263" t="str">
            <v>NG</v>
          </cell>
          <cell r="C1263" t="str">
            <v>Querétaro</v>
          </cell>
          <cell r="D1263" t="str">
            <v>Pemex</v>
          </cell>
          <cell r="E1263">
            <v>6.55</v>
          </cell>
          <cell r="G1263" t="str">
            <v>$/MMBtu</v>
          </cell>
          <cell r="H1263">
            <v>93916.666666666672</v>
          </cell>
          <cell r="I1263" t="str">
            <v>MEX</v>
          </cell>
          <cell r="J1263" t="str">
            <v>Ward</v>
          </cell>
          <cell r="K1263">
            <v>615154.16666666663</v>
          </cell>
          <cell r="L1263">
            <v>615154.16666666663</v>
          </cell>
          <cell r="M1263">
            <v>93916.666666666672</v>
          </cell>
        </row>
        <row r="1264">
          <cell r="A1264">
            <v>38353</v>
          </cell>
          <cell r="B1264" t="str">
            <v>NG</v>
          </cell>
          <cell r="C1264" t="str">
            <v>Querétaro</v>
          </cell>
          <cell r="D1264" t="str">
            <v>Pemex</v>
          </cell>
          <cell r="G1264" t="str">
            <v>$/MMBtu</v>
          </cell>
          <cell r="H1264">
            <v>93916.666666666672</v>
          </cell>
          <cell r="I1264" t="str">
            <v>MEX</v>
          </cell>
          <cell r="J1264" t="str">
            <v>Ward</v>
          </cell>
          <cell r="K1264">
            <v>0</v>
          </cell>
          <cell r="L1264">
            <v>0</v>
          </cell>
          <cell r="M1264">
            <v>0</v>
          </cell>
        </row>
        <row r="1265">
          <cell r="A1265">
            <v>38384</v>
          </cell>
          <cell r="B1265" t="str">
            <v>NG</v>
          </cell>
          <cell r="C1265" t="str">
            <v>Querétaro</v>
          </cell>
          <cell r="D1265" t="str">
            <v>Pemex</v>
          </cell>
          <cell r="G1265" t="str">
            <v>$/MMBtu</v>
          </cell>
          <cell r="H1265">
            <v>93916.666666666672</v>
          </cell>
          <cell r="I1265" t="str">
            <v>MEX</v>
          </cell>
          <cell r="J1265" t="str">
            <v>Ward</v>
          </cell>
          <cell r="K1265">
            <v>0</v>
          </cell>
          <cell r="L1265">
            <v>0</v>
          </cell>
          <cell r="M1265">
            <v>0</v>
          </cell>
        </row>
        <row r="1266">
          <cell r="A1266">
            <v>38412</v>
          </cell>
          <cell r="B1266" t="str">
            <v>NG</v>
          </cell>
          <cell r="C1266" t="str">
            <v>Querétaro</v>
          </cell>
          <cell r="D1266" t="str">
            <v>Pemex</v>
          </cell>
          <cell r="G1266" t="str">
            <v>$/MMBtu</v>
          </cell>
          <cell r="H1266">
            <v>93916.666666666672</v>
          </cell>
          <cell r="I1266" t="str">
            <v>MEX</v>
          </cell>
          <cell r="J1266" t="str">
            <v>Ward</v>
          </cell>
          <cell r="K1266">
            <v>0</v>
          </cell>
          <cell r="L1266">
            <v>0</v>
          </cell>
          <cell r="M1266">
            <v>0</v>
          </cell>
        </row>
        <row r="1267">
          <cell r="A1267">
            <v>38443</v>
          </cell>
          <cell r="B1267" t="str">
            <v>NG</v>
          </cell>
          <cell r="C1267" t="str">
            <v>Querétaro</v>
          </cell>
          <cell r="D1267" t="str">
            <v>Pemex</v>
          </cell>
          <cell r="G1267" t="str">
            <v>$/MMBtu</v>
          </cell>
          <cell r="H1267">
            <v>93916.666666666672</v>
          </cell>
          <cell r="I1267" t="str">
            <v>MEX</v>
          </cell>
          <cell r="J1267" t="str">
            <v>Ward</v>
          </cell>
          <cell r="K1267">
            <v>0</v>
          </cell>
          <cell r="L1267">
            <v>0</v>
          </cell>
          <cell r="M1267">
            <v>0</v>
          </cell>
        </row>
        <row r="1268">
          <cell r="A1268">
            <v>38473</v>
          </cell>
          <cell r="B1268" t="str">
            <v>NG</v>
          </cell>
          <cell r="C1268" t="str">
            <v>Querétaro</v>
          </cell>
          <cell r="D1268" t="str">
            <v>Pemex</v>
          </cell>
          <cell r="G1268" t="str">
            <v>$/MMBtu</v>
          </cell>
          <cell r="H1268">
            <v>93916.666666666672</v>
          </cell>
          <cell r="I1268" t="str">
            <v>MEX</v>
          </cell>
          <cell r="J1268" t="str">
            <v>Ward</v>
          </cell>
          <cell r="K1268">
            <v>0</v>
          </cell>
          <cell r="L1268">
            <v>0</v>
          </cell>
          <cell r="M1268">
            <v>0</v>
          </cell>
        </row>
        <row r="1269">
          <cell r="A1269">
            <v>38504</v>
          </cell>
          <cell r="B1269" t="str">
            <v>NG</v>
          </cell>
          <cell r="C1269" t="str">
            <v>Querétaro</v>
          </cell>
          <cell r="D1269" t="str">
            <v>Pemex</v>
          </cell>
          <cell r="G1269" t="str">
            <v>$/MMBtu</v>
          </cell>
          <cell r="H1269">
            <v>93916.666666666672</v>
          </cell>
          <cell r="I1269" t="str">
            <v>MEX</v>
          </cell>
          <cell r="J1269" t="str">
            <v>Ward</v>
          </cell>
          <cell r="K1269">
            <v>0</v>
          </cell>
          <cell r="L1269">
            <v>0</v>
          </cell>
          <cell r="M1269">
            <v>0</v>
          </cell>
        </row>
        <row r="1270">
          <cell r="A1270">
            <v>38534</v>
          </cell>
          <cell r="B1270" t="str">
            <v>NG</v>
          </cell>
          <cell r="C1270" t="str">
            <v>Querétaro</v>
          </cell>
          <cell r="D1270" t="str">
            <v>Pemex</v>
          </cell>
          <cell r="G1270" t="str">
            <v>$/MMBtu</v>
          </cell>
          <cell r="H1270">
            <v>93916.666666666672</v>
          </cell>
          <cell r="I1270" t="str">
            <v>MEX</v>
          </cell>
          <cell r="J1270" t="str">
            <v>Ward</v>
          </cell>
          <cell r="K1270">
            <v>0</v>
          </cell>
          <cell r="L1270">
            <v>0</v>
          </cell>
          <cell r="M1270">
            <v>0</v>
          </cell>
        </row>
        <row r="1271">
          <cell r="A1271">
            <v>38565</v>
          </cell>
          <cell r="B1271" t="str">
            <v>NG</v>
          </cell>
          <cell r="C1271" t="str">
            <v>Querétaro</v>
          </cell>
          <cell r="D1271" t="str">
            <v>Pemex</v>
          </cell>
          <cell r="G1271" t="str">
            <v>$/MMBtu</v>
          </cell>
          <cell r="H1271">
            <v>93916.666666666672</v>
          </cell>
          <cell r="I1271" t="str">
            <v>MEX</v>
          </cell>
          <cell r="J1271" t="str">
            <v>Ward</v>
          </cell>
          <cell r="K1271">
            <v>0</v>
          </cell>
          <cell r="L1271">
            <v>0</v>
          </cell>
          <cell r="M1271">
            <v>0</v>
          </cell>
        </row>
        <row r="1272">
          <cell r="A1272">
            <v>38596</v>
          </cell>
          <cell r="B1272" t="str">
            <v>NG</v>
          </cell>
          <cell r="C1272" t="str">
            <v>Querétaro</v>
          </cell>
          <cell r="D1272" t="str">
            <v>Pemex</v>
          </cell>
          <cell r="G1272" t="str">
            <v>$/MMBtu</v>
          </cell>
          <cell r="H1272">
            <v>93916.666666666672</v>
          </cell>
          <cell r="I1272" t="str">
            <v>MEX</v>
          </cell>
          <cell r="J1272" t="str">
            <v>Ward</v>
          </cell>
          <cell r="K1272">
            <v>0</v>
          </cell>
          <cell r="L1272">
            <v>0</v>
          </cell>
          <cell r="M1272">
            <v>0</v>
          </cell>
        </row>
        <row r="1273">
          <cell r="A1273">
            <v>38626</v>
          </cell>
          <cell r="B1273" t="str">
            <v>NG</v>
          </cell>
          <cell r="C1273" t="str">
            <v>Querétaro</v>
          </cell>
          <cell r="D1273" t="str">
            <v>Pemex</v>
          </cell>
          <cell r="G1273" t="str">
            <v>$/MMBtu</v>
          </cell>
          <cell r="H1273">
            <v>93916.666666666672</v>
          </cell>
          <cell r="I1273" t="str">
            <v>MEX</v>
          </cell>
          <cell r="J1273" t="str">
            <v>Ward</v>
          </cell>
          <cell r="K1273">
            <v>0</v>
          </cell>
          <cell r="L1273">
            <v>0</v>
          </cell>
          <cell r="M1273">
            <v>0</v>
          </cell>
        </row>
        <row r="1274">
          <cell r="A1274">
            <v>38657</v>
          </cell>
          <cell r="B1274" t="str">
            <v>NG</v>
          </cell>
          <cell r="C1274" t="str">
            <v>Querétaro</v>
          </cell>
          <cell r="D1274" t="str">
            <v>Pemex</v>
          </cell>
          <cell r="G1274" t="str">
            <v>$/MMBtu</v>
          </cell>
          <cell r="H1274">
            <v>93916.666666666672</v>
          </cell>
          <cell r="I1274" t="str">
            <v>MEX</v>
          </cell>
          <cell r="J1274" t="str">
            <v>Ward</v>
          </cell>
          <cell r="K1274">
            <v>0</v>
          </cell>
          <cell r="L1274">
            <v>0</v>
          </cell>
          <cell r="M1274">
            <v>0</v>
          </cell>
        </row>
        <row r="1275">
          <cell r="A1275">
            <v>38687</v>
          </cell>
          <cell r="B1275" t="str">
            <v>NG</v>
          </cell>
          <cell r="C1275" t="str">
            <v>Querétaro</v>
          </cell>
          <cell r="D1275" t="str">
            <v>Pemex</v>
          </cell>
          <cell r="G1275" t="str">
            <v>$/MMBtu</v>
          </cell>
          <cell r="H1275">
            <v>93916.666666666672</v>
          </cell>
          <cell r="I1275" t="str">
            <v>MEX</v>
          </cell>
          <cell r="J1275" t="str">
            <v>Ward</v>
          </cell>
          <cell r="K1275">
            <v>0</v>
          </cell>
          <cell r="L1275">
            <v>0</v>
          </cell>
          <cell r="M1275">
            <v>0</v>
          </cell>
        </row>
        <row r="1276">
          <cell r="A1276">
            <v>37622</v>
          </cell>
          <cell r="B1276" t="str">
            <v>NG</v>
          </cell>
          <cell r="C1276" t="str">
            <v>Salisbury</v>
          </cell>
          <cell r="D1276" t="str">
            <v>National Gas Distributor</v>
          </cell>
          <cell r="E1276">
            <v>6.39</v>
          </cell>
          <cell r="G1276" t="str">
            <v>$/MMBtu</v>
          </cell>
          <cell r="H1276">
            <v>130250</v>
          </cell>
          <cell r="I1276" t="str">
            <v>US</v>
          </cell>
          <cell r="J1276" t="str">
            <v>Ward</v>
          </cell>
          <cell r="K1276">
            <v>832297.5</v>
          </cell>
          <cell r="L1276">
            <v>832297.5</v>
          </cell>
          <cell r="M1276">
            <v>130250</v>
          </cell>
        </row>
        <row r="1277">
          <cell r="A1277">
            <v>37653</v>
          </cell>
          <cell r="B1277" t="str">
            <v>NG</v>
          </cell>
          <cell r="C1277" t="str">
            <v>Salisbury</v>
          </cell>
          <cell r="D1277" t="str">
            <v>National Gas Distributor</v>
          </cell>
          <cell r="E1277">
            <v>7.14</v>
          </cell>
          <cell r="G1277" t="str">
            <v>$/MMBtu</v>
          </cell>
          <cell r="H1277">
            <v>130250</v>
          </cell>
          <cell r="I1277" t="str">
            <v>US</v>
          </cell>
          <cell r="J1277" t="str">
            <v>Ward</v>
          </cell>
          <cell r="K1277">
            <v>929985</v>
          </cell>
          <cell r="L1277">
            <v>929985</v>
          </cell>
          <cell r="M1277">
            <v>130250</v>
          </cell>
        </row>
        <row r="1278">
          <cell r="A1278">
            <v>37681</v>
          </cell>
          <cell r="B1278" t="str">
            <v>NG</v>
          </cell>
          <cell r="C1278" t="str">
            <v>Salisbury</v>
          </cell>
          <cell r="D1278" t="str">
            <v>National Gas Distributor</v>
          </cell>
          <cell r="E1278">
            <v>9.7200000000000006</v>
          </cell>
          <cell r="G1278" t="str">
            <v>$/MMBtu</v>
          </cell>
          <cell r="H1278">
            <v>130250</v>
          </cell>
          <cell r="I1278" t="str">
            <v>US</v>
          </cell>
          <cell r="J1278" t="str">
            <v>Ward</v>
          </cell>
          <cell r="K1278">
            <v>1266030</v>
          </cell>
          <cell r="L1278">
            <v>1266030</v>
          </cell>
          <cell r="M1278">
            <v>130250</v>
          </cell>
        </row>
        <row r="1279">
          <cell r="A1279">
            <v>37712</v>
          </cell>
          <cell r="B1279" t="str">
            <v>NG</v>
          </cell>
          <cell r="C1279" t="str">
            <v>Salisbury</v>
          </cell>
          <cell r="D1279" t="str">
            <v>National Gas Distributor</v>
          </cell>
          <cell r="E1279">
            <v>5.96</v>
          </cell>
          <cell r="G1279" t="str">
            <v>$/MMBtu</v>
          </cell>
          <cell r="H1279">
            <v>130250</v>
          </cell>
          <cell r="I1279" t="str">
            <v>US</v>
          </cell>
          <cell r="J1279" t="str">
            <v>Ward</v>
          </cell>
          <cell r="K1279">
            <v>776290</v>
          </cell>
          <cell r="L1279">
            <v>776290</v>
          </cell>
          <cell r="M1279">
            <v>130250</v>
          </cell>
        </row>
        <row r="1280">
          <cell r="A1280">
            <v>37742</v>
          </cell>
          <cell r="B1280" t="str">
            <v>NG</v>
          </cell>
          <cell r="C1280" t="str">
            <v>Salisbury</v>
          </cell>
          <cell r="D1280" t="str">
            <v>National Gas Distributor</v>
          </cell>
          <cell r="E1280">
            <v>6.01</v>
          </cell>
          <cell r="G1280" t="str">
            <v>$/MMBtu</v>
          </cell>
          <cell r="H1280">
            <v>130250</v>
          </cell>
          <cell r="I1280" t="str">
            <v>US</v>
          </cell>
          <cell r="J1280" t="str">
            <v>Ward</v>
          </cell>
          <cell r="K1280">
            <v>782802.5</v>
          </cell>
          <cell r="L1280">
            <v>782802.5</v>
          </cell>
          <cell r="M1280">
            <v>130250</v>
          </cell>
        </row>
        <row r="1281">
          <cell r="A1281">
            <v>37773</v>
          </cell>
          <cell r="B1281" t="str">
            <v>NG</v>
          </cell>
          <cell r="C1281" t="str">
            <v>Salisbury</v>
          </cell>
          <cell r="D1281" t="str">
            <v>National Gas Distributor</v>
          </cell>
          <cell r="E1281">
            <v>7.08</v>
          </cell>
          <cell r="G1281" t="str">
            <v>$/MMBtu</v>
          </cell>
          <cell r="H1281">
            <v>130250</v>
          </cell>
          <cell r="I1281" t="str">
            <v>US</v>
          </cell>
          <cell r="J1281" t="str">
            <v>Ward</v>
          </cell>
          <cell r="K1281">
            <v>922170</v>
          </cell>
          <cell r="L1281">
            <v>922170</v>
          </cell>
          <cell r="M1281">
            <v>130250</v>
          </cell>
        </row>
        <row r="1282">
          <cell r="A1282">
            <v>37803</v>
          </cell>
          <cell r="B1282" t="str">
            <v>NG</v>
          </cell>
          <cell r="C1282" t="str">
            <v>Salisbury</v>
          </cell>
          <cell r="D1282" t="str">
            <v>National Gas Distributor</v>
          </cell>
          <cell r="E1282">
            <v>6.13</v>
          </cell>
          <cell r="G1282" t="str">
            <v>$/MMBtu</v>
          </cell>
          <cell r="H1282">
            <v>130250</v>
          </cell>
          <cell r="I1282" t="str">
            <v>US</v>
          </cell>
          <cell r="J1282" t="str">
            <v>Ward</v>
          </cell>
          <cell r="K1282">
            <v>798432.5</v>
          </cell>
          <cell r="L1282">
            <v>798432.5</v>
          </cell>
          <cell r="M1282">
            <v>130250</v>
          </cell>
        </row>
        <row r="1283">
          <cell r="A1283">
            <v>37834</v>
          </cell>
          <cell r="B1283" t="str">
            <v>NG</v>
          </cell>
          <cell r="C1283" t="str">
            <v>Salisbury</v>
          </cell>
          <cell r="D1283" t="str">
            <v>National Gas Distributor</v>
          </cell>
          <cell r="E1283">
            <v>5.54</v>
          </cell>
          <cell r="G1283" t="str">
            <v>$/MMBtu</v>
          </cell>
          <cell r="H1283">
            <v>130250</v>
          </cell>
          <cell r="I1283" t="str">
            <v>US</v>
          </cell>
          <cell r="J1283" t="str">
            <v>Ward</v>
          </cell>
          <cell r="K1283">
            <v>721585</v>
          </cell>
          <cell r="L1283">
            <v>721585</v>
          </cell>
          <cell r="M1283">
            <v>130250</v>
          </cell>
        </row>
        <row r="1284">
          <cell r="A1284">
            <v>37865</v>
          </cell>
          <cell r="B1284" t="str">
            <v>NG</v>
          </cell>
          <cell r="C1284" t="str">
            <v>Salisbury</v>
          </cell>
          <cell r="D1284" t="str">
            <v>National Gas Distributor</v>
          </cell>
          <cell r="E1284">
            <v>5.49</v>
          </cell>
          <cell r="G1284" t="str">
            <v>$/MMBtu</v>
          </cell>
          <cell r="H1284">
            <v>130250</v>
          </cell>
          <cell r="I1284" t="str">
            <v>US</v>
          </cell>
          <cell r="J1284" t="str">
            <v>Ward</v>
          </cell>
          <cell r="K1284">
            <v>715072.5</v>
          </cell>
          <cell r="L1284">
            <v>715072.5</v>
          </cell>
          <cell r="M1284">
            <v>130250</v>
          </cell>
        </row>
        <row r="1285">
          <cell r="A1285">
            <v>37895</v>
          </cell>
          <cell r="B1285" t="str">
            <v>NG</v>
          </cell>
          <cell r="C1285" t="str">
            <v>Salisbury</v>
          </cell>
          <cell r="D1285" t="str">
            <v>National Gas Distributor</v>
          </cell>
          <cell r="E1285">
            <v>5.09</v>
          </cell>
          <cell r="G1285" t="str">
            <v>$/MMBtu</v>
          </cell>
          <cell r="H1285">
            <v>130250</v>
          </cell>
          <cell r="I1285" t="str">
            <v>US</v>
          </cell>
          <cell r="J1285" t="str">
            <v>Ward</v>
          </cell>
          <cell r="K1285">
            <v>662972.5</v>
          </cell>
          <cell r="L1285">
            <v>662972.5</v>
          </cell>
          <cell r="M1285">
            <v>130250</v>
          </cell>
        </row>
        <row r="1286">
          <cell r="A1286">
            <v>37926</v>
          </cell>
          <cell r="B1286" t="str">
            <v>NG</v>
          </cell>
          <cell r="C1286" t="str">
            <v>Salisbury</v>
          </cell>
          <cell r="D1286" t="str">
            <v>National Gas Distributor</v>
          </cell>
          <cell r="E1286">
            <v>5.24</v>
          </cell>
          <cell r="G1286" t="str">
            <v>$/MMBtu</v>
          </cell>
          <cell r="H1286">
            <v>130250</v>
          </cell>
          <cell r="I1286" t="str">
            <v>US</v>
          </cell>
          <cell r="J1286" t="str">
            <v>Ward</v>
          </cell>
          <cell r="K1286">
            <v>682510</v>
          </cell>
          <cell r="L1286">
            <v>682510</v>
          </cell>
          <cell r="M1286">
            <v>130250</v>
          </cell>
        </row>
        <row r="1287">
          <cell r="A1287">
            <v>37956</v>
          </cell>
          <cell r="B1287" t="str">
            <v>NG</v>
          </cell>
          <cell r="C1287" t="str">
            <v>Salisbury</v>
          </cell>
          <cell r="D1287" t="str">
            <v>National Gas Distributor</v>
          </cell>
          <cell r="E1287">
            <v>5.86</v>
          </cell>
          <cell r="G1287" t="str">
            <v>$/MMBtu</v>
          </cell>
          <cell r="H1287">
            <v>130250</v>
          </cell>
          <cell r="I1287" t="str">
            <v>US</v>
          </cell>
          <cell r="J1287" t="str">
            <v>Ward</v>
          </cell>
          <cell r="K1287">
            <v>763265</v>
          </cell>
          <cell r="L1287">
            <v>763265</v>
          </cell>
          <cell r="M1287">
            <v>130250</v>
          </cell>
        </row>
        <row r="1288">
          <cell r="A1288">
            <v>38231</v>
          </cell>
          <cell r="B1288" t="str">
            <v>NG</v>
          </cell>
          <cell r="C1288" t="str">
            <v>Salisbury</v>
          </cell>
          <cell r="D1288" t="str">
            <v>National Gas Distributor</v>
          </cell>
          <cell r="E1288">
            <v>7.1300000000000008</v>
          </cell>
          <cell r="G1288" t="str">
            <v>$/MMBtu</v>
          </cell>
          <cell r="H1288">
            <v>130250</v>
          </cell>
          <cell r="I1288" t="str">
            <v>US</v>
          </cell>
          <cell r="J1288" t="str">
            <v>Ward</v>
          </cell>
          <cell r="K1288">
            <v>928682.50000000012</v>
          </cell>
          <cell r="L1288">
            <v>928682.50000000012</v>
          </cell>
          <cell r="M1288">
            <v>130250</v>
          </cell>
        </row>
        <row r="1289">
          <cell r="A1289">
            <v>38261</v>
          </cell>
          <cell r="B1289" t="str">
            <v>NG</v>
          </cell>
          <cell r="C1289" t="str">
            <v>Salisbury</v>
          </cell>
          <cell r="D1289" t="str">
            <v>National Gas Distributor</v>
          </cell>
          <cell r="E1289">
            <v>7.21</v>
          </cell>
          <cell r="G1289" t="str">
            <v>$/MMBtu</v>
          </cell>
          <cell r="H1289">
            <v>130250</v>
          </cell>
          <cell r="I1289" t="str">
            <v>US</v>
          </cell>
          <cell r="J1289" t="str">
            <v>Ward</v>
          </cell>
          <cell r="K1289">
            <v>939102.5</v>
          </cell>
          <cell r="L1289">
            <v>939102.5</v>
          </cell>
          <cell r="M1289">
            <v>130250</v>
          </cell>
        </row>
        <row r="1290">
          <cell r="A1290">
            <v>38292</v>
          </cell>
          <cell r="B1290" t="str">
            <v>NG</v>
          </cell>
          <cell r="C1290" t="str">
            <v>Salisbury</v>
          </cell>
          <cell r="D1290" t="str">
            <v>National Gas Distributor</v>
          </cell>
          <cell r="E1290">
            <v>7.35</v>
          </cell>
          <cell r="G1290" t="str">
            <v>$/MMBtu</v>
          </cell>
          <cell r="H1290">
            <v>130250</v>
          </cell>
          <cell r="I1290" t="str">
            <v>US</v>
          </cell>
          <cell r="J1290" t="str">
            <v>Ward</v>
          </cell>
          <cell r="K1290">
            <v>957337.5</v>
          </cell>
          <cell r="L1290">
            <v>957337.5</v>
          </cell>
          <cell r="M1290">
            <v>130250</v>
          </cell>
        </row>
        <row r="1291">
          <cell r="A1291">
            <v>38322</v>
          </cell>
          <cell r="B1291" t="str">
            <v>NG</v>
          </cell>
          <cell r="C1291" t="str">
            <v>Salisbury</v>
          </cell>
          <cell r="D1291" t="str">
            <v>National Gas Distributor</v>
          </cell>
          <cell r="E1291">
            <v>7.68</v>
          </cell>
          <cell r="G1291" t="str">
            <v>$/MMBtu</v>
          </cell>
          <cell r="H1291">
            <v>130250</v>
          </cell>
          <cell r="I1291" t="str">
            <v>US</v>
          </cell>
          <cell r="J1291" t="str">
            <v>Ward</v>
          </cell>
          <cell r="K1291">
            <v>1000320</v>
          </cell>
          <cell r="L1291">
            <v>1000320</v>
          </cell>
          <cell r="M1291">
            <v>130250</v>
          </cell>
        </row>
        <row r="1292">
          <cell r="A1292">
            <v>38353</v>
          </cell>
          <cell r="B1292" t="str">
            <v>NG</v>
          </cell>
          <cell r="C1292" t="str">
            <v>Salisbury</v>
          </cell>
          <cell r="D1292" t="str">
            <v>National Gas Distributor</v>
          </cell>
          <cell r="G1292" t="str">
            <v>$/MMBtu</v>
          </cell>
          <cell r="H1292">
            <v>130250</v>
          </cell>
          <cell r="I1292" t="str">
            <v>US</v>
          </cell>
          <cell r="J1292" t="str">
            <v>Ward</v>
          </cell>
          <cell r="K1292">
            <v>0</v>
          </cell>
          <cell r="L1292">
            <v>0</v>
          </cell>
          <cell r="M1292">
            <v>0</v>
          </cell>
        </row>
        <row r="1293">
          <cell r="A1293">
            <v>38384</v>
          </cell>
          <cell r="B1293" t="str">
            <v>NG</v>
          </cell>
          <cell r="C1293" t="str">
            <v>Salisbury</v>
          </cell>
          <cell r="D1293" t="str">
            <v>National Gas Distributor</v>
          </cell>
          <cell r="G1293" t="str">
            <v>$/MMBtu</v>
          </cell>
          <cell r="H1293">
            <v>130250</v>
          </cell>
          <cell r="I1293" t="str">
            <v>US</v>
          </cell>
          <cell r="J1293" t="str">
            <v>Ward</v>
          </cell>
          <cell r="K1293">
            <v>0</v>
          </cell>
          <cell r="L1293">
            <v>0</v>
          </cell>
          <cell r="M1293">
            <v>0</v>
          </cell>
        </row>
        <row r="1294">
          <cell r="A1294">
            <v>38412</v>
          </cell>
          <cell r="B1294" t="str">
            <v>NG</v>
          </cell>
          <cell r="C1294" t="str">
            <v>Salisbury</v>
          </cell>
          <cell r="D1294" t="str">
            <v>National Gas Distributor</v>
          </cell>
          <cell r="G1294" t="str">
            <v>$/MMBtu</v>
          </cell>
          <cell r="H1294">
            <v>130250</v>
          </cell>
          <cell r="I1294" t="str">
            <v>US</v>
          </cell>
          <cell r="J1294" t="str">
            <v>Ward</v>
          </cell>
          <cell r="K1294">
            <v>0</v>
          </cell>
          <cell r="L1294">
            <v>0</v>
          </cell>
          <cell r="M1294">
            <v>0</v>
          </cell>
        </row>
        <row r="1295">
          <cell r="A1295">
            <v>38443</v>
          </cell>
          <cell r="B1295" t="str">
            <v>NG</v>
          </cell>
          <cell r="C1295" t="str">
            <v>Salisbury</v>
          </cell>
          <cell r="D1295" t="str">
            <v>National Gas Distributor</v>
          </cell>
          <cell r="G1295" t="str">
            <v>$/MMBtu</v>
          </cell>
          <cell r="H1295">
            <v>130250</v>
          </cell>
          <cell r="I1295" t="str">
            <v>US</v>
          </cell>
          <cell r="J1295" t="str">
            <v>Ward</v>
          </cell>
          <cell r="K1295">
            <v>0</v>
          </cell>
          <cell r="L1295">
            <v>0</v>
          </cell>
          <cell r="M1295">
            <v>0</v>
          </cell>
        </row>
        <row r="1296">
          <cell r="A1296">
            <v>38473</v>
          </cell>
          <cell r="B1296" t="str">
            <v>NG</v>
          </cell>
          <cell r="C1296" t="str">
            <v>Salisbury</v>
          </cell>
          <cell r="D1296" t="str">
            <v>National Gas Distributor</v>
          </cell>
          <cell r="G1296" t="str">
            <v>$/MMBtu</v>
          </cell>
          <cell r="H1296">
            <v>130250</v>
          </cell>
          <cell r="I1296" t="str">
            <v>US</v>
          </cell>
          <cell r="J1296" t="str">
            <v>Ward</v>
          </cell>
          <cell r="K1296">
            <v>0</v>
          </cell>
          <cell r="L1296">
            <v>0</v>
          </cell>
          <cell r="M1296">
            <v>0</v>
          </cell>
        </row>
        <row r="1297">
          <cell r="A1297">
            <v>38504</v>
          </cell>
          <cell r="B1297" t="str">
            <v>NG</v>
          </cell>
          <cell r="C1297" t="str">
            <v>Salisbury</v>
          </cell>
          <cell r="D1297" t="str">
            <v>National Gas Distributor</v>
          </cell>
          <cell r="G1297" t="str">
            <v>$/MMBtu</v>
          </cell>
          <cell r="H1297">
            <v>130250</v>
          </cell>
          <cell r="I1297" t="str">
            <v>US</v>
          </cell>
          <cell r="J1297" t="str">
            <v>Ward</v>
          </cell>
          <cell r="K1297">
            <v>0</v>
          </cell>
          <cell r="L1297">
            <v>0</v>
          </cell>
          <cell r="M1297">
            <v>0</v>
          </cell>
        </row>
        <row r="1298">
          <cell r="A1298">
            <v>38534</v>
          </cell>
          <cell r="B1298" t="str">
            <v>NG</v>
          </cell>
          <cell r="C1298" t="str">
            <v>Salisbury</v>
          </cell>
          <cell r="D1298" t="str">
            <v>National Gas Distributor</v>
          </cell>
          <cell r="G1298" t="str">
            <v>$/MMBtu</v>
          </cell>
          <cell r="H1298">
            <v>130250</v>
          </cell>
          <cell r="I1298" t="str">
            <v>US</v>
          </cell>
          <cell r="J1298" t="str">
            <v>Ward</v>
          </cell>
          <cell r="K1298">
            <v>0</v>
          </cell>
          <cell r="L1298">
            <v>0</v>
          </cell>
          <cell r="M1298">
            <v>0</v>
          </cell>
        </row>
        <row r="1299">
          <cell r="A1299">
            <v>38565</v>
          </cell>
          <cell r="B1299" t="str">
            <v>NG</v>
          </cell>
          <cell r="C1299" t="str">
            <v>Salisbury</v>
          </cell>
          <cell r="D1299" t="str">
            <v>National Gas Distributor</v>
          </cell>
          <cell r="G1299" t="str">
            <v>$/MMBtu</v>
          </cell>
          <cell r="H1299">
            <v>130250</v>
          </cell>
          <cell r="I1299" t="str">
            <v>US</v>
          </cell>
          <cell r="J1299" t="str">
            <v>Ward</v>
          </cell>
          <cell r="K1299">
            <v>0</v>
          </cell>
          <cell r="L1299">
            <v>0</v>
          </cell>
          <cell r="M1299">
            <v>0</v>
          </cell>
        </row>
        <row r="1300">
          <cell r="A1300">
            <v>38596</v>
          </cell>
          <cell r="B1300" t="str">
            <v>NG</v>
          </cell>
          <cell r="C1300" t="str">
            <v>Salisbury</v>
          </cell>
          <cell r="D1300" t="str">
            <v>National Gas Distributor</v>
          </cell>
          <cell r="G1300" t="str">
            <v>$/MMBtu</v>
          </cell>
          <cell r="H1300">
            <v>130250</v>
          </cell>
          <cell r="I1300" t="str">
            <v>US</v>
          </cell>
          <cell r="J1300" t="str">
            <v>Ward</v>
          </cell>
          <cell r="K1300">
            <v>0</v>
          </cell>
          <cell r="L1300">
            <v>0</v>
          </cell>
          <cell r="M1300">
            <v>0</v>
          </cell>
        </row>
        <row r="1301">
          <cell r="A1301">
            <v>38626</v>
          </cell>
          <cell r="B1301" t="str">
            <v>NG</v>
          </cell>
          <cell r="C1301" t="str">
            <v>Salisbury</v>
          </cell>
          <cell r="D1301" t="str">
            <v>National Gas Distributor</v>
          </cell>
          <cell r="G1301" t="str">
            <v>$/MMBtu</v>
          </cell>
          <cell r="H1301">
            <v>130250</v>
          </cell>
          <cell r="I1301" t="str">
            <v>US</v>
          </cell>
          <cell r="J1301" t="str">
            <v>Ward</v>
          </cell>
          <cell r="K1301">
            <v>0</v>
          </cell>
          <cell r="L1301">
            <v>0</v>
          </cell>
          <cell r="M1301">
            <v>0</v>
          </cell>
        </row>
        <row r="1302">
          <cell r="A1302">
            <v>38657</v>
          </cell>
          <cell r="B1302" t="str">
            <v>NG</v>
          </cell>
          <cell r="C1302" t="str">
            <v>Salisbury</v>
          </cell>
          <cell r="D1302" t="str">
            <v>National Gas Distributor</v>
          </cell>
          <cell r="G1302" t="str">
            <v>$/MMBtu</v>
          </cell>
          <cell r="H1302">
            <v>130250</v>
          </cell>
          <cell r="I1302" t="str">
            <v>US</v>
          </cell>
          <cell r="J1302" t="str">
            <v>Ward</v>
          </cell>
          <cell r="K1302">
            <v>0</v>
          </cell>
          <cell r="L1302">
            <v>0</v>
          </cell>
          <cell r="M1302">
            <v>0</v>
          </cell>
        </row>
        <row r="1303">
          <cell r="A1303">
            <v>38687</v>
          </cell>
          <cell r="B1303" t="str">
            <v>NG</v>
          </cell>
          <cell r="C1303" t="str">
            <v>Salisbury</v>
          </cell>
          <cell r="D1303" t="str">
            <v>National Gas Distributor</v>
          </cell>
          <cell r="G1303" t="str">
            <v>$/MMBtu</v>
          </cell>
          <cell r="H1303">
            <v>130250</v>
          </cell>
          <cell r="I1303" t="str">
            <v>US</v>
          </cell>
          <cell r="J1303" t="str">
            <v>Ward</v>
          </cell>
          <cell r="K1303">
            <v>0</v>
          </cell>
          <cell r="L1303">
            <v>0</v>
          </cell>
          <cell r="M1303">
            <v>0</v>
          </cell>
        </row>
        <row r="1304">
          <cell r="A1304">
            <v>37622</v>
          </cell>
          <cell r="B1304" t="str">
            <v>NG</v>
          </cell>
          <cell r="C1304" t="str">
            <v>Spartanburg</v>
          </cell>
          <cell r="D1304" t="str">
            <v>SC Pipeline</v>
          </cell>
          <cell r="E1304">
            <v>6.13</v>
          </cell>
          <cell r="G1304" t="str">
            <v>$/MMBtu</v>
          </cell>
          <cell r="H1304">
            <v>204250</v>
          </cell>
          <cell r="I1304" t="str">
            <v>US</v>
          </cell>
          <cell r="J1304" t="str">
            <v>Ward</v>
          </cell>
          <cell r="K1304">
            <v>1252052.5</v>
          </cell>
          <cell r="L1304">
            <v>1252052.5</v>
          </cell>
          <cell r="M1304">
            <v>204250</v>
          </cell>
        </row>
        <row r="1305">
          <cell r="A1305">
            <v>37653</v>
          </cell>
          <cell r="B1305" t="str">
            <v>NG</v>
          </cell>
          <cell r="C1305" t="str">
            <v>Spartanburg</v>
          </cell>
          <cell r="D1305" t="str">
            <v>SC Pipeline</v>
          </cell>
          <cell r="E1305">
            <v>7.2</v>
          </cell>
          <cell r="G1305" t="str">
            <v>$/MMBtu</v>
          </cell>
          <cell r="H1305">
            <v>204250</v>
          </cell>
          <cell r="I1305" t="str">
            <v>US</v>
          </cell>
          <cell r="J1305" t="str">
            <v>Ward</v>
          </cell>
          <cell r="K1305">
            <v>1470600</v>
          </cell>
          <cell r="L1305">
            <v>1470600</v>
          </cell>
          <cell r="M1305">
            <v>204250</v>
          </cell>
        </row>
        <row r="1306">
          <cell r="A1306">
            <v>37681</v>
          </cell>
          <cell r="B1306" t="str">
            <v>NG</v>
          </cell>
          <cell r="C1306" t="str">
            <v>Spartanburg</v>
          </cell>
          <cell r="D1306" t="str">
            <v>SC Pipeline</v>
          </cell>
          <cell r="E1306">
            <v>10.050000000000001</v>
          </cell>
          <cell r="G1306" t="str">
            <v>$/MMBtu</v>
          </cell>
          <cell r="H1306">
            <v>204250</v>
          </cell>
          <cell r="I1306" t="str">
            <v>US</v>
          </cell>
          <cell r="J1306" t="str">
            <v>Ward</v>
          </cell>
          <cell r="K1306">
            <v>2052712.5</v>
          </cell>
          <cell r="L1306">
            <v>2052712.5000000002</v>
          </cell>
          <cell r="M1306">
            <v>204250</v>
          </cell>
        </row>
        <row r="1307">
          <cell r="A1307">
            <v>37712</v>
          </cell>
          <cell r="B1307" t="str">
            <v>NG</v>
          </cell>
          <cell r="C1307" t="str">
            <v>Spartanburg</v>
          </cell>
          <cell r="D1307" t="str">
            <v>SC Pipeline</v>
          </cell>
          <cell r="E1307">
            <v>5.8</v>
          </cell>
          <cell r="G1307" t="str">
            <v>$/MMBtu</v>
          </cell>
          <cell r="H1307">
            <v>204250</v>
          </cell>
          <cell r="I1307" t="str">
            <v>US</v>
          </cell>
          <cell r="J1307" t="str">
            <v>Ward</v>
          </cell>
          <cell r="K1307">
            <v>1184650</v>
          </cell>
          <cell r="L1307">
            <v>1184650</v>
          </cell>
          <cell r="M1307">
            <v>204250</v>
          </cell>
        </row>
        <row r="1308">
          <cell r="A1308">
            <v>37742</v>
          </cell>
          <cell r="B1308" t="str">
            <v>NG</v>
          </cell>
          <cell r="C1308" t="str">
            <v>Spartanburg</v>
          </cell>
          <cell r="D1308" t="str">
            <v>SC Pipeline</v>
          </cell>
          <cell r="E1308">
            <v>5.85</v>
          </cell>
          <cell r="G1308" t="str">
            <v>$/MMBtu</v>
          </cell>
          <cell r="H1308">
            <v>204250</v>
          </cell>
          <cell r="I1308" t="str">
            <v>US</v>
          </cell>
          <cell r="J1308" t="str">
            <v>Ward</v>
          </cell>
          <cell r="K1308">
            <v>1194862.5</v>
          </cell>
          <cell r="L1308">
            <v>1194862.5</v>
          </cell>
          <cell r="M1308">
            <v>204250</v>
          </cell>
        </row>
        <row r="1309">
          <cell r="A1309">
            <v>37773</v>
          </cell>
          <cell r="B1309" t="str">
            <v>NG</v>
          </cell>
          <cell r="C1309" t="str">
            <v>Spartanburg</v>
          </cell>
          <cell r="D1309" t="str">
            <v>SC Pipeline</v>
          </cell>
          <cell r="E1309">
            <v>6.55</v>
          </cell>
          <cell r="G1309" t="str">
            <v>$/MMBtu</v>
          </cell>
          <cell r="H1309">
            <v>204250</v>
          </cell>
          <cell r="I1309" t="str">
            <v>US</v>
          </cell>
          <cell r="J1309" t="str">
            <v>Ward</v>
          </cell>
          <cell r="K1309">
            <v>1337837.5</v>
          </cell>
          <cell r="L1309">
            <v>1337837.5</v>
          </cell>
          <cell r="M1309">
            <v>204250</v>
          </cell>
        </row>
        <row r="1310">
          <cell r="A1310">
            <v>37803</v>
          </cell>
          <cell r="B1310" t="str">
            <v>NG</v>
          </cell>
          <cell r="C1310" t="str">
            <v>Spartanburg</v>
          </cell>
          <cell r="D1310" t="str">
            <v>SC Pipeline</v>
          </cell>
          <cell r="E1310">
            <v>5.75</v>
          </cell>
          <cell r="G1310" t="str">
            <v>$/MMBtu</v>
          </cell>
          <cell r="H1310">
            <v>204250</v>
          </cell>
          <cell r="I1310" t="str">
            <v>US</v>
          </cell>
          <cell r="J1310" t="str">
            <v>Ward</v>
          </cell>
          <cell r="K1310">
            <v>1174437.5</v>
          </cell>
          <cell r="L1310">
            <v>1174437.5</v>
          </cell>
          <cell r="M1310">
            <v>204250</v>
          </cell>
        </row>
        <row r="1311">
          <cell r="A1311">
            <v>37834</v>
          </cell>
          <cell r="B1311" t="str">
            <v>NG</v>
          </cell>
          <cell r="C1311" t="str">
            <v>Spartanburg</v>
          </cell>
          <cell r="D1311" t="str">
            <v>SC Pipeline</v>
          </cell>
          <cell r="E1311">
            <v>5.31</v>
          </cell>
          <cell r="G1311" t="str">
            <v>$/MMBtu</v>
          </cell>
          <cell r="H1311">
            <v>204250</v>
          </cell>
          <cell r="I1311" t="str">
            <v>US</v>
          </cell>
          <cell r="J1311" t="str">
            <v>Ward</v>
          </cell>
          <cell r="K1311">
            <v>1084567.5</v>
          </cell>
          <cell r="L1311">
            <v>1084567.5</v>
          </cell>
          <cell r="M1311">
            <v>204250</v>
          </cell>
        </row>
        <row r="1312">
          <cell r="A1312">
            <v>37865</v>
          </cell>
          <cell r="B1312" t="str">
            <v>NG</v>
          </cell>
          <cell r="C1312" t="str">
            <v>Spartanburg</v>
          </cell>
          <cell r="D1312" t="str">
            <v>SC Pipeline</v>
          </cell>
          <cell r="E1312">
            <v>5.43</v>
          </cell>
          <cell r="G1312" t="str">
            <v>$/MMBtu</v>
          </cell>
          <cell r="H1312">
            <v>204250</v>
          </cell>
          <cell r="I1312" t="str">
            <v>US</v>
          </cell>
          <cell r="J1312" t="str">
            <v>Ward</v>
          </cell>
          <cell r="K1312">
            <v>1109077.5</v>
          </cell>
          <cell r="L1312">
            <v>1109077.5</v>
          </cell>
          <cell r="M1312">
            <v>204250</v>
          </cell>
        </row>
        <row r="1313">
          <cell r="A1313">
            <v>37895</v>
          </cell>
          <cell r="B1313" t="str">
            <v>NG</v>
          </cell>
          <cell r="C1313" t="str">
            <v>Spartanburg</v>
          </cell>
          <cell r="D1313" t="str">
            <v>SC Pipeline</v>
          </cell>
          <cell r="E1313">
            <v>4.97</v>
          </cell>
          <cell r="G1313" t="str">
            <v>$/MMBtu</v>
          </cell>
          <cell r="H1313">
            <v>204250</v>
          </cell>
          <cell r="I1313" t="str">
            <v>US</v>
          </cell>
          <cell r="J1313" t="str">
            <v>Ward</v>
          </cell>
          <cell r="K1313">
            <v>1015122.5</v>
          </cell>
          <cell r="L1313">
            <v>1015122.5</v>
          </cell>
          <cell r="M1313">
            <v>204250</v>
          </cell>
        </row>
        <row r="1314">
          <cell r="A1314">
            <v>37926</v>
          </cell>
          <cell r="B1314" t="str">
            <v>NG</v>
          </cell>
          <cell r="C1314" t="str">
            <v>Spartanburg</v>
          </cell>
          <cell r="D1314" t="str">
            <v>SC Pipeline</v>
          </cell>
          <cell r="E1314">
            <v>5.12</v>
          </cell>
          <cell r="G1314" t="str">
            <v>$/MMBtu</v>
          </cell>
          <cell r="H1314">
            <v>204250</v>
          </cell>
          <cell r="I1314" t="str">
            <v>US</v>
          </cell>
          <cell r="J1314" t="str">
            <v>Ward</v>
          </cell>
          <cell r="K1314">
            <v>1045760</v>
          </cell>
          <cell r="L1314">
            <v>1045760</v>
          </cell>
          <cell r="M1314">
            <v>204250</v>
          </cell>
        </row>
        <row r="1315">
          <cell r="A1315">
            <v>37956</v>
          </cell>
          <cell r="B1315" t="str">
            <v>NG</v>
          </cell>
          <cell r="C1315" t="str">
            <v>Spartanburg</v>
          </cell>
          <cell r="D1315" t="str">
            <v>SC Pipeline</v>
          </cell>
          <cell r="E1315">
            <v>5.67</v>
          </cell>
          <cell r="G1315" t="str">
            <v>$/MMBtu</v>
          </cell>
          <cell r="H1315">
            <v>204250</v>
          </cell>
          <cell r="I1315" t="str">
            <v>US</v>
          </cell>
          <cell r="J1315" t="str">
            <v>Ward</v>
          </cell>
          <cell r="K1315">
            <v>1158097.5</v>
          </cell>
          <cell r="L1315">
            <v>1158097.5</v>
          </cell>
          <cell r="M1315">
            <v>204250</v>
          </cell>
        </row>
        <row r="1316">
          <cell r="A1316">
            <v>38231</v>
          </cell>
          <cell r="B1316" t="str">
            <v>NG</v>
          </cell>
          <cell r="C1316" t="str">
            <v>Spartanburg</v>
          </cell>
          <cell r="D1316" t="str">
            <v>SC Pipeline</v>
          </cell>
          <cell r="E1316">
            <v>6.9</v>
          </cell>
          <cell r="G1316" t="str">
            <v>$/MMBtu</v>
          </cell>
          <cell r="H1316">
            <v>204250</v>
          </cell>
          <cell r="I1316" t="str">
            <v>US</v>
          </cell>
          <cell r="J1316" t="str">
            <v>Ward</v>
          </cell>
          <cell r="K1316">
            <v>1409325</v>
          </cell>
          <cell r="L1316">
            <v>1409325</v>
          </cell>
          <cell r="M1316">
            <v>204250</v>
          </cell>
        </row>
        <row r="1317">
          <cell r="A1317">
            <v>38261</v>
          </cell>
          <cell r="B1317" t="str">
            <v>NG</v>
          </cell>
          <cell r="C1317" t="str">
            <v>Spartanburg</v>
          </cell>
          <cell r="D1317" t="str">
            <v>SC Pipeline</v>
          </cell>
          <cell r="E1317">
            <v>6.9799999999999995</v>
          </cell>
          <cell r="G1317" t="str">
            <v>$/MMBtu</v>
          </cell>
          <cell r="H1317">
            <v>204250</v>
          </cell>
          <cell r="I1317" t="str">
            <v>US</v>
          </cell>
          <cell r="J1317" t="str">
            <v>Ward</v>
          </cell>
          <cell r="K1317">
            <v>1425665</v>
          </cell>
          <cell r="L1317">
            <v>1425665</v>
          </cell>
          <cell r="M1317">
            <v>204250</v>
          </cell>
        </row>
        <row r="1318">
          <cell r="A1318">
            <v>38292</v>
          </cell>
          <cell r="B1318" t="str">
            <v>NG</v>
          </cell>
          <cell r="C1318" t="str">
            <v>Spartanburg</v>
          </cell>
          <cell r="D1318" t="str">
            <v>SC Pipeline</v>
          </cell>
          <cell r="E1318">
            <v>7.12</v>
          </cell>
          <cell r="G1318" t="str">
            <v>$/MMBtu</v>
          </cell>
          <cell r="H1318">
            <v>204250</v>
          </cell>
          <cell r="I1318" t="str">
            <v>US</v>
          </cell>
          <cell r="J1318" t="str">
            <v>Ward</v>
          </cell>
          <cell r="K1318">
            <v>1454260</v>
          </cell>
          <cell r="L1318">
            <v>1454260</v>
          </cell>
          <cell r="M1318">
            <v>204250</v>
          </cell>
        </row>
        <row r="1319">
          <cell r="A1319">
            <v>38322</v>
          </cell>
          <cell r="B1319" t="str">
            <v>NG</v>
          </cell>
          <cell r="C1319" t="str">
            <v>Spartanburg</v>
          </cell>
          <cell r="D1319" t="str">
            <v>SC Pipeline</v>
          </cell>
          <cell r="E1319">
            <v>7.45</v>
          </cell>
          <cell r="G1319" t="str">
            <v>$/MMBtu</v>
          </cell>
          <cell r="H1319">
            <v>204250</v>
          </cell>
          <cell r="I1319" t="str">
            <v>US</v>
          </cell>
          <cell r="J1319" t="str">
            <v>Ward</v>
          </cell>
          <cell r="K1319">
            <v>1521662.5</v>
          </cell>
          <cell r="L1319">
            <v>1521662.5</v>
          </cell>
          <cell r="M1319">
            <v>204250</v>
          </cell>
        </row>
        <row r="1320">
          <cell r="A1320">
            <v>38353</v>
          </cell>
          <cell r="B1320" t="str">
            <v>NG</v>
          </cell>
          <cell r="C1320" t="str">
            <v>Spartanburg</v>
          </cell>
          <cell r="D1320" t="str">
            <v>SC Pipeline</v>
          </cell>
          <cell r="G1320" t="str">
            <v>$/MMBtu</v>
          </cell>
          <cell r="H1320">
            <v>204250</v>
          </cell>
          <cell r="I1320" t="str">
            <v>US</v>
          </cell>
          <cell r="J1320" t="str">
            <v>Ward</v>
          </cell>
          <cell r="K1320">
            <v>0</v>
          </cell>
          <cell r="L1320">
            <v>0</v>
          </cell>
          <cell r="M1320">
            <v>0</v>
          </cell>
        </row>
        <row r="1321">
          <cell r="A1321">
            <v>38384</v>
          </cell>
          <cell r="B1321" t="str">
            <v>NG</v>
          </cell>
          <cell r="C1321" t="str">
            <v>Spartanburg</v>
          </cell>
          <cell r="D1321" t="str">
            <v>SC Pipeline</v>
          </cell>
          <cell r="G1321" t="str">
            <v>$/MMBtu</v>
          </cell>
          <cell r="H1321">
            <v>204250</v>
          </cell>
          <cell r="I1321" t="str">
            <v>US</v>
          </cell>
          <cell r="J1321" t="str">
            <v>Ward</v>
          </cell>
          <cell r="K1321">
            <v>0</v>
          </cell>
          <cell r="L1321">
            <v>0</v>
          </cell>
          <cell r="M1321">
            <v>0</v>
          </cell>
        </row>
        <row r="1322">
          <cell r="A1322">
            <v>38412</v>
          </cell>
          <cell r="B1322" t="str">
            <v>NG</v>
          </cell>
          <cell r="C1322" t="str">
            <v>Spartanburg</v>
          </cell>
          <cell r="D1322" t="str">
            <v>SC Pipeline</v>
          </cell>
          <cell r="G1322" t="str">
            <v>$/MMBtu</v>
          </cell>
          <cell r="H1322">
            <v>204250</v>
          </cell>
          <cell r="I1322" t="str">
            <v>US</v>
          </cell>
          <cell r="J1322" t="str">
            <v>Ward</v>
          </cell>
          <cell r="K1322">
            <v>0</v>
          </cell>
          <cell r="L1322">
            <v>0</v>
          </cell>
          <cell r="M1322">
            <v>0</v>
          </cell>
        </row>
        <row r="1323">
          <cell r="A1323">
            <v>38443</v>
          </cell>
          <cell r="B1323" t="str">
            <v>NG</v>
          </cell>
          <cell r="C1323" t="str">
            <v>Spartanburg</v>
          </cell>
          <cell r="D1323" t="str">
            <v>SC Pipeline</v>
          </cell>
          <cell r="G1323" t="str">
            <v>$/MMBtu</v>
          </cell>
          <cell r="H1323">
            <v>204250</v>
          </cell>
          <cell r="I1323" t="str">
            <v>US</v>
          </cell>
          <cell r="J1323" t="str">
            <v>Ward</v>
          </cell>
          <cell r="K1323">
            <v>0</v>
          </cell>
          <cell r="L1323">
            <v>0</v>
          </cell>
          <cell r="M1323">
            <v>0</v>
          </cell>
        </row>
        <row r="1324">
          <cell r="A1324">
            <v>38473</v>
          </cell>
          <cell r="B1324" t="str">
            <v>NG</v>
          </cell>
          <cell r="C1324" t="str">
            <v>Spartanburg</v>
          </cell>
          <cell r="D1324" t="str">
            <v>SC Pipeline</v>
          </cell>
          <cell r="G1324" t="str">
            <v>$/MMBtu</v>
          </cell>
          <cell r="H1324">
            <v>204250</v>
          </cell>
          <cell r="I1324" t="str">
            <v>US</v>
          </cell>
          <cell r="J1324" t="str">
            <v>Ward</v>
          </cell>
          <cell r="K1324">
            <v>0</v>
          </cell>
          <cell r="L1324">
            <v>0</v>
          </cell>
          <cell r="M1324">
            <v>0</v>
          </cell>
        </row>
        <row r="1325">
          <cell r="A1325">
            <v>38504</v>
          </cell>
          <cell r="B1325" t="str">
            <v>NG</v>
          </cell>
          <cell r="C1325" t="str">
            <v>Spartanburg</v>
          </cell>
          <cell r="D1325" t="str">
            <v>SC Pipeline</v>
          </cell>
          <cell r="G1325" t="str">
            <v>$/MMBtu</v>
          </cell>
          <cell r="H1325">
            <v>204250</v>
          </cell>
          <cell r="I1325" t="str">
            <v>US</v>
          </cell>
          <cell r="J1325" t="str">
            <v>Ward</v>
          </cell>
          <cell r="K1325">
            <v>0</v>
          </cell>
          <cell r="L1325">
            <v>0</v>
          </cell>
          <cell r="M1325">
            <v>0</v>
          </cell>
        </row>
        <row r="1326">
          <cell r="A1326">
            <v>38534</v>
          </cell>
          <cell r="B1326" t="str">
            <v>NG</v>
          </cell>
          <cell r="C1326" t="str">
            <v>Spartanburg</v>
          </cell>
          <cell r="D1326" t="str">
            <v>SC Pipeline</v>
          </cell>
          <cell r="G1326" t="str">
            <v>$/MMBtu</v>
          </cell>
          <cell r="H1326">
            <v>204250</v>
          </cell>
          <cell r="I1326" t="str">
            <v>US</v>
          </cell>
          <cell r="J1326" t="str">
            <v>Ward</v>
          </cell>
          <cell r="K1326">
            <v>0</v>
          </cell>
          <cell r="L1326">
            <v>0</v>
          </cell>
          <cell r="M1326">
            <v>0</v>
          </cell>
        </row>
        <row r="1327">
          <cell r="A1327">
            <v>38565</v>
          </cell>
          <cell r="B1327" t="str">
            <v>NG</v>
          </cell>
          <cell r="C1327" t="str">
            <v>Spartanburg</v>
          </cell>
          <cell r="D1327" t="str">
            <v>SC Pipeline</v>
          </cell>
          <cell r="G1327" t="str">
            <v>$/MMBtu</v>
          </cell>
          <cell r="H1327">
            <v>204250</v>
          </cell>
          <cell r="I1327" t="str">
            <v>US</v>
          </cell>
          <cell r="J1327" t="str">
            <v>Ward</v>
          </cell>
          <cell r="K1327">
            <v>0</v>
          </cell>
          <cell r="L1327">
            <v>0</v>
          </cell>
          <cell r="M1327">
            <v>0</v>
          </cell>
        </row>
        <row r="1328">
          <cell r="A1328">
            <v>38596</v>
          </cell>
          <cell r="B1328" t="str">
            <v>NG</v>
          </cell>
          <cell r="C1328" t="str">
            <v>Spartanburg</v>
          </cell>
          <cell r="D1328" t="str">
            <v>SC Pipeline</v>
          </cell>
          <cell r="G1328" t="str">
            <v>$/MMBtu</v>
          </cell>
          <cell r="H1328">
            <v>204250</v>
          </cell>
          <cell r="I1328" t="str">
            <v>US</v>
          </cell>
          <cell r="J1328" t="str">
            <v>Ward</v>
          </cell>
          <cell r="K1328">
            <v>0</v>
          </cell>
          <cell r="L1328">
            <v>0</v>
          </cell>
          <cell r="M1328">
            <v>0</v>
          </cell>
        </row>
        <row r="1329">
          <cell r="A1329">
            <v>38626</v>
          </cell>
          <cell r="B1329" t="str">
            <v>NG</v>
          </cell>
          <cell r="C1329" t="str">
            <v>Spartanburg</v>
          </cell>
          <cell r="D1329" t="str">
            <v>SC Pipeline</v>
          </cell>
          <cell r="G1329" t="str">
            <v>$/MMBtu</v>
          </cell>
          <cell r="H1329">
            <v>204250</v>
          </cell>
          <cell r="I1329" t="str">
            <v>US</v>
          </cell>
          <cell r="J1329" t="str">
            <v>Ward</v>
          </cell>
          <cell r="K1329">
            <v>0</v>
          </cell>
          <cell r="L1329">
            <v>0</v>
          </cell>
          <cell r="M1329">
            <v>0</v>
          </cell>
        </row>
        <row r="1330">
          <cell r="A1330">
            <v>38657</v>
          </cell>
          <cell r="B1330" t="str">
            <v>NG</v>
          </cell>
          <cell r="C1330" t="str">
            <v>Spartanburg</v>
          </cell>
          <cell r="D1330" t="str">
            <v>SC Pipeline</v>
          </cell>
          <cell r="G1330" t="str">
            <v>$/MMBtu</v>
          </cell>
          <cell r="H1330">
            <v>204250</v>
          </cell>
          <cell r="I1330" t="str">
            <v>US</v>
          </cell>
          <cell r="J1330" t="str">
            <v>Ward</v>
          </cell>
          <cell r="K1330">
            <v>0</v>
          </cell>
          <cell r="L1330">
            <v>0</v>
          </cell>
          <cell r="M1330">
            <v>0</v>
          </cell>
        </row>
        <row r="1331">
          <cell r="A1331">
            <v>38687</v>
          </cell>
          <cell r="B1331" t="str">
            <v>NG</v>
          </cell>
          <cell r="C1331" t="str">
            <v>Spartanburg</v>
          </cell>
          <cell r="D1331" t="str">
            <v>SC Pipeline</v>
          </cell>
          <cell r="G1331" t="str">
            <v>$/MMBtu</v>
          </cell>
          <cell r="H1331">
            <v>204250</v>
          </cell>
          <cell r="I1331" t="str">
            <v>US</v>
          </cell>
          <cell r="J1331" t="str">
            <v>Ward</v>
          </cell>
          <cell r="K1331">
            <v>0</v>
          </cell>
          <cell r="L1331">
            <v>0</v>
          </cell>
          <cell r="M1331">
            <v>0</v>
          </cell>
        </row>
        <row r="1332">
          <cell r="A1332">
            <v>37622</v>
          </cell>
          <cell r="B1332" t="str">
            <v>NG</v>
          </cell>
          <cell r="C1332" t="str">
            <v>Wilmington</v>
          </cell>
          <cell r="D1332" t="str">
            <v>NCNG</v>
          </cell>
          <cell r="E1332">
            <v>7.83</v>
          </cell>
          <cell r="G1332" t="str">
            <v>$/MMBtu</v>
          </cell>
          <cell r="H1332">
            <v>21250</v>
          </cell>
          <cell r="I1332" t="str">
            <v>US</v>
          </cell>
          <cell r="J1332" t="str">
            <v>Ward</v>
          </cell>
          <cell r="K1332">
            <v>166387.5</v>
          </cell>
          <cell r="L1332">
            <v>166387.5</v>
          </cell>
          <cell r="M1332">
            <v>21250</v>
          </cell>
        </row>
        <row r="1333">
          <cell r="A1333">
            <v>37653</v>
          </cell>
          <cell r="B1333" t="str">
            <v>NG</v>
          </cell>
          <cell r="C1333" t="str">
            <v>Wilmington</v>
          </cell>
          <cell r="D1333" t="str">
            <v>NCNG</v>
          </cell>
          <cell r="E1333">
            <v>6.16</v>
          </cell>
          <cell r="G1333" t="str">
            <v>$/MMBtu</v>
          </cell>
          <cell r="H1333">
            <v>21250</v>
          </cell>
          <cell r="I1333" t="str">
            <v>US</v>
          </cell>
          <cell r="J1333" t="str">
            <v>Ward</v>
          </cell>
          <cell r="K1333">
            <v>130900</v>
          </cell>
          <cell r="L1333">
            <v>130900</v>
          </cell>
          <cell r="M1333">
            <v>21250</v>
          </cell>
        </row>
        <row r="1334">
          <cell r="A1334">
            <v>37681</v>
          </cell>
          <cell r="B1334" t="str">
            <v>NG</v>
          </cell>
          <cell r="C1334" t="str">
            <v>Wilmington</v>
          </cell>
          <cell r="D1334" t="str">
            <v>NCNG</v>
          </cell>
          <cell r="E1334">
            <v>7.38</v>
          </cell>
          <cell r="G1334" t="str">
            <v>$/MMBtu</v>
          </cell>
          <cell r="H1334">
            <v>21250</v>
          </cell>
          <cell r="I1334" t="str">
            <v>US</v>
          </cell>
          <cell r="J1334" t="str">
            <v>Ward</v>
          </cell>
          <cell r="K1334">
            <v>156825</v>
          </cell>
          <cell r="L1334">
            <v>156825</v>
          </cell>
          <cell r="M1334">
            <v>21250</v>
          </cell>
        </row>
        <row r="1335">
          <cell r="A1335">
            <v>37712</v>
          </cell>
          <cell r="B1335" t="str">
            <v>NG</v>
          </cell>
          <cell r="C1335" t="str">
            <v>Wilmington</v>
          </cell>
          <cell r="D1335" t="str">
            <v>NCNG</v>
          </cell>
          <cell r="E1335">
            <v>5.5</v>
          </cell>
          <cell r="G1335" t="str">
            <v>$/MMBtu</v>
          </cell>
          <cell r="H1335">
            <v>21250</v>
          </cell>
          <cell r="I1335" t="str">
            <v>US</v>
          </cell>
          <cell r="J1335" t="str">
            <v>Ward</v>
          </cell>
          <cell r="K1335">
            <v>116875</v>
          </cell>
          <cell r="L1335">
            <v>116875</v>
          </cell>
          <cell r="M1335">
            <v>21250</v>
          </cell>
        </row>
        <row r="1336">
          <cell r="A1336">
            <v>37742</v>
          </cell>
          <cell r="B1336" t="str">
            <v>NG</v>
          </cell>
          <cell r="C1336" t="str">
            <v>Wilmington</v>
          </cell>
          <cell r="D1336" t="str">
            <v>NCNG</v>
          </cell>
          <cell r="E1336">
            <v>5.6</v>
          </cell>
          <cell r="G1336" t="str">
            <v>$/MMBtu</v>
          </cell>
          <cell r="H1336">
            <v>21250</v>
          </cell>
          <cell r="I1336" t="str">
            <v>US</v>
          </cell>
          <cell r="J1336" t="str">
            <v>Ward</v>
          </cell>
          <cell r="K1336">
            <v>119000</v>
          </cell>
          <cell r="L1336">
            <v>118999.99999999999</v>
          </cell>
          <cell r="M1336">
            <v>21250</v>
          </cell>
        </row>
        <row r="1337">
          <cell r="A1337">
            <v>37773</v>
          </cell>
          <cell r="B1337" t="str">
            <v>NG</v>
          </cell>
          <cell r="C1337" t="str">
            <v>Wilmington</v>
          </cell>
          <cell r="D1337" t="str">
            <v>NCNG</v>
          </cell>
          <cell r="E1337">
            <v>6.46</v>
          </cell>
          <cell r="G1337" t="str">
            <v>$/MMBtu</v>
          </cell>
          <cell r="H1337">
            <v>21250</v>
          </cell>
          <cell r="I1337" t="str">
            <v>US</v>
          </cell>
          <cell r="J1337" t="str">
            <v>Ward</v>
          </cell>
          <cell r="K1337">
            <v>137275</v>
          </cell>
          <cell r="L1337">
            <v>137275</v>
          </cell>
          <cell r="M1337">
            <v>21250</v>
          </cell>
        </row>
        <row r="1338">
          <cell r="A1338">
            <v>37803</v>
          </cell>
          <cell r="B1338" t="str">
            <v>NG</v>
          </cell>
          <cell r="C1338" t="str">
            <v>Wilmington</v>
          </cell>
          <cell r="D1338" t="str">
            <v>NCNG</v>
          </cell>
          <cell r="E1338">
            <v>5.85</v>
          </cell>
          <cell r="G1338" t="str">
            <v>$/MMBtu</v>
          </cell>
          <cell r="H1338">
            <v>21250</v>
          </cell>
          <cell r="I1338" t="str">
            <v>US</v>
          </cell>
          <cell r="J1338" t="str">
            <v>Ward</v>
          </cell>
          <cell r="K1338">
            <v>124312.5</v>
          </cell>
          <cell r="L1338">
            <v>124312.49999999999</v>
          </cell>
          <cell r="M1338">
            <v>21250</v>
          </cell>
        </row>
        <row r="1339">
          <cell r="A1339">
            <v>37834</v>
          </cell>
          <cell r="B1339" t="str">
            <v>NG</v>
          </cell>
          <cell r="C1339" t="str">
            <v>Wilmington</v>
          </cell>
          <cell r="D1339" t="str">
            <v>NCNG</v>
          </cell>
          <cell r="E1339">
            <v>5.15</v>
          </cell>
          <cell r="G1339" t="str">
            <v>$/MMBtu</v>
          </cell>
          <cell r="H1339">
            <v>21250</v>
          </cell>
          <cell r="I1339" t="str">
            <v>US</v>
          </cell>
          <cell r="J1339" t="str">
            <v>Ward</v>
          </cell>
          <cell r="K1339">
            <v>109437.5</v>
          </cell>
          <cell r="L1339">
            <v>109437.50000000001</v>
          </cell>
          <cell r="M1339">
            <v>21250</v>
          </cell>
        </row>
        <row r="1340">
          <cell r="A1340">
            <v>37865</v>
          </cell>
          <cell r="B1340" t="str">
            <v>NG</v>
          </cell>
          <cell r="C1340" t="str">
            <v>Wilmington</v>
          </cell>
          <cell r="D1340" t="str">
            <v>NCNG</v>
          </cell>
          <cell r="E1340">
            <v>5.62</v>
          </cell>
          <cell r="G1340" t="str">
            <v>$/MMBtu</v>
          </cell>
          <cell r="H1340">
            <v>21250</v>
          </cell>
          <cell r="I1340" t="str">
            <v>US</v>
          </cell>
          <cell r="J1340" t="str">
            <v>Ward</v>
          </cell>
          <cell r="K1340">
            <v>119425</v>
          </cell>
          <cell r="L1340">
            <v>119425</v>
          </cell>
          <cell r="M1340">
            <v>21250</v>
          </cell>
        </row>
        <row r="1341">
          <cell r="A1341">
            <v>37895</v>
          </cell>
          <cell r="B1341" t="str">
            <v>NG</v>
          </cell>
          <cell r="C1341" t="str">
            <v>Wilmington</v>
          </cell>
          <cell r="D1341" t="str">
            <v>NCNG</v>
          </cell>
          <cell r="E1341">
            <v>5.08</v>
          </cell>
          <cell r="G1341" t="str">
            <v>$/MMBtu</v>
          </cell>
          <cell r="H1341">
            <v>21250</v>
          </cell>
          <cell r="I1341" t="str">
            <v>US</v>
          </cell>
          <cell r="J1341" t="str">
            <v>Ward</v>
          </cell>
          <cell r="K1341">
            <v>107950</v>
          </cell>
          <cell r="L1341">
            <v>107950</v>
          </cell>
          <cell r="M1341">
            <v>21250</v>
          </cell>
        </row>
        <row r="1342">
          <cell r="A1342">
            <v>37926</v>
          </cell>
          <cell r="B1342" t="str">
            <v>NG</v>
          </cell>
          <cell r="C1342" t="str">
            <v>Wilmington</v>
          </cell>
          <cell r="D1342" t="str">
            <v>NCNG</v>
          </cell>
          <cell r="E1342">
            <v>5.33</v>
          </cell>
          <cell r="G1342" t="str">
            <v>$/MMBtu</v>
          </cell>
          <cell r="H1342">
            <v>21250</v>
          </cell>
          <cell r="I1342" t="str">
            <v>US</v>
          </cell>
          <cell r="J1342" t="str">
            <v>Ward</v>
          </cell>
          <cell r="K1342">
            <v>113262.5</v>
          </cell>
          <cell r="L1342">
            <v>113262.5</v>
          </cell>
          <cell r="M1342">
            <v>21250</v>
          </cell>
        </row>
        <row r="1343">
          <cell r="A1343">
            <v>37956</v>
          </cell>
          <cell r="B1343" t="str">
            <v>NG</v>
          </cell>
          <cell r="C1343" t="str">
            <v>Wilmington</v>
          </cell>
          <cell r="D1343" t="str">
            <v>NCNG</v>
          </cell>
          <cell r="E1343">
            <v>8.6199999999999992</v>
          </cell>
          <cell r="G1343" t="str">
            <v>$/MMBtu</v>
          </cell>
          <cell r="H1343">
            <v>21250</v>
          </cell>
          <cell r="I1343" t="str">
            <v>US</v>
          </cell>
          <cell r="J1343" t="str">
            <v>Ward</v>
          </cell>
          <cell r="K1343">
            <v>183175</v>
          </cell>
          <cell r="L1343">
            <v>183174.99999999997</v>
          </cell>
          <cell r="M1343">
            <v>21250</v>
          </cell>
        </row>
        <row r="1344">
          <cell r="A1344">
            <v>38231</v>
          </cell>
          <cell r="B1344" t="str">
            <v>NG</v>
          </cell>
          <cell r="C1344" t="str">
            <v>Wilmington</v>
          </cell>
          <cell r="D1344" t="str">
            <v>NCNG</v>
          </cell>
          <cell r="E1344">
            <v>6.9</v>
          </cell>
          <cell r="G1344" t="str">
            <v>$/MMBtu</v>
          </cell>
          <cell r="H1344">
            <v>21250</v>
          </cell>
          <cell r="I1344" t="str">
            <v>US</v>
          </cell>
          <cell r="J1344" t="str">
            <v>Ward</v>
          </cell>
          <cell r="K1344">
            <v>146625</v>
          </cell>
          <cell r="L1344">
            <v>146625</v>
          </cell>
          <cell r="M1344">
            <v>21250</v>
          </cell>
        </row>
        <row r="1345">
          <cell r="A1345">
            <v>38261</v>
          </cell>
          <cell r="B1345" t="str">
            <v>NG</v>
          </cell>
          <cell r="C1345" t="str">
            <v>Wilmington</v>
          </cell>
          <cell r="D1345" t="str">
            <v>NCNG</v>
          </cell>
          <cell r="E1345">
            <v>6.93</v>
          </cell>
          <cell r="G1345" t="str">
            <v>$/MMBtu</v>
          </cell>
          <cell r="H1345">
            <v>21250</v>
          </cell>
          <cell r="I1345" t="str">
            <v>US</v>
          </cell>
          <cell r="J1345" t="str">
            <v>Ward</v>
          </cell>
          <cell r="K1345">
            <v>147262.5</v>
          </cell>
          <cell r="L1345">
            <v>147262.5</v>
          </cell>
          <cell r="M1345">
            <v>21250</v>
          </cell>
        </row>
        <row r="1346">
          <cell r="A1346">
            <v>38292</v>
          </cell>
          <cell r="B1346" t="str">
            <v>NG</v>
          </cell>
          <cell r="C1346" t="str">
            <v>Wilmington</v>
          </cell>
          <cell r="D1346" t="str">
            <v>NCNG</v>
          </cell>
          <cell r="E1346">
            <v>7.72</v>
          </cell>
          <cell r="G1346" t="str">
            <v>$/MMBtu</v>
          </cell>
          <cell r="H1346">
            <v>21250</v>
          </cell>
          <cell r="I1346" t="str">
            <v>US</v>
          </cell>
          <cell r="J1346" t="str">
            <v>Ward</v>
          </cell>
          <cell r="K1346">
            <v>164050</v>
          </cell>
          <cell r="L1346">
            <v>164050</v>
          </cell>
          <cell r="M1346">
            <v>21250</v>
          </cell>
        </row>
        <row r="1347">
          <cell r="A1347">
            <v>38322</v>
          </cell>
          <cell r="B1347" t="str">
            <v>NG</v>
          </cell>
          <cell r="C1347" t="str">
            <v>Wilmington</v>
          </cell>
          <cell r="D1347" t="str">
            <v>NCNG</v>
          </cell>
          <cell r="E1347">
            <v>8.4499999999999993</v>
          </cell>
          <cell r="G1347" t="str">
            <v>$/MMBtu</v>
          </cell>
          <cell r="H1347">
            <v>21250</v>
          </cell>
          <cell r="I1347" t="str">
            <v>US</v>
          </cell>
          <cell r="J1347" t="str">
            <v>Ward</v>
          </cell>
          <cell r="K1347">
            <v>179562.49999999997</v>
          </cell>
          <cell r="L1347">
            <v>179562.49999999997</v>
          </cell>
          <cell r="M1347">
            <v>21250</v>
          </cell>
        </row>
        <row r="1348">
          <cell r="A1348">
            <v>38353</v>
          </cell>
          <cell r="B1348" t="str">
            <v>NG</v>
          </cell>
          <cell r="C1348" t="str">
            <v>Wilmington</v>
          </cell>
          <cell r="D1348" t="str">
            <v>NCNG</v>
          </cell>
          <cell r="G1348" t="str">
            <v>$/MMBtu</v>
          </cell>
          <cell r="H1348">
            <v>21250</v>
          </cell>
          <cell r="I1348" t="str">
            <v>US</v>
          </cell>
          <cell r="J1348" t="str">
            <v>Ward</v>
          </cell>
          <cell r="K1348">
            <v>0</v>
          </cell>
          <cell r="L1348">
            <v>0</v>
          </cell>
          <cell r="M1348">
            <v>0</v>
          </cell>
        </row>
        <row r="1349">
          <cell r="A1349">
            <v>38384</v>
          </cell>
          <cell r="B1349" t="str">
            <v>NG</v>
          </cell>
          <cell r="C1349" t="str">
            <v>Wilmington</v>
          </cell>
          <cell r="D1349" t="str">
            <v>NCNG</v>
          </cell>
          <cell r="G1349" t="str">
            <v>$/MMBtu</v>
          </cell>
          <cell r="H1349">
            <v>21250</v>
          </cell>
          <cell r="I1349" t="str">
            <v>US</v>
          </cell>
          <cell r="J1349" t="str">
            <v>Ward</v>
          </cell>
          <cell r="K1349">
            <v>0</v>
          </cell>
          <cell r="L1349">
            <v>0</v>
          </cell>
          <cell r="M1349">
            <v>0</v>
          </cell>
        </row>
        <row r="1350">
          <cell r="A1350">
            <v>38412</v>
          </cell>
          <cell r="B1350" t="str">
            <v>NG</v>
          </cell>
          <cell r="C1350" t="str">
            <v>Wilmington</v>
          </cell>
          <cell r="D1350" t="str">
            <v>NCNG</v>
          </cell>
          <cell r="G1350" t="str">
            <v>$/MMBtu</v>
          </cell>
          <cell r="H1350">
            <v>21250</v>
          </cell>
          <cell r="I1350" t="str">
            <v>US</v>
          </cell>
          <cell r="J1350" t="str">
            <v>Ward</v>
          </cell>
          <cell r="K1350">
            <v>0</v>
          </cell>
          <cell r="L1350">
            <v>0</v>
          </cell>
          <cell r="M1350">
            <v>0</v>
          </cell>
        </row>
        <row r="1351">
          <cell r="A1351">
            <v>38443</v>
          </cell>
          <cell r="B1351" t="str">
            <v>NG</v>
          </cell>
          <cell r="C1351" t="str">
            <v>Wilmington</v>
          </cell>
          <cell r="D1351" t="str">
            <v>NCNG</v>
          </cell>
          <cell r="G1351" t="str">
            <v>$/MMBtu</v>
          </cell>
          <cell r="H1351">
            <v>21250</v>
          </cell>
          <cell r="I1351" t="str">
            <v>US</v>
          </cell>
          <cell r="J1351" t="str">
            <v>Ward</v>
          </cell>
          <cell r="K1351">
            <v>0</v>
          </cell>
          <cell r="L1351">
            <v>0</v>
          </cell>
          <cell r="M1351">
            <v>0</v>
          </cell>
        </row>
        <row r="1352">
          <cell r="A1352">
            <v>38473</v>
          </cell>
          <cell r="B1352" t="str">
            <v>NG</v>
          </cell>
          <cell r="C1352" t="str">
            <v>Wilmington</v>
          </cell>
          <cell r="D1352" t="str">
            <v>NCNG</v>
          </cell>
          <cell r="G1352" t="str">
            <v>$/MMBtu</v>
          </cell>
          <cell r="H1352">
            <v>21250</v>
          </cell>
          <cell r="I1352" t="str">
            <v>US</v>
          </cell>
          <cell r="J1352" t="str">
            <v>Ward</v>
          </cell>
          <cell r="K1352">
            <v>0</v>
          </cell>
          <cell r="L1352">
            <v>0</v>
          </cell>
          <cell r="M1352">
            <v>0</v>
          </cell>
        </row>
        <row r="1353">
          <cell r="A1353">
            <v>38504</v>
          </cell>
          <cell r="B1353" t="str">
            <v>NG</v>
          </cell>
          <cell r="C1353" t="str">
            <v>Wilmington</v>
          </cell>
          <cell r="D1353" t="str">
            <v>NCNG</v>
          </cell>
          <cell r="G1353" t="str">
            <v>$/MMBtu</v>
          </cell>
          <cell r="H1353">
            <v>21250</v>
          </cell>
          <cell r="I1353" t="str">
            <v>US</v>
          </cell>
          <cell r="J1353" t="str">
            <v>Ward</v>
          </cell>
          <cell r="K1353">
            <v>0</v>
          </cell>
          <cell r="L1353">
            <v>0</v>
          </cell>
          <cell r="M1353">
            <v>0</v>
          </cell>
        </row>
        <row r="1354">
          <cell r="A1354">
            <v>38534</v>
          </cell>
          <cell r="B1354" t="str">
            <v>NG</v>
          </cell>
          <cell r="C1354" t="str">
            <v>Wilmington</v>
          </cell>
          <cell r="D1354" t="str">
            <v>NCNG</v>
          </cell>
          <cell r="G1354" t="str">
            <v>$/MMBtu</v>
          </cell>
          <cell r="H1354">
            <v>21250</v>
          </cell>
          <cell r="I1354" t="str">
            <v>US</v>
          </cell>
          <cell r="J1354" t="str">
            <v>Ward</v>
          </cell>
          <cell r="K1354">
            <v>0</v>
          </cell>
          <cell r="L1354">
            <v>0</v>
          </cell>
          <cell r="M1354">
            <v>0</v>
          </cell>
        </row>
        <row r="1355">
          <cell r="A1355">
            <v>38565</v>
          </cell>
          <cell r="B1355" t="str">
            <v>NG</v>
          </cell>
          <cell r="C1355" t="str">
            <v>Wilmington</v>
          </cell>
          <cell r="D1355" t="str">
            <v>NCNG</v>
          </cell>
          <cell r="G1355" t="str">
            <v>$/MMBtu</v>
          </cell>
          <cell r="H1355">
            <v>21250</v>
          </cell>
          <cell r="I1355" t="str">
            <v>US</v>
          </cell>
          <cell r="J1355" t="str">
            <v>Ward</v>
          </cell>
          <cell r="K1355">
            <v>0</v>
          </cell>
          <cell r="L1355">
            <v>0</v>
          </cell>
          <cell r="M1355">
            <v>0</v>
          </cell>
        </row>
        <row r="1356">
          <cell r="A1356">
            <v>38596</v>
          </cell>
          <cell r="B1356" t="str">
            <v>NG</v>
          </cell>
          <cell r="C1356" t="str">
            <v>Wilmington</v>
          </cell>
          <cell r="D1356" t="str">
            <v>NCNG</v>
          </cell>
          <cell r="G1356" t="str">
            <v>$/MMBtu</v>
          </cell>
          <cell r="H1356">
            <v>21250</v>
          </cell>
          <cell r="I1356" t="str">
            <v>US</v>
          </cell>
          <cell r="J1356" t="str">
            <v>Ward</v>
          </cell>
          <cell r="K1356">
            <v>0</v>
          </cell>
          <cell r="L1356">
            <v>0</v>
          </cell>
          <cell r="M1356">
            <v>0</v>
          </cell>
        </row>
        <row r="1357">
          <cell r="A1357">
            <v>38626</v>
          </cell>
          <cell r="B1357" t="str">
            <v>NG</v>
          </cell>
          <cell r="C1357" t="str">
            <v>Wilmington</v>
          </cell>
          <cell r="D1357" t="str">
            <v>NCNG</v>
          </cell>
          <cell r="G1357" t="str">
            <v>$/MMBtu</v>
          </cell>
          <cell r="H1357">
            <v>21250</v>
          </cell>
          <cell r="I1357" t="str">
            <v>US</v>
          </cell>
          <cell r="J1357" t="str">
            <v>Ward</v>
          </cell>
          <cell r="K1357">
            <v>0</v>
          </cell>
          <cell r="L1357">
            <v>0</v>
          </cell>
          <cell r="M1357">
            <v>0</v>
          </cell>
        </row>
        <row r="1358">
          <cell r="A1358">
            <v>38657</v>
          </cell>
          <cell r="B1358" t="str">
            <v>NG</v>
          </cell>
          <cell r="C1358" t="str">
            <v>Wilmington</v>
          </cell>
          <cell r="D1358" t="str">
            <v>NCNG</v>
          </cell>
          <cell r="G1358" t="str">
            <v>$/MMBtu</v>
          </cell>
          <cell r="H1358">
            <v>21250</v>
          </cell>
          <cell r="I1358" t="str">
            <v>US</v>
          </cell>
          <cell r="J1358" t="str">
            <v>Ward</v>
          </cell>
          <cell r="K1358">
            <v>0</v>
          </cell>
          <cell r="L1358">
            <v>0</v>
          </cell>
          <cell r="M1358">
            <v>0</v>
          </cell>
        </row>
        <row r="1359">
          <cell r="A1359">
            <v>38687</v>
          </cell>
          <cell r="B1359" t="str">
            <v>NG</v>
          </cell>
          <cell r="C1359" t="str">
            <v>Wilmington</v>
          </cell>
          <cell r="D1359" t="str">
            <v>NCNG</v>
          </cell>
          <cell r="G1359" t="str">
            <v>$/MMBtu</v>
          </cell>
          <cell r="H1359">
            <v>21250</v>
          </cell>
          <cell r="I1359" t="str">
            <v>US</v>
          </cell>
          <cell r="J1359" t="str">
            <v>Ward</v>
          </cell>
          <cell r="K1359">
            <v>0</v>
          </cell>
          <cell r="L1359">
            <v>0</v>
          </cell>
          <cell r="M1359">
            <v>0</v>
          </cell>
        </row>
        <row r="1360">
          <cell r="A1360">
            <v>37622</v>
          </cell>
          <cell r="B1360" t="str">
            <v>NG</v>
          </cell>
          <cell r="C1360" t="str">
            <v>Winnsboro</v>
          </cell>
          <cell r="D1360" t="str">
            <v>Town of Winnsboro</v>
          </cell>
          <cell r="E1360">
            <v>1</v>
          </cell>
          <cell r="G1360" t="str">
            <v>$/MMBtu</v>
          </cell>
          <cell r="H1360">
            <v>15541.666666666666</v>
          </cell>
          <cell r="I1360" t="str">
            <v>US</v>
          </cell>
          <cell r="J1360" t="str">
            <v>Ward</v>
          </cell>
          <cell r="K1360">
            <v>15541.666666666666</v>
          </cell>
          <cell r="L1360">
            <v>15541.666666666666</v>
          </cell>
          <cell r="M1360">
            <v>15541.666666666666</v>
          </cell>
        </row>
        <row r="1361">
          <cell r="A1361">
            <v>37653</v>
          </cell>
          <cell r="B1361" t="str">
            <v>NG</v>
          </cell>
          <cell r="C1361" t="str">
            <v>Winnsboro</v>
          </cell>
          <cell r="D1361" t="str">
            <v>Town of Winnsboro</v>
          </cell>
          <cell r="E1361">
            <v>1</v>
          </cell>
          <cell r="G1361" t="str">
            <v>$/MMBtu</v>
          </cell>
          <cell r="H1361">
            <v>15541.666666666666</v>
          </cell>
          <cell r="I1361" t="str">
            <v>US</v>
          </cell>
          <cell r="J1361" t="str">
            <v>Ward</v>
          </cell>
          <cell r="K1361">
            <v>15541.666666666666</v>
          </cell>
          <cell r="L1361">
            <v>15541.666666666666</v>
          </cell>
          <cell r="M1361">
            <v>15541.666666666666</v>
          </cell>
        </row>
        <row r="1362">
          <cell r="A1362">
            <v>37681</v>
          </cell>
          <cell r="B1362" t="str">
            <v>NG</v>
          </cell>
          <cell r="C1362" t="str">
            <v>Winnsboro</v>
          </cell>
          <cell r="D1362" t="str">
            <v>Town of Winnsboro</v>
          </cell>
          <cell r="E1362">
            <v>1</v>
          </cell>
          <cell r="G1362" t="str">
            <v>$/MMBtu</v>
          </cell>
          <cell r="H1362">
            <v>15541.666666666666</v>
          </cell>
          <cell r="I1362" t="str">
            <v>US</v>
          </cell>
          <cell r="J1362" t="str">
            <v>Ward</v>
          </cell>
          <cell r="K1362">
            <v>15541.666666666666</v>
          </cell>
          <cell r="L1362">
            <v>15541.666666666666</v>
          </cell>
          <cell r="M1362">
            <v>15541.666666666666</v>
          </cell>
        </row>
        <row r="1363">
          <cell r="A1363">
            <v>37712</v>
          </cell>
          <cell r="B1363" t="str">
            <v>NG</v>
          </cell>
          <cell r="C1363" t="str">
            <v>Winnsboro</v>
          </cell>
          <cell r="D1363" t="str">
            <v>Town of Winnsboro</v>
          </cell>
          <cell r="E1363">
            <v>1</v>
          </cell>
          <cell r="G1363" t="str">
            <v>$/MMBtu</v>
          </cell>
          <cell r="H1363">
            <v>15541.666666666666</v>
          </cell>
          <cell r="I1363" t="str">
            <v>US</v>
          </cell>
          <cell r="J1363" t="str">
            <v>Ward</v>
          </cell>
          <cell r="K1363">
            <v>15541.666666666666</v>
          </cell>
          <cell r="L1363">
            <v>15541.666666666666</v>
          </cell>
          <cell r="M1363">
            <v>15541.666666666666</v>
          </cell>
        </row>
        <row r="1364">
          <cell r="A1364">
            <v>37742</v>
          </cell>
          <cell r="B1364" t="str">
            <v>NG</v>
          </cell>
          <cell r="C1364" t="str">
            <v>Winnsboro</v>
          </cell>
          <cell r="D1364" t="str">
            <v>Town of Winnsboro</v>
          </cell>
          <cell r="E1364">
            <v>1</v>
          </cell>
          <cell r="G1364" t="str">
            <v>$/MMBtu</v>
          </cell>
          <cell r="H1364">
            <v>15541.666666666666</v>
          </cell>
          <cell r="I1364" t="str">
            <v>US</v>
          </cell>
          <cell r="J1364" t="str">
            <v>Ward</v>
          </cell>
          <cell r="K1364">
            <v>15541.666666666666</v>
          </cell>
          <cell r="L1364">
            <v>15541.666666666666</v>
          </cell>
          <cell r="M1364">
            <v>15541.666666666666</v>
          </cell>
        </row>
        <row r="1365">
          <cell r="A1365">
            <v>37773</v>
          </cell>
          <cell r="B1365" t="str">
            <v>NG</v>
          </cell>
          <cell r="C1365" t="str">
            <v>Winnsboro</v>
          </cell>
          <cell r="D1365" t="str">
            <v>Town of Winnsboro</v>
          </cell>
          <cell r="E1365">
            <v>1</v>
          </cell>
          <cell r="G1365" t="str">
            <v>$/MMBtu</v>
          </cell>
          <cell r="H1365">
            <v>15541.666666666666</v>
          </cell>
          <cell r="I1365" t="str">
            <v>US</v>
          </cell>
          <cell r="J1365" t="str">
            <v>Ward</v>
          </cell>
          <cell r="K1365">
            <v>15541.666666666666</v>
          </cell>
          <cell r="L1365">
            <v>15541.666666666666</v>
          </cell>
          <cell r="M1365">
            <v>15541.666666666666</v>
          </cell>
        </row>
        <row r="1366">
          <cell r="A1366">
            <v>37803</v>
          </cell>
          <cell r="B1366" t="str">
            <v>NG</v>
          </cell>
          <cell r="C1366" t="str">
            <v>Winnsboro</v>
          </cell>
          <cell r="D1366" t="str">
            <v>Town of Winnsboro</v>
          </cell>
          <cell r="E1366">
            <v>1</v>
          </cell>
          <cell r="G1366" t="str">
            <v>$/MMBtu</v>
          </cell>
          <cell r="H1366">
            <v>15541.666666666666</v>
          </cell>
          <cell r="I1366" t="str">
            <v>US</v>
          </cell>
          <cell r="J1366" t="str">
            <v>Ward</v>
          </cell>
          <cell r="K1366">
            <v>15541.666666666666</v>
          </cell>
          <cell r="L1366">
            <v>15541.666666666666</v>
          </cell>
          <cell r="M1366">
            <v>15541.666666666666</v>
          </cell>
        </row>
        <row r="1367">
          <cell r="A1367">
            <v>37834</v>
          </cell>
          <cell r="B1367" t="str">
            <v>NG</v>
          </cell>
          <cell r="C1367" t="str">
            <v>Winnsboro</v>
          </cell>
          <cell r="D1367" t="str">
            <v>Town of Winnsboro</v>
          </cell>
          <cell r="E1367">
            <v>1</v>
          </cell>
          <cell r="G1367" t="str">
            <v>$/MMBtu</v>
          </cell>
          <cell r="H1367">
            <v>15541.666666666666</v>
          </cell>
          <cell r="I1367" t="str">
            <v>US</v>
          </cell>
          <cell r="J1367" t="str">
            <v>Ward</v>
          </cell>
          <cell r="K1367">
            <v>15541.666666666666</v>
          </cell>
          <cell r="L1367">
            <v>15541.666666666666</v>
          </cell>
          <cell r="M1367">
            <v>15541.666666666666</v>
          </cell>
        </row>
        <row r="1368">
          <cell r="A1368">
            <v>37865</v>
          </cell>
          <cell r="B1368" t="str">
            <v>NG</v>
          </cell>
          <cell r="C1368" t="str">
            <v>Winnsboro</v>
          </cell>
          <cell r="D1368" t="str">
            <v>Town of Winnsboro</v>
          </cell>
          <cell r="E1368">
            <v>1</v>
          </cell>
          <cell r="G1368" t="str">
            <v>$/MMBtu</v>
          </cell>
          <cell r="H1368">
            <v>15541.666666666666</v>
          </cell>
          <cell r="I1368" t="str">
            <v>US</v>
          </cell>
          <cell r="J1368" t="str">
            <v>Ward</v>
          </cell>
          <cell r="K1368">
            <v>15541.666666666666</v>
          </cell>
          <cell r="L1368">
            <v>15541.666666666666</v>
          </cell>
          <cell r="M1368">
            <v>15541.666666666666</v>
          </cell>
        </row>
        <row r="1369">
          <cell r="A1369">
            <v>37895</v>
          </cell>
          <cell r="B1369" t="str">
            <v>NG</v>
          </cell>
          <cell r="C1369" t="str">
            <v>Winnsboro</v>
          </cell>
          <cell r="D1369" t="str">
            <v>Town of Winnsboro</v>
          </cell>
          <cell r="E1369">
            <v>1</v>
          </cell>
          <cell r="G1369" t="str">
            <v>$/MMBtu</v>
          </cell>
          <cell r="H1369">
            <v>15541.666666666666</v>
          </cell>
          <cell r="I1369" t="str">
            <v>US</v>
          </cell>
          <cell r="J1369" t="str">
            <v>Ward</v>
          </cell>
          <cell r="K1369">
            <v>15541.666666666666</v>
          </cell>
          <cell r="L1369">
            <v>15541.666666666666</v>
          </cell>
          <cell r="M1369">
            <v>15541.666666666666</v>
          </cell>
        </row>
        <row r="1370">
          <cell r="A1370">
            <v>37926</v>
          </cell>
          <cell r="B1370" t="str">
            <v>NG</v>
          </cell>
          <cell r="C1370" t="str">
            <v>Winnsboro</v>
          </cell>
          <cell r="D1370" t="str">
            <v>Town of Winnsboro</v>
          </cell>
          <cell r="E1370">
            <v>1</v>
          </cell>
          <cell r="G1370" t="str">
            <v>$/MMBtu</v>
          </cell>
          <cell r="H1370">
            <v>15541.666666666666</v>
          </cell>
          <cell r="I1370" t="str">
            <v>US</v>
          </cell>
          <cell r="J1370" t="str">
            <v>Ward</v>
          </cell>
          <cell r="K1370">
            <v>15541.666666666666</v>
          </cell>
          <cell r="L1370">
            <v>15541.666666666666</v>
          </cell>
          <cell r="M1370">
            <v>15541.666666666666</v>
          </cell>
        </row>
        <row r="1371">
          <cell r="A1371">
            <v>37956</v>
          </cell>
          <cell r="B1371" t="str">
            <v>NG</v>
          </cell>
          <cell r="C1371" t="str">
            <v>Winnsboro</v>
          </cell>
          <cell r="D1371" t="str">
            <v>Town of Winnsboro</v>
          </cell>
          <cell r="E1371">
            <v>1</v>
          </cell>
          <cell r="G1371" t="str">
            <v>$/MMBtu</v>
          </cell>
          <cell r="H1371">
            <v>15541.666666666666</v>
          </cell>
          <cell r="I1371" t="str">
            <v>US</v>
          </cell>
          <cell r="J1371" t="str">
            <v>Ward</v>
          </cell>
          <cell r="K1371">
            <v>15541.666666666666</v>
          </cell>
          <cell r="L1371">
            <v>15541.666666666666</v>
          </cell>
          <cell r="M1371">
            <v>15541.666666666666</v>
          </cell>
        </row>
        <row r="1372">
          <cell r="A1372">
            <v>38231</v>
          </cell>
          <cell r="B1372" t="str">
            <v>NG</v>
          </cell>
          <cell r="C1372" t="str">
            <v>Winnsboro</v>
          </cell>
          <cell r="D1372" t="str">
            <v>Town of Winnsboro</v>
          </cell>
          <cell r="E1372">
            <v>6.7</v>
          </cell>
          <cell r="G1372" t="str">
            <v>$/MMBtu</v>
          </cell>
          <cell r="H1372">
            <v>15541.666666666666</v>
          </cell>
          <cell r="I1372" t="str">
            <v>US</v>
          </cell>
          <cell r="J1372" t="str">
            <v>Ward</v>
          </cell>
          <cell r="K1372">
            <v>104129.16666666667</v>
          </cell>
          <cell r="L1372">
            <v>104129.16666666667</v>
          </cell>
          <cell r="M1372">
            <v>15541.666666666666</v>
          </cell>
        </row>
        <row r="1373">
          <cell r="A1373">
            <v>38261</v>
          </cell>
          <cell r="B1373" t="str">
            <v>NG</v>
          </cell>
          <cell r="C1373" t="str">
            <v>Winnsboro</v>
          </cell>
          <cell r="D1373" t="str">
            <v>Town of Winnsboro</v>
          </cell>
          <cell r="E1373">
            <v>6.7</v>
          </cell>
          <cell r="G1373" t="str">
            <v>$/MMBtu</v>
          </cell>
          <cell r="H1373">
            <v>15541.666666666666</v>
          </cell>
          <cell r="I1373" t="str">
            <v>US</v>
          </cell>
          <cell r="J1373" t="str">
            <v>Ward</v>
          </cell>
          <cell r="K1373">
            <v>104129.16666666667</v>
          </cell>
          <cell r="L1373">
            <v>104129.16666666667</v>
          </cell>
          <cell r="M1373">
            <v>15541.666666666666</v>
          </cell>
        </row>
        <row r="1374">
          <cell r="A1374">
            <v>38292</v>
          </cell>
          <cell r="B1374" t="str">
            <v>NG</v>
          </cell>
          <cell r="C1374" t="str">
            <v>Winnsboro</v>
          </cell>
          <cell r="D1374" t="str">
            <v>Town of Winnsboro</v>
          </cell>
          <cell r="E1374">
            <v>6.7</v>
          </cell>
          <cell r="G1374" t="str">
            <v>$/MMBtu</v>
          </cell>
          <cell r="H1374">
            <v>15541.666666666666</v>
          </cell>
          <cell r="I1374" t="str">
            <v>US</v>
          </cell>
          <cell r="J1374" t="str">
            <v>Ward</v>
          </cell>
          <cell r="K1374">
            <v>104129.16666666667</v>
          </cell>
          <cell r="L1374">
            <v>104129.16666666667</v>
          </cell>
          <cell r="M1374">
            <v>15541.666666666666</v>
          </cell>
        </row>
        <row r="1375">
          <cell r="A1375">
            <v>38322</v>
          </cell>
          <cell r="B1375" t="str">
            <v>NG</v>
          </cell>
          <cell r="C1375" t="str">
            <v>Winnsboro</v>
          </cell>
          <cell r="D1375" t="str">
            <v>Town of Winnsboro</v>
          </cell>
          <cell r="E1375">
            <v>6.7</v>
          </cell>
          <cell r="G1375" t="str">
            <v>$/MMBtu</v>
          </cell>
          <cell r="H1375">
            <v>15541.666666666666</v>
          </cell>
          <cell r="I1375" t="str">
            <v>US</v>
          </cell>
          <cell r="J1375" t="str">
            <v>Ward</v>
          </cell>
          <cell r="K1375">
            <v>104129.16666666667</v>
          </cell>
          <cell r="L1375">
            <v>104129.16666666667</v>
          </cell>
          <cell r="M1375">
            <v>15541.666666666666</v>
          </cell>
        </row>
        <row r="1376">
          <cell r="A1376">
            <v>38353</v>
          </cell>
          <cell r="B1376" t="str">
            <v>NG</v>
          </cell>
          <cell r="C1376" t="str">
            <v>Winnsboro</v>
          </cell>
          <cell r="D1376" t="str">
            <v>Town of Winnsboro</v>
          </cell>
          <cell r="G1376" t="str">
            <v>$/MMBtu</v>
          </cell>
          <cell r="H1376">
            <v>15541.666666666666</v>
          </cell>
          <cell r="I1376" t="str">
            <v>US</v>
          </cell>
          <cell r="J1376" t="str">
            <v>Ward</v>
          </cell>
          <cell r="K1376">
            <v>0</v>
          </cell>
          <cell r="L1376">
            <v>0</v>
          </cell>
          <cell r="M1376">
            <v>0</v>
          </cell>
        </row>
        <row r="1377">
          <cell r="A1377">
            <v>38384</v>
          </cell>
          <cell r="B1377" t="str">
            <v>NG</v>
          </cell>
          <cell r="C1377" t="str">
            <v>Winnsboro</v>
          </cell>
          <cell r="D1377" t="str">
            <v>Town of Winnsboro</v>
          </cell>
          <cell r="G1377" t="str">
            <v>$/MMBtu</v>
          </cell>
          <cell r="H1377">
            <v>15541.666666666666</v>
          </cell>
          <cell r="I1377" t="str">
            <v>US</v>
          </cell>
          <cell r="J1377" t="str">
            <v>Ward</v>
          </cell>
          <cell r="K1377">
            <v>0</v>
          </cell>
          <cell r="L1377">
            <v>0</v>
          </cell>
          <cell r="M1377">
            <v>0</v>
          </cell>
        </row>
        <row r="1378">
          <cell r="A1378">
            <v>38412</v>
          </cell>
          <cell r="B1378" t="str">
            <v>NG</v>
          </cell>
          <cell r="C1378" t="str">
            <v>Winnsboro</v>
          </cell>
          <cell r="D1378" t="str">
            <v>Town of Winnsboro</v>
          </cell>
          <cell r="G1378" t="str">
            <v>$/MMBtu</v>
          </cell>
          <cell r="H1378">
            <v>15541.666666666666</v>
          </cell>
          <cell r="I1378" t="str">
            <v>US</v>
          </cell>
          <cell r="J1378" t="str">
            <v>Ward</v>
          </cell>
          <cell r="K1378">
            <v>0</v>
          </cell>
          <cell r="L1378">
            <v>0</v>
          </cell>
          <cell r="M1378">
            <v>0</v>
          </cell>
        </row>
        <row r="1379">
          <cell r="A1379">
            <v>38443</v>
          </cell>
          <cell r="B1379" t="str">
            <v>NG</v>
          </cell>
          <cell r="C1379" t="str">
            <v>Winnsboro</v>
          </cell>
          <cell r="D1379" t="str">
            <v>Town of Winnsboro</v>
          </cell>
          <cell r="G1379" t="str">
            <v>$/MMBtu</v>
          </cell>
          <cell r="H1379">
            <v>15541.666666666666</v>
          </cell>
          <cell r="I1379" t="str">
            <v>US</v>
          </cell>
          <cell r="J1379" t="str">
            <v>Ward</v>
          </cell>
          <cell r="K1379">
            <v>0</v>
          </cell>
          <cell r="L1379">
            <v>0</v>
          </cell>
          <cell r="M1379">
            <v>0</v>
          </cell>
        </row>
        <row r="1380">
          <cell r="A1380">
            <v>38473</v>
          </cell>
          <cell r="B1380" t="str">
            <v>NG</v>
          </cell>
          <cell r="C1380" t="str">
            <v>Winnsboro</v>
          </cell>
          <cell r="D1380" t="str">
            <v>Town of Winnsboro</v>
          </cell>
          <cell r="G1380" t="str">
            <v>$/MMBtu</v>
          </cell>
          <cell r="H1380">
            <v>15541.666666666666</v>
          </cell>
          <cell r="I1380" t="str">
            <v>US</v>
          </cell>
          <cell r="J1380" t="str">
            <v>Ward</v>
          </cell>
          <cell r="K1380">
            <v>0</v>
          </cell>
          <cell r="L1380">
            <v>0</v>
          </cell>
          <cell r="M1380">
            <v>0</v>
          </cell>
        </row>
        <row r="1381">
          <cell r="A1381">
            <v>38504</v>
          </cell>
          <cell r="B1381" t="str">
            <v>NG</v>
          </cell>
          <cell r="C1381" t="str">
            <v>Winnsboro</v>
          </cell>
          <cell r="D1381" t="str">
            <v>Town of Winnsboro</v>
          </cell>
          <cell r="G1381" t="str">
            <v>$/MMBtu</v>
          </cell>
          <cell r="H1381">
            <v>15541.666666666666</v>
          </cell>
          <cell r="I1381" t="str">
            <v>US</v>
          </cell>
          <cell r="J1381" t="str">
            <v>Ward</v>
          </cell>
          <cell r="K1381">
            <v>0</v>
          </cell>
          <cell r="L1381">
            <v>0</v>
          </cell>
          <cell r="M1381">
            <v>0</v>
          </cell>
        </row>
        <row r="1382">
          <cell r="A1382">
            <v>38534</v>
          </cell>
          <cell r="B1382" t="str">
            <v>NG</v>
          </cell>
          <cell r="C1382" t="str">
            <v>Winnsboro</v>
          </cell>
          <cell r="D1382" t="str">
            <v>Town of Winnsboro</v>
          </cell>
          <cell r="G1382" t="str">
            <v>$/MMBtu</v>
          </cell>
          <cell r="H1382">
            <v>15541.666666666666</v>
          </cell>
          <cell r="I1382" t="str">
            <v>US</v>
          </cell>
          <cell r="J1382" t="str">
            <v>Ward</v>
          </cell>
          <cell r="K1382">
            <v>0</v>
          </cell>
          <cell r="L1382">
            <v>0</v>
          </cell>
          <cell r="M1382">
            <v>0</v>
          </cell>
        </row>
        <row r="1383">
          <cell r="A1383">
            <v>38565</v>
          </cell>
          <cell r="B1383" t="str">
            <v>NG</v>
          </cell>
          <cell r="C1383" t="str">
            <v>Winnsboro</v>
          </cell>
          <cell r="D1383" t="str">
            <v>Town of Winnsboro</v>
          </cell>
          <cell r="G1383" t="str">
            <v>$/MMBtu</v>
          </cell>
          <cell r="H1383">
            <v>15541.666666666666</v>
          </cell>
          <cell r="I1383" t="str">
            <v>US</v>
          </cell>
          <cell r="J1383" t="str">
            <v>Ward</v>
          </cell>
          <cell r="K1383">
            <v>0</v>
          </cell>
          <cell r="L1383">
            <v>0</v>
          </cell>
          <cell r="M1383">
            <v>0</v>
          </cell>
        </row>
        <row r="1384">
          <cell r="A1384">
            <v>38596</v>
          </cell>
          <cell r="B1384" t="str">
            <v>NG</v>
          </cell>
          <cell r="C1384" t="str">
            <v>Winnsboro</v>
          </cell>
          <cell r="D1384" t="str">
            <v>Town of Winnsboro</v>
          </cell>
          <cell r="G1384" t="str">
            <v>$/MMBtu</v>
          </cell>
          <cell r="H1384">
            <v>15541.666666666666</v>
          </cell>
          <cell r="I1384" t="str">
            <v>US</v>
          </cell>
          <cell r="J1384" t="str">
            <v>Ward</v>
          </cell>
          <cell r="K1384">
            <v>0</v>
          </cell>
          <cell r="L1384">
            <v>0</v>
          </cell>
          <cell r="M1384">
            <v>0</v>
          </cell>
        </row>
        <row r="1385">
          <cell r="A1385">
            <v>38626</v>
          </cell>
          <cell r="B1385" t="str">
            <v>NG</v>
          </cell>
          <cell r="C1385" t="str">
            <v>Winnsboro</v>
          </cell>
          <cell r="D1385" t="str">
            <v>Town of Winnsboro</v>
          </cell>
          <cell r="G1385" t="str">
            <v>$/MMBtu</v>
          </cell>
          <cell r="H1385">
            <v>15541.666666666666</v>
          </cell>
          <cell r="I1385" t="str">
            <v>US</v>
          </cell>
          <cell r="J1385" t="str">
            <v>Ward</v>
          </cell>
          <cell r="K1385">
            <v>0</v>
          </cell>
          <cell r="L1385">
            <v>0</v>
          </cell>
          <cell r="M1385">
            <v>0</v>
          </cell>
        </row>
        <row r="1386">
          <cell r="A1386">
            <v>38657</v>
          </cell>
          <cell r="B1386" t="str">
            <v>NG</v>
          </cell>
          <cell r="C1386" t="str">
            <v>Winnsboro</v>
          </cell>
          <cell r="D1386" t="str">
            <v>Town of Winnsboro</v>
          </cell>
          <cell r="G1386" t="str">
            <v>$/MMBtu</v>
          </cell>
          <cell r="H1386">
            <v>15541.666666666666</v>
          </cell>
          <cell r="I1386" t="str">
            <v>US</v>
          </cell>
          <cell r="J1386" t="str">
            <v>Ward</v>
          </cell>
          <cell r="K1386">
            <v>0</v>
          </cell>
          <cell r="L1386">
            <v>0</v>
          </cell>
          <cell r="M1386">
            <v>0</v>
          </cell>
        </row>
        <row r="1387">
          <cell r="A1387">
            <v>38687</v>
          </cell>
          <cell r="B1387" t="str">
            <v>NG</v>
          </cell>
          <cell r="C1387" t="str">
            <v>Winnsboro</v>
          </cell>
          <cell r="D1387" t="str">
            <v>Town of Winnsboro</v>
          </cell>
          <cell r="G1387" t="str">
            <v>$/MMBtu</v>
          </cell>
          <cell r="H1387">
            <v>15541.666666666666</v>
          </cell>
          <cell r="I1387" t="str">
            <v>US</v>
          </cell>
          <cell r="J1387" t="str">
            <v>Ward</v>
          </cell>
          <cell r="K1387">
            <v>0</v>
          </cell>
          <cell r="L1387">
            <v>0</v>
          </cell>
          <cell r="M1387">
            <v>0</v>
          </cell>
        </row>
        <row r="1388">
          <cell r="A1388">
            <v>37622</v>
          </cell>
          <cell r="B1388" t="str">
            <v>Hydrogen</v>
          </cell>
          <cell r="C1388" t="str">
            <v>Laporte</v>
          </cell>
          <cell r="D1388" t="str">
            <v>Linde</v>
          </cell>
          <cell r="E1388">
            <v>2.37</v>
          </cell>
          <cell r="G1388" t="str">
            <v>$/MSCF</v>
          </cell>
          <cell r="H1388">
            <v>189166.66666666666</v>
          </cell>
          <cell r="I1388" t="str">
            <v>US</v>
          </cell>
          <cell r="J1388" t="str">
            <v>Poole</v>
          </cell>
          <cell r="K1388">
            <v>448325</v>
          </cell>
          <cell r="L1388">
            <v>448325</v>
          </cell>
          <cell r="M1388">
            <v>189166.66666666666</v>
          </cell>
        </row>
        <row r="1389">
          <cell r="A1389">
            <v>37653</v>
          </cell>
          <cell r="B1389" t="str">
            <v>Hydrogen</v>
          </cell>
          <cell r="C1389" t="str">
            <v>Laporte</v>
          </cell>
          <cell r="D1389" t="str">
            <v>Linde</v>
          </cell>
          <cell r="E1389">
            <v>2.71</v>
          </cell>
          <cell r="G1389" t="str">
            <v>$/MSCF</v>
          </cell>
          <cell r="H1389">
            <v>189166.66666666666</v>
          </cell>
          <cell r="I1389" t="str">
            <v>US</v>
          </cell>
          <cell r="J1389" t="str">
            <v>Poole</v>
          </cell>
          <cell r="K1389">
            <v>512641.66666666663</v>
          </cell>
          <cell r="L1389">
            <v>512641.66666666663</v>
          </cell>
          <cell r="M1389">
            <v>189166.66666666666</v>
          </cell>
        </row>
        <row r="1390">
          <cell r="A1390">
            <v>37681</v>
          </cell>
          <cell r="B1390" t="str">
            <v>Hydrogen</v>
          </cell>
          <cell r="C1390" t="str">
            <v>Laporte</v>
          </cell>
          <cell r="D1390" t="str">
            <v>Linde</v>
          </cell>
          <cell r="E1390">
            <v>4.3899999999999997</v>
          </cell>
          <cell r="G1390" t="str">
            <v>$/MSCF</v>
          </cell>
          <cell r="H1390">
            <v>189166.66666666666</v>
          </cell>
          <cell r="I1390" t="str">
            <v>US</v>
          </cell>
          <cell r="J1390" t="str">
            <v>Poole</v>
          </cell>
          <cell r="K1390">
            <v>830441.66666666651</v>
          </cell>
          <cell r="L1390">
            <v>830441.66666666651</v>
          </cell>
          <cell r="M1390">
            <v>189166.66666666666</v>
          </cell>
        </row>
        <row r="1391">
          <cell r="A1391">
            <v>37712</v>
          </cell>
          <cell r="B1391" t="str">
            <v>Hydrogen</v>
          </cell>
          <cell r="C1391" t="str">
            <v>Laporte</v>
          </cell>
          <cell r="D1391" t="str">
            <v>Linde</v>
          </cell>
          <cell r="E1391">
            <v>2.4500000000000002</v>
          </cell>
          <cell r="G1391" t="str">
            <v>$/MSCF</v>
          </cell>
          <cell r="H1391">
            <v>189166.66666666666</v>
          </cell>
          <cell r="I1391" t="str">
            <v>US</v>
          </cell>
          <cell r="J1391" t="str">
            <v>Poole</v>
          </cell>
          <cell r="K1391">
            <v>463458.33333333337</v>
          </cell>
          <cell r="L1391">
            <v>463458.33333333337</v>
          </cell>
          <cell r="M1391">
            <v>189166.66666666666</v>
          </cell>
        </row>
        <row r="1392">
          <cell r="A1392">
            <v>37742</v>
          </cell>
          <cell r="B1392" t="str">
            <v>Hydrogen</v>
          </cell>
          <cell r="C1392" t="str">
            <v>Laporte</v>
          </cell>
          <cell r="D1392" t="str">
            <v>Linde</v>
          </cell>
          <cell r="E1392">
            <v>2.48</v>
          </cell>
          <cell r="G1392" t="str">
            <v>$/MSCF</v>
          </cell>
          <cell r="H1392">
            <v>189166.66666666666</v>
          </cell>
          <cell r="I1392" t="str">
            <v>US</v>
          </cell>
          <cell r="J1392" t="str">
            <v>Poole</v>
          </cell>
          <cell r="K1392">
            <v>469133.33333333331</v>
          </cell>
          <cell r="L1392">
            <v>469133.33333333331</v>
          </cell>
          <cell r="M1392">
            <v>189166.66666666666</v>
          </cell>
        </row>
        <row r="1393">
          <cell r="A1393">
            <v>37773</v>
          </cell>
          <cell r="B1393" t="str">
            <v>Hydrogen</v>
          </cell>
          <cell r="C1393" t="str">
            <v>Laporte</v>
          </cell>
          <cell r="D1393" t="str">
            <v>Linde</v>
          </cell>
          <cell r="E1393">
            <v>2.92</v>
          </cell>
          <cell r="G1393" t="str">
            <v>$/MSCF</v>
          </cell>
          <cell r="H1393">
            <v>189166.66666666666</v>
          </cell>
          <cell r="I1393" t="str">
            <v>US</v>
          </cell>
          <cell r="J1393" t="str">
            <v>Poole</v>
          </cell>
          <cell r="K1393">
            <v>552366.66666666663</v>
          </cell>
          <cell r="L1393">
            <v>552366.66666666663</v>
          </cell>
          <cell r="M1393">
            <v>189166.66666666666</v>
          </cell>
        </row>
        <row r="1394">
          <cell r="A1394">
            <v>37803</v>
          </cell>
          <cell r="B1394" t="str">
            <v>Hydrogen</v>
          </cell>
          <cell r="C1394" t="str">
            <v>Laporte</v>
          </cell>
          <cell r="D1394" t="str">
            <v>Linde</v>
          </cell>
          <cell r="E1394">
            <v>2.67</v>
          </cell>
          <cell r="G1394" t="str">
            <v>$/MSCF</v>
          </cell>
          <cell r="H1394">
            <v>189166.66666666666</v>
          </cell>
          <cell r="I1394" t="str">
            <v>US</v>
          </cell>
          <cell r="J1394" t="str">
            <v>Poole</v>
          </cell>
          <cell r="K1394">
            <v>505075</v>
          </cell>
          <cell r="L1394">
            <v>505074.99999999994</v>
          </cell>
          <cell r="M1394">
            <v>189166.66666666666</v>
          </cell>
        </row>
        <row r="1395">
          <cell r="A1395">
            <v>37834</v>
          </cell>
          <cell r="B1395" t="str">
            <v>Hydrogen</v>
          </cell>
          <cell r="C1395" t="str">
            <v>Laporte</v>
          </cell>
          <cell r="D1395" t="str">
            <v>Linde</v>
          </cell>
          <cell r="E1395">
            <v>2.3199999999999998</v>
          </cell>
          <cell r="G1395" t="str">
            <v>$/MSCF</v>
          </cell>
          <cell r="H1395">
            <v>189166.66666666666</v>
          </cell>
          <cell r="I1395" t="str">
            <v>US</v>
          </cell>
          <cell r="J1395" t="str">
            <v>Poole</v>
          </cell>
          <cell r="K1395">
            <v>438866.66666666663</v>
          </cell>
          <cell r="L1395">
            <v>438866.66666666663</v>
          </cell>
          <cell r="M1395">
            <v>189166.66666666666</v>
          </cell>
        </row>
        <row r="1396">
          <cell r="A1396">
            <v>37865</v>
          </cell>
          <cell r="B1396" t="str">
            <v>Hydrogen</v>
          </cell>
          <cell r="C1396" t="str">
            <v>Laporte</v>
          </cell>
          <cell r="D1396" t="str">
            <v>Linde</v>
          </cell>
          <cell r="E1396">
            <v>2.41</v>
          </cell>
          <cell r="G1396" t="str">
            <v>$/MSCF</v>
          </cell>
          <cell r="H1396">
            <v>189166.66666666666</v>
          </cell>
          <cell r="I1396" t="str">
            <v>US</v>
          </cell>
          <cell r="J1396" t="str">
            <v>Poole</v>
          </cell>
          <cell r="K1396">
            <v>455891.66666666669</v>
          </cell>
          <cell r="L1396">
            <v>455891.66666666669</v>
          </cell>
          <cell r="M1396">
            <v>189166.66666666666</v>
          </cell>
        </row>
        <row r="1397">
          <cell r="A1397">
            <v>37895</v>
          </cell>
          <cell r="B1397" t="str">
            <v>Hydrogen</v>
          </cell>
          <cell r="C1397" t="str">
            <v>Laporte</v>
          </cell>
          <cell r="D1397" t="str">
            <v>Linde</v>
          </cell>
          <cell r="E1397">
            <v>2.13</v>
          </cell>
          <cell r="G1397" t="str">
            <v>$/MSCF</v>
          </cell>
          <cell r="H1397">
            <v>189166.66666666666</v>
          </cell>
          <cell r="I1397" t="str">
            <v>US</v>
          </cell>
          <cell r="J1397" t="str">
            <v>Poole</v>
          </cell>
          <cell r="K1397">
            <v>402925</v>
          </cell>
          <cell r="L1397">
            <v>402924.99999999994</v>
          </cell>
          <cell r="M1397">
            <v>189166.66666666666</v>
          </cell>
        </row>
        <row r="1398">
          <cell r="A1398">
            <v>37926</v>
          </cell>
          <cell r="B1398" t="str">
            <v>Hydrogen</v>
          </cell>
          <cell r="C1398" t="str">
            <v>Laporte</v>
          </cell>
          <cell r="D1398" t="str">
            <v>Linde</v>
          </cell>
          <cell r="E1398">
            <v>2.145</v>
          </cell>
          <cell r="G1398" t="str">
            <v>$/MSCF</v>
          </cell>
          <cell r="H1398">
            <v>189166.66666666666</v>
          </cell>
          <cell r="I1398" t="str">
            <v>US</v>
          </cell>
          <cell r="J1398" t="str">
            <v>Poole</v>
          </cell>
          <cell r="K1398">
            <v>405762.5</v>
          </cell>
          <cell r="L1398">
            <v>405762.5</v>
          </cell>
          <cell r="M1398">
            <v>189166.66666666666</v>
          </cell>
        </row>
        <row r="1399">
          <cell r="A1399">
            <v>37956</v>
          </cell>
          <cell r="B1399" t="str">
            <v>Hydrogen</v>
          </cell>
          <cell r="C1399" t="str">
            <v>Laporte</v>
          </cell>
          <cell r="D1399" t="str">
            <v>Linde</v>
          </cell>
          <cell r="E1399">
            <v>2.3450000000000002</v>
          </cell>
          <cell r="G1399" t="str">
            <v>$/MSCF</v>
          </cell>
          <cell r="H1399">
            <v>189166.66666666666</v>
          </cell>
          <cell r="I1399" t="str">
            <v>US</v>
          </cell>
          <cell r="J1399" t="str">
            <v>Poole</v>
          </cell>
          <cell r="K1399">
            <v>443595.83333333337</v>
          </cell>
          <cell r="L1399">
            <v>443595.83333333337</v>
          </cell>
          <cell r="M1399">
            <v>189166.66666666666</v>
          </cell>
        </row>
        <row r="1400">
          <cell r="A1400">
            <v>37987</v>
          </cell>
          <cell r="B1400" t="str">
            <v>Hydrogen</v>
          </cell>
          <cell r="C1400" t="str">
            <v>Laporte</v>
          </cell>
          <cell r="D1400" t="str">
            <v>Linde</v>
          </cell>
          <cell r="E1400">
            <v>2.855</v>
          </cell>
          <cell r="G1400" t="str">
            <v>$/MSCF</v>
          </cell>
          <cell r="H1400">
            <v>189166.66666666666</v>
          </cell>
          <cell r="I1400" t="str">
            <v>US</v>
          </cell>
          <cell r="J1400" t="str">
            <v>Poole</v>
          </cell>
          <cell r="K1400">
            <v>540070.83333333326</v>
          </cell>
          <cell r="L1400">
            <v>540070.83333333326</v>
          </cell>
          <cell r="M1400">
            <v>189166.66666666666</v>
          </cell>
        </row>
        <row r="1401">
          <cell r="A1401">
            <v>38018</v>
          </cell>
          <cell r="B1401" t="str">
            <v>Hydrogen</v>
          </cell>
          <cell r="C1401" t="str">
            <v>Laporte</v>
          </cell>
          <cell r="D1401" t="str">
            <v>Linde</v>
          </cell>
          <cell r="E1401">
            <v>2.6625000000000001</v>
          </cell>
          <cell r="G1401" t="str">
            <v>$/MSCF</v>
          </cell>
          <cell r="H1401">
            <v>189166.66666666666</v>
          </cell>
          <cell r="I1401" t="str">
            <v>US</v>
          </cell>
          <cell r="J1401" t="str">
            <v>Poole</v>
          </cell>
          <cell r="K1401">
            <v>503656.25</v>
          </cell>
          <cell r="L1401">
            <v>503656.25</v>
          </cell>
          <cell r="M1401">
            <v>189166.66666666666</v>
          </cell>
        </row>
        <row r="1402">
          <cell r="A1402">
            <v>38047</v>
          </cell>
          <cell r="B1402" t="str">
            <v>Hydrogen</v>
          </cell>
          <cell r="C1402" t="str">
            <v>Laporte</v>
          </cell>
          <cell r="D1402" t="str">
            <v>Linde</v>
          </cell>
          <cell r="E1402">
            <v>2.44</v>
          </cell>
          <cell r="G1402" t="str">
            <v>$/MSCF</v>
          </cell>
          <cell r="H1402">
            <v>189166.66666666666</v>
          </cell>
          <cell r="I1402" t="str">
            <v>US</v>
          </cell>
          <cell r="J1402" t="str">
            <v>Poole</v>
          </cell>
          <cell r="K1402">
            <v>461566.66666666663</v>
          </cell>
          <cell r="L1402">
            <v>461566.66666666663</v>
          </cell>
          <cell r="M1402">
            <v>189166.66666666666</v>
          </cell>
        </row>
        <row r="1403">
          <cell r="A1403">
            <v>38078</v>
          </cell>
          <cell r="B1403" t="str">
            <v>Hydrogen</v>
          </cell>
          <cell r="C1403" t="str">
            <v>Laporte</v>
          </cell>
          <cell r="D1403" t="str">
            <v>Linde</v>
          </cell>
          <cell r="E1403">
            <v>2.645</v>
          </cell>
          <cell r="G1403" t="str">
            <v>$/MSCF</v>
          </cell>
          <cell r="H1403">
            <v>189166.66666666666</v>
          </cell>
          <cell r="I1403" t="str">
            <v>US</v>
          </cell>
          <cell r="J1403" t="str">
            <v>Poole</v>
          </cell>
          <cell r="K1403">
            <v>500345.83333333331</v>
          </cell>
          <cell r="L1403">
            <v>500345.83333333331</v>
          </cell>
          <cell r="M1403">
            <v>189166.66666666666</v>
          </cell>
        </row>
        <row r="1404">
          <cell r="A1404">
            <v>38108</v>
          </cell>
          <cell r="B1404" t="str">
            <v>Hydrogen</v>
          </cell>
          <cell r="C1404" t="str">
            <v>Laporte</v>
          </cell>
          <cell r="D1404" t="str">
            <v>Linde</v>
          </cell>
          <cell r="E1404">
            <v>2.92</v>
          </cell>
          <cell r="G1404" t="str">
            <v>$/MSCF</v>
          </cell>
          <cell r="H1404">
            <v>189166.66666666666</v>
          </cell>
          <cell r="I1404" t="str">
            <v>US</v>
          </cell>
          <cell r="J1404" t="str">
            <v>Poole</v>
          </cell>
          <cell r="K1404">
            <v>552366.66666666663</v>
          </cell>
          <cell r="L1404">
            <v>552366.66666666663</v>
          </cell>
          <cell r="M1404">
            <v>189166.66666666666</v>
          </cell>
        </row>
        <row r="1405">
          <cell r="A1405">
            <v>38139</v>
          </cell>
          <cell r="B1405" t="str">
            <v>Hydrogen</v>
          </cell>
          <cell r="C1405" t="str">
            <v>Laporte</v>
          </cell>
          <cell r="D1405" t="str">
            <v>Linde</v>
          </cell>
          <cell r="E1405">
            <v>3.28</v>
          </cell>
          <cell r="G1405" t="str">
            <v>$/MSCF</v>
          </cell>
          <cell r="H1405">
            <v>189166.66666666666</v>
          </cell>
          <cell r="I1405" t="str">
            <v>US</v>
          </cell>
          <cell r="J1405" t="str">
            <v>Poole</v>
          </cell>
          <cell r="K1405">
            <v>620466.66666666663</v>
          </cell>
          <cell r="L1405">
            <v>620466.66666666663</v>
          </cell>
          <cell r="M1405">
            <v>189166.66666666666</v>
          </cell>
        </row>
        <row r="1406">
          <cell r="A1406">
            <v>38169</v>
          </cell>
          <cell r="B1406" t="str">
            <v>Hydrogen</v>
          </cell>
          <cell r="C1406" t="str">
            <v>Laporte</v>
          </cell>
          <cell r="D1406" t="str">
            <v>Linde</v>
          </cell>
          <cell r="E1406">
            <v>3</v>
          </cell>
          <cell r="G1406" t="str">
            <v>$/MSCF</v>
          </cell>
          <cell r="H1406">
            <v>189166.66666666666</v>
          </cell>
          <cell r="I1406" t="str">
            <v>US</v>
          </cell>
          <cell r="J1406" t="str">
            <v>Poole</v>
          </cell>
          <cell r="K1406">
            <v>567500</v>
          </cell>
          <cell r="L1406">
            <v>567500</v>
          </cell>
          <cell r="M1406">
            <v>189166.66666666666</v>
          </cell>
        </row>
        <row r="1407">
          <cell r="A1407">
            <v>38200</v>
          </cell>
          <cell r="B1407" t="str">
            <v>Hydrogen</v>
          </cell>
          <cell r="C1407" t="str">
            <v>Laporte</v>
          </cell>
          <cell r="D1407" t="str">
            <v>Linde</v>
          </cell>
          <cell r="E1407">
            <v>2.97</v>
          </cell>
          <cell r="G1407" t="str">
            <v>$/MSCF</v>
          </cell>
          <cell r="H1407">
            <v>189166.66666666666</v>
          </cell>
          <cell r="I1407" t="str">
            <v>US</v>
          </cell>
          <cell r="J1407" t="str">
            <v>Poole</v>
          </cell>
          <cell r="K1407">
            <v>561825</v>
          </cell>
          <cell r="L1407">
            <v>561825</v>
          </cell>
          <cell r="M1407">
            <v>189166.66666666666</v>
          </cell>
        </row>
        <row r="1408">
          <cell r="A1408">
            <v>38231</v>
          </cell>
          <cell r="B1408" t="str">
            <v>Hydrogen</v>
          </cell>
          <cell r="C1408" t="str">
            <v>Laporte</v>
          </cell>
          <cell r="D1408" t="str">
            <v>Linde</v>
          </cell>
          <cell r="E1408">
            <v>2.5499999999999998</v>
          </cell>
          <cell r="G1408" t="str">
            <v>$/MSCF</v>
          </cell>
          <cell r="H1408">
            <v>189166.66666666666</v>
          </cell>
          <cell r="I1408" t="str">
            <v>US</v>
          </cell>
          <cell r="J1408" t="str">
            <v>Poole</v>
          </cell>
          <cell r="K1408">
            <v>482374.99999999994</v>
          </cell>
          <cell r="L1408">
            <v>482374.99999999994</v>
          </cell>
          <cell r="M1408">
            <v>189166.66666666666</v>
          </cell>
        </row>
        <row r="1409">
          <cell r="A1409">
            <v>38261</v>
          </cell>
          <cell r="B1409" t="str">
            <v>Hydrogen</v>
          </cell>
          <cell r="C1409" t="str">
            <v>Laporte</v>
          </cell>
          <cell r="D1409" t="str">
            <v>Linde</v>
          </cell>
          <cell r="E1409">
            <v>2.7394999999999996</v>
          </cell>
          <cell r="G1409" t="str">
            <v>$/MSCF</v>
          </cell>
          <cell r="H1409">
            <v>189166.66666666666</v>
          </cell>
          <cell r="I1409" t="str">
            <v>US</v>
          </cell>
          <cell r="J1409" t="str">
            <v>Poole</v>
          </cell>
          <cell r="K1409">
            <v>518222.08333333326</v>
          </cell>
          <cell r="L1409">
            <v>518222.08333333326</v>
          </cell>
          <cell r="M1409">
            <v>189166.66666666666</v>
          </cell>
        </row>
        <row r="1410">
          <cell r="A1410">
            <v>38292</v>
          </cell>
          <cell r="B1410" t="str">
            <v>Hydrogen</v>
          </cell>
          <cell r="C1410" t="str">
            <v>Laporte</v>
          </cell>
          <cell r="D1410" t="str">
            <v>Linde</v>
          </cell>
          <cell r="E1410">
            <v>3.0209999999999999</v>
          </cell>
          <cell r="G1410" t="str">
            <v>$/MSCF</v>
          </cell>
          <cell r="H1410">
            <v>189166.66666666666</v>
          </cell>
          <cell r="I1410" t="str">
            <v>US</v>
          </cell>
          <cell r="J1410" t="str">
            <v>Poole</v>
          </cell>
          <cell r="K1410">
            <v>571472.5</v>
          </cell>
          <cell r="L1410">
            <v>571472.5</v>
          </cell>
          <cell r="M1410">
            <v>189166.66666666666</v>
          </cell>
        </row>
        <row r="1411">
          <cell r="A1411">
            <v>38322</v>
          </cell>
          <cell r="B1411" t="str">
            <v>Hydrogen</v>
          </cell>
          <cell r="C1411" t="str">
            <v>Laporte</v>
          </cell>
          <cell r="D1411" t="str">
            <v>Linde</v>
          </cell>
          <cell r="E1411">
            <v>3.2410000000000001</v>
          </cell>
          <cell r="G1411" t="str">
            <v>$/MSCF</v>
          </cell>
          <cell r="H1411">
            <v>189166.66666666666</v>
          </cell>
          <cell r="I1411" t="str">
            <v>US</v>
          </cell>
          <cell r="J1411" t="str">
            <v>Poole</v>
          </cell>
          <cell r="K1411">
            <v>613089.16666666663</v>
          </cell>
          <cell r="L1411">
            <v>613089.16666666663</v>
          </cell>
          <cell r="M1411">
            <v>189166.66666666666</v>
          </cell>
        </row>
        <row r="1412">
          <cell r="A1412">
            <v>38353</v>
          </cell>
          <cell r="B1412" t="str">
            <v>Hydrogen</v>
          </cell>
          <cell r="C1412" t="str">
            <v>Laporte</v>
          </cell>
          <cell r="D1412" t="str">
            <v>Linde</v>
          </cell>
          <cell r="E1412">
            <v>3.8010000000000002</v>
          </cell>
          <cell r="G1412" t="str">
            <v>$/MSCF</v>
          </cell>
          <cell r="H1412">
            <v>189166.66666666666</v>
          </cell>
          <cell r="I1412" t="str">
            <v>US</v>
          </cell>
          <cell r="J1412" t="str">
            <v>Poole</v>
          </cell>
          <cell r="K1412">
            <v>719022.5</v>
          </cell>
          <cell r="L1412">
            <v>719022.5</v>
          </cell>
          <cell r="M1412">
            <v>189166.66666666666</v>
          </cell>
        </row>
        <row r="1413">
          <cell r="A1413">
            <v>38384</v>
          </cell>
          <cell r="B1413" t="str">
            <v>Hydrogen</v>
          </cell>
          <cell r="C1413" t="str">
            <v>Laporte</v>
          </cell>
          <cell r="D1413" t="str">
            <v>Linde</v>
          </cell>
          <cell r="E1413">
            <v>3.8210000000000002</v>
          </cell>
          <cell r="G1413" t="str">
            <v>$/MSCF</v>
          </cell>
          <cell r="H1413">
            <v>189166.66666666666</v>
          </cell>
          <cell r="I1413" t="str">
            <v>US</v>
          </cell>
          <cell r="J1413" t="str">
            <v>Poole</v>
          </cell>
          <cell r="K1413">
            <v>722805.83333333337</v>
          </cell>
          <cell r="L1413">
            <v>722805.83333333337</v>
          </cell>
          <cell r="M1413">
            <v>189166.66666666666</v>
          </cell>
        </row>
        <row r="1414">
          <cell r="A1414">
            <v>38412</v>
          </cell>
          <cell r="B1414" t="str">
            <v>Hydrogen</v>
          </cell>
          <cell r="C1414" t="str">
            <v>Laporte</v>
          </cell>
          <cell r="D1414" t="str">
            <v>Linde</v>
          </cell>
          <cell r="E1414">
            <v>3.7160000000000002</v>
          </cell>
          <cell r="G1414" t="str">
            <v>$/MSCF</v>
          </cell>
          <cell r="H1414">
            <v>189166.66666666666</v>
          </cell>
          <cell r="I1414" t="str">
            <v>US</v>
          </cell>
          <cell r="J1414" t="str">
            <v>Poole</v>
          </cell>
          <cell r="K1414">
            <v>702943.33333333337</v>
          </cell>
          <cell r="L1414">
            <v>702943.33333333337</v>
          </cell>
          <cell r="M1414">
            <v>189166.66666666666</v>
          </cell>
        </row>
        <row r="1415">
          <cell r="A1415">
            <v>38443</v>
          </cell>
          <cell r="B1415" t="str">
            <v>Hydrogen</v>
          </cell>
          <cell r="C1415" t="str">
            <v>Laporte</v>
          </cell>
          <cell r="D1415" t="str">
            <v>Linde</v>
          </cell>
          <cell r="E1415">
            <v>3.2240000000000002</v>
          </cell>
          <cell r="G1415" t="str">
            <v>$/MSCF</v>
          </cell>
          <cell r="H1415">
            <v>189166.66666666666</v>
          </cell>
          <cell r="I1415" t="str">
            <v>US</v>
          </cell>
          <cell r="J1415" t="str">
            <v>Poole</v>
          </cell>
          <cell r="K1415">
            <v>609873.33333333337</v>
          </cell>
          <cell r="L1415">
            <v>609873.33333333337</v>
          </cell>
          <cell r="M1415">
            <v>189166.66666666666</v>
          </cell>
        </row>
        <row r="1416">
          <cell r="A1416">
            <v>38473</v>
          </cell>
          <cell r="B1416" t="str">
            <v>Hydrogen</v>
          </cell>
          <cell r="C1416" t="str">
            <v>Laporte</v>
          </cell>
          <cell r="D1416" t="str">
            <v>Linde</v>
          </cell>
          <cell r="E1416">
            <v>3.1590000000000003</v>
          </cell>
          <cell r="G1416" t="str">
            <v>$/MSCF</v>
          </cell>
          <cell r="H1416">
            <v>189166.66666666666</v>
          </cell>
          <cell r="I1416" t="str">
            <v>US</v>
          </cell>
          <cell r="J1416" t="str">
            <v>Poole</v>
          </cell>
          <cell r="K1416">
            <v>597577.5</v>
          </cell>
          <cell r="L1416">
            <v>597577.5</v>
          </cell>
          <cell r="M1416">
            <v>189166.66666666666</v>
          </cell>
        </row>
        <row r="1417">
          <cell r="A1417">
            <v>38504</v>
          </cell>
          <cell r="B1417" t="str">
            <v>Hydrogen</v>
          </cell>
          <cell r="C1417" t="str">
            <v>Laporte</v>
          </cell>
          <cell r="D1417" t="str">
            <v>Linde</v>
          </cell>
          <cell r="E1417">
            <v>3.1725000000000003</v>
          </cell>
          <cell r="G1417" t="str">
            <v>$/MSCF</v>
          </cell>
          <cell r="H1417">
            <v>189166.66666666666</v>
          </cell>
          <cell r="I1417" t="str">
            <v>US</v>
          </cell>
          <cell r="J1417" t="str">
            <v>Poole</v>
          </cell>
          <cell r="K1417">
            <v>600131.25</v>
          </cell>
          <cell r="L1417">
            <v>600131.25</v>
          </cell>
          <cell r="M1417">
            <v>189166.66666666666</v>
          </cell>
        </row>
        <row r="1418">
          <cell r="A1418">
            <v>38534</v>
          </cell>
          <cell r="B1418" t="str">
            <v>Hydrogen</v>
          </cell>
          <cell r="C1418" t="str">
            <v>Laporte</v>
          </cell>
          <cell r="D1418" t="str">
            <v>Linde</v>
          </cell>
          <cell r="E1418">
            <v>3.1974999999999998</v>
          </cell>
          <cell r="G1418" t="str">
            <v>$/MSCF</v>
          </cell>
          <cell r="H1418">
            <v>189166.66666666666</v>
          </cell>
          <cell r="I1418" t="str">
            <v>US</v>
          </cell>
          <cell r="J1418" t="str">
            <v>Poole</v>
          </cell>
          <cell r="K1418">
            <v>604860.41666666663</v>
          </cell>
          <cell r="L1418">
            <v>604860.41666666663</v>
          </cell>
          <cell r="M1418">
            <v>189166.66666666666</v>
          </cell>
        </row>
        <row r="1419">
          <cell r="A1419">
            <v>38565</v>
          </cell>
          <cell r="B1419" t="str">
            <v>Hydrogen</v>
          </cell>
          <cell r="C1419" t="str">
            <v>Laporte</v>
          </cell>
          <cell r="D1419" t="str">
            <v>Linde</v>
          </cell>
          <cell r="E1419">
            <v>3.2120000000000002</v>
          </cell>
          <cell r="G1419" t="str">
            <v>$/MSCF</v>
          </cell>
          <cell r="H1419">
            <v>189166.66666666666</v>
          </cell>
          <cell r="I1419" t="str">
            <v>US</v>
          </cell>
          <cell r="J1419" t="str">
            <v>Poole</v>
          </cell>
          <cell r="K1419">
            <v>607603.33333333337</v>
          </cell>
          <cell r="L1419">
            <v>607603.33333333337</v>
          </cell>
          <cell r="M1419">
            <v>189166.66666666666</v>
          </cell>
        </row>
        <row r="1420">
          <cell r="A1420">
            <v>38596</v>
          </cell>
          <cell r="B1420" t="str">
            <v>Hydrogen</v>
          </cell>
          <cell r="C1420" t="str">
            <v>Laporte</v>
          </cell>
          <cell r="D1420" t="str">
            <v>Linde</v>
          </cell>
          <cell r="E1420">
            <v>3.1869999999999998</v>
          </cell>
          <cell r="G1420" t="str">
            <v>$/MSCF</v>
          </cell>
          <cell r="H1420">
            <v>189166.66666666666</v>
          </cell>
          <cell r="I1420" t="str">
            <v>US</v>
          </cell>
          <cell r="J1420" t="str">
            <v>Poole</v>
          </cell>
          <cell r="K1420">
            <v>602874.16666666663</v>
          </cell>
          <cell r="L1420">
            <v>602874.16666666663</v>
          </cell>
          <cell r="M1420">
            <v>189166.66666666666</v>
          </cell>
        </row>
        <row r="1421">
          <cell r="A1421">
            <v>38626</v>
          </cell>
          <cell r="B1421" t="str">
            <v>Hydrogen</v>
          </cell>
          <cell r="C1421" t="str">
            <v>Laporte</v>
          </cell>
          <cell r="D1421" t="str">
            <v>Linde</v>
          </cell>
          <cell r="E1421">
            <v>3.1189999999999998</v>
          </cell>
          <cell r="G1421" t="str">
            <v>$/MSCF</v>
          </cell>
          <cell r="H1421">
            <v>189166.66666666666</v>
          </cell>
          <cell r="I1421" t="str">
            <v>US</v>
          </cell>
          <cell r="J1421" t="str">
            <v>Poole</v>
          </cell>
          <cell r="K1421">
            <v>590010.83333333326</v>
          </cell>
          <cell r="L1421">
            <v>590010.83333333326</v>
          </cell>
          <cell r="M1421">
            <v>189166.66666666666</v>
          </cell>
        </row>
        <row r="1422">
          <cell r="A1422">
            <v>38657</v>
          </cell>
          <cell r="B1422" t="str">
            <v>Hydrogen</v>
          </cell>
          <cell r="C1422" t="str">
            <v>Laporte</v>
          </cell>
          <cell r="D1422" t="str">
            <v>Linde</v>
          </cell>
          <cell r="E1422">
            <v>3.2189999999999999</v>
          </cell>
          <cell r="G1422" t="str">
            <v>$/MSCF</v>
          </cell>
          <cell r="H1422">
            <v>189166.66666666666</v>
          </cell>
          <cell r="I1422" t="str">
            <v>US</v>
          </cell>
          <cell r="J1422" t="str">
            <v>Poole</v>
          </cell>
          <cell r="K1422">
            <v>608927.5</v>
          </cell>
          <cell r="L1422">
            <v>608927.5</v>
          </cell>
          <cell r="M1422">
            <v>189166.66666666666</v>
          </cell>
        </row>
        <row r="1423">
          <cell r="A1423">
            <v>38687</v>
          </cell>
          <cell r="B1423" t="str">
            <v>Hydrogen</v>
          </cell>
          <cell r="C1423" t="str">
            <v>Laporte</v>
          </cell>
          <cell r="D1423" t="str">
            <v>Linde</v>
          </cell>
          <cell r="E1423">
            <v>3.2840000000000003</v>
          </cell>
          <cell r="G1423" t="str">
            <v>$/MSCF</v>
          </cell>
          <cell r="H1423">
            <v>189166.66666666666</v>
          </cell>
          <cell r="I1423" t="str">
            <v>US</v>
          </cell>
          <cell r="J1423" t="str">
            <v>Poole</v>
          </cell>
          <cell r="K1423">
            <v>621223.33333333337</v>
          </cell>
          <cell r="L1423">
            <v>621223.33333333337</v>
          </cell>
          <cell r="M1423">
            <v>189166.66666666666</v>
          </cell>
        </row>
        <row r="1424">
          <cell r="A1424">
            <v>37622</v>
          </cell>
          <cell r="B1424" t="str">
            <v>Hydrogen</v>
          </cell>
          <cell r="C1424" t="str">
            <v>Maitland</v>
          </cell>
          <cell r="D1424" t="str">
            <v>Kemira</v>
          </cell>
          <cell r="E1424">
            <v>2.1</v>
          </cell>
          <cell r="G1424" t="str">
            <v>$/MSCF</v>
          </cell>
          <cell r="H1424">
            <v>145833.33333333334</v>
          </cell>
          <cell r="I1424" t="str">
            <v>US</v>
          </cell>
          <cell r="J1424" t="str">
            <v>Poole</v>
          </cell>
          <cell r="K1424">
            <v>306250</v>
          </cell>
          <cell r="L1424">
            <v>306250.00000000006</v>
          </cell>
          <cell r="M1424">
            <v>145833.33333333334</v>
          </cell>
        </row>
        <row r="1425">
          <cell r="A1425">
            <v>37653</v>
          </cell>
          <cell r="B1425" t="str">
            <v>Hydrogen</v>
          </cell>
          <cell r="C1425" t="str">
            <v>Maitland</v>
          </cell>
          <cell r="D1425" t="str">
            <v>Kemira</v>
          </cell>
          <cell r="E1425">
            <v>2.41</v>
          </cell>
          <cell r="G1425" t="str">
            <v>$/MSCF</v>
          </cell>
          <cell r="H1425">
            <v>145833.33333333334</v>
          </cell>
          <cell r="I1425" t="str">
            <v>US</v>
          </cell>
          <cell r="J1425" t="str">
            <v>Poole</v>
          </cell>
          <cell r="K1425">
            <v>351458.33333333337</v>
          </cell>
          <cell r="L1425">
            <v>351458.33333333337</v>
          </cell>
          <cell r="M1425">
            <v>145833.33333333334</v>
          </cell>
        </row>
        <row r="1426">
          <cell r="A1426">
            <v>37681</v>
          </cell>
          <cell r="B1426" t="str">
            <v>Hydrogen</v>
          </cell>
          <cell r="C1426" t="str">
            <v>Maitland</v>
          </cell>
          <cell r="D1426" t="str">
            <v>Kemira</v>
          </cell>
          <cell r="E1426">
            <v>3.9</v>
          </cell>
          <cell r="G1426" t="str">
            <v>$/MSCF</v>
          </cell>
          <cell r="H1426">
            <v>145833.33333333334</v>
          </cell>
          <cell r="I1426" t="str">
            <v>US</v>
          </cell>
          <cell r="J1426" t="str">
            <v>Poole</v>
          </cell>
          <cell r="K1426">
            <v>568750</v>
          </cell>
          <cell r="L1426">
            <v>568750</v>
          </cell>
          <cell r="M1426">
            <v>145833.33333333334</v>
          </cell>
        </row>
        <row r="1427">
          <cell r="A1427">
            <v>37712</v>
          </cell>
          <cell r="B1427" t="str">
            <v>Hydrogen</v>
          </cell>
          <cell r="C1427" t="str">
            <v>Maitland</v>
          </cell>
          <cell r="D1427" t="str">
            <v>Kemira</v>
          </cell>
          <cell r="E1427">
            <v>2.1800000000000002</v>
          </cell>
          <cell r="G1427" t="str">
            <v>$/MSCF</v>
          </cell>
          <cell r="H1427">
            <v>145833.33333333334</v>
          </cell>
          <cell r="I1427" t="str">
            <v>US</v>
          </cell>
          <cell r="J1427" t="str">
            <v>Poole</v>
          </cell>
          <cell r="K1427">
            <v>317916.66666666669</v>
          </cell>
          <cell r="L1427">
            <v>317916.66666666669</v>
          </cell>
          <cell r="M1427">
            <v>145833.33333333334</v>
          </cell>
        </row>
        <row r="1428">
          <cell r="A1428">
            <v>37742</v>
          </cell>
          <cell r="B1428" t="str">
            <v>Hydrogen</v>
          </cell>
          <cell r="C1428" t="str">
            <v>Maitland</v>
          </cell>
          <cell r="D1428" t="str">
            <v>Kemira</v>
          </cell>
          <cell r="E1428">
            <v>2.14</v>
          </cell>
          <cell r="G1428" t="str">
            <v>$/MSCF</v>
          </cell>
          <cell r="H1428">
            <v>145833.33333333334</v>
          </cell>
          <cell r="I1428" t="str">
            <v>US</v>
          </cell>
          <cell r="J1428" t="str">
            <v>Poole</v>
          </cell>
          <cell r="K1428">
            <v>312083.33333333337</v>
          </cell>
          <cell r="L1428">
            <v>312083.33333333337</v>
          </cell>
          <cell r="M1428">
            <v>145833.33333333334</v>
          </cell>
        </row>
        <row r="1429">
          <cell r="A1429">
            <v>37773</v>
          </cell>
          <cell r="B1429" t="str">
            <v>Hydrogen</v>
          </cell>
          <cell r="C1429" t="str">
            <v>Maitland</v>
          </cell>
          <cell r="D1429" t="str">
            <v>Kemira</v>
          </cell>
          <cell r="E1429">
            <v>2.17</v>
          </cell>
          <cell r="G1429" t="str">
            <v>$/MSCF</v>
          </cell>
          <cell r="H1429">
            <v>145833.33333333334</v>
          </cell>
          <cell r="I1429" t="str">
            <v>US</v>
          </cell>
          <cell r="J1429" t="str">
            <v>Poole</v>
          </cell>
          <cell r="K1429">
            <v>316458.33333333337</v>
          </cell>
          <cell r="L1429">
            <v>316458.33333333337</v>
          </cell>
          <cell r="M1429">
            <v>145833.33333333334</v>
          </cell>
        </row>
        <row r="1430">
          <cell r="A1430">
            <v>37803</v>
          </cell>
          <cell r="B1430" t="str">
            <v>Hydrogen</v>
          </cell>
          <cell r="C1430" t="str">
            <v>Maitland</v>
          </cell>
          <cell r="D1430" t="str">
            <v>Kemira</v>
          </cell>
          <cell r="E1430">
            <v>2.37</v>
          </cell>
          <cell r="G1430" t="str">
            <v>$/MSCF</v>
          </cell>
          <cell r="H1430">
            <v>145833.33333333334</v>
          </cell>
          <cell r="I1430" t="str">
            <v>US</v>
          </cell>
          <cell r="J1430" t="str">
            <v>Poole</v>
          </cell>
          <cell r="K1430">
            <v>345625</v>
          </cell>
          <cell r="L1430">
            <v>345625.00000000006</v>
          </cell>
          <cell r="M1430">
            <v>145833.33333333334</v>
          </cell>
        </row>
        <row r="1431">
          <cell r="A1431">
            <v>37834</v>
          </cell>
          <cell r="B1431" t="str">
            <v>Hydrogen</v>
          </cell>
          <cell r="C1431" t="str">
            <v>Maitland</v>
          </cell>
          <cell r="D1431" t="str">
            <v>Kemira</v>
          </cell>
          <cell r="E1431">
            <v>2.06</v>
          </cell>
          <cell r="G1431" t="str">
            <v>$/MSCF</v>
          </cell>
          <cell r="H1431">
            <v>145833.33333333334</v>
          </cell>
          <cell r="I1431" t="str">
            <v>US</v>
          </cell>
          <cell r="J1431" t="str">
            <v>Poole</v>
          </cell>
          <cell r="K1431">
            <v>300416.66666666669</v>
          </cell>
          <cell r="L1431">
            <v>300416.66666666669</v>
          </cell>
          <cell r="M1431">
            <v>145833.33333333334</v>
          </cell>
        </row>
        <row r="1432">
          <cell r="A1432">
            <v>37865</v>
          </cell>
          <cell r="B1432" t="str">
            <v>Hydrogen</v>
          </cell>
          <cell r="C1432" t="str">
            <v>Maitland</v>
          </cell>
          <cell r="D1432" t="str">
            <v>Kemira</v>
          </cell>
          <cell r="E1432">
            <v>2.1449000000000003</v>
          </cell>
          <cell r="G1432" t="str">
            <v>$/MSCF</v>
          </cell>
          <cell r="H1432">
            <v>145833.33333333334</v>
          </cell>
          <cell r="I1432" t="str">
            <v>US</v>
          </cell>
          <cell r="J1432" t="str">
            <v>Poole</v>
          </cell>
          <cell r="K1432">
            <v>312797.91666666674</v>
          </cell>
          <cell r="L1432">
            <v>312797.91666666674</v>
          </cell>
          <cell r="M1432">
            <v>145833.33333333334</v>
          </cell>
        </row>
        <row r="1433">
          <cell r="A1433">
            <v>37895</v>
          </cell>
          <cell r="B1433" t="str">
            <v>Hydrogen</v>
          </cell>
          <cell r="C1433" t="str">
            <v>Maitland</v>
          </cell>
          <cell r="D1433" t="str">
            <v>Kemira</v>
          </cell>
          <cell r="E1433">
            <v>1.8956999999999999</v>
          </cell>
          <cell r="G1433" t="str">
            <v>$/MSCF</v>
          </cell>
          <cell r="H1433">
            <v>145833.33333333334</v>
          </cell>
          <cell r="I1433" t="str">
            <v>US</v>
          </cell>
          <cell r="J1433" t="str">
            <v>Poole</v>
          </cell>
          <cell r="K1433">
            <v>276456.25</v>
          </cell>
          <cell r="L1433">
            <v>276456.25</v>
          </cell>
          <cell r="M1433">
            <v>145833.33333333334</v>
          </cell>
        </row>
        <row r="1434">
          <cell r="A1434">
            <v>37926</v>
          </cell>
          <cell r="B1434" t="str">
            <v>Hydrogen</v>
          </cell>
          <cell r="C1434" t="str">
            <v>Maitland</v>
          </cell>
          <cell r="D1434" t="str">
            <v>Kemira</v>
          </cell>
          <cell r="E1434">
            <v>1.9090500000000001</v>
          </cell>
          <cell r="G1434" t="str">
            <v>$/MSCF</v>
          </cell>
          <cell r="H1434">
            <v>145833.33333333334</v>
          </cell>
          <cell r="I1434" t="str">
            <v>US</v>
          </cell>
          <cell r="J1434" t="str">
            <v>Poole</v>
          </cell>
          <cell r="K1434">
            <v>278403.12500000006</v>
          </cell>
          <cell r="L1434">
            <v>278403.12500000006</v>
          </cell>
          <cell r="M1434">
            <v>145833.33333333334</v>
          </cell>
        </row>
        <row r="1435">
          <cell r="A1435">
            <v>37956</v>
          </cell>
          <cell r="B1435" t="str">
            <v>Hydrogen</v>
          </cell>
          <cell r="C1435" t="str">
            <v>Maitland</v>
          </cell>
          <cell r="D1435" t="str">
            <v>Kemira</v>
          </cell>
          <cell r="E1435">
            <v>2.0870500000000001</v>
          </cell>
          <cell r="G1435" t="str">
            <v>$/MSCF</v>
          </cell>
          <cell r="H1435">
            <v>145833.33333333334</v>
          </cell>
          <cell r="I1435" t="str">
            <v>US</v>
          </cell>
          <cell r="J1435" t="str">
            <v>Poole</v>
          </cell>
          <cell r="K1435">
            <v>304361.45833333337</v>
          </cell>
          <cell r="L1435">
            <v>304361.45833333337</v>
          </cell>
          <cell r="M1435">
            <v>145833.33333333334</v>
          </cell>
        </row>
        <row r="1436">
          <cell r="A1436">
            <v>37987</v>
          </cell>
          <cell r="B1436" t="str">
            <v>Hydrogen</v>
          </cell>
          <cell r="C1436" t="str">
            <v>Maitland</v>
          </cell>
          <cell r="D1436" t="str">
            <v>Kemira</v>
          </cell>
          <cell r="E1436">
            <v>2.54095</v>
          </cell>
          <cell r="G1436" t="str">
            <v>$/MSCF</v>
          </cell>
          <cell r="H1436">
            <v>145833.33333333334</v>
          </cell>
          <cell r="I1436" t="str">
            <v>US</v>
          </cell>
          <cell r="J1436" t="str">
            <v>Poole</v>
          </cell>
          <cell r="K1436">
            <v>370555.20833333337</v>
          </cell>
          <cell r="L1436">
            <v>370555.20833333337</v>
          </cell>
          <cell r="M1436">
            <v>145833.33333333334</v>
          </cell>
        </row>
        <row r="1437">
          <cell r="A1437">
            <v>38018</v>
          </cell>
          <cell r="B1437" t="str">
            <v>Hydrogen</v>
          </cell>
          <cell r="C1437" t="str">
            <v>Maitland</v>
          </cell>
          <cell r="D1437" t="str">
            <v>Kemira</v>
          </cell>
          <cell r="E1437">
            <v>2.3696250000000001</v>
          </cell>
          <cell r="G1437" t="str">
            <v>$/MSCF</v>
          </cell>
          <cell r="H1437">
            <v>145833.33333333334</v>
          </cell>
          <cell r="I1437" t="str">
            <v>US</v>
          </cell>
          <cell r="J1437" t="str">
            <v>Poole</v>
          </cell>
          <cell r="K1437">
            <v>345570.31250000006</v>
          </cell>
          <cell r="L1437">
            <v>345570.31250000006</v>
          </cell>
          <cell r="M1437">
            <v>145833.33333333334</v>
          </cell>
        </row>
        <row r="1438">
          <cell r="A1438">
            <v>38047</v>
          </cell>
          <cell r="B1438" t="str">
            <v>Hydrogen</v>
          </cell>
          <cell r="C1438" t="str">
            <v>Maitland</v>
          </cell>
          <cell r="D1438" t="str">
            <v>Kemira</v>
          </cell>
          <cell r="E1438">
            <v>2.1716000000000002</v>
          </cell>
          <cell r="G1438" t="str">
            <v>$/MSCF</v>
          </cell>
          <cell r="H1438">
            <v>145833.33333333334</v>
          </cell>
          <cell r="I1438" t="str">
            <v>US</v>
          </cell>
          <cell r="J1438" t="str">
            <v>Poole</v>
          </cell>
          <cell r="K1438">
            <v>316691.66666666674</v>
          </cell>
          <cell r="L1438">
            <v>316691.66666666674</v>
          </cell>
          <cell r="M1438">
            <v>145833.33333333334</v>
          </cell>
        </row>
        <row r="1439">
          <cell r="A1439">
            <v>38078</v>
          </cell>
          <cell r="B1439" t="str">
            <v>Hydrogen</v>
          </cell>
          <cell r="C1439" t="str">
            <v>Maitland</v>
          </cell>
          <cell r="D1439" t="str">
            <v>Kemira</v>
          </cell>
          <cell r="E1439">
            <v>2.35405</v>
          </cell>
          <cell r="G1439" t="str">
            <v>$/MSCF</v>
          </cell>
          <cell r="H1439">
            <v>145833.33333333334</v>
          </cell>
          <cell r="I1439" t="str">
            <v>US</v>
          </cell>
          <cell r="J1439" t="str">
            <v>Poole</v>
          </cell>
          <cell r="K1439">
            <v>343298.95833333337</v>
          </cell>
          <cell r="L1439">
            <v>343298.95833333337</v>
          </cell>
          <cell r="M1439">
            <v>145833.33333333334</v>
          </cell>
        </row>
        <row r="1440">
          <cell r="A1440">
            <v>38108</v>
          </cell>
          <cell r="B1440" t="str">
            <v>Hydrogen</v>
          </cell>
          <cell r="C1440" t="str">
            <v>Maitland</v>
          </cell>
          <cell r="D1440" t="str">
            <v>Kemira</v>
          </cell>
          <cell r="E1440">
            <v>2.5987999999999998</v>
          </cell>
          <cell r="G1440" t="str">
            <v>$/MSCF</v>
          </cell>
          <cell r="H1440">
            <v>145833.33333333334</v>
          </cell>
          <cell r="I1440" t="str">
            <v>US</v>
          </cell>
          <cell r="J1440" t="str">
            <v>Poole</v>
          </cell>
          <cell r="K1440">
            <v>378991.66666666669</v>
          </cell>
          <cell r="L1440">
            <v>378991.66666666669</v>
          </cell>
          <cell r="M1440">
            <v>145833.33333333334</v>
          </cell>
        </row>
        <row r="1441">
          <cell r="A1441">
            <v>38139</v>
          </cell>
          <cell r="B1441" t="str">
            <v>Hydrogen</v>
          </cell>
          <cell r="C1441" t="str">
            <v>Maitland</v>
          </cell>
          <cell r="D1441" t="str">
            <v>Kemira</v>
          </cell>
          <cell r="E1441">
            <v>2.9192</v>
          </cell>
          <cell r="G1441" t="str">
            <v>$/MSCF</v>
          </cell>
          <cell r="H1441">
            <v>145833.33333333334</v>
          </cell>
          <cell r="I1441" t="str">
            <v>US</v>
          </cell>
          <cell r="J1441" t="str">
            <v>Poole</v>
          </cell>
          <cell r="K1441">
            <v>425716.66666666669</v>
          </cell>
          <cell r="L1441">
            <v>425716.66666666669</v>
          </cell>
          <cell r="M1441">
            <v>145833.33333333334</v>
          </cell>
        </row>
        <row r="1442">
          <cell r="A1442">
            <v>38169</v>
          </cell>
          <cell r="B1442" t="str">
            <v>Hydrogen</v>
          </cell>
          <cell r="C1442" t="str">
            <v>Maitland</v>
          </cell>
          <cell r="D1442" t="str">
            <v>Kemira</v>
          </cell>
          <cell r="E1442">
            <v>2.67</v>
          </cell>
          <cell r="G1442" t="str">
            <v>$/MSCF</v>
          </cell>
          <cell r="H1442">
            <v>145833.33333333334</v>
          </cell>
          <cell r="I1442" t="str">
            <v>US</v>
          </cell>
          <cell r="J1442" t="str">
            <v>Poole</v>
          </cell>
          <cell r="K1442">
            <v>389375</v>
          </cell>
          <cell r="L1442">
            <v>389375</v>
          </cell>
          <cell r="M1442">
            <v>145833.33333333334</v>
          </cell>
        </row>
        <row r="1443">
          <cell r="A1443">
            <v>38200</v>
          </cell>
          <cell r="B1443" t="str">
            <v>Hydrogen</v>
          </cell>
          <cell r="C1443" t="str">
            <v>Maitland</v>
          </cell>
          <cell r="D1443" t="str">
            <v>Kemira</v>
          </cell>
          <cell r="E1443">
            <v>2.6433000000000004</v>
          </cell>
          <cell r="G1443" t="str">
            <v>$/MSCF</v>
          </cell>
          <cell r="H1443">
            <v>145833.33333333334</v>
          </cell>
          <cell r="I1443" t="str">
            <v>US</v>
          </cell>
          <cell r="J1443" t="str">
            <v>Poole</v>
          </cell>
          <cell r="K1443">
            <v>385481.25000000012</v>
          </cell>
          <cell r="L1443">
            <v>385481.25000000012</v>
          </cell>
          <cell r="M1443">
            <v>145833.33333333334</v>
          </cell>
        </row>
        <row r="1444">
          <cell r="A1444">
            <v>38231</v>
          </cell>
          <cell r="B1444" t="str">
            <v>Hydrogen</v>
          </cell>
          <cell r="C1444" t="str">
            <v>Maitland</v>
          </cell>
          <cell r="D1444" t="str">
            <v>Kemira</v>
          </cell>
          <cell r="E1444">
            <v>2.2694999999999999</v>
          </cell>
          <cell r="G1444" t="str">
            <v>$/MSCF</v>
          </cell>
          <cell r="H1444">
            <v>145833.33333333334</v>
          </cell>
          <cell r="I1444" t="str">
            <v>US</v>
          </cell>
          <cell r="J1444" t="str">
            <v>Poole</v>
          </cell>
          <cell r="K1444">
            <v>330968.75</v>
          </cell>
          <cell r="L1444">
            <v>330968.75</v>
          </cell>
          <cell r="M1444">
            <v>145833.33333333334</v>
          </cell>
        </row>
        <row r="1445">
          <cell r="A1445">
            <v>38261</v>
          </cell>
          <cell r="B1445" t="str">
            <v>Hydrogen</v>
          </cell>
          <cell r="C1445" t="str">
            <v>Maitland</v>
          </cell>
          <cell r="D1445" t="str">
            <v>Kemira</v>
          </cell>
          <cell r="E1445">
            <v>2.4381549999999996</v>
          </cell>
          <cell r="G1445" t="str">
            <v>$/MSCF</v>
          </cell>
          <cell r="H1445">
            <v>145833.33333333334</v>
          </cell>
          <cell r="I1445" t="str">
            <v>US</v>
          </cell>
          <cell r="J1445" t="str">
            <v>Poole</v>
          </cell>
          <cell r="K1445">
            <v>355564.27083333331</v>
          </cell>
          <cell r="L1445">
            <v>355564.27083333331</v>
          </cell>
          <cell r="M1445">
            <v>145833.33333333334</v>
          </cell>
        </row>
        <row r="1446">
          <cell r="A1446">
            <v>38292</v>
          </cell>
          <cell r="B1446" t="str">
            <v>Hydrogen</v>
          </cell>
          <cell r="C1446" t="str">
            <v>Maitland</v>
          </cell>
          <cell r="D1446" t="str">
            <v>Kemira</v>
          </cell>
          <cell r="E1446">
            <v>2.6886899999999998</v>
          </cell>
          <cell r="G1446" t="str">
            <v>$/MSCF</v>
          </cell>
          <cell r="H1446">
            <v>145833.33333333334</v>
          </cell>
          <cell r="I1446" t="str">
            <v>US</v>
          </cell>
          <cell r="J1446" t="str">
            <v>Poole</v>
          </cell>
          <cell r="K1446">
            <v>392100.625</v>
          </cell>
          <cell r="L1446">
            <v>392100.625</v>
          </cell>
          <cell r="M1446">
            <v>145833.33333333334</v>
          </cell>
        </row>
        <row r="1447">
          <cell r="A1447">
            <v>38322</v>
          </cell>
          <cell r="B1447" t="str">
            <v>Hydrogen</v>
          </cell>
          <cell r="C1447" t="str">
            <v>Maitland</v>
          </cell>
          <cell r="D1447" t="str">
            <v>Kemira</v>
          </cell>
          <cell r="E1447">
            <v>2.88449</v>
          </cell>
          <cell r="G1447" t="str">
            <v>$/MSCF</v>
          </cell>
          <cell r="H1447">
            <v>145833.33333333334</v>
          </cell>
          <cell r="I1447" t="str">
            <v>US</v>
          </cell>
          <cell r="J1447" t="str">
            <v>Poole</v>
          </cell>
          <cell r="K1447">
            <v>420654.79166666669</v>
          </cell>
          <cell r="L1447">
            <v>420654.79166666669</v>
          </cell>
          <cell r="M1447">
            <v>145833.33333333334</v>
          </cell>
        </row>
        <row r="1448">
          <cell r="A1448">
            <v>38353</v>
          </cell>
          <cell r="B1448" t="str">
            <v>Hydrogen</v>
          </cell>
          <cell r="C1448" t="str">
            <v>Maitland</v>
          </cell>
          <cell r="D1448" t="str">
            <v>Kemira</v>
          </cell>
          <cell r="E1448">
            <v>3.3828900000000002</v>
          </cell>
          <cell r="G1448" t="str">
            <v>$/MSCF</v>
          </cell>
          <cell r="H1448">
            <v>145833.33333333334</v>
          </cell>
          <cell r="I1448" t="str">
            <v>US</v>
          </cell>
          <cell r="J1448" t="str">
            <v>Poole</v>
          </cell>
          <cell r="K1448">
            <v>493338.12500000006</v>
          </cell>
          <cell r="L1448">
            <v>493338.12500000006</v>
          </cell>
          <cell r="M1448">
            <v>145833.33333333334</v>
          </cell>
        </row>
        <row r="1449">
          <cell r="A1449">
            <v>38384</v>
          </cell>
          <cell r="B1449" t="str">
            <v>Hydrogen</v>
          </cell>
          <cell r="C1449" t="str">
            <v>Maitland</v>
          </cell>
          <cell r="D1449" t="str">
            <v>Kemira</v>
          </cell>
          <cell r="E1449">
            <v>3.40069</v>
          </cell>
          <cell r="G1449" t="str">
            <v>$/MSCF</v>
          </cell>
          <cell r="H1449">
            <v>145833.33333333334</v>
          </cell>
          <cell r="I1449" t="str">
            <v>US</v>
          </cell>
          <cell r="J1449" t="str">
            <v>Poole</v>
          </cell>
          <cell r="K1449">
            <v>495933.95833333337</v>
          </cell>
          <cell r="L1449">
            <v>495933.95833333337</v>
          </cell>
          <cell r="M1449">
            <v>145833.33333333334</v>
          </cell>
        </row>
        <row r="1450">
          <cell r="A1450">
            <v>38412</v>
          </cell>
          <cell r="B1450" t="str">
            <v>Hydrogen</v>
          </cell>
          <cell r="C1450" t="str">
            <v>Maitland</v>
          </cell>
          <cell r="D1450" t="str">
            <v>Kemira</v>
          </cell>
          <cell r="E1450">
            <v>3.3072400000000002</v>
          </cell>
          <cell r="G1450" t="str">
            <v>$/MSCF</v>
          </cell>
          <cell r="H1450">
            <v>145833.33333333334</v>
          </cell>
          <cell r="I1450" t="str">
            <v>US</v>
          </cell>
          <cell r="J1450" t="str">
            <v>Poole</v>
          </cell>
          <cell r="K1450">
            <v>482305.83333333337</v>
          </cell>
          <cell r="L1450">
            <v>482305.83333333337</v>
          </cell>
          <cell r="M1450">
            <v>145833.33333333334</v>
          </cell>
        </row>
        <row r="1451">
          <cell r="A1451">
            <v>38443</v>
          </cell>
          <cell r="B1451" t="str">
            <v>Hydrogen</v>
          </cell>
          <cell r="C1451" t="str">
            <v>Maitland</v>
          </cell>
          <cell r="D1451" t="str">
            <v>Kemira</v>
          </cell>
          <cell r="E1451">
            <v>2.8693600000000004</v>
          </cell>
          <cell r="G1451" t="str">
            <v>$/MSCF</v>
          </cell>
          <cell r="H1451">
            <v>145833.33333333334</v>
          </cell>
          <cell r="I1451" t="str">
            <v>US</v>
          </cell>
          <cell r="J1451" t="str">
            <v>Poole</v>
          </cell>
          <cell r="K1451">
            <v>418448.33333333343</v>
          </cell>
          <cell r="L1451">
            <v>418448.33333333343</v>
          </cell>
          <cell r="M1451">
            <v>145833.33333333334</v>
          </cell>
        </row>
        <row r="1452">
          <cell r="A1452">
            <v>38473</v>
          </cell>
          <cell r="B1452" t="str">
            <v>Hydrogen</v>
          </cell>
          <cell r="C1452" t="str">
            <v>Maitland</v>
          </cell>
          <cell r="D1452" t="str">
            <v>Kemira</v>
          </cell>
          <cell r="E1452">
            <v>2.8115100000000002</v>
          </cell>
          <cell r="G1452" t="str">
            <v>$/MSCF</v>
          </cell>
          <cell r="H1452">
            <v>145833.33333333334</v>
          </cell>
          <cell r="I1452" t="str">
            <v>US</v>
          </cell>
          <cell r="J1452" t="str">
            <v>Poole</v>
          </cell>
          <cell r="K1452">
            <v>410011.87500000006</v>
          </cell>
          <cell r="L1452">
            <v>410011.87500000006</v>
          </cell>
          <cell r="M1452">
            <v>145833.33333333334</v>
          </cell>
        </row>
        <row r="1453">
          <cell r="A1453">
            <v>38504</v>
          </cell>
          <cell r="B1453" t="str">
            <v>Hydrogen</v>
          </cell>
          <cell r="C1453" t="str">
            <v>Maitland</v>
          </cell>
          <cell r="D1453" t="str">
            <v>Kemira</v>
          </cell>
          <cell r="E1453">
            <v>2.8235250000000005</v>
          </cell>
          <cell r="G1453" t="str">
            <v>$/MSCF</v>
          </cell>
          <cell r="H1453">
            <v>145833.33333333334</v>
          </cell>
          <cell r="I1453" t="str">
            <v>US</v>
          </cell>
          <cell r="J1453" t="str">
            <v>Poole</v>
          </cell>
          <cell r="K1453">
            <v>411764.06250000012</v>
          </cell>
          <cell r="L1453">
            <v>411764.06250000012</v>
          </cell>
          <cell r="M1453">
            <v>145833.33333333334</v>
          </cell>
        </row>
        <row r="1454">
          <cell r="A1454">
            <v>38534</v>
          </cell>
          <cell r="B1454" t="str">
            <v>Hydrogen</v>
          </cell>
          <cell r="C1454" t="str">
            <v>Maitland</v>
          </cell>
          <cell r="D1454" t="str">
            <v>Kemira</v>
          </cell>
          <cell r="E1454">
            <v>2.8457749999999997</v>
          </cell>
          <cell r="G1454" t="str">
            <v>$/MSCF</v>
          </cell>
          <cell r="H1454">
            <v>145833.33333333334</v>
          </cell>
          <cell r="I1454" t="str">
            <v>US</v>
          </cell>
          <cell r="J1454" t="str">
            <v>Poole</v>
          </cell>
          <cell r="K1454">
            <v>415008.85416666663</v>
          </cell>
          <cell r="L1454">
            <v>415008.85416666663</v>
          </cell>
          <cell r="M1454">
            <v>145833.33333333334</v>
          </cell>
        </row>
        <row r="1455">
          <cell r="A1455">
            <v>38565</v>
          </cell>
          <cell r="B1455" t="str">
            <v>Hydrogen</v>
          </cell>
          <cell r="C1455" t="str">
            <v>Maitland</v>
          </cell>
          <cell r="D1455" t="str">
            <v>Kemira</v>
          </cell>
          <cell r="E1455">
            <v>2.8586800000000001</v>
          </cell>
          <cell r="G1455" t="str">
            <v>$/MSCF</v>
          </cell>
          <cell r="H1455">
            <v>145833.33333333334</v>
          </cell>
          <cell r="I1455" t="str">
            <v>US</v>
          </cell>
          <cell r="J1455" t="str">
            <v>Poole</v>
          </cell>
          <cell r="K1455">
            <v>416890.83333333337</v>
          </cell>
          <cell r="L1455">
            <v>416890.83333333337</v>
          </cell>
          <cell r="M1455">
            <v>145833.33333333334</v>
          </cell>
        </row>
        <row r="1456">
          <cell r="A1456">
            <v>38596</v>
          </cell>
          <cell r="B1456" t="str">
            <v>Hydrogen</v>
          </cell>
          <cell r="C1456" t="str">
            <v>Maitland</v>
          </cell>
          <cell r="D1456" t="str">
            <v>Kemira</v>
          </cell>
          <cell r="E1456">
            <v>2.83643</v>
          </cell>
          <cell r="G1456" t="str">
            <v>$/MSCF</v>
          </cell>
          <cell r="H1456">
            <v>145833.33333333334</v>
          </cell>
          <cell r="I1456" t="str">
            <v>US</v>
          </cell>
          <cell r="J1456" t="str">
            <v>Poole</v>
          </cell>
          <cell r="K1456">
            <v>413646.04166666669</v>
          </cell>
          <cell r="L1456">
            <v>413646.04166666669</v>
          </cell>
          <cell r="M1456">
            <v>145833.33333333334</v>
          </cell>
        </row>
        <row r="1457">
          <cell r="A1457">
            <v>38626</v>
          </cell>
          <cell r="B1457" t="str">
            <v>Hydrogen</v>
          </cell>
          <cell r="C1457" t="str">
            <v>Maitland</v>
          </cell>
          <cell r="D1457" t="str">
            <v>Kemira</v>
          </cell>
          <cell r="E1457">
            <v>2.7759099999999997</v>
          </cell>
          <cell r="G1457" t="str">
            <v>$/MSCF</v>
          </cell>
          <cell r="H1457">
            <v>145833.33333333334</v>
          </cell>
          <cell r="I1457" t="str">
            <v>US</v>
          </cell>
          <cell r="J1457" t="str">
            <v>Poole</v>
          </cell>
          <cell r="K1457">
            <v>404820.20833333331</v>
          </cell>
          <cell r="L1457">
            <v>404820.20833333331</v>
          </cell>
          <cell r="M1457">
            <v>145833.33333333334</v>
          </cell>
        </row>
        <row r="1458">
          <cell r="A1458">
            <v>38657</v>
          </cell>
          <cell r="B1458" t="str">
            <v>Hydrogen</v>
          </cell>
          <cell r="C1458" t="str">
            <v>Maitland</v>
          </cell>
          <cell r="D1458" t="str">
            <v>Kemira</v>
          </cell>
          <cell r="E1458">
            <v>2.8649100000000001</v>
          </cell>
          <cell r="G1458" t="str">
            <v>$/MSCF</v>
          </cell>
          <cell r="H1458">
            <v>145833.33333333334</v>
          </cell>
          <cell r="I1458" t="str">
            <v>US</v>
          </cell>
          <cell r="J1458" t="str">
            <v>Poole</v>
          </cell>
          <cell r="K1458">
            <v>417799.37500000006</v>
          </cell>
          <cell r="L1458">
            <v>417799.37500000006</v>
          </cell>
          <cell r="M1458">
            <v>145833.33333333334</v>
          </cell>
        </row>
        <row r="1459">
          <cell r="A1459">
            <v>38687</v>
          </cell>
          <cell r="B1459" t="str">
            <v>Hydrogen</v>
          </cell>
          <cell r="C1459" t="str">
            <v>Maitland</v>
          </cell>
          <cell r="D1459" t="str">
            <v>Kemira</v>
          </cell>
          <cell r="E1459">
            <v>2.9227600000000002</v>
          </cell>
          <cell r="G1459" t="str">
            <v>$/MSCF</v>
          </cell>
          <cell r="H1459">
            <v>145833.33333333334</v>
          </cell>
          <cell r="I1459" t="str">
            <v>US</v>
          </cell>
          <cell r="J1459" t="str">
            <v>Poole</v>
          </cell>
          <cell r="K1459">
            <v>426235.83333333337</v>
          </cell>
          <cell r="L1459">
            <v>426235.83333333337</v>
          </cell>
          <cell r="M1459">
            <v>145833.33333333334</v>
          </cell>
        </row>
        <row r="1460">
          <cell r="A1460">
            <v>37622</v>
          </cell>
          <cell r="B1460" t="str">
            <v>Hydrogen</v>
          </cell>
          <cell r="C1460" t="str">
            <v>Sabine</v>
          </cell>
          <cell r="D1460" t="str">
            <v>P&amp;IP</v>
          </cell>
          <cell r="E1460">
            <v>2.41</v>
          </cell>
          <cell r="G1460" t="str">
            <v>$/MSCF</v>
          </cell>
          <cell r="H1460">
            <v>800000</v>
          </cell>
          <cell r="I1460" t="str">
            <v>US</v>
          </cell>
          <cell r="J1460" t="str">
            <v>Poole</v>
          </cell>
          <cell r="K1460">
            <v>1928000</v>
          </cell>
          <cell r="L1460">
            <v>1928000</v>
          </cell>
          <cell r="M1460">
            <v>800000</v>
          </cell>
        </row>
        <row r="1461">
          <cell r="A1461">
            <v>37653</v>
          </cell>
          <cell r="B1461" t="str">
            <v>Hydrogen</v>
          </cell>
          <cell r="C1461" t="str">
            <v>Sabine</v>
          </cell>
          <cell r="D1461" t="str">
            <v>P&amp;IP</v>
          </cell>
          <cell r="E1461">
            <v>2.75</v>
          </cell>
          <cell r="G1461" t="str">
            <v>$/MSCF</v>
          </cell>
          <cell r="H1461">
            <v>800000</v>
          </cell>
          <cell r="I1461" t="str">
            <v>US</v>
          </cell>
          <cell r="J1461" t="str">
            <v>Poole</v>
          </cell>
          <cell r="K1461">
            <v>2200000</v>
          </cell>
          <cell r="L1461">
            <v>2200000</v>
          </cell>
          <cell r="M1461">
            <v>800000</v>
          </cell>
        </row>
        <row r="1462">
          <cell r="A1462">
            <v>37681</v>
          </cell>
          <cell r="B1462" t="str">
            <v>Hydrogen</v>
          </cell>
          <cell r="C1462" t="str">
            <v>Sabine</v>
          </cell>
          <cell r="D1462" t="str">
            <v>P&amp;IP</v>
          </cell>
          <cell r="E1462">
            <v>4.26</v>
          </cell>
          <cell r="G1462" t="str">
            <v>$/MSCF</v>
          </cell>
          <cell r="H1462">
            <v>800000</v>
          </cell>
          <cell r="I1462" t="str">
            <v>US</v>
          </cell>
          <cell r="J1462" t="str">
            <v>Poole</v>
          </cell>
          <cell r="K1462">
            <v>3408000</v>
          </cell>
          <cell r="L1462">
            <v>3408000</v>
          </cell>
          <cell r="M1462">
            <v>800000</v>
          </cell>
        </row>
        <row r="1463">
          <cell r="A1463">
            <v>37712</v>
          </cell>
          <cell r="B1463" t="str">
            <v>Hydrogen</v>
          </cell>
          <cell r="C1463" t="str">
            <v>Sabine</v>
          </cell>
          <cell r="D1463" t="str">
            <v>P&amp;IP</v>
          </cell>
          <cell r="E1463">
            <v>2.52</v>
          </cell>
          <cell r="G1463" t="str">
            <v>$/MSCF</v>
          </cell>
          <cell r="H1463">
            <v>800000</v>
          </cell>
          <cell r="I1463" t="str">
            <v>US</v>
          </cell>
          <cell r="J1463" t="str">
            <v>Poole</v>
          </cell>
          <cell r="K1463">
            <v>2016000</v>
          </cell>
          <cell r="L1463">
            <v>2016000</v>
          </cell>
          <cell r="M1463">
            <v>800000</v>
          </cell>
        </row>
        <row r="1464">
          <cell r="A1464">
            <v>37742</v>
          </cell>
          <cell r="B1464" t="str">
            <v>Hydrogen</v>
          </cell>
          <cell r="C1464" t="str">
            <v>Sabine</v>
          </cell>
          <cell r="D1464" t="str">
            <v>P&amp;IP</v>
          </cell>
          <cell r="E1464">
            <v>2.54</v>
          </cell>
          <cell r="G1464" t="str">
            <v>$/MSCF</v>
          </cell>
          <cell r="H1464">
            <v>800000</v>
          </cell>
          <cell r="I1464" t="str">
            <v>US</v>
          </cell>
          <cell r="J1464" t="str">
            <v>Poole</v>
          </cell>
          <cell r="K1464">
            <v>2032000</v>
          </cell>
          <cell r="L1464">
            <v>2032000</v>
          </cell>
          <cell r="M1464">
            <v>800000</v>
          </cell>
        </row>
        <row r="1465">
          <cell r="A1465">
            <v>37773</v>
          </cell>
          <cell r="B1465" t="str">
            <v>Hydrogen</v>
          </cell>
          <cell r="C1465" t="str">
            <v>Sabine</v>
          </cell>
          <cell r="D1465" t="str">
            <v>P&amp;IP</v>
          </cell>
          <cell r="E1465">
            <v>2.94</v>
          </cell>
          <cell r="G1465" t="str">
            <v>$/MSCF</v>
          </cell>
          <cell r="H1465">
            <v>800000</v>
          </cell>
          <cell r="I1465" t="str">
            <v>US</v>
          </cell>
          <cell r="J1465" t="str">
            <v>Poole</v>
          </cell>
          <cell r="K1465">
            <v>2352000</v>
          </cell>
          <cell r="L1465">
            <v>2352000</v>
          </cell>
          <cell r="M1465">
            <v>800000</v>
          </cell>
        </row>
        <row r="1466">
          <cell r="A1466">
            <v>37803</v>
          </cell>
          <cell r="B1466" t="str">
            <v>Hydrogen</v>
          </cell>
          <cell r="C1466" t="str">
            <v>Sabine</v>
          </cell>
          <cell r="D1466" t="str">
            <v>P&amp;IP</v>
          </cell>
          <cell r="E1466">
            <v>2.72</v>
          </cell>
          <cell r="G1466" t="str">
            <v>$/MSCF</v>
          </cell>
          <cell r="H1466">
            <v>800000</v>
          </cell>
          <cell r="I1466" t="str">
            <v>US</v>
          </cell>
          <cell r="J1466" t="str">
            <v>Poole</v>
          </cell>
          <cell r="K1466">
            <v>2176000</v>
          </cell>
          <cell r="L1466">
            <v>2176000</v>
          </cell>
          <cell r="M1466">
            <v>800000</v>
          </cell>
        </row>
        <row r="1467">
          <cell r="A1467">
            <v>37834</v>
          </cell>
          <cell r="B1467" t="str">
            <v>Hydrogen</v>
          </cell>
          <cell r="C1467" t="str">
            <v>Sabine</v>
          </cell>
          <cell r="D1467" t="str">
            <v>P&amp;IP</v>
          </cell>
          <cell r="E1467">
            <v>2.41</v>
          </cell>
          <cell r="G1467" t="str">
            <v>$/MSCF</v>
          </cell>
          <cell r="H1467">
            <v>800000</v>
          </cell>
          <cell r="I1467" t="str">
            <v>US</v>
          </cell>
          <cell r="J1467" t="str">
            <v>Poole</v>
          </cell>
          <cell r="K1467">
            <v>1928000</v>
          </cell>
          <cell r="L1467">
            <v>1928000</v>
          </cell>
          <cell r="M1467">
            <v>800000</v>
          </cell>
        </row>
        <row r="1468">
          <cell r="A1468">
            <v>37865</v>
          </cell>
          <cell r="B1468" t="str">
            <v>Hydrogen</v>
          </cell>
          <cell r="C1468" t="str">
            <v>Sabine</v>
          </cell>
          <cell r="D1468" t="str">
            <v>P&amp;IP</v>
          </cell>
          <cell r="E1468">
            <v>2.4815</v>
          </cell>
          <cell r="G1468" t="str">
            <v>$/MSCF</v>
          </cell>
          <cell r="H1468">
            <v>800000</v>
          </cell>
          <cell r="I1468" t="str">
            <v>US</v>
          </cell>
          <cell r="J1468" t="str">
            <v>Poole</v>
          </cell>
          <cell r="K1468">
            <v>1985200</v>
          </cell>
          <cell r="L1468">
            <v>1985200</v>
          </cell>
          <cell r="M1468">
            <v>800000</v>
          </cell>
        </row>
        <row r="1469">
          <cell r="A1469">
            <v>37895</v>
          </cell>
          <cell r="B1469" t="str">
            <v>Hydrogen</v>
          </cell>
          <cell r="C1469" t="str">
            <v>Sabine</v>
          </cell>
          <cell r="D1469" t="str">
            <v>P&amp;IP</v>
          </cell>
          <cell r="E1469">
            <v>2.23</v>
          </cell>
          <cell r="G1469" t="str">
            <v>$/MSCF</v>
          </cell>
          <cell r="H1469">
            <v>800000</v>
          </cell>
          <cell r="I1469" t="str">
            <v>US</v>
          </cell>
          <cell r="J1469" t="str">
            <v>Poole</v>
          </cell>
          <cell r="K1469">
            <v>1784000</v>
          </cell>
          <cell r="L1469">
            <v>1784000</v>
          </cell>
          <cell r="M1469">
            <v>800000</v>
          </cell>
        </row>
        <row r="1470">
          <cell r="A1470">
            <v>37926</v>
          </cell>
          <cell r="B1470" t="str">
            <v>Hydrogen</v>
          </cell>
          <cell r="C1470" t="str">
            <v>Sabine</v>
          </cell>
          <cell r="D1470" t="str">
            <v>P&amp;IP</v>
          </cell>
          <cell r="E1470">
            <v>2.2429999999999999</v>
          </cell>
          <cell r="G1470" t="str">
            <v>$/MSCF</v>
          </cell>
          <cell r="H1470">
            <v>800000</v>
          </cell>
          <cell r="I1470" t="str">
            <v>US</v>
          </cell>
          <cell r="J1470" t="str">
            <v>Poole</v>
          </cell>
          <cell r="K1470">
            <v>1794400</v>
          </cell>
          <cell r="L1470">
            <v>1794400</v>
          </cell>
          <cell r="M1470">
            <v>800000</v>
          </cell>
        </row>
        <row r="1471">
          <cell r="A1471">
            <v>37956</v>
          </cell>
          <cell r="B1471" t="str">
            <v>Hydrogen</v>
          </cell>
          <cell r="C1471" t="str">
            <v>Sabine</v>
          </cell>
          <cell r="D1471" t="str">
            <v>P&amp;IP</v>
          </cell>
          <cell r="E1471">
            <v>2.423</v>
          </cell>
          <cell r="G1471" t="str">
            <v>$/MSCF</v>
          </cell>
          <cell r="H1471">
            <v>800000</v>
          </cell>
          <cell r="I1471" t="str">
            <v>US</v>
          </cell>
          <cell r="J1471" t="str">
            <v>Poole</v>
          </cell>
          <cell r="K1471">
            <v>1938400</v>
          </cell>
          <cell r="L1471">
            <v>1938400</v>
          </cell>
          <cell r="M1471">
            <v>800000</v>
          </cell>
        </row>
        <row r="1472">
          <cell r="A1472">
            <v>37987</v>
          </cell>
          <cell r="B1472" t="str">
            <v>Hydrogen</v>
          </cell>
          <cell r="C1472" t="str">
            <v>Sabine</v>
          </cell>
          <cell r="D1472" t="str">
            <v>P&amp;IP</v>
          </cell>
          <cell r="E1472">
            <v>2.8820000000000001</v>
          </cell>
          <cell r="G1472" t="str">
            <v>$/MSCF</v>
          </cell>
          <cell r="H1472">
            <v>799750</v>
          </cell>
          <cell r="I1472" t="str">
            <v>US</v>
          </cell>
          <cell r="J1472" t="str">
            <v>Poole</v>
          </cell>
          <cell r="K1472">
            <v>2304879.5</v>
          </cell>
          <cell r="L1472">
            <v>2304879.5</v>
          </cell>
          <cell r="M1472">
            <v>799750</v>
          </cell>
        </row>
        <row r="1473">
          <cell r="A1473">
            <v>38018</v>
          </cell>
          <cell r="B1473" t="str">
            <v>Hydrogen</v>
          </cell>
          <cell r="C1473" t="str">
            <v>Sabine</v>
          </cell>
          <cell r="D1473" t="str">
            <v>P&amp;IP</v>
          </cell>
          <cell r="E1473">
            <v>2.7087500000000002</v>
          </cell>
          <cell r="G1473" t="str">
            <v>$/MSCF</v>
          </cell>
          <cell r="H1473">
            <v>799750</v>
          </cell>
          <cell r="I1473" t="str">
            <v>US</v>
          </cell>
          <cell r="J1473" t="str">
            <v>Poole</v>
          </cell>
          <cell r="K1473">
            <v>2166322.8125</v>
          </cell>
          <cell r="L1473">
            <v>2166322.8125</v>
          </cell>
          <cell r="M1473">
            <v>799750</v>
          </cell>
        </row>
        <row r="1474">
          <cell r="A1474">
            <v>38047</v>
          </cell>
          <cell r="B1474" t="str">
            <v>Hydrogen</v>
          </cell>
          <cell r="C1474" t="str">
            <v>Sabine</v>
          </cell>
          <cell r="D1474" t="str">
            <v>P&amp;IP</v>
          </cell>
          <cell r="E1474">
            <v>2.5084999999999997</v>
          </cell>
          <cell r="G1474" t="str">
            <v>$/MSCF</v>
          </cell>
          <cell r="H1474">
            <v>799750</v>
          </cell>
          <cell r="I1474" t="str">
            <v>US</v>
          </cell>
          <cell r="J1474" t="str">
            <v>Poole</v>
          </cell>
          <cell r="K1474">
            <v>2006172.8749999998</v>
          </cell>
          <cell r="L1474">
            <v>2006172.8749999998</v>
          </cell>
          <cell r="M1474">
            <v>799750</v>
          </cell>
        </row>
        <row r="1475">
          <cell r="A1475">
            <v>38078</v>
          </cell>
          <cell r="B1475" t="str">
            <v>Hydrogen</v>
          </cell>
          <cell r="C1475" t="str">
            <v>Sabine</v>
          </cell>
          <cell r="D1475" t="str">
            <v>P&amp;IP</v>
          </cell>
          <cell r="E1475">
            <v>2.6930000000000001</v>
          </cell>
          <cell r="G1475" t="str">
            <v>$/MSCF</v>
          </cell>
          <cell r="H1475">
            <v>799750</v>
          </cell>
          <cell r="I1475" t="str">
            <v>US</v>
          </cell>
          <cell r="J1475" t="str">
            <v>Poole</v>
          </cell>
          <cell r="K1475">
            <v>2153726.75</v>
          </cell>
          <cell r="L1475">
            <v>2153726.75</v>
          </cell>
          <cell r="M1475">
            <v>799750</v>
          </cell>
        </row>
        <row r="1476">
          <cell r="A1476">
            <v>38108</v>
          </cell>
          <cell r="B1476" t="str">
            <v>Hydrogen</v>
          </cell>
          <cell r="C1476" t="str">
            <v>Sabine</v>
          </cell>
          <cell r="D1476" t="str">
            <v>P&amp;IP</v>
          </cell>
          <cell r="E1476">
            <v>2.9405000000000001</v>
          </cell>
          <cell r="G1476" t="str">
            <v>$/MSCF</v>
          </cell>
          <cell r="H1476">
            <v>799750</v>
          </cell>
          <cell r="I1476" t="str">
            <v>US</v>
          </cell>
          <cell r="J1476" t="str">
            <v>Poole</v>
          </cell>
          <cell r="K1476">
            <v>2351664.875</v>
          </cell>
          <cell r="L1476">
            <v>2351664.875</v>
          </cell>
          <cell r="M1476">
            <v>799750</v>
          </cell>
        </row>
        <row r="1477">
          <cell r="A1477">
            <v>38139</v>
          </cell>
          <cell r="B1477" t="str">
            <v>Hydrogen</v>
          </cell>
          <cell r="C1477" t="str">
            <v>Sabine</v>
          </cell>
          <cell r="D1477" t="str">
            <v>P&amp;IP</v>
          </cell>
          <cell r="E1477">
            <v>3.2645</v>
          </cell>
          <cell r="G1477" t="str">
            <v>$/MSCF</v>
          </cell>
          <cell r="H1477">
            <v>799750</v>
          </cell>
          <cell r="I1477" t="str">
            <v>US</v>
          </cell>
          <cell r="J1477" t="str">
            <v>Poole</v>
          </cell>
          <cell r="K1477">
            <v>2610783.875</v>
          </cell>
          <cell r="L1477">
            <v>2610783.875</v>
          </cell>
          <cell r="M1477">
            <v>799750</v>
          </cell>
        </row>
        <row r="1478">
          <cell r="A1478">
            <v>38169</v>
          </cell>
          <cell r="B1478" t="str">
            <v>Hydrogen</v>
          </cell>
          <cell r="C1478" t="str">
            <v>Sabine</v>
          </cell>
          <cell r="D1478" t="str">
            <v>P&amp;IP</v>
          </cell>
          <cell r="E1478">
            <v>3.0125000000000002</v>
          </cell>
          <cell r="G1478" t="str">
            <v>$/MSCF</v>
          </cell>
          <cell r="H1478">
            <v>799750</v>
          </cell>
          <cell r="I1478" t="str">
            <v>US</v>
          </cell>
          <cell r="J1478" t="str">
            <v>Poole</v>
          </cell>
          <cell r="K1478">
            <v>2409246.875</v>
          </cell>
          <cell r="L1478">
            <v>2409246.875</v>
          </cell>
          <cell r="M1478">
            <v>799750</v>
          </cell>
        </row>
        <row r="1479">
          <cell r="A1479">
            <v>38200</v>
          </cell>
          <cell r="B1479" t="str">
            <v>Hydrogen</v>
          </cell>
          <cell r="C1479" t="str">
            <v>Sabine</v>
          </cell>
          <cell r="D1479" t="str">
            <v>P&amp;IP</v>
          </cell>
          <cell r="E1479">
            <v>2.9855</v>
          </cell>
          <cell r="G1479" t="str">
            <v>$/MSCF</v>
          </cell>
          <cell r="H1479">
            <v>799750</v>
          </cell>
          <cell r="I1479" t="str">
            <v>US</v>
          </cell>
          <cell r="J1479" t="str">
            <v>Poole</v>
          </cell>
          <cell r="K1479">
            <v>2387653.625</v>
          </cell>
          <cell r="L1479">
            <v>2387653.625</v>
          </cell>
          <cell r="M1479">
            <v>799750</v>
          </cell>
        </row>
        <row r="1480">
          <cell r="A1480">
            <v>38231</v>
          </cell>
          <cell r="B1480" t="str">
            <v>Hydrogen</v>
          </cell>
          <cell r="C1480" t="str">
            <v>Sabine</v>
          </cell>
          <cell r="D1480" t="str">
            <v>P&amp;IP</v>
          </cell>
          <cell r="E1480">
            <v>2.6074999999999999</v>
          </cell>
          <cell r="G1480" t="str">
            <v>$/MSCF</v>
          </cell>
          <cell r="H1480">
            <v>799750</v>
          </cell>
          <cell r="I1480" t="str">
            <v>US</v>
          </cell>
          <cell r="J1480" t="str">
            <v>Poole</v>
          </cell>
          <cell r="K1480">
            <v>2085348.125</v>
          </cell>
          <cell r="L1480">
            <v>2085348.125</v>
          </cell>
          <cell r="M1480">
            <v>799750</v>
          </cell>
        </row>
        <row r="1481">
          <cell r="A1481">
            <v>38261</v>
          </cell>
          <cell r="B1481" t="str">
            <v>Hydrogen</v>
          </cell>
          <cell r="C1481" t="str">
            <v>Sabine</v>
          </cell>
          <cell r="D1481" t="str">
            <v>P&amp;IP</v>
          </cell>
          <cell r="E1481">
            <v>2.7780499999999995</v>
          </cell>
          <cell r="G1481" t="str">
            <v>$/MSCF</v>
          </cell>
          <cell r="H1481">
            <v>799750</v>
          </cell>
          <cell r="I1481" t="str">
            <v>US</v>
          </cell>
          <cell r="J1481" t="str">
            <v>Poole</v>
          </cell>
          <cell r="K1481">
            <v>2221745.4874999993</v>
          </cell>
          <cell r="L1481">
            <v>2221745.4874999993</v>
          </cell>
          <cell r="M1481">
            <v>799750</v>
          </cell>
        </row>
        <row r="1482">
          <cell r="A1482">
            <v>38292</v>
          </cell>
          <cell r="B1482" t="str">
            <v>Hydrogen</v>
          </cell>
          <cell r="C1482" t="str">
            <v>Sabine</v>
          </cell>
          <cell r="D1482" t="str">
            <v>P&amp;IP</v>
          </cell>
          <cell r="E1482">
            <v>3.0313999999999997</v>
          </cell>
          <cell r="G1482" t="str">
            <v>$/MSCF</v>
          </cell>
          <cell r="H1482">
            <v>799750</v>
          </cell>
          <cell r="I1482" t="str">
            <v>US</v>
          </cell>
          <cell r="J1482" t="str">
            <v>Poole</v>
          </cell>
          <cell r="K1482">
            <v>2424362.15</v>
          </cell>
          <cell r="L1482">
            <v>2424362.15</v>
          </cell>
          <cell r="M1482">
            <v>799750</v>
          </cell>
        </row>
        <row r="1483">
          <cell r="A1483">
            <v>38322</v>
          </cell>
          <cell r="B1483" t="str">
            <v>Hydrogen</v>
          </cell>
          <cell r="C1483" t="str">
            <v>Sabine</v>
          </cell>
          <cell r="D1483" t="str">
            <v>P&amp;IP</v>
          </cell>
          <cell r="E1483">
            <v>3.2294</v>
          </cell>
          <cell r="G1483" t="str">
            <v>$/MSCF</v>
          </cell>
          <cell r="H1483">
            <v>799750</v>
          </cell>
          <cell r="I1483" t="str">
            <v>US</v>
          </cell>
          <cell r="J1483" t="str">
            <v>Poole</v>
          </cell>
          <cell r="K1483">
            <v>2582712.65</v>
          </cell>
          <cell r="L1483">
            <v>2582712.65</v>
          </cell>
          <cell r="M1483">
            <v>799750</v>
          </cell>
        </row>
        <row r="1484">
          <cell r="A1484">
            <v>38353</v>
          </cell>
          <cell r="B1484" t="str">
            <v>Hydrogen</v>
          </cell>
          <cell r="C1484" t="str">
            <v>Sabine</v>
          </cell>
          <cell r="D1484" t="str">
            <v>P&amp;IP</v>
          </cell>
          <cell r="E1484">
            <v>3.7334000000000005</v>
          </cell>
          <cell r="G1484" t="str">
            <v>$/MSCF</v>
          </cell>
          <cell r="H1484">
            <v>799750</v>
          </cell>
          <cell r="I1484" t="str">
            <v>US</v>
          </cell>
          <cell r="J1484" t="str">
            <v>Poole</v>
          </cell>
          <cell r="K1484">
            <v>2985786.6500000004</v>
          </cell>
          <cell r="L1484">
            <v>2985786.6500000004</v>
          </cell>
          <cell r="M1484">
            <v>799750</v>
          </cell>
        </row>
        <row r="1485">
          <cell r="A1485">
            <v>38384</v>
          </cell>
          <cell r="B1485" t="str">
            <v>Hydrogen</v>
          </cell>
          <cell r="C1485" t="str">
            <v>Sabine</v>
          </cell>
          <cell r="D1485" t="str">
            <v>P&amp;IP</v>
          </cell>
          <cell r="E1485">
            <v>3.7514000000000003</v>
          </cell>
          <cell r="G1485" t="str">
            <v>$/MSCF</v>
          </cell>
          <cell r="H1485">
            <v>799750</v>
          </cell>
          <cell r="I1485" t="str">
            <v>US</v>
          </cell>
          <cell r="J1485" t="str">
            <v>Poole</v>
          </cell>
          <cell r="K1485">
            <v>3000182.1500000004</v>
          </cell>
          <cell r="L1485">
            <v>3000182.1500000004</v>
          </cell>
          <cell r="M1485">
            <v>799750</v>
          </cell>
        </row>
        <row r="1486">
          <cell r="A1486">
            <v>38412</v>
          </cell>
          <cell r="B1486" t="str">
            <v>Hydrogen</v>
          </cell>
          <cell r="C1486" t="str">
            <v>Sabine</v>
          </cell>
          <cell r="D1486" t="str">
            <v>P&amp;IP</v>
          </cell>
          <cell r="E1486">
            <v>3.6569000000000003</v>
          </cell>
          <cell r="G1486" t="str">
            <v>$/MSCF</v>
          </cell>
          <cell r="H1486">
            <v>799750</v>
          </cell>
          <cell r="I1486" t="str">
            <v>US</v>
          </cell>
          <cell r="J1486" t="str">
            <v>Poole</v>
          </cell>
          <cell r="K1486">
            <v>2924605.7750000004</v>
          </cell>
          <cell r="L1486">
            <v>2924605.7750000004</v>
          </cell>
          <cell r="M1486">
            <v>799750</v>
          </cell>
        </row>
        <row r="1487">
          <cell r="A1487">
            <v>38443</v>
          </cell>
          <cell r="B1487" t="str">
            <v>Hydrogen</v>
          </cell>
          <cell r="C1487" t="str">
            <v>Sabine</v>
          </cell>
          <cell r="D1487" t="str">
            <v>P&amp;IP</v>
          </cell>
          <cell r="E1487">
            <v>3.2141000000000002</v>
          </cell>
          <cell r="G1487" t="str">
            <v>$/MSCF</v>
          </cell>
          <cell r="H1487">
            <v>799750</v>
          </cell>
          <cell r="I1487" t="str">
            <v>US</v>
          </cell>
          <cell r="J1487" t="str">
            <v>Poole</v>
          </cell>
          <cell r="K1487">
            <v>2570476.4750000001</v>
          </cell>
          <cell r="L1487">
            <v>2570476.4750000001</v>
          </cell>
          <cell r="M1487">
            <v>799750</v>
          </cell>
        </row>
        <row r="1488">
          <cell r="A1488">
            <v>38473</v>
          </cell>
          <cell r="B1488" t="str">
            <v>Hydrogen</v>
          </cell>
          <cell r="C1488" t="str">
            <v>Sabine</v>
          </cell>
          <cell r="D1488" t="str">
            <v>P&amp;IP</v>
          </cell>
          <cell r="E1488">
            <v>3.1556000000000002</v>
          </cell>
          <cell r="G1488" t="str">
            <v>$/MSCF</v>
          </cell>
          <cell r="H1488">
            <v>799750</v>
          </cell>
          <cell r="I1488" t="str">
            <v>US</v>
          </cell>
          <cell r="J1488" t="str">
            <v>Poole</v>
          </cell>
          <cell r="K1488">
            <v>2523691.1</v>
          </cell>
          <cell r="L1488">
            <v>2523691.1</v>
          </cell>
          <cell r="M1488">
            <v>799750</v>
          </cell>
        </row>
        <row r="1489">
          <cell r="A1489">
            <v>38504</v>
          </cell>
          <cell r="B1489" t="str">
            <v>Hydrogen</v>
          </cell>
          <cell r="C1489" t="str">
            <v>Sabine</v>
          </cell>
          <cell r="D1489" t="str">
            <v>P&amp;IP</v>
          </cell>
          <cell r="E1489">
            <v>3.1677500000000003</v>
          </cell>
          <cell r="G1489" t="str">
            <v>$/MSCF</v>
          </cell>
          <cell r="H1489">
            <v>799750</v>
          </cell>
          <cell r="I1489" t="str">
            <v>US</v>
          </cell>
          <cell r="J1489" t="str">
            <v>Poole</v>
          </cell>
          <cell r="K1489">
            <v>2533408.0625</v>
          </cell>
          <cell r="L1489">
            <v>2533408.0625</v>
          </cell>
          <cell r="M1489">
            <v>799750</v>
          </cell>
        </row>
        <row r="1490">
          <cell r="A1490">
            <v>38534</v>
          </cell>
          <cell r="B1490" t="str">
            <v>Hydrogen</v>
          </cell>
          <cell r="C1490" t="str">
            <v>Sabine</v>
          </cell>
          <cell r="D1490" t="str">
            <v>P&amp;IP</v>
          </cell>
          <cell r="E1490">
            <v>3.1902499999999998</v>
          </cell>
          <cell r="G1490" t="str">
            <v>$/MSCF</v>
          </cell>
          <cell r="H1490">
            <v>799750</v>
          </cell>
          <cell r="I1490" t="str">
            <v>US</v>
          </cell>
          <cell r="J1490" t="str">
            <v>Poole</v>
          </cell>
          <cell r="K1490">
            <v>2551402.4375</v>
          </cell>
          <cell r="L1490">
            <v>2551402.4375</v>
          </cell>
          <cell r="M1490">
            <v>799750</v>
          </cell>
        </row>
        <row r="1491">
          <cell r="A1491">
            <v>38565</v>
          </cell>
          <cell r="B1491" t="str">
            <v>Hydrogen</v>
          </cell>
          <cell r="C1491" t="str">
            <v>Sabine</v>
          </cell>
          <cell r="D1491" t="str">
            <v>P&amp;IP</v>
          </cell>
          <cell r="E1491">
            <v>3.2033000000000005</v>
          </cell>
          <cell r="G1491" t="str">
            <v>$/MSCF</v>
          </cell>
          <cell r="H1491">
            <v>799750</v>
          </cell>
          <cell r="I1491" t="str">
            <v>US</v>
          </cell>
          <cell r="J1491" t="str">
            <v>Poole</v>
          </cell>
          <cell r="K1491">
            <v>2561839.1750000003</v>
          </cell>
          <cell r="L1491">
            <v>2561839.1750000003</v>
          </cell>
          <cell r="M1491">
            <v>799750</v>
          </cell>
        </row>
        <row r="1492">
          <cell r="A1492">
            <v>38596</v>
          </cell>
          <cell r="B1492" t="str">
            <v>Hydrogen</v>
          </cell>
          <cell r="C1492" t="str">
            <v>Sabine</v>
          </cell>
          <cell r="D1492" t="str">
            <v>P&amp;IP</v>
          </cell>
          <cell r="E1492">
            <v>3.1807999999999996</v>
          </cell>
          <cell r="G1492" t="str">
            <v>$/MSCF</v>
          </cell>
          <cell r="H1492">
            <v>799750</v>
          </cell>
          <cell r="I1492" t="str">
            <v>US</v>
          </cell>
          <cell r="J1492" t="str">
            <v>Poole</v>
          </cell>
          <cell r="K1492">
            <v>2543844.7999999998</v>
          </cell>
          <cell r="L1492">
            <v>2543844.7999999998</v>
          </cell>
          <cell r="M1492">
            <v>799750</v>
          </cell>
        </row>
        <row r="1493">
          <cell r="A1493">
            <v>38626</v>
          </cell>
          <cell r="B1493" t="str">
            <v>Hydrogen</v>
          </cell>
          <cell r="C1493" t="str">
            <v>Sabine</v>
          </cell>
          <cell r="D1493" t="str">
            <v>P&amp;IP</v>
          </cell>
          <cell r="E1493">
            <v>3.1196000000000002</v>
          </cell>
          <cell r="G1493" t="str">
            <v>$/MSCF</v>
          </cell>
          <cell r="H1493">
            <v>799750</v>
          </cell>
          <cell r="I1493" t="str">
            <v>US</v>
          </cell>
          <cell r="J1493" t="str">
            <v>Poole</v>
          </cell>
          <cell r="K1493">
            <v>2494900.1</v>
          </cell>
          <cell r="L1493">
            <v>2494900.1</v>
          </cell>
          <cell r="M1493">
            <v>799750</v>
          </cell>
        </row>
        <row r="1494">
          <cell r="A1494">
            <v>38657</v>
          </cell>
          <cell r="B1494" t="str">
            <v>Hydrogen</v>
          </cell>
          <cell r="C1494" t="str">
            <v>Sabine</v>
          </cell>
          <cell r="D1494" t="str">
            <v>P&amp;IP</v>
          </cell>
          <cell r="E1494">
            <v>3.2096</v>
          </cell>
          <cell r="G1494" t="str">
            <v>$/MSCF</v>
          </cell>
          <cell r="H1494">
            <v>799750</v>
          </cell>
          <cell r="I1494" t="str">
            <v>US</v>
          </cell>
          <cell r="J1494" t="str">
            <v>Poole</v>
          </cell>
          <cell r="K1494">
            <v>2566877.6</v>
          </cell>
          <cell r="L1494">
            <v>2566877.6</v>
          </cell>
          <cell r="M1494">
            <v>799750</v>
          </cell>
        </row>
        <row r="1495">
          <cell r="A1495">
            <v>38687</v>
          </cell>
          <cell r="B1495" t="str">
            <v>Hydrogen</v>
          </cell>
          <cell r="C1495" t="str">
            <v>Sabine</v>
          </cell>
          <cell r="D1495" t="str">
            <v>P&amp;IP</v>
          </cell>
          <cell r="E1495">
            <v>3.2681000000000004</v>
          </cell>
          <cell r="G1495" t="str">
            <v>$/MSCF</v>
          </cell>
          <cell r="H1495">
            <v>799750</v>
          </cell>
          <cell r="I1495" t="str">
            <v>US</v>
          </cell>
          <cell r="J1495" t="str">
            <v>Poole</v>
          </cell>
          <cell r="K1495">
            <v>2613662.9750000006</v>
          </cell>
          <cell r="L1495">
            <v>2613662.9750000006</v>
          </cell>
          <cell r="M1495">
            <v>799750</v>
          </cell>
        </row>
        <row r="1496">
          <cell r="A1496">
            <v>37622</v>
          </cell>
          <cell r="B1496" t="str">
            <v>Acetic Acid</v>
          </cell>
          <cell r="C1496" t="str">
            <v>Kuan Yin</v>
          </cell>
          <cell r="D1496" t="str">
            <v>Multiple</v>
          </cell>
          <cell r="E1496">
            <v>374.68</v>
          </cell>
          <cell r="G1496" t="str">
            <v>$/MT</v>
          </cell>
          <cell r="H1496">
            <v>3173</v>
          </cell>
          <cell r="I1496" t="str">
            <v>Asia</v>
          </cell>
          <cell r="J1496" t="str">
            <v>Wu</v>
          </cell>
          <cell r="K1496">
            <v>1188859.6400000001</v>
          </cell>
          <cell r="L1496">
            <v>1188859.6400000001</v>
          </cell>
          <cell r="M1496">
            <v>3173</v>
          </cell>
        </row>
        <row r="1497">
          <cell r="A1497">
            <v>37653</v>
          </cell>
          <cell r="B1497" t="str">
            <v>Acetic Acid</v>
          </cell>
          <cell r="C1497" t="str">
            <v>Kuan Yin</v>
          </cell>
          <cell r="D1497" t="str">
            <v>Multiple</v>
          </cell>
          <cell r="E1497">
            <v>374.68</v>
          </cell>
          <cell r="G1497" t="str">
            <v>$/MT</v>
          </cell>
          <cell r="H1497">
            <v>3173</v>
          </cell>
          <cell r="I1497" t="str">
            <v>Asia</v>
          </cell>
          <cell r="J1497" t="str">
            <v>Wu</v>
          </cell>
          <cell r="K1497">
            <v>1188859.6400000001</v>
          </cell>
          <cell r="L1497">
            <v>1188859.6400000001</v>
          </cell>
          <cell r="M1497">
            <v>3173</v>
          </cell>
        </row>
        <row r="1498">
          <cell r="A1498">
            <v>37681</v>
          </cell>
          <cell r="B1498" t="str">
            <v>Acetic Acid</v>
          </cell>
          <cell r="C1498" t="str">
            <v>Kuan Yin</v>
          </cell>
          <cell r="D1498" t="str">
            <v>Multiple</v>
          </cell>
          <cell r="E1498">
            <v>374.68</v>
          </cell>
          <cell r="G1498" t="str">
            <v>$/MT</v>
          </cell>
          <cell r="H1498">
            <v>3173</v>
          </cell>
          <cell r="I1498" t="str">
            <v>Asia</v>
          </cell>
          <cell r="J1498" t="str">
            <v>Wu</v>
          </cell>
          <cell r="K1498">
            <v>1188859.6400000001</v>
          </cell>
          <cell r="L1498">
            <v>1188859.6400000001</v>
          </cell>
          <cell r="M1498">
            <v>3173</v>
          </cell>
        </row>
        <row r="1499">
          <cell r="A1499">
            <v>37712</v>
          </cell>
          <cell r="B1499" t="str">
            <v>Acetic Acid</v>
          </cell>
          <cell r="C1499" t="str">
            <v>Kuan Yin</v>
          </cell>
          <cell r="D1499" t="str">
            <v>Multiple</v>
          </cell>
          <cell r="E1499">
            <v>404</v>
          </cell>
          <cell r="G1499" t="str">
            <v>$/MT</v>
          </cell>
          <cell r="H1499">
            <v>3173</v>
          </cell>
          <cell r="I1499" t="str">
            <v>Asia</v>
          </cell>
          <cell r="J1499" t="str">
            <v>Wu</v>
          </cell>
          <cell r="K1499">
            <v>1281892</v>
          </cell>
          <cell r="L1499">
            <v>1281892</v>
          </cell>
          <cell r="M1499">
            <v>3173</v>
          </cell>
        </row>
        <row r="1500">
          <cell r="A1500">
            <v>37742</v>
          </cell>
          <cell r="B1500" t="str">
            <v>Acetic Acid</v>
          </cell>
          <cell r="C1500" t="str">
            <v>Kuan Yin</v>
          </cell>
          <cell r="D1500" t="str">
            <v>Multiple</v>
          </cell>
          <cell r="E1500">
            <v>404</v>
          </cell>
          <cell r="G1500" t="str">
            <v>$/MT</v>
          </cell>
          <cell r="H1500">
            <v>3173</v>
          </cell>
          <cell r="I1500" t="str">
            <v>Asia</v>
          </cell>
          <cell r="J1500" t="str">
            <v>Wu</v>
          </cell>
          <cell r="K1500">
            <v>1281892</v>
          </cell>
          <cell r="L1500">
            <v>1281892</v>
          </cell>
          <cell r="M1500">
            <v>3173</v>
          </cell>
        </row>
        <row r="1501">
          <cell r="A1501">
            <v>37773</v>
          </cell>
          <cell r="B1501" t="str">
            <v>Acetic Acid</v>
          </cell>
          <cell r="C1501" t="str">
            <v>Kuan Yin</v>
          </cell>
          <cell r="D1501" t="str">
            <v>Multiple</v>
          </cell>
          <cell r="E1501">
            <v>404</v>
          </cell>
          <cell r="G1501" t="str">
            <v>$/MT</v>
          </cell>
          <cell r="H1501">
            <v>3173</v>
          </cell>
          <cell r="I1501" t="str">
            <v>Asia</v>
          </cell>
          <cell r="J1501" t="str">
            <v>Wu</v>
          </cell>
          <cell r="K1501">
            <v>1281892</v>
          </cell>
          <cell r="L1501">
            <v>1281892</v>
          </cell>
          <cell r="M1501">
            <v>3173</v>
          </cell>
        </row>
        <row r="1502">
          <cell r="A1502">
            <v>37803</v>
          </cell>
          <cell r="B1502" t="str">
            <v>Acetic Acid</v>
          </cell>
          <cell r="C1502" t="str">
            <v>Kuan Yin</v>
          </cell>
          <cell r="D1502" t="str">
            <v>Multiple</v>
          </cell>
          <cell r="E1502">
            <v>382</v>
          </cell>
          <cell r="G1502" t="str">
            <v>$/MT</v>
          </cell>
          <cell r="H1502">
            <v>3173</v>
          </cell>
          <cell r="I1502" t="str">
            <v>Asia</v>
          </cell>
          <cell r="J1502" t="str">
            <v>Wu</v>
          </cell>
          <cell r="K1502">
            <v>1212086</v>
          </cell>
          <cell r="L1502">
            <v>1212086</v>
          </cell>
          <cell r="M1502">
            <v>3173</v>
          </cell>
        </row>
        <row r="1503">
          <cell r="A1503">
            <v>37834</v>
          </cell>
          <cell r="B1503" t="str">
            <v>Acetic Acid</v>
          </cell>
          <cell r="C1503" t="str">
            <v>Kuan Yin</v>
          </cell>
          <cell r="D1503" t="str">
            <v>Multiple</v>
          </cell>
          <cell r="E1503">
            <v>382</v>
          </cell>
          <cell r="G1503" t="str">
            <v>$/MT</v>
          </cell>
          <cell r="H1503">
            <v>3173</v>
          </cell>
          <cell r="I1503" t="str">
            <v>Asia</v>
          </cell>
          <cell r="J1503" t="str">
            <v>Wu</v>
          </cell>
          <cell r="K1503">
            <v>1212086</v>
          </cell>
          <cell r="L1503">
            <v>1212086</v>
          </cell>
          <cell r="M1503">
            <v>3173</v>
          </cell>
        </row>
        <row r="1504">
          <cell r="A1504">
            <v>37865</v>
          </cell>
          <cell r="B1504" t="str">
            <v>Acetic Acid</v>
          </cell>
          <cell r="C1504" t="str">
            <v>Kuan Yin</v>
          </cell>
          <cell r="D1504" t="str">
            <v>Multiple</v>
          </cell>
          <cell r="E1504">
            <v>382</v>
          </cell>
          <cell r="G1504" t="str">
            <v>$/MT</v>
          </cell>
          <cell r="H1504">
            <v>3173</v>
          </cell>
          <cell r="I1504" t="str">
            <v>Asia</v>
          </cell>
          <cell r="J1504" t="str">
            <v>Wu</v>
          </cell>
          <cell r="K1504">
            <v>1212086</v>
          </cell>
          <cell r="L1504">
            <v>1212086</v>
          </cell>
          <cell r="M1504">
            <v>3173</v>
          </cell>
        </row>
        <row r="1505">
          <cell r="A1505">
            <v>37895</v>
          </cell>
          <cell r="B1505" t="str">
            <v>Acetic Acid</v>
          </cell>
          <cell r="C1505" t="str">
            <v>Kuan Yin</v>
          </cell>
          <cell r="D1505" t="str">
            <v>Multiple</v>
          </cell>
          <cell r="E1505">
            <v>365</v>
          </cell>
          <cell r="G1505" t="str">
            <v>$/MT</v>
          </cell>
          <cell r="H1505">
            <v>3173</v>
          </cell>
          <cell r="I1505" t="str">
            <v>Asia</v>
          </cell>
          <cell r="J1505" t="str">
            <v>Wu</v>
          </cell>
          <cell r="K1505">
            <v>1158145</v>
          </cell>
          <cell r="L1505">
            <v>1158145</v>
          </cell>
          <cell r="M1505">
            <v>3173</v>
          </cell>
        </row>
        <row r="1506">
          <cell r="A1506">
            <v>37926</v>
          </cell>
          <cell r="B1506" t="str">
            <v>Acetic Acid</v>
          </cell>
          <cell r="C1506" t="str">
            <v>Kuan Yin</v>
          </cell>
          <cell r="D1506" t="str">
            <v>Multiple</v>
          </cell>
          <cell r="E1506">
            <v>370</v>
          </cell>
          <cell r="G1506" t="str">
            <v>$/MT</v>
          </cell>
          <cell r="H1506">
            <v>3173</v>
          </cell>
          <cell r="I1506" t="str">
            <v>Asia</v>
          </cell>
          <cell r="J1506" t="str">
            <v>Wu</v>
          </cell>
          <cell r="K1506">
            <v>1174010</v>
          </cell>
          <cell r="L1506">
            <v>1174010</v>
          </cell>
          <cell r="M1506">
            <v>3173</v>
          </cell>
        </row>
        <row r="1507">
          <cell r="A1507">
            <v>37956</v>
          </cell>
          <cell r="B1507" t="str">
            <v>Acetic Acid</v>
          </cell>
          <cell r="C1507" t="str">
            <v>Kuan Yin</v>
          </cell>
          <cell r="D1507" t="str">
            <v>Multiple</v>
          </cell>
          <cell r="E1507">
            <v>365</v>
          </cell>
          <cell r="G1507" t="str">
            <v>$/MT</v>
          </cell>
          <cell r="H1507">
            <v>3173</v>
          </cell>
          <cell r="I1507" t="str">
            <v>Asia</v>
          </cell>
          <cell r="J1507" t="str">
            <v>Wu</v>
          </cell>
          <cell r="K1507">
            <v>1158145</v>
          </cell>
          <cell r="L1507">
            <v>1158145</v>
          </cell>
          <cell r="M1507">
            <v>3173</v>
          </cell>
        </row>
        <row r="1508">
          <cell r="A1508">
            <v>37987</v>
          </cell>
          <cell r="B1508" t="str">
            <v>Acetic Acid</v>
          </cell>
          <cell r="C1508" t="str">
            <v>Kuan Yin</v>
          </cell>
          <cell r="D1508" t="str">
            <v>Multiple</v>
          </cell>
          <cell r="E1508">
            <v>415</v>
          </cell>
          <cell r="G1508" t="str">
            <v>$/MT</v>
          </cell>
          <cell r="H1508">
            <v>3833</v>
          </cell>
          <cell r="I1508" t="str">
            <v>Asia</v>
          </cell>
          <cell r="J1508" t="str">
            <v>Wu</v>
          </cell>
          <cell r="K1508">
            <v>1590695</v>
          </cell>
          <cell r="L1508">
            <v>1590695</v>
          </cell>
          <cell r="M1508">
            <v>3833</v>
          </cell>
        </row>
        <row r="1509">
          <cell r="A1509">
            <v>38018</v>
          </cell>
          <cell r="B1509" t="str">
            <v>Acetic Acid</v>
          </cell>
          <cell r="C1509" t="str">
            <v>Kuan Yin</v>
          </cell>
          <cell r="D1509" t="str">
            <v>Multiple</v>
          </cell>
          <cell r="E1509">
            <v>415</v>
          </cell>
          <cell r="G1509" t="str">
            <v>$/MT</v>
          </cell>
          <cell r="H1509">
            <v>3833</v>
          </cell>
          <cell r="I1509" t="str">
            <v>Asia</v>
          </cell>
          <cell r="J1509" t="str">
            <v>Wu</v>
          </cell>
          <cell r="K1509">
            <v>1590695</v>
          </cell>
          <cell r="L1509">
            <v>1590695</v>
          </cell>
          <cell r="M1509">
            <v>3833</v>
          </cell>
        </row>
        <row r="1510">
          <cell r="A1510">
            <v>38047</v>
          </cell>
          <cell r="B1510" t="str">
            <v>Acetic Acid</v>
          </cell>
          <cell r="C1510" t="str">
            <v>Kuan Yin</v>
          </cell>
          <cell r="D1510" t="str">
            <v>Multiple</v>
          </cell>
          <cell r="E1510">
            <v>415</v>
          </cell>
          <cell r="G1510" t="str">
            <v>$/MT</v>
          </cell>
          <cell r="H1510">
            <v>3833</v>
          </cell>
          <cell r="I1510" t="str">
            <v>Asia</v>
          </cell>
          <cell r="J1510" t="str">
            <v>Wu</v>
          </cell>
          <cell r="K1510">
            <v>1590695</v>
          </cell>
          <cell r="L1510">
            <v>1590695</v>
          </cell>
          <cell r="M1510">
            <v>3833</v>
          </cell>
        </row>
        <row r="1511">
          <cell r="A1511">
            <v>38078</v>
          </cell>
          <cell r="B1511" t="str">
            <v>Acetic Acid</v>
          </cell>
          <cell r="C1511" t="str">
            <v>Kuan Yin</v>
          </cell>
          <cell r="D1511" t="str">
            <v>Multiple</v>
          </cell>
          <cell r="E1511">
            <v>440</v>
          </cell>
          <cell r="G1511" t="str">
            <v>$/MT</v>
          </cell>
          <cell r="H1511">
            <v>3833</v>
          </cell>
          <cell r="I1511" t="str">
            <v>Asia</v>
          </cell>
          <cell r="J1511" t="str">
            <v>Wu</v>
          </cell>
          <cell r="K1511">
            <v>1686520</v>
          </cell>
          <cell r="L1511">
            <v>1686520</v>
          </cell>
          <cell r="M1511">
            <v>3833</v>
          </cell>
        </row>
        <row r="1512">
          <cell r="A1512">
            <v>38108</v>
          </cell>
          <cell r="B1512" t="str">
            <v>Acetic Acid</v>
          </cell>
          <cell r="C1512" t="str">
            <v>Kuan Yin</v>
          </cell>
          <cell r="D1512" t="str">
            <v>Multiple</v>
          </cell>
          <cell r="E1512">
            <v>440</v>
          </cell>
          <cell r="G1512" t="str">
            <v>$/MT</v>
          </cell>
          <cell r="H1512">
            <v>3833</v>
          </cell>
          <cell r="I1512" t="str">
            <v>Asia</v>
          </cell>
          <cell r="J1512" t="str">
            <v>Wu</v>
          </cell>
          <cell r="K1512">
            <v>1686520</v>
          </cell>
          <cell r="L1512">
            <v>1686520</v>
          </cell>
          <cell r="M1512">
            <v>3833</v>
          </cell>
        </row>
        <row r="1513">
          <cell r="A1513">
            <v>38139</v>
          </cell>
          <cell r="B1513" t="str">
            <v>Acetic Acid</v>
          </cell>
          <cell r="C1513" t="str">
            <v>Kuan Yin</v>
          </cell>
          <cell r="D1513" t="str">
            <v>Multiple</v>
          </cell>
          <cell r="E1513">
            <v>440</v>
          </cell>
          <cell r="G1513" t="str">
            <v>$/MT</v>
          </cell>
          <cell r="H1513">
            <v>3833</v>
          </cell>
          <cell r="I1513" t="str">
            <v>Asia</v>
          </cell>
          <cell r="J1513" t="str">
            <v>Wu</v>
          </cell>
          <cell r="K1513">
            <v>1686520</v>
          </cell>
          <cell r="L1513">
            <v>1686520</v>
          </cell>
          <cell r="M1513">
            <v>3833</v>
          </cell>
        </row>
        <row r="1514">
          <cell r="A1514">
            <v>38169</v>
          </cell>
          <cell r="B1514" t="str">
            <v>Acetic Acid</v>
          </cell>
          <cell r="C1514" t="str">
            <v>Kuan Yin</v>
          </cell>
          <cell r="D1514" t="str">
            <v>Multiple</v>
          </cell>
          <cell r="E1514">
            <v>420</v>
          </cell>
          <cell r="G1514" t="str">
            <v>$/MT</v>
          </cell>
          <cell r="H1514">
            <v>3833</v>
          </cell>
          <cell r="I1514" t="str">
            <v>Asia</v>
          </cell>
          <cell r="J1514" t="str">
            <v>Wu</v>
          </cell>
          <cell r="K1514">
            <v>1609860</v>
          </cell>
          <cell r="L1514">
            <v>1609860</v>
          </cell>
          <cell r="M1514">
            <v>3833</v>
          </cell>
        </row>
        <row r="1515">
          <cell r="A1515">
            <v>38200</v>
          </cell>
          <cell r="B1515" t="str">
            <v>Acetic Acid</v>
          </cell>
          <cell r="C1515" t="str">
            <v>Kuan Yin</v>
          </cell>
          <cell r="D1515" t="str">
            <v>Multiple</v>
          </cell>
          <cell r="E1515">
            <v>420</v>
          </cell>
          <cell r="G1515" t="str">
            <v>$/MT</v>
          </cell>
          <cell r="H1515">
            <v>3833</v>
          </cell>
          <cell r="I1515" t="str">
            <v>Asia</v>
          </cell>
          <cell r="J1515" t="str">
            <v>Wu</v>
          </cell>
          <cell r="K1515">
            <v>1609860</v>
          </cell>
          <cell r="L1515">
            <v>1609860</v>
          </cell>
          <cell r="M1515">
            <v>3833</v>
          </cell>
        </row>
        <row r="1516">
          <cell r="A1516">
            <v>38231</v>
          </cell>
          <cell r="B1516" t="str">
            <v>Acetic Acid</v>
          </cell>
          <cell r="C1516" t="str">
            <v>Kuan Yin</v>
          </cell>
          <cell r="D1516" t="str">
            <v>Multiple</v>
          </cell>
          <cell r="E1516">
            <v>420</v>
          </cell>
          <cell r="G1516" t="str">
            <v>$/MT</v>
          </cell>
          <cell r="H1516">
            <v>3833</v>
          </cell>
          <cell r="I1516" t="str">
            <v>Asia</v>
          </cell>
          <cell r="J1516" t="str">
            <v>Wu</v>
          </cell>
          <cell r="K1516">
            <v>1609860</v>
          </cell>
          <cell r="L1516">
            <v>1609860</v>
          </cell>
          <cell r="M1516">
            <v>3833</v>
          </cell>
        </row>
        <row r="1517">
          <cell r="A1517">
            <v>38261</v>
          </cell>
          <cell r="B1517" t="str">
            <v>Acetic Acid</v>
          </cell>
          <cell r="C1517" t="str">
            <v>Kuan Yin</v>
          </cell>
          <cell r="D1517" t="str">
            <v>Multiple</v>
          </cell>
          <cell r="E1517">
            <v>410</v>
          </cell>
          <cell r="G1517" t="str">
            <v>$/MT</v>
          </cell>
          <cell r="H1517">
            <v>3833</v>
          </cell>
          <cell r="I1517" t="str">
            <v>Asia</v>
          </cell>
          <cell r="J1517" t="str">
            <v>Wu</v>
          </cell>
          <cell r="K1517">
            <v>1571530</v>
          </cell>
          <cell r="L1517">
            <v>1571530</v>
          </cell>
          <cell r="M1517">
            <v>3833</v>
          </cell>
        </row>
        <row r="1518">
          <cell r="A1518">
            <v>38292</v>
          </cell>
          <cell r="B1518" t="str">
            <v>Acetic Acid</v>
          </cell>
          <cell r="C1518" t="str">
            <v>Kuan Yin</v>
          </cell>
          <cell r="D1518" t="str">
            <v>Multiple</v>
          </cell>
          <cell r="E1518">
            <v>410</v>
          </cell>
          <cell r="G1518" t="str">
            <v>$/MT</v>
          </cell>
          <cell r="H1518">
            <v>3833</v>
          </cell>
          <cell r="I1518" t="str">
            <v>Asia</v>
          </cell>
          <cell r="J1518" t="str">
            <v>Wu</v>
          </cell>
          <cell r="K1518">
            <v>1571530</v>
          </cell>
          <cell r="L1518">
            <v>1571530</v>
          </cell>
          <cell r="M1518">
            <v>3833</v>
          </cell>
        </row>
        <row r="1519">
          <cell r="A1519">
            <v>38322</v>
          </cell>
          <cell r="B1519" t="str">
            <v>Acetic Acid</v>
          </cell>
          <cell r="C1519" t="str">
            <v>Kuan Yin</v>
          </cell>
          <cell r="D1519" t="str">
            <v>Multiple</v>
          </cell>
          <cell r="E1519">
            <v>410</v>
          </cell>
          <cell r="G1519" t="str">
            <v>$/MT</v>
          </cell>
          <cell r="H1519">
            <v>3833</v>
          </cell>
          <cell r="I1519" t="str">
            <v>Asia</v>
          </cell>
          <cell r="J1519" t="str">
            <v>Wu</v>
          </cell>
          <cell r="K1519">
            <v>1571530</v>
          </cell>
          <cell r="L1519">
            <v>1571530</v>
          </cell>
          <cell r="M1519">
            <v>3833</v>
          </cell>
        </row>
        <row r="1520">
          <cell r="A1520">
            <v>38353</v>
          </cell>
          <cell r="B1520" t="str">
            <v>Acetic Acid</v>
          </cell>
          <cell r="C1520" t="str">
            <v>Kuan Yin</v>
          </cell>
          <cell r="D1520" t="str">
            <v>Multiple</v>
          </cell>
          <cell r="E1520">
            <v>400</v>
          </cell>
          <cell r="G1520" t="str">
            <v>$/MT</v>
          </cell>
          <cell r="H1520">
            <v>3833</v>
          </cell>
          <cell r="I1520" t="str">
            <v>Asia</v>
          </cell>
          <cell r="J1520" t="str">
            <v>Wu</v>
          </cell>
          <cell r="K1520">
            <v>1533200</v>
          </cell>
          <cell r="L1520">
            <v>1533200</v>
          </cell>
          <cell r="M1520">
            <v>3833</v>
          </cell>
        </row>
        <row r="1521">
          <cell r="A1521">
            <v>38384</v>
          </cell>
          <cell r="B1521" t="str">
            <v>Acetic Acid</v>
          </cell>
          <cell r="C1521" t="str">
            <v>Kuan Yin</v>
          </cell>
          <cell r="D1521" t="str">
            <v>Multiple</v>
          </cell>
          <cell r="E1521">
            <v>400</v>
          </cell>
          <cell r="G1521" t="str">
            <v>$/MT</v>
          </cell>
          <cell r="H1521">
            <v>3833</v>
          </cell>
          <cell r="I1521" t="str">
            <v>Asia</v>
          </cell>
          <cell r="J1521" t="str">
            <v>Wu</v>
          </cell>
          <cell r="K1521">
            <v>1533200</v>
          </cell>
          <cell r="L1521">
            <v>1533200</v>
          </cell>
          <cell r="M1521">
            <v>3833</v>
          </cell>
        </row>
        <row r="1522">
          <cell r="A1522">
            <v>38412</v>
          </cell>
          <cell r="B1522" t="str">
            <v>Acetic Acid</v>
          </cell>
          <cell r="C1522" t="str">
            <v>Kuan Yin</v>
          </cell>
          <cell r="D1522" t="str">
            <v>Multiple</v>
          </cell>
          <cell r="E1522">
            <v>400</v>
          </cell>
          <cell r="G1522" t="str">
            <v>$/MT</v>
          </cell>
          <cell r="H1522">
            <v>3833</v>
          </cell>
          <cell r="I1522" t="str">
            <v>Asia</v>
          </cell>
          <cell r="J1522" t="str">
            <v>Wu</v>
          </cell>
          <cell r="K1522">
            <v>1533200</v>
          </cell>
          <cell r="L1522">
            <v>1533200</v>
          </cell>
          <cell r="M1522">
            <v>3833</v>
          </cell>
        </row>
        <row r="1523">
          <cell r="A1523">
            <v>38443</v>
          </cell>
          <cell r="B1523" t="str">
            <v>Acetic Acid</v>
          </cell>
          <cell r="C1523" t="str">
            <v>Kuan Yin</v>
          </cell>
          <cell r="D1523" t="str">
            <v>Multiple</v>
          </cell>
          <cell r="E1523">
            <v>400</v>
          </cell>
          <cell r="G1523" t="str">
            <v>$/MT</v>
          </cell>
          <cell r="H1523">
            <v>3833</v>
          </cell>
          <cell r="I1523" t="str">
            <v>Asia</v>
          </cell>
          <cell r="J1523" t="str">
            <v>Wu</v>
          </cell>
          <cell r="K1523">
            <v>1533200</v>
          </cell>
          <cell r="L1523">
            <v>1533200</v>
          </cell>
          <cell r="M1523">
            <v>3833</v>
          </cell>
        </row>
        <row r="1524">
          <cell r="A1524">
            <v>38473</v>
          </cell>
          <cell r="B1524" t="str">
            <v>Acetic Acid</v>
          </cell>
          <cell r="C1524" t="str">
            <v>Kuan Yin</v>
          </cell>
          <cell r="D1524" t="str">
            <v>Multiple</v>
          </cell>
          <cell r="E1524">
            <v>400</v>
          </cell>
          <cell r="G1524" t="str">
            <v>$/MT</v>
          </cell>
          <cell r="H1524">
            <v>3833</v>
          </cell>
          <cell r="I1524" t="str">
            <v>Asia</v>
          </cell>
          <cell r="J1524" t="str">
            <v>Wu</v>
          </cell>
          <cell r="K1524">
            <v>1533200</v>
          </cell>
          <cell r="L1524">
            <v>1533200</v>
          </cell>
          <cell r="M1524">
            <v>3833</v>
          </cell>
        </row>
        <row r="1525">
          <cell r="A1525">
            <v>38504</v>
          </cell>
          <cell r="B1525" t="str">
            <v>Acetic Acid</v>
          </cell>
          <cell r="C1525" t="str">
            <v>Kuan Yin</v>
          </cell>
          <cell r="D1525" t="str">
            <v>Multiple</v>
          </cell>
          <cell r="E1525">
            <v>400</v>
          </cell>
          <cell r="G1525" t="str">
            <v>$/MT</v>
          </cell>
          <cell r="H1525">
            <v>3833</v>
          </cell>
          <cell r="I1525" t="str">
            <v>Asia</v>
          </cell>
          <cell r="J1525" t="str">
            <v>Wu</v>
          </cell>
          <cell r="K1525">
            <v>1533200</v>
          </cell>
          <cell r="L1525">
            <v>1533200</v>
          </cell>
          <cell r="M1525">
            <v>3833</v>
          </cell>
        </row>
        <row r="1526">
          <cell r="A1526">
            <v>38534</v>
          </cell>
          <cell r="B1526" t="str">
            <v>Acetic Acid</v>
          </cell>
          <cell r="C1526" t="str">
            <v>Kuan Yin</v>
          </cell>
          <cell r="D1526" t="str">
            <v>Multiple</v>
          </cell>
          <cell r="E1526">
            <v>400</v>
          </cell>
          <cell r="G1526" t="str">
            <v>$/MT</v>
          </cell>
          <cell r="H1526">
            <v>3833</v>
          </cell>
          <cell r="I1526" t="str">
            <v>Asia</v>
          </cell>
          <cell r="J1526" t="str">
            <v>Wu</v>
          </cell>
          <cell r="K1526">
            <v>1533200</v>
          </cell>
          <cell r="L1526">
            <v>1533200</v>
          </cell>
          <cell r="M1526">
            <v>3833</v>
          </cell>
        </row>
        <row r="1527">
          <cell r="A1527">
            <v>38565</v>
          </cell>
          <cell r="B1527" t="str">
            <v>Acetic Acid</v>
          </cell>
          <cell r="C1527" t="str">
            <v>Kuan Yin</v>
          </cell>
          <cell r="D1527" t="str">
            <v>Multiple</v>
          </cell>
          <cell r="E1527">
            <v>400</v>
          </cell>
          <cell r="G1527" t="str">
            <v>$/MT</v>
          </cell>
          <cell r="H1527">
            <v>3833</v>
          </cell>
          <cell r="I1527" t="str">
            <v>Asia</v>
          </cell>
          <cell r="J1527" t="str">
            <v>Wu</v>
          </cell>
          <cell r="K1527">
            <v>1533200</v>
          </cell>
          <cell r="L1527">
            <v>1533200</v>
          </cell>
          <cell r="M1527">
            <v>3833</v>
          </cell>
        </row>
        <row r="1528">
          <cell r="A1528">
            <v>38596</v>
          </cell>
          <cell r="B1528" t="str">
            <v>Acetic Acid</v>
          </cell>
          <cell r="C1528" t="str">
            <v>Kuan Yin</v>
          </cell>
          <cell r="D1528" t="str">
            <v>Multiple</v>
          </cell>
          <cell r="E1528">
            <v>400</v>
          </cell>
          <cell r="G1528" t="str">
            <v>$/MT</v>
          </cell>
          <cell r="H1528">
            <v>3833</v>
          </cell>
          <cell r="I1528" t="str">
            <v>Asia</v>
          </cell>
          <cell r="J1528" t="str">
            <v>Wu</v>
          </cell>
          <cell r="K1528">
            <v>1533200</v>
          </cell>
          <cell r="L1528">
            <v>1533200</v>
          </cell>
          <cell r="M1528">
            <v>3833</v>
          </cell>
        </row>
        <row r="1529">
          <cell r="A1529">
            <v>38626</v>
          </cell>
          <cell r="B1529" t="str">
            <v>Acetic Acid</v>
          </cell>
          <cell r="C1529" t="str">
            <v>Kuan Yin</v>
          </cell>
          <cell r="D1529" t="str">
            <v>Multiple</v>
          </cell>
          <cell r="G1529" t="str">
            <v>$/MT</v>
          </cell>
          <cell r="H1529">
            <v>3833</v>
          </cell>
          <cell r="I1529" t="str">
            <v>Asia</v>
          </cell>
          <cell r="J1529" t="str">
            <v>Wu</v>
          </cell>
          <cell r="K1529">
            <v>0</v>
          </cell>
          <cell r="L1529">
            <v>0</v>
          </cell>
          <cell r="M1529">
            <v>0</v>
          </cell>
        </row>
        <row r="1530">
          <cell r="A1530">
            <v>38657</v>
          </cell>
          <cell r="B1530" t="str">
            <v>Acetic Acid</v>
          </cell>
          <cell r="C1530" t="str">
            <v>Kuan Yin</v>
          </cell>
          <cell r="D1530" t="str">
            <v>Multiple</v>
          </cell>
          <cell r="G1530" t="str">
            <v>$/MT</v>
          </cell>
          <cell r="H1530">
            <v>3833</v>
          </cell>
          <cell r="I1530" t="str">
            <v>Asia</v>
          </cell>
          <cell r="J1530" t="str">
            <v>Wu</v>
          </cell>
          <cell r="K1530">
            <v>0</v>
          </cell>
          <cell r="L1530">
            <v>0</v>
          </cell>
          <cell r="M1530">
            <v>0</v>
          </cell>
        </row>
        <row r="1531">
          <cell r="A1531">
            <v>38687</v>
          </cell>
          <cell r="B1531" t="str">
            <v>Acetic Acid</v>
          </cell>
          <cell r="C1531" t="str">
            <v>Kuan Yin</v>
          </cell>
          <cell r="D1531" t="str">
            <v>Multiple</v>
          </cell>
          <cell r="G1531" t="str">
            <v>$/MT</v>
          </cell>
          <cell r="H1531">
            <v>3833</v>
          </cell>
          <cell r="I1531" t="str">
            <v>Asia</v>
          </cell>
          <cell r="J1531" t="str">
            <v>Wu</v>
          </cell>
          <cell r="K1531">
            <v>0</v>
          </cell>
          <cell r="L1531">
            <v>0</v>
          </cell>
          <cell r="M1531">
            <v>0</v>
          </cell>
        </row>
        <row r="1532">
          <cell r="A1532">
            <v>38200</v>
          </cell>
          <cell r="B1532" t="str">
            <v>Ammonia</v>
          </cell>
          <cell r="C1532" t="str">
            <v>Maitland</v>
          </cell>
          <cell r="D1532" t="str">
            <v>Terra</v>
          </cell>
          <cell r="E1532">
            <v>325.17</v>
          </cell>
          <cell r="G1532" t="str">
            <v>$/MT</v>
          </cell>
          <cell r="H1532">
            <v>3267</v>
          </cell>
          <cell r="I1532" t="str">
            <v>Can</v>
          </cell>
          <cell r="J1532" t="str">
            <v>Pankey</v>
          </cell>
          <cell r="K1532">
            <v>1062330.3900000001</v>
          </cell>
          <cell r="L1532">
            <v>1062330.3900000001</v>
          </cell>
          <cell r="M1532">
            <v>3267</v>
          </cell>
        </row>
        <row r="1533">
          <cell r="A1533">
            <v>38200</v>
          </cell>
          <cell r="B1533" t="str">
            <v>Ammonia</v>
          </cell>
          <cell r="C1533" t="str">
            <v>Sabine</v>
          </cell>
          <cell r="D1533" t="str">
            <v>Du Pont</v>
          </cell>
          <cell r="E1533">
            <v>268.52999999999997</v>
          </cell>
          <cell r="F1533">
            <v>14</v>
          </cell>
          <cell r="G1533" t="str">
            <v>$/ton</v>
          </cell>
          <cell r="H1533">
            <v>0</v>
          </cell>
          <cell r="I1533" t="str">
            <v>US</v>
          </cell>
          <cell r="J1533" t="str">
            <v>Pankey</v>
          </cell>
          <cell r="K1533">
            <v>0</v>
          </cell>
          <cell r="L1533">
            <v>0</v>
          </cell>
          <cell r="M1533">
            <v>0</v>
          </cell>
        </row>
        <row r="1534">
          <cell r="A1534">
            <v>38200</v>
          </cell>
          <cell r="B1534" t="str">
            <v>Ammonia</v>
          </cell>
          <cell r="C1534" t="str">
            <v>Sabine</v>
          </cell>
          <cell r="D1534" t="str">
            <v>KNC</v>
          </cell>
          <cell r="E1534">
            <v>266.08627415404152</v>
          </cell>
          <cell r="F1534">
            <v>14</v>
          </cell>
          <cell r="G1534" t="str">
            <v>$/ton</v>
          </cell>
          <cell r="H1534">
            <v>0</v>
          </cell>
          <cell r="I1534" t="str">
            <v>US</v>
          </cell>
          <cell r="J1534" t="str">
            <v>Pankey</v>
          </cell>
          <cell r="K1534">
            <v>0</v>
          </cell>
          <cell r="L1534">
            <v>0</v>
          </cell>
          <cell r="M1534">
            <v>0</v>
          </cell>
        </row>
        <row r="1535">
          <cell r="A1535">
            <v>38200</v>
          </cell>
          <cell r="B1535" t="str">
            <v>Ammonia</v>
          </cell>
          <cell r="C1535" t="str">
            <v>Sabine</v>
          </cell>
          <cell r="D1535" t="str">
            <v>Terra</v>
          </cell>
          <cell r="E1535">
            <v>267</v>
          </cell>
          <cell r="F1535">
            <v>6</v>
          </cell>
          <cell r="G1535" t="str">
            <v>$/ton</v>
          </cell>
          <cell r="H1535">
            <v>8750</v>
          </cell>
          <cell r="I1535" t="str">
            <v>US</v>
          </cell>
          <cell r="J1535" t="str">
            <v>Pankey</v>
          </cell>
          <cell r="K1535">
            <v>2388750</v>
          </cell>
          <cell r="L1535">
            <v>2336250</v>
          </cell>
          <cell r="M1535">
            <v>7937.8651134456995</v>
          </cell>
        </row>
        <row r="1536">
          <cell r="A1536">
            <v>38200</v>
          </cell>
          <cell r="B1536" t="str">
            <v>Ammonia</v>
          </cell>
          <cell r="C1536" t="str">
            <v>Sabine</v>
          </cell>
          <cell r="D1536" t="str">
            <v>Transammonia</v>
          </cell>
          <cell r="E1536">
            <v>270.33999999999997</v>
          </cell>
          <cell r="F1536">
            <v>14</v>
          </cell>
          <cell r="G1536" t="str">
            <v>$/ton</v>
          </cell>
          <cell r="H1536">
            <v>0</v>
          </cell>
          <cell r="I1536" t="str">
            <v>US</v>
          </cell>
          <cell r="J1536" t="str">
            <v>Pankey</v>
          </cell>
          <cell r="K1536">
            <v>0</v>
          </cell>
          <cell r="L1536">
            <v>0</v>
          </cell>
          <cell r="M1536">
            <v>0</v>
          </cell>
        </row>
        <row r="1537">
          <cell r="A1537">
            <v>38200</v>
          </cell>
          <cell r="B1537" t="str">
            <v>Ammonia</v>
          </cell>
          <cell r="C1537" t="str">
            <v>Victoria</v>
          </cell>
          <cell r="D1537" t="str">
            <v>Transammonia</v>
          </cell>
          <cell r="E1537">
            <v>270.83999999999997</v>
          </cell>
          <cell r="F1537">
            <v>8</v>
          </cell>
          <cell r="G1537" t="str">
            <v>$/MT</v>
          </cell>
          <cell r="H1537">
            <v>6860.4249999999993</v>
          </cell>
          <cell r="I1537" t="str">
            <v>US</v>
          </cell>
          <cell r="J1537" t="str">
            <v>Pankey</v>
          </cell>
          <cell r="K1537">
            <v>1912960.9069999997</v>
          </cell>
          <cell r="L1537">
            <v>1858077.5069999995</v>
          </cell>
          <cell r="M1537">
            <v>6223.6718023897947</v>
          </cell>
        </row>
        <row r="1538">
          <cell r="A1538">
            <v>38200</v>
          </cell>
          <cell r="B1538" t="str">
            <v>Ammonia</v>
          </cell>
          <cell r="C1538" t="str">
            <v>Victoria</v>
          </cell>
          <cell r="D1538" t="str">
            <v>KNC</v>
          </cell>
          <cell r="E1538">
            <v>266.91000000000003</v>
          </cell>
          <cell r="F1538">
            <v>8</v>
          </cell>
          <cell r="G1538" t="str">
            <v>$/MT</v>
          </cell>
          <cell r="H1538">
            <v>26924</v>
          </cell>
          <cell r="I1538" t="str">
            <v>US</v>
          </cell>
          <cell r="J1538" t="str">
            <v>Pankey</v>
          </cell>
          <cell r="K1538">
            <v>7401676.8400000008</v>
          </cell>
          <cell r="L1538">
            <v>7186284.8400000008</v>
          </cell>
          <cell r="M1538">
            <v>24425.037750218515</v>
          </cell>
        </row>
        <row r="1539">
          <cell r="A1539">
            <v>38200</v>
          </cell>
          <cell r="B1539" t="str">
            <v>Ammonia</v>
          </cell>
          <cell r="C1539" t="str">
            <v>Sabine</v>
          </cell>
          <cell r="D1539" t="str">
            <v>Du Pont</v>
          </cell>
          <cell r="E1539">
            <v>268.52999999999997</v>
          </cell>
          <cell r="F1539">
            <v>6</v>
          </cell>
          <cell r="G1539" t="str">
            <v>$/ton</v>
          </cell>
          <cell r="H1539">
            <v>950</v>
          </cell>
          <cell r="I1539" t="str">
            <v>US</v>
          </cell>
          <cell r="J1539" t="str">
            <v>Pankey</v>
          </cell>
          <cell r="K1539">
            <v>260803.49999999997</v>
          </cell>
          <cell r="L1539">
            <v>255103.49999999997</v>
          </cell>
          <cell r="M1539">
            <v>861.82535517410452</v>
          </cell>
        </row>
        <row r="1540">
          <cell r="A1540">
            <v>38200</v>
          </cell>
          <cell r="B1540" t="str">
            <v>Ammonia</v>
          </cell>
          <cell r="C1540" t="str">
            <v>Wilton</v>
          </cell>
          <cell r="D1540" t="str">
            <v>Terra</v>
          </cell>
          <cell r="E1540">
            <v>152</v>
          </cell>
          <cell r="G1540" t="str">
            <v>£/MT</v>
          </cell>
          <cell r="H1540">
            <v>4167</v>
          </cell>
          <cell r="I1540" t="str">
            <v>Euro</v>
          </cell>
          <cell r="J1540" t="str">
            <v>Pankey</v>
          </cell>
          <cell r="K1540">
            <v>1152760.0327600327</v>
          </cell>
          <cell r="L1540">
            <v>1152760.0327600327</v>
          </cell>
          <cell r="M1540">
            <v>4167</v>
          </cell>
        </row>
        <row r="1541">
          <cell r="A1541">
            <v>38200</v>
          </cell>
          <cell r="B1541" t="str">
            <v>Ammonia</v>
          </cell>
          <cell r="C1541" t="str">
            <v>Butachimie</v>
          </cell>
          <cell r="D1541" t="str">
            <v>Multiple</v>
          </cell>
          <cell r="E1541">
            <v>250</v>
          </cell>
          <cell r="G1541" t="str">
            <v>€/MT</v>
          </cell>
          <cell r="H1541">
            <v>8333</v>
          </cell>
          <cell r="I1541" t="str">
            <v>Euro</v>
          </cell>
          <cell r="J1541" t="str">
            <v>Pankey</v>
          </cell>
          <cell r="K1541">
            <v>2541148.35</v>
          </cell>
          <cell r="L1541">
            <v>2541148.35</v>
          </cell>
          <cell r="M1541">
            <v>8333</v>
          </cell>
        </row>
        <row r="1542">
          <cell r="A1542">
            <v>38231</v>
          </cell>
          <cell r="B1542" t="str">
            <v>Ammonia</v>
          </cell>
          <cell r="C1542" t="str">
            <v>Maitland</v>
          </cell>
          <cell r="D1542" t="str">
            <v>Terra</v>
          </cell>
          <cell r="E1542">
            <v>319.67</v>
          </cell>
          <cell r="G1542" t="str">
            <v>$/MT</v>
          </cell>
          <cell r="H1542">
            <v>3267</v>
          </cell>
          <cell r="I1542" t="str">
            <v>Can</v>
          </cell>
          <cell r="J1542" t="str">
            <v>Pankey</v>
          </cell>
          <cell r="K1542">
            <v>1044361.89</v>
          </cell>
          <cell r="L1542">
            <v>1044361.89</v>
          </cell>
          <cell r="M1542">
            <v>3267</v>
          </cell>
        </row>
        <row r="1543">
          <cell r="A1543">
            <v>38231</v>
          </cell>
          <cell r="B1543" t="str">
            <v>Ammonia</v>
          </cell>
          <cell r="C1543" t="str">
            <v>Sabine</v>
          </cell>
          <cell r="D1543" t="str">
            <v>Terra</v>
          </cell>
          <cell r="E1543">
            <v>267.62</v>
          </cell>
          <cell r="F1543">
            <v>6</v>
          </cell>
          <cell r="G1543" t="str">
            <v>$/ton</v>
          </cell>
          <cell r="H1543">
            <v>6250</v>
          </cell>
          <cell r="I1543" t="str">
            <v>US</v>
          </cell>
          <cell r="J1543" t="str">
            <v>Pankey</v>
          </cell>
          <cell r="K1543">
            <v>1710125</v>
          </cell>
          <cell r="L1543">
            <v>1672625</v>
          </cell>
          <cell r="M1543">
            <v>5669.9036524612138</v>
          </cell>
        </row>
        <row r="1544">
          <cell r="A1544">
            <v>38231</v>
          </cell>
          <cell r="B1544" t="str">
            <v>Ammonia</v>
          </cell>
          <cell r="C1544" t="str">
            <v>Sabine</v>
          </cell>
          <cell r="D1544" t="str">
            <v>Transammonia</v>
          </cell>
          <cell r="E1544">
            <v>259.45</v>
          </cell>
          <cell r="F1544">
            <v>14</v>
          </cell>
          <cell r="G1544" t="str">
            <v>$/ton</v>
          </cell>
          <cell r="H1544">
            <v>4960</v>
          </cell>
          <cell r="I1544" t="str">
            <v>US</v>
          </cell>
          <cell r="J1544" t="str">
            <v>Pankey</v>
          </cell>
          <cell r="K1544">
            <v>1356312</v>
          </cell>
          <cell r="L1544">
            <v>1286872</v>
          </cell>
          <cell r="M1544">
            <v>4499.6355385932193</v>
          </cell>
        </row>
        <row r="1545">
          <cell r="A1545">
            <v>38231</v>
          </cell>
          <cell r="B1545" t="str">
            <v>Ammonia</v>
          </cell>
          <cell r="C1545" t="str">
            <v>Wilton</v>
          </cell>
          <cell r="D1545" t="str">
            <v>Terra</v>
          </cell>
          <cell r="E1545">
            <v>152</v>
          </cell>
          <cell r="G1545" t="str">
            <v>£/MT</v>
          </cell>
          <cell r="H1545">
            <v>4167</v>
          </cell>
          <cell r="I1545" t="str">
            <v>Euro</v>
          </cell>
          <cell r="J1545" t="str">
            <v>Pankey</v>
          </cell>
          <cell r="K1545">
            <v>1152760.0327600327</v>
          </cell>
          <cell r="L1545">
            <v>1152760.0327600327</v>
          </cell>
          <cell r="M1545">
            <v>4167</v>
          </cell>
        </row>
        <row r="1546">
          <cell r="A1546">
            <v>38231</v>
          </cell>
          <cell r="B1546" t="str">
            <v>Ammonia</v>
          </cell>
          <cell r="C1546" t="str">
            <v>Butachimie</v>
          </cell>
          <cell r="D1546" t="str">
            <v>Multiple</v>
          </cell>
          <cell r="E1546">
            <v>250</v>
          </cell>
          <cell r="G1546" t="str">
            <v>€/MT</v>
          </cell>
          <cell r="H1546">
            <v>8333</v>
          </cell>
          <cell r="I1546" t="str">
            <v>Euro</v>
          </cell>
          <cell r="J1546" t="str">
            <v>Pankey</v>
          </cell>
          <cell r="K1546">
            <v>2514899.4</v>
          </cell>
          <cell r="L1546">
            <v>2514899.4</v>
          </cell>
          <cell r="M1546">
            <v>8333</v>
          </cell>
        </row>
        <row r="1547">
          <cell r="A1547">
            <v>38231</v>
          </cell>
          <cell r="B1547" t="str">
            <v>Ammonia</v>
          </cell>
          <cell r="C1547" t="str">
            <v>Victoria</v>
          </cell>
          <cell r="D1547" t="str">
            <v>KNC</v>
          </cell>
          <cell r="E1547">
            <v>264</v>
          </cell>
          <cell r="F1547">
            <v>8</v>
          </cell>
          <cell r="G1547" t="str">
            <v>$/MT</v>
          </cell>
          <cell r="H1547">
            <v>25353</v>
          </cell>
          <cell r="I1547" t="str">
            <v>US</v>
          </cell>
          <cell r="J1547" t="str">
            <v>Pankey</v>
          </cell>
          <cell r="K1547">
            <v>6896016</v>
          </cell>
          <cell r="L1547">
            <v>6693192</v>
          </cell>
          <cell r="M1547">
            <v>22999.850768135864</v>
          </cell>
        </row>
        <row r="1548">
          <cell r="A1548">
            <v>38353</v>
          </cell>
          <cell r="B1548" t="str">
            <v>Nitric Acid</v>
          </cell>
          <cell r="C1548" t="str">
            <v>Maitland</v>
          </cell>
          <cell r="D1548" t="str">
            <v>Nitrochem</v>
          </cell>
          <cell r="E1548">
            <v>110.55</v>
          </cell>
          <cell r="G1548" t="str">
            <v>$C/MT</v>
          </cell>
          <cell r="H1548">
            <v>10000</v>
          </cell>
          <cell r="I1548" t="str">
            <v>Can</v>
          </cell>
          <cell r="J1548" t="str">
            <v>Poole</v>
          </cell>
          <cell r="K1548">
            <v>826542.05607476644</v>
          </cell>
          <cell r="L1548">
            <v>826542.05607476644</v>
          </cell>
          <cell r="M1548">
            <v>10000</v>
          </cell>
        </row>
        <row r="1549">
          <cell r="A1549">
            <v>38261</v>
          </cell>
          <cell r="B1549" t="str">
            <v>Ammonia</v>
          </cell>
          <cell r="C1549" t="str">
            <v>Sabine</v>
          </cell>
          <cell r="D1549" t="str">
            <v>Terra</v>
          </cell>
          <cell r="E1549">
            <v>273.06255990253209</v>
          </cell>
          <cell r="F1549">
            <v>6</v>
          </cell>
          <cell r="G1549" t="str">
            <v>$/ton</v>
          </cell>
          <cell r="H1549">
            <v>6250</v>
          </cell>
          <cell r="I1549" t="str">
            <v>US</v>
          </cell>
          <cell r="J1549" t="str">
            <v>Pankey</v>
          </cell>
          <cell r="K1549">
            <v>1744140.9993908256</v>
          </cell>
          <cell r="L1549">
            <v>1706640.9993908256</v>
          </cell>
          <cell r="M1549">
            <v>5669.9036524612138</v>
          </cell>
        </row>
        <row r="1550">
          <cell r="A1550">
            <v>38261</v>
          </cell>
          <cell r="B1550" t="str">
            <v>Ammonia</v>
          </cell>
          <cell r="C1550" t="str">
            <v>Sabine</v>
          </cell>
          <cell r="D1550" t="str">
            <v>Transammonia</v>
          </cell>
          <cell r="E1550">
            <v>268.52663698056307</v>
          </cell>
          <cell r="F1550">
            <v>14</v>
          </cell>
          <cell r="G1550" t="str">
            <v>$/ton</v>
          </cell>
          <cell r="H1550">
            <v>3500</v>
          </cell>
          <cell r="I1550" t="str">
            <v>US</v>
          </cell>
          <cell r="J1550" t="str">
            <v>Pankey</v>
          </cell>
          <cell r="K1550">
            <v>988843.22943197074</v>
          </cell>
          <cell r="L1550">
            <v>939843.22943197074</v>
          </cell>
          <cell r="M1550">
            <v>3175.1460453782797</v>
          </cell>
        </row>
        <row r="1551">
          <cell r="A1551">
            <v>38261</v>
          </cell>
          <cell r="B1551" t="str">
            <v>Ammonia</v>
          </cell>
          <cell r="C1551" t="str">
            <v>Wilton</v>
          </cell>
          <cell r="D1551" t="str">
            <v>Terra</v>
          </cell>
          <cell r="E1551">
            <v>181</v>
          </cell>
          <cell r="G1551" t="str">
            <v>£/MT</v>
          </cell>
          <cell r="H1551">
            <v>4167</v>
          </cell>
          <cell r="I1551" t="str">
            <v>Euro</v>
          </cell>
          <cell r="J1551" t="str">
            <v>Pankey</v>
          </cell>
          <cell r="K1551">
            <v>1372694.5126945127</v>
          </cell>
          <cell r="L1551">
            <v>1372694.5126945127</v>
          </cell>
          <cell r="M1551">
            <v>4167</v>
          </cell>
        </row>
        <row r="1552">
          <cell r="A1552">
            <v>38261</v>
          </cell>
          <cell r="B1552" t="str">
            <v>Ammonia</v>
          </cell>
          <cell r="C1552" t="str">
            <v>Butachimie</v>
          </cell>
          <cell r="D1552" t="str">
            <v>Multiple</v>
          </cell>
          <cell r="E1552">
            <v>247</v>
          </cell>
          <cell r="G1552" t="str">
            <v>€/MT</v>
          </cell>
          <cell r="H1552">
            <v>8333</v>
          </cell>
          <cell r="I1552" t="str">
            <v>Euro</v>
          </cell>
          <cell r="J1552" t="str">
            <v>Pankey</v>
          </cell>
          <cell r="K1552">
            <v>2484720.6072</v>
          </cell>
          <cell r="L1552">
            <v>2484720.6072</v>
          </cell>
          <cell r="M1552">
            <v>8333</v>
          </cell>
        </row>
        <row r="1553">
          <cell r="A1553">
            <v>38261</v>
          </cell>
          <cell r="B1553" t="str">
            <v>Ammonia</v>
          </cell>
          <cell r="C1553" t="str">
            <v>Victoria</v>
          </cell>
          <cell r="D1553" t="str">
            <v>KNC</v>
          </cell>
          <cell r="E1553">
            <v>268.52663698056307</v>
          </cell>
          <cell r="F1553">
            <v>8</v>
          </cell>
          <cell r="G1553" t="str">
            <v>$/ton</v>
          </cell>
          <cell r="H1553">
            <v>25000</v>
          </cell>
          <cell r="I1553" t="str">
            <v>US</v>
          </cell>
          <cell r="J1553" t="str">
            <v>Pankey</v>
          </cell>
          <cell r="K1553">
            <v>6913165.9245140767</v>
          </cell>
          <cell r="L1553">
            <v>6713165.9245140767</v>
          </cell>
          <cell r="M1553">
            <v>22679.614609844855</v>
          </cell>
        </row>
        <row r="1554">
          <cell r="A1554">
            <v>38384</v>
          </cell>
          <cell r="B1554" t="str">
            <v>Nitric Acid</v>
          </cell>
          <cell r="C1554" t="str">
            <v>Maitland</v>
          </cell>
          <cell r="D1554" t="str">
            <v>Nitrochem</v>
          </cell>
          <cell r="E1554">
            <v>110.55</v>
          </cell>
          <cell r="G1554" t="str">
            <v>$C/MT</v>
          </cell>
          <cell r="H1554">
            <v>10000</v>
          </cell>
          <cell r="I1554" t="str">
            <v>Can</v>
          </cell>
          <cell r="J1554" t="str">
            <v>Poole</v>
          </cell>
          <cell r="K1554">
            <v>826542.05607476644</v>
          </cell>
          <cell r="L1554">
            <v>826542.05607476644</v>
          </cell>
          <cell r="M1554">
            <v>10000</v>
          </cell>
        </row>
        <row r="1555">
          <cell r="A1555">
            <v>38292</v>
          </cell>
          <cell r="B1555" t="str">
            <v>Ammonia</v>
          </cell>
          <cell r="C1555" t="str">
            <v>Sabine</v>
          </cell>
          <cell r="D1555" t="str">
            <v>Terra</v>
          </cell>
          <cell r="E1555">
            <v>276.69129824010724</v>
          </cell>
          <cell r="F1555">
            <v>6</v>
          </cell>
          <cell r="G1555" t="str">
            <v>$/ton</v>
          </cell>
          <cell r="H1555">
            <v>6250</v>
          </cell>
          <cell r="I1555" t="str">
            <v>US</v>
          </cell>
          <cell r="J1555" t="str">
            <v>Pankey</v>
          </cell>
          <cell r="K1555">
            <v>1766820.6140006704</v>
          </cell>
          <cell r="L1555">
            <v>1729320.6140006704</v>
          </cell>
          <cell r="M1555">
            <v>5669.9036524612138</v>
          </cell>
        </row>
        <row r="1556">
          <cell r="A1556">
            <v>38292</v>
          </cell>
          <cell r="B1556" t="str">
            <v>Ammonia</v>
          </cell>
          <cell r="C1556" t="str">
            <v>Sabine</v>
          </cell>
          <cell r="D1556" t="str">
            <v>Transammonia</v>
          </cell>
          <cell r="E1556">
            <v>272.15537531813828</v>
          </cell>
          <cell r="F1556">
            <v>14</v>
          </cell>
          <cell r="G1556" t="str">
            <v>$/ton</v>
          </cell>
          <cell r="H1556">
            <v>3500</v>
          </cell>
          <cell r="I1556" t="str">
            <v>US</v>
          </cell>
          <cell r="J1556" t="str">
            <v>Pankey</v>
          </cell>
          <cell r="K1556">
            <v>1001543.813613484</v>
          </cell>
          <cell r="L1556">
            <v>952543.81361348403</v>
          </cell>
          <cell r="M1556">
            <v>3175.1460453782797</v>
          </cell>
        </row>
        <row r="1557">
          <cell r="A1557">
            <v>38292</v>
          </cell>
          <cell r="B1557" t="str">
            <v>Ammonia</v>
          </cell>
          <cell r="C1557" t="str">
            <v>Wilton</v>
          </cell>
          <cell r="D1557" t="str">
            <v>Terra</v>
          </cell>
          <cell r="E1557">
            <v>181</v>
          </cell>
          <cell r="G1557" t="str">
            <v>£/MT</v>
          </cell>
          <cell r="H1557">
            <v>4167</v>
          </cell>
          <cell r="I1557" t="str">
            <v>Euro</v>
          </cell>
          <cell r="J1557" t="str">
            <v>Pankey</v>
          </cell>
          <cell r="K1557">
            <v>1372694.5126945127</v>
          </cell>
          <cell r="L1557">
            <v>1372694.5126945127</v>
          </cell>
          <cell r="M1557">
            <v>4167</v>
          </cell>
        </row>
        <row r="1558">
          <cell r="A1558">
            <v>38292</v>
          </cell>
          <cell r="B1558" t="str">
            <v>Ammonia</v>
          </cell>
          <cell r="C1558" t="str">
            <v>Butachimie</v>
          </cell>
          <cell r="D1558" t="str">
            <v>Multiple</v>
          </cell>
          <cell r="E1558">
            <v>247</v>
          </cell>
          <cell r="G1558" t="str">
            <v>€/MT</v>
          </cell>
          <cell r="H1558">
            <v>8333</v>
          </cell>
          <cell r="I1558" t="str">
            <v>Euro</v>
          </cell>
          <cell r="J1558" t="str">
            <v>Pankey</v>
          </cell>
          <cell r="K1558">
            <v>2484720.6072</v>
          </cell>
          <cell r="L1558">
            <v>2484720.6072</v>
          </cell>
          <cell r="M1558">
            <v>8333</v>
          </cell>
        </row>
        <row r="1559">
          <cell r="A1559">
            <v>38292</v>
          </cell>
          <cell r="B1559" t="str">
            <v>Ammonia</v>
          </cell>
          <cell r="C1559" t="str">
            <v>Victoria</v>
          </cell>
          <cell r="D1559" t="str">
            <v>KNC</v>
          </cell>
          <cell r="E1559">
            <v>272.15537531813828</v>
          </cell>
          <cell r="F1559">
            <v>8</v>
          </cell>
          <cell r="G1559" t="str">
            <v>$/ton</v>
          </cell>
          <cell r="H1559">
            <v>25000</v>
          </cell>
          <cell r="I1559" t="str">
            <v>US</v>
          </cell>
          <cell r="J1559" t="str">
            <v>Pankey</v>
          </cell>
          <cell r="K1559">
            <v>7003884.3829534575</v>
          </cell>
          <cell r="L1559">
            <v>6803884.3829534575</v>
          </cell>
          <cell r="M1559">
            <v>22679.614609844855</v>
          </cell>
        </row>
        <row r="1560">
          <cell r="A1560">
            <v>38412</v>
          </cell>
          <cell r="B1560" t="str">
            <v>Nitric Acid</v>
          </cell>
          <cell r="C1560" t="str">
            <v>Maitland</v>
          </cell>
          <cell r="D1560" t="str">
            <v>Nitrochem</v>
          </cell>
          <cell r="E1560">
            <v>110.55</v>
          </cell>
          <cell r="G1560" t="str">
            <v>$C/MT</v>
          </cell>
          <cell r="H1560">
            <v>10000</v>
          </cell>
          <cell r="I1560" t="str">
            <v>Can</v>
          </cell>
          <cell r="J1560" t="str">
            <v>Poole</v>
          </cell>
          <cell r="K1560">
            <v>826542.05607476644</v>
          </cell>
          <cell r="L1560">
            <v>826542.05607476644</v>
          </cell>
          <cell r="M1560">
            <v>10000</v>
          </cell>
        </row>
        <row r="1561">
          <cell r="A1561">
            <v>38322</v>
          </cell>
          <cell r="B1561" t="str">
            <v>Ammonia</v>
          </cell>
          <cell r="C1561" t="str">
            <v>Sabine</v>
          </cell>
          <cell r="D1561" t="str">
            <v>Terra</v>
          </cell>
          <cell r="E1561">
            <v>281.22722116207621</v>
          </cell>
          <cell r="F1561">
            <v>6</v>
          </cell>
          <cell r="G1561" t="str">
            <v>$/ton</v>
          </cell>
          <cell r="H1561">
            <v>6250</v>
          </cell>
          <cell r="I1561" t="str">
            <v>US</v>
          </cell>
          <cell r="J1561" t="str">
            <v>Pankey</v>
          </cell>
          <cell r="K1561">
            <v>1795170.1322629764</v>
          </cell>
          <cell r="L1561">
            <v>1757670.1322629764</v>
          </cell>
          <cell r="M1561">
            <v>5669.9036524612138</v>
          </cell>
        </row>
        <row r="1562">
          <cell r="A1562">
            <v>38322</v>
          </cell>
          <cell r="B1562" t="str">
            <v>Ammonia</v>
          </cell>
          <cell r="C1562" t="str">
            <v>Sabine</v>
          </cell>
          <cell r="D1562" t="str">
            <v>Transammonia</v>
          </cell>
          <cell r="E1562">
            <v>276.69129824010724</v>
          </cell>
          <cell r="F1562">
            <v>14</v>
          </cell>
          <cell r="G1562" t="str">
            <v>$/ton</v>
          </cell>
          <cell r="H1562">
            <v>3500</v>
          </cell>
          <cell r="I1562" t="str">
            <v>US</v>
          </cell>
          <cell r="J1562" t="str">
            <v>Pankey</v>
          </cell>
          <cell r="K1562">
            <v>1017419.5438403754</v>
          </cell>
          <cell r="L1562">
            <v>968419.54384037538</v>
          </cell>
          <cell r="M1562">
            <v>3175.1460453782797</v>
          </cell>
        </row>
        <row r="1563">
          <cell r="A1563">
            <v>38322</v>
          </cell>
          <cell r="B1563" t="str">
            <v>Ammonia</v>
          </cell>
          <cell r="C1563" t="str">
            <v>Victoria</v>
          </cell>
          <cell r="D1563" t="str">
            <v>Transammonia</v>
          </cell>
          <cell r="E1563">
            <v>272.15537531813828</v>
          </cell>
          <cell r="F1563">
            <v>8</v>
          </cell>
          <cell r="G1563" t="str">
            <v>$/ton</v>
          </cell>
          <cell r="H1563">
            <v>0</v>
          </cell>
          <cell r="I1563" t="str">
            <v>US</v>
          </cell>
          <cell r="J1563" t="str">
            <v>Pankey</v>
          </cell>
          <cell r="K1563">
            <v>0</v>
          </cell>
          <cell r="L1563">
            <v>0</v>
          </cell>
          <cell r="M1563">
            <v>0</v>
          </cell>
        </row>
        <row r="1564">
          <cell r="A1564">
            <v>38322</v>
          </cell>
          <cell r="B1564" t="str">
            <v>Ammonia</v>
          </cell>
          <cell r="C1564" t="str">
            <v>Wilton</v>
          </cell>
          <cell r="D1564" t="str">
            <v>Terra</v>
          </cell>
          <cell r="E1564">
            <v>181</v>
          </cell>
          <cell r="G1564" t="str">
            <v>£/MT</v>
          </cell>
          <cell r="H1564">
            <v>4167</v>
          </cell>
          <cell r="I1564" t="str">
            <v>Euro</v>
          </cell>
          <cell r="J1564" t="str">
            <v>Pankey</v>
          </cell>
          <cell r="K1564">
            <v>1372694.5126945127</v>
          </cell>
          <cell r="L1564">
            <v>1372694.5126945127</v>
          </cell>
          <cell r="M1564">
            <v>4167</v>
          </cell>
        </row>
        <row r="1565">
          <cell r="A1565">
            <v>38322</v>
          </cell>
          <cell r="B1565" t="str">
            <v>Ammonia</v>
          </cell>
          <cell r="C1565" t="str">
            <v>Butachimie</v>
          </cell>
          <cell r="D1565" t="str">
            <v>Multiple</v>
          </cell>
          <cell r="E1565">
            <v>247</v>
          </cell>
          <cell r="G1565" t="str">
            <v>€/MT</v>
          </cell>
          <cell r="H1565">
            <v>8333</v>
          </cell>
          <cell r="I1565" t="str">
            <v>Euro</v>
          </cell>
          <cell r="J1565" t="str">
            <v>Pankey</v>
          </cell>
          <cell r="K1565">
            <v>2484720.6072</v>
          </cell>
          <cell r="L1565">
            <v>2484720.6072</v>
          </cell>
          <cell r="M1565">
            <v>8333</v>
          </cell>
        </row>
        <row r="1566">
          <cell r="A1566">
            <v>38322</v>
          </cell>
          <cell r="B1566" t="str">
            <v>Ammonia</v>
          </cell>
          <cell r="C1566" t="str">
            <v>Victoria</v>
          </cell>
          <cell r="D1566" t="str">
            <v>KNC</v>
          </cell>
          <cell r="E1566">
            <v>276.69129824010724</v>
          </cell>
          <cell r="F1566">
            <v>8</v>
          </cell>
          <cell r="G1566" t="str">
            <v>$/ton</v>
          </cell>
          <cell r="H1566">
            <v>25000</v>
          </cell>
          <cell r="I1566" t="str">
            <v>US</v>
          </cell>
          <cell r="J1566" t="str">
            <v>Pankey</v>
          </cell>
          <cell r="K1566">
            <v>7117282.4560026815</v>
          </cell>
          <cell r="L1566">
            <v>6917282.4560026815</v>
          </cell>
          <cell r="M1566">
            <v>22679.614609844855</v>
          </cell>
        </row>
        <row r="1567">
          <cell r="A1567">
            <v>38443</v>
          </cell>
          <cell r="B1567" t="str">
            <v>Nitric Acid</v>
          </cell>
          <cell r="C1567" t="str">
            <v>Maitland</v>
          </cell>
          <cell r="D1567" t="str">
            <v>Nitrochem</v>
          </cell>
          <cell r="E1567">
            <v>110.55</v>
          </cell>
          <cell r="G1567" t="str">
            <v>$C/MT</v>
          </cell>
          <cell r="H1567">
            <v>10000</v>
          </cell>
          <cell r="I1567" t="str">
            <v>Can</v>
          </cell>
          <cell r="J1567" t="str">
            <v>Poole</v>
          </cell>
          <cell r="K1567">
            <v>826542.05607476644</v>
          </cell>
          <cell r="L1567">
            <v>826542.05607476644</v>
          </cell>
          <cell r="M1567">
            <v>10000</v>
          </cell>
        </row>
        <row r="1568">
          <cell r="A1568">
            <v>37622</v>
          </cell>
          <cell r="B1568" t="str">
            <v>Caprolactam</v>
          </cell>
          <cell r="C1568" t="str">
            <v>Mexico</v>
          </cell>
          <cell r="D1568" t="str">
            <v>Univex</v>
          </cell>
          <cell r="E1568">
            <v>1366</v>
          </cell>
          <cell r="G1568" t="str">
            <v>$/MT</v>
          </cell>
          <cell r="H1568">
            <v>684.37</v>
          </cell>
          <cell r="I1568" t="str">
            <v>Mex</v>
          </cell>
          <cell r="J1568" t="str">
            <v>Hurtado</v>
          </cell>
          <cell r="K1568">
            <v>934849.42</v>
          </cell>
          <cell r="L1568">
            <v>934849.42</v>
          </cell>
          <cell r="M1568">
            <v>684.37</v>
          </cell>
        </row>
        <row r="1569">
          <cell r="A1569">
            <v>37653</v>
          </cell>
          <cell r="B1569" t="str">
            <v>Caprolactam</v>
          </cell>
          <cell r="C1569" t="str">
            <v>Mexico</v>
          </cell>
          <cell r="D1569" t="str">
            <v>Univex</v>
          </cell>
          <cell r="E1569">
            <v>1366</v>
          </cell>
          <cell r="G1569" t="str">
            <v>$/MT</v>
          </cell>
          <cell r="H1569">
            <v>443.59</v>
          </cell>
          <cell r="I1569" t="str">
            <v>Mex</v>
          </cell>
          <cell r="J1569" t="str">
            <v>Hurtado</v>
          </cell>
          <cell r="K1569">
            <v>605943.93999999994</v>
          </cell>
          <cell r="L1569">
            <v>605943.93999999994</v>
          </cell>
          <cell r="M1569">
            <v>443.59</v>
          </cell>
        </row>
        <row r="1570">
          <cell r="A1570">
            <v>37681</v>
          </cell>
          <cell r="B1570" t="str">
            <v>Caprolactam</v>
          </cell>
          <cell r="C1570" t="str">
            <v>Mexico</v>
          </cell>
          <cell r="D1570" t="str">
            <v>Univex</v>
          </cell>
          <cell r="E1570">
            <v>1366</v>
          </cell>
          <cell r="G1570" t="str">
            <v>$/MT</v>
          </cell>
          <cell r="H1570">
            <v>402.94</v>
          </cell>
          <cell r="I1570" t="str">
            <v>Mex</v>
          </cell>
          <cell r="J1570" t="str">
            <v>Hurtado</v>
          </cell>
          <cell r="K1570">
            <v>550416.04</v>
          </cell>
          <cell r="L1570">
            <v>550416.04</v>
          </cell>
          <cell r="M1570">
            <v>402.94</v>
          </cell>
        </row>
        <row r="1571">
          <cell r="A1571">
            <v>37712</v>
          </cell>
          <cell r="B1571" t="str">
            <v>Caprolactam</v>
          </cell>
          <cell r="C1571" t="str">
            <v>Mexico</v>
          </cell>
          <cell r="D1571" t="str">
            <v>Univex</v>
          </cell>
          <cell r="E1571">
            <v>1389</v>
          </cell>
          <cell r="G1571" t="str">
            <v>$/MT</v>
          </cell>
          <cell r="H1571">
            <v>605.27</v>
          </cell>
          <cell r="I1571" t="str">
            <v>Mex</v>
          </cell>
          <cell r="J1571" t="str">
            <v>Hurtado</v>
          </cell>
          <cell r="K1571">
            <v>840720.03</v>
          </cell>
          <cell r="L1571">
            <v>840720.03</v>
          </cell>
          <cell r="M1571">
            <v>605.27</v>
          </cell>
        </row>
        <row r="1572">
          <cell r="A1572">
            <v>37742</v>
          </cell>
          <cell r="B1572" t="str">
            <v>Caprolactam</v>
          </cell>
          <cell r="C1572" t="str">
            <v>Mexico</v>
          </cell>
          <cell r="D1572" t="str">
            <v>Univex</v>
          </cell>
          <cell r="E1572">
            <v>1389</v>
          </cell>
          <cell r="G1572" t="str">
            <v>$/MT</v>
          </cell>
          <cell r="H1572">
            <v>442.44</v>
          </cell>
          <cell r="I1572" t="str">
            <v>Mex</v>
          </cell>
          <cell r="J1572" t="str">
            <v>Hurtado</v>
          </cell>
          <cell r="K1572">
            <v>614549.16</v>
          </cell>
          <cell r="L1572">
            <v>614549.16</v>
          </cell>
          <cell r="M1572">
            <v>442.44</v>
          </cell>
        </row>
        <row r="1573">
          <cell r="A1573">
            <v>37773</v>
          </cell>
          <cell r="B1573" t="str">
            <v>Caprolactam</v>
          </cell>
          <cell r="C1573" t="str">
            <v>Mexico</v>
          </cell>
          <cell r="D1573" t="str">
            <v>Univex</v>
          </cell>
          <cell r="E1573">
            <v>1389</v>
          </cell>
          <cell r="G1573" t="str">
            <v>$/MT</v>
          </cell>
          <cell r="H1573">
            <v>0</v>
          </cell>
          <cell r="I1573" t="str">
            <v>Mex</v>
          </cell>
          <cell r="J1573" t="str">
            <v>Hurtado</v>
          </cell>
          <cell r="K1573">
            <v>0</v>
          </cell>
          <cell r="L1573">
            <v>0</v>
          </cell>
          <cell r="M1573">
            <v>0</v>
          </cell>
        </row>
        <row r="1574">
          <cell r="A1574">
            <v>37803</v>
          </cell>
          <cell r="B1574" t="str">
            <v>Caprolactam</v>
          </cell>
          <cell r="C1574" t="str">
            <v>Mexico</v>
          </cell>
          <cell r="D1574" t="str">
            <v>Univex</v>
          </cell>
          <cell r="E1574">
            <v>1389</v>
          </cell>
          <cell r="G1574" t="str">
            <v>$/MT</v>
          </cell>
          <cell r="H1574">
            <v>524.76</v>
          </cell>
          <cell r="I1574" t="str">
            <v>Mex</v>
          </cell>
          <cell r="J1574" t="str">
            <v>Hurtado</v>
          </cell>
          <cell r="K1574">
            <v>728891.64</v>
          </cell>
          <cell r="L1574">
            <v>728891.64</v>
          </cell>
          <cell r="M1574">
            <v>524.76</v>
          </cell>
        </row>
        <row r="1575">
          <cell r="A1575">
            <v>37834</v>
          </cell>
          <cell r="B1575" t="str">
            <v>Caprolactam</v>
          </cell>
          <cell r="C1575" t="str">
            <v>Mexico</v>
          </cell>
          <cell r="D1575" t="str">
            <v>Univex</v>
          </cell>
          <cell r="E1575">
            <v>1389</v>
          </cell>
          <cell r="G1575" t="str">
            <v>$/MT</v>
          </cell>
          <cell r="H1575">
            <v>523.51</v>
          </cell>
          <cell r="I1575" t="str">
            <v>Mex</v>
          </cell>
          <cell r="J1575" t="str">
            <v>Hurtado</v>
          </cell>
          <cell r="K1575">
            <v>727155.39</v>
          </cell>
          <cell r="L1575">
            <v>727155.39</v>
          </cell>
          <cell r="M1575">
            <v>523.51</v>
          </cell>
        </row>
        <row r="1576">
          <cell r="A1576">
            <v>37865</v>
          </cell>
          <cell r="B1576" t="str">
            <v>Caprolactam</v>
          </cell>
          <cell r="C1576" t="str">
            <v>Mexico</v>
          </cell>
          <cell r="D1576" t="str">
            <v>Univex</v>
          </cell>
          <cell r="E1576">
            <v>1389</v>
          </cell>
          <cell r="G1576" t="str">
            <v>$/MT</v>
          </cell>
          <cell r="H1576">
            <v>484.16</v>
          </cell>
          <cell r="I1576" t="str">
            <v>Mex</v>
          </cell>
          <cell r="J1576" t="str">
            <v>Hurtado</v>
          </cell>
          <cell r="K1576">
            <v>672498.24</v>
          </cell>
          <cell r="L1576">
            <v>672498.24</v>
          </cell>
          <cell r="M1576">
            <v>484.16</v>
          </cell>
        </row>
        <row r="1577">
          <cell r="A1577">
            <v>37895</v>
          </cell>
          <cell r="B1577" t="str">
            <v>Caprolactam</v>
          </cell>
          <cell r="C1577" t="str">
            <v>Mexico</v>
          </cell>
          <cell r="D1577" t="str">
            <v>Univex</v>
          </cell>
          <cell r="E1577">
            <v>1410</v>
          </cell>
          <cell r="G1577" t="str">
            <v>$/MT</v>
          </cell>
          <cell r="H1577">
            <v>402.42</v>
          </cell>
          <cell r="I1577" t="str">
            <v>Mex</v>
          </cell>
          <cell r="J1577" t="str">
            <v>Hurtado</v>
          </cell>
          <cell r="K1577">
            <v>567412.20000000007</v>
          </cell>
          <cell r="L1577">
            <v>567412.20000000007</v>
          </cell>
          <cell r="M1577">
            <v>402.42</v>
          </cell>
        </row>
        <row r="1578">
          <cell r="A1578">
            <v>37926</v>
          </cell>
          <cell r="B1578" t="str">
            <v>Caprolactam</v>
          </cell>
          <cell r="C1578" t="str">
            <v>Mexico</v>
          </cell>
          <cell r="D1578" t="str">
            <v>Univex</v>
          </cell>
          <cell r="E1578">
            <v>1410</v>
          </cell>
          <cell r="G1578" t="str">
            <v>$/MT</v>
          </cell>
          <cell r="H1578">
            <v>281.06</v>
          </cell>
          <cell r="I1578" t="str">
            <v>Mex</v>
          </cell>
          <cell r="J1578" t="str">
            <v>Hurtado</v>
          </cell>
          <cell r="K1578">
            <v>396294.6</v>
          </cell>
          <cell r="L1578">
            <v>396294.6</v>
          </cell>
          <cell r="M1578">
            <v>281.06</v>
          </cell>
        </row>
        <row r="1579">
          <cell r="A1579">
            <v>37956</v>
          </cell>
          <cell r="B1579" t="str">
            <v>Caprolactam</v>
          </cell>
          <cell r="C1579" t="str">
            <v>Mexico</v>
          </cell>
          <cell r="D1579" t="str">
            <v>Univex</v>
          </cell>
          <cell r="E1579">
            <v>1410</v>
          </cell>
          <cell r="G1579" t="str">
            <v>$/MT</v>
          </cell>
          <cell r="H1579">
            <v>361.84</v>
          </cell>
          <cell r="I1579" t="str">
            <v>Mex</v>
          </cell>
          <cell r="J1579" t="str">
            <v>Hurtado</v>
          </cell>
          <cell r="K1579">
            <v>510194.39999999997</v>
          </cell>
          <cell r="L1579">
            <v>510194.39999999997</v>
          </cell>
          <cell r="M1579">
            <v>361.84</v>
          </cell>
        </row>
        <row r="1580">
          <cell r="A1580">
            <v>37987</v>
          </cell>
          <cell r="B1580" t="str">
            <v>Caprolactam</v>
          </cell>
          <cell r="C1580" t="str">
            <v>Mexico</v>
          </cell>
          <cell r="D1580" t="str">
            <v>Univex</v>
          </cell>
          <cell r="E1580">
            <v>1427</v>
          </cell>
          <cell r="G1580" t="str">
            <v>$/MT</v>
          </cell>
          <cell r="H1580">
            <v>365.38</v>
          </cell>
          <cell r="I1580" t="str">
            <v>Mex</v>
          </cell>
          <cell r="J1580" t="str">
            <v>Hurtado</v>
          </cell>
          <cell r="K1580">
            <v>521397.26</v>
          </cell>
          <cell r="L1580">
            <v>521397.26</v>
          </cell>
          <cell r="M1580">
            <v>365.38</v>
          </cell>
        </row>
        <row r="1581">
          <cell r="A1581">
            <v>38018</v>
          </cell>
          <cell r="B1581" t="str">
            <v>Caprolactam</v>
          </cell>
          <cell r="C1581" t="str">
            <v>Mexico</v>
          </cell>
          <cell r="D1581" t="str">
            <v>Univex</v>
          </cell>
          <cell r="E1581">
            <v>1427</v>
          </cell>
          <cell r="G1581" t="str">
            <v>$/MT</v>
          </cell>
          <cell r="H1581">
            <v>442.06</v>
          </cell>
          <cell r="I1581" t="str">
            <v>Mex</v>
          </cell>
          <cell r="J1581" t="str">
            <v>Hurtado</v>
          </cell>
          <cell r="K1581">
            <v>630819.62</v>
          </cell>
          <cell r="L1581">
            <v>630819.62</v>
          </cell>
          <cell r="M1581">
            <v>442.06</v>
          </cell>
        </row>
        <row r="1582">
          <cell r="A1582">
            <v>38047</v>
          </cell>
          <cell r="B1582" t="str">
            <v>Caprolactam</v>
          </cell>
          <cell r="C1582" t="str">
            <v>Mexico</v>
          </cell>
          <cell r="D1582" t="str">
            <v>Univex</v>
          </cell>
          <cell r="E1582">
            <v>1427</v>
          </cell>
          <cell r="G1582" t="str">
            <v>$/MT</v>
          </cell>
          <cell r="H1582">
            <v>647.54999999999995</v>
          </cell>
          <cell r="I1582" t="str">
            <v>Mex</v>
          </cell>
          <cell r="J1582" t="str">
            <v>Hurtado</v>
          </cell>
          <cell r="K1582">
            <v>924053.85</v>
          </cell>
          <cell r="L1582">
            <v>924053.85</v>
          </cell>
          <cell r="M1582">
            <v>647.54999999999995</v>
          </cell>
        </row>
        <row r="1583">
          <cell r="A1583">
            <v>38078</v>
          </cell>
          <cell r="B1583" t="str">
            <v>Caprolactam</v>
          </cell>
          <cell r="C1583" t="str">
            <v>Mexico</v>
          </cell>
          <cell r="D1583" t="str">
            <v>Univex</v>
          </cell>
          <cell r="E1583">
            <v>1488</v>
          </cell>
          <cell r="G1583" t="str">
            <v>$/MT</v>
          </cell>
          <cell r="H1583">
            <v>604.4</v>
          </cell>
          <cell r="I1583" t="str">
            <v>Mex</v>
          </cell>
          <cell r="J1583" t="str">
            <v>Hurtado</v>
          </cell>
          <cell r="K1583">
            <v>899347.2</v>
          </cell>
          <cell r="L1583">
            <v>899347.2</v>
          </cell>
          <cell r="M1583">
            <v>604.4</v>
          </cell>
        </row>
        <row r="1584">
          <cell r="A1584">
            <v>38108</v>
          </cell>
          <cell r="B1584" t="str">
            <v>Caprolactam</v>
          </cell>
          <cell r="C1584" t="str">
            <v>Mexico</v>
          </cell>
          <cell r="D1584" t="str">
            <v>Univex</v>
          </cell>
          <cell r="E1584">
            <v>1488</v>
          </cell>
          <cell r="G1584" t="str">
            <v>$/MT</v>
          </cell>
          <cell r="H1584">
            <v>521.96</v>
          </cell>
          <cell r="I1584" t="str">
            <v>Mex</v>
          </cell>
          <cell r="J1584" t="str">
            <v>Hurtado</v>
          </cell>
          <cell r="K1584">
            <v>776676.4800000001</v>
          </cell>
          <cell r="L1584">
            <v>776676.4800000001</v>
          </cell>
          <cell r="M1584">
            <v>521.96</v>
          </cell>
        </row>
        <row r="1585">
          <cell r="A1585">
            <v>38139</v>
          </cell>
          <cell r="B1585" t="str">
            <v>Caprolactam</v>
          </cell>
          <cell r="C1585" t="str">
            <v>Mexico</v>
          </cell>
          <cell r="D1585" t="str">
            <v>Univex</v>
          </cell>
          <cell r="E1585">
            <v>1488</v>
          </cell>
          <cell r="G1585" t="str">
            <v>$/MT</v>
          </cell>
          <cell r="H1585">
            <v>521.96</v>
          </cell>
          <cell r="I1585" t="str">
            <v>Mex</v>
          </cell>
          <cell r="J1585" t="str">
            <v>Hurtado</v>
          </cell>
          <cell r="K1585">
            <v>776676.4800000001</v>
          </cell>
          <cell r="L1585">
            <v>776676.4800000001</v>
          </cell>
          <cell r="M1585">
            <v>521.96</v>
          </cell>
        </row>
        <row r="1586">
          <cell r="A1586">
            <v>38169</v>
          </cell>
          <cell r="B1586" t="str">
            <v>Caprolactam</v>
          </cell>
          <cell r="C1586" t="str">
            <v>Queretaro</v>
          </cell>
          <cell r="D1586" t="str">
            <v>Univex</v>
          </cell>
          <cell r="E1586">
            <v>1654</v>
          </cell>
          <cell r="G1586" t="str">
            <v>$/MT</v>
          </cell>
          <cell r="H1586">
            <v>597.41</v>
          </cell>
          <cell r="I1586" t="str">
            <v>Mex</v>
          </cell>
          <cell r="J1586" t="str">
            <v>Hurtado</v>
          </cell>
          <cell r="K1586">
            <v>988116.1399999999</v>
          </cell>
          <cell r="L1586">
            <v>988116.1399999999</v>
          </cell>
          <cell r="M1586">
            <v>597.41</v>
          </cell>
        </row>
        <row r="1587">
          <cell r="A1587">
            <v>38200</v>
          </cell>
          <cell r="B1587" t="str">
            <v>Caprolactam</v>
          </cell>
          <cell r="C1587" t="str">
            <v>Queretaro</v>
          </cell>
          <cell r="D1587" t="str">
            <v>Univex</v>
          </cell>
          <cell r="E1587">
            <v>1654</v>
          </cell>
          <cell r="G1587" t="str">
            <v>$/MT</v>
          </cell>
          <cell r="H1587">
            <v>642.69000000000005</v>
          </cell>
          <cell r="I1587" t="str">
            <v>Mex</v>
          </cell>
          <cell r="J1587" t="str">
            <v>Hurtado</v>
          </cell>
          <cell r="K1587">
            <v>1063009.26</v>
          </cell>
          <cell r="L1587">
            <v>1063009.26</v>
          </cell>
          <cell r="M1587">
            <v>642.69000000000005</v>
          </cell>
        </row>
        <row r="1588">
          <cell r="A1588">
            <v>38231</v>
          </cell>
          <cell r="B1588" t="str">
            <v>Caprolactam</v>
          </cell>
          <cell r="C1588" t="str">
            <v>Queretaro</v>
          </cell>
          <cell r="D1588" t="str">
            <v>Univex</v>
          </cell>
          <cell r="E1588">
            <v>1654</v>
          </cell>
          <cell r="G1588" t="str">
            <v>$/MT</v>
          </cell>
          <cell r="H1588">
            <v>550</v>
          </cell>
          <cell r="I1588" t="str">
            <v>Mex</v>
          </cell>
          <cell r="J1588" t="str">
            <v>Hurtado</v>
          </cell>
          <cell r="K1588">
            <v>909700</v>
          </cell>
          <cell r="L1588">
            <v>909700</v>
          </cell>
          <cell r="M1588">
            <v>550</v>
          </cell>
        </row>
        <row r="1589">
          <cell r="A1589">
            <v>38261</v>
          </cell>
          <cell r="B1589" t="str">
            <v>Caprolactam</v>
          </cell>
          <cell r="C1589" t="str">
            <v>Queretaro</v>
          </cell>
          <cell r="D1589" t="str">
            <v>Univex</v>
          </cell>
          <cell r="E1589">
            <v>1949.7713333333336</v>
          </cell>
          <cell r="G1589" t="str">
            <v>$/MT</v>
          </cell>
          <cell r="H1589">
            <v>550</v>
          </cell>
          <cell r="I1589" t="str">
            <v>Mex</v>
          </cell>
          <cell r="J1589" t="str">
            <v>Hurtado</v>
          </cell>
          <cell r="K1589">
            <v>1072374.2333333334</v>
          </cell>
          <cell r="L1589">
            <v>1072374.2333333334</v>
          </cell>
          <cell r="M1589">
            <v>550</v>
          </cell>
        </row>
        <row r="1590">
          <cell r="A1590">
            <v>38292</v>
          </cell>
          <cell r="B1590" t="str">
            <v>Caprolactam</v>
          </cell>
          <cell r="C1590" t="str">
            <v>Queretaro</v>
          </cell>
          <cell r="D1590" t="str">
            <v>Univex</v>
          </cell>
          <cell r="E1590">
            <v>1949.7713333333336</v>
          </cell>
          <cell r="G1590" t="str">
            <v>$/MT</v>
          </cell>
          <cell r="H1590">
            <v>550</v>
          </cell>
          <cell r="I1590" t="str">
            <v>Mex</v>
          </cell>
          <cell r="J1590" t="str">
            <v>Hurtado</v>
          </cell>
          <cell r="K1590">
            <v>1072374.2333333334</v>
          </cell>
          <cell r="L1590">
            <v>1072374.2333333334</v>
          </cell>
          <cell r="M1590">
            <v>550</v>
          </cell>
        </row>
        <row r="1591">
          <cell r="A1591">
            <v>38322</v>
          </cell>
          <cell r="B1591" t="str">
            <v>Caprolactam</v>
          </cell>
          <cell r="C1591" t="str">
            <v>Queretaro</v>
          </cell>
          <cell r="D1591" t="str">
            <v>Univex</v>
          </cell>
          <cell r="E1591">
            <v>1949.7713333333336</v>
          </cell>
          <cell r="G1591" t="str">
            <v>$/MT</v>
          </cell>
          <cell r="H1591">
            <v>550</v>
          </cell>
          <cell r="I1591" t="str">
            <v>Mex</v>
          </cell>
          <cell r="J1591" t="str">
            <v>Hurtado</v>
          </cell>
          <cell r="K1591">
            <v>1072374.2333333334</v>
          </cell>
          <cell r="L1591">
            <v>1072374.2333333334</v>
          </cell>
          <cell r="M1591">
            <v>550</v>
          </cell>
        </row>
        <row r="1592">
          <cell r="A1592">
            <v>38353</v>
          </cell>
          <cell r="B1592" t="str">
            <v>Caprolactam</v>
          </cell>
          <cell r="C1592" t="str">
            <v>Queretaro</v>
          </cell>
          <cell r="D1592" t="str">
            <v>Univex</v>
          </cell>
          <cell r="E1592">
            <v>2083.0813333333335</v>
          </cell>
          <cell r="G1592" t="str">
            <v>$/MT</v>
          </cell>
          <cell r="H1592">
            <v>550</v>
          </cell>
          <cell r="I1592" t="str">
            <v>Mex</v>
          </cell>
          <cell r="J1592" t="str">
            <v>Hurtado</v>
          </cell>
          <cell r="K1592">
            <v>1145694.7333333334</v>
          </cell>
          <cell r="L1592">
            <v>1145694.7333333334</v>
          </cell>
          <cell r="M1592">
            <v>550</v>
          </cell>
        </row>
        <row r="1593">
          <cell r="A1593">
            <v>38384</v>
          </cell>
          <cell r="B1593" t="str">
            <v>Caprolactam</v>
          </cell>
          <cell r="C1593" t="str">
            <v>Queretaro</v>
          </cell>
          <cell r="D1593" t="str">
            <v>Univex</v>
          </cell>
          <cell r="E1593">
            <v>2083.0813333333335</v>
          </cell>
          <cell r="G1593" t="str">
            <v>$/MT</v>
          </cell>
          <cell r="H1593">
            <v>550</v>
          </cell>
          <cell r="I1593" t="str">
            <v>Mex</v>
          </cell>
          <cell r="J1593" t="str">
            <v>Hurtado</v>
          </cell>
          <cell r="K1593">
            <v>1145694.7333333334</v>
          </cell>
          <cell r="L1593">
            <v>1145694.7333333334</v>
          </cell>
          <cell r="M1593">
            <v>550</v>
          </cell>
        </row>
        <row r="1594">
          <cell r="A1594">
            <v>38412</v>
          </cell>
          <cell r="B1594" t="str">
            <v>Caprolactam</v>
          </cell>
          <cell r="C1594" t="str">
            <v>Queretaro</v>
          </cell>
          <cell r="D1594" t="str">
            <v>Univex</v>
          </cell>
          <cell r="E1594">
            <v>2083.0813333333335</v>
          </cell>
          <cell r="G1594" t="str">
            <v>$/MT</v>
          </cell>
          <cell r="H1594">
            <v>550</v>
          </cell>
          <cell r="I1594" t="str">
            <v>Mex</v>
          </cell>
          <cell r="J1594" t="str">
            <v>Hurtado</v>
          </cell>
          <cell r="K1594">
            <v>1145694.7333333334</v>
          </cell>
          <cell r="L1594">
            <v>1145694.7333333334</v>
          </cell>
          <cell r="M1594">
            <v>550</v>
          </cell>
        </row>
        <row r="1595">
          <cell r="A1595">
            <v>38443</v>
          </cell>
          <cell r="B1595" t="str">
            <v>Caprolactam</v>
          </cell>
          <cell r="C1595" t="str">
            <v>Queretaro</v>
          </cell>
          <cell r="D1595" t="str">
            <v>Univex</v>
          </cell>
          <cell r="E1595">
            <v>2074.7429999999999</v>
          </cell>
          <cell r="G1595" t="str">
            <v>$/MT</v>
          </cell>
          <cell r="H1595">
            <v>550</v>
          </cell>
          <cell r="I1595" t="str">
            <v>Mex</v>
          </cell>
          <cell r="J1595" t="str">
            <v>Hurtado</v>
          </cell>
          <cell r="K1595">
            <v>1141108.6499999999</v>
          </cell>
          <cell r="L1595">
            <v>1141108.6499999999</v>
          </cell>
          <cell r="M1595">
            <v>550</v>
          </cell>
        </row>
        <row r="1596">
          <cell r="A1596">
            <v>38473</v>
          </cell>
          <cell r="B1596" t="str">
            <v>Caprolactam</v>
          </cell>
          <cell r="C1596" t="str">
            <v>Queretaro</v>
          </cell>
          <cell r="D1596" t="str">
            <v>Univex</v>
          </cell>
          <cell r="E1596">
            <v>2074.7429999999999</v>
          </cell>
          <cell r="G1596" t="str">
            <v>$/MT</v>
          </cell>
          <cell r="H1596">
            <v>550</v>
          </cell>
          <cell r="I1596" t="str">
            <v>Mex</v>
          </cell>
          <cell r="J1596" t="str">
            <v>Hurtado</v>
          </cell>
          <cell r="K1596">
            <v>1141108.6499999999</v>
          </cell>
          <cell r="L1596">
            <v>1141108.6499999999</v>
          </cell>
          <cell r="M1596">
            <v>550</v>
          </cell>
        </row>
        <row r="1597">
          <cell r="A1597">
            <v>38504</v>
          </cell>
          <cell r="B1597" t="str">
            <v>Caprolactam</v>
          </cell>
          <cell r="C1597" t="str">
            <v>Queretaro</v>
          </cell>
          <cell r="D1597" t="str">
            <v>Univex</v>
          </cell>
          <cell r="E1597">
            <v>2074.7429999999999</v>
          </cell>
          <cell r="G1597" t="str">
            <v>$/MT</v>
          </cell>
          <cell r="H1597">
            <v>550</v>
          </cell>
          <cell r="I1597" t="str">
            <v>Mex</v>
          </cell>
          <cell r="J1597" t="str">
            <v>Hurtado</v>
          </cell>
          <cell r="K1597">
            <v>1141108.6499999999</v>
          </cell>
          <cell r="L1597">
            <v>1141108.6499999999</v>
          </cell>
          <cell r="M1597">
            <v>550</v>
          </cell>
        </row>
        <row r="1598">
          <cell r="A1598">
            <v>38534</v>
          </cell>
          <cell r="B1598" t="str">
            <v>Caprolactam</v>
          </cell>
          <cell r="C1598" t="str">
            <v>Queretaro</v>
          </cell>
          <cell r="D1598" t="str">
            <v>Univex</v>
          </cell>
          <cell r="E1598">
            <v>1991.518</v>
          </cell>
          <cell r="G1598" t="str">
            <v>$/MT</v>
          </cell>
          <cell r="H1598">
            <v>550</v>
          </cell>
          <cell r="I1598" t="str">
            <v>Mex</v>
          </cell>
          <cell r="J1598" t="str">
            <v>Hurtado</v>
          </cell>
          <cell r="K1598">
            <v>1095334.8999999999</v>
          </cell>
          <cell r="L1598">
            <v>1095334.8999999999</v>
          </cell>
          <cell r="M1598">
            <v>550</v>
          </cell>
        </row>
        <row r="1599">
          <cell r="A1599">
            <v>38565</v>
          </cell>
          <cell r="B1599" t="str">
            <v>Caprolactam</v>
          </cell>
          <cell r="C1599" t="str">
            <v>Queretaro</v>
          </cell>
          <cell r="D1599" t="str">
            <v>Univex</v>
          </cell>
          <cell r="E1599">
            <v>1991.518</v>
          </cell>
          <cell r="G1599" t="str">
            <v>$/MT</v>
          </cell>
          <cell r="H1599">
            <v>550</v>
          </cell>
          <cell r="I1599" t="str">
            <v>Mex</v>
          </cell>
          <cell r="J1599" t="str">
            <v>Hurtado</v>
          </cell>
          <cell r="K1599">
            <v>1095334.8999999999</v>
          </cell>
          <cell r="L1599">
            <v>1095334.8999999999</v>
          </cell>
          <cell r="M1599">
            <v>550</v>
          </cell>
        </row>
        <row r="1600">
          <cell r="A1600">
            <v>38596</v>
          </cell>
          <cell r="B1600" t="str">
            <v>Caprolactam</v>
          </cell>
          <cell r="C1600" t="str">
            <v>Queretaro</v>
          </cell>
          <cell r="D1600" t="str">
            <v>Univex</v>
          </cell>
          <cell r="E1600">
            <v>1991.518</v>
          </cell>
          <cell r="G1600" t="str">
            <v>$/MT</v>
          </cell>
          <cell r="H1600">
            <v>550</v>
          </cell>
          <cell r="I1600" t="str">
            <v>Mex</v>
          </cell>
          <cell r="J1600" t="str">
            <v>Hurtado</v>
          </cell>
          <cell r="K1600">
            <v>1095334.8999999999</v>
          </cell>
          <cell r="L1600">
            <v>1095334.8999999999</v>
          </cell>
          <cell r="M1600">
            <v>550</v>
          </cell>
        </row>
        <row r="1601">
          <cell r="A1601">
            <v>38626</v>
          </cell>
          <cell r="B1601" t="str">
            <v>Caprolactam</v>
          </cell>
          <cell r="C1601" t="str">
            <v>Queretaro</v>
          </cell>
          <cell r="D1601" t="str">
            <v>Univex</v>
          </cell>
          <cell r="E1601">
            <v>1824.6963333333335</v>
          </cell>
          <cell r="G1601" t="str">
            <v>$/MT</v>
          </cell>
          <cell r="H1601">
            <v>550</v>
          </cell>
          <cell r="I1601" t="str">
            <v>Mex</v>
          </cell>
          <cell r="J1601" t="str">
            <v>Hurtado</v>
          </cell>
          <cell r="K1601">
            <v>1003582.9833333334</v>
          </cell>
          <cell r="L1601">
            <v>1003582.9833333334</v>
          </cell>
          <cell r="M1601">
            <v>550</v>
          </cell>
        </row>
        <row r="1602">
          <cell r="A1602">
            <v>38657</v>
          </cell>
          <cell r="B1602" t="str">
            <v>Caprolactam</v>
          </cell>
          <cell r="C1602" t="str">
            <v>Queretaro</v>
          </cell>
          <cell r="D1602" t="str">
            <v>Univex</v>
          </cell>
          <cell r="E1602">
            <v>1824.6963333333335</v>
          </cell>
          <cell r="G1602" t="str">
            <v>$/MT</v>
          </cell>
          <cell r="H1602">
            <v>550</v>
          </cell>
          <cell r="I1602" t="str">
            <v>Mex</v>
          </cell>
          <cell r="J1602" t="str">
            <v>Hurtado</v>
          </cell>
          <cell r="K1602">
            <v>1003582.9833333334</v>
          </cell>
          <cell r="L1602">
            <v>1003582.9833333334</v>
          </cell>
          <cell r="M1602">
            <v>550</v>
          </cell>
        </row>
        <row r="1603">
          <cell r="A1603">
            <v>38687</v>
          </cell>
          <cell r="B1603" t="str">
            <v>Caprolactam</v>
          </cell>
          <cell r="C1603" t="str">
            <v>Queretaro</v>
          </cell>
          <cell r="D1603" t="str">
            <v>Univex</v>
          </cell>
          <cell r="E1603">
            <v>1824.6963333333335</v>
          </cell>
          <cell r="G1603" t="str">
            <v>$/MT</v>
          </cell>
          <cell r="H1603">
            <v>550</v>
          </cell>
          <cell r="I1603" t="str">
            <v>Mex</v>
          </cell>
          <cell r="J1603" t="str">
            <v>Hurtado</v>
          </cell>
          <cell r="K1603">
            <v>1003582.9833333334</v>
          </cell>
          <cell r="L1603">
            <v>1003582.9833333334</v>
          </cell>
          <cell r="M1603">
            <v>550</v>
          </cell>
        </row>
        <row r="1604">
          <cell r="A1604">
            <v>38169</v>
          </cell>
          <cell r="B1604" t="str">
            <v>Cyclohexane</v>
          </cell>
          <cell r="C1604" t="str">
            <v>Wilton</v>
          </cell>
          <cell r="D1604" t="str">
            <v>HuntsmanUK</v>
          </cell>
          <cell r="E1604">
            <v>1019.0671890342481</v>
          </cell>
          <cell r="G1604" t="str">
            <v>$/MT</v>
          </cell>
          <cell r="H1604">
            <v>8190.3746711421572</v>
          </cell>
          <cell r="I1604" t="str">
            <v>Euro</v>
          </cell>
          <cell r="J1604" t="str">
            <v>Culliford</v>
          </cell>
          <cell r="K1604">
            <v>8346542.0932581425</v>
          </cell>
          <cell r="L1604">
            <v>8346542.0932581425</v>
          </cell>
          <cell r="M1604">
            <v>2450000</v>
          </cell>
        </row>
        <row r="1605">
          <cell r="A1605">
            <v>38200</v>
          </cell>
          <cell r="B1605" t="str">
            <v>Cyclohexane</v>
          </cell>
          <cell r="C1605" t="str">
            <v>Wilton</v>
          </cell>
          <cell r="D1605" t="str">
            <v>HuntsmanUK</v>
          </cell>
          <cell r="E1605">
            <v>1252.5506839425982</v>
          </cell>
          <cell r="G1605" t="str">
            <v>$/MT</v>
          </cell>
          <cell r="H1605">
            <v>1</v>
          </cell>
          <cell r="I1605" t="str">
            <v>Euro</v>
          </cell>
          <cell r="J1605" t="str">
            <v>Culliford</v>
          </cell>
          <cell r="K1605">
            <v>1252.5506839425982</v>
          </cell>
          <cell r="L1605">
            <v>1252.5506839425982</v>
          </cell>
          <cell r="M1605">
            <v>299.1316146540027</v>
          </cell>
        </row>
        <row r="1606">
          <cell r="A1606">
            <v>38231</v>
          </cell>
          <cell r="B1606" t="str">
            <v>Cyclohexane</v>
          </cell>
          <cell r="C1606" t="str">
            <v>Wilton</v>
          </cell>
          <cell r="D1606" t="str">
            <v>HuntsmanUK</v>
          </cell>
          <cell r="E1606">
            <v>1282.4844653411049</v>
          </cell>
          <cell r="G1606" t="str">
            <v>$/MT</v>
          </cell>
          <cell r="H1606">
            <v>1</v>
          </cell>
          <cell r="I1606" t="str">
            <v>Euro</v>
          </cell>
          <cell r="J1606" t="str">
            <v>Culliford</v>
          </cell>
          <cell r="K1606">
            <v>1282.4844653411049</v>
          </cell>
          <cell r="L1606">
            <v>1282.4844653411049</v>
          </cell>
          <cell r="M1606">
            <v>299.1316146540027</v>
          </cell>
        </row>
        <row r="1607">
          <cell r="A1607">
            <v>38261</v>
          </cell>
          <cell r="B1607" t="str">
            <v>Cyclohexane</v>
          </cell>
          <cell r="C1607" t="str">
            <v>Wilton</v>
          </cell>
          <cell r="D1607" t="str">
            <v>HuntsmanUK</v>
          </cell>
          <cell r="E1607">
            <v>1222.6169025440918</v>
          </cell>
          <cell r="G1607" t="str">
            <v>$/MT</v>
          </cell>
          <cell r="H1607">
            <v>8190.3746711421572</v>
          </cell>
          <cell r="I1607" t="str">
            <v>Euro</v>
          </cell>
          <cell r="J1607" t="str">
            <v>Culliford</v>
          </cell>
          <cell r="K1607">
            <v>10013690.511107409</v>
          </cell>
          <cell r="L1607">
            <v>10013690.511107409</v>
          </cell>
          <cell r="M1607">
            <v>2450000</v>
          </cell>
        </row>
        <row r="1608">
          <cell r="A1608">
            <v>38292</v>
          </cell>
          <cell r="B1608" t="str">
            <v>Cyclohexane</v>
          </cell>
          <cell r="C1608" t="str">
            <v>Wilton</v>
          </cell>
          <cell r="D1608" t="str">
            <v>HuntsmanUK</v>
          </cell>
          <cell r="E1608">
            <v>1222.6169025440918</v>
          </cell>
          <cell r="G1608" t="str">
            <v>$/MT</v>
          </cell>
          <cell r="H1608">
            <v>8190.3746711421572</v>
          </cell>
          <cell r="I1608" t="str">
            <v>Euro</v>
          </cell>
          <cell r="J1608" t="str">
            <v>Culliford</v>
          </cell>
          <cell r="K1608">
            <v>10013690.511107409</v>
          </cell>
          <cell r="L1608">
            <v>10013690.511107409</v>
          </cell>
          <cell r="M1608">
            <v>2450000</v>
          </cell>
        </row>
        <row r="1609">
          <cell r="A1609">
            <v>38322</v>
          </cell>
          <cell r="B1609" t="str">
            <v>Cyclohexane</v>
          </cell>
          <cell r="C1609" t="str">
            <v>Wilton</v>
          </cell>
          <cell r="D1609" t="str">
            <v>HuntsmanUK</v>
          </cell>
          <cell r="E1609">
            <v>1213.4526301869453</v>
          </cell>
          <cell r="G1609" t="str">
            <v>$/MT</v>
          </cell>
          <cell r="H1609">
            <v>8190.3746711421572</v>
          </cell>
          <cell r="I1609" t="str">
            <v>Euro</v>
          </cell>
          <cell r="J1609" t="str">
            <v>Culliford</v>
          </cell>
          <cell r="K1609">
            <v>9938631.6869139876</v>
          </cell>
          <cell r="L1609">
            <v>9938631.6869139876</v>
          </cell>
          <cell r="M1609">
            <v>2450000</v>
          </cell>
        </row>
        <row r="1610">
          <cell r="A1610">
            <v>38353</v>
          </cell>
          <cell r="B1610" t="str">
            <v>Cyclohexane</v>
          </cell>
          <cell r="C1610" t="str">
            <v>Wilton</v>
          </cell>
          <cell r="D1610" t="str">
            <v>HuntsmanUK</v>
          </cell>
          <cell r="E1610">
            <v>965.95163255389366</v>
          </cell>
          <cell r="G1610" t="str">
            <v>€/MT</v>
          </cell>
          <cell r="H1610">
            <v>5461.7362371445743</v>
          </cell>
          <cell r="I1610" t="str">
            <v>Euro</v>
          </cell>
          <cell r="J1610" t="str">
            <v>Culliford</v>
          </cell>
          <cell r="K1610">
            <v>6368913.2076691836</v>
          </cell>
          <cell r="L1610">
            <v>6368913.2076691836</v>
          </cell>
          <cell r="M1610">
            <v>1838312.0165509814</v>
          </cell>
        </row>
        <row r="1611">
          <cell r="A1611">
            <v>38384</v>
          </cell>
          <cell r="B1611" t="str">
            <v>Cyclohexane</v>
          </cell>
          <cell r="C1611" t="str">
            <v>Wilton</v>
          </cell>
          <cell r="D1611" t="str">
            <v>HuntsmanUK</v>
          </cell>
          <cell r="E1611">
            <v>954.94490584815753</v>
          </cell>
          <cell r="G1611" t="str">
            <v>€/MT</v>
          </cell>
          <cell r="H1611">
            <v>5461.7362371445743</v>
          </cell>
          <cell r="I1611" t="str">
            <v>Euro</v>
          </cell>
          <cell r="J1611" t="str">
            <v>Culliford</v>
          </cell>
          <cell r="K1611">
            <v>6296341.3679135768</v>
          </cell>
          <cell r="L1611">
            <v>6296341.3679135768</v>
          </cell>
          <cell r="M1611">
            <v>1838312.0165509814</v>
          </cell>
        </row>
        <row r="1612">
          <cell r="A1612">
            <v>38412</v>
          </cell>
          <cell r="B1612" t="str">
            <v>Cyclohexane</v>
          </cell>
          <cell r="C1612" t="str">
            <v>Wilton</v>
          </cell>
          <cell r="D1612" t="str">
            <v>HuntsmanUK</v>
          </cell>
          <cell r="E1612">
            <v>943.22806774205162</v>
          </cell>
          <cell r="G1612" t="str">
            <v>€/MT</v>
          </cell>
          <cell r="H1612">
            <v>5461.7362371445743</v>
          </cell>
          <cell r="I1612" t="str">
            <v>Euro</v>
          </cell>
          <cell r="J1612" t="str">
            <v>Culliford</v>
          </cell>
          <cell r="K1612">
            <v>6219087.4739801912</v>
          </cell>
          <cell r="L1612">
            <v>6219087.4739801912</v>
          </cell>
          <cell r="M1612">
            <v>1838312.0165509814</v>
          </cell>
        </row>
        <row r="1613">
          <cell r="A1613">
            <v>38443</v>
          </cell>
          <cell r="B1613" t="str">
            <v>Cyclohexane</v>
          </cell>
          <cell r="C1613" t="str">
            <v>Wilton</v>
          </cell>
          <cell r="D1613" t="str">
            <v>HuntsmanUK</v>
          </cell>
          <cell r="E1613">
            <v>931.51122963594503</v>
          </cell>
          <cell r="G1613" t="str">
            <v>€/MT</v>
          </cell>
          <cell r="H1613">
            <v>5461.7362371445743</v>
          </cell>
          <cell r="I1613" t="str">
            <v>Euro</v>
          </cell>
          <cell r="J1613" t="str">
            <v>Culliford</v>
          </cell>
          <cell r="K1613">
            <v>6141833.5800468009</v>
          </cell>
          <cell r="L1613">
            <v>6141833.5800468</v>
          </cell>
          <cell r="M1613">
            <v>1838312.0165509814</v>
          </cell>
        </row>
        <row r="1614">
          <cell r="A1614">
            <v>38473</v>
          </cell>
          <cell r="B1614" t="str">
            <v>Cyclohexane</v>
          </cell>
          <cell r="C1614" t="str">
            <v>Wilton</v>
          </cell>
          <cell r="D1614" t="str">
            <v>HuntsmanUK</v>
          </cell>
          <cell r="E1614">
            <v>919.97191937993148</v>
          </cell>
          <cell r="G1614" t="str">
            <v>€/MT</v>
          </cell>
          <cell r="H1614">
            <v>5461.7362371445743</v>
          </cell>
          <cell r="I1614" t="str">
            <v>Euro</v>
          </cell>
          <cell r="J1614" t="str">
            <v>Culliford</v>
          </cell>
          <cell r="K1614">
            <v>6065750.1996578583</v>
          </cell>
          <cell r="L1614">
            <v>6065750.1996578593</v>
          </cell>
          <cell r="M1614">
            <v>1838312.0165509814</v>
          </cell>
        </row>
        <row r="1615">
          <cell r="A1615">
            <v>38504</v>
          </cell>
          <cell r="B1615" t="str">
            <v>Cyclohexane</v>
          </cell>
          <cell r="C1615" t="str">
            <v>Wilton</v>
          </cell>
          <cell r="D1615" t="str">
            <v>HuntsmanUK</v>
          </cell>
          <cell r="E1615">
            <v>908.78766482410288</v>
          </cell>
          <cell r="G1615" t="str">
            <v>€/MT</v>
          </cell>
          <cell r="H1615">
            <v>5461.7362371445743</v>
          </cell>
          <cell r="I1615" t="str">
            <v>Euro</v>
          </cell>
          <cell r="J1615" t="str">
            <v>Culliford</v>
          </cell>
          <cell r="K1615">
            <v>5992007.8463578066</v>
          </cell>
          <cell r="L1615">
            <v>5992007.8463578066</v>
          </cell>
          <cell r="M1615">
            <v>1838312.0165509814</v>
          </cell>
        </row>
        <row r="1616">
          <cell r="A1616">
            <v>38534</v>
          </cell>
          <cell r="B1616" t="str">
            <v>Cyclohexane</v>
          </cell>
          <cell r="C1616" t="str">
            <v>Wilton</v>
          </cell>
          <cell r="D1616" t="str">
            <v>HuntsmanUK</v>
          </cell>
          <cell r="E1616">
            <v>872.22838111472765</v>
          </cell>
          <cell r="G1616" t="str">
            <v>€/MT</v>
          </cell>
          <cell r="H1616">
            <v>5461.7362371445743</v>
          </cell>
          <cell r="I1616" t="str">
            <v>Euro</v>
          </cell>
          <cell r="J1616" t="str">
            <v>Culliford</v>
          </cell>
          <cell r="K1616">
            <v>5750957.5732049495</v>
          </cell>
          <cell r="L1616">
            <v>5750957.5732049495</v>
          </cell>
          <cell r="M1616">
            <v>1838312.0165509814</v>
          </cell>
        </row>
        <row r="1617">
          <cell r="A1617">
            <v>38565</v>
          </cell>
          <cell r="B1617" t="str">
            <v>Cyclohexane</v>
          </cell>
          <cell r="C1617" t="str">
            <v>Wilton</v>
          </cell>
          <cell r="D1617" t="str">
            <v>HuntsmanUK</v>
          </cell>
          <cell r="E1617">
            <v>862.95111927118296</v>
          </cell>
          <cell r="G1617" t="str">
            <v>€/MT</v>
          </cell>
          <cell r="H1617">
            <v>5461.7362371445743</v>
          </cell>
          <cell r="I1617" t="str">
            <v>Euro</v>
          </cell>
          <cell r="J1617" t="str">
            <v>Culliford</v>
          </cell>
          <cell r="K1617">
            <v>5689788.8008823246</v>
          </cell>
          <cell r="L1617">
            <v>5689788.8008823246</v>
          </cell>
          <cell r="M1617">
            <v>1838312.0165509814</v>
          </cell>
        </row>
        <row r="1618">
          <cell r="A1618">
            <v>38596</v>
          </cell>
          <cell r="B1618" t="str">
            <v>Cyclohexane</v>
          </cell>
          <cell r="C1618" t="str">
            <v>Wilton</v>
          </cell>
          <cell r="D1618" t="str">
            <v>HuntsmanUK</v>
          </cell>
          <cell r="E1618">
            <v>854.53286315389266</v>
          </cell>
          <cell r="G1618" t="str">
            <v>€/MT</v>
          </cell>
          <cell r="H1618">
            <v>5461.7362371445743</v>
          </cell>
          <cell r="I1618" t="str">
            <v>Euro</v>
          </cell>
          <cell r="J1618" t="str">
            <v>Culliford</v>
          </cell>
          <cell r="K1618">
            <v>5634283.8037747592</v>
          </cell>
          <cell r="L1618">
            <v>5634283.8037747592</v>
          </cell>
          <cell r="M1618">
            <v>1838312.0165509814</v>
          </cell>
        </row>
        <row r="1619">
          <cell r="A1619">
            <v>37622</v>
          </cell>
          <cell r="B1619" t="str">
            <v>MEG</v>
          </cell>
          <cell r="C1619" t="str">
            <v>Kinston</v>
          </cell>
          <cell r="D1619" t="str">
            <v>Dupont</v>
          </cell>
          <cell r="E1619">
            <v>442.47</v>
          </cell>
          <cell r="G1619" t="str">
            <v>$/MT</v>
          </cell>
          <cell r="H1619">
            <v>4913.9164987997192</v>
          </cell>
          <cell r="I1619" t="str">
            <v>US</v>
          </cell>
          <cell r="J1619" t="str">
            <v>Campbell</v>
          </cell>
          <cell r="K1619">
            <v>2174250</v>
          </cell>
          <cell r="L1619">
            <v>2174260.6332239117</v>
          </cell>
          <cell r="M1619">
            <v>4913.9164987997192</v>
          </cell>
        </row>
        <row r="1620">
          <cell r="A1620">
            <v>37653</v>
          </cell>
          <cell r="B1620" t="str">
            <v>MEG</v>
          </cell>
          <cell r="C1620" t="str">
            <v>Kinston</v>
          </cell>
          <cell r="D1620" t="str">
            <v>Dupont</v>
          </cell>
          <cell r="E1620">
            <v>575.63</v>
          </cell>
          <cell r="G1620" t="str">
            <v>$/MT</v>
          </cell>
          <cell r="H1620">
            <v>4913.9164987997192</v>
          </cell>
          <cell r="I1620" t="str">
            <v>US</v>
          </cell>
          <cell r="J1620" t="str">
            <v>Campbell</v>
          </cell>
          <cell r="K1620">
            <v>2828583.3333333335</v>
          </cell>
          <cell r="L1620">
            <v>2828597.7542040823</v>
          </cell>
          <cell r="M1620">
            <v>4913.9164987997192</v>
          </cell>
        </row>
        <row r="1621">
          <cell r="A1621">
            <v>37681</v>
          </cell>
          <cell r="B1621" t="str">
            <v>MEG</v>
          </cell>
          <cell r="C1621" t="str">
            <v>Kinston</v>
          </cell>
          <cell r="D1621" t="str">
            <v>Dupont</v>
          </cell>
          <cell r="E1621">
            <v>652.35</v>
          </cell>
          <cell r="G1621" t="str">
            <v>$/MT</v>
          </cell>
          <cell r="H1621">
            <v>4913.9164987997192</v>
          </cell>
          <cell r="I1621" t="str">
            <v>US</v>
          </cell>
          <cell r="J1621" t="str">
            <v>Campbell</v>
          </cell>
          <cell r="K1621">
            <v>3205583.3333333335</v>
          </cell>
          <cell r="L1621">
            <v>3205593.427991997</v>
          </cell>
          <cell r="M1621">
            <v>4913.9164987997192</v>
          </cell>
        </row>
        <row r="1622">
          <cell r="A1622">
            <v>37712</v>
          </cell>
          <cell r="B1622" t="str">
            <v>MEG</v>
          </cell>
          <cell r="C1622" t="str">
            <v>Kinston</v>
          </cell>
          <cell r="D1622" t="str">
            <v>Dupont</v>
          </cell>
          <cell r="E1622">
            <v>734.8</v>
          </cell>
          <cell r="G1622" t="str">
            <v>$/MT</v>
          </cell>
          <cell r="H1622">
            <v>4913.9164987997192</v>
          </cell>
          <cell r="I1622" t="str">
            <v>US</v>
          </cell>
          <cell r="J1622" t="str">
            <v>Campbell</v>
          </cell>
          <cell r="K1622">
            <v>3610750</v>
          </cell>
          <cell r="L1622">
            <v>3610745.8433180335</v>
          </cell>
          <cell r="M1622">
            <v>4913.9164987997192</v>
          </cell>
        </row>
        <row r="1623">
          <cell r="A1623">
            <v>37742</v>
          </cell>
          <cell r="B1623" t="str">
            <v>MEG</v>
          </cell>
          <cell r="C1623" t="str">
            <v>Kinston</v>
          </cell>
          <cell r="D1623" t="str">
            <v>Dupont</v>
          </cell>
          <cell r="E1623">
            <v>605.61</v>
          </cell>
          <cell r="G1623" t="str">
            <v>$/MT</v>
          </cell>
          <cell r="H1623">
            <v>4913.9164987997192</v>
          </cell>
          <cell r="I1623" t="str">
            <v>US</v>
          </cell>
          <cell r="J1623" t="str">
            <v>Campbell</v>
          </cell>
          <cell r="K1623">
            <v>2975916.666666667</v>
          </cell>
          <cell r="L1623">
            <v>2975916.9708380979</v>
          </cell>
          <cell r="M1623">
            <v>4913.9164987997192</v>
          </cell>
        </row>
        <row r="1624">
          <cell r="A1624">
            <v>37773</v>
          </cell>
          <cell r="B1624" t="str">
            <v>MEG</v>
          </cell>
          <cell r="C1624" t="str">
            <v>Kinston</v>
          </cell>
          <cell r="D1624" t="str">
            <v>Dupont</v>
          </cell>
          <cell r="E1624">
            <v>515.44000000000005</v>
          </cell>
          <cell r="G1624" t="str">
            <v>$/MT</v>
          </cell>
          <cell r="H1624">
            <v>4913.9164987997192</v>
          </cell>
          <cell r="I1624" t="str">
            <v>US</v>
          </cell>
          <cell r="J1624" t="str">
            <v>Campbell</v>
          </cell>
          <cell r="K1624">
            <v>2532833.3333333335</v>
          </cell>
          <cell r="L1624">
            <v>2532829.1201413274</v>
          </cell>
          <cell r="M1624">
            <v>4913.9164987997192</v>
          </cell>
        </row>
        <row r="1625">
          <cell r="A1625">
            <v>37803</v>
          </cell>
          <cell r="B1625" t="str">
            <v>MEG</v>
          </cell>
          <cell r="C1625" t="str">
            <v>Kinston</v>
          </cell>
          <cell r="D1625" t="str">
            <v>Dupont</v>
          </cell>
          <cell r="E1625">
            <v>585.54999999999995</v>
          </cell>
          <cell r="G1625" t="str">
            <v>$/MT</v>
          </cell>
          <cell r="H1625">
            <v>4913.9164987997192</v>
          </cell>
          <cell r="I1625" t="str">
            <v>US</v>
          </cell>
          <cell r="J1625" t="str">
            <v>Campbell</v>
          </cell>
          <cell r="K1625">
            <v>2877333.3333333335</v>
          </cell>
          <cell r="L1625">
            <v>2877343.8058721754</v>
          </cell>
          <cell r="M1625">
            <v>4913.9164987997192</v>
          </cell>
        </row>
        <row r="1626">
          <cell r="A1626">
            <v>37834</v>
          </cell>
          <cell r="B1626" t="str">
            <v>MEG</v>
          </cell>
          <cell r="C1626" t="str">
            <v>Kinston</v>
          </cell>
          <cell r="D1626" t="str">
            <v>Dupont</v>
          </cell>
          <cell r="E1626">
            <v>585.54999999999995</v>
          </cell>
          <cell r="G1626" t="str">
            <v>$/MT</v>
          </cell>
          <cell r="H1626">
            <v>4913.9164987997192</v>
          </cell>
          <cell r="I1626" t="str">
            <v>US</v>
          </cell>
          <cell r="J1626" t="str">
            <v>Campbell</v>
          </cell>
          <cell r="K1626">
            <v>2877333.3333333335</v>
          </cell>
          <cell r="L1626">
            <v>2877343.8058721754</v>
          </cell>
          <cell r="M1626">
            <v>4913.9164987997192</v>
          </cell>
        </row>
        <row r="1627">
          <cell r="A1627">
            <v>37865</v>
          </cell>
          <cell r="B1627" t="str">
            <v>MEG</v>
          </cell>
          <cell r="C1627" t="str">
            <v>Kinston</v>
          </cell>
          <cell r="D1627" t="str">
            <v>Dupont</v>
          </cell>
          <cell r="E1627">
            <v>585.54999999999995</v>
          </cell>
          <cell r="G1627" t="str">
            <v>$/MT</v>
          </cell>
          <cell r="H1627">
            <v>4913.9164987997192</v>
          </cell>
          <cell r="I1627" t="str">
            <v>US</v>
          </cell>
          <cell r="J1627" t="str">
            <v>Campbell</v>
          </cell>
          <cell r="K1627">
            <v>2877333.3333333335</v>
          </cell>
          <cell r="L1627">
            <v>2877343.8058721754</v>
          </cell>
          <cell r="M1627">
            <v>4913.9164987997192</v>
          </cell>
        </row>
        <row r="1628">
          <cell r="A1628">
            <v>37895</v>
          </cell>
          <cell r="B1628" t="str">
            <v>MEG</v>
          </cell>
          <cell r="C1628" t="str">
            <v>Kinston</v>
          </cell>
          <cell r="D1628" t="str">
            <v>Dupont</v>
          </cell>
          <cell r="E1628">
            <v>667.12</v>
          </cell>
          <cell r="G1628" t="str">
            <v>$/MT</v>
          </cell>
          <cell r="H1628">
            <v>4913.9164987997192</v>
          </cell>
          <cell r="I1628" t="str">
            <v>US</v>
          </cell>
          <cell r="J1628" t="str">
            <v>Campbell</v>
          </cell>
          <cell r="K1628">
            <v>3278166.6666666665</v>
          </cell>
          <cell r="L1628">
            <v>3278171.9746792689</v>
          </cell>
          <cell r="M1628">
            <v>4913.9164987997192</v>
          </cell>
        </row>
        <row r="1629">
          <cell r="A1629">
            <v>37926</v>
          </cell>
          <cell r="B1629" t="str">
            <v>MEG</v>
          </cell>
          <cell r="C1629" t="str">
            <v>Kinston</v>
          </cell>
          <cell r="D1629" t="str">
            <v>Dupont</v>
          </cell>
          <cell r="E1629">
            <v>640.88</v>
          </cell>
          <cell r="G1629" t="str">
            <v>$/MT</v>
          </cell>
          <cell r="H1629">
            <v>4913.9164987997192</v>
          </cell>
          <cell r="I1629" t="str">
            <v>US</v>
          </cell>
          <cell r="J1629" t="str">
            <v>Campbell</v>
          </cell>
          <cell r="K1629">
            <v>3149250</v>
          </cell>
          <cell r="L1629">
            <v>3149230.805750764</v>
          </cell>
          <cell r="M1629">
            <v>4913.9164987997192</v>
          </cell>
        </row>
        <row r="1630">
          <cell r="A1630">
            <v>37956</v>
          </cell>
          <cell r="B1630" t="str">
            <v>MEG</v>
          </cell>
          <cell r="C1630" t="str">
            <v>Kinston</v>
          </cell>
          <cell r="D1630" t="str">
            <v>Dupont</v>
          </cell>
          <cell r="E1630">
            <v>640.88</v>
          </cell>
          <cell r="G1630" t="str">
            <v>$/MT</v>
          </cell>
          <cell r="H1630">
            <v>4913.9164987997192</v>
          </cell>
          <cell r="I1630" t="str">
            <v>US</v>
          </cell>
          <cell r="J1630" t="str">
            <v>Campbell</v>
          </cell>
          <cell r="K1630">
            <v>3149250</v>
          </cell>
          <cell r="L1630">
            <v>3149230.805750764</v>
          </cell>
          <cell r="M1630">
            <v>4913.9164987997192</v>
          </cell>
        </row>
        <row r="1631">
          <cell r="A1631">
            <v>37987</v>
          </cell>
          <cell r="B1631" t="str">
            <v>MEG</v>
          </cell>
          <cell r="C1631" t="str">
            <v>Kinston</v>
          </cell>
          <cell r="D1631" t="str">
            <v>Dupont</v>
          </cell>
          <cell r="E1631">
            <v>632.29</v>
          </cell>
          <cell r="G1631" t="str">
            <v>$/MT</v>
          </cell>
          <cell r="H1631">
            <v>4913.9164987997192</v>
          </cell>
          <cell r="I1631" t="str">
            <v>US</v>
          </cell>
          <cell r="J1631" t="str">
            <v>Campbell</v>
          </cell>
          <cell r="K1631">
            <v>3107020.263026074</v>
          </cell>
          <cell r="L1631">
            <v>3107020.263026074</v>
          </cell>
          <cell r="M1631">
            <v>4913.9164987997192</v>
          </cell>
        </row>
        <row r="1632">
          <cell r="A1632">
            <v>38018</v>
          </cell>
          <cell r="B1632" t="str">
            <v>MEG</v>
          </cell>
          <cell r="C1632" t="str">
            <v>Kinston</v>
          </cell>
          <cell r="D1632" t="str">
            <v>Dupont</v>
          </cell>
          <cell r="E1632">
            <v>675.94</v>
          </cell>
          <cell r="G1632" t="str">
            <v>$/MT</v>
          </cell>
          <cell r="H1632">
            <v>4913.9164987997192</v>
          </cell>
          <cell r="I1632" t="str">
            <v>US</v>
          </cell>
          <cell r="J1632" t="str">
            <v>Campbell</v>
          </cell>
          <cell r="K1632">
            <v>3321512.7181986826</v>
          </cell>
          <cell r="L1632">
            <v>3321512.7181986826</v>
          </cell>
          <cell r="M1632">
            <v>4913.9164987997192</v>
          </cell>
        </row>
        <row r="1633">
          <cell r="A1633">
            <v>38047</v>
          </cell>
          <cell r="B1633" t="str">
            <v>MEG</v>
          </cell>
          <cell r="C1633" t="str">
            <v>Kinston</v>
          </cell>
          <cell r="D1633" t="str">
            <v>Dupont</v>
          </cell>
          <cell r="E1633">
            <v>763.46</v>
          </cell>
          <cell r="G1633" t="str">
            <v>$/MT</v>
          </cell>
          <cell r="H1633">
            <v>4913.9164987997192</v>
          </cell>
          <cell r="I1633" t="str">
            <v>US</v>
          </cell>
          <cell r="J1633" t="str">
            <v>Campbell</v>
          </cell>
          <cell r="K1633">
            <v>3751578.6901736339</v>
          </cell>
          <cell r="L1633">
            <v>3751578.6901736339</v>
          </cell>
          <cell r="M1633">
            <v>4913.9164987997192</v>
          </cell>
        </row>
        <row r="1634">
          <cell r="A1634">
            <v>38078</v>
          </cell>
          <cell r="B1634" t="str">
            <v>MEG</v>
          </cell>
          <cell r="C1634" t="str">
            <v>Kinston</v>
          </cell>
          <cell r="D1634" t="str">
            <v>Dupont</v>
          </cell>
          <cell r="E1634">
            <v>763.46</v>
          </cell>
          <cell r="G1634" t="str">
            <v>$/MT</v>
          </cell>
          <cell r="H1634">
            <v>4913.9164987997192</v>
          </cell>
          <cell r="I1634" t="str">
            <v>US</v>
          </cell>
          <cell r="J1634" t="str">
            <v>Campbell</v>
          </cell>
          <cell r="K1634">
            <v>3751578.6901736339</v>
          </cell>
          <cell r="L1634">
            <v>3751578.6901736339</v>
          </cell>
          <cell r="M1634">
            <v>4913.9164987997192</v>
          </cell>
        </row>
        <row r="1635">
          <cell r="A1635">
            <v>38108</v>
          </cell>
          <cell r="B1635" t="str">
            <v>MEG</v>
          </cell>
          <cell r="C1635" t="str">
            <v>Kinston</v>
          </cell>
          <cell r="D1635" t="str">
            <v>Dupont</v>
          </cell>
          <cell r="E1635">
            <v>772.28</v>
          </cell>
          <cell r="G1635" t="str">
            <v>$/MT</v>
          </cell>
          <cell r="H1635">
            <v>4913.9164987997192</v>
          </cell>
          <cell r="I1635" t="str">
            <v>US</v>
          </cell>
          <cell r="J1635" t="str">
            <v>Campbell</v>
          </cell>
          <cell r="K1635">
            <v>3794919.4336930471</v>
          </cell>
          <cell r="L1635">
            <v>3794919.4336930471</v>
          </cell>
          <cell r="M1635">
            <v>4913.9164987997192</v>
          </cell>
        </row>
        <row r="1636">
          <cell r="A1636">
            <v>38139</v>
          </cell>
          <cell r="B1636" t="str">
            <v>MEG</v>
          </cell>
          <cell r="C1636" t="str">
            <v>Kinston</v>
          </cell>
          <cell r="D1636" t="str">
            <v>Dupont</v>
          </cell>
          <cell r="E1636">
            <v>772.28</v>
          </cell>
          <cell r="G1636" t="str">
            <v>$/MT</v>
          </cell>
          <cell r="H1636">
            <v>4913.9164987997192</v>
          </cell>
          <cell r="I1636" t="str">
            <v>US</v>
          </cell>
          <cell r="J1636" t="str">
            <v>Campbell</v>
          </cell>
          <cell r="K1636">
            <v>3794919.4336930471</v>
          </cell>
          <cell r="L1636">
            <v>3794919.4336930471</v>
          </cell>
          <cell r="M1636">
            <v>4913.9164987997192</v>
          </cell>
        </row>
        <row r="1637">
          <cell r="A1637">
            <v>38169</v>
          </cell>
          <cell r="B1637" t="str">
            <v>MEG</v>
          </cell>
          <cell r="C1637" t="str">
            <v>Kinston</v>
          </cell>
          <cell r="D1637" t="str">
            <v>Dupont</v>
          </cell>
          <cell r="E1637">
            <v>805.26155000000006</v>
          </cell>
          <cell r="G1637" t="str">
            <v>$/MT</v>
          </cell>
          <cell r="H1637">
            <v>4913.9164987997192</v>
          </cell>
          <cell r="I1637" t="str">
            <v>US</v>
          </cell>
          <cell r="J1637" t="str">
            <v>Campbell</v>
          </cell>
          <cell r="K1637">
            <v>3956988.0163940354</v>
          </cell>
          <cell r="L1637">
            <v>3956988.0163940354</v>
          </cell>
          <cell r="M1637">
            <v>4913.9164987997192</v>
          </cell>
        </row>
        <row r="1638">
          <cell r="A1638">
            <v>38200</v>
          </cell>
          <cell r="B1638" t="str">
            <v>MEG</v>
          </cell>
          <cell r="C1638" t="str">
            <v>Kinston</v>
          </cell>
          <cell r="D1638" t="str">
            <v>Dupont</v>
          </cell>
          <cell r="E1638">
            <v>780.87640399999998</v>
          </cell>
          <cell r="G1638" t="str">
            <v>$/MT</v>
          </cell>
          <cell r="H1638">
            <v>6121</v>
          </cell>
          <cell r="I1638" t="str">
            <v>US</v>
          </cell>
          <cell r="J1638" t="str">
            <v>Campbell</v>
          </cell>
          <cell r="K1638">
            <v>4779744.4688839996</v>
          </cell>
          <cell r="L1638">
            <v>4779744.4688839996</v>
          </cell>
          <cell r="M1638">
            <v>6121</v>
          </cell>
        </row>
        <row r="1639">
          <cell r="A1639">
            <v>38231</v>
          </cell>
          <cell r="B1639" t="str">
            <v>MEG</v>
          </cell>
          <cell r="C1639" t="str">
            <v>Kinston</v>
          </cell>
          <cell r="D1639" t="str">
            <v>Dupont</v>
          </cell>
          <cell r="E1639">
            <v>866.51155000000006</v>
          </cell>
          <cell r="G1639" t="str">
            <v>$/MT</v>
          </cell>
          <cell r="H1639">
            <v>0</v>
          </cell>
          <cell r="I1639" t="str">
            <v>US</v>
          </cell>
          <cell r="J1639" t="str">
            <v>Campbell</v>
          </cell>
          <cell r="K1639">
            <v>0</v>
          </cell>
          <cell r="L1639">
            <v>0</v>
          </cell>
          <cell r="M1639">
            <v>0</v>
          </cell>
        </row>
        <row r="1640">
          <cell r="A1640">
            <v>37622</v>
          </cell>
          <cell r="B1640" t="str">
            <v>MEG</v>
          </cell>
          <cell r="C1640" t="str">
            <v>KoSa Mexico</v>
          </cell>
          <cell r="D1640" t="str">
            <v>Idesa, Polioles</v>
          </cell>
          <cell r="E1640">
            <v>483</v>
          </cell>
          <cell r="G1640" t="str">
            <v>$/MT</v>
          </cell>
          <cell r="H1640">
            <v>9748.4166666666661</v>
          </cell>
          <cell r="I1640" t="str">
            <v>Mex</v>
          </cell>
          <cell r="J1640" t="str">
            <v>Hurtado</v>
          </cell>
          <cell r="K1640">
            <v>4708485.25</v>
          </cell>
          <cell r="L1640">
            <v>4708485.25</v>
          </cell>
          <cell r="M1640">
            <v>9748.4166666666661</v>
          </cell>
        </row>
        <row r="1641">
          <cell r="A1641">
            <v>37653</v>
          </cell>
          <cell r="B1641" t="str">
            <v>MEG</v>
          </cell>
          <cell r="C1641" t="str">
            <v>KoSa Mexico</v>
          </cell>
          <cell r="D1641" t="str">
            <v>Idesa, Polioles</v>
          </cell>
          <cell r="E1641">
            <v>571</v>
          </cell>
          <cell r="G1641" t="str">
            <v>$/MT</v>
          </cell>
          <cell r="H1641">
            <v>9748.4166666666661</v>
          </cell>
          <cell r="I1641" t="str">
            <v>Mex</v>
          </cell>
          <cell r="J1641" t="str">
            <v>Hurtado</v>
          </cell>
          <cell r="K1641">
            <v>5566345.916666666</v>
          </cell>
          <cell r="L1641">
            <v>5566345.916666666</v>
          </cell>
          <cell r="M1641">
            <v>9748.4166666666661</v>
          </cell>
        </row>
        <row r="1642">
          <cell r="A1642">
            <v>37681</v>
          </cell>
          <cell r="B1642" t="str">
            <v>MEG</v>
          </cell>
          <cell r="C1642" t="str">
            <v>KoSa Mexico</v>
          </cell>
          <cell r="D1642" t="str">
            <v>Idesa, Polioles</v>
          </cell>
          <cell r="E1642">
            <v>684</v>
          </cell>
          <cell r="G1642" t="str">
            <v>$/MT</v>
          </cell>
          <cell r="H1642">
            <v>9748.4166666666661</v>
          </cell>
          <cell r="I1642" t="str">
            <v>Mex</v>
          </cell>
          <cell r="J1642" t="str">
            <v>Hurtado</v>
          </cell>
          <cell r="K1642">
            <v>6667917</v>
          </cell>
          <cell r="L1642">
            <v>6667917</v>
          </cell>
          <cell r="M1642">
            <v>9748.4166666666661</v>
          </cell>
        </row>
        <row r="1643">
          <cell r="A1643">
            <v>37712</v>
          </cell>
          <cell r="B1643" t="str">
            <v>MEG</v>
          </cell>
          <cell r="C1643" t="str">
            <v>KoSa Mexico</v>
          </cell>
          <cell r="D1643" t="str">
            <v>Idesa, Polioles</v>
          </cell>
          <cell r="E1643">
            <v>743</v>
          </cell>
          <cell r="G1643" t="str">
            <v>$/MT</v>
          </cell>
          <cell r="H1643">
            <v>9748.4166666666661</v>
          </cell>
          <cell r="I1643" t="str">
            <v>Mex</v>
          </cell>
          <cell r="J1643" t="str">
            <v>Hurtado</v>
          </cell>
          <cell r="K1643">
            <v>7243073.583333333</v>
          </cell>
          <cell r="L1643">
            <v>7243073.583333333</v>
          </cell>
          <cell r="M1643">
            <v>9748.4166666666661</v>
          </cell>
        </row>
        <row r="1644">
          <cell r="A1644">
            <v>37742</v>
          </cell>
          <cell r="B1644" t="str">
            <v>MEG</v>
          </cell>
          <cell r="C1644" t="str">
            <v>KoSa Mexico</v>
          </cell>
          <cell r="D1644" t="str">
            <v>Idesa, Polioles</v>
          </cell>
          <cell r="E1644">
            <v>654</v>
          </cell>
          <cell r="G1644" t="str">
            <v>$/MT</v>
          </cell>
          <cell r="H1644">
            <v>9748.4166666666661</v>
          </cell>
          <cell r="I1644" t="str">
            <v>Mex</v>
          </cell>
          <cell r="J1644" t="str">
            <v>Hurtado</v>
          </cell>
          <cell r="K1644">
            <v>6375464.5</v>
          </cell>
          <cell r="L1644">
            <v>6375464.5</v>
          </cell>
          <cell r="M1644">
            <v>9748.4166666666661</v>
          </cell>
        </row>
        <row r="1645">
          <cell r="A1645">
            <v>37773</v>
          </cell>
          <cell r="B1645" t="str">
            <v>MEG</v>
          </cell>
          <cell r="C1645" t="str">
            <v>KoSa Mexico</v>
          </cell>
          <cell r="D1645" t="str">
            <v>Idesa, Polioles</v>
          </cell>
          <cell r="E1645">
            <v>520</v>
          </cell>
          <cell r="G1645" t="str">
            <v>$/MT</v>
          </cell>
          <cell r="H1645">
            <v>9748.4166666666661</v>
          </cell>
          <cell r="I1645" t="str">
            <v>Mex</v>
          </cell>
          <cell r="J1645" t="str">
            <v>Hurtado</v>
          </cell>
          <cell r="K1645">
            <v>5069176.666666666</v>
          </cell>
          <cell r="L1645">
            <v>5069176.666666666</v>
          </cell>
          <cell r="M1645">
            <v>9748.4166666666661</v>
          </cell>
        </row>
        <row r="1646">
          <cell r="A1646">
            <v>37803</v>
          </cell>
          <cell r="B1646" t="str">
            <v>MEG</v>
          </cell>
          <cell r="C1646" t="str">
            <v>KoSa Mexico</v>
          </cell>
          <cell r="D1646" t="str">
            <v>Idesa, Polioles</v>
          </cell>
          <cell r="E1646">
            <v>581</v>
          </cell>
          <cell r="G1646" t="str">
            <v>$/MT</v>
          </cell>
          <cell r="H1646">
            <v>9748.4166666666661</v>
          </cell>
          <cell r="I1646" t="str">
            <v>Mex</v>
          </cell>
          <cell r="J1646" t="str">
            <v>Hurtado</v>
          </cell>
          <cell r="K1646">
            <v>5663830.083333333</v>
          </cell>
          <cell r="L1646">
            <v>5663830.083333333</v>
          </cell>
          <cell r="M1646">
            <v>9748.4166666666661</v>
          </cell>
        </row>
        <row r="1647">
          <cell r="A1647">
            <v>37834</v>
          </cell>
          <cell r="B1647" t="str">
            <v>MEG</v>
          </cell>
          <cell r="C1647" t="str">
            <v>KoSa Mexico</v>
          </cell>
          <cell r="D1647" t="str">
            <v>Idesa, Polioles</v>
          </cell>
          <cell r="E1647">
            <v>623</v>
          </cell>
          <cell r="G1647" t="str">
            <v>$/MT</v>
          </cell>
          <cell r="H1647">
            <v>9748.4166666666661</v>
          </cell>
          <cell r="I1647" t="str">
            <v>Mex</v>
          </cell>
          <cell r="J1647" t="str">
            <v>Hurtado</v>
          </cell>
          <cell r="K1647">
            <v>6073263.583333333</v>
          </cell>
          <cell r="L1647">
            <v>6073263.583333333</v>
          </cell>
          <cell r="M1647">
            <v>9748.4166666666661</v>
          </cell>
        </row>
        <row r="1648">
          <cell r="A1648">
            <v>37865</v>
          </cell>
          <cell r="B1648" t="str">
            <v>MEG</v>
          </cell>
          <cell r="C1648" t="str">
            <v>KoSa Mexico</v>
          </cell>
          <cell r="D1648" t="str">
            <v>Idesa, Polioles</v>
          </cell>
          <cell r="E1648">
            <v>664</v>
          </cell>
          <cell r="G1648" t="str">
            <v>$/MT</v>
          </cell>
          <cell r="H1648">
            <v>9748.4166666666661</v>
          </cell>
          <cell r="I1648" t="str">
            <v>Mex</v>
          </cell>
          <cell r="J1648" t="str">
            <v>Hurtado</v>
          </cell>
          <cell r="K1648">
            <v>6472948.666666666</v>
          </cell>
          <cell r="L1648">
            <v>6472948.666666666</v>
          </cell>
          <cell r="M1648">
            <v>9748.4166666666661</v>
          </cell>
        </row>
        <row r="1649">
          <cell r="A1649">
            <v>37895</v>
          </cell>
          <cell r="B1649" t="str">
            <v>MEG</v>
          </cell>
          <cell r="C1649" t="str">
            <v>KoSa Mexico</v>
          </cell>
          <cell r="D1649" t="str">
            <v>Idesa, Polioles</v>
          </cell>
          <cell r="E1649">
            <v>683</v>
          </cell>
          <cell r="G1649" t="str">
            <v>$/MT</v>
          </cell>
          <cell r="H1649">
            <v>9748.4166666666661</v>
          </cell>
          <cell r="I1649" t="str">
            <v>Mex</v>
          </cell>
          <cell r="J1649" t="str">
            <v>Hurtado</v>
          </cell>
          <cell r="K1649">
            <v>6658168.583333333</v>
          </cell>
          <cell r="L1649">
            <v>6658168.583333333</v>
          </cell>
          <cell r="M1649">
            <v>9748.4166666666661</v>
          </cell>
        </row>
        <row r="1650">
          <cell r="A1650">
            <v>37926</v>
          </cell>
          <cell r="B1650" t="str">
            <v>MEG</v>
          </cell>
          <cell r="C1650" t="str">
            <v>KoSa Mexico</v>
          </cell>
          <cell r="D1650" t="str">
            <v>Idesa, Polioles</v>
          </cell>
          <cell r="E1650">
            <v>660</v>
          </cell>
          <cell r="G1650" t="str">
            <v>$/MT</v>
          </cell>
          <cell r="H1650">
            <v>9748.4166666666661</v>
          </cell>
          <cell r="I1650" t="str">
            <v>Mex</v>
          </cell>
          <cell r="J1650" t="str">
            <v>Hurtado</v>
          </cell>
          <cell r="K1650">
            <v>6433955</v>
          </cell>
          <cell r="L1650">
            <v>6433955</v>
          </cell>
          <cell r="M1650">
            <v>9748.4166666666661</v>
          </cell>
        </row>
        <row r="1651">
          <cell r="A1651">
            <v>37956</v>
          </cell>
          <cell r="B1651" t="str">
            <v>MEG</v>
          </cell>
          <cell r="C1651" t="str">
            <v>KoSa Mexico</v>
          </cell>
          <cell r="D1651" t="str">
            <v>Idesa, Polioles</v>
          </cell>
          <cell r="E1651">
            <v>661</v>
          </cell>
          <cell r="G1651" t="str">
            <v>$/MT</v>
          </cell>
          <cell r="H1651">
            <v>9748.4166666666661</v>
          </cell>
          <cell r="I1651" t="str">
            <v>Mex</v>
          </cell>
          <cell r="J1651" t="str">
            <v>Hurtado</v>
          </cell>
          <cell r="K1651">
            <v>6443703.416666666</v>
          </cell>
          <cell r="L1651">
            <v>6443703.416666666</v>
          </cell>
          <cell r="M1651">
            <v>9748.4166666666661</v>
          </cell>
        </row>
        <row r="1652">
          <cell r="A1652">
            <v>37987</v>
          </cell>
          <cell r="B1652" t="str">
            <v>MEG</v>
          </cell>
          <cell r="C1652" t="str">
            <v>Queretaro</v>
          </cell>
          <cell r="D1652" t="str">
            <v>Idesa</v>
          </cell>
          <cell r="E1652">
            <v>656</v>
          </cell>
          <cell r="G1652" t="str">
            <v>$/MT</v>
          </cell>
          <cell r="H1652">
            <v>2992</v>
          </cell>
          <cell r="I1652" t="str">
            <v>Mex</v>
          </cell>
          <cell r="J1652" t="str">
            <v>Hurtado</v>
          </cell>
          <cell r="K1652">
            <v>1962752</v>
          </cell>
          <cell r="L1652">
            <v>1962752</v>
          </cell>
          <cell r="M1652">
            <v>2992</v>
          </cell>
        </row>
        <row r="1653">
          <cell r="A1653">
            <v>37987</v>
          </cell>
          <cell r="B1653" t="str">
            <v>MEG</v>
          </cell>
          <cell r="C1653" t="str">
            <v>Queretaro</v>
          </cell>
          <cell r="D1653" t="str">
            <v>Polioles</v>
          </cell>
          <cell r="E1653">
            <v>647</v>
          </cell>
          <cell r="G1653" t="str">
            <v>$/MT</v>
          </cell>
          <cell r="H1653">
            <v>6628</v>
          </cell>
          <cell r="I1653" t="str">
            <v>Mex</v>
          </cell>
          <cell r="J1653" t="str">
            <v>Hurtado</v>
          </cell>
          <cell r="K1653">
            <v>4288316</v>
          </cell>
          <cell r="L1653">
            <v>4288316</v>
          </cell>
          <cell r="M1653">
            <v>6628</v>
          </cell>
        </row>
        <row r="1654">
          <cell r="A1654">
            <v>38018</v>
          </cell>
          <cell r="B1654" t="str">
            <v>MEG</v>
          </cell>
          <cell r="C1654" t="str">
            <v>Queretaro</v>
          </cell>
          <cell r="D1654" t="str">
            <v>Idesa</v>
          </cell>
          <cell r="E1654">
            <v>700</v>
          </cell>
          <cell r="G1654" t="str">
            <v>$/MT</v>
          </cell>
          <cell r="H1654">
            <v>1325</v>
          </cell>
          <cell r="I1654" t="str">
            <v>Mex</v>
          </cell>
          <cell r="J1654" t="str">
            <v>Hurtado</v>
          </cell>
          <cell r="K1654">
            <v>927500</v>
          </cell>
          <cell r="L1654">
            <v>927500</v>
          </cell>
          <cell r="M1654">
            <v>1325</v>
          </cell>
        </row>
        <row r="1655">
          <cell r="A1655">
            <v>38018</v>
          </cell>
          <cell r="B1655" t="str">
            <v>MEG</v>
          </cell>
          <cell r="C1655" t="str">
            <v>Queretaro</v>
          </cell>
          <cell r="D1655" t="str">
            <v>Polioles</v>
          </cell>
          <cell r="E1655">
            <v>688</v>
          </cell>
          <cell r="G1655" t="str">
            <v>$/MT</v>
          </cell>
          <cell r="H1655">
            <v>6924</v>
          </cell>
          <cell r="I1655" t="str">
            <v>Mex</v>
          </cell>
          <cell r="J1655" t="str">
            <v>Hurtado</v>
          </cell>
          <cell r="K1655">
            <v>4763712</v>
          </cell>
          <cell r="L1655">
            <v>4763712</v>
          </cell>
          <cell r="M1655">
            <v>6924</v>
          </cell>
        </row>
        <row r="1656">
          <cell r="A1656">
            <v>38047</v>
          </cell>
          <cell r="B1656" t="str">
            <v>MEG</v>
          </cell>
          <cell r="C1656" t="str">
            <v>Queretaro</v>
          </cell>
          <cell r="D1656" t="str">
            <v>Idesa</v>
          </cell>
          <cell r="E1656">
            <v>786</v>
          </cell>
          <cell r="G1656" t="str">
            <v>$/MT</v>
          </cell>
          <cell r="H1656">
            <v>3001</v>
          </cell>
          <cell r="I1656" t="str">
            <v>Mex</v>
          </cell>
          <cell r="J1656" t="str">
            <v>Hurtado</v>
          </cell>
          <cell r="K1656">
            <v>2358786</v>
          </cell>
          <cell r="L1656">
            <v>2358786</v>
          </cell>
          <cell r="M1656">
            <v>3001</v>
          </cell>
        </row>
        <row r="1657">
          <cell r="A1657">
            <v>38047</v>
          </cell>
          <cell r="B1657" t="str">
            <v>MEG</v>
          </cell>
          <cell r="C1657" t="str">
            <v>Queretaro</v>
          </cell>
          <cell r="D1657" t="str">
            <v>Polioles</v>
          </cell>
          <cell r="E1657">
            <v>773</v>
          </cell>
          <cell r="G1657" t="str">
            <v>$/MT</v>
          </cell>
          <cell r="H1657">
            <v>6716</v>
          </cell>
          <cell r="I1657" t="str">
            <v>Mex</v>
          </cell>
          <cell r="J1657" t="str">
            <v>Hurtado</v>
          </cell>
          <cell r="K1657">
            <v>5191468</v>
          </cell>
          <cell r="L1657">
            <v>5191468</v>
          </cell>
          <cell r="M1657">
            <v>6716</v>
          </cell>
        </row>
        <row r="1658">
          <cell r="A1658">
            <v>38078</v>
          </cell>
          <cell r="B1658" t="str">
            <v>MEG</v>
          </cell>
          <cell r="C1658" t="str">
            <v>Queretaro</v>
          </cell>
          <cell r="D1658" t="str">
            <v>Idesa</v>
          </cell>
          <cell r="E1658">
            <v>786</v>
          </cell>
          <cell r="G1658" t="str">
            <v>$/MT</v>
          </cell>
          <cell r="H1658">
            <v>2343</v>
          </cell>
          <cell r="I1658" t="str">
            <v>Mex</v>
          </cell>
          <cell r="J1658" t="str">
            <v>Hurtado</v>
          </cell>
          <cell r="K1658">
            <v>1841598</v>
          </cell>
          <cell r="L1658">
            <v>1841598</v>
          </cell>
          <cell r="M1658">
            <v>2343</v>
          </cell>
        </row>
        <row r="1659">
          <cell r="A1659">
            <v>38078</v>
          </cell>
          <cell r="B1659" t="str">
            <v>MEG</v>
          </cell>
          <cell r="C1659" t="str">
            <v>Queretaro</v>
          </cell>
          <cell r="D1659" t="str">
            <v>Polioles</v>
          </cell>
          <cell r="E1659">
            <v>773</v>
          </cell>
          <cell r="G1659" t="str">
            <v>$/MT</v>
          </cell>
          <cell r="H1659">
            <v>6879</v>
          </cell>
          <cell r="I1659" t="str">
            <v>Mex</v>
          </cell>
          <cell r="J1659" t="str">
            <v>Hurtado</v>
          </cell>
          <cell r="K1659">
            <v>5317467</v>
          </cell>
          <cell r="L1659">
            <v>5317467</v>
          </cell>
          <cell r="M1659">
            <v>6879</v>
          </cell>
        </row>
        <row r="1660">
          <cell r="A1660">
            <v>38108</v>
          </cell>
          <cell r="B1660" t="str">
            <v>MEG</v>
          </cell>
          <cell r="C1660" t="str">
            <v>Queretaro</v>
          </cell>
          <cell r="D1660" t="str">
            <v>Idesa</v>
          </cell>
          <cell r="E1660">
            <v>794</v>
          </cell>
          <cell r="G1660" t="str">
            <v>$/MT</v>
          </cell>
          <cell r="H1660">
            <v>4279</v>
          </cell>
          <cell r="I1660" t="str">
            <v>Mex</v>
          </cell>
          <cell r="J1660" t="str">
            <v>Hurtado</v>
          </cell>
          <cell r="K1660">
            <v>3397526</v>
          </cell>
          <cell r="L1660">
            <v>3397526</v>
          </cell>
          <cell r="M1660">
            <v>4279</v>
          </cell>
        </row>
        <row r="1661">
          <cell r="A1661">
            <v>38108</v>
          </cell>
          <cell r="B1661" t="str">
            <v>MEG</v>
          </cell>
          <cell r="C1661" t="str">
            <v>Queretaro</v>
          </cell>
          <cell r="D1661" t="str">
            <v>Polioles</v>
          </cell>
          <cell r="E1661">
            <v>784</v>
          </cell>
          <cell r="G1661" t="str">
            <v>$/MT</v>
          </cell>
          <cell r="H1661">
            <v>5805</v>
          </cell>
          <cell r="I1661" t="str">
            <v>Mex</v>
          </cell>
          <cell r="J1661" t="str">
            <v>Hurtado</v>
          </cell>
          <cell r="K1661">
            <v>4551120</v>
          </cell>
          <cell r="L1661">
            <v>4551120</v>
          </cell>
          <cell r="M1661">
            <v>5805</v>
          </cell>
        </row>
        <row r="1662">
          <cell r="A1662">
            <v>38139</v>
          </cell>
          <cell r="B1662" t="str">
            <v>MEG</v>
          </cell>
          <cell r="C1662" t="str">
            <v>Queretaro</v>
          </cell>
          <cell r="D1662" t="str">
            <v>Idesa</v>
          </cell>
          <cell r="E1662">
            <v>794</v>
          </cell>
          <cell r="G1662" t="str">
            <v>$/MT</v>
          </cell>
          <cell r="H1662">
            <v>4656</v>
          </cell>
          <cell r="I1662" t="str">
            <v>Mex</v>
          </cell>
          <cell r="J1662" t="str">
            <v>Hurtado</v>
          </cell>
          <cell r="K1662">
            <v>3696864</v>
          </cell>
          <cell r="L1662">
            <v>3696864</v>
          </cell>
          <cell r="M1662">
            <v>4656</v>
          </cell>
        </row>
        <row r="1663">
          <cell r="A1663">
            <v>38139</v>
          </cell>
          <cell r="B1663" t="str">
            <v>MEG</v>
          </cell>
          <cell r="C1663" t="str">
            <v>Queretaro</v>
          </cell>
          <cell r="D1663" t="str">
            <v>Polioles</v>
          </cell>
          <cell r="E1663">
            <v>784</v>
          </cell>
          <cell r="G1663" t="str">
            <v>$/MT</v>
          </cell>
          <cell r="H1663">
            <v>3993</v>
          </cell>
          <cell r="I1663" t="str">
            <v>Mex</v>
          </cell>
          <cell r="J1663" t="str">
            <v>Hurtado</v>
          </cell>
          <cell r="K1663">
            <v>3130512</v>
          </cell>
          <cell r="L1663">
            <v>3130512</v>
          </cell>
          <cell r="M1663">
            <v>3993</v>
          </cell>
        </row>
        <row r="1664">
          <cell r="A1664">
            <v>38169</v>
          </cell>
          <cell r="B1664" t="str">
            <v>MEG</v>
          </cell>
          <cell r="C1664" t="str">
            <v>Queretaro</v>
          </cell>
          <cell r="D1664" t="str">
            <v>Idesa</v>
          </cell>
          <cell r="E1664">
            <v>796</v>
          </cell>
          <cell r="G1664" t="str">
            <v>$/MT</v>
          </cell>
          <cell r="H1664">
            <v>3564</v>
          </cell>
          <cell r="I1664" t="str">
            <v>Mex</v>
          </cell>
          <cell r="J1664" t="str">
            <v>Hurtado</v>
          </cell>
          <cell r="K1664">
            <v>2836944</v>
          </cell>
          <cell r="L1664">
            <v>2836944</v>
          </cell>
          <cell r="M1664">
            <v>3564</v>
          </cell>
        </row>
        <row r="1665">
          <cell r="A1665">
            <v>38169</v>
          </cell>
          <cell r="B1665" t="str">
            <v>MEG</v>
          </cell>
          <cell r="C1665" t="str">
            <v>Queretaro</v>
          </cell>
          <cell r="D1665" t="str">
            <v>Polioles</v>
          </cell>
          <cell r="E1665">
            <v>785</v>
          </cell>
          <cell r="G1665" t="str">
            <v>$/MT</v>
          </cell>
          <cell r="H1665">
            <v>5418</v>
          </cell>
          <cell r="I1665" t="str">
            <v>Mex</v>
          </cell>
          <cell r="J1665" t="str">
            <v>Hurtado</v>
          </cell>
          <cell r="K1665">
            <v>4253130</v>
          </cell>
          <cell r="L1665">
            <v>4253130</v>
          </cell>
          <cell r="M1665">
            <v>5418</v>
          </cell>
        </row>
        <row r="1666">
          <cell r="A1666">
            <v>38200</v>
          </cell>
          <cell r="B1666" t="str">
            <v>MEG</v>
          </cell>
          <cell r="C1666" t="str">
            <v>Queretaro</v>
          </cell>
          <cell r="D1666" t="str">
            <v>Polioles</v>
          </cell>
          <cell r="E1666">
            <v>775.93805519999989</v>
          </cell>
          <cell r="G1666" t="str">
            <v>$/MT</v>
          </cell>
          <cell r="H1666">
            <v>6039</v>
          </cell>
          <cell r="I1666" t="str">
            <v>Mex</v>
          </cell>
          <cell r="J1666" t="str">
            <v>Hurtado</v>
          </cell>
          <cell r="K1666">
            <v>4685889.915352799</v>
          </cell>
          <cell r="L1666">
            <v>4685889.915352799</v>
          </cell>
          <cell r="M1666">
            <v>6039</v>
          </cell>
        </row>
        <row r="1667">
          <cell r="A1667">
            <v>38231</v>
          </cell>
          <cell r="B1667" t="str">
            <v>MEG</v>
          </cell>
          <cell r="C1667" t="str">
            <v>Queretaro</v>
          </cell>
          <cell r="D1667" t="str">
            <v>Polioles</v>
          </cell>
          <cell r="E1667">
            <v>851.16</v>
          </cell>
          <cell r="G1667" t="str">
            <v>$/MT</v>
          </cell>
          <cell r="H1667">
            <v>6500</v>
          </cell>
          <cell r="I1667" t="str">
            <v>Mex</v>
          </cell>
          <cell r="J1667" t="str">
            <v>Hurtado</v>
          </cell>
          <cell r="K1667">
            <v>5532540</v>
          </cell>
          <cell r="L1667">
            <v>5532540</v>
          </cell>
          <cell r="M1667">
            <v>6500</v>
          </cell>
        </row>
        <row r="1668">
          <cell r="A1668">
            <v>38261</v>
          </cell>
          <cell r="B1668" t="str">
            <v>MEG</v>
          </cell>
          <cell r="C1668" t="str">
            <v>Queretaro</v>
          </cell>
          <cell r="D1668" t="str">
            <v>Polioles</v>
          </cell>
          <cell r="E1668">
            <v>1002.9599999999999</v>
          </cell>
          <cell r="G1668" t="str">
            <v>$/MT</v>
          </cell>
          <cell r="H1668">
            <v>6500</v>
          </cell>
          <cell r="I1668" t="str">
            <v>Mex</v>
          </cell>
          <cell r="J1668" t="str">
            <v>Hurtado</v>
          </cell>
          <cell r="K1668">
            <v>6519239.9999999991</v>
          </cell>
          <cell r="L1668">
            <v>6519239.9999999991</v>
          </cell>
          <cell r="M1668">
            <v>6500</v>
          </cell>
        </row>
        <row r="1669">
          <cell r="A1669">
            <v>38292</v>
          </cell>
          <cell r="B1669" t="str">
            <v>MEG</v>
          </cell>
          <cell r="C1669" t="str">
            <v>Queretaro</v>
          </cell>
          <cell r="D1669" t="str">
            <v>Polioles</v>
          </cell>
          <cell r="E1669">
            <v>1036.56</v>
          </cell>
          <cell r="G1669" t="str">
            <v>$/MT</v>
          </cell>
          <cell r="H1669">
            <v>6500</v>
          </cell>
          <cell r="I1669" t="str">
            <v>Mex</v>
          </cell>
          <cell r="J1669" t="str">
            <v>Hurtado</v>
          </cell>
          <cell r="K1669">
            <v>6737640</v>
          </cell>
          <cell r="L1669">
            <v>6737640</v>
          </cell>
          <cell r="M1669">
            <v>6500</v>
          </cell>
        </row>
        <row r="1670">
          <cell r="A1670">
            <v>38322</v>
          </cell>
          <cell r="B1670" t="str">
            <v>MEG</v>
          </cell>
          <cell r="C1670" t="str">
            <v>Queretaro</v>
          </cell>
          <cell r="D1670" t="str">
            <v>Polioles</v>
          </cell>
          <cell r="E1670">
            <v>1036.56</v>
          </cell>
          <cell r="G1670" t="str">
            <v>$/MT</v>
          </cell>
          <cell r="H1670">
            <v>6500</v>
          </cell>
          <cell r="I1670" t="str">
            <v>Mex</v>
          </cell>
          <cell r="J1670" t="str">
            <v>Hurtado</v>
          </cell>
          <cell r="K1670">
            <v>6737640</v>
          </cell>
          <cell r="L1670">
            <v>6737640</v>
          </cell>
          <cell r="M1670">
            <v>6500</v>
          </cell>
        </row>
        <row r="1671">
          <cell r="A1671">
            <v>38353</v>
          </cell>
          <cell r="B1671" t="str">
            <v>MEG</v>
          </cell>
          <cell r="C1671" t="str">
            <v>Queretaro</v>
          </cell>
          <cell r="D1671" t="str">
            <v>Polioles</v>
          </cell>
          <cell r="E1671">
            <v>963.9</v>
          </cell>
          <cell r="G1671" t="str">
            <v>$/MT</v>
          </cell>
          <cell r="H1671">
            <v>2700</v>
          </cell>
          <cell r="I1671" t="str">
            <v>Mex</v>
          </cell>
          <cell r="J1671" t="str">
            <v>Hurtado</v>
          </cell>
          <cell r="K1671">
            <v>2602530</v>
          </cell>
          <cell r="L1671">
            <v>2602530</v>
          </cell>
          <cell r="M1671">
            <v>2700</v>
          </cell>
        </row>
        <row r="1672">
          <cell r="A1672">
            <v>38384</v>
          </cell>
          <cell r="B1672" t="str">
            <v>MEG</v>
          </cell>
          <cell r="C1672" t="str">
            <v>Queretaro</v>
          </cell>
          <cell r="D1672" t="str">
            <v>Polioles</v>
          </cell>
          <cell r="E1672">
            <v>878.9</v>
          </cell>
          <cell r="G1672" t="str">
            <v>$/MT</v>
          </cell>
          <cell r="H1672">
            <v>2700</v>
          </cell>
          <cell r="I1672" t="str">
            <v>Mex</v>
          </cell>
          <cell r="J1672" t="str">
            <v>Hurtado</v>
          </cell>
          <cell r="K1672">
            <v>2373030</v>
          </cell>
          <cell r="L1672">
            <v>2373030</v>
          </cell>
          <cell r="M1672">
            <v>2700</v>
          </cell>
        </row>
        <row r="1673">
          <cell r="A1673">
            <v>38412</v>
          </cell>
          <cell r="B1673" t="str">
            <v>MEG</v>
          </cell>
          <cell r="C1673" t="str">
            <v>Queretaro</v>
          </cell>
          <cell r="D1673" t="str">
            <v>Polioles</v>
          </cell>
          <cell r="E1673">
            <v>878.9</v>
          </cell>
          <cell r="G1673" t="str">
            <v>$/MT</v>
          </cell>
          <cell r="H1673">
            <v>2700</v>
          </cell>
          <cell r="I1673" t="str">
            <v>Mex</v>
          </cell>
          <cell r="J1673" t="str">
            <v>Hurtado</v>
          </cell>
          <cell r="K1673">
            <v>2373030</v>
          </cell>
          <cell r="L1673">
            <v>2373030</v>
          </cell>
          <cell r="M1673">
            <v>2700</v>
          </cell>
        </row>
        <row r="1674">
          <cell r="A1674">
            <v>38443</v>
          </cell>
          <cell r="B1674" t="str">
            <v>MEG</v>
          </cell>
          <cell r="C1674" t="str">
            <v>Queretaro</v>
          </cell>
          <cell r="D1674" t="str">
            <v>Polioles</v>
          </cell>
          <cell r="E1674">
            <v>895.9</v>
          </cell>
          <cell r="G1674" t="str">
            <v>$/MT</v>
          </cell>
          <cell r="H1674">
            <v>2700</v>
          </cell>
          <cell r="I1674" t="str">
            <v>Mex</v>
          </cell>
          <cell r="J1674" t="str">
            <v>Hurtado</v>
          </cell>
          <cell r="K1674">
            <v>2418930</v>
          </cell>
          <cell r="L1674">
            <v>2418930</v>
          </cell>
          <cell r="M1674">
            <v>2700</v>
          </cell>
        </row>
        <row r="1675">
          <cell r="A1675">
            <v>38473</v>
          </cell>
          <cell r="B1675" t="str">
            <v>MEG</v>
          </cell>
          <cell r="C1675" t="str">
            <v>Queretaro</v>
          </cell>
          <cell r="D1675" t="str">
            <v>Polioles</v>
          </cell>
          <cell r="E1675">
            <v>938.4</v>
          </cell>
          <cell r="G1675" t="str">
            <v>$/MT</v>
          </cell>
          <cell r="H1675">
            <v>2700</v>
          </cell>
          <cell r="I1675" t="str">
            <v>Mex</v>
          </cell>
          <cell r="J1675" t="str">
            <v>Hurtado</v>
          </cell>
          <cell r="K1675">
            <v>2533680</v>
          </cell>
          <cell r="L1675">
            <v>2533680</v>
          </cell>
          <cell r="M1675">
            <v>2700</v>
          </cell>
        </row>
        <row r="1676">
          <cell r="A1676">
            <v>38504</v>
          </cell>
          <cell r="B1676" t="str">
            <v>MEG</v>
          </cell>
          <cell r="C1676" t="str">
            <v>Queretaro</v>
          </cell>
          <cell r="D1676" t="str">
            <v>Polioles</v>
          </cell>
          <cell r="E1676">
            <v>980.9</v>
          </cell>
          <cell r="G1676" t="str">
            <v>$/MT</v>
          </cell>
          <cell r="H1676">
            <v>2700</v>
          </cell>
          <cell r="I1676" t="str">
            <v>Mex</v>
          </cell>
          <cell r="J1676" t="str">
            <v>Hurtado</v>
          </cell>
          <cell r="K1676">
            <v>2648430</v>
          </cell>
          <cell r="L1676">
            <v>2648430</v>
          </cell>
          <cell r="M1676">
            <v>2700</v>
          </cell>
        </row>
        <row r="1677">
          <cell r="A1677">
            <v>38534</v>
          </cell>
          <cell r="B1677" t="str">
            <v>MEG</v>
          </cell>
          <cell r="C1677" t="str">
            <v>Queretaro</v>
          </cell>
          <cell r="D1677" t="str">
            <v>Polioles</v>
          </cell>
          <cell r="E1677">
            <v>895.9</v>
          </cell>
          <cell r="G1677" t="str">
            <v>$/MT</v>
          </cell>
          <cell r="H1677">
            <v>2700</v>
          </cell>
          <cell r="I1677" t="str">
            <v>Mex</v>
          </cell>
          <cell r="J1677" t="str">
            <v>Hurtado</v>
          </cell>
          <cell r="K1677">
            <v>2418930</v>
          </cell>
          <cell r="L1677">
            <v>2418930</v>
          </cell>
          <cell r="M1677">
            <v>2700</v>
          </cell>
        </row>
        <row r="1678">
          <cell r="A1678">
            <v>38565</v>
          </cell>
          <cell r="B1678" t="str">
            <v>MEG</v>
          </cell>
          <cell r="C1678" t="str">
            <v>Queretaro</v>
          </cell>
          <cell r="D1678" t="str">
            <v>Polioles</v>
          </cell>
          <cell r="E1678">
            <v>853.4</v>
          </cell>
          <cell r="G1678" t="str">
            <v>$/MT</v>
          </cell>
          <cell r="H1678">
            <v>2700</v>
          </cell>
          <cell r="I1678" t="str">
            <v>Mex</v>
          </cell>
          <cell r="J1678" t="str">
            <v>Hurtado</v>
          </cell>
          <cell r="K1678">
            <v>2304180</v>
          </cell>
          <cell r="L1678">
            <v>2304180</v>
          </cell>
          <cell r="M1678">
            <v>2700</v>
          </cell>
        </row>
        <row r="1679">
          <cell r="A1679">
            <v>38596</v>
          </cell>
          <cell r="B1679" t="str">
            <v>MEG</v>
          </cell>
          <cell r="C1679" t="str">
            <v>Queretaro</v>
          </cell>
          <cell r="D1679" t="str">
            <v>Polioles</v>
          </cell>
          <cell r="E1679">
            <v>917.15</v>
          </cell>
          <cell r="G1679" t="str">
            <v>$/MT</v>
          </cell>
          <cell r="H1679">
            <v>2700</v>
          </cell>
          <cell r="I1679" t="str">
            <v>Mex</v>
          </cell>
          <cell r="J1679" t="str">
            <v>Hurtado</v>
          </cell>
          <cell r="K1679">
            <v>2476305</v>
          </cell>
          <cell r="L1679">
            <v>2476305</v>
          </cell>
          <cell r="M1679">
            <v>2700</v>
          </cell>
        </row>
        <row r="1680">
          <cell r="A1680">
            <v>38626</v>
          </cell>
          <cell r="B1680" t="str">
            <v>MEG</v>
          </cell>
          <cell r="C1680" t="str">
            <v>Queretaro</v>
          </cell>
          <cell r="D1680" t="str">
            <v>Polioles</v>
          </cell>
          <cell r="E1680">
            <v>980.9</v>
          </cell>
          <cell r="G1680" t="str">
            <v>$/MT</v>
          </cell>
          <cell r="H1680">
            <v>2700</v>
          </cell>
          <cell r="I1680" t="str">
            <v>Mex</v>
          </cell>
          <cell r="J1680" t="str">
            <v>Hurtado</v>
          </cell>
          <cell r="K1680">
            <v>2648430</v>
          </cell>
          <cell r="L1680">
            <v>2648430</v>
          </cell>
          <cell r="M1680">
            <v>2700</v>
          </cell>
        </row>
        <row r="1681">
          <cell r="A1681">
            <v>38657</v>
          </cell>
          <cell r="B1681" t="str">
            <v>MEG</v>
          </cell>
          <cell r="C1681" t="str">
            <v>Queretaro</v>
          </cell>
          <cell r="D1681" t="str">
            <v>Polioles</v>
          </cell>
          <cell r="E1681">
            <v>1023.4</v>
          </cell>
          <cell r="G1681" t="str">
            <v>$/MT</v>
          </cell>
          <cell r="H1681">
            <v>2700</v>
          </cell>
          <cell r="I1681" t="str">
            <v>Mex</v>
          </cell>
          <cell r="J1681" t="str">
            <v>Hurtado</v>
          </cell>
          <cell r="K1681">
            <v>2763180</v>
          </cell>
          <cell r="L1681">
            <v>2763180</v>
          </cell>
          <cell r="M1681">
            <v>2700</v>
          </cell>
        </row>
        <row r="1682">
          <cell r="A1682">
            <v>38687</v>
          </cell>
          <cell r="B1682" t="str">
            <v>MEG</v>
          </cell>
          <cell r="C1682" t="str">
            <v>Queretaro</v>
          </cell>
          <cell r="D1682" t="str">
            <v>Polioles</v>
          </cell>
          <cell r="E1682">
            <v>1065.8999999999999</v>
          </cell>
          <cell r="G1682" t="str">
            <v>$/MT</v>
          </cell>
          <cell r="H1682">
            <v>2700</v>
          </cell>
          <cell r="I1682" t="str">
            <v>Mex</v>
          </cell>
          <cell r="J1682" t="str">
            <v>Hurtado</v>
          </cell>
          <cell r="K1682">
            <v>2877929.9999999995</v>
          </cell>
          <cell r="L1682">
            <v>2877929.9999999995</v>
          </cell>
          <cell r="M1682">
            <v>2700</v>
          </cell>
        </row>
        <row r="1683">
          <cell r="A1683">
            <v>38169</v>
          </cell>
          <cell r="B1683" t="str">
            <v>MEG</v>
          </cell>
          <cell r="C1683" t="str">
            <v>KoSa, USA</v>
          </cell>
          <cell r="D1683" t="str">
            <v>Sabic</v>
          </cell>
          <cell r="E1683">
            <v>570.114732</v>
          </cell>
          <cell r="G1683" t="str">
            <v>$/MT</v>
          </cell>
          <cell r="H1683">
            <v>5989.1046983153565</v>
          </cell>
          <cell r="I1683" t="str">
            <v>US</v>
          </cell>
          <cell r="J1683" t="str">
            <v>Campbell</v>
          </cell>
          <cell r="K1683">
            <v>3414476.8200000003</v>
          </cell>
          <cell r="L1683">
            <v>3414476.8200000003</v>
          </cell>
          <cell r="M1683">
            <v>5989.1046983153565</v>
          </cell>
        </row>
        <row r="1684">
          <cell r="A1684">
            <v>38231</v>
          </cell>
          <cell r="B1684" t="str">
            <v>MEG</v>
          </cell>
          <cell r="C1684" t="str">
            <v>KoSa, USA/Canada</v>
          </cell>
          <cell r="D1684" t="str">
            <v>Multiple</v>
          </cell>
          <cell r="E1684">
            <v>672</v>
          </cell>
          <cell r="G1684" t="str">
            <v>$/MT</v>
          </cell>
          <cell r="H1684">
            <v>21264.435594342791</v>
          </cell>
          <cell r="I1684" t="str">
            <v>US</v>
          </cell>
          <cell r="J1684" t="str">
            <v>Campbell</v>
          </cell>
          <cell r="K1684">
            <v>14289700.719398355</v>
          </cell>
          <cell r="L1684">
            <v>14289700.719398355</v>
          </cell>
          <cell r="M1684">
            <v>21264.435594342791</v>
          </cell>
        </row>
        <row r="1685">
          <cell r="A1685">
            <v>38261</v>
          </cell>
          <cell r="B1685" t="str">
            <v>MEG</v>
          </cell>
          <cell r="C1685" t="str">
            <v>KoSa, USA/Canada</v>
          </cell>
          <cell r="D1685" t="str">
            <v>Multiple</v>
          </cell>
          <cell r="E1685">
            <v>676</v>
          </cell>
          <cell r="G1685" t="str">
            <v>$/MT</v>
          </cell>
          <cell r="H1685">
            <v>28159.955003583385</v>
          </cell>
          <cell r="I1685" t="str">
            <v>US</v>
          </cell>
          <cell r="J1685" t="str">
            <v>Campbell</v>
          </cell>
          <cell r="K1685">
            <v>19036129.582422368</v>
          </cell>
          <cell r="L1685">
            <v>19036129.582422368</v>
          </cell>
          <cell r="M1685">
            <v>28159.955003583385</v>
          </cell>
        </row>
        <row r="1686">
          <cell r="A1686">
            <v>38292</v>
          </cell>
          <cell r="B1686" t="str">
            <v>MEG</v>
          </cell>
          <cell r="C1686" t="str">
            <v>KoSa, USA/Canada</v>
          </cell>
          <cell r="D1686" t="str">
            <v>Multiple</v>
          </cell>
          <cell r="E1686">
            <v>690</v>
          </cell>
          <cell r="G1686" t="str">
            <v>$/MT</v>
          </cell>
          <cell r="H1686">
            <v>23583.202547377779</v>
          </cell>
          <cell r="I1686" t="str">
            <v>US</v>
          </cell>
          <cell r="J1686" t="str">
            <v>Campbell</v>
          </cell>
          <cell r="K1686">
            <v>16272409.757690668</v>
          </cell>
          <cell r="L1686">
            <v>16272409.757690668</v>
          </cell>
          <cell r="M1686">
            <v>23583.202547377779</v>
          </cell>
        </row>
        <row r="1687">
          <cell r="A1687">
            <v>38322</v>
          </cell>
          <cell r="B1687" t="str">
            <v>MEG</v>
          </cell>
          <cell r="C1687" t="str">
            <v>KoSa, USA/Canada</v>
          </cell>
          <cell r="D1687" t="str">
            <v>Multiple</v>
          </cell>
          <cell r="E1687">
            <v>745</v>
          </cell>
          <cell r="G1687" t="str">
            <v>$/MT</v>
          </cell>
          <cell r="H1687">
            <v>25276.918471210458</v>
          </cell>
          <cell r="I1687" t="str">
            <v>US</v>
          </cell>
          <cell r="J1687" t="str">
            <v>Campbell</v>
          </cell>
          <cell r="K1687">
            <v>18831304.261051793</v>
          </cell>
          <cell r="L1687">
            <v>18831304.261051793</v>
          </cell>
          <cell r="M1687">
            <v>25276.918471210458</v>
          </cell>
        </row>
        <row r="1688">
          <cell r="A1688">
            <v>38353</v>
          </cell>
          <cell r="B1688" t="str">
            <v>MEG</v>
          </cell>
          <cell r="C1688" t="str">
            <v>KoSa, USA/Canada</v>
          </cell>
          <cell r="D1688" t="str">
            <v>Multiple</v>
          </cell>
          <cell r="E1688">
            <v>717</v>
          </cell>
          <cell r="G1688" t="str">
            <v>$/MT</v>
          </cell>
          <cell r="H1688">
            <v>24407.834456731773</v>
          </cell>
          <cell r="I1688" t="str">
            <v>US</v>
          </cell>
          <cell r="J1688" t="str">
            <v>Campbell</v>
          </cell>
          <cell r="K1688">
            <v>17500417.30547668</v>
          </cell>
          <cell r="L1688">
            <v>17500417.30547668</v>
          </cell>
          <cell r="M1688">
            <v>24407.834456731773</v>
          </cell>
        </row>
        <row r="1689">
          <cell r="A1689">
            <v>38384</v>
          </cell>
          <cell r="B1689" t="str">
            <v>MEG</v>
          </cell>
          <cell r="C1689" t="str">
            <v>KoSa, USA/Canada</v>
          </cell>
          <cell r="D1689" t="str">
            <v>Multiple</v>
          </cell>
          <cell r="E1689">
            <v>712</v>
          </cell>
          <cell r="G1689" t="str">
            <v>$/MT</v>
          </cell>
          <cell r="H1689">
            <v>21833.333333333332</v>
          </cell>
          <cell r="I1689" t="str">
            <v>US</v>
          </cell>
          <cell r="J1689" t="str">
            <v>Campbell</v>
          </cell>
          <cell r="K1689">
            <v>15545333.333333332</v>
          </cell>
          <cell r="L1689">
            <v>15545333.333333332</v>
          </cell>
          <cell r="M1689">
            <v>21833.333333333332</v>
          </cell>
        </row>
        <row r="1690">
          <cell r="A1690">
            <v>38412</v>
          </cell>
          <cell r="B1690" t="str">
            <v>MEG</v>
          </cell>
          <cell r="C1690" t="str">
            <v>KoSa, USA/Canada</v>
          </cell>
          <cell r="D1690" t="str">
            <v>Multiple</v>
          </cell>
          <cell r="E1690">
            <v>705</v>
          </cell>
          <cell r="G1690" t="str">
            <v>$/MT</v>
          </cell>
          <cell r="H1690">
            <v>21833.333333333332</v>
          </cell>
          <cell r="I1690" t="str">
            <v>US</v>
          </cell>
          <cell r="J1690" t="str">
            <v>Campbell</v>
          </cell>
          <cell r="K1690">
            <v>15392500</v>
          </cell>
          <cell r="L1690">
            <v>15392500</v>
          </cell>
          <cell r="M1690">
            <v>21833.333333333332</v>
          </cell>
        </row>
        <row r="1691">
          <cell r="A1691">
            <v>38443</v>
          </cell>
          <cell r="B1691" t="str">
            <v>MEG</v>
          </cell>
          <cell r="C1691" t="str">
            <v>KoSa, USA/Canada</v>
          </cell>
          <cell r="D1691" t="str">
            <v>Multiple</v>
          </cell>
          <cell r="E1691">
            <v>694</v>
          </cell>
          <cell r="G1691" t="str">
            <v>$/MT</v>
          </cell>
          <cell r="H1691">
            <v>21833.333333333332</v>
          </cell>
          <cell r="I1691" t="str">
            <v>US</v>
          </cell>
          <cell r="J1691" t="str">
            <v>Campbell</v>
          </cell>
          <cell r="K1691">
            <v>15152333.333333332</v>
          </cell>
          <cell r="L1691">
            <v>15152333.333333332</v>
          </cell>
          <cell r="M1691">
            <v>21833.333333333332</v>
          </cell>
        </row>
        <row r="1692">
          <cell r="A1692">
            <v>38473</v>
          </cell>
          <cell r="B1692" t="str">
            <v>MEG</v>
          </cell>
          <cell r="C1692" t="str">
            <v>KoSa, USA/Canada</v>
          </cell>
          <cell r="D1692" t="str">
            <v>Multiple</v>
          </cell>
          <cell r="E1692">
            <v>696</v>
          </cell>
          <cell r="G1692" t="str">
            <v>$/MT</v>
          </cell>
          <cell r="H1692">
            <v>21833.333333333332</v>
          </cell>
          <cell r="I1692" t="str">
            <v>US</v>
          </cell>
          <cell r="J1692" t="str">
            <v>Campbell</v>
          </cell>
          <cell r="K1692">
            <v>15196000</v>
          </cell>
          <cell r="L1692">
            <v>15196000</v>
          </cell>
          <cell r="M1692">
            <v>21833.333333333332</v>
          </cell>
        </row>
        <row r="1693">
          <cell r="A1693">
            <v>38504</v>
          </cell>
          <cell r="B1693" t="str">
            <v>MEG</v>
          </cell>
          <cell r="C1693" t="str">
            <v>KoSa, USA/Canada</v>
          </cell>
          <cell r="D1693" t="str">
            <v>Multiple</v>
          </cell>
          <cell r="E1693">
            <v>686</v>
          </cell>
          <cell r="G1693" t="str">
            <v>$/MT</v>
          </cell>
          <cell r="H1693">
            <v>21833.333333333332</v>
          </cell>
          <cell r="I1693" t="str">
            <v>US</v>
          </cell>
          <cell r="J1693" t="str">
            <v>Campbell</v>
          </cell>
          <cell r="K1693">
            <v>14977666.666666666</v>
          </cell>
          <cell r="L1693">
            <v>14977666.666666666</v>
          </cell>
          <cell r="M1693">
            <v>21833.333333333332</v>
          </cell>
        </row>
        <row r="1694">
          <cell r="A1694">
            <v>38534</v>
          </cell>
          <cell r="B1694" t="str">
            <v>MEG</v>
          </cell>
          <cell r="C1694" t="str">
            <v>KoSa, USA/Canada</v>
          </cell>
          <cell r="D1694" t="str">
            <v>Multiple</v>
          </cell>
          <cell r="E1694">
            <v>668</v>
          </cell>
          <cell r="G1694" t="str">
            <v>$/MT</v>
          </cell>
          <cell r="H1694">
            <v>21833.333333333332</v>
          </cell>
          <cell r="I1694" t="str">
            <v>US</v>
          </cell>
          <cell r="J1694" t="str">
            <v>Campbell</v>
          </cell>
          <cell r="K1694">
            <v>14584666.666666666</v>
          </cell>
          <cell r="L1694">
            <v>14584666.666666666</v>
          </cell>
          <cell r="M1694">
            <v>21833.333333333332</v>
          </cell>
        </row>
        <row r="1695">
          <cell r="A1695">
            <v>38565</v>
          </cell>
          <cell r="B1695" t="str">
            <v>MEG</v>
          </cell>
          <cell r="C1695" t="str">
            <v>KoSa, USA/Canada</v>
          </cell>
          <cell r="D1695" t="str">
            <v>Multiple</v>
          </cell>
          <cell r="E1695">
            <v>666</v>
          </cell>
          <cell r="G1695" t="str">
            <v>$/MT</v>
          </cell>
          <cell r="H1695">
            <v>21833.333333333332</v>
          </cell>
          <cell r="I1695" t="str">
            <v>US</v>
          </cell>
          <cell r="J1695" t="str">
            <v>Campbell</v>
          </cell>
          <cell r="K1695">
            <v>14541000</v>
          </cell>
          <cell r="L1695">
            <v>14541000</v>
          </cell>
          <cell r="M1695">
            <v>21833.333333333332</v>
          </cell>
        </row>
        <row r="1696">
          <cell r="A1696">
            <v>38596</v>
          </cell>
          <cell r="B1696" t="str">
            <v>MEG</v>
          </cell>
          <cell r="C1696" t="str">
            <v>KoSa, USA/Canada</v>
          </cell>
          <cell r="D1696" t="str">
            <v>Multiple</v>
          </cell>
          <cell r="E1696">
            <v>669</v>
          </cell>
          <cell r="G1696" t="str">
            <v>$/MT</v>
          </cell>
          <cell r="H1696">
            <v>21833.333333333332</v>
          </cell>
          <cell r="I1696" t="str">
            <v>US</v>
          </cell>
          <cell r="J1696" t="str">
            <v>Campbell</v>
          </cell>
          <cell r="K1696">
            <v>14606500</v>
          </cell>
          <cell r="L1696">
            <v>14606500</v>
          </cell>
          <cell r="M1696">
            <v>21833.333333333332</v>
          </cell>
        </row>
        <row r="1697">
          <cell r="A1697">
            <v>38626</v>
          </cell>
          <cell r="B1697" t="str">
            <v>MEG</v>
          </cell>
          <cell r="C1697" t="str">
            <v>KoSa, USA/Canada</v>
          </cell>
          <cell r="D1697" t="str">
            <v>Multiple</v>
          </cell>
          <cell r="E1697">
            <v>673</v>
          </cell>
          <cell r="G1697" t="str">
            <v>$/MT</v>
          </cell>
          <cell r="H1697">
            <v>21833.333333333332</v>
          </cell>
          <cell r="I1697" t="str">
            <v>US</v>
          </cell>
          <cell r="J1697" t="str">
            <v>Campbell</v>
          </cell>
          <cell r="K1697">
            <v>14693833.333333332</v>
          </cell>
          <cell r="L1697">
            <v>14693833.333333332</v>
          </cell>
          <cell r="M1697">
            <v>21833.333333333332</v>
          </cell>
        </row>
        <row r="1698">
          <cell r="A1698">
            <v>38657</v>
          </cell>
          <cell r="B1698" t="str">
            <v>MEG</v>
          </cell>
          <cell r="C1698" t="str">
            <v>KoSa, USA/Canada</v>
          </cell>
          <cell r="D1698" t="str">
            <v>Multiple</v>
          </cell>
          <cell r="E1698">
            <v>682</v>
          </cell>
          <cell r="G1698" t="str">
            <v>$/MT</v>
          </cell>
          <cell r="H1698">
            <v>21833.333333333332</v>
          </cell>
          <cell r="I1698" t="str">
            <v>US</v>
          </cell>
          <cell r="J1698" t="str">
            <v>Campbell</v>
          </cell>
          <cell r="K1698">
            <v>14890333.333333332</v>
          </cell>
          <cell r="L1698">
            <v>14890333.333333332</v>
          </cell>
          <cell r="M1698">
            <v>21833.333333333332</v>
          </cell>
        </row>
        <row r="1699">
          <cell r="A1699">
            <v>38687</v>
          </cell>
          <cell r="B1699" t="str">
            <v>MEG</v>
          </cell>
          <cell r="C1699" t="str">
            <v>KoSa, USA/Canada</v>
          </cell>
          <cell r="D1699" t="str">
            <v>Multiple</v>
          </cell>
          <cell r="E1699">
            <v>691</v>
          </cell>
          <cell r="G1699" t="str">
            <v>$/MT</v>
          </cell>
          <cell r="H1699">
            <v>21833.333333333332</v>
          </cell>
          <cell r="I1699" t="str">
            <v>US</v>
          </cell>
          <cell r="J1699" t="str">
            <v>Campbell</v>
          </cell>
          <cell r="K1699">
            <v>15086833.333333332</v>
          </cell>
          <cell r="L1699">
            <v>15086833.333333332</v>
          </cell>
          <cell r="M1699">
            <v>21833.333333333332</v>
          </cell>
        </row>
        <row r="1700">
          <cell r="A1700">
            <v>37622</v>
          </cell>
          <cell r="B1700" t="str">
            <v>MEG</v>
          </cell>
          <cell r="C1700" t="str">
            <v>Victoria</v>
          </cell>
          <cell r="D1700" t="str">
            <v>Dupont</v>
          </cell>
          <cell r="E1700">
            <v>660.28368999999998</v>
          </cell>
          <cell r="G1700" t="str">
            <v>$/MT</v>
          </cell>
          <cell r="H1700">
            <v>21833.333333333332</v>
          </cell>
          <cell r="I1700" t="str">
            <v>US</v>
          </cell>
          <cell r="J1700" t="str">
            <v>Campbell</v>
          </cell>
          <cell r="K1700">
            <v>4181.25</v>
          </cell>
          <cell r="L1700">
            <v>14416193.898333332</v>
          </cell>
          <cell r="M1700">
            <v>9.44983942076869</v>
          </cell>
        </row>
        <row r="1701">
          <cell r="A1701">
            <v>37653</v>
          </cell>
          <cell r="B1701" t="str">
            <v>MEG</v>
          </cell>
          <cell r="C1701" t="str">
            <v>Victoria</v>
          </cell>
          <cell r="D1701" t="str">
            <v>Dupont</v>
          </cell>
          <cell r="E1701">
            <v>575.62706530000003</v>
          </cell>
          <cell r="G1701" t="str">
            <v>$/MT</v>
          </cell>
          <cell r="H1701">
            <v>9.44983942076869</v>
          </cell>
          <cell r="I1701" t="str">
            <v>US</v>
          </cell>
          <cell r="J1701" t="str">
            <v>Campbell</v>
          </cell>
          <cell r="K1701">
            <v>5439.583333333333</v>
          </cell>
          <cell r="L1701">
            <v>5439.583333333333</v>
          </cell>
          <cell r="M1701">
            <v>9.44983942076869</v>
          </cell>
        </row>
        <row r="1702">
          <cell r="A1702">
            <v>37681</v>
          </cell>
          <cell r="B1702" t="str">
            <v>MEG</v>
          </cell>
          <cell r="C1702" t="str">
            <v>Victoria</v>
          </cell>
          <cell r="D1702" t="str">
            <v>Dupont</v>
          </cell>
          <cell r="E1702">
            <v>652.34794569999997</v>
          </cell>
          <cell r="G1702" t="str">
            <v>$/MT</v>
          </cell>
          <cell r="H1702">
            <v>9.44983942076869</v>
          </cell>
          <cell r="I1702" t="str">
            <v>US</v>
          </cell>
          <cell r="J1702" t="str">
            <v>Campbell</v>
          </cell>
          <cell r="K1702">
            <v>6164.5833333333321</v>
          </cell>
          <cell r="L1702">
            <v>6164.5833333333321</v>
          </cell>
          <cell r="M1702">
            <v>9.44983942076869</v>
          </cell>
        </row>
        <row r="1703">
          <cell r="A1703">
            <v>37712</v>
          </cell>
          <cell r="B1703" t="str">
            <v>MEG</v>
          </cell>
          <cell r="C1703" t="str">
            <v>Victoria</v>
          </cell>
          <cell r="D1703" t="str">
            <v>Dupont</v>
          </cell>
          <cell r="E1703">
            <v>734.80084590000001</v>
          </cell>
          <cell r="G1703" t="str">
            <v>$/MT</v>
          </cell>
          <cell r="H1703">
            <v>9.44983942076869</v>
          </cell>
          <cell r="I1703" t="str">
            <v>US</v>
          </cell>
          <cell r="J1703" t="str">
            <v>Campbell</v>
          </cell>
          <cell r="K1703">
            <v>6943.75</v>
          </cell>
          <cell r="L1703">
            <v>6943.75</v>
          </cell>
          <cell r="M1703">
            <v>9.44983942076869</v>
          </cell>
        </row>
        <row r="1704">
          <cell r="A1704">
            <v>37742</v>
          </cell>
          <cell r="B1704" t="str">
            <v>MEG</v>
          </cell>
          <cell r="C1704" t="str">
            <v>Victoria</v>
          </cell>
          <cell r="D1704" t="str">
            <v>Dupont</v>
          </cell>
          <cell r="E1704">
            <v>605.60993810000002</v>
          </cell>
          <cell r="G1704" t="str">
            <v>$/MT</v>
          </cell>
          <cell r="H1704">
            <v>9.44983942076869</v>
          </cell>
          <cell r="I1704" t="str">
            <v>US</v>
          </cell>
          <cell r="J1704" t="str">
            <v>Campbell</v>
          </cell>
          <cell r="K1704">
            <v>5722.9166666666661</v>
          </cell>
          <cell r="L1704">
            <v>5722.9166666666661</v>
          </cell>
          <cell r="M1704">
            <v>9.44983942076869</v>
          </cell>
        </row>
        <row r="1705">
          <cell r="A1705">
            <v>37773</v>
          </cell>
          <cell r="B1705" t="str">
            <v>MEG</v>
          </cell>
          <cell r="C1705" t="str">
            <v>Victoria</v>
          </cell>
          <cell r="D1705" t="str">
            <v>Dupont</v>
          </cell>
          <cell r="E1705">
            <v>515.44085740000003</v>
          </cell>
          <cell r="G1705" t="str">
            <v>$/MT</v>
          </cell>
          <cell r="H1705">
            <v>9.44983942076869</v>
          </cell>
          <cell r="I1705" t="str">
            <v>US</v>
          </cell>
          <cell r="J1705" t="str">
            <v>Campbell</v>
          </cell>
          <cell r="K1705">
            <v>4870.833333333333</v>
          </cell>
          <cell r="L1705">
            <v>4870.833333333333</v>
          </cell>
          <cell r="M1705">
            <v>9.44983942076869</v>
          </cell>
        </row>
        <row r="1706">
          <cell r="A1706">
            <v>37803</v>
          </cell>
          <cell r="B1706" t="str">
            <v>MEG</v>
          </cell>
          <cell r="C1706" t="str">
            <v>Victoria</v>
          </cell>
          <cell r="D1706" t="str">
            <v>Dupont</v>
          </cell>
          <cell r="E1706">
            <v>585.54786880000006</v>
          </cell>
          <cell r="G1706" t="str">
            <v>$/MT</v>
          </cell>
          <cell r="H1706">
            <v>9.44983942076869</v>
          </cell>
          <cell r="I1706" t="str">
            <v>US</v>
          </cell>
          <cell r="J1706" t="str">
            <v>Campbell</v>
          </cell>
          <cell r="K1706">
            <v>5533.333333333333</v>
          </cell>
          <cell r="L1706">
            <v>5533.333333333333</v>
          </cell>
          <cell r="M1706">
            <v>9.44983942076869</v>
          </cell>
        </row>
        <row r="1707">
          <cell r="A1707">
            <v>37834</v>
          </cell>
          <cell r="B1707" t="str">
            <v>MEG</v>
          </cell>
          <cell r="C1707" t="str">
            <v>Victoria</v>
          </cell>
          <cell r="D1707" t="str">
            <v>Dupont</v>
          </cell>
          <cell r="E1707">
            <v>585.54786880000006</v>
          </cell>
          <cell r="G1707" t="str">
            <v>$/MT</v>
          </cell>
          <cell r="H1707">
            <v>9.44983942076869</v>
          </cell>
          <cell r="I1707" t="str">
            <v>US</v>
          </cell>
          <cell r="J1707" t="str">
            <v>Campbell</v>
          </cell>
          <cell r="K1707">
            <v>5533.333333333333</v>
          </cell>
          <cell r="L1707">
            <v>5533.333333333333</v>
          </cell>
          <cell r="M1707">
            <v>9.44983942076869</v>
          </cell>
        </row>
        <row r="1708">
          <cell r="A1708">
            <v>37865</v>
          </cell>
          <cell r="B1708" t="str">
            <v>MEG</v>
          </cell>
          <cell r="C1708" t="str">
            <v>Victoria</v>
          </cell>
          <cell r="D1708" t="str">
            <v>Dupont</v>
          </cell>
          <cell r="E1708">
            <v>585.54786880000006</v>
          </cell>
          <cell r="G1708" t="str">
            <v>$/MT</v>
          </cell>
          <cell r="H1708">
            <v>9.44983942076869</v>
          </cell>
          <cell r="I1708" t="str">
            <v>US</v>
          </cell>
          <cell r="J1708" t="str">
            <v>Campbell</v>
          </cell>
          <cell r="K1708">
            <v>5533.333333333333</v>
          </cell>
          <cell r="L1708">
            <v>5533.333333333333</v>
          </cell>
          <cell r="M1708">
            <v>9.44983942076869</v>
          </cell>
        </row>
        <row r="1709">
          <cell r="A1709">
            <v>37895</v>
          </cell>
          <cell r="B1709" t="str">
            <v>MEG</v>
          </cell>
          <cell r="C1709" t="str">
            <v>Victoria</v>
          </cell>
          <cell r="D1709" t="str">
            <v>Dupont</v>
          </cell>
          <cell r="E1709">
            <v>667.11891979999996</v>
          </cell>
          <cell r="G1709" t="str">
            <v>$/MT</v>
          </cell>
          <cell r="H1709">
            <v>9.44983942076869</v>
          </cell>
          <cell r="I1709" t="str">
            <v>US</v>
          </cell>
          <cell r="J1709" t="str">
            <v>Campbell</v>
          </cell>
          <cell r="K1709">
            <v>6304.1666666666661</v>
          </cell>
          <cell r="L1709">
            <v>6304.1666666666661</v>
          </cell>
          <cell r="M1709">
            <v>9.44983942076869</v>
          </cell>
        </row>
        <row r="1710">
          <cell r="A1710">
            <v>37926</v>
          </cell>
          <cell r="B1710" t="str">
            <v>MEG</v>
          </cell>
          <cell r="C1710" t="str">
            <v>Victoria</v>
          </cell>
          <cell r="D1710" t="str">
            <v>Dupont</v>
          </cell>
          <cell r="E1710">
            <v>640.88390609999999</v>
          </cell>
          <cell r="G1710" t="str">
            <v>$/MT</v>
          </cell>
          <cell r="H1710">
            <v>9.44983942076869</v>
          </cell>
          <cell r="I1710" t="str">
            <v>US</v>
          </cell>
          <cell r="J1710" t="str">
            <v>Campbell</v>
          </cell>
          <cell r="K1710">
            <v>6056.25</v>
          </cell>
          <cell r="L1710">
            <v>6056.2499999999991</v>
          </cell>
          <cell r="M1710">
            <v>9.44983942076869</v>
          </cell>
        </row>
        <row r="1711">
          <cell r="A1711">
            <v>37956</v>
          </cell>
          <cell r="B1711" t="str">
            <v>MEG</v>
          </cell>
          <cell r="C1711" t="str">
            <v>Victoria</v>
          </cell>
          <cell r="D1711" t="str">
            <v>Dupont</v>
          </cell>
          <cell r="E1711">
            <v>640.88390609999999</v>
          </cell>
          <cell r="G1711" t="str">
            <v>$/MT</v>
          </cell>
          <cell r="H1711">
            <v>9.44983942076869</v>
          </cell>
          <cell r="I1711" t="str">
            <v>US</v>
          </cell>
          <cell r="J1711" t="str">
            <v>Campbell</v>
          </cell>
          <cell r="K1711">
            <v>6056.25</v>
          </cell>
          <cell r="L1711">
            <v>6056.2499999999991</v>
          </cell>
          <cell r="M1711">
            <v>9.44983942076869</v>
          </cell>
        </row>
        <row r="1712">
          <cell r="A1712">
            <v>37987</v>
          </cell>
          <cell r="B1712" t="str">
            <v>MEG</v>
          </cell>
          <cell r="C1712" t="str">
            <v>Victoria</v>
          </cell>
          <cell r="D1712" t="str">
            <v>Dupont</v>
          </cell>
          <cell r="E1712">
            <v>632.28587640000001</v>
          </cell>
          <cell r="G1712" t="str">
            <v>$/MT</v>
          </cell>
          <cell r="H1712">
            <v>9.44983942076869</v>
          </cell>
          <cell r="I1712" t="str">
            <v>US</v>
          </cell>
          <cell r="J1712" t="str">
            <v>Campbell</v>
          </cell>
          <cell r="K1712">
            <v>5975</v>
          </cell>
          <cell r="L1712">
            <v>5975</v>
          </cell>
          <cell r="M1712">
            <v>9.44983942076869</v>
          </cell>
        </row>
        <row r="1713">
          <cell r="A1713">
            <v>38018</v>
          </cell>
          <cell r="B1713" t="str">
            <v>MEG</v>
          </cell>
          <cell r="C1713" t="str">
            <v>Victoria</v>
          </cell>
          <cell r="D1713" t="str">
            <v>Dupont</v>
          </cell>
          <cell r="E1713">
            <v>675.93741179999995</v>
          </cell>
          <cell r="G1713" t="str">
            <v>$/MT</v>
          </cell>
          <cell r="H1713">
            <v>9.44983942076869</v>
          </cell>
          <cell r="I1713" t="str">
            <v>US</v>
          </cell>
          <cell r="J1713" t="str">
            <v>Campbell</v>
          </cell>
          <cell r="K1713">
            <v>6387.4999999999991</v>
          </cell>
          <cell r="L1713">
            <v>6387.4999999999991</v>
          </cell>
          <cell r="M1713">
            <v>9.44983942076869</v>
          </cell>
        </row>
        <row r="1714">
          <cell r="A1714">
            <v>38047</v>
          </cell>
          <cell r="B1714" t="str">
            <v>MEG</v>
          </cell>
          <cell r="C1714" t="str">
            <v>Victoria</v>
          </cell>
          <cell r="D1714" t="str">
            <v>Dupont</v>
          </cell>
          <cell r="E1714">
            <v>763.46094489999996</v>
          </cell>
          <cell r="G1714" t="str">
            <v>$/MT</v>
          </cell>
          <cell r="H1714">
            <v>9.44983942076869</v>
          </cell>
          <cell r="I1714" t="str">
            <v>US</v>
          </cell>
          <cell r="J1714" t="str">
            <v>Campbell</v>
          </cell>
          <cell r="K1714">
            <v>7214.5833333333321</v>
          </cell>
          <cell r="L1714">
            <v>7214.5833333333321</v>
          </cell>
          <cell r="M1714">
            <v>9.44983942076869</v>
          </cell>
        </row>
        <row r="1715">
          <cell r="A1715">
            <v>38078</v>
          </cell>
          <cell r="B1715" t="str">
            <v>MEG</v>
          </cell>
          <cell r="C1715" t="str">
            <v>Victoria</v>
          </cell>
          <cell r="D1715" t="str">
            <v>Dupont</v>
          </cell>
          <cell r="E1715">
            <v>763.46094489999996</v>
          </cell>
          <cell r="G1715" t="str">
            <v>$/MT</v>
          </cell>
          <cell r="H1715">
            <v>9.44983942076869</v>
          </cell>
          <cell r="I1715" t="str">
            <v>US</v>
          </cell>
          <cell r="J1715" t="str">
            <v>Campbell</v>
          </cell>
          <cell r="K1715">
            <v>7214.5833333333321</v>
          </cell>
          <cell r="L1715">
            <v>7214.5833333333321</v>
          </cell>
          <cell r="M1715">
            <v>9.44983942076869</v>
          </cell>
        </row>
        <row r="1716">
          <cell r="A1716">
            <v>38108</v>
          </cell>
          <cell r="B1716" t="str">
            <v>MEG</v>
          </cell>
          <cell r="C1716" t="str">
            <v>Victoria</v>
          </cell>
          <cell r="D1716" t="str">
            <v>Dupont</v>
          </cell>
          <cell r="E1716">
            <v>772.27943690000006</v>
          </cell>
          <cell r="G1716" t="str">
            <v>$/MT</v>
          </cell>
          <cell r="H1716">
            <v>9.44983942076869</v>
          </cell>
          <cell r="I1716" t="str">
            <v>US</v>
          </cell>
          <cell r="J1716" t="str">
            <v>Campbell</v>
          </cell>
          <cell r="K1716">
            <v>7297.916666666667</v>
          </cell>
          <cell r="L1716">
            <v>7297.916666666667</v>
          </cell>
          <cell r="M1716">
            <v>9.44983942076869</v>
          </cell>
        </row>
        <row r="1717">
          <cell r="A1717">
            <v>38139</v>
          </cell>
          <cell r="B1717" t="str">
            <v>MEG</v>
          </cell>
          <cell r="C1717" t="str">
            <v>Victoria</v>
          </cell>
          <cell r="D1717" t="str">
            <v>Dupont</v>
          </cell>
          <cell r="E1717">
            <v>772.27943690000006</v>
          </cell>
          <cell r="G1717" t="str">
            <v>$/MT</v>
          </cell>
          <cell r="H1717">
            <v>9.44983942076869</v>
          </cell>
          <cell r="I1717" t="str">
            <v>US</v>
          </cell>
          <cell r="J1717" t="str">
            <v>Campbell</v>
          </cell>
          <cell r="K1717">
            <v>7297.916666666667</v>
          </cell>
          <cell r="L1717">
            <v>7297.916666666667</v>
          </cell>
          <cell r="M1717">
            <v>9.44983942076869</v>
          </cell>
        </row>
        <row r="1718">
          <cell r="A1718">
            <v>38169</v>
          </cell>
          <cell r="B1718" t="str">
            <v>MEG</v>
          </cell>
          <cell r="C1718" t="str">
            <v>Victoria</v>
          </cell>
          <cell r="D1718" t="str">
            <v>Dupont</v>
          </cell>
          <cell r="E1718">
            <v>816.28465000000006</v>
          </cell>
          <cell r="G1718" t="str">
            <v>$/MT</v>
          </cell>
          <cell r="H1718">
            <v>9.44983942076869</v>
          </cell>
          <cell r="I1718" t="str">
            <v>US</v>
          </cell>
          <cell r="J1718" t="str">
            <v>Campbell</v>
          </cell>
          <cell r="K1718">
            <v>7713.7588641383736</v>
          </cell>
          <cell r="L1718">
            <v>7713.7588641383736</v>
          </cell>
          <cell r="M1718">
            <v>9.44983942076869</v>
          </cell>
        </row>
        <row r="1719">
          <cell r="A1719">
            <v>38200</v>
          </cell>
          <cell r="B1719" t="str">
            <v>MEG</v>
          </cell>
          <cell r="C1719" t="str">
            <v>Victoria</v>
          </cell>
          <cell r="D1719" t="str">
            <v>Dupont</v>
          </cell>
          <cell r="E1719">
            <v>825.03464999999994</v>
          </cell>
          <cell r="G1719" t="str">
            <v>$/MT</v>
          </cell>
          <cell r="H1719">
            <v>9.44983942076869</v>
          </cell>
          <cell r="I1719" t="str">
            <v>US</v>
          </cell>
          <cell r="J1719" t="str">
            <v>Campbell</v>
          </cell>
          <cell r="K1719">
            <v>7796.4449590700988</v>
          </cell>
          <cell r="L1719">
            <v>7796.4449590700988</v>
          </cell>
          <cell r="M1719">
            <v>9.44983942076869</v>
          </cell>
        </row>
        <row r="1720">
          <cell r="A1720">
            <v>38231</v>
          </cell>
          <cell r="B1720" t="str">
            <v>MEG</v>
          </cell>
          <cell r="C1720" t="str">
            <v>Victoria</v>
          </cell>
          <cell r="D1720" t="str">
            <v>Dupont</v>
          </cell>
          <cell r="E1720">
            <v>833.44224999999994</v>
          </cell>
          <cell r="F1720">
            <v>44.092399999999998</v>
          </cell>
          <cell r="G1720" t="str">
            <v>$/MT</v>
          </cell>
          <cell r="H1720">
            <v>9.44983942076869</v>
          </cell>
          <cell r="I1720" t="str">
            <v>US</v>
          </cell>
          <cell r="J1720" t="str">
            <v>Campbell</v>
          </cell>
          <cell r="K1720">
            <v>8292.5615286604552</v>
          </cell>
          <cell r="L1720">
            <v>7875.8954289841531</v>
          </cell>
          <cell r="M1720">
            <v>9.44983942076869</v>
          </cell>
        </row>
        <row r="1721">
          <cell r="A1721">
            <v>38261</v>
          </cell>
          <cell r="B1721" t="str">
            <v>MEG</v>
          </cell>
          <cell r="C1721" t="str">
            <v>Victoria</v>
          </cell>
          <cell r="D1721" t="str">
            <v>Dupont</v>
          </cell>
          <cell r="E1721">
            <v>1017.1922499999999</v>
          </cell>
          <cell r="F1721">
            <v>44.092399999999998</v>
          </cell>
          <cell r="G1721" t="str">
            <v>$/MT</v>
          </cell>
          <cell r="H1721">
            <v>9.44983942076869</v>
          </cell>
          <cell r="I1721" t="str">
            <v>US</v>
          </cell>
          <cell r="J1721" t="str">
            <v>Campbell</v>
          </cell>
          <cell r="K1721">
            <v>10028.969522226702</v>
          </cell>
          <cell r="L1721">
            <v>9612.3034225503998</v>
          </cell>
          <cell r="M1721">
            <v>9.44983942076869</v>
          </cell>
        </row>
        <row r="1722">
          <cell r="A1722">
            <v>38292</v>
          </cell>
          <cell r="B1722" t="str">
            <v>MEG</v>
          </cell>
          <cell r="C1722" t="str">
            <v>Victoria</v>
          </cell>
          <cell r="D1722" t="str">
            <v>Dupont</v>
          </cell>
          <cell r="E1722">
            <v>1052.1922500000001</v>
          </cell>
          <cell r="F1722">
            <v>44.092399999999998</v>
          </cell>
          <cell r="G1722" t="str">
            <v>$/MT</v>
          </cell>
          <cell r="H1722">
            <v>9.44983942076869</v>
          </cell>
          <cell r="I1722" t="str">
            <v>US</v>
          </cell>
          <cell r="J1722" t="str">
            <v>Campbell</v>
          </cell>
          <cell r="K1722">
            <v>10359.713901953606</v>
          </cell>
          <cell r="L1722">
            <v>9943.0478022773059</v>
          </cell>
          <cell r="M1722">
            <v>9.44983942076869</v>
          </cell>
        </row>
        <row r="1723">
          <cell r="A1723">
            <v>38322</v>
          </cell>
          <cell r="B1723" t="str">
            <v>MEG</v>
          </cell>
          <cell r="C1723" t="str">
            <v>Victoria</v>
          </cell>
          <cell r="D1723" t="str">
            <v>Dupont</v>
          </cell>
          <cell r="E1723">
            <v>1052.1922500000001</v>
          </cell>
          <cell r="F1723">
            <v>44.092399999999998</v>
          </cell>
          <cell r="G1723" t="str">
            <v>$/MT</v>
          </cell>
          <cell r="H1723">
            <v>9.44983942076869</v>
          </cell>
          <cell r="I1723" t="str">
            <v>US</v>
          </cell>
          <cell r="J1723" t="str">
            <v>Campbell</v>
          </cell>
          <cell r="K1723">
            <v>10359.713901953606</v>
          </cell>
          <cell r="L1723">
            <v>9943.0478022773059</v>
          </cell>
          <cell r="M1723">
            <v>9.44983942076869</v>
          </cell>
        </row>
        <row r="1724">
          <cell r="A1724">
            <v>38353</v>
          </cell>
          <cell r="B1724" t="str">
            <v>MEG</v>
          </cell>
          <cell r="C1724" t="str">
            <v>Victoria</v>
          </cell>
          <cell r="D1724" t="str">
            <v>Dupont</v>
          </cell>
          <cell r="E1724">
            <v>964.69224999999983</v>
          </cell>
          <cell r="F1724">
            <v>44.092399999999998</v>
          </cell>
          <cell r="G1724" t="str">
            <v>$/MT</v>
          </cell>
          <cell r="H1724">
            <v>9.44983942076869</v>
          </cell>
          <cell r="I1724" t="str">
            <v>US</v>
          </cell>
          <cell r="J1724" t="str">
            <v>Campbell</v>
          </cell>
          <cell r="K1724">
            <v>9532.8529526363436</v>
          </cell>
          <cell r="L1724">
            <v>9116.1868529600433</v>
          </cell>
          <cell r="M1724">
            <v>9.44983942076869</v>
          </cell>
        </row>
        <row r="1725">
          <cell r="A1725">
            <v>38384</v>
          </cell>
          <cell r="B1725" t="str">
            <v>MEG</v>
          </cell>
          <cell r="C1725" t="str">
            <v>Victoria</v>
          </cell>
          <cell r="D1725" t="str">
            <v>Dupont</v>
          </cell>
          <cell r="E1725">
            <v>877.19224999999994</v>
          </cell>
          <cell r="F1725">
            <v>44.092399999999998</v>
          </cell>
          <cell r="G1725" t="str">
            <v>$/MT</v>
          </cell>
          <cell r="H1725">
            <v>9.44983942076869</v>
          </cell>
          <cell r="I1725" t="str">
            <v>US</v>
          </cell>
          <cell r="J1725" t="str">
            <v>Campbell</v>
          </cell>
          <cell r="K1725">
            <v>8705.9920033190847</v>
          </cell>
          <cell r="L1725">
            <v>8289.3259036427826</v>
          </cell>
          <cell r="M1725">
            <v>9.44983942076869</v>
          </cell>
        </row>
        <row r="1726">
          <cell r="A1726">
            <v>38412</v>
          </cell>
          <cell r="B1726" t="str">
            <v>MEG</v>
          </cell>
          <cell r="C1726" t="str">
            <v>Victoria</v>
          </cell>
          <cell r="D1726" t="str">
            <v>Dupont</v>
          </cell>
          <cell r="E1726">
            <v>877.19224999999994</v>
          </cell>
          <cell r="F1726">
            <v>44.092399999999998</v>
          </cell>
          <cell r="G1726" t="str">
            <v>$/MT</v>
          </cell>
          <cell r="H1726">
            <v>9.44983942076869</v>
          </cell>
          <cell r="I1726" t="str">
            <v>US</v>
          </cell>
          <cell r="J1726" t="str">
            <v>Campbell</v>
          </cell>
          <cell r="K1726">
            <v>8705.9920033190847</v>
          </cell>
          <cell r="L1726">
            <v>8289.3259036427826</v>
          </cell>
          <cell r="M1726">
            <v>9.44983942076869</v>
          </cell>
        </row>
        <row r="1727">
          <cell r="A1727">
            <v>38443</v>
          </cell>
          <cell r="B1727" t="str">
            <v>MEG</v>
          </cell>
          <cell r="C1727" t="str">
            <v>Victoria</v>
          </cell>
          <cell r="D1727" t="str">
            <v>Dupont</v>
          </cell>
          <cell r="E1727">
            <v>894.69224999999994</v>
          </cell>
          <cell r="F1727">
            <v>44.092399999999998</v>
          </cell>
          <cell r="G1727" t="str">
            <v>$/MT</v>
          </cell>
          <cell r="H1727">
            <v>9.44983942076869</v>
          </cell>
          <cell r="I1727" t="str">
            <v>US</v>
          </cell>
          <cell r="J1727" t="str">
            <v>Campbell</v>
          </cell>
          <cell r="K1727">
            <v>8871.3641931825368</v>
          </cell>
          <cell r="L1727">
            <v>8454.6980935062347</v>
          </cell>
          <cell r="M1727">
            <v>9.44983942076869</v>
          </cell>
        </row>
        <row r="1728">
          <cell r="A1728">
            <v>38473</v>
          </cell>
          <cell r="B1728" t="str">
            <v>MEG</v>
          </cell>
          <cell r="C1728" t="str">
            <v>Victoria</v>
          </cell>
          <cell r="D1728" t="str">
            <v>Dupont</v>
          </cell>
          <cell r="E1728">
            <v>938.44225000000006</v>
          </cell>
          <cell r="F1728">
            <v>44.092399999999998</v>
          </cell>
          <cell r="G1728" t="str">
            <v>$/MT</v>
          </cell>
          <cell r="H1728">
            <v>9.44983942076869</v>
          </cell>
          <cell r="I1728" t="str">
            <v>US</v>
          </cell>
          <cell r="J1728" t="str">
            <v>Campbell</v>
          </cell>
          <cell r="K1728">
            <v>9284.7946678411681</v>
          </cell>
          <cell r="L1728">
            <v>8868.128568164866</v>
          </cell>
          <cell r="M1728">
            <v>9.44983942076869</v>
          </cell>
        </row>
        <row r="1729">
          <cell r="A1729">
            <v>38504</v>
          </cell>
          <cell r="B1729" t="str">
            <v>MEG</v>
          </cell>
          <cell r="C1729" t="str">
            <v>Victoria</v>
          </cell>
          <cell r="D1729" t="str">
            <v>Dupont</v>
          </cell>
          <cell r="E1729">
            <v>982.19224999999994</v>
          </cell>
          <cell r="F1729">
            <v>44.092399999999998</v>
          </cell>
          <cell r="G1729" t="str">
            <v>$/MT</v>
          </cell>
          <cell r="H1729">
            <v>9.44983942076869</v>
          </cell>
          <cell r="I1729" t="str">
            <v>US</v>
          </cell>
          <cell r="J1729" t="str">
            <v>Campbell</v>
          </cell>
          <cell r="K1729">
            <v>9698.2251424997976</v>
          </cell>
          <cell r="L1729">
            <v>9281.5590428234955</v>
          </cell>
          <cell r="M1729">
            <v>9.44983942076869</v>
          </cell>
        </row>
        <row r="1730">
          <cell r="A1730">
            <v>38534</v>
          </cell>
          <cell r="B1730" t="str">
            <v>MEG</v>
          </cell>
          <cell r="C1730" t="str">
            <v>Victoria</v>
          </cell>
          <cell r="D1730" t="str">
            <v>Dupont</v>
          </cell>
          <cell r="E1730">
            <v>894.69224999999994</v>
          </cell>
          <cell r="F1730">
            <v>44.092399999999998</v>
          </cell>
          <cell r="G1730" t="str">
            <v>$/MT</v>
          </cell>
          <cell r="H1730">
            <v>9.44983942076869</v>
          </cell>
          <cell r="I1730" t="str">
            <v>US</v>
          </cell>
          <cell r="J1730" t="str">
            <v>Campbell</v>
          </cell>
          <cell r="K1730">
            <v>8871.3641931825368</v>
          </cell>
          <cell r="L1730">
            <v>8454.6980935062347</v>
          </cell>
          <cell r="M1730">
            <v>9.44983942076869</v>
          </cell>
        </row>
        <row r="1731">
          <cell r="A1731">
            <v>38565</v>
          </cell>
          <cell r="B1731" t="str">
            <v>MEG</v>
          </cell>
          <cell r="C1731" t="str">
            <v>Victoria</v>
          </cell>
          <cell r="D1731" t="str">
            <v>Dupont</v>
          </cell>
          <cell r="E1731">
            <v>850.94224999999994</v>
          </cell>
          <cell r="F1731">
            <v>44.092399999999998</v>
          </cell>
          <cell r="G1731" t="str">
            <v>$/MT</v>
          </cell>
          <cell r="H1731">
            <v>9.44983942076869</v>
          </cell>
          <cell r="I1731" t="str">
            <v>US</v>
          </cell>
          <cell r="J1731" t="str">
            <v>Campbell</v>
          </cell>
          <cell r="K1731">
            <v>8457.9337185239074</v>
          </cell>
          <cell r="L1731">
            <v>8041.2676188476053</v>
          </cell>
          <cell r="M1731">
            <v>9.44983942076869</v>
          </cell>
        </row>
        <row r="1732">
          <cell r="A1732">
            <v>38596</v>
          </cell>
          <cell r="B1732" t="str">
            <v>MEG</v>
          </cell>
          <cell r="C1732" t="str">
            <v>Victoria</v>
          </cell>
          <cell r="D1732" t="str">
            <v>Dupont</v>
          </cell>
          <cell r="E1732">
            <v>916.56725000000006</v>
          </cell>
          <cell r="F1732">
            <v>44.092399999999998</v>
          </cell>
          <cell r="G1732" t="str">
            <v>$/MT</v>
          </cell>
          <cell r="H1732">
            <v>9.44983942076869</v>
          </cell>
          <cell r="I1732" t="str">
            <v>US</v>
          </cell>
          <cell r="J1732" t="str">
            <v>Campbell</v>
          </cell>
          <cell r="K1732">
            <v>9078.0794305118525</v>
          </cell>
          <cell r="L1732">
            <v>8661.4133308355522</v>
          </cell>
          <cell r="M1732">
            <v>9.44983942076869</v>
          </cell>
        </row>
        <row r="1733">
          <cell r="A1733">
            <v>38626</v>
          </cell>
          <cell r="B1733" t="str">
            <v>MEG</v>
          </cell>
          <cell r="C1733" t="str">
            <v>Victoria</v>
          </cell>
          <cell r="D1733" t="str">
            <v>Dupont</v>
          </cell>
          <cell r="E1733">
            <v>982.19224999999994</v>
          </cell>
          <cell r="F1733">
            <v>44.092399999999998</v>
          </cell>
          <cell r="G1733" t="str">
            <v>$/MT</v>
          </cell>
          <cell r="H1733">
            <v>9.44983942076869</v>
          </cell>
          <cell r="I1733" t="str">
            <v>US</v>
          </cell>
          <cell r="J1733" t="str">
            <v>Campbell</v>
          </cell>
          <cell r="K1733">
            <v>9698.2251424997976</v>
          </cell>
          <cell r="L1733">
            <v>9281.5590428234955</v>
          </cell>
          <cell r="M1733">
            <v>9.44983942076869</v>
          </cell>
        </row>
        <row r="1734">
          <cell r="A1734">
            <v>38657</v>
          </cell>
          <cell r="B1734" t="str">
            <v>MEG</v>
          </cell>
          <cell r="C1734" t="str">
            <v>Victoria</v>
          </cell>
          <cell r="D1734" t="str">
            <v>Dupont</v>
          </cell>
          <cell r="E1734">
            <v>1025.9422500000001</v>
          </cell>
          <cell r="F1734">
            <v>44.092399999999998</v>
          </cell>
          <cell r="G1734" t="str">
            <v>$/MT</v>
          </cell>
          <cell r="H1734">
            <v>9.44983942076869</v>
          </cell>
          <cell r="I1734" t="str">
            <v>US</v>
          </cell>
          <cell r="J1734" t="str">
            <v>Campbell</v>
          </cell>
          <cell r="K1734">
            <v>10111.655617158429</v>
          </cell>
          <cell r="L1734">
            <v>9694.9895174821268</v>
          </cell>
          <cell r="M1734">
            <v>9.44983942076869</v>
          </cell>
        </row>
        <row r="1735">
          <cell r="A1735">
            <v>38687</v>
          </cell>
          <cell r="B1735" t="str">
            <v>MEG</v>
          </cell>
          <cell r="C1735" t="str">
            <v>Victoria</v>
          </cell>
          <cell r="D1735" t="str">
            <v>Dupont</v>
          </cell>
          <cell r="E1735">
            <v>1069.6922499999998</v>
          </cell>
          <cell r="F1735">
            <v>44.092399999999998</v>
          </cell>
          <cell r="G1735" t="str">
            <v>$/MT</v>
          </cell>
          <cell r="H1735">
            <v>9.44983942076869</v>
          </cell>
          <cell r="I1735" t="str">
            <v>US</v>
          </cell>
          <cell r="J1735" t="str">
            <v>Campbell</v>
          </cell>
          <cell r="K1735">
            <v>10525.086091817057</v>
          </cell>
          <cell r="L1735">
            <v>10108.419992140754</v>
          </cell>
          <cell r="M1735">
            <v>9.44983942076869</v>
          </cell>
        </row>
        <row r="1736">
          <cell r="A1736">
            <v>37622</v>
          </cell>
          <cell r="B1736" t="str">
            <v>Nitric Acid</v>
          </cell>
          <cell r="C1736" t="str">
            <v>Sakra</v>
          </cell>
          <cell r="D1736" t="str">
            <v>Huchem-Korea</v>
          </cell>
          <cell r="E1736">
            <v>121.85</v>
          </cell>
          <cell r="G1736" t="str">
            <v>$/MT</v>
          </cell>
          <cell r="H1736">
            <v>11666.666666666666</v>
          </cell>
          <cell r="I1736" t="str">
            <v>Asia</v>
          </cell>
          <cell r="J1736" t="str">
            <v>Singh</v>
          </cell>
          <cell r="K1736">
            <v>1421583.3333333333</v>
          </cell>
          <cell r="L1736">
            <v>1421583.3333333333</v>
          </cell>
          <cell r="M1736">
            <v>11666.666666666666</v>
          </cell>
        </row>
        <row r="1737">
          <cell r="A1737">
            <v>37653</v>
          </cell>
          <cell r="B1737" t="str">
            <v>Nitric Acid</v>
          </cell>
          <cell r="C1737" t="str">
            <v>Sakra</v>
          </cell>
          <cell r="D1737" t="str">
            <v>Huchem-Korea</v>
          </cell>
          <cell r="E1737">
            <v>121.85</v>
          </cell>
          <cell r="G1737" t="str">
            <v>$/MT</v>
          </cell>
          <cell r="H1737">
            <v>11666.666666666666</v>
          </cell>
          <cell r="I1737" t="str">
            <v>Asia</v>
          </cell>
          <cell r="J1737" t="str">
            <v>Singh</v>
          </cell>
          <cell r="K1737">
            <v>1421583.3333333333</v>
          </cell>
          <cell r="L1737">
            <v>1421583.3333333333</v>
          </cell>
          <cell r="M1737">
            <v>11666.666666666666</v>
          </cell>
        </row>
        <row r="1738">
          <cell r="A1738">
            <v>37681</v>
          </cell>
          <cell r="B1738" t="str">
            <v>Nitric Acid</v>
          </cell>
          <cell r="C1738" t="str">
            <v>Sakra</v>
          </cell>
          <cell r="D1738" t="str">
            <v>Huchem-Korea</v>
          </cell>
          <cell r="E1738">
            <v>121.85</v>
          </cell>
          <cell r="G1738" t="str">
            <v>$/MT</v>
          </cell>
          <cell r="H1738">
            <v>11666.666666666666</v>
          </cell>
          <cell r="I1738" t="str">
            <v>Asia</v>
          </cell>
          <cell r="J1738" t="str">
            <v>Singh</v>
          </cell>
          <cell r="K1738">
            <v>1421583.3333333333</v>
          </cell>
          <cell r="L1738">
            <v>1421583.3333333333</v>
          </cell>
          <cell r="M1738">
            <v>11666.666666666666</v>
          </cell>
        </row>
        <row r="1739">
          <cell r="A1739">
            <v>37712</v>
          </cell>
          <cell r="B1739" t="str">
            <v>Nitric Acid</v>
          </cell>
          <cell r="C1739" t="str">
            <v>Sakra</v>
          </cell>
          <cell r="D1739" t="str">
            <v>Huchem-Korea</v>
          </cell>
          <cell r="E1739">
            <v>121.85</v>
          </cell>
          <cell r="G1739" t="str">
            <v>$/MT</v>
          </cell>
          <cell r="H1739">
            <v>11666.666666666666</v>
          </cell>
          <cell r="I1739" t="str">
            <v>Asia</v>
          </cell>
          <cell r="J1739" t="str">
            <v>Singh</v>
          </cell>
          <cell r="K1739">
            <v>1421583.3333333333</v>
          </cell>
          <cell r="L1739">
            <v>1421583.3333333333</v>
          </cell>
          <cell r="M1739">
            <v>11666.666666666666</v>
          </cell>
        </row>
        <row r="1740">
          <cell r="A1740">
            <v>37742</v>
          </cell>
          <cell r="B1740" t="str">
            <v>Nitric Acid</v>
          </cell>
          <cell r="C1740" t="str">
            <v>Sakra</v>
          </cell>
          <cell r="D1740" t="str">
            <v>Huchem-Korea</v>
          </cell>
          <cell r="E1740">
            <v>121.85</v>
          </cell>
          <cell r="G1740" t="str">
            <v>$/MT</v>
          </cell>
          <cell r="H1740">
            <v>11666.666666666666</v>
          </cell>
          <cell r="I1740" t="str">
            <v>Asia</v>
          </cell>
          <cell r="J1740" t="str">
            <v>Singh</v>
          </cell>
          <cell r="K1740">
            <v>1421583.3333333333</v>
          </cell>
          <cell r="L1740">
            <v>1421583.3333333333</v>
          </cell>
          <cell r="M1740">
            <v>11666.666666666666</v>
          </cell>
        </row>
        <row r="1741">
          <cell r="A1741">
            <v>37773</v>
          </cell>
          <cell r="B1741" t="str">
            <v>Nitric Acid</v>
          </cell>
          <cell r="C1741" t="str">
            <v>Sakra</v>
          </cell>
          <cell r="D1741" t="str">
            <v>Huchem-Korea</v>
          </cell>
          <cell r="E1741">
            <v>121.85</v>
          </cell>
          <cell r="G1741" t="str">
            <v>$/MT</v>
          </cell>
          <cell r="H1741">
            <v>11666.666666666666</v>
          </cell>
          <cell r="I1741" t="str">
            <v>Asia</v>
          </cell>
          <cell r="J1741" t="str">
            <v>Singh</v>
          </cell>
          <cell r="K1741">
            <v>1421583.3333333333</v>
          </cell>
          <cell r="L1741">
            <v>1421583.3333333333</v>
          </cell>
          <cell r="M1741">
            <v>11666.666666666666</v>
          </cell>
        </row>
        <row r="1742">
          <cell r="A1742">
            <v>37803</v>
          </cell>
          <cell r="B1742" t="str">
            <v>Nitric Acid</v>
          </cell>
          <cell r="C1742" t="str">
            <v>Sakra</v>
          </cell>
          <cell r="D1742" t="str">
            <v>Huchem-Korea</v>
          </cell>
          <cell r="E1742">
            <v>161.5</v>
          </cell>
          <cell r="G1742" t="str">
            <v>$/MT</v>
          </cell>
          <cell r="H1742">
            <v>11666.666666666666</v>
          </cell>
          <cell r="I1742" t="str">
            <v>Asia</v>
          </cell>
          <cell r="J1742" t="str">
            <v>Singh</v>
          </cell>
          <cell r="K1742">
            <v>1884166.6666666665</v>
          </cell>
          <cell r="L1742">
            <v>1884166.6666666665</v>
          </cell>
          <cell r="M1742">
            <v>11666.666666666666</v>
          </cell>
        </row>
        <row r="1743">
          <cell r="A1743">
            <v>37834</v>
          </cell>
          <cell r="B1743" t="str">
            <v>Nitric Acid</v>
          </cell>
          <cell r="C1743" t="str">
            <v>Sakra</v>
          </cell>
          <cell r="D1743" t="str">
            <v>Huchem-Korea</v>
          </cell>
          <cell r="E1743">
            <v>161.5</v>
          </cell>
          <cell r="G1743" t="str">
            <v>$/MT</v>
          </cell>
          <cell r="H1743">
            <v>11666.666666666666</v>
          </cell>
          <cell r="I1743" t="str">
            <v>Asia</v>
          </cell>
          <cell r="J1743" t="str">
            <v>Singh</v>
          </cell>
          <cell r="K1743">
            <v>1884166.6666666665</v>
          </cell>
          <cell r="L1743">
            <v>1884166.6666666665</v>
          </cell>
          <cell r="M1743">
            <v>11666.666666666666</v>
          </cell>
        </row>
        <row r="1744">
          <cell r="A1744">
            <v>37865</v>
          </cell>
          <cell r="B1744" t="str">
            <v>Nitric Acid</v>
          </cell>
          <cell r="C1744" t="str">
            <v>Sakra</v>
          </cell>
          <cell r="D1744" t="str">
            <v>Huchem-Korea</v>
          </cell>
          <cell r="E1744">
            <v>161.5</v>
          </cell>
          <cell r="G1744" t="str">
            <v>$/MT</v>
          </cell>
          <cell r="H1744">
            <v>11666.666666666666</v>
          </cell>
          <cell r="I1744" t="str">
            <v>Asia</v>
          </cell>
          <cell r="J1744" t="str">
            <v>Singh</v>
          </cell>
          <cell r="K1744">
            <v>1884166.6666666665</v>
          </cell>
          <cell r="L1744">
            <v>1884166.6666666665</v>
          </cell>
          <cell r="M1744">
            <v>11666.666666666666</v>
          </cell>
        </row>
        <row r="1745">
          <cell r="A1745">
            <v>37895</v>
          </cell>
          <cell r="B1745" t="str">
            <v>Nitric Acid</v>
          </cell>
          <cell r="C1745" t="str">
            <v>Sakra</v>
          </cell>
          <cell r="D1745" t="str">
            <v>Huchem-Korea</v>
          </cell>
          <cell r="E1745">
            <v>161.5</v>
          </cell>
          <cell r="G1745" t="str">
            <v>$/MT</v>
          </cell>
          <cell r="H1745">
            <v>11666.666666666666</v>
          </cell>
          <cell r="I1745" t="str">
            <v>Asia</v>
          </cell>
          <cell r="J1745" t="str">
            <v>Singh</v>
          </cell>
          <cell r="K1745">
            <v>1884166.6666666665</v>
          </cell>
          <cell r="L1745">
            <v>1884166.6666666665</v>
          </cell>
          <cell r="M1745">
            <v>11666.666666666666</v>
          </cell>
        </row>
        <row r="1746">
          <cell r="A1746">
            <v>37926</v>
          </cell>
          <cell r="B1746" t="str">
            <v>Nitric Acid</v>
          </cell>
          <cell r="C1746" t="str">
            <v>Sakra</v>
          </cell>
          <cell r="D1746" t="str">
            <v>Huchem-Korea</v>
          </cell>
          <cell r="E1746">
            <v>161.5</v>
          </cell>
          <cell r="G1746" t="str">
            <v>$/MT</v>
          </cell>
          <cell r="H1746">
            <v>11666.666666666666</v>
          </cell>
          <cell r="I1746" t="str">
            <v>Asia</v>
          </cell>
          <cell r="J1746" t="str">
            <v>Singh</v>
          </cell>
          <cell r="K1746">
            <v>1884166.6666666665</v>
          </cell>
          <cell r="L1746">
            <v>1884166.6666666665</v>
          </cell>
          <cell r="M1746">
            <v>11666.666666666666</v>
          </cell>
        </row>
        <row r="1747">
          <cell r="A1747">
            <v>37956</v>
          </cell>
          <cell r="B1747" t="str">
            <v>Nitric Acid</v>
          </cell>
          <cell r="C1747" t="str">
            <v>Sakra</v>
          </cell>
          <cell r="D1747" t="str">
            <v>Huchem-Korea</v>
          </cell>
          <cell r="E1747">
            <v>161.5</v>
          </cell>
          <cell r="G1747" t="str">
            <v>$/MT</v>
          </cell>
          <cell r="H1747">
            <v>11666.666666666666</v>
          </cell>
          <cell r="I1747" t="str">
            <v>Asia</v>
          </cell>
          <cell r="J1747" t="str">
            <v>Singh</v>
          </cell>
          <cell r="K1747">
            <v>1884166.6666666665</v>
          </cell>
          <cell r="L1747">
            <v>1884166.6666666665</v>
          </cell>
          <cell r="M1747">
            <v>11666.666666666666</v>
          </cell>
        </row>
        <row r="1748">
          <cell r="A1748">
            <v>37987</v>
          </cell>
          <cell r="B1748" t="str">
            <v>Nitric Acid</v>
          </cell>
          <cell r="C1748" t="str">
            <v>Sakra</v>
          </cell>
          <cell r="D1748" t="str">
            <v>Huchem-Korea</v>
          </cell>
          <cell r="E1748">
            <v>175.46</v>
          </cell>
          <cell r="G1748" t="str">
            <v>$/MT</v>
          </cell>
          <cell r="H1748">
            <v>11666.666666666666</v>
          </cell>
          <cell r="I1748" t="str">
            <v>Asia</v>
          </cell>
          <cell r="J1748" t="str">
            <v>Singh</v>
          </cell>
          <cell r="K1748">
            <v>2047033.3333333333</v>
          </cell>
          <cell r="L1748">
            <v>2047033.3333333333</v>
          </cell>
          <cell r="M1748">
            <v>11666.666666666666</v>
          </cell>
        </row>
        <row r="1749">
          <cell r="A1749">
            <v>38018</v>
          </cell>
          <cell r="B1749" t="str">
            <v>Nitric Acid</v>
          </cell>
          <cell r="C1749" t="str">
            <v>Sakra</v>
          </cell>
          <cell r="D1749" t="str">
            <v>Huchem-Korea</v>
          </cell>
          <cell r="E1749">
            <v>175.46</v>
          </cell>
          <cell r="G1749" t="str">
            <v>$/MT</v>
          </cell>
          <cell r="H1749">
            <v>11666.666666666666</v>
          </cell>
          <cell r="I1749" t="str">
            <v>Asia</v>
          </cell>
          <cell r="J1749" t="str">
            <v>Singh</v>
          </cell>
          <cell r="K1749">
            <v>2047033.3333333333</v>
          </cell>
          <cell r="L1749">
            <v>2047033.3333333333</v>
          </cell>
          <cell r="M1749">
            <v>11666.666666666666</v>
          </cell>
        </row>
        <row r="1750">
          <cell r="A1750">
            <v>38047</v>
          </cell>
          <cell r="B1750" t="str">
            <v>Nitric Acid</v>
          </cell>
          <cell r="C1750" t="str">
            <v>Sakra</v>
          </cell>
          <cell r="D1750" t="str">
            <v>Huchem-Korea</v>
          </cell>
          <cell r="E1750">
            <v>175.46</v>
          </cell>
          <cell r="G1750" t="str">
            <v>$/MT</v>
          </cell>
          <cell r="H1750">
            <v>11666.666666666666</v>
          </cell>
          <cell r="I1750" t="str">
            <v>Asia</v>
          </cell>
          <cell r="J1750" t="str">
            <v>Singh</v>
          </cell>
          <cell r="K1750">
            <v>2047033.3333333333</v>
          </cell>
          <cell r="L1750">
            <v>2047033.3333333333</v>
          </cell>
          <cell r="M1750">
            <v>11666.666666666666</v>
          </cell>
        </row>
        <row r="1751">
          <cell r="A1751">
            <v>38078</v>
          </cell>
          <cell r="B1751" t="str">
            <v>Nitric Acid</v>
          </cell>
          <cell r="C1751" t="str">
            <v>Sakra</v>
          </cell>
          <cell r="D1751" t="str">
            <v>Huchem-Korea</v>
          </cell>
          <cell r="E1751">
            <v>175.46</v>
          </cell>
          <cell r="G1751" t="str">
            <v>$/MT</v>
          </cell>
          <cell r="H1751">
            <v>11666.666666666666</v>
          </cell>
          <cell r="I1751" t="str">
            <v>Asia</v>
          </cell>
          <cell r="J1751" t="str">
            <v>Singh</v>
          </cell>
          <cell r="K1751">
            <v>2047033.3333333333</v>
          </cell>
          <cell r="L1751">
            <v>2047033.3333333333</v>
          </cell>
          <cell r="M1751">
            <v>11666.666666666666</v>
          </cell>
        </row>
        <row r="1752">
          <cell r="A1752">
            <v>38108</v>
          </cell>
          <cell r="B1752" t="str">
            <v>Nitric Acid</v>
          </cell>
          <cell r="C1752" t="str">
            <v>Sakra</v>
          </cell>
          <cell r="D1752" t="str">
            <v>Huchem-Korea</v>
          </cell>
          <cell r="E1752">
            <v>175.46</v>
          </cell>
          <cell r="G1752" t="str">
            <v>$/MT</v>
          </cell>
          <cell r="H1752">
            <v>11666.666666666666</v>
          </cell>
          <cell r="I1752" t="str">
            <v>Asia</v>
          </cell>
          <cell r="J1752" t="str">
            <v>Singh</v>
          </cell>
          <cell r="K1752">
            <v>2047033.3333333333</v>
          </cell>
          <cell r="L1752">
            <v>2047033.3333333333</v>
          </cell>
          <cell r="M1752">
            <v>11666.666666666666</v>
          </cell>
        </row>
        <row r="1753">
          <cell r="A1753">
            <v>38139</v>
          </cell>
          <cell r="B1753" t="str">
            <v>Nitric Acid</v>
          </cell>
          <cell r="C1753" t="str">
            <v>Sakra</v>
          </cell>
          <cell r="D1753" t="str">
            <v>Huchem-Korea</v>
          </cell>
          <cell r="E1753">
            <v>175.46</v>
          </cell>
          <cell r="G1753" t="str">
            <v>$/MT</v>
          </cell>
          <cell r="H1753">
            <v>11666.666666666666</v>
          </cell>
          <cell r="I1753" t="str">
            <v>Asia</v>
          </cell>
          <cell r="J1753" t="str">
            <v>Singh</v>
          </cell>
          <cell r="K1753">
            <v>2047033.3333333333</v>
          </cell>
          <cell r="L1753">
            <v>2047033.3333333333</v>
          </cell>
          <cell r="M1753">
            <v>11666.666666666666</v>
          </cell>
        </row>
        <row r="1754">
          <cell r="A1754">
            <v>38169</v>
          </cell>
          <cell r="B1754" t="str">
            <v>Nitric Acid</v>
          </cell>
          <cell r="C1754" t="str">
            <v>Sakra</v>
          </cell>
          <cell r="D1754" t="str">
            <v>Huchem-Korea</v>
          </cell>
          <cell r="E1754">
            <v>188.83</v>
          </cell>
          <cell r="G1754" t="str">
            <v>$/MT</v>
          </cell>
          <cell r="H1754">
            <v>11666.666666666666</v>
          </cell>
          <cell r="I1754" t="str">
            <v>Asia</v>
          </cell>
          <cell r="J1754" t="str">
            <v>Singh</v>
          </cell>
          <cell r="K1754">
            <v>2203016.6666666665</v>
          </cell>
          <cell r="L1754">
            <v>2203016.6666666665</v>
          </cell>
          <cell r="M1754">
            <v>11666.666666666666</v>
          </cell>
        </row>
        <row r="1755">
          <cell r="A1755">
            <v>38200</v>
          </cell>
          <cell r="B1755" t="str">
            <v>Nitric Acid</v>
          </cell>
          <cell r="C1755" t="str">
            <v>Sakra</v>
          </cell>
          <cell r="D1755" t="str">
            <v>Huchem-Korea</v>
          </cell>
          <cell r="E1755">
            <v>188.83</v>
          </cell>
          <cell r="G1755" t="str">
            <v>$/MT</v>
          </cell>
          <cell r="H1755">
            <v>11666.666666666666</v>
          </cell>
          <cell r="I1755" t="str">
            <v>Asia</v>
          </cell>
          <cell r="J1755" t="str">
            <v>Singh</v>
          </cell>
          <cell r="K1755">
            <v>2203016.6666666665</v>
          </cell>
          <cell r="L1755">
            <v>2203016.6666666665</v>
          </cell>
          <cell r="M1755">
            <v>11666.666666666666</v>
          </cell>
        </row>
        <row r="1756">
          <cell r="A1756">
            <v>38231</v>
          </cell>
          <cell r="B1756" t="str">
            <v>Nitric Acid</v>
          </cell>
          <cell r="C1756" t="str">
            <v>Sakra</v>
          </cell>
          <cell r="D1756" t="str">
            <v>Huchem-Korea</v>
          </cell>
          <cell r="E1756">
            <v>188.83</v>
          </cell>
          <cell r="G1756" t="str">
            <v>$/MT</v>
          </cell>
          <cell r="H1756">
            <v>11666.666666666666</v>
          </cell>
          <cell r="I1756" t="str">
            <v>Asia</v>
          </cell>
          <cell r="J1756" t="str">
            <v>Singh</v>
          </cell>
          <cell r="K1756">
            <v>2203016.6666666665</v>
          </cell>
          <cell r="L1756">
            <v>2203016.6666666665</v>
          </cell>
          <cell r="M1756">
            <v>11666.666666666666</v>
          </cell>
        </row>
        <row r="1757">
          <cell r="A1757">
            <v>38261</v>
          </cell>
          <cell r="B1757" t="str">
            <v>Nitric Acid</v>
          </cell>
          <cell r="C1757" t="str">
            <v>Sakra</v>
          </cell>
          <cell r="D1757" t="str">
            <v>Huchem-Korea</v>
          </cell>
          <cell r="E1757">
            <v>118.9</v>
          </cell>
          <cell r="F1757">
            <v>20</v>
          </cell>
          <cell r="G1757" t="str">
            <v>$/MT</v>
          </cell>
          <cell r="H1757">
            <v>9000</v>
          </cell>
          <cell r="I1757" t="str">
            <v>Asia</v>
          </cell>
          <cell r="J1757" t="str">
            <v>Singh</v>
          </cell>
          <cell r="K1757">
            <v>1250100</v>
          </cell>
          <cell r="L1757">
            <v>1070100</v>
          </cell>
          <cell r="M1757">
            <v>9000</v>
          </cell>
        </row>
        <row r="1758">
          <cell r="A1758">
            <v>38292</v>
          </cell>
          <cell r="B1758" t="str">
            <v>Nitric Acid</v>
          </cell>
          <cell r="C1758" t="str">
            <v>Sakra</v>
          </cell>
          <cell r="D1758" t="str">
            <v>Huchem-Korea</v>
          </cell>
          <cell r="E1758">
            <v>188.83</v>
          </cell>
          <cell r="G1758" t="str">
            <v>$/MT</v>
          </cell>
          <cell r="H1758">
            <v>11666.666666666666</v>
          </cell>
          <cell r="I1758" t="str">
            <v>Asia</v>
          </cell>
          <cell r="J1758" t="str">
            <v>Singh</v>
          </cell>
          <cell r="K1758">
            <v>2203016.6666666665</v>
          </cell>
          <cell r="L1758">
            <v>2203016.6666666665</v>
          </cell>
          <cell r="M1758">
            <v>11666.666666666666</v>
          </cell>
        </row>
        <row r="1759">
          <cell r="A1759">
            <v>38322</v>
          </cell>
          <cell r="B1759" t="str">
            <v>Nitric Acid</v>
          </cell>
          <cell r="C1759" t="str">
            <v>Sakra</v>
          </cell>
          <cell r="D1759" t="str">
            <v>Huchem-Korea</v>
          </cell>
          <cell r="E1759">
            <v>188.83</v>
          </cell>
          <cell r="G1759" t="str">
            <v>$/MT</v>
          </cell>
          <cell r="H1759">
            <v>11666.666666666666</v>
          </cell>
          <cell r="I1759" t="str">
            <v>Asia</v>
          </cell>
          <cell r="J1759" t="str">
            <v>Singh</v>
          </cell>
          <cell r="K1759">
            <v>2203016.6666666665</v>
          </cell>
          <cell r="L1759">
            <v>2203016.6666666665</v>
          </cell>
          <cell r="M1759">
            <v>11666.666666666666</v>
          </cell>
        </row>
        <row r="1760">
          <cell r="A1760">
            <v>38353</v>
          </cell>
          <cell r="B1760" t="str">
            <v>Nitric Acid</v>
          </cell>
          <cell r="C1760" t="str">
            <v>Sakra</v>
          </cell>
          <cell r="D1760" t="str">
            <v>Huchem-Korea</v>
          </cell>
          <cell r="E1760">
            <v>178.75</v>
          </cell>
          <cell r="G1760" t="str">
            <v>$/MT</v>
          </cell>
          <cell r="H1760">
            <v>11666.666666666666</v>
          </cell>
          <cell r="I1760" t="str">
            <v>Asia</v>
          </cell>
          <cell r="J1760" t="str">
            <v>Singh</v>
          </cell>
          <cell r="K1760">
            <v>2085416.6666666665</v>
          </cell>
          <cell r="L1760">
            <v>2085416.6666666665</v>
          </cell>
          <cell r="M1760">
            <v>11666.666666666666</v>
          </cell>
        </row>
        <row r="1761">
          <cell r="A1761">
            <v>38384</v>
          </cell>
          <cell r="B1761" t="str">
            <v>Nitric Acid</v>
          </cell>
          <cell r="C1761" t="str">
            <v>Sakra</v>
          </cell>
          <cell r="D1761" t="str">
            <v>Huchem-Korea</v>
          </cell>
          <cell r="E1761">
            <v>178.75</v>
          </cell>
          <cell r="G1761" t="str">
            <v>$/MT</v>
          </cell>
          <cell r="H1761">
            <v>11666.666666666666</v>
          </cell>
          <cell r="I1761" t="str">
            <v>Asia</v>
          </cell>
          <cell r="J1761" t="str">
            <v>Singh</v>
          </cell>
          <cell r="K1761">
            <v>2085416.6666666665</v>
          </cell>
          <cell r="L1761">
            <v>2085416.6666666665</v>
          </cell>
          <cell r="M1761">
            <v>11666.666666666666</v>
          </cell>
        </row>
        <row r="1762">
          <cell r="A1762">
            <v>38412</v>
          </cell>
          <cell r="B1762" t="str">
            <v>Nitric Acid</v>
          </cell>
          <cell r="C1762" t="str">
            <v>Sakra</v>
          </cell>
          <cell r="D1762" t="str">
            <v>Huchem-Korea</v>
          </cell>
          <cell r="E1762">
            <v>178.75</v>
          </cell>
          <cell r="G1762" t="str">
            <v>$/MT</v>
          </cell>
          <cell r="H1762">
            <v>11666.666666666666</v>
          </cell>
          <cell r="I1762" t="str">
            <v>Asia</v>
          </cell>
          <cell r="J1762" t="str">
            <v>Singh</v>
          </cell>
          <cell r="K1762">
            <v>2085416.6666666665</v>
          </cell>
          <cell r="L1762">
            <v>2085416.6666666665</v>
          </cell>
          <cell r="M1762">
            <v>11666.666666666666</v>
          </cell>
        </row>
        <row r="1763">
          <cell r="A1763">
            <v>38443</v>
          </cell>
          <cell r="B1763" t="str">
            <v>Nitric Acid</v>
          </cell>
          <cell r="C1763" t="str">
            <v>Sakra</v>
          </cell>
          <cell r="D1763" t="str">
            <v>Huchem-Korea</v>
          </cell>
          <cell r="E1763">
            <v>178.75</v>
          </cell>
          <cell r="G1763" t="str">
            <v>$/MT</v>
          </cell>
          <cell r="H1763">
            <v>11666.666666666666</v>
          </cell>
          <cell r="I1763" t="str">
            <v>Asia</v>
          </cell>
          <cell r="J1763" t="str">
            <v>Singh</v>
          </cell>
          <cell r="K1763">
            <v>2085416.6666666665</v>
          </cell>
          <cell r="L1763">
            <v>2085416.6666666665</v>
          </cell>
          <cell r="M1763">
            <v>11666.666666666666</v>
          </cell>
        </row>
        <row r="1764">
          <cell r="A1764">
            <v>38473</v>
          </cell>
          <cell r="B1764" t="str">
            <v>Nitric Acid</v>
          </cell>
          <cell r="C1764" t="str">
            <v>Sakra</v>
          </cell>
          <cell r="D1764" t="str">
            <v>Huchem-Korea</v>
          </cell>
          <cell r="E1764">
            <v>178.75</v>
          </cell>
          <cell r="G1764" t="str">
            <v>$/MT</v>
          </cell>
          <cell r="H1764">
            <v>11666.666666666666</v>
          </cell>
          <cell r="I1764" t="str">
            <v>Asia</v>
          </cell>
          <cell r="J1764" t="str">
            <v>Singh</v>
          </cell>
          <cell r="K1764">
            <v>2085416.6666666665</v>
          </cell>
          <cell r="L1764">
            <v>2085416.6666666665</v>
          </cell>
          <cell r="M1764">
            <v>11666.666666666666</v>
          </cell>
        </row>
        <row r="1765">
          <cell r="A1765">
            <v>38504</v>
          </cell>
          <cell r="B1765" t="str">
            <v>Nitric Acid</v>
          </cell>
          <cell r="C1765" t="str">
            <v>Sakra</v>
          </cell>
          <cell r="D1765" t="str">
            <v>Huchem-Korea</v>
          </cell>
          <cell r="E1765">
            <v>178.75</v>
          </cell>
          <cell r="G1765" t="str">
            <v>$/MT</v>
          </cell>
          <cell r="H1765">
            <v>11666.666666666666</v>
          </cell>
          <cell r="I1765" t="str">
            <v>Asia</v>
          </cell>
          <cell r="J1765" t="str">
            <v>Singh</v>
          </cell>
          <cell r="K1765">
            <v>2085416.6666666665</v>
          </cell>
          <cell r="L1765">
            <v>2085416.6666666665</v>
          </cell>
          <cell r="M1765">
            <v>11666.666666666666</v>
          </cell>
        </row>
        <row r="1766">
          <cell r="A1766">
            <v>38534</v>
          </cell>
          <cell r="B1766" t="str">
            <v>Nitric Acid</v>
          </cell>
          <cell r="C1766" t="str">
            <v>Sakra</v>
          </cell>
          <cell r="D1766" t="str">
            <v>Huchem-Korea</v>
          </cell>
          <cell r="E1766">
            <v>178.75</v>
          </cell>
          <cell r="G1766" t="str">
            <v>$/MT</v>
          </cell>
          <cell r="H1766">
            <v>11666.666666666666</v>
          </cell>
          <cell r="I1766" t="str">
            <v>Asia</v>
          </cell>
          <cell r="J1766" t="str">
            <v>Singh</v>
          </cell>
          <cell r="K1766">
            <v>2085416.6666666665</v>
          </cell>
          <cell r="L1766">
            <v>2085416.6666666665</v>
          </cell>
          <cell r="M1766">
            <v>11666.666666666666</v>
          </cell>
        </row>
        <row r="1767">
          <cell r="A1767">
            <v>38565</v>
          </cell>
          <cell r="B1767" t="str">
            <v>Nitric Acid</v>
          </cell>
          <cell r="C1767" t="str">
            <v>Sakra</v>
          </cell>
          <cell r="D1767" t="str">
            <v>Huchem-Korea</v>
          </cell>
          <cell r="E1767">
            <v>178.75</v>
          </cell>
          <cell r="G1767" t="str">
            <v>$/MT</v>
          </cell>
          <cell r="H1767">
            <v>11666.666666666666</v>
          </cell>
          <cell r="I1767" t="str">
            <v>Asia</v>
          </cell>
          <cell r="J1767" t="str">
            <v>Singh</v>
          </cell>
          <cell r="K1767">
            <v>2085416.6666666665</v>
          </cell>
          <cell r="L1767">
            <v>2085416.6666666665</v>
          </cell>
          <cell r="M1767">
            <v>11666.666666666666</v>
          </cell>
        </row>
        <row r="1768">
          <cell r="A1768">
            <v>38596</v>
          </cell>
          <cell r="B1768" t="str">
            <v>Nitric Acid</v>
          </cell>
          <cell r="C1768" t="str">
            <v>Sakra</v>
          </cell>
          <cell r="D1768" t="str">
            <v>Huchem-Korea</v>
          </cell>
          <cell r="E1768">
            <v>178.75</v>
          </cell>
          <cell r="G1768" t="str">
            <v>$/MT</v>
          </cell>
          <cell r="H1768">
            <v>11666.666666666666</v>
          </cell>
          <cell r="I1768" t="str">
            <v>Asia</v>
          </cell>
          <cell r="J1768" t="str">
            <v>Singh</v>
          </cell>
          <cell r="K1768">
            <v>2085416.6666666665</v>
          </cell>
          <cell r="L1768">
            <v>2085416.6666666665</v>
          </cell>
          <cell r="M1768">
            <v>11666.666666666666</v>
          </cell>
        </row>
        <row r="1769">
          <cell r="A1769">
            <v>38626</v>
          </cell>
          <cell r="B1769" t="str">
            <v>Nitric Acid</v>
          </cell>
          <cell r="C1769" t="str">
            <v>Sakra</v>
          </cell>
          <cell r="D1769" t="str">
            <v>Huchem-Korea</v>
          </cell>
          <cell r="E1769">
            <v>178.75</v>
          </cell>
          <cell r="G1769" t="str">
            <v>$/MT</v>
          </cell>
          <cell r="H1769">
            <v>11666.666666666666</v>
          </cell>
          <cell r="I1769" t="str">
            <v>Asia</v>
          </cell>
          <cell r="J1769" t="str">
            <v>Singh</v>
          </cell>
          <cell r="K1769">
            <v>2085416.6666666665</v>
          </cell>
          <cell r="L1769">
            <v>2085416.6666666665</v>
          </cell>
          <cell r="M1769">
            <v>11666.666666666666</v>
          </cell>
        </row>
        <row r="1770">
          <cell r="A1770">
            <v>38657</v>
          </cell>
          <cell r="B1770" t="str">
            <v>Nitric Acid</v>
          </cell>
          <cell r="C1770" t="str">
            <v>Sakra</v>
          </cell>
          <cell r="D1770" t="str">
            <v>Huchem-Korea</v>
          </cell>
          <cell r="E1770">
            <v>178.75</v>
          </cell>
          <cell r="G1770" t="str">
            <v>$/MT</v>
          </cell>
          <cell r="H1770">
            <v>11666.666666666666</v>
          </cell>
          <cell r="I1770" t="str">
            <v>Asia</v>
          </cell>
          <cell r="J1770" t="str">
            <v>Singh</v>
          </cell>
          <cell r="K1770">
            <v>2085416.6666666665</v>
          </cell>
          <cell r="L1770">
            <v>2085416.6666666665</v>
          </cell>
          <cell r="M1770">
            <v>11666.666666666666</v>
          </cell>
        </row>
        <row r="1771">
          <cell r="A1771">
            <v>38687</v>
          </cell>
          <cell r="B1771" t="str">
            <v>Nitric Acid</v>
          </cell>
          <cell r="C1771" t="str">
            <v>Sakra</v>
          </cell>
          <cell r="D1771" t="str">
            <v>Huchem-Korea</v>
          </cell>
          <cell r="E1771">
            <v>178.75</v>
          </cell>
          <cell r="G1771" t="str">
            <v>$/MT</v>
          </cell>
          <cell r="H1771">
            <v>11666.666666666666</v>
          </cell>
          <cell r="I1771" t="str">
            <v>Asia</v>
          </cell>
          <cell r="J1771" t="str">
            <v>Singh</v>
          </cell>
          <cell r="K1771">
            <v>2085416.6666666665</v>
          </cell>
          <cell r="L1771">
            <v>2085416.6666666665</v>
          </cell>
          <cell r="M1771">
            <v>11666.666666666666</v>
          </cell>
        </row>
        <row r="1772">
          <cell r="A1772">
            <v>38169</v>
          </cell>
          <cell r="B1772" t="str">
            <v>Paraxylene</v>
          </cell>
          <cell r="C1772" t="str">
            <v>KoSa, USA</v>
          </cell>
          <cell r="D1772" t="str">
            <v>FHR</v>
          </cell>
          <cell r="E1772">
            <v>697.30587365999997</v>
          </cell>
          <cell r="G1772" t="str">
            <v>$/MT</v>
          </cell>
          <cell r="H1772">
            <v>25704.000689461223</v>
          </cell>
          <cell r="I1772" t="str">
            <v>US</v>
          </cell>
          <cell r="J1772" t="str">
            <v>Campbell</v>
          </cell>
          <cell r="K1772">
            <v>17923550.657322001</v>
          </cell>
          <cell r="L1772">
            <v>17923550.657322001</v>
          </cell>
          <cell r="M1772">
            <v>25704.000689461223</v>
          </cell>
        </row>
        <row r="1773">
          <cell r="A1773">
            <v>37653</v>
          </cell>
          <cell r="B1773" t="str">
            <v>Paraxylene</v>
          </cell>
          <cell r="C1773" t="str">
            <v>KoSa, USA</v>
          </cell>
          <cell r="D1773" t="str">
            <v>FHR</v>
          </cell>
          <cell r="E1773">
            <v>602.38375494000002</v>
          </cell>
          <cell r="G1773" t="str">
            <v>$/MT</v>
          </cell>
          <cell r="H1773">
            <v>29211.679110232151</v>
          </cell>
          <cell r="I1773" t="str">
            <v>US</v>
          </cell>
          <cell r="J1773" t="str">
            <v>Campbell</v>
          </cell>
          <cell r="K1773">
            <v>17596640.950524002</v>
          </cell>
          <cell r="L1773">
            <v>17596640.950524002</v>
          </cell>
          <cell r="M1773">
            <v>29211.679110232151</v>
          </cell>
        </row>
        <row r="1774">
          <cell r="A1774">
            <v>38200</v>
          </cell>
          <cell r="B1774" t="str">
            <v>Paraxylene</v>
          </cell>
          <cell r="C1774" t="str">
            <v>KoSa, USA</v>
          </cell>
          <cell r="D1774" t="str">
            <v>FHR</v>
          </cell>
          <cell r="E1774">
            <v>707.22666365999987</v>
          </cell>
          <cell r="G1774" t="str">
            <v>$/MT</v>
          </cell>
          <cell r="H1774">
            <v>28247.920276510238</v>
          </cell>
          <cell r="I1774" t="str">
            <v>US</v>
          </cell>
          <cell r="J1774" t="str">
            <v>Campbell</v>
          </cell>
          <cell r="K1774">
            <v>19977682.412489995</v>
          </cell>
          <cell r="L1774">
            <v>19977682.412489995</v>
          </cell>
          <cell r="M1774">
            <v>28247.920276510238</v>
          </cell>
        </row>
        <row r="1775">
          <cell r="A1775">
            <v>38231</v>
          </cell>
          <cell r="B1775" t="str">
            <v>Paraxylene</v>
          </cell>
          <cell r="C1775" t="str">
            <v>KoSa, USA</v>
          </cell>
          <cell r="D1775" t="str">
            <v>FHR</v>
          </cell>
          <cell r="E1775">
            <v>791.55337866000013</v>
          </cell>
          <cell r="G1775" t="str">
            <v>$/MT</v>
          </cell>
          <cell r="H1775">
            <v>25854.795837831465</v>
          </cell>
          <cell r="I1775" t="str">
            <v>US</v>
          </cell>
          <cell r="J1775" t="str">
            <v>Campbell</v>
          </cell>
          <cell r="K1775">
            <v>20465451.000000004</v>
          </cell>
          <cell r="L1775">
            <v>20465451.000000004</v>
          </cell>
          <cell r="M1775">
            <v>25854.795837831465</v>
          </cell>
        </row>
        <row r="1776">
          <cell r="A1776">
            <v>38261</v>
          </cell>
          <cell r="B1776" t="str">
            <v>Paraxylene</v>
          </cell>
          <cell r="C1776" t="str">
            <v>KoSa, USA</v>
          </cell>
          <cell r="D1776" t="str">
            <v>FHR</v>
          </cell>
          <cell r="E1776">
            <v>836.1969336599999</v>
          </cell>
          <cell r="G1776" t="str">
            <v>$/MT</v>
          </cell>
          <cell r="H1776">
            <v>28440.27542161461</v>
          </cell>
          <cell r="I1776" t="str">
            <v>US</v>
          </cell>
          <cell r="J1776" t="str">
            <v>Campbell</v>
          </cell>
          <cell r="K1776">
            <v>23781671.099999998</v>
          </cell>
          <cell r="L1776">
            <v>23781671.099999998</v>
          </cell>
          <cell r="M1776">
            <v>28440.27542161461</v>
          </cell>
        </row>
        <row r="1777">
          <cell r="A1777">
            <v>38292</v>
          </cell>
          <cell r="B1777" t="str">
            <v>Paraxylene</v>
          </cell>
          <cell r="C1777" t="str">
            <v>KoSa, USA</v>
          </cell>
          <cell r="D1777" t="str">
            <v>FHR</v>
          </cell>
          <cell r="E1777">
            <v>841.15732865999996</v>
          </cell>
          <cell r="G1777" t="str">
            <v>$/MT</v>
          </cell>
          <cell r="H1777">
            <v>31025.755005397757</v>
          </cell>
          <cell r="I1777" t="str">
            <v>US</v>
          </cell>
          <cell r="J1777" t="str">
            <v>Campbell</v>
          </cell>
          <cell r="K1777">
            <v>26097541.199999999</v>
          </cell>
          <cell r="L1777">
            <v>26097541.199999999</v>
          </cell>
          <cell r="M1777">
            <v>31025.755005397757</v>
          </cell>
        </row>
        <row r="1778">
          <cell r="A1778">
            <v>38322</v>
          </cell>
          <cell r="B1778" t="str">
            <v>Paraxylene</v>
          </cell>
          <cell r="C1778" t="str">
            <v>KoSa, USA</v>
          </cell>
          <cell r="D1778" t="str">
            <v>FHR</v>
          </cell>
          <cell r="E1778">
            <v>841.15732865999996</v>
          </cell>
          <cell r="G1778" t="str">
            <v>$/MT</v>
          </cell>
          <cell r="H1778">
            <v>31025.755005397757</v>
          </cell>
          <cell r="I1778" t="str">
            <v>US</v>
          </cell>
          <cell r="J1778" t="str">
            <v>Campbell</v>
          </cell>
          <cell r="K1778">
            <v>26097541.199999999</v>
          </cell>
          <cell r="L1778">
            <v>26097541.199999999</v>
          </cell>
          <cell r="M1778">
            <v>31025.755005397757</v>
          </cell>
        </row>
        <row r="1779">
          <cell r="A1779">
            <v>38353</v>
          </cell>
          <cell r="B1779" t="str">
            <v>Paraxylene</v>
          </cell>
          <cell r="C1779" t="str">
            <v>KoSa, USA</v>
          </cell>
          <cell r="D1779" t="str">
            <v>FHR</v>
          </cell>
          <cell r="E1779">
            <v>841.15732865999996</v>
          </cell>
          <cell r="G1779" t="str">
            <v>$/MT</v>
          </cell>
          <cell r="H1779">
            <v>31562.506614896596</v>
          </cell>
          <cell r="I1779" t="str">
            <v>US</v>
          </cell>
          <cell r="J1779" t="str">
            <v>Campbell</v>
          </cell>
          <cell r="K1779">
            <v>26549033.75</v>
          </cell>
          <cell r="L1779">
            <v>26549033.75</v>
          </cell>
          <cell r="M1779">
            <v>31562.506614896596</v>
          </cell>
        </row>
        <row r="1780">
          <cell r="A1780">
            <v>38384</v>
          </cell>
          <cell r="B1780" t="str">
            <v>Paraxylene</v>
          </cell>
          <cell r="C1780" t="str">
            <v>KoSa, USA</v>
          </cell>
          <cell r="D1780" t="str">
            <v>FHR</v>
          </cell>
          <cell r="E1780">
            <v>851.07811865999997</v>
          </cell>
          <cell r="G1780" t="str">
            <v>$/MT</v>
          </cell>
          <cell r="H1780">
            <v>31562.506614896596</v>
          </cell>
          <cell r="I1780" t="str">
            <v>US</v>
          </cell>
          <cell r="J1780" t="str">
            <v>Campbell</v>
          </cell>
          <cell r="K1780">
            <v>26862158.75</v>
          </cell>
          <cell r="L1780">
            <v>26862158.75</v>
          </cell>
          <cell r="M1780">
            <v>31562.506614896596</v>
          </cell>
        </row>
        <row r="1781">
          <cell r="A1781">
            <v>38412</v>
          </cell>
          <cell r="B1781" t="str">
            <v>Paraxylene</v>
          </cell>
          <cell r="C1781" t="str">
            <v>KoSa, USA</v>
          </cell>
          <cell r="D1781" t="str">
            <v>FHR</v>
          </cell>
          <cell r="E1781">
            <v>870.91969865999999</v>
          </cell>
          <cell r="G1781" t="str">
            <v>$/MT</v>
          </cell>
          <cell r="H1781">
            <v>31562.506614896596</v>
          </cell>
          <cell r="I1781" t="str">
            <v>US</v>
          </cell>
          <cell r="J1781" t="str">
            <v>Campbell</v>
          </cell>
          <cell r="K1781">
            <v>27488408.75</v>
          </cell>
          <cell r="L1781">
            <v>27488408.75</v>
          </cell>
          <cell r="M1781">
            <v>31562.506614896596</v>
          </cell>
        </row>
        <row r="1782">
          <cell r="A1782">
            <v>38443</v>
          </cell>
          <cell r="B1782" t="str">
            <v>Paraxylene</v>
          </cell>
          <cell r="C1782" t="str">
            <v>KoSa, USA</v>
          </cell>
          <cell r="D1782" t="str">
            <v>FHR</v>
          </cell>
          <cell r="E1782">
            <v>880.84048866000001</v>
          </cell>
          <cell r="G1782" t="str">
            <v>$/MT</v>
          </cell>
          <cell r="H1782">
            <v>31562.506614896596</v>
          </cell>
          <cell r="I1782" t="str">
            <v>US</v>
          </cell>
          <cell r="J1782" t="str">
            <v>Campbell</v>
          </cell>
          <cell r="K1782">
            <v>27801533.75</v>
          </cell>
          <cell r="L1782">
            <v>27801533.75</v>
          </cell>
          <cell r="M1782">
            <v>31562.506614896596</v>
          </cell>
        </row>
        <row r="1783">
          <cell r="A1783">
            <v>38473</v>
          </cell>
          <cell r="B1783" t="str">
            <v>Paraxylene</v>
          </cell>
          <cell r="C1783" t="str">
            <v>KoSa, USA</v>
          </cell>
          <cell r="D1783" t="str">
            <v>FHR</v>
          </cell>
          <cell r="E1783">
            <v>880.84048866000001</v>
          </cell>
          <cell r="G1783" t="str">
            <v>$/MT</v>
          </cell>
          <cell r="H1783">
            <v>31562.506614896596</v>
          </cell>
          <cell r="I1783" t="str">
            <v>US</v>
          </cell>
          <cell r="J1783" t="str">
            <v>Campbell</v>
          </cell>
          <cell r="K1783">
            <v>27801533.75</v>
          </cell>
          <cell r="L1783">
            <v>27801533.75</v>
          </cell>
          <cell r="M1783">
            <v>31562.506614896596</v>
          </cell>
        </row>
        <row r="1784">
          <cell r="A1784">
            <v>38504</v>
          </cell>
          <cell r="B1784" t="str">
            <v>Paraxylene</v>
          </cell>
          <cell r="C1784" t="str">
            <v>KoSa, USA</v>
          </cell>
          <cell r="D1784" t="str">
            <v>FHR</v>
          </cell>
          <cell r="E1784">
            <v>880.84048866000001</v>
          </cell>
          <cell r="G1784" t="str">
            <v>$/MT</v>
          </cell>
          <cell r="H1784">
            <v>31562.506614896596</v>
          </cell>
          <cell r="I1784" t="str">
            <v>US</v>
          </cell>
          <cell r="J1784" t="str">
            <v>Campbell</v>
          </cell>
          <cell r="K1784">
            <v>27801533.75</v>
          </cell>
          <cell r="L1784">
            <v>27801533.75</v>
          </cell>
          <cell r="M1784">
            <v>31562.506614896596</v>
          </cell>
        </row>
        <row r="1785">
          <cell r="A1785">
            <v>38534</v>
          </cell>
          <cell r="B1785" t="str">
            <v>Paraxylene</v>
          </cell>
          <cell r="C1785" t="str">
            <v>KoSa, USA</v>
          </cell>
          <cell r="D1785" t="str">
            <v>FHR</v>
          </cell>
          <cell r="E1785">
            <v>875.88009365999994</v>
          </cell>
          <cell r="G1785" t="str">
            <v>$/MT</v>
          </cell>
          <cell r="H1785">
            <v>31562.506614896596</v>
          </cell>
          <cell r="I1785" t="str">
            <v>US</v>
          </cell>
          <cell r="J1785" t="str">
            <v>Campbell</v>
          </cell>
          <cell r="K1785">
            <v>27644971.25</v>
          </cell>
          <cell r="L1785">
            <v>27644971.25</v>
          </cell>
          <cell r="M1785">
            <v>31562.506614896596</v>
          </cell>
        </row>
        <row r="1786">
          <cell r="A1786">
            <v>38565</v>
          </cell>
          <cell r="B1786" t="str">
            <v>Paraxylene</v>
          </cell>
          <cell r="C1786" t="str">
            <v>KoSa, USA</v>
          </cell>
          <cell r="D1786" t="str">
            <v>FHR</v>
          </cell>
          <cell r="E1786">
            <v>875.88009365999994</v>
          </cell>
          <cell r="G1786" t="str">
            <v>$/MT</v>
          </cell>
          <cell r="H1786">
            <v>31562.506614896596</v>
          </cell>
          <cell r="I1786" t="str">
            <v>US</v>
          </cell>
          <cell r="J1786" t="str">
            <v>Campbell</v>
          </cell>
          <cell r="K1786">
            <v>27644971.25</v>
          </cell>
          <cell r="L1786">
            <v>27644971.25</v>
          </cell>
          <cell r="M1786">
            <v>31562.506614896596</v>
          </cell>
        </row>
        <row r="1787">
          <cell r="A1787">
            <v>38596</v>
          </cell>
          <cell r="B1787" t="str">
            <v>Paraxylene</v>
          </cell>
          <cell r="C1787" t="str">
            <v>KoSa, USA</v>
          </cell>
          <cell r="D1787" t="str">
            <v>FHR</v>
          </cell>
          <cell r="E1787">
            <v>875.88009365999994</v>
          </cell>
          <cell r="G1787" t="str">
            <v>$/MT</v>
          </cell>
          <cell r="H1787">
            <v>31562.506614896596</v>
          </cell>
          <cell r="I1787" t="str">
            <v>US</v>
          </cell>
          <cell r="J1787" t="str">
            <v>Campbell</v>
          </cell>
          <cell r="K1787">
            <v>27644971.25</v>
          </cell>
          <cell r="L1787">
            <v>27644971.25</v>
          </cell>
          <cell r="M1787">
            <v>31562.506614896596</v>
          </cell>
        </row>
        <row r="1788">
          <cell r="A1788">
            <v>38626</v>
          </cell>
          <cell r="B1788" t="str">
            <v>Paraxylene</v>
          </cell>
          <cell r="C1788" t="str">
            <v>KoSa, USA</v>
          </cell>
          <cell r="D1788" t="str">
            <v>FHR</v>
          </cell>
          <cell r="E1788">
            <v>860.99890865999998</v>
          </cell>
          <cell r="G1788" t="str">
            <v>$/MT</v>
          </cell>
          <cell r="H1788">
            <v>31562.506614896596</v>
          </cell>
          <cell r="I1788" t="str">
            <v>US</v>
          </cell>
          <cell r="J1788" t="str">
            <v>Campbell</v>
          </cell>
          <cell r="K1788">
            <v>27175283.75</v>
          </cell>
          <cell r="L1788">
            <v>27175283.75</v>
          </cell>
          <cell r="M1788">
            <v>31562.506614896596</v>
          </cell>
        </row>
        <row r="1789">
          <cell r="A1789">
            <v>38657</v>
          </cell>
          <cell r="B1789" t="str">
            <v>Paraxylene</v>
          </cell>
          <cell r="C1789" t="str">
            <v>KoSa, USA</v>
          </cell>
          <cell r="D1789" t="str">
            <v>FHR</v>
          </cell>
          <cell r="E1789">
            <v>860.99890865999998</v>
          </cell>
          <cell r="G1789" t="str">
            <v>$/MT</v>
          </cell>
          <cell r="H1789">
            <v>31562.506614896596</v>
          </cell>
          <cell r="I1789" t="str">
            <v>US</v>
          </cell>
          <cell r="J1789" t="str">
            <v>Campbell</v>
          </cell>
          <cell r="K1789">
            <v>27175283.75</v>
          </cell>
          <cell r="L1789">
            <v>27175283.75</v>
          </cell>
          <cell r="M1789">
            <v>31562.506614896596</v>
          </cell>
        </row>
        <row r="1790">
          <cell r="A1790">
            <v>38687</v>
          </cell>
          <cell r="B1790" t="str">
            <v>Paraxylene</v>
          </cell>
          <cell r="C1790" t="str">
            <v>KoSa, USA</v>
          </cell>
          <cell r="D1790" t="str">
            <v>FHR</v>
          </cell>
          <cell r="E1790">
            <v>860.99890865999998</v>
          </cell>
          <cell r="G1790" t="str">
            <v>$/MT</v>
          </cell>
          <cell r="H1790">
            <v>31562.506614896596</v>
          </cell>
          <cell r="I1790" t="str">
            <v>US</v>
          </cell>
          <cell r="J1790" t="str">
            <v>Campbell</v>
          </cell>
          <cell r="K1790">
            <v>27175283.75</v>
          </cell>
          <cell r="L1790">
            <v>27175283.75</v>
          </cell>
          <cell r="M1790">
            <v>31562.506614896596</v>
          </cell>
        </row>
        <row r="1791">
          <cell r="A1791">
            <v>38231</v>
          </cell>
          <cell r="B1791" t="str">
            <v>Paraxylene</v>
          </cell>
          <cell r="C1791" t="str">
            <v>Kuan Yin</v>
          </cell>
          <cell r="D1791" t="str">
            <v>Multiple</v>
          </cell>
          <cell r="E1791">
            <v>780</v>
          </cell>
          <cell r="G1791" t="str">
            <v>$/MT</v>
          </cell>
          <cell r="H1791">
            <v>37368.333333333336</v>
          </cell>
          <cell r="I1791" t="str">
            <v>Asia</v>
          </cell>
          <cell r="J1791" t="str">
            <v>Wu</v>
          </cell>
          <cell r="K1791">
            <v>29147300.000000004</v>
          </cell>
          <cell r="L1791">
            <v>29147300.000000004</v>
          </cell>
          <cell r="M1791">
            <v>37368.333333333336</v>
          </cell>
        </row>
        <row r="1792">
          <cell r="A1792">
            <v>38261</v>
          </cell>
          <cell r="B1792" t="str">
            <v>Paraxylene</v>
          </cell>
          <cell r="C1792" t="str">
            <v>Kuan Yin</v>
          </cell>
          <cell r="D1792" t="str">
            <v>Multiple</v>
          </cell>
          <cell r="E1792">
            <v>730</v>
          </cell>
          <cell r="G1792" t="str">
            <v>$/MT</v>
          </cell>
          <cell r="H1792">
            <v>37368.333333333336</v>
          </cell>
          <cell r="I1792" t="str">
            <v>Asia</v>
          </cell>
          <cell r="J1792" t="str">
            <v>Wu</v>
          </cell>
          <cell r="K1792">
            <v>27278883.333333336</v>
          </cell>
          <cell r="L1792">
            <v>27278883.333333336</v>
          </cell>
          <cell r="M1792">
            <v>37368.333333333336</v>
          </cell>
        </row>
        <row r="1793">
          <cell r="A1793">
            <v>38292</v>
          </cell>
          <cell r="B1793" t="str">
            <v>Paraxylene</v>
          </cell>
          <cell r="C1793" t="str">
            <v>Kuan Yin</v>
          </cell>
          <cell r="D1793" t="str">
            <v>Multiple</v>
          </cell>
          <cell r="E1793">
            <v>730</v>
          </cell>
          <cell r="G1793" t="str">
            <v>$/MT</v>
          </cell>
          <cell r="H1793">
            <v>37368.333333333336</v>
          </cell>
          <cell r="I1793" t="str">
            <v>Asia</v>
          </cell>
          <cell r="J1793" t="str">
            <v>Wu</v>
          </cell>
          <cell r="K1793">
            <v>27278883.333333336</v>
          </cell>
          <cell r="L1793">
            <v>27278883.333333336</v>
          </cell>
          <cell r="M1793">
            <v>37368.333333333336</v>
          </cell>
        </row>
        <row r="1794">
          <cell r="A1794">
            <v>38322</v>
          </cell>
          <cell r="B1794" t="str">
            <v>Paraxylene</v>
          </cell>
          <cell r="C1794" t="str">
            <v>Kuan Yin</v>
          </cell>
          <cell r="D1794" t="str">
            <v>Multiple</v>
          </cell>
          <cell r="E1794">
            <v>730</v>
          </cell>
          <cell r="G1794" t="str">
            <v>$/MT</v>
          </cell>
          <cell r="H1794">
            <v>37368.333333333336</v>
          </cell>
          <cell r="I1794" t="str">
            <v>Asia</v>
          </cell>
          <cell r="J1794" t="str">
            <v>Wu</v>
          </cell>
          <cell r="K1794">
            <v>27278883.333333336</v>
          </cell>
          <cell r="L1794">
            <v>27278883.333333336</v>
          </cell>
          <cell r="M1794">
            <v>37368.333333333336</v>
          </cell>
        </row>
        <row r="1795">
          <cell r="A1795">
            <v>38353</v>
          </cell>
          <cell r="B1795" t="str">
            <v>Paraxylene</v>
          </cell>
          <cell r="C1795" t="str">
            <v>Kuan Yin</v>
          </cell>
          <cell r="D1795" t="str">
            <v>Multiple</v>
          </cell>
          <cell r="E1795">
            <v>650</v>
          </cell>
          <cell r="G1795" t="str">
            <v>$/MT</v>
          </cell>
          <cell r="H1795">
            <v>35046.666666666664</v>
          </cell>
          <cell r="I1795" t="str">
            <v>Asia</v>
          </cell>
          <cell r="J1795" t="str">
            <v>Wu</v>
          </cell>
          <cell r="K1795">
            <v>22780333.333333332</v>
          </cell>
          <cell r="L1795">
            <v>22780333.333333332</v>
          </cell>
          <cell r="M1795">
            <v>35046.666666666664</v>
          </cell>
        </row>
        <row r="1796">
          <cell r="A1796">
            <v>38384</v>
          </cell>
          <cell r="B1796" t="str">
            <v>Paraxylene</v>
          </cell>
          <cell r="C1796" t="str">
            <v>Kuan Yin</v>
          </cell>
          <cell r="D1796" t="str">
            <v>Multiple</v>
          </cell>
          <cell r="E1796">
            <v>650</v>
          </cell>
          <cell r="G1796" t="str">
            <v>$/MT</v>
          </cell>
          <cell r="H1796">
            <v>35046.666666666664</v>
          </cell>
          <cell r="I1796" t="str">
            <v>Asia</v>
          </cell>
          <cell r="J1796" t="str">
            <v>Wu</v>
          </cell>
          <cell r="K1796">
            <v>22780333.333333332</v>
          </cell>
          <cell r="L1796">
            <v>22780333.333333332</v>
          </cell>
          <cell r="M1796">
            <v>35046.666666666664</v>
          </cell>
        </row>
        <row r="1797">
          <cell r="A1797">
            <v>38412</v>
          </cell>
          <cell r="B1797" t="str">
            <v>Paraxylene</v>
          </cell>
          <cell r="C1797" t="str">
            <v>Kuan Yin</v>
          </cell>
          <cell r="D1797" t="str">
            <v>Multiple</v>
          </cell>
          <cell r="E1797">
            <v>650</v>
          </cell>
          <cell r="G1797" t="str">
            <v>$/MT</v>
          </cell>
          <cell r="H1797">
            <v>35046.666666666664</v>
          </cell>
          <cell r="I1797" t="str">
            <v>Asia</v>
          </cell>
          <cell r="J1797" t="str">
            <v>Wu</v>
          </cell>
          <cell r="K1797">
            <v>22780333.333333332</v>
          </cell>
          <cell r="L1797">
            <v>22780333.333333332</v>
          </cell>
          <cell r="M1797">
            <v>35046.666666666664</v>
          </cell>
        </row>
        <row r="1798">
          <cell r="A1798">
            <v>38443</v>
          </cell>
          <cell r="B1798" t="str">
            <v>Paraxylene</v>
          </cell>
          <cell r="C1798" t="str">
            <v>Kuan Yin</v>
          </cell>
          <cell r="D1798" t="str">
            <v>Multiple</v>
          </cell>
          <cell r="E1798">
            <v>650</v>
          </cell>
          <cell r="G1798" t="str">
            <v>$/MT</v>
          </cell>
          <cell r="H1798">
            <v>35046.666666666664</v>
          </cell>
          <cell r="I1798" t="str">
            <v>Asia</v>
          </cell>
          <cell r="J1798" t="str">
            <v>Wu</v>
          </cell>
          <cell r="K1798">
            <v>22780333.333333332</v>
          </cell>
          <cell r="L1798">
            <v>22780333.333333332</v>
          </cell>
          <cell r="M1798">
            <v>35046.666666666664</v>
          </cell>
        </row>
        <row r="1799">
          <cell r="A1799">
            <v>38473</v>
          </cell>
          <cell r="B1799" t="str">
            <v>Paraxylene</v>
          </cell>
          <cell r="C1799" t="str">
            <v>Kuan Yin</v>
          </cell>
          <cell r="D1799" t="str">
            <v>Multiple</v>
          </cell>
          <cell r="E1799">
            <v>650</v>
          </cell>
          <cell r="G1799" t="str">
            <v>$/MT</v>
          </cell>
          <cell r="H1799">
            <v>35046.666666666664</v>
          </cell>
          <cell r="I1799" t="str">
            <v>Asia</v>
          </cell>
          <cell r="J1799" t="str">
            <v>Wu</v>
          </cell>
          <cell r="K1799">
            <v>22780333.333333332</v>
          </cell>
          <cell r="L1799">
            <v>22780333.333333332</v>
          </cell>
          <cell r="M1799">
            <v>35046.666666666664</v>
          </cell>
        </row>
        <row r="1800">
          <cell r="A1800">
            <v>38504</v>
          </cell>
          <cell r="B1800" t="str">
            <v>Paraxylene</v>
          </cell>
          <cell r="C1800" t="str">
            <v>Kuan Yin</v>
          </cell>
          <cell r="D1800" t="str">
            <v>Multiple</v>
          </cell>
          <cell r="E1800">
            <v>650</v>
          </cell>
          <cell r="G1800" t="str">
            <v>$/MT</v>
          </cell>
          <cell r="H1800">
            <v>35046.666666666664</v>
          </cell>
          <cell r="I1800" t="str">
            <v>Asia</v>
          </cell>
          <cell r="J1800" t="str">
            <v>Wu</v>
          </cell>
          <cell r="K1800">
            <v>22780333.333333332</v>
          </cell>
          <cell r="L1800">
            <v>22780333.333333332</v>
          </cell>
          <cell r="M1800">
            <v>35046.666666666664</v>
          </cell>
        </row>
        <row r="1801">
          <cell r="A1801">
            <v>38534</v>
          </cell>
          <cell r="B1801" t="str">
            <v>Paraxylene</v>
          </cell>
          <cell r="C1801" t="str">
            <v>Kuan Yin</v>
          </cell>
          <cell r="D1801" t="str">
            <v>Multiple</v>
          </cell>
          <cell r="E1801">
            <v>0</v>
          </cell>
          <cell r="G1801" t="str">
            <v>$/MT</v>
          </cell>
          <cell r="H1801">
            <v>35046.666666666664</v>
          </cell>
          <cell r="I1801" t="str">
            <v>Asia</v>
          </cell>
          <cell r="J1801" t="str">
            <v>Wu</v>
          </cell>
          <cell r="K1801">
            <v>0</v>
          </cell>
          <cell r="L1801">
            <v>0</v>
          </cell>
          <cell r="M1801">
            <v>0</v>
          </cell>
        </row>
        <row r="1802">
          <cell r="A1802">
            <v>38565</v>
          </cell>
          <cell r="B1802" t="str">
            <v>Paraxylene</v>
          </cell>
          <cell r="C1802" t="str">
            <v>Kuan Yin</v>
          </cell>
          <cell r="D1802" t="str">
            <v>Multiple</v>
          </cell>
          <cell r="E1802">
            <v>0</v>
          </cell>
          <cell r="G1802" t="str">
            <v>$/MT</v>
          </cell>
          <cell r="H1802">
            <v>35046.666666666664</v>
          </cell>
          <cell r="I1802" t="str">
            <v>Asia</v>
          </cell>
          <cell r="J1802" t="str">
            <v>Wu</v>
          </cell>
          <cell r="K1802">
            <v>0</v>
          </cell>
          <cell r="L1802">
            <v>0</v>
          </cell>
          <cell r="M1802">
            <v>0</v>
          </cell>
        </row>
        <row r="1803">
          <cell r="A1803">
            <v>38596</v>
          </cell>
          <cell r="B1803" t="str">
            <v>Paraxylene</v>
          </cell>
          <cell r="C1803" t="str">
            <v>Kuan Yin</v>
          </cell>
          <cell r="D1803" t="str">
            <v>Multiple</v>
          </cell>
          <cell r="E1803">
            <v>0</v>
          </cell>
          <cell r="G1803" t="str">
            <v>$/MT</v>
          </cell>
          <cell r="H1803">
            <v>35046.666666666664</v>
          </cell>
          <cell r="I1803" t="str">
            <v>Asia</v>
          </cell>
          <cell r="J1803" t="str">
            <v>Wu</v>
          </cell>
          <cell r="K1803">
            <v>0</v>
          </cell>
          <cell r="L1803">
            <v>0</v>
          </cell>
          <cell r="M1803">
            <v>0</v>
          </cell>
        </row>
        <row r="1804">
          <cell r="A1804">
            <v>38626</v>
          </cell>
          <cell r="B1804" t="str">
            <v>Paraxylene</v>
          </cell>
          <cell r="C1804" t="str">
            <v>Kuan Yin</v>
          </cell>
          <cell r="D1804" t="str">
            <v>Multiple</v>
          </cell>
          <cell r="E1804">
            <v>0</v>
          </cell>
          <cell r="G1804" t="str">
            <v>$/MT</v>
          </cell>
          <cell r="H1804">
            <v>35046.666666666664</v>
          </cell>
          <cell r="I1804" t="str">
            <v>Asia</v>
          </cell>
          <cell r="J1804" t="str">
            <v>Wu</v>
          </cell>
          <cell r="K1804">
            <v>0</v>
          </cell>
          <cell r="L1804">
            <v>0</v>
          </cell>
          <cell r="M1804">
            <v>0</v>
          </cell>
        </row>
        <row r="1805">
          <cell r="A1805">
            <v>38657</v>
          </cell>
          <cell r="B1805" t="str">
            <v>Paraxylene</v>
          </cell>
          <cell r="C1805" t="str">
            <v>Kuan Yin</v>
          </cell>
          <cell r="D1805" t="str">
            <v>Multiple</v>
          </cell>
          <cell r="E1805">
            <v>0</v>
          </cell>
          <cell r="G1805" t="str">
            <v>$/MT</v>
          </cell>
          <cell r="H1805">
            <v>35046.666666666664</v>
          </cell>
          <cell r="I1805" t="str">
            <v>Asia</v>
          </cell>
          <cell r="J1805" t="str">
            <v>Wu</v>
          </cell>
          <cell r="K1805">
            <v>0</v>
          </cell>
          <cell r="L1805">
            <v>0</v>
          </cell>
          <cell r="M1805">
            <v>0</v>
          </cell>
        </row>
        <row r="1806">
          <cell r="A1806">
            <v>38687</v>
          </cell>
          <cell r="B1806" t="str">
            <v>Paraxylene</v>
          </cell>
          <cell r="C1806" t="str">
            <v>Kuan Yin</v>
          </cell>
          <cell r="D1806" t="str">
            <v>Multiple</v>
          </cell>
          <cell r="E1806">
            <v>0</v>
          </cell>
          <cell r="G1806" t="str">
            <v>$/MT</v>
          </cell>
          <cell r="H1806">
            <v>35046.666666666664</v>
          </cell>
          <cell r="I1806" t="str">
            <v>Asia</v>
          </cell>
          <cell r="J1806" t="str">
            <v>Wu</v>
          </cell>
          <cell r="K1806">
            <v>0</v>
          </cell>
          <cell r="L1806">
            <v>0</v>
          </cell>
          <cell r="M1806">
            <v>0</v>
          </cell>
        </row>
        <row r="1807">
          <cell r="A1807">
            <v>37622</v>
          </cell>
          <cell r="B1807" t="str">
            <v>PIA</v>
          </cell>
          <cell r="C1807" t="str">
            <v>KoSa Mexico</v>
          </cell>
          <cell r="D1807" t="str">
            <v>FHR, KP</v>
          </cell>
          <cell r="E1807">
            <v>959</v>
          </cell>
          <cell r="G1807" t="str">
            <v>$/MT</v>
          </cell>
          <cell r="H1807">
            <v>479.91666666666669</v>
          </cell>
          <cell r="I1807" t="str">
            <v>Mex</v>
          </cell>
          <cell r="J1807" t="str">
            <v>Hurtado</v>
          </cell>
          <cell r="K1807">
            <v>460240.08333333337</v>
          </cell>
          <cell r="L1807">
            <v>460240.08333333337</v>
          </cell>
          <cell r="M1807">
            <v>479.91666666666669</v>
          </cell>
        </row>
        <row r="1808">
          <cell r="A1808">
            <v>37653</v>
          </cell>
          <cell r="B1808" t="str">
            <v>PIA</v>
          </cell>
          <cell r="C1808" t="str">
            <v>KoSa Mexico</v>
          </cell>
          <cell r="D1808" t="str">
            <v>FHR, KP</v>
          </cell>
          <cell r="E1808">
            <v>959</v>
          </cell>
          <cell r="G1808" t="str">
            <v>$/MT</v>
          </cell>
          <cell r="H1808">
            <v>479.91666666666669</v>
          </cell>
          <cell r="I1808" t="str">
            <v>Mex</v>
          </cell>
          <cell r="J1808" t="str">
            <v>Hurtado</v>
          </cell>
          <cell r="K1808">
            <v>460240.08333333337</v>
          </cell>
          <cell r="L1808">
            <v>460240.08333333337</v>
          </cell>
          <cell r="M1808">
            <v>479.91666666666669</v>
          </cell>
        </row>
        <row r="1809">
          <cell r="A1809">
            <v>37681</v>
          </cell>
          <cell r="B1809" t="str">
            <v>PIA</v>
          </cell>
          <cell r="C1809" t="str">
            <v>KoSa Mexico</v>
          </cell>
          <cell r="D1809" t="str">
            <v>FHR, KP</v>
          </cell>
          <cell r="E1809">
            <v>959</v>
          </cell>
          <cell r="G1809" t="str">
            <v>$/MT</v>
          </cell>
          <cell r="H1809">
            <v>479.91666666666669</v>
          </cell>
          <cell r="I1809" t="str">
            <v>Mex</v>
          </cell>
          <cell r="J1809" t="str">
            <v>Hurtado</v>
          </cell>
          <cell r="K1809">
            <v>460240.08333333337</v>
          </cell>
          <cell r="L1809">
            <v>460240.08333333337</v>
          </cell>
          <cell r="M1809">
            <v>479.91666666666669</v>
          </cell>
        </row>
        <row r="1810">
          <cell r="A1810">
            <v>37712</v>
          </cell>
          <cell r="B1810" t="str">
            <v>PIA</v>
          </cell>
          <cell r="C1810" t="str">
            <v>KoSa Mexico</v>
          </cell>
          <cell r="D1810" t="str">
            <v>FHR, KP</v>
          </cell>
          <cell r="E1810">
            <v>994</v>
          </cell>
          <cell r="G1810" t="str">
            <v>$/MT</v>
          </cell>
          <cell r="H1810">
            <v>479.91666666666669</v>
          </cell>
          <cell r="I1810" t="str">
            <v>Mex</v>
          </cell>
          <cell r="J1810" t="str">
            <v>Hurtado</v>
          </cell>
          <cell r="K1810">
            <v>477037.16666666669</v>
          </cell>
          <cell r="L1810">
            <v>477037.16666666669</v>
          </cell>
          <cell r="M1810">
            <v>479.91666666666669</v>
          </cell>
        </row>
        <row r="1811">
          <cell r="A1811">
            <v>37742</v>
          </cell>
          <cell r="B1811" t="str">
            <v>PIA</v>
          </cell>
          <cell r="C1811" t="str">
            <v>KoSa Mexico</v>
          </cell>
          <cell r="D1811" t="str">
            <v>FHR, KP</v>
          </cell>
          <cell r="E1811">
            <v>994</v>
          </cell>
          <cell r="G1811" t="str">
            <v>$/MT</v>
          </cell>
          <cell r="H1811">
            <v>479.91666666666669</v>
          </cell>
          <cell r="I1811" t="str">
            <v>Mex</v>
          </cell>
          <cell r="J1811" t="str">
            <v>Hurtado</v>
          </cell>
          <cell r="K1811">
            <v>477037.16666666669</v>
          </cell>
          <cell r="L1811">
            <v>477037.16666666669</v>
          </cell>
          <cell r="M1811">
            <v>479.91666666666669</v>
          </cell>
        </row>
        <row r="1812">
          <cell r="A1812">
            <v>37773</v>
          </cell>
          <cell r="B1812" t="str">
            <v>PIA</v>
          </cell>
          <cell r="C1812" t="str">
            <v>KoSa Mexico</v>
          </cell>
          <cell r="D1812" t="str">
            <v>FHR, KP</v>
          </cell>
          <cell r="E1812">
            <v>994</v>
          </cell>
          <cell r="G1812" t="str">
            <v>$/MT</v>
          </cell>
          <cell r="H1812">
            <v>479.91666666666669</v>
          </cell>
          <cell r="I1812" t="str">
            <v>Mex</v>
          </cell>
          <cell r="J1812" t="str">
            <v>Hurtado</v>
          </cell>
          <cell r="K1812">
            <v>477037.16666666669</v>
          </cell>
          <cell r="L1812">
            <v>477037.16666666669</v>
          </cell>
          <cell r="M1812">
            <v>479.91666666666669</v>
          </cell>
        </row>
        <row r="1813">
          <cell r="A1813">
            <v>37803</v>
          </cell>
          <cell r="B1813" t="str">
            <v>PIA</v>
          </cell>
          <cell r="C1813" t="str">
            <v>KoSa Mexico</v>
          </cell>
          <cell r="D1813" t="str">
            <v>FHR, KP</v>
          </cell>
          <cell r="E1813">
            <v>1007</v>
          </cell>
          <cell r="G1813" t="str">
            <v>$/MT</v>
          </cell>
          <cell r="H1813">
            <v>479.91666666666669</v>
          </cell>
          <cell r="I1813" t="str">
            <v>Mex</v>
          </cell>
          <cell r="J1813" t="str">
            <v>Hurtado</v>
          </cell>
          <cell r="K1813">
            <v>483276.08333333337</v>
          </cell>
          <cell r="L1813">
            <v>483276.08333333337</v>
          </cell>
          <cell r="M1813">
            <v>479.91666666666669</v>
          </cell>
        </row>
        <row r="1814">
          <cell r="A1814">
            <v>37834</v>
          </cell>
          <cell r="B1814" t="str">
            <v>PIA</v>
          </cell>
          <cell r="C1814" t="str">
            <v>KoSa Mexico</v>
          </cell>
          <cell r="D1814" t="str">
            <v>FHR, KP</v>
          </cell>
          <cell r="E1814">
            <v>1007</v>
          </cell>
          <cell r="G1814" t="str">
            <v>$/MT</v>
          </cell>
          <cell r="H1814">
            <v>479.91666666666669</v>
          </cell>
          <cell r="I1814" t="str">
            <v>Mex</v>
          </cell>
          <cell r="J1814" t="str">
            <v>Hurtado</v>
          </cell>
          <cell r="K1814">
            <v>483276.08333333337</v>
          </cell>
          <cell r="L1814">
            <v>483276.08333333337</v>
          </cell>
          <cell r="M1814">
            <v>479.91666666666669</v>
          </cell>
        </row>
        <row r="1815">
          <cell r="A1815">
            <v>37865</v>
          </cell>
          <cell r="B1815" t="str">
            <v>PIA</v>
          </cell>
          <cell r="C1815" t="str">
            <v>KoSa Mexico</v>
          </cell>
          <cell r="D1815" t="str">
            <v>FHR, KP</v>
          </cell>
          <cell r="E1815">
            <v>1007</v>
          </cell>
          <cell r="G1815" t="str">
            <v>$/MT</v>
          </cell>
          <cell r="H1815">
            <v>479.91666666666669</v>
          </cell>
          <cell r="I1815" t="str">
            <v>Mex</v>
          </cell>
          <cell r="J1815" t="str">
            <v>Hurtado</v>
          </cell>
          <cell r="K1815">
            <v>483276.08333333337</v>
          </cell>
          <cell r="L1815">
            <v>483276.08333333337</v>
          </cell>
          <cell r="M1815">
            <v>479.91666666666669</v>
          </cell>
        </row>
        <row r="1816">
          <cell r="A1816">
            <v>37895</v>
          </cell>
          <cell r="B1816" t="str">
            <v>PIA</v>
          </cell>
          <cell r="C1816" t="str">
            <v>KoSa Mexico</v>
          </cell>
          <cell r="D1816" t="str">
            <v>FHR, KP</v>
          </cell>
          <cell r="E1816">
            <v>1007</v>
          </cell>
          <cell r="G1816" t="str">
            <v>$/MT</v>
          </cell>
          <cell r="H1816">
            <v>479.91666666666669</v>
          </cell>
          <cell r="I1816" t="str">
            <v>Mex</v>
          </cell>
          <cell r="J1816" t="str">
            <v>Hurtado</v>
          </cell>
          <cell r="K1816">
            <v>483276.08333333337</v>
          </cell>
          <cell r="L1816">
            <v>483276.08333333337</v>
          </cell>
          <cell r="M1816">
            <v>479.91666666666669</v>
          </cell>
        </row>
        <row r="1817">
          <cell r="A1817">
            <v>37926</v>
          </cell>
          <cell r="B1817" t="str">
            <v>PIA</v>
          </cell>
          <cell r="C1817" t="str">
            <v>KoSa Mexico</v>
          </cell>
          <cell r="D1817" t="str">
            <v>FHR, KP</v>
          </cell>
          <cell r="E1817">
            <v>1007</v>
          </cell>
          <cell r="G1817" t="str">
            <v>$/MT</v>
          </cell>
          <cell r="H1817">
            <v>479.91666666666669</v>
          </cell>
          <cell r="I1817" t="str">
            <v>Mex</v>
          </cell>
          <cell r="J1817" t="str">
            <v>Hurtado</v>
          </cell>
          <cell r="K1817">
            <v>483276.08333333337</v>
          </cell>
          <cell r="L1817">
            <v>483276.08333333337</v>
          </cell>
          <cell r="M1817">
            <v>479.91666666666669</v>
          </cell>
        </row>
        <row r="1818">
          <cell r="A1818">
            <v>37956</v>
          </cell>
          <cell r="B1818" t="str">
            <v>PIA</v>
          </cell>
          <cell r="C1818" t="str">
            <v>KoSa Mexico</v>
          </cell>
          <cell r="D1818" t="str">
            <v>FHR, KP</v>
          </cell>
          <cell r="E1818">
            <v>1007</v>
          </cell>
          <cell r="G1818" t="str">
            <v>$/MT</v>
          </cell>
          <cell r="H1818">
            <v>479.91666666666669</v>
          </cell>
          <cell r="I1818" t="str">
            <v>Mex</v>
          </cell>
          <cell r="J1818" t="str">
            <v>Hurtado</v>
          </cell>
          <cell r="K1818">
            <v>483276.08333333337</v>
          </cell>
          <cell r="L1818">
            <v>483276.08333333337</v>
          </cell>
          <cell r="M1818">
            <v>479.91666666666669</v>
          </cell>
        </row>
        <row r="1819">
          <cell r="A1819">
            <v>37987</v>
          </cell>
          <cell r="B1819" t="str">
            <v>PIA</v>
          </cell>
          <cell r="C1819" t="str">
            <v>Queretaro</v>
          </cell>
          <cell r="D1819" t="str">
            <v>FHR</v>
          </cell>
          <cell r="E1819">
            <v>1113.3230000000001</v>
          </cell>
          <cell r="G1819" t="str">
            <v>$/MT</v>
          </cell>
          <cell r="H1819">
            <v>420</v>
          </cell>
          <cell r="I1819" t="str">
            <v>Mex</v>
          </cell>
          <cell r="J1819" t="str">
            <v>Hurtado</v>
          </cell>
          <cell r="K1819">
            <v>467595.66000000003</v>
          </cell>
          <cell r="L1819">
            <v>467595.66000000003</v>
          </cell>
          <cell r="M1819">
            <v>420</v>
          </cell>
        </row>
        <row r="1820">
          <cell r="A1820">
            <v>37987</v>
          </cell>
          <cell r="B1820" t="str">
            <v>PIA</v>
          </cell>
          <cell r="C1820" t="str">
            <v>Queretaro</v>
          </cell>
          <cell r="D1820" t="str">
            <v>KP</v>
          </cell>
          <cell r="E1820">
            <v>1025</v>
          </cell>
          <cell r="G1820" t="str">
            <v>$/MT</v>
          </cell>
          <cell r="H1820">
            <v>240</v>
          </cell>
          <cell r="I1820" t="str">
            <v>Mex</v>
          </cell>
          <cell r="J1820" t="str">
            <v>Hurtado</v>
          </cell>
          <cell r="K1820">
            <v>246000</v>
          </cell>
          <cell r="L1820">
            <v>246000</v>
          </cell>
          <cell r="M1820">
            <v>240</v>
          </cell>
        </row>
        <row r="1821">
          <cell r="A1821">
            <v>38018</v>
          </cell>
          <cell r="B1821" t="str">
            <v>PIA</v>
          </cell>
          <cell r="C1821" t="str">
            <v>Queretaro</v>
          </cell>
          <cell r="D1821" t="str">
            <v>FHR</v>
          </cell>
          <cell r="E1821">
            <v>1113.3230000000001</v>
          </cell>
          <cell r="G1821" t="str">
            <v>$/MT</v>
          </cell>
          <cell r="H1821">
            <v>420</v>
          </cell>
          <cell r="I1821" t="str">
            <v>Mex</v>
          </cell>
          <cell r="J1821" t="str">
            <v>Hurtado</v>
          </cell>
          <cell r="K1821">
            <v>467595.66000000003</v>
          </cell>
          <cell r="L1821">
            <v>467595.66000000003</v>
          </cell>
          <cell r="M1821">
            <v>420</v>
          </cell>
        </row>
        <row r="1822">
          <cell r="A1822">
            <v>38018</v>
          </cell>
          <cell r="B1822" t="str">
            <v>PIA</v>
          </cell>
          <cell r="C1822" t="str">
            <v>Queretaro</v>
          </cell>
          <cell r="D1822" t="str">
            <v>KP</v>
          </cell>
          <cell r="E1822">
            <v>1025</v>
          </cell>
          <cell r="G1822" t="str">
            <v>$/MT</v>
          </cell>
          <cell r="H1822">
            <v>140</v>
          </cell>
          <cell r="I1822" t="str">
            <v>Mex</v>
          </cell>
          <cell r="J1822" t="str">
            <v>Hurtado</v>
          </cell>
          <cell r="K1822">
            <v>143500</v>
          </cell>
          <cell r="L1822">
            <v>143500</v>
          </cell>
          <cell r="M1822">
            <v>140</v>
          </cell>
        </row>
        <row r="1823">
          <cell r="A1823">
            <v>38047</v>
          </cell>
          <cell r="B1823" t="str">
            <v>PIA</v>
          </cell>
          <cell r="C1823" t="str">
            <v>Queretaro</v>
          </cell>
          <cell r="D1823" t="str">
            <v>FHR</v>
          </cell>
          <cell r="E1823">
            <v>1113.3230000000001</v>
          </cell>
          <cell r="G1823" t="str">
            <v>$/MT</v>
          </cell>
          <cell r="H1823">
            <v>100</v>
          </cell>
          <cell r="I1823" t="str">
            <v>Mex</v>
          </cell>
          <cell r="J1823" t="str">
            <v>Hurtado</v>
          </cell>
          <cell r="K1823">
            <v>111332.3</v>
          </cell>
          <cell r="L1823">
            <v>111332.3</v>
          </cell>
          <cell r="M1823">
            <v>100</v>
          </cell>
        </row>
        <row r="1824">
          <cell r="A1824">
            <v>38047</v>
          </cell>
          <cell r="B1824" t="str">
            <v>PIA</v>
          </cell>
          <cell r="C1824" t="str">
            <v>Queretaro</v>
          </cell>
          <cell r="D1824" t="str">
            <v>KP</v>
          </cell>
          <cell r="E1824">
            <v>1025</v>
          </cell>
          <cell r="G1824" t="str">
            <v>$/MT</v>
          </cell>
          <cell r="H1824">
            <v>140</v>
          </cell>
          <cell r="I1824" t="str">
            <v>Mex</v>
          </cell>
          <cell r="J1824" t="str">
            <v>Hurtado</v>
          </cell>
          <cell r="K1824">
            <v>143500</v>
          </cell>
          <cell r="L1824">
            <v>143500</v>
          </cell>
          <cell r="M1824">
            <v>140</v>
          </cell>
        </row>
        <row r="1825">
          <cell r="A1825">
            <v>38078</v>
          </cell>
          <cell r="B1825" t="str">
            <v>PIA</v>
          </cell>
          <cell r="C1825" t="str">
            <v>Queretaro</v>
          </cell>
          <cell r="D1825" t="str">
            <v>FHR</v>
          </cell>
          <cell r="E1825">
            <v>1113.3230000000001</v>
          </cell>
          <cell r="G1825" t="str">
            <v>$/MT</v>
          </cell>
          <cell r="H1825">
            <v>340</v>
          </cell>
          <cell r="I1825" t="str">
            <v>Mex</v>
          </cell>
          <cell r="J1825" t="str">
            <v>Hurtado</v>
          </cell>
          <cell r="K1825">
            <v>378529.82</v>
          </cell>
          <cell r="L1825">
            <v>378529.82</v>
          </cell>
          <cell r="M1825">
            <v>340</v>
          </cell>
        </row>
        <row r="1826">
          <cell r="A1826">
            <v>38078</v>
          </cell>
          <cell r="B1826" t="str">
            <v>PIA</v>
          </cell>
          <cell r="C1826" t="str">
            <v>Queretaro</v>
          </cell>
          <cell r="D1826" t="str">
            <v>KP</v>
          </cell>
          <cell r="E1826">
            <v>1025</v>
          </cell>
          <cell r="G1826" t="str">
            <v>$/MT</v>
          </cell>
          <cell r="H1826">
            <v>140</v>
          </cell>
          <cell r="I1826" t="str">
            <v>Mex</v>
          </cell>
          <cell r="J1826" t="str">
            <v>Hurtado</v>
          </cell>
          <cell r="K1826">
            <v>143500</v>
          </cell>
          <cell r="L1826">
            <v>143500</v>
          </cell>
          <cell r="M1826">
            <v>140</v>
          </cell>
        </row>
        <row r="1827">
          <cell r="A1827">
            <v>38108</v>
          </cell>
          <cell r="B1827" t="str">
            <v>PIA</v>
          </cell>
          <cell r="C1827" t="str">
            <v>Queretaro</v>
          </cell>
          <cell r="D1827" t="str">
            <v>FHR</v>
          </cell>
          <cell r="E1827">
            <v>1113.3230000000001</v>
          </cell>
          <cell r="G1827" t="str">
            <v>$/MT</v>
          </cell>
          <cell r="H1827">
            <v>540</v>
          </cell>
          <cell r="I1827" t="str">
            <v>Mex</v>
          </cell>
          <cell r="J1827" t="str">
            <v>Hurtado</v>
          </cell>
          <cell r="K1827">
            <v>601194.42000000004</v>
          </cell>
          <cell r="L1827">
            <v>601194.42000000004</v>
          </cell>
          <cell r="M1827">
            <v>540</v>
          </cell>
        </row>
        <row r="1828">
          <cell r="A1828">
            <v>38108</v>
          </cell>
          <cell r="B1828" t="str">
            <v>PIA</v>
          </cell>
          <cell r="C1828" t="str">
            <v>Queretaro</v>
          </cell>
          <cell r="D1828" t="str">
            <v>KP</v>
          </cell>
          <cell r="E1828">
            <v>1025</v>
          </cell>
          <cell r="G1828" t="str">
            <v>$/MT</v>
          </cell>
          <cell r="H1828">
            <v>140</v>
          </cell>
          <cell r="I1828" t="str">
            <v>Mex</v>
          </cell>
          <cell r="J1828" t="str">
            <v>Hurtado</v>
          </cell>
          <cell r="K1828">
            <v>143500</v>
          </cell>
          <cell r="L1828">
            <v>143500</v>
          </cell>
          <cell r="M1828">
            <v>140</v>
          </cell>
        </row>
        <row r="1829">
          <cell r="A1829">
            <v>38139</v>
          </cell>
          <cell r="B1829" t="str">
            <v>PIA</v>
          </cell>
          <cell r="C1829" t="str">
            <v>Queretaro</v>
          </cell>
          <cell r="D1829" t="str">
            <v>FHR</v>
          </cell>
          <cell r="E1829">
            <v>1113.3230000000001</v>
          </cell>
          <cell r="G1829" t="str">
            <v>$/MT</v>
          </cell>
          <cell r="H1829">
            <v>240</v>
          </cell>
          <cell r="I1829" t="str">
            <v>Mex</v>
          </cell>
          <cell r="J1829" t="str">
            <v>Hurtado</v>
          </cell>
          <cell r="K1829">
            <v>267197.52</v>
          </cell>
          <cell r="L1829">
            <v>267197.52</v>
          </cell>
          <cell r="M1829">
            <v>240</v>
          </cell>
        </row>
        <row r="1830">
          <cell r="A1830">
            <v>38139</v>
          </cell>
          <cell r="B1830" t="str">
            <v>PIA</v>
          </cell>
          <cell r="C1830" t="str">
            <v>Queretaro</v>
          </cell>
          <cell r="D1830" t="str">
            <v>KP</v>
          </cell>
          <cell r="E1830">
            <v>1025</v>
          </cell>
          <cell r="G1830" t="str">
            <v>$/MT</v>
          </cell>
          <cell r="H1830">
            <v>140</v>
          </cell>
          <cell r="I1830" t="str">
            <v>Mex</v>
          </cell>
          <cell r="J1830" t="str">
            <v>Hurtado</v>
          </cell>
          <cell r="K1830">
            <v>143500</v>
          </cell>
          <cell r="L1830">
            <v>143500</v>
          </cell>
          <cell r="M1830">
            <v>140</v>
          </cell>
        </row>
        <row r="1831">
          <cell r="A1831">
            <v>38169</v>
          </cell>
          <cell r="B1831" t="str">
            <v>PIA</v>
          </cell>
          <cell r="C1831" t="str">
            <v>Queretaro</v>
          </cell>
          <cell r="D1831" t="str">
            <v>FHR</v>
          </cell>
          <cell r="E1831">
            <v>1113.3230000000001</v>
          </cell>
          <cell r="G1831" t="str">
            <v>$/MT</v>
          </cell>
          <cell r="H1831">
            <v>120</v>
          </cell>
          <cell r="I1831" t="str">
            <v>Mex</v>
          </cell>
          <cell r="J1831" t="str">
            <v>Hurtado</v>
          </cell>
          <cell r="K1831">
            <v>133598.76</v>
          </cell>
          <cell r="L1831">
            <v>133598.76</v>
          </cell>
          <cell r="M1831">
            <v>120</v>
          </cell>
        </row>
        <row r="1832">
          <cell r="A1832">
            <v>38169</v>
          </cell>
          <cell r="B1832" t="str">
            <v>PIA</v>
          </cell>
          <cell r="C1832" t="str">
            <v>Queretaro</v>
          </cell>
          <cell r="D1832" t="str">
            <v>KP</v>
          </cell>
          <cell r="E1832">
            <v>1025</v>
          </cell>
          <cell r="G1832" t="str">
            <v>$/MT</v>
          </cell>
          <cell r="H1832">
            <v>140</v>
          </cell>
          <cell r="I1832" t="str">
            <v>Mex</v>
          </cell>
          <cell r="J1832" t="str">
            <v>Hurtado</v>
          </cell>
          <cell r="K1832">
            <v>143500</v>
          </cell>
          <cell r="L1832">
            <v>143500</v>
          </cell>
          <cell r="M1832">
            <v>140</v>
          </cell>
        </row>
        <row r="1833">
          <cell r="A1833">
            <v>38200</v>
          </cell>
          <cell r="B1833" t="str">
            <v>PIA</v>
          </cell>
          <cell r="C1833" t="str">
            <v>Queretaro</v>
          </cell>
          <cell r="D1833" t="str">
            <v>FHR</v>
          </cell>
          <cell r="E1833">
            <v>1113.3331000000001</v>
          </cell>
          <cell r="G1833" t="str">
            <v>$/MT</v>
          </cell>
          <cell r="H1833">
            <v>350</v>
          </cell>
          <cell r="I1833" t="str">
            <v>Mex</v>
          </cell>
          <cell r="J1833" t="str">
            <v>Hurtado</v>
          </cell>
          <cell r="K1833">
            <v>389666.58500000002</v>
          </cell>
          <cell r="L1833">
            <v>389666.58500000002</v>
          </cell>
          <cell r="M1833">
            <v>350</v>
          </cell>
        </row>
        <row r="1834">
          <cell r="A1834">
            <v>38231</v>
          </cell>
          <cell r="B1834" t="str">
            <v>PIA</v>
          </cell>
          <cell r="C1834" t="str">
            <v>Queretaro</v>
          </cell>
          <cell r="D1834" t="str">
            <v>FHR</v>
          </cell>
          <cell r="E1834">
            <v>1113.3331000000001</v>
          </cell>
          <cell r="G1834" t="str">
            <v>$/MT</v>
          </cell>
          <cell r="H1834">
            <v>350</v>
          </cell>
          <cell r="I1834" t="str">
            <v>Mex</v>
          </cell>
          <cell r="J1834" t="str">
            <v>Hurtado</v>
          </cell>
          <cell r="K1834">
            <v>389666.58500000002</v>
          </cell>
          <cell r="L1834">
            <v>389666.58500000002</v>
          </cell>
          <cell r="M1834">
            <v>350</v>
          </cell>
        </row>
        <row r="1835">
          <cell r="A1835">
            <v>38261</v>
          </cell>
          <cell r="B1835" t="str">
            <v>PIA</v>
          </cell>
          <cell r="C1835" t="str">
            <v>Queretaro</v>
          </cell>
          <cell r="D1835" t="str">
            <v>FHR</v>
          </cell>
          <cell r="E1835">
            <v>1135.3793000000001</v>
          </cell>
          <cell r="G1835" t="str">
            <v>$/MT</v>
          </cell>
          <cell r="H1835">
            <v>350</v>
          </cell>
          <cell r="I1835" t="str">
            <v>Mex</v>
          </cell>
          <cell r="J1835" t="str">
            <v>Hurtado</v>
          </cell>
          <cell r="K1835">
            <v>397382.755</v>
          </cell>
          <cell r="L1835">
            <v>397382.755</v>
          </cell>
          <cell r="M1835">
            <v>350</v>
          </cell>
        </row>
        <row r="1836">
          <cell r="A1836">
            <v>38292</v>
          </cell>
          <cell r="B1836" t="str">
            <v>PIA</v>
          </cell>
          <cell r="C1836" t="str">
            <v>Queretaro</v>
          </cell>
          <cell r="D1836" t="str">
            <v>FHR</v>
          </cell>
          <cell r="E1836">
            <v>1135.3793000000001</v>
          </cell>
          <cell r="G1836" t="str">
            <v>$/MT</v>
          </cell>
          <cell r="H1836">
            <v>350</v>
          </cell>
          <cell r="I1836" t="str">
            <v>Mex</v>
          </cell>
          <cell r="J1836" t="str">
            <v>Hurtado</v>
          </cell>
          <cell r="K1836">
            <v>397382.755</v>
          </cell>
          <cell r="L1836">
            <v>397382.755</v>
          </cell>
          <cell r="M1836">
            <v>350</v>
          </cell>
        </row>
        <row r="1837">
          <cell r="A1837">
            <v>38322</v>
          </cell>
          <cell r="B1837" t="str">
            <v>PIA</v>
          </cell>
          <cell r="C1837" t="str">
            <v>Queretaro</v>
          </cell>
          <cell r="D1837" t="str">
            <v>FHR</v>
          </cell>
          <cell r="E1837">
            <v>1135.3793000000001</v>
          </cell>
          <cell r="G1837" t="str">
            <v>$/MT</v>
          </cell>
          <cell r="H1837">
            <v>350</v>
          </cell>
          <cell r="I1837" t="str">
            <v>Mex</v>
          </cell>
          <cell r="J1837" t="str">
            <v>Hurtado</v>
          </cell>
          <cell r="K1837">
            <v>397382.755</v>
          </cell>
          <cell r="L1837">
            <v>397382.755</v>
          </cell>
          <cell r="M1837">
            <v>350</v>
          </cell>
        </row>
        <row r="1838">
          <cell r="A1838">
            <v>38353</v>
          </cell>
          <cell r="B1838" t="str">
            <v>PIA</v>
          </cell>
          <cell r="C1838" t="str">
            <v>Queretaro</v>
          </cell>
          <cell r="D1838" t="str">
            <v>FHR</v>
          </cell>
          <cell r="E1838">
            <v>1179.4717000000001</v>
          </cell>
          <cell r="G1838" t="str">
            <v>$/MT</v>
          </cell>
          <cell r="H1838">
            <v>350</v>
          </cell>
          <cell r="I1838" t="str">
            <v>Mex</v>
          </cell>
          <cell r="J1838" t="str">
            <v>Hurtado</v>
          </cell>
          <cell r="K1838">
            <v>412815.09500000003</v>
          </cell>
          <cell r="L1838">
            <v>412815.09500000003</v>
          </cell>
          <cell r="M1838">
            <v>350</v>
          </cell>
        </row>
        <row r="1839">
          <cell r="A1839">
            <v>38384</v>
          </cell>
          <cell r="B1839" t="str">
            <v>PIA</v>
          </cell>
          <cell r="C1839" t="str">
            <v>Queretaro</v>
          </cell>
          <cell r="D1839" t="str">
            <v>FHR</v>
          </cell>
          <cell r="E1839">
            <v>1179.4717000000001</v>
          </cell>
          <cell r="G1839" t="str">
            <v>$/MT</v>
          </cell>
          <cell r="H1839">
            <v>350</v>
          </cell>
          <cell r="I1839" t="str">
            <v>Mex</v>
          </cell>
          <cell r="J1839" t="str">
            <v>Hurtado</v>
          </cell>
          <cell r="K1839">
            <v>412815.09500000003</v>
          </cell>
          <cell r="L1839">
            <v>412815.09500000003</v>
          </cell>
          <cell r="M1839">
            <v>350</v>
          </cell>
        </row>
        <row r="1840">
          <cell r="A1840">
            <v>38412</v>
          </cell>
          <cell r="B1840" t="str">
            <v>PIA</v>
          </cell>
          <cell r="C1840" t="str">
            <v>Queretaro</v>
          </cell>
          <cell r="D1840" t="str">
            <v>FHR</v>
          </cell>
          <cell r="E1840">
            <v>1179.4717000000001</v>
          </cell>
          <cell r="G1840" t="str">
            <v>$/MT</v>
          </cell>
          <cell r="H1840">
            <v>350</v>
          </cell>
          <cell r="I1840" t="str">
            <v>Mex</v>
          </cell>
          <cell r="J1840" t="str">
            <v>Hurtado</v>
          </cell>
          <cell r="K1840">
            <v>412815.09500000003</v>
          </cell>
          <cell r="L1840">
            <v>412815.09500000003</v>
          </cell>
          <cell r="M1840">
            <v>350</v>
          </cell>
        </row>
        <row r="1841">
          <cell r="A1841">
            <v>38443</v>
          </cell>
          <cell r="B1841" t="str">
            <v>PIA</v>
          </cell>
          <cell r="C1841" t="str">
            <v>Queretaro</v>
          </cell>
          <cell r="D1841" t="str">
            <v>FHR</v>
          </cell>
          <cell r="E1841">
            <v>1204.0899566666667</v>
          </cell>
          <cell r="G1841" t="str">
            <v>$/MT</v>
          </cell>
          <cell r="H1841">
            <v>350</v>
          </cell>
          <cell r="I1841" t="str">
            <v>Mex</v>
          </cell>
          <cell r="J1841" t="str">
            <v>Hurtado</v>
          </cell>
          <cell r="K1841">
            <v>421431.48483333335</v>
          </cell>
          <cell r="L1841">
            <v>421431.48483333335</v>
          </cell>
          <cell r="M1841">
            <v>350</v>
          </cell>
        </row>
        <row r="1842">
          <cell r="A1842">
            <v>38473</v>
          </cell>
          <cell r="B1842" t="str">
            <v>PIA</v>
          </cell>
          <cell r="C1842" t="str">
            <v>Queretaro</v>
          </cell>
          <cell r="D1842" t="str">
            <v>FHR</v>
          </cell>
          <cell r="E1842">
            <v>1204.0899566666667</v>
          </cell>
          <cell r="G1842" t="str">
            <v>$/MT</v>
          </cell>
          <cell r="H1842">
            <v>350</v>
          </cell>
          <cell r="I1842" t="str">
            <v>Mex</v>
          </cell>
          <cell r="J1842" t="str">
            <v>Hurtado</v>
          </cell>
          <cell r="K1842">
            <v>421431.48483333335</v>
          </cell>
          <cell r="L1842">
            <v>421431.48483333335</v>
          </cell>
          <cell r="M1842">
            <v>350</v>
          </cell>
        </row>
        <row r="1843">
          <cell r="A1843">
            <v>38504</v>
          </cell>
          <cell r="B1843" t="str">
            <v>PIA</v>
          </cell>
          <cell r="C1843" t="str">
            <v>Queretaro</v>
          </cell>
          <cell r="D1843" t="str">
            <v>FHR</v>
          </cell>
          <cell r="E1843">
            <v>1204.0899566666667</v>
          </cell>
          <cell r="G1843" t="str">
            <v>$/MT</v>
          </cell>
          <cell r="H1843">
            <v>350</v>
          </cell>
          <cell r="I1843" t="str">
            <v>Mex</v>
          </cell>
          <cell r="J1843" t="str">
            <v>Hurtado</v>
          </cell>
          <cell r="K1843">
            <v>421431.48483333335</v>
          </cell>
          <cell r="L1843">
            <v>421431.48483333335</v>
          </cell>
          <cell r="M1843">
            <v>350</v>
          </cell>
        </row>
        <row r="1844">
          <cell r="A1844">
            <v>38534</v>
          </cell>
          <cell r="B1844" t="str">
            <v>PIA</v>
          </cell>
          <cell r="C1844" t="str">
            <v>Queretaro</v>
          </cell>
          <cell r="D1844" t="str">
            <v>FHR</v>
          </cell>
          <cell r="E1844">
            <v>1177.0098743333333</v>
          </cell>
          <cell r="G1844" t="str">
            <v>$/MT</v>
          </cell>
          <cell r="H1844">
            <v>350</v>
          </cell>
          <cell r="I1844" t="str">
            <v>Mex</v>
          </cell>
          <cell r="J1844" t="str">
            <v>Hurtado</v>
          </cell>
          <cell r="K1844">
            <v>411953.45601666666</v>
          </cell>
          <cell r="L1844">
            <v>411953.45601666666</v>
          </cell>
          <cell r="M1844">
            <v>350</v>
          </cell>
        </row>
        <row r="1845">
          <cell r="A1845">
            <v>38565</v>
          </cell>
          <cell r="B1845" t="str">
            <v>PIA</v>
          </cell>
          <cell r="C1845" t="str">
            <v>Queretaro</v>
          </cell>
          <cell r="D1845" t="str">
            <v>FHR</v>
          </cell>
          <cell r="E1845">
            <v>1177.0098743333333</v>
          </cell>
          <cell r="G1845" t="str">
            <v>$/MT</v>
          </cell>
          <cell r="H1845">
            <v>350</v>
          </cell>
          <cell r="I1845" t="str">
            <v>Mex</v>
          </cell>
          <cell r="J1845" t="str">
            <v>Hurtado</v>
          </cell>
          <cell r="K1845">
            <v>411953.45601666666</v>
          </cell>
          <cell r="L1845">
            <v>411953.45601666666</v>
          </cell>
          <cell r="M1845">
            <v>350</v>
          </cell>
        </row>
        <row r="1846">
          <cell r="A1846">
            <v>38596</v>
          </cell>
          <cell r="B1846" t="str">
            <v>PIA</v>
          </cell>
          <cell r="C1846" t="str">
            <v>Queretaro</v>
          </cell>
          <cell r="D1846" t="str">
            <v>FHR</v>
          </cell>
          <cell r="E1846">
            <v>1177.0098743333333</v>
          </cell>
          <cell r="G1846" t="str">
            <v>$/MT</v>
          </cell>
          <cell r="H1846">
            <v>350</v>
          </cell>
          <cell r="I1846" t="str">
            <v>Mex</v>
          </cell>
          <cell r="J1846" t="str">
            <v>Hurtado</v>
          </cell>
          <cell r="K1846">
            <v>411953.45601666666</v>
          </cell>
          <cell r="L1846">
            <v>411953.45601666666</v>
          </cell>
          <cell r="M1846">
            <v>350</v>
          </cell>
        </row>
        <row r="1847">
          <cell r="A1847">
            <v>38626</v>
          </cell>
          <cell r="B1847" t="str">
            <v>PIA</v>
          </cell>
          <cell r="C1847" t="str">
            <v>Queretaro</v>
          </cell>
          <cell r="D1847" t="str">
            <v>FHR</v>
          </cell>
          <cell r="E1847">
            <v>1164.700746</v>
          </cell>
          <cell r="G1847" t="str">
            <v>$/MT</v>
          </cell>
          <cell r="H1847">
            <v>350</v>
          </cell>
          <cell r="I1847" t="str">
            <v>Mex</v>
          </cell>
          <cell r="J1847" t="str">
            <v>Hurtado</v>
          </cell>
          <cell r="K1847">
            <v>407645.2611</v>
          </cell>
          <cell r="L1847">
            <v>407645.2611</v>
          </cell>
          <cell r="M1847">
            <v>350</v>
          </cell>
        </row>
        <row r="1848">
          <cell r="A1848">
            <v>38657</v>
          </cell>
          <cell r="B1848" t="str">
            <v>PIA</v>
          </cell>
          <cell r="C1848" t="str">
            <v>Queretaro</v>
          </cell>
          <cell r="D1848" t="str">
            <v>FHR</v>
          </cell>
          <cell r="E1848">
            <v>1164.700746</v>
          </cell>
          <cell r="G1848" t="str">
            <v>$/MT</v>
          </cell>
          <cell r="H1848">
            <v>350</v>
          </cell>
          <cell r="I1848" t="str">
            <v>Mex</v>
          </cell>
          <cell r="J1848" t="str">
            <v>Hurtado</v>
          </cell>
          <cell r="K1848">
            <v>407645.2611</v>
          </cell>
          <cell r="L1848">
            <v>407645.2611</v>
          </cell>
          <cell r="M1848">
            <v>350</v>
          </cell>
        </row>
        <row r="1849">
          <cell r="A1849">
            <v>38687</v>
          </cell>
          <cell r="B1849" t="str">
            <v>PIA</v>
          </cell>
          <cell r="C1849" t="str">
            <v>Queretaro</v>
          </cell>
          <cell r="D1849" t="str">
            <v>FHR</v>
          </cell>
          <cell r="E1849">
            <v>1164.700746</v>
          </cell>
          <cell r="G1849" t="str">
            <v>$/MT</v>
          </cell>
          <cell r="H1849">
            <v>350</v>
          </cell>
          <cell r="I1849" t="str">
            <v>Mex</v>
          </cell>
          <cell r="J1849" t="str">
            <v>Hurtado</v>
          </cell>
          <cell r="K1849">
            <v>407645.2611</v>
          </cell>
          <cell r="L1849">
            <v>407645.2611</v>
          </cell>
          <cell r="M1849">
            <v>350</v>
          </cell>
        </row>
        <row r="1850">
          <cell r="A1850">
            <v>37622</v>
          </cell>
          <cell r="B1850" t="str">
            <v>PTA</v>
          </cell>
          <cell r="C1850" t="str">
            <v>Kinston</v>
          </cell>
          <cell r="D1850" t="str">
            <v>DAK</v>
          </cell>
          <cell r="E1850">
            <v>615</v>
          </cell>
          <cell r="G1850" t="str">
            <v>$/MT</v>
          </cell>
          <cell r="H1850">
            <v>13229.775189076166</v>
          </cell>
          <cell r="I1850" t="str">
            <v>US</v>
          </cell>
          <cell r="J1850" t="str">
            <v>Campbell</v>
          </cell>
          <cell r="K1850">
            <v>8136311.7412818428</v>
          </cell>
          <cell r="L1850">
            <v>8136311.7412818428</v>
          </cell>
          <cell r="M1850">
            <v>13229.775189076166</v>
          </cell>
        </row>
        <row r="1851">
          <cell r="A1851">
            <v>37653</v>
          </cell>
          <cell r="B1851" t="str">
            <v>PTA</v>
          </cell>
          <cell r="C1851" t="str">
            <v>Kinston</v>
          </cell>
          <cell r="D1851" t="str">
            <v>DAK</v>
          </cell>
          <cell r="E1851">
            <v>704</v>
          </cell>
          <cell r="G1851" t="str">
            <v>$/MT</v>
          </cell>
          <cell r="H1851">
            <v>13229.775189076166</v>
          </cell>
          <cell r="I1851" t="str">
            <v>US</v>
          </cell>
          <cell r="J1851" t="str">
            <v>Campbell</v>
          </cell>
          <cell r="K1851">
            <v>9313761.7331096213</v>
          </cell>
          <cell r="L1851">
            <v>9313761.7331096213</v>
          </cell>
          <cell r="M1851">
            <v>13229.775189076166</v>
          </cell>
        </row>
        <row r="1852">
          <cell r="A1852">
            <v>37681</v>
          </cell>
          <cell r="B1852" t="str">
            <v>PTA</v>
          </cell>
          <cell r="C1852" t="str">
            <v>Kinston</v>
          </cell>
          <cell r="D1852" t="str">
            <v>DAK</v>
          </cell>
          <cell r="E1852">
            <v>804</v>
          </cell>
          <cell r="G1852" t="str">
            <v>$/MT</v>
          </cell>
          <cell r="H1852">
            <v>13229.775189076166</v>
          </cell>
          <cell r="I1852" t="str">
            <v>US</v>
          </cell>
          <cell r="J1852" t="str">
            <v>Campbell</v>
          </cell>
          <cell r="K1852">
            <v>10636739.252017237</v>
          </cell>
          <cell r="L1852">
            <v>10636739.252017237</v>
          </cell>
          <cell r="M1852">
            <v>13229.775189076166</v>
          </cell>
        </row>
        <row r="1853">
          <cell r="A1853">
            <v>37712</v>
          </cell>
          <cell r="B1853" t="str">
            <v>PTA</v>
          </cell>
          <cell r="C1853" t="str">
            <v>Kinston</v>
          </cell>
          <cell r="D1853" t="str">
            <v>DAK</v>
          </cell>
          <cell r="E1853">
            <v>805</v>
          </cell>
          <cell r="G1853" t="str">
            <v>$/MT</v>
          </cell>
          <cell r="H1853">
            <v>13229.775189076166</v>
          </cell>
          <cell r="I1853" t="str">
            <v>US</v>
          </cell>
          <cell r="J1853" t="str">
            <v>Campbell</v>
          </cell>
          <cell r="K1853">
            <v>10649969.027206315</v>
          </cell>
          <cell r="L1853">
            <v>10649969.027206315</v>
          </cell>
          <cell r="M1853">
            <v>13229.775189076166</v>
          </cell>
        </row>
        <row r="1854">
          <cell r="A1854">
            <v>37742</v>
          </cell>
          <cell r="B1854" t="str">
            <v>PTA</v>
          </cell>
          <cell r="C1854" t="str">
            <v>Kinston</v>
          </cell>
          <cell r="D1854" t="str">
            <v>DAK</v>
          </cell>
          <cell r="E1854">
            <v>635</v>
          </cell>
          <cell r="G1854" t="str">
            <v>$/MT</v>
          </cell>
          <cell r="H1854">
            <v>13229.775189076166</v>
          </cell>
          <cell r="I1854" t="str">
            <v>US</v>
          </cell>
          <cell r="J1854" t="str">
            <v>Campbell</v>
          </cell>
          <cell r="K1854">
            <v>8400907.2450633664</v>
          </cell>
          <cell r="L1854">
            <v>8400907.2450633664</v>
          </cell>
          <cell r="M1854">
            <v>13229.775189076166</v>
          </cell>
        </row>
        <row r="1855">
          <cell r="A1855">
            <v>37773</v>
          </cell>
          <cell r="B1855" t="str">
            <v>PTA</v>
          </cell>
          <cell r="C1855" t="str">
            <v>Kinston</v>
          </cell>
          <cell r="D1855" t="str">
            <v>DAK</v>
          </cell>
          <cell r="E1855">
            <v>616</v>
          </cell>
          <cell r="G1855" t="str">
            <v>$/MT</v>
          </cell>
          <cell r="H1855">
            <v>13229.775189076166</v>
          </cell>
          <cell r="I1855" t="str">
            <v>US</v>
          </cell>
          <cell r="J1855" t="str">
            <v>Campbell</v>
          </cell>
          <cell r="K1855">
            <v>8149541.5164709184</v>
          </cell>
          <cell r="L1855">
            <v>8149541.5164709184</v>
          </cell>
          <cell r="M1855">
            <v>13229.775189076166</v>
          </cell>
        </row>
        <row r="1856">
          <cell r="A1856">
            <v>37803</v>
          </cell>
          <cell r="B1856" t="str">
            <v>PTA</v>
          </cell>
          <cell r="C1856" t="str">
            <v>Kinston</v>
          </cell>
          <cell r="D1856" t="str">
            <v>DAK</v>
          </cell>
          <cell r="E1856">
            <v>644</v>
          </cell>
          <cell r="G1856" t="str">
            <v>$/MT</v>
          </cell>
          <cell r="H1856">
            <v>13229.775189076166</v>
          </cell>
          <cell r="I1856" t="str">
            <v>US</v>
          </cell>
          <cell r="J1856" t="str">
            <v>Campbell</v>
          </cell>
          <cell r="K1856">
            <v>8519975.2217650507</v>
          </cell>
          <cell r="L1856">
            <v>8519975.2217650507</v>
          </cell>
          <cell r="M1856">
            <v>13229.775189076166</v>
          </cell>
        </row>
        <row r="1857">
          <cell r="A1857">
            <v>37834</v>
          </cell>
          <cell r="B1857" t="str">
            <v>PTA</v>
          </cell>
          <cell r="C1857" t="str">
            <v>Kinston</v>
          </cell>
          <cell r="D1857" t="str">
            <v>DAK</v>
          </cell>
          <cell r="E1857">
            <v>674</v>
          </cell>
          <cell r="G1857" t="str">
            <v>$/MT</v>
          </cell>
          <cell r="H1857">
            <v>13229.775189076166</v>
          </cell>
          <cell r="I1857" t="str">
            <v>US</v>
          </cell>
          <cell r="J1857" t="str">
            <v>Campbell</v>
          </cell>
          <cell r="K1857">
            <v>8916868.477437336</v>
          </cell>
          <cell r="L1857">
            <v>8916868.477437336</v>
          </cell>
          <cell r="M1857">
            <v>13229.775189076166</v>
          </cell>
        </row>
        <row r="1858">
          <cell r="A1858">
            <v>37865</v>
          </cell>
          <cell r="B1858" t="str">
            <v>PTA</v>
          </cell>
          <cell r="C1858" t="str">
            <v>Kinston</v>
          </cell>
          <cell r="D1858" t="str">
            <v>DAK</v>
          </cell>
          <cell r="E1858">
            <v>699</v>
          </cell>
          <cell r="G1858" t="str">
            <v>$/MT</v>
          </cell>
          <cell r="H1858">
            <v>13229.775189076166</v>
          </cell>
          <cell r="I1858" t="str">
            <v>US</v>
          </cell>
          <cell r="J1858" t="str">
            <v>Campbell</v>
          </cell>
          <cell r="K1858">
            <v>9260842.632353317</v>
          </cell>
          <cell r="L1858">
            <v>9247612.8571642395</v>
          </cell>
          <cell r="M1858">
            <v>13229.775189076166</v>
          </cell>
        </row>
        <row r="1859">
          <cell r="A1859">
            <v>37895</v>
          </cell>
          <cell r="B1859" t="str">
            <v>PTA</v>
          </cell>
          <cell r="C1859" t="str">
            <v>Kinston</v>
          </cell>
          <cell r="D1859" t="str">
            <v>DAK</v>
          </cell>
          <cell r="E1859">
            <v>665</v>
          </cell>
          <cell r="G1859" t="str">
            <v>$/MT</v>
          </cell>
          <cell r="H1859">
            <v>13229.775189076166</v>
          </cell>
          <cell r="I1859" t="str">
            <v>US</v>
          </cell>
          <cell r="J1859" t="str">
            <v>Campbell</v>
          </cell>
          <cell r="K1859">
            <v>8797800.5007356498</v>
          </cell>
          <cell r="L1859">
            <v>8797800.5007356498</v>
          </cell>
          <cell r="M1859">
            <v>13229.775189076166</v>
          </cell>
        </row>
        <row r="1860">
          <cell r="A1860">
            <v>37926</v>
          </cell>
          <cell r="B1860" t="str">
            <v>PTA</v>
          </cell>
          <cell r="C1860" t="str">
            <v>Kinston</v>
          </cell>
          <cell r="D1860" t="str">
            <v>DAK</v>
          </cell>
          <cell r="E1860">
            <v>676</v>
          </cell>
          <cell r="G1860" t="str">
            <v>$/MT</v>
          </cell>
          <cell r="H1860">
            <v>13229.775189076166</v>
          </cell>
          <cell r="I1860" t="str">
            <v>US</v>
          </cell>
          <cell r="J1860" t="str">
            <v>Campbell</v>
          </cell>
          <cell r="K1860">
            <v>8943328.0278154891</v>
          </cell>
          <cell r="L1860">
            <v>8943328.0278154891</v>
          </cell>
          <cell r="M1860">
            <v>13229.775189076166</v>
          </cell>
        </row>
        <row r="1861">
          <cell r="A1861">
            <v>37956</v>
          </cell>
          <cell r="B1861" t="str">
            <v>PTA</v>
          </cell>
          <cell r="C1861" t="str">
            <v>Kinston</v>
          </cell>
          <cell r="D1861" t="str">
            <v>DAK</v>
          </cell>
          <cell r="E1861">
            <v>680</v>
          </cell>
          <cell r="G1861" t="str">
            <v>$/MT</v>
          </cell>
          <cell r="H1861">
            <v>13229.775189076166</v>
          </cell>
          <cell r="I1861" t="str">
            <v>US</v>
          </cell>
          <cell r="J1861" t="str">
            <v>Campbell</v>
          </cell>
          <cell r="K1861">
            <v>8996247.1285717934</v>
          </cell>
          <cell r="L1861">
            <v>8996247.1285717934</v>
          </cell>
          <cell r="M1861">
            <v>13229.775189076166</v>
          </cell>
        </row>
        <row r="1862">
          <cell r="A1862">
            <v>37987</v>
          </cell>
          <cell r="B1862" t="str">
            <v>PTA</v>
          </cell>
          <cell r="C1862" t="str">
            <v>Kinston</v>
          </cell>
          <cell r="D1862" t="str">
            <v>DAK</v>
          </cell>
          <cell r="E1862">
            <v>693</v>
          </cell>
          <cell r="G1862" t="str">
            <v>$/MT</v>
          </cell>
          <cell r="H1862">
            <v>13229.775189076166</v>
          </cell>
          <cell r="I1862" t="str">
            <v>US</v>
          </cell>
          <cell r="J1862" t="str">
            <v>Campbell</v>
          </cell>
          <cell r="K1862">
            <v>9168234.2060297839</v>
          </cell>
          <cell r="L1862">
            <v>9168234.2060297839</v>
          </cell>
          <cell r="M1862">
            <v>13229.775189076166</v>
          </cell>
        </row>
        <row r="1863">
          <cell r="A1863">
            <v>38018</v>
          </cell>
          <cell r="B1863" t="str">
            <v>PTA</v>
          </cell>
          <cell r="C1863" t="str">
            <v>Kinston</v>
          </cell>
          <cell r="D1863" t="str">
            <v>DAK</v>
          </cell>
          <cell r="E1863">
            <v>748</v>
          </cell>
          <cell r="G1863" t="str">
            <v>$/MT</v>
          </cell>
          <cell r="H1863">
            <v>13229.775189076166</v>
          </cell>
          <cell r="I1863" t="str">
            <v>US</v>
          </cell>
          <cell r="J1863" t="str">
            <v>Campbell</v>
          </cell>
          <cell r="K1863">
            <v>9895871.8414289728</v>
          </cell>
          <cell r="L1863">
            <v>9895871.8414289728</v>
          </cell>
          <cell r="M1863">
            <v>13229.775189076166</v>
          </cell>
        </row>
        <row r="1864">
          <cell r="A1864">
            <v>38047</v>
          </cell>
          <cell r="B1864" t="str">
            <v>PTA</v>
          </cell>
          <cell r="C1864" t="str">
            <v>Kinston</v>
          </cell>
          <cell r="D1864" t="str">
            <v>DAK</v>
          </cell>
          <cell r="E1864">
            <v>763</v>
          </cell>
          <cell r="G1864" t="str">
            <v>$/MT</v>
          </cell>
          <cell r="H1864">
            <v>13229.775189076166</v>
          </cell>
          <cell r="I1864" t="str">
            <v>US</v>
          </cell>
          <cell r="J1864" t="str">
            <v>Campbell</v>
          </cell>
          <cell r="K1864">
            <v>10094318.469265115</v>
          </cell>
          <cell r="L1864">
            <v>10094318.469265115</v>
          </cell>
          <cell r="M1864">
            <v>13229.775189076166</v>
          </cell>
        </row>
        <row r="1865">
          <cell r="A1865">
            <v>38078</v>
          </cell>
          <cell r="B1865" t="str">
            <v>PTA</v>
          </cell>
          <cell r="C1865" t="str">
            <v>Kinston</v>
          </cell>
          <cell r="D1865" t="str">
            <v>DAK</v>
          </cell>
          <cell r="E1865">
            <v>772</v>
          </cell>
          <cell r="G1865" t="str">
            <v>$/MT</v>
          </cell>
          <cell r="H1865">
            <v>13229.775189076166</v>
          </cell>
          <cell r="I1865" t="str">
            <v>US</v>
          </cell>
          <cell r="J1865" t="str">
            <v>Campbell</v>
          </cell>
          <cell r="K1865">
            <v>10213386.445966801</v>
          </cell>
          <cell r="L1865">
            <v>10213386.445966801</v>
          </cell>
          <cell r="M1865">
            <v>13229.775189076166</v>
          </cell>
        </row>
        <row r="1866">
          <cell r="A1866">
            <v>38108</v>
          </cell>
          <cell r="B1866" t="str">
            <v>PTA</v>
          </cell>
          <cell r="C1866" t="str">
            <v>Kinston</v>
          </cell>
          <cell r="D1866" t="str">
            <v>DAK</v>
          </cell>
          <cell r="E1866">
            <v>786</v>
          </cell>
          <cell r="G1866" t="str">
            <v>$/MT</v>
          </cell>
          <cell r="H1866">
            <v>13229.775189076166</v>
          </cell>
          <cell r="I1866" t="str">
            <v>US</v>
          </cell>
          <cell r="J1866" t="str">
            <v>Campbell</v>
          </cell>
          <cell r="K1866">
            <v>10398603.298613867</v>
          </cell>
          <cell r="L1866">
            <v>10398603.298613867</v>
          </cell>
          <cell r="M1866">
            <v>13229.775189076166</v>
          </cell>
        </row>
        <row r="1867">
          <cell r="A1867">
            <v>38139</v>
          </cell>
          <cell r="B1867" t="str">
            <v>PTA</v>
          </cell>
          <cell r="C1867" t="str">
            <v>Kinston</v>
          </cell>
          <cell r="D1867" t="str">
            <v>DAK</v>
          </cell>
          <cell r="E1867">
            <v>794</v>
          </cell>
          <cell r="G1867" t="str">
            <v>$/MT</v>
          </cell>
          <cell r="H1867">
            <v>13229.775189076166</v>
          </cell>
          <cell r="I1867" t="str">
            <v>US</v>
          </cell>
          <cell r="J1867" t="str">
            <v>Campbell</v>
          </cell>
          <cell r="K1867">
            <v>10504441.500126475</v>
          </cell>
          <cell r="L1867">
            <v>10504441.500126475</v>
          </cell>
          <cell r="M1867">
            <v>13229.775189076166</v>
          </cell>
        </row>
        <row r="1868">
          <cell r="A1868">
            <v>38169</v>
          </cell>
          <cell r="B1868" t="str">
            <v>PTA</v>
          </cell>
          <cell r="C1868" t="str">
            <v>Kinston</v>
          </cell>
          <cell r="D1868" t="str">
            <v>DAK</v>
          </cell>
          <cell r="E1868">
            <v>797.63151600000003</v>
          </cell>
          <cell r="G1868" t="str">
            <v>$/MT</v>
          </cell>
          <cell r="H1868">
            <v>13229.775189076166</v>
          </cell>
          <cell r="I1868" t="str">
            <v>US</v>
          </cell>
          <cell r="J1868" t="str">
            <v>Campbell</v>
          </cell>
          <cell r="K1868">
            <v>10552485.64040201</v>
          </cell>
          <cell r="L1868">
            <v>10552485.64040201</v>
          </cell>
          <cell r="M1868">
            <v>13229.775189076166</v>
          </cell>
        </row>
        <row r="1869">
          <cell r="A1869">
            <v>38200</v>
          </cell>
          <cell r="B1869" t="str">
            <v>PTA</v>
          </cell>
          <cell r="C1869" t="str">
            <v>Kinston</v>
          </cell>
          <cell r="D1869" t="str">
            <v>DAK</v>
          </cell>
          <cell r="E1869">
            <v>805.12722400000007</v>
          </cell>
          <cell r="G1869" t="str">
            <v>$/MT</v>
          </cell>
          <cell r="H1869">
            <v>0</v>
          </cell>
          <cell r="I1869" t="str">
            <v>US</v>
          </cell>
          <cell r="J1869" t="str">
            <v>Campbell</v>
          </cell>
          <cell r="K1869">
            <v>0</v>
          </cell>
          <cell r="L1869">
            <v>0</v>
          </cell>
          <cell r="M1869">
            <v>0</v>
          </cell>
        </row>
        <row r="1870">
          <cell r="A1870">
            <v>38231</v>
          </cell>
          <cell r="B1870" t="str">
            <v>PTA</v>
          </cell>
          <cell r="C1870" t="str">
            <v>Kinston</v>
          </cell>
          <cell r="D1870" t="str">
            <v>DAK</v>
          </cell>
          <cell r="E1870">
            <v>867.73843199999999</v>
          </cell>
          <cell r="G1870" t="str">
            <v>$/MT</v>
          </cell>
          <cell r="H1870">
            <v>0</v>
          </cell>
          <cell r="I1870" t="str">
            <v>US</v>
          </cell>
          <cell r="J1870" t="str">
            <v>Campbell</v>
          </cell>
          <cell r="K1870">
            <v>0</v>
          </cell>
          <cell r="L1870">
            <v>0</v>
          </cell>
          <cell r="M1870">
            <v>0</v>
          </cell>
        </row>
        <row r="1871">
          <cell r="A1871">
            <v>37622</v>
          </cell>
          <cell r="B1871" t="str">
            <v>PTA</v>
          </cell>
          <cell r="C1871" t="str">
            <v>KoSa Wgth'd Avg Mexico</v>
          </cell>
          <cell r="D1871" t="str">
            <v>TEMEX</v>
          </cell>
          <cell r="E1871">
            <v>612</v>
          </cell>
          <cell r="G1871" t="str">
            <v>$/MT</v>
          </cell>
          <cell r="H1871">
            <v>27920</v>
          </cell>
          <cell r="I1871" t="str">
            <v>Mex</v>
          </cell>
          <cell r="J1871" t="str">
            <v>Hurtado</v>
          </cell>
          <cell r="K1871">
            <v>17087040</v>
          </cell>
          <cell r="L1871">
            <v>17087040</v>
          </cell>
          <cell r="M1871">
            <v>27920</v>
          </cell>
        </row>
        <row r="1872">
          <cell r="A1872">
            <v>37653</v>
          </cell>
          <cell r="B1872" t="str">
            <v>PTA</v>
          </cell>
          <cell r="C1872" t="str">
            <v>KoSa Wgth'd Avg Mexico</v>
          </cell>
          <cell r="D1872" t="str">
            <v>TEMEX</v>
          </cell>
          <cell r="E1872">
            <v>702</v>
          </cell>
          <cell r="G1872" t="str">
            <v>$/MT</v>
          </cell>
          <cell r="H1872">
            <v>25896.05</v>
          </cell>
          <cell r="I1872" t="str">
            <v>Mex</v>
          </cell>
          <cell r="J1872" t="str">
            <v>Hurtado</v>
          </cell>
          <cell r="K1872">
            <v>18179027.099999998</v>
          </cell>
          <cell r="L1872">
            <v>18179027.099999998</v>
          </cell>
          <cell r="M1872">
            <v>25896.05</v>
          </cell>
        </row>
        <row r="1873">
          <cell r="A1873">
            <v>37681</v>
          </cell>
          <cell r="B1873" t="str">
            <v>PTA</v>
          </cell>
          <cell r="C1873" t="str">
            <v>KoSa Wgth'd Avg Mexico</v>
          </cell>
          <cell r="D1873" t="str">
            <v>TEMEX</v>
          </cell>
          <cell r="E1873">
            <v>800</v>
          </cell>
          <cell r="G1873" t="str">
            <v>$/MT</v>
          </cell>
          <cell r="H1873">
            <v>27678.13</v>
          </cell>
          <cell r="I1873" t="str">
            <v>Mex</v>
          </cell>
          <cell r="J1873" t="str">
            <v>Hurtado</v>
          </cell>
          <cell r="K1873">
            <v>22142504</v>
          </cell>
          <cell r="L1873">
            <v>22142504</v>
          </cell>
          <cell r="M1873">
            <v>27678.13</v>
          </cell>
        </row>
        <row r="1874">
          <cell r="A1874">
            <v>37712</v>
          </cell>
          <cell r="B1874" t="str">
            <v>PTA</v>
          </cell>
          <cell r="C1874" t="str">
            <v>KoSa Wgth'd Avg Mexico</v>
          </cell>
          <cell r="D1874" t="str">
            <v>TEMEX</v>
          </cell>
          <cell r="E1874">
            <v>803</v>
          </cell>
          <cell r="G1874" t="str">
            <v>$/MT</v>
          </cell>
          <cell r="H1874">
            <v>24992.75</v>
          </cell>
          <cell r="I1874" t="str">
            <v>Mex</v>
          </cell>
          <cell r="J1874" t="str">
            <v>Hurtado</v>
          </cell>
          <cell r="K1874">
            <v>20069178.25</v>
          </cell>
          <cell r="L1874">
            <v>20069178.25</v>
          </cell>
          <cell r="M1874">
            <v>24992.75</v>
          </cell>
        </row>
        <row r="1875">
          <cell r="A1875">
            <v>37742</v>
          </cell>
          <cell r="B1875" t="str">
            <v>PTA</v>
          </cell>
          <cell r="C1875" t="str">
            <v>KoSa Wgth'd Avg Mexico</v>
          </cell>
          <cell r="D1875" t="str">
            <v>TEMEX</v>
          </cell>
          <cell r="E1875">
            <v>635</v>
          </cell>
          <cell r="G1875" t="str">
            <v>$/MT</v>
          </cell>
          <cell r="H1875">
            <v>20409.939999999999</v>
          </cell>
          <cell r="I1875" t="str">
            <v>Mex</v>
          </cell>
          <cell r="J1875" t="str">
            <v>Hurtado</v>
          </cell>
          <cell r="K1875">
            <v>12960311.899999999</v>
          </cell>
          <cell r="L1875">
            <v>12960311.899999999</v>
          </cell>
          <cell r="M1875">
            <v>20409.939999999999</v>
          </cell>
        </row>
        <row r="1876">
          <cell r="A1876">
            <v>37773</v>
          </cell>
          <cell r="B1876" t="str">
            <v>PTA</v>
          </cell>
          <cell r="C1876" t="str">
            <v>KoSa Wgth'd Avg Mexico</v>
          </cell>
          <cell r="D1876" t="str">
            <v>TEMEX</v>
          </cell>
          <cell r="E1876">
            <v>616</v>
          </cell>
          <cell r="G1876" t="str">
            <v>$/MT</v>
          </cell>
          <cell r="H1876">
            <v>19266.29</v>
          </cell>
          <cell r="I1876" t="str">
            <v>Mex</v>
          </cell>
          <cell r="J1876" t="str">
            <v>Hurtado</v>
          </cell>
          <cell r="K1876">
            <v>11868034.640000001</v>
          </cell>
          <cell r="L1876">
            <v>11868034.640000001</v>
          </cell>
          <cell r="M1876">
            <v>19266.29</v>
          </cell>
        </row>
        <row r="1877">
          <cell r="A1877">
            <v>37803</v>
          </cell>
          <cell r="B1877" t="str">
            <v>PTA</v>
          </cell>
          <cell r="C1877" t="str">
            <v>KoSa Wgth'd Avg Mexico</v>
          </cell>
          <cell r="D1877" t="str">
            <v>TEMEX</v>
          </cell>
          <cell r="E1877">
            <v>632</v>
          </cell>
          <cell r="G1877" t="str">
            <v>$/MT</v>
          </cell>
          <cell r="H1877">
            <v>21829.79</v>
          </cell>
          <cell r="I1877" t="str">
            <v>Mex</v>
          </cell>
          <cell r="J1877" t="str">
            <v>Hurtado</v>
          </cell>
          <cell r="K1877">
            <v>13796427.280000001</v>
          </cell>
          <cell r="L1877">
            <v>13796427.280000001</v>
          </cell>
          <cell r="M1877">
            <v>21829.79</v>
          </cell>
        </row>
        <row r="1878">
          <cell r="A1878">
            <v>37834</v>
          </cell>
          <cell r="B1878" t="str">
            <v>PTA</v>
          </cell>
          <cell r="C1878" t="str">
            <v>KoSa Wgth'd Avg Mexico</v>
          </cell>
          <cell r="D1878" t="str">
            <v>TEMEX</v>
          </cell>
          <cell r="E1878">
            <v>659</v>
          </cell>
          <cell r="G1878" t="str">
            <v>$/MT</v>
          </cell>
          <cell r="H1878">
            <v>27525.75</v>
          </cell>
          <cell r="I1878" t="str">
            <v>Mex</v>
          </cell>
          <cell r="J1878" t="str">
            <v>Hurtado</v>
          </cell>
          <cell r="K1878">
            <v>18139469.25</v>
          </cell>
          <cell r="L1878">
            <v>18139469.25</v>
          </cell>
          <cell r="M1878">
            <v>27525.75</v>
          </cell>
        </row>
        <row r="1879">
          <cell r="A1879">
            <v>37865</v>
          </cell>
          <cell r="B1879" t="str">
            <v>PTA</v>
          </cell>
          <cell r="C1879" t="str">
            <v>KoSa Wgth'd Avg Mexico</v>
          </cell>
          <cell r="D1879" t="str">
            <v>TEMEX</v>
          </cell>
          <cell r="E1879">
            <v>685</v>
          </cell>
          <cell r="G1879" t="str">
            <v>$/MT</v>
          </cell>
          <cell r="H1879">
            <v>23197.57</v>
          </cell>
          <cell r="I1879" t="str">
            <v>Mex</v>
          </cell>
          <cell r="J1879" t="str">
            <v>Hurtado</v>
          </cell>
          <cell r="K1879">
            <v>15890335.449999999</v>
          </cell>
          <cell r="L1879">
            <v>15890335.449999999</v>
          </cell>
          <cell r="M1879">
            <v>23197.57</v>
          </cell>
        </row>
        <row r="1880">
          <cell r="A1880">
            <v>37895</v>
          </cell>
          <cell r="B1880" t="str">
            <v>PTA</v>
          </cell>
          <cell r="C1880" t="str">
            <v>KoSa Wgth'd Avg Mexico</v>
          </cell>
          <cell r="D1880" t="str">
            <v>TEMEX</v>
          </cell>
          <cell r="E1880">
            <v>649</v>
          </cell>
          <cell r="G1880" t="str">
            <v>$/MT</v>
          </cell>
          <cell r="H1880">
            <v>27601.79</v>
          </cell>
          <cell r="I1880" t="str">
            <v>Mex</v>
          </cell>
          <cell r="J1880" t="str">
            <v>Hurtado</v>
          </cell>
          <cell r="K1880">
            <v>17913561.710000001</v>
          </cell>
          <cell r="L1880">
            <v>17913561.710000001</v>
          </cell>
          <cell r="M1880">
            <v>27601.79</v>
          </cell>
        </row>
        <row r="1881">
          <cell r="A1881">
            <v>37926</v>
          </cell>
          <cell r="B1881" t="str">
            <v>PTA</v>
          </cell>
          <cell r="C1881" t="str">
            <v>KoSa Wgth'd Avg Mexico</v>
          </cell>
          <cell r="D1881" t="str">
            <v>TEMEX</v>
          </cell>
          <cell r="E1881">
            <v>661</v>
          </cell>
          <cell r="G1881" t="str">
            <v>$/MT</v>
          </cell>
          <cell r="H1881">
            <v>25714.28</v>
          </cell>
          <cell r="I1881" t="str">
            <v>Mex</v>
          </cell>
          <cell r="J1881" t="str">
            <v>Hurtado</v>
          </cell>
          <cell r="K1881">
            <v>16997139.079999998</v>
          </cell>
          <cell r="L1881">
            <v>16997139.079999998</v>
          </cell>
          <cell r="M1881">
            <v>25714.28</v>
          </cell>
        </row>
        <row r="1882">
          <cell r="A1882">
            <v>37956</v>
          </cell>
          <cell r="B1882" t="str">
            <v>PTA</v>
          </cell>
          <cell r="C1882" t="str">
            <v>KoSa Wgth'd Avg Mexico</v>
          </cell>
          <cell r="D1882" t="str">
            <v>TEMEX</v>
          </cell>
          <cell r="E1882">
            <v>666</v>
          </cell>
          <cell r="G1882" t="str">
            <v>$/MT</v>
          </cell>
          <cell r="H1882">
            <v>21608.2</v>
          </cell>
          <cell r="I1882" t="str">
            <v>Mex</v>
          </cell>
          <cell r="J1882" t="str">
            <v>Hurtado</v>
          </cell>
          <cell r="K1882">
            <v>14391061.200000001</v>
          </cell>
          <cell r="L1882">
            <v>14391061.200000001</v>
          </cell>
          <cell r="M1882">
            <v>21608.2</v>
          </cell>
        </row>
        <row r="1883">
          <cell r="A1883">
            <v>37987</v>
          </cell>
          <cell r="B1883" t="str">
            <v>PTA</v>
          </cell>
          <cell r="C1883" t="str">
            <v>KoSa Wgth'd Avg Mexico</v>
          </cell>
          <cell r="D1883" t="str">
            <v>TEMEX</v>
          </cell>
          <cell r="E1883">
            <v>677</v>
          </cell>
          <cell r="G1883" t="str">
            <v>$/MT</v>
          </cell>
          <cell r="H1883">
            <v>26330.57</v>
          </cell>
          <cell r="I1883" t="str">
            <v>Mex</v>
          </cell>
          <cell r="J1883" t="str">
            <v>Hurtado</v>
          </cell>
          <cell r="K1883">
            <v>17825795.890000001</v>
          </cell>
          <cell r="L1883">
            <v>17825795.890000001</v>
          </cell>
          <cell r="M1883">
            <v>26330.57</v>
          </cell>
        </row>
        <row r="1884">
          <cell r="A1884">
            <v>38018</v>
          </cell>
          <cell r="B1884" t="str">
            <v>PTA</v>
          </cell>
          <cell r="C1884" t="str">
            <v>KoSa Wgth'd Avg Mexico</v>
          </cell>
          <cell r="D1884" t="str">
            <v>TEMEX</v>
          </cell>
          <cell r="E1884">
            <v>730</v>
          </cell>
          <cell r="G1884" t="str">
            <v>$/MT</v>
          </cell>
          <cell r="H1884">
            <v>21682.42</v>
          </cell>
          <cell r="I1884" t="str">
            <v>Mex</v>
          </cell>
          <cell r="J1884" t="str">
            <v>Hurtado</v>
          </cell>
          <cell r="K1884">
            <v>15828166.6</v>
          </cell>
          <cell r="L1884">
            <v>15828166.6</v>
          </cell>
          <cell r="M1884">
            <v>21682.42</v>
          </cell>
        </row>
        <row r="1885">
          <cell r="A1885">
            <v>38047</v>
          </cell>
          <cell r="B1885" t="str">
            <v>PTA</v>
          </cell>
          <cell r="C1885" t="str">
            <v>KoSa Wgth'd Avg Mexico</v>
          </cell>
          <cell r="D1885" t="str">
            <v>TEMEX</v>
          </cell>
          <cell r="E1885">
            <v>745</v>
          </cell>
          <cell r="G1885" t="str">
            <v>$/MT</v>
          </cell>
          <cell r="H1885">
            <v>22384.76</v>
          </cell>
          <cell r="I1885" t="str">
            <v>Mex</v>
          </cell>
          <cell r="J1885" t="str">
            <v>Hurtado</v>
          </cell>
          <cell r="K1885">
            <v>16676646.199999999</v>
          </cell>
          <cell r="L1885">
            <v>16676646.199999999</v>
          </cell>
          <cell r="M1885">
            <v>22384.76</v>
          </cell>
        </row>
        <row r="1886">
          <cell r="A1886">
            <v>38078</v>
          </cell>
          <cell r="B1886" t="str">
            <v>PTA</v>
          </cell>
          <cell r="C1886" t="str">
            <v>KoSa Wgth'd Avg Mexico</v>
          </cell>
          <cell r="D1886" t="str">
            <v>TEMEX</v>
          </cell>
          <cell r="E1886">
            <v>756</v>
          </cell>
          <cell r="G1886" t="str">
            <v>$/MT</v>
          </cell>
          <cell r="H1886">
            <v>22994.080000000002</v>
          </cell>
          <cell r="I1886" t="str">
            <v>Mex</v>
          </cell>
          <cell r="J1886" t="str">
            <v>Hurtado</v>
          </cell>
          <cell r="K1886">
            <v>17383524.48</v>
          </cell>
          <cell r="L1886">
            <v>17383524.48</v>
          </cell>
          <cell r="M1886">
            <v>22994.080000000002</v>
          </cell>
        </row>
        <row r="1887">
          <cell r="A1887">
            <v>38108</v>
          </cell>
          <cell r="B1887" t="str">
            <v>PTA</v>
          </cell>
          <cell r="C1887" t="str">
            <v>KoSa Wgth'd Avg Mexico</v>
          </cell>
          <cell r="D1887" t="str">
            <v>TEMEX</v>
          </cell>
          <cell r="E1887">
            <v>771</v>
          </cell>
          <cell r="G1887" t="str">
            <v>$/MT</v>
          </cell>
          <cell r="H1887">
            <v>24588.03</v>
          </cell>
          <cell r="I1887" t="str">
            <v>Mex</v>
          </cell>
          <cell r="J1887" t="str">
            <v>Hurtado</v>
          </cell>
          <cell r="K1887">
            <v>18957371.129999999</v>
          </cell>
          <cell r="L1887">
            <v>18957371.129999999</v>
          </cell>
          <cell r="M1887">
            <v>24588.03</v>
          </cell>
        </row>
        <row r="1888">
          <cell r="A1888">
            <v>38139</v>
          </cell>
          <cell r="B1888" t="str">
            <v>PTA</v>
          </cell>
          <cell r="C1888" t="str">
            <v>KoSa Wgth'd Avg Mexico</v>
          </cell>
          <cell r="D1888" t="str">
            <v>TEMEX</v>
          </cell>
          <cell r="E1888">
            <v>779</v>
          </cell>
          <cell r="G1888" t="str">
            <v>$/MT</v>
          </cell>
          <cell r="H1888">
            <v>22045.25</v>
          </cell>
          <cell r="I1888" t="str">
            <v>Mex</v>
          </cell>
          <cell r="J1888" t="str">
            <v>Hurtado</v>
          </cell>
          <cell r="K1888">
            <v>17173249.75</v>
          </cell>
          <cell r="L1888">
            <v>17173249.75</v>
          </cell>
          <cell r="M1888">
            <v>22045.25</v>
          </cell>
        </row>
        <row r="1889">
          <cell r="A1889">
            <v>38169</v>
          </cell>
          <cell r="B1889" t="str">
            <v>PTA</v>
          </cell>
          <cell r="C1889" t="str">
            <v>Queretaro</v>
          </cell>
          <cell r="D1889" t="str">
            <v>TEMEX</v>
          </cell>
          <cell r="E1889">
            <v>779</v>
          </cell>
          <cell r="G1889" t="str">
            <v>$/MT</v>
          </cell>
          <cell r="H1889">
            <v>23894.41</v>
          </cell>
          <cell r="I1889" t="str">
            <v>Mex</v>
          </cell>
          <cell r="J1889" t="str">
            <v>Hurtado</v>
          </cell>
          <cell r="K1889">
            <v>18613745.390000001</v>
          </cell>
          <cell r="L1889">
            <v>18613745.390000001</v>
          </cell>
          <cell r="M1889">
            <v>23894.41</v>
          </cell>
        </row>
        <row r="1890">
          <cell r="A1890">
            <v>38200</v>
          </cell>
          <cell r="B1890" t="str">
            <v>PTA</v>
          </cell>
          <cell r="C1890" t="str">
            <v>Queretaro</v>
          </cell>
          <cell r="D1890" t="str">
            <v>TEMEX</v>
          </cell>
          <cell r="E1890">
            <v>790.12722400000007</v>
          </cell>
          <cell r="G1890" t="str">
            <v>$/MT</v>
          </cell>
          <cell r="H1890">
            <v>25105.200000000001</v>
          </cell>
          <cell r="I1890" t="str">
            <v>Mex</v>
          </cell>
          <cell r="J1890" t="str">
            <v>Hurtado</v>
          </cell>
          <cell r="K1890">
            <v>19836301.983964801</v>
          </cell>
          <cell r="L1890">
            <v>19836301.983964801</v>
          </cell>
          <cell r="M1890">
            <v>25105.200000000001</v>
          </cell>
        </row>
        <row r="1891">
          <cell r="A1891">
            <v>38231</v>
          </cell>
          <cell r="B1891" t="str">
            <v>PTA</v>
          </cell>
          <cell r="C1891" t="str">
            <v>Queretaro</v>
          </cell>
          <cell r="D1891" t="str">
            <v>TEMEX</v>
          </cell>
          <cell r="E1891">
            <v>852.73843199999999</v>
          </cell>
          <cell r="G1891" t="str">
            <v>$/MT</v>
          </cell>
          <cell r="H1891">
            <v>25105.200000000001</v>
          </cell>
          <cell r="I1891" t="str">
            <v>Mex</v>
          </cell>
          <cell r="J1891" t="str">
            <v>Hurtado</v>
          </cell>
          <cell r="K1891">
            <v>21408168.8830464</v>
          </cell>
          <cell r="L1891">
            <v>21408168.8830464</v>
          </cell>
          <cell r="M1891">
            <v>25105.200000000001</v>
          </cell>
        </row>
        <row r="1892">
          <cell r="A1892">
            <v>38261</v>
          </cell>
          <cell r="B1892" t="str">
            <v>PTA</v>
          </cell>
          <cell r="C1892" t="str">
            <v>Queretaro</v>
          </cell>
          <cell r="D1892" t="str">
            <v>TEMEX</v>
          </cell>
          <cell r="E1892">
            <v>895.067136</v>
          </cell>
          <cell r="G1892" t="str">
            <v>$/MT</v>
          </cell>
          <cell r="H1892">
            <v>25105.200000000001</v>
          </cell>
          <cell r="I1892" t="str">
            <v>Mex</v>
          </cell>
          <cell r="J1892" t="str">
            <v>Hurtado</v>
          </cell>
          <cell r="K1892">
            <v>22470839.462707199</v>
          </cell>
          <cell r="L1892">
            <v>22470839.462707199</v>
          </cell>
          <cell r="M1892">
            <v>25105.200000000001</v>
          </cell>
        </row>
        <row r="1893">
          <cell r="A1893">
            <v>38292</v>
          </cell>
          <cell r="B1893" t="str">
            <v>PTA</v>
          </cell>
          <cell r="C1893" t="str">
            <v>Queretaro</v>
          </cell>
          <cell r="D1893" t="str">
            <v>TEMEX</v>
          </cell>
          <cell r="E1893">
            <v>898.75987450000002</v>
          </cell>
          <cell r="G1893" t="str">
            <v>$/MT</v>
          </cell>
          <cell r="H1893">
            <v>25105.200000000001</v>
          </cell>
          <cell r="I1893" t="str">
            <v>Mex</v>
          </cell>
          <cell r="J1893" t="str">
            <v>Hurtado</v>
          </cell>
          <cell r="K1893">
            <v>22563546.401297402</v>
          </cell>
          <cell r="L1893">
            <v>22563546.401297402</v>
          </cell>
          <cell r="M1893">
            <v>25105.200000000001</v>
          </cell>
        </row>
        <row r="1894">
          <cell r="A1894">
            <v>38322</v>
          </cell>
          <cell r="B1894" t="str">
            <v>PTA</v>
          </cell>
          <cell r="C1894" t="str">
            <v>Queretaro</v>
          </cell>
          <cell r="D1894" t="str">
            <v>TEMEX</v>
          </cell>
          <cell r="E1894">
            <v>898.75987450000002</v>
          </cell>
          <cell r="G1894" t="str">
            <v>$/MT</v>
          </cell>
          <cell r="H1894">
            <v>25105.200000000001</v>
          </cell>
          <cell r="I1894" t="str">
            <v>Mex</v>
          </cell>
          <cell r="J1894" t="str">
            <v>Hurtado</v>
          </cell>
          <cell r="K1894">
            <v>22563546.401297402</v>
          </cell>
          <cell r="L1894">
            <v>22563546.401297402</v>
          </cell>
          <cell r="M1894">
            <v>25105.200000000001</v>
          </cell>
        </row>
        <row r="1895">
          <cell r="A1895">
            <v>38353</v>
          </cell>
          <cell r="B1895" t="str">
            <v>PTA</v>
          </cell>
          <cell r="C1895" t="str">
            <v>Queretaro</v>
          </cell>
          <cell r="D1895" t="str">
            <v>TEMEX</v>
          </cell>
          <cell r="E1895">
            <v>898.75987450000002</v>
          </cell>
          <cell r="G1895" t="str">
            <v>$/MT</v>
          </cell>
          <cell r="H1895">
            <v>25105.200000000001</v>
          </cell>
          <cell r="I1895" t="str">
            <v>Mex</v>
          </cell>
          <cell r="J1895" t="str">
            <v>Hurtado</v>
          </cell>
          <cell r="K1895">
            <v>22563546.401297402</v>
          </cell>
          <cell r="L1895">
            <v>22563546.401297402</v>
          </cell>
          <cell r="M1895">
            <v>25105.200000000001</v>
          </cell>
        </row>
        <row r="1896">
          <cell r="A1896">
            <v>38384</v>
          </cell>
          <cell r="B1896" t="str">
            <v>PTA</v>
          </cell>
          <cell r="C1896" t="str">
            <v>Queretaro</v>
          </cell>
          <cell r="D1896" t="str">
            <v>TEMEX</v>
          </cell>
          <cell r="E1896">
            <v>906.14535150000006</v>
          </cell>
          <cell r="G1896" t="str">
            <v>$/MT</v>
          </cell>
          <cell r="H1896">
            <v>25105.200000000001</v>
          </cell>
          <cell r="I1896" t="str">
            <v>Mex</v>
          </cell>
          <cell r="J1896" t="str">
            <v>Hurtado</v>
          </cell>
          <cell r="K1896">
            <v>22748960.278477803</v>
          </cell>
          <cell r="L1896">
            <v>22748960.278477803</v>
          </cell>
          <cell r="M1896">
            <v>25105.200000000001</v>
          </cell>
        </row>
        <row r="1897">
          <cell r="A1897">
            <v>38412</v>
          </cell>
          <cell r="B1897" t="str">
            <v>PTA</v>
          </cell>
          <cell r="C1897" t="str">
            <v>Queretaro</v>
          </cell>
          <cell r="D1897" t="str">
            <v>TEMEX</v>
          </cell>
          <cell r="E1897">
            <v>920.91630550000002</v>
          </cell>
          <cell r="G1897" t="str">
            <v>$/MT</v>
          </cell>
          <cell r="H1897">
            <v>25105.200000000001</v>
          </cell>
          <cell r="I1897" t="str">
            <v>Mex</v>
          </cell>
          <cell r="J1897" t="str">
            <v>Hurtado</v>
          </cell>
          <cell r="K1897">
            <v>23119788.032838602</v>
          </cell>
          <cell r="L1897">
            <v>23119788.032838602</v>
          </cell>
          <cell r="M1897">
            <v>25105.200000000001</v>
          </cell>
        </row>
        <row r="1898">
          <cell r="A1898">
            <v>38443</v>
          </cell>
          <cell r="B1898" t="str">
            <v>PTA</v>
          </cell>
          <cell r="C1898" t="str">
            <v>Queretaro</v>
          </cell>
          <cell r="D1898" t="str">
            <v>TEMEX</v>
          </cell>
          <cell r="E1898">
            <v>928.30178250000006</v>
          </cell>
          <cell r="G1898" t="str">
            <v>$/MT</v>
          </cell>
          <cell r="H1898">
            <v>25105.200000000001</v>
          </cell>
          <cell r="I1898" t="str">
            <v>Mex</v>
          </cell>
          <cell r="J1898" t="str">
            <v>Hurtado</v>
          </cell>
          <cell r="K1898">
            <v>23305201.910019003</v>
          </cell>
          <cell r="L1898">
            <v>23305201.910019003</v>
          </cell>
          <cell r="M1898">
            <v>25105.200000000001</v>
          </cell>
        </row>
        <row r="1899">
          <cell r="A1899">
            <v>38473</v>
          </cell>
          <cell r="B1899" t="str">
            <v>PTA</v>
          </cell>
          <cell r="C1899" t="str">
            <v>Queretaro</v>
          </cell>
          <cell r="D1899" t="str">
            <v>TEMEX</v>
          </cell>
          <cell r="E1899">
            <v>928.30178250000006</v>
          </cell>
          <cell r="G1899" t="str">
            <v>$/MT</v>
          </cell>
          <cell r="H1899">
            <v>25105.200000000001</v>
          </cell>
          <cell r="I1899" t="str">
            <v>Mex</v>
          </cell>
          <cell r="J1899" t="str">
            <v>Hurtado</v>
          </cell>
          <cell r="K1899">
            <v>23305201.910019003</v>
          </cell>
          <cell r="L1899">
            <v>23305201.910019003</v>
          </cell>
          <cell r="M1899">
            <v>25105.200000000001</v>
          </cell>
        </row>
        <row r="1900">
          <cell r="A1900">
            <v>38504</v>
          </cell>
          <cell r="B1900" t="str">
            <v>PTA</v>
          </cell>
          <cell r="C1900" t="str">
            <v>Queretaro</v>
          </cell>
          <cell r="D1900" t="str">
            <v>TEMEX</v>
          </cell>
          <cell r="E1900">
            <v>928.30178250000006</v>
          </cell>
          <cell r="G1900" t="str">
            <v>$/MT</v>
          </cell>
          <cell r="H1900">
            <v>25105.200000000001</v>
          </cell>
          <cell r="I1900" t="str">
            <v>Mex</v>
          </cell>
          <cell r="J1900" t="str">
            <v>Hurtado</v>
          </cell>
          <cell r="K1900">
            <v>23305201.910019003</v>
          </cell>
          <cell r="L1900">
            <v>23305201.910019003</v>
          </cell>
          <cell r="M1900">
            <v>25105.200000000001</v>
          </cell>
        </row>
        <row r="1901">
          <cell r="A1901">
            <v>38534</v>
          </cell>
          <cell r="B1901" t="str">
            <v>PTA</v>
          </cell>
          <cell r="C1901" t="str">
            <v>Queretaro</v>
          </cell>
          <cell r="D1901" t="str">
            <v>TEMEX</v>
          </cell>
          <cell r="E1901">
            <v>924.60904400000004</v>
          </cell>
          <cell r="G1901" t="str">
            <v>$/MT</v>
          </cell>
          <cell r="H1901">
            <v>25105.200000000001</v>
          </cell>
          <cell r="I1901" t="str">
            <v>Mex</v>
          </cell>
          <cell r="J1901" t="str">
            <v>Hurtado</v>
          </cell>
          <cell r="K1901">
            <v>23212494.9714288</v>
          </cell>
          <cell r="L1901">
            <v>23212494.9714288</v>
          </cell>
          <cell r="M1901">
            <v>25105.200000000001</v>
          </cell>
        </row>
        <row r="1902">
          <cell r="A1902">
            <v>38565</v>
          </cell>
          <cell r="B1902" t="str">
            <v>PTA</v>
          </cell>
          <cell r="C1902" t="str">
            <v>Queretaro</v>
          </cell>
          <cell r="D1902" t="str">
            <v>TEMEX</v>
          </cell>
          <cell r="E1902">
            <v>924.60904400000004</v>
          </cell>
          <cell r="G1902" t="str">
            <v>$/MT</v>
          </cell>
          <cell r="H1902">
            <v>25105.200000000001</v>
          </cell>
          <cell r="I1902" t="str">
            <v>Mex</v>
          </cell>
          <cell r="J1902" t="str">
            <v>Hurtado</v>
          </cell>
          <cell r="K1902">
            <v>23212494.9714288</v>
          </cell>
          <cell r="L1902">
            <v>23212494.9714288</v>
          </cell>
          <cell r="M1902">
            <v>25105.200000000001</v>
          </cell>
        </row>
        <row r="1903">
          <cell r="A1903">
            <v>38596</v>
          </cell>
          <cell r="B1903" t="str">
            <v>PTA</v>
          </cell>
          <cell r="C1903" t="str">
            <v>Queretaro</v>
          </cell>
          <cell r="D1903" t="str">
            <v>TEMEX</v>
          </cell>
          <cell r="E1903">
            <v>924.60904400000004</v>
          </cell>
          <cell r="G1903" t="str">
            <v>$/MT</v>
          </cell>
          <cell r="H1903">
            <v>25105.200000000001</v>
          </cell>
          <cell r="I1903" t="str">
            <v>Mex</v>
          </cell>
          <cell r="J1903" t="str">
            <v>Hurtado</v>
          </cell>
          <cell r="K1903">
            <v>23212494.9714288</v>
          </cell>
          <cell r="L1903">
            <v>23212494.9714288</v>
          </cell>
          <cell r="M1903">
            <v>25105.200000000001</v>
          </cell>
        </row>
        <row r="1904">
          <cell r="A1904">
            <v>38626</v>
          </cell>
          <cell r="B1904" t="str">
            <v>PTA</v>
          </cell>
          <cell r="C1904" t="str">
            <v>Queretaro</v>
          </cell>
          <cell r="D1904" t="str">
            <v>TEMEX</v>
          </cell>
          <cell r="E1904">
            <v>913.53082849999998</v>
          </cell>
          <cell r="G1904" t="str">
            <v>$/MT</v>
          </cell>
          <cell r="H1904">
            <v>25105.200000000001</v>
          </cell>
          <cell r="I1904" t="str">
            <v>Mex</v>
          </cell>
          <cell r="J1904" t="str">
            <v>Hurtado</v>
          </cell>
          <cell r="K1904">
            <v>22934374.1556582</v>
          </cell>
          <cell r="L1904">
            <v>22934374.1556582</v>
          </cell>
          <cell r="M1904">
            <v>25105.200000000001</v>
          </cell>
        </row>
        <row r="1905">
          <cell r="A1905">
            <v>38657</v>
          </cell>
          <cell r="B1905" t="str">
            <v>PTA</v>
          </cell>
          <cell r="C1905" t="str">
            <v>Queretaro</v>
          </cell>
          <cell r="D1905" t="str">
            <v>TEMEX</v>
          </cell>
          <cell r="E1905">
            <v>913.53082849999998</v>
          </cell>
          <cell r="G1905" t="str">
            <v>$/MT</v>
          </cell>
          <cell r="H1905">
            <v>25105.200000000001</v>
          </cell>
          <cell r="I1905" t="str">
            <v>Mex</v>
          </cell>
          <cell r="J1905" t="str">
            <v>Hurtado</v>
          </cell>
          <cell r="K1905">
            <v>22934374.1556582</v>
          </cell>
          <cell r="L1905">
            <v>22934374.1556582</v>
          </cell>
          <cell r="M1905">
            <v>25105.200000000001</v>
          </cell>
        </row>
        <row r="1906">
          <cell r="A1906">
            <v>38687</v>
          </cell>
          <cell r="B1906" t="str">
            <v>PTA</v>
          </cell>
          <cell r="C1906" t="str">
            <v>Queretaro</v>
          </cell>
          <cell r="D1906" t="str">
            <v>TEMEX</v>
          </cell>
          <cell r="E1906">
            <v>913.53082849999998</v>
          </cell>
          <cell r="G1906" t="str">
            <v>$/MT</v>
          </cell>
          <cell r="H1906">
            <v>25105.200000000001</v>
          </cell>
          <cell r="I1906" t="str">
            <v>Mex</v>
          </cell>
          <cell r="J1906" t="str">
            <v>Hurtado</v>
          </cell>
          <cell r="K1906">
            <v>22934374.1556582</v>
          </cell>
          <cell r="L1906">
            <v>22934374.1556582</v>
          </cell>
          <cell r="M1906">
            <v>25105.200000000001</v>
          </cell>
        </row>
        <row r="1907">
          <cell r="A1907">
            <v>37987</v>
          </cell>
          <cell r="B1907" t="str">
            <v>PTMEG</v>
          </cell>
          <cell r="C1907" t="str">
            <v>JAPAN(Opalontex Jv)</v>
          </cell>
          <cell r="D1907" t="str">
            <v>BASF</v>
          </cell>
          <cell r="E1907">
            <v>2070</v>
          </cell>
          <cell r="G1907" t="str">
            <v>$/MT</v>
          </cell>
          <cell r="H1907">
            <v>262.5</v>
          </cell>
          <cell r="I1907" t="str">
            <v>Asia</v>
          </cell>
          <cell r="J1907" t="str">
            <v>Whisker</v>
          </cell>
          <cell r="K1907">
            <v>543375</v>
          </cell>
          <cell r="L1907">
            <v>543375</v>
          </cell>
          <cell r="M1907">
            <v>262.5</v>
          </cell>
        </row>
        <row r="1908">
          <cell r="A1908">
            <v>38018</v>
          </cell>
          <cell r="B1908" t="str">
            <v>PTMEG</v>
          </cell>
          <cell r="C1908" t="str">
            <v>JAPAN(Opalontex Jv)</v>
          </cell>
          <cell r="D1908" t="str">
            <v>BASF</v>
          </cell>
          <cell r="E1908">
            <v>2070</v>
          </cell>
          <cell r="G1908" t="str">
            <v>$/MT</v>
          </cell>
          <cell r="H1908">
            <v>262.5</v>
          </cell>
          <cell r="I1908" t="str">
            <v>Asia</v>
          </cell>
          <cell r="J1908" t="str">
            <v>Whisker</v>
          </cell>
          <cell r="K1908">
            <v>543375</v>
          </cell>
          <cell r="L1908">
            <v>543375</v>
          </cell>
          <cell r="M1908">
            <v>262.5</v>
          </cell>
        </row>
        <row r="1909">
          <cell r="A1909">
            <v>38047</v>
          </cell>
          <cell r="B1909" t="str">
            <v>PTMEG</v>
          </cell>
          <cell r="C1909" t="str">
            <v>JAPAN(Opalontex Jv)</v>
          </cell>
          <cell r="D1909" t="str">
            <v>BASF</v>
          </cell>
          <cell r="E1909">
            <v>2070</v>
          </cell>
          <cell r="G1909" t="str">
            <v>$/MT</v>
          </cell>
          <cell r="H1909">
            <v>262.5</v>
          </cell>
          <cell r="I1909" t="str">
            <v>Asia</v>
          </cell>
          <cell r="J1909" t="str">
            <v>Whisker</v>
          </cell>
          <cell r="K1909">
            <v>543375</v>
          </cell>
          <cell r="L1909">
            <v>543375</v>
          </cell>
          <cell r="M1909">
            <v>262.5</v>
          </cell>
        </row>
        <row r="1910">
          <cell r="A1910">
            <v>38078</v>
          </cell>
          <cell r="B1910" t="str">
            <v>PTMEG</v>
          </cell>
          <cell r="C1910" t="str">
            <v>JAPAN(Opalontex Jv)</v>
          </cell>
          <cell r="D1910" t="str">
            <v>BASF</v>
          </cell>
          <cell r="E1910">
            <v>2070</v>
          </cell>
          <cell r="G1910" t="str">
            <v>$/MT</v>
          </cell>
          <cell r="H1910">
            <v>262.5</v>
          </cell>
          <cell r="I1910" t="str">
            <v>Asia</v>
          </cell>
          <cell r="J1910" t="str">
            <v>Whisker</v>
          </cell>
          <cell r="K1910">
            <v>543375</v>
          </cell>
          <cell r="L1910">
            <v>543375</v>
          </cell>
          <cell r="M1910">
            <v>262.5</v>
          </cell>
        </row>
        <row r="1911">
          <cell r="A1911">
            <v>38108</v>
          </cell>
          <cell r="B1911" t="str">
            <v>PTMEG</v>
          </cell>
          <cell r="C1911" t="str">
            <v>JAPAN(Opalontex Jv)</v>
          </cell>
          <cell r="D1911" t="str">
            <v>BASF</v>
          </cell>
          <cell r="E1911">
            <v>2070</v>
          </cell>
          <cell r="G1911" t="str">
            <v>$/MT</v>
          </cell>
          <cell r="H1911">
            <v>262.5</v>
          </cell>
          <cell r="I1911" t="str">
            <v>Asia</v>
          </cell>
          <cell r="J1911" t="str">
            <v>Whisker</v>
          </cell>
          <cell r="K1911">
            <v>543375</v>
          </cell>
          <cell r="L1911">
            <v>543375</v>
          </cell>
          <cell r="M1911">
            <v>262.5</v>
          </cell>
        </row>
        <row r="1912">
          <cell r="A1912">
            <v>38139</v>
          </cell>
          <cell r="B1912" t="str">
            <v>PTMEG</v>
          </cell>
          <cell r="C1912" t="str">
            <v>JAPAN(Opalontex Jv)</v>
          </cell>
          <cell r="D1912" t="str">
            <v>BASF</v>
          </cell>
          <cell r="E1912">
            <v>2070</v>
          </cell>
          <cell r="G1912" t="str">
            <v>$/MT</v>
          </cell>
          <cell r="H1912">
            <v>262.5</v>
          </cell>
          <cell r="I1912" t="str">
            <v>Asia</v>
          </cell>
          <cell r="J1912" t="str">
            <v>Whisker</v>
          </cell>
          <cell r="K1912">
            <v>543375</v>
          </cell>
          <cell r="L1912">
            <v>543375</v>
          </cell>
          <cell r="M1912">
            <v>262.5</v>
          </cell>
        </row>
        <row r="1913">
          <cell r="A1913">
            <v>38169</v>
          </cell>
          <cell r="B1913" t="str">
            <v>PTMEG</v>
          </cell>
          <cell r="C1913" t="str">
            <v>JAPAN(Opalontex Jv)</v>
          </cell>
          <cell r="D1913" t="str">
            <v>BASF</v>
          </cell>
          <cell r="E1913">
            <v>2070</v>
          </cell>
          <cell r="G1913" t="str">
            <v>$/MT</v>
          </cell>
          <cell r="H1913">
            <v>262.5</v>
          </cell>
          <cell r="I1913" t="str">
            <v>Asia</v>
          </cell>
          <cell r="J1913" t="str">
            <v>Whisker</v>
          </cell>
          <cell r="K1913">
            <v>543375</v>
          </cell>
          <cell r="L1913">
            <v>543375</v>
          </cell>
          <cell r="M1913">
            <v>262.5</v>
          </cell>
        </row>
        <row r="1914">
          <cell r="A1914">
            <v>38200</v>
          </cell>
          <cell r="B1914" t="str">
            <v>PTMEG</v>
          </cell>
          <cell r="C1914" t="str">
            <v>JAPAN(Opalontex Jv)</v>
          </cell>
          <cell r="D1914" t="str">
            <v>BASF</v>
          </cell>
          <cell r="E1914">
            <v>2070</v>
          </cell>
          <cell r="G1914" t="str">
            <v>$/MT</v>
          </cell>
          <cell r="H1914">
            <v>262.5</v>
          </cell>
          <cell r="I1914" t="str">
            <v>Asia</v>
          </cell>
          <cell r="J1914" t="str">
            <v>Whisker</v>
          </cell>
          <cell r="K1914">
            <v>543375</v>
          </cell>
          <cell r="L1914">
            <v>543375</v>
          </cell>
          <cell r="M1914">
            <v>262.5</v>
          </cell>
        </row>
        <row r="1915">
          <cell r="A1915">
            <v>38231</v>
          </cell>
          <cell r="B1915" t="str">
            <v>PTMEG</v>
          </cell>
          <cell r="C1915" t="str">
            <v>JAPAN(Opalontex Jv)</v>
          </cell>
          <cell r="D1915" t="str">
            <v>BASF</v>
          </cell>
          <cell r="E1915">
            <v>2070</v>
          </cell>
          <cell r="G1915" t="str">
            <v>$/MT</v>
          </cell>
          <cell r="H1915">
            <v>262.5</v>
          </cell>
          <cell r="I1915" t="str">
            <v>Asia</v>
          </cell>
          <cell r="J1915" t="str">
            <v>Whisker</v>
          </cell>
          <cell r="K1915">
            <v>543375</v>
          </cell>
          <cell r="L1915">
            <v>543375</v>
          </cell>
          <cell r="M1915">
            <v>262.5</v>
          </cell>
        </row>
        <row r="1916">
          <cell r="A1916">
            <v>38261</v>
          </cell>
          <cell r="B1916" t="str">
            <v>PTMEG</v>
          </cell>
          <cell r="C1916" t="str">
            <v>JAPAN(Opalontex Jv)</v>
          </cell>
          <cell r="D1916" t="str">
            <v>BASF</v>
          </cell>
          <cell r="E1916">
            <v>2070</v>
          </cell>
          <cell r="G1916" t="str">
            <v>$/MT</v>
          </cell>
          <cell r="H1916">
            <v>262.5</v>
          </cell>
          <cell r="I1916" t="str">
            <v>Asia</v>
          </cell>
          <cell r="J1916" t="str">
            <v>Whisker</v>
          </cell>
          <cell r="K1916">
            <v>543375</v>
          </cell>
          <cell r="L1916">
            <v>543375</v>
          </cell>
          <cell r="M1916">
            <v>262.5</v>
          </cell>
        </row>
        <row r="1917">
          <cell r="A1917">
            <v>38292</v>
          </cell>
          <cell r="B1917" t="str">
            <v>PTMEG</v>
          </cell>
          <cell r="C1917" t="str">
            <v>JAPAN(Opalontex Jv)</v>
          </cell>
          <cell r="D1917" t="str">
            <v>BASF</v>
          </cell>
          <cell r="E1917">
            <v>2070</v>
          </cell>
          <cell r="G1917" t="str">
            <v>$/MT</v>
          </cell>
          <cell r="H1917">
            <v>262.5</v>
          </cell>
          <cell r="I1917" t="str">
            <v>Asia</v>
          </cell>
          <cell r="J1917" t="str">
            <v>Whisker</v>
          </cell>
          <cell r="K1917">
            <v>543375</v>
          </cell>
          <cell r="L1917">
            <v>543375</v>
          </cell>
          <cell r="M1917">
            <v>262.5</v>
          </cell>
        </row>
        <row r="1918">
          <cell r="A1918">
            <v>38322</v>
          </cell>
          <cell r="B1918" t="str">
            <v>PTMEG</v>
          </cell>
          <cell r="C1918" t="str">
            <v>JAPAN(Opalontex Jv)</v>
          </cell>
          <cell r="D1918" t="str">
            <v>BASF</v>
          </cell>
          <cell r="E1918">
            <v>2070</v>
          </cell>
          <cell r="G1918" t="str">
            <v>$/MT</v>
          </cell>
          <cell r="H1918">
            <v>262.5</v>
          </cell>
          <cell r="I1918" t="str">
            <v>Asia</v>
          </cell>
          <cell r="J1918" t="str">
            <v>Whisker</v>
          </cell>
          <cell r="K1918">
            <v>543375</v>
          </cell>
          <cell r="L1918">
            <v>543375</v>
          </cell>
          <cell r="M1918">
            <v>262.5</v>
          </cell>
        </row>
        <row r="1919">
          <cell r="A1919">
            <v>38353</v>
          </cell>
          <cell r="B1919" t="str">
            <v>PTMEG</v>
          </cell>
          <cell r="C1919" t="str">
            <v>JAPAN(Opalontex Jv)</v>
          </cell>
          <cell r="D1919" t="str">
            <v>BASF</v>
          </cell>
          <cell r="E1919">
            <v>2070</v>
          </cell>
          <cell r="G1919" t="str">
            <v>$/MT</v>
          </cell>
          <cell r="H1919">
            <v>262.5</v>
          </cell>
          <cell r="I1919" t="str">
            <v>Asia</v>
          </cell>
          <cell r="J1919" t="str">
            <v>Whisker</v>
          </cell>
          <cell r="K1919">
            <v>543375</v>
          </cell>
          <cell r="L1919">
            <v>543375</v>
          </cell>
          <cell r="M1919">
            <v>262.5</v>
          </cell>
        </row>
        <row r="1920">
          <cell r="A1920">
            <v>38384</v>
          </cell>
          <cell r="B1920" t="str">
            <v>PTMEG</v>
          </cell>
          <cell r="C1920" t="str">
            <v>JAPAN(Opalontex Jv)</v>
          </cell>
          <cell r="D1920" t="str">
            <v>BASF</v>
          </cell>
          <cell r="E1920">
            <v>2070</v>
          </cell>
          <cell r="G1920" t="str">
            <v>$/MT</v>
          </cell>
          <cell r="H1920">
            <v>262.5</v>
          </cell>
          <cell r="I1920" t="str">
            <v>Asia</v>
          </cell>
          <cell r="J1920" t="str">
            <v>Whisker</v>
          </cell>
          <cell r="K1920">
            <v>543375</v>
          </cell>
          <cell r="L1920">
            <v>543375</v>
          </cell>
          <cell r="M1920">
            <v>262.5</v>
          </cell>
        </row>
        <row r="1921">
          <cell r="A1921">
            <v>38412</v>
          </cell>
          <cell r="B1921" t="str">
            <v>PTMEG</v>
          </cell>
          <cell r="C1921" t="str">
            <v>JAPAN(Opalontex Jv)</v>
          </cell>
          <cell r="D1921" t="str">
            <v>BASF</v>
          </cell>
          <cell r="E1921">
            <v>2070</v>
          </cell>
          <cell r="G1921" t="str">
            <v>$/MT</v>
          </cell>
          <cell r="H1921">
            <v>262.5</v>
          </cell>
          <cell r="I1921" t="str">
            <v>Asia</v>
          </cell>
          <cell r="J1921" t="str">
            <v>Whisker</v>
          </cell>
          <cell r="K1921">
            <v>543375</v>
          </cell>
          <cell r="L1921">
            <v>543375</v>
          </cell>
          <cell r="M1921">
            <v>262.5</v>
          </cell>
        </row>
        <row r="1922">
          <cell r="A1922">
            <v>38443</v>
          </cell>
          <cell r="B1922" t="str">
            <v>PTMEG</v>
          </cell>
          <cell r="C1922" t="str">
            <v>JAPAN(Opalontex Jv)</v>
          </cell>
          <cell r="D1922" t="str">
            <v>BASF</v>
          </cell>
          <cell r="E1922">
            <v>2070</v>
          </cell>
          <cell r="G1922" t="str">
            <v>$/MT</v>
          </cell>
          <cell r="H1922">
            <v>262.5</v>
          </cell>
          <cell r="I1922" t="str">
            <v>Asia</v>
          </cell>
          <cell r="J1922" t="str">
            <v>Whisker</v>
          </cell>
          <cell r="K1922">
            <v>543375</v>
          </cell>
          <cell r="L1922">
            <v>543375</v>
          </cell>
          <cell r="M1922">
            <v>262.5</v>
          </cell>
        </row>
        <row r="1923">
          <cell r="A1923">
            <v>38473</v>
          </cell>
          <cell r="B1923" t="str">
            <v>PTMEG</v>
          </cell>
          <cell r="C1923" t="str">
            <v>JAPAN(Opalontex Jv)</v>
          </cell>
          <cell r="D1923" t="str">
            <v>BASF</v>
          </cell>
          <cell r="E1923">
            <v>2070</v>
          </cell>
          <cell r="G1923" t="str">
            <v>$/MT</v>
          </cell>
          <cell r="H1923">
            <v>262.5</v>
          </cell>
          <cell r="I1923" t="str">
            <v>Asia</v>
          </cell>
          <cell r="J1923" t="str">
            <v>Whisker</v>
          </cell>
          <cell r="K1923">
            <v>543375</v>
          </cell>
          <cell r="L1923">
            <v>543375</v>
          </cell>
          <cell r="M1923">
            <v>262.5</v>
          </cell>
        </row>
        <row r="1924">
          <cell r="A1924">
            <v>38504</v>
          </cell>
          <cell r="B1924" t="str">
            <v>PTMEG</v>
          </cell>
          <cell r="C1924" t="str">
            <v>JAPAN(Opalontex Jv)</v>
          </cell>
          <cell r="D1924" t="str">
            <v>BASF</v>
          </cell>
          <cell r="E1924">
            <v>2070</v>
          </cell>
          <cell r="G1924" t="str">
            <v>$/MT</v>
          </cell>
          <cell r="H1924">
            <v>262.5</v>
          </cell>
          <cell r="I1924" t="str">
            <v>Asia</v>
          </cell>
          <cell r="J1924" t="str">
            <v>Whisker</v>
          </cell>
          <cell r="K1924">
            <v>543375</v>
          </cell>
          <cell r="L1924">
            <v>543375</v>
          </cell>
          <cell r="M1924">
            <v>262.5</v>
          </cell>
        </row>
        <row r="1925">
          <cell r="A1925">
            <v>38534</v>
          </cell>
          <cell r="B1925" t="str">
            <v>PTMEG</v>
          </cell>
          <cell r="C1925" t="str">
            <v>JAPAN(Opalontex Jv)</v>
          </cell>
          <cell r="D1925" t="str">
            <v>BASF</v>
          </cell>
          <cell r="E1925">
            <v>2070</v>
          </cell>
          <cell r="G1925" t="str">
            <v>$/MT</v>
          </cell>
          <cell r="H1925">
            <v>262.5</v>
          </cell>
          <cell r="I1925" t="str">
            <v>Asia</v>
          </cell>
          <cell r="J1925" t="str">
            <v>Whisker</v>
          </cell>
          <cell r="K1925">
            <v>543375</v>
          </cell>
          <cell r="L1925">
            <v>543375</v>
          </cell>
          <cell r="M1925">
            <v>262.5</v>
          </cell>
        </row>
        <row r="1926">
          <cell r="A1926">
            <v>38565</v>
          </cell>
          <cell r="B1926" t="str">
            <v>PTMEG</v>
          </cell>
          <cell r="C1926" t="str">
            <v>JAPAN(Opalontex Jv)</v>
          </cell>
          <cell r="D1926" t="str">
            <v>BASF</v>
          </cell>
          <cell r="E1926">
            <v>2070</v>
          </cell>
          <cell r="G1926" t="str">
            <v>$/MT</v>
          </cell>
          <cell r="H1926">
            <v>262.5</v>
          </cell>
          <cell r="I1926" t="str">
            <v>Asia</v>
          </cell>
          <cell r="J1926" t="str">
            <v>Whisker</v>
          </cell>
          <cell r="K1926">
            <v>543375</v>
          </cell>
          <cell r="L1926">
            <v>543375</v>
          </cell>
          <cell r="M1926">
            <v>262.5</v>
          </cell>
        </row>
        <row r="1927">
          <cell r="A1927">
            <v>38596</v>
          </cell>
          <cell r="B1927" t="str">
            <v>PTMEG</v>
          </cell>
          <cell r="C1927" t="str">
            <v>JAPAN(Opalontex Jv)</v>
          </cell>
          <cell r="D1927" t="str">
            <v>BASF</v>
          </cell>
          <cell r="E1927">
            <v>2070</v>
          </cell>
          <cell r="G1927" t="str">
            <v>$/MT</v>
          </cell>
          <cell r="H1927">
            <v>262.5</v>
          </cell>
          <cell r="I1927" t="str">
            <v>Asia</v>
          </cell>
          <cell r="J1927" t="str">
            <v>Whisker</v>
          </cell>
          <cell r="K1927">
            <v>543375</v>
          </cell>
          <cell r="L1927">
            <v>543375</v>
          </cell>
          <cell r="M1927">
            <v>262.5</v>
          </cell>
        </row>
        <row r="1928">
          <cell r="A1928">
            <v>38626</v>
          </cell>
          <cell r="B1928" t="str">
            <v>PTMEG</v>
          </cell>
          <cell r="C1928" t="str">
            <v>JAPAN(Opalontex Jv)</v>
          </cell>
          <cell r="D1928" t="str">
            <v>BASF</v>
          </cell>
          <cell r="E1928">
            <v>2070</v>
          </cell>
          <cell r="G1928" t="str">
            <v>$/MT</v>
          </cell>
          <cell r="H1928">
            <v>262.5</v>
          </cell>
          <cell r="I1928" t="str">
            <v>Asia</v>
          </cell>
          <cell r="J1928" t="str">
            <v>Whisker</v>
          </cell>
          <cell r="K1928">
            <v>543375</v>
          </cell>
          <cell r="L1928">
            <v>543375</v>
          </cell>
          <cell r="M1928">
            <v>262.5</v>
          </cell>
        </row>
        <row r="1929">
          <cell r="A1929">
            <v>38657</v>
          </cell>
          <cell r="B1929" t="str">
            <v>PTMEG</v>
          </cell>
          <cell r="C1929" t="str">
            <v>JAPAN(Opalontex Jv)</v>
          </cell>
          <cell r="D1929" t="str">
            <v>BASF</v>
          </cell>
          <cell r="E1929">
            <v>2070</v>
          </cell>
          <cell r="G1929" t="str">
            <v>$/MT</v>
          </cell>
          <cell r="H1929">
            <v>262.5</v>
          </cell>
          <cell r="I1929" t="str">
            <v>Asia</v>
          </cell>
          <cell r="J1929" t="str">
            <v>Whisker</v>
          </cell>
          <cell r="K1929">
            <v>543375</v>
          </cell>
          <cell r="L1929">
            <v>543375</v>
          </cell>
          <cell r="M1929">
            <v>262.5</v>
          </cell>
        </row>
        <row r="1930">
          <cell r="A1930">
            <v>38687</v>
          </cell>
          <cell r="B1930" t="str">
            <v>PTMEG</v>
          </cell>
          <cell r="C1930" t="str">
            <v>JAPAN(Opalontex Jv)</v>
          </cell>
          <cell r="D1930" t="str">
            <v>BASF</v>
          </cell>
          <cell r="E1930">
            <v>2070</v>
          </cell>
          <cell r="G1930" t="str">
            <v>$/MT</v>
          </cell>
          <cell r="H1930">
            <v>262.5</v>
          </cell>
          <cell r="I1930" t="str">
            <v>Asia</v>
          </cell>
          <cell r="J1930" t="str">
            <v>Whisker</v>
          </cell>
          <cell r="K1930">
            <v>543375</v>
          </cell>
          <cell r="L1930">
            <v>543375</v>
          </cell>
          <cell r="M1930">
            <v>262.5</v>
          </cell>
        </row>
        <row r="1931">
          <cell r="A1931">
            <v>37987</v>
          </cell>
          <cell r="B1931" t="str">
            <v>PTMEG</v>
          </cell>
          <cell r="C1931" t="str">
            <v>KOREA(DSI Jv)</v>
          </cell>
          <cell r="D1931" t="str">
            <v>BASF</v>
          </cell>
          <cell r="E1931">
            <v>2070</v>
          </cell>
          <cell r="G1931" t="str">
            <v>$/MT</v>
          </cell>
          <cell r="H1931">
            <v>54.166666666666664</v>
          </cell>
          <cell r="I1931" t="str">
            <v>Asia</v>
          </cell>
          <cell r="J1931" t="str">
            <v>Whisker</v>
          </cell>
          <cell r="K1931">
            <v>112125</v>
          </cell>
          <cell r="L1931">
            <v>112125</v>
          </cell>
          <cell r="M1931">
            <v>54.166666666666664</v>
          </cell>
        </row>
        <row r="1932">
          <cell r="A1932">
            <v>38018</v>
          </cell>
          <cell r="B1932" t="str">
            <v>PTMEG</v>
          </cell>
          <cell r="C1932" t="str">
            <v>KOREA(DSI Jv)</v>
          </cell>
          <cell r="D1932" t="str">
            <v>BASF</v>
          </cell>
          <cell r="E1932">
            <v>2070</v>
          </cell>
          <cell r="G1932" t="str">
            <v>$/MT</v>
          </cell>
          <cell r="H1932">
            <v>54.166666666666664</v>
          </cell>
          <cell r="I1932" t="str">
            <v>Asia</v>
          </cell>
          <cell r="J1932" t="str">
            <v>Whisker</v>
          </cell>
          <cell r="K1932">
            <v>112125</v>
          </cell>
          <cell r="L1932">
            <v>112125</v>
          </cell>
          <cell r="M1932">
            <v>54.166666666666664</v>
          </cell>
        </row>
        <row r="1933">
          <cell r="A1933">
            <v>38047</v>
          </cell>
          <cell r="B1933" t="str">
            <v>PTMEG</v>
          </cell>
          <cell r="C1933" t="str">
            <v>KOREA(DSI Jv)</v>
          </cell>
          <cell r="D1933" t="str">
            <v>BASF</v>
          </cell>
          <cell r="E1933">
            <v>2070</v>
          </cell>
          <cell r="G1933" t="str">
            <v>$/MT</v>
          </cell>
          <cell r="H1933">
            <v>54.166666666666664</v>
          </cell>
          <cell r="I1933" t="str">
            <v>Asia</v>
          </cell>
          <cell r="J1933" t="str">
            <v>Whisker</v>
          </cell>
          <cell r="K1933">
            <v>112125</v>
          </cell>
          <cell r="L1933">
            <v>112125</v>
          </cell>
          <cell r="M1933">
            <v>54.166666666666664</v>
          </cell>
        </row>
        <row r="1934">
          <cell r="A1934">
            <v>38078</v>
          </cell>
          <cell r="B1934" t="str">
            <v>PTMEG</v>
          </cell>
          <cell r="C1934" t="str">
            <v>KOREA(DSI Jv)</v>
          </cell>
          <cell r="D1934" t="str">
            <v>BASF</v>
          </cell>
          <cell r="E1934">
            <v>2070</v>
          </cell>
          <cell r="G1934" t="str">
            <v>$/MT</v>
          </cell>
          <cell r="H1934">
            <v>54.166666666666664</v>
          </cell>
          <cell r="I1934" t="str">
            <v>Asia</v>
          </cell>
          <cell r="J1934" t="str">
            <v>Whisker</v>
          </cell>
          <cell r="K1934">
            <v>112125</v>
          </cell>
          <cell r="L1934">
            <v>112125</v>
          </cell>
          <cell r="M1934">
            <v>54.166666666666664</v>
          </cell>
        </row>
        <row r="1935">
          <cell r="A1935">
            <v>38108</v>
          </cell>
          <cell r="B1935" t="str">
            <v>PTMEG</v>
          </cell>
          <cell r="C1935" t="str">
            <v>KOREA(DSI Jv)</v>
          </cell>
          <cell r="D1935" t="str">
            <v>BASF</v>
          </cell>
          <cell r="E1935">
            <v>2070</v>
          </cell>
          <cell r="G1935" t="str">
            <v>$/MT</v>
          </cell>
          <cell r="H1935">
            <v>54.166666666666664</v>
          </cell>
          <cell r="I1935" t="str">
            <v>Asia</v>
          </cell>
          <cell r="J1935" t="str">
            <v>Whisker</v>
          </cell>
          <cell r="K1935">
            <v>112125</v>
          </cell>
          <cell r="L1935">
            <v>112125</v>
          </cell>
          <cell r="M1935">
            <v>54.166666666666664</v>
          </cell>
        </row>
        <row r="1936">
          <cell r="A1936">
            <v>38139</v>
          </cell>
          <cell r="B1936" t="str">
            <v>PTMEG</v>
          </cell>
          <cell r="C1936" t="str">
            <v>KOREA(DSI Jv)</v>
          </cell>
          <cell r="D1936" t="str">
            <v>BASF</v>
          </cell>
          <cell r="E1936">
            <v>2070</v>
          </cell>
          <cell r="G1936" t="str">
            <v>$/MT</v>
          </cell>
          <cell r="H1936">
            <v>54.166666666666664</v>
          </cell>
          <cell r="I1936" t="str">
            <v>Asia</v>
          </cell>
          <cell r="J1936" t="str">
            <v>Whisker</v>
          </cell>
          <cell r="K1936">
            <v>112125</v>
          </cell>
          <cell r="L1936">
            <v>112125</v>
          </cell>
          <cell r="M1936">
            <v>54.166666666666664</v>
          </cell>
        </row>
        <row r="1937">
          <cell r="A1937">
            <v>38169</v>
          </cell>
          <cell r="B1937" t="str">
            <v>PTMEG</v>
          </cell>
          <cell r="C1937" t="str">
            <v>KOREA(DSI Jv)</v>
          </cell>
          <cell r="D1937" t="str">
            <v>BASF</v>
          </cell>
          <cell r="E1937">
            <v>2070</v>
          </cell>
          <cell r="G1937" t="str">
            <v>$/MT</v>
          </cell>
          <cell r="H1937">
            <v>54.166666666666664</v>
          </cell>
          <cell r="I1937" t="str">
            <v>Asia</v>
          </cell>
          <cell r="J1937" t="str">
            <v>Whisker</v>
          </cell>
          <cell r="K1937">
            <v>112125</v>
          </cell>
          <cell r="L1937">
            <v>112125</v>
          </cell>
          <cell r="M1937">
            <v>54.166666666666664</v>
          </cell>
        </row>
        <row r="1938">
          <cell r="A1938">
            <v>38200</v>
          </cell>
          <cell r="B1938" t="str">
            <v>PTMEG</v>
          </cell>
          <cell r="C1938" t="str">
            <v>KOREA(DSI Jv)</v>
          </cell>
          <cell r="D1938" t="str">
            <v>BASF</v>
          </cell>
          <cell r="E1938">
            <v>2070</v>
          </cell>
          <cell r="G1938" t="str">
            <v>$/MT</v>
          </cell>
          <cell r="H1938">
            <v>54.166666666666664</v>
          </cell>
          <cell r="I1938" t="str">
            <v>Asia</v>
          </cell>
          <cell r="J1938" t="str">
            <v>Whisker</v>
          </cell>
          <cell r="K1938">
            <v>112125</v>
          </cell>
          <cell r="L1938">
            <v>112125</v>
          </cell>
          <cell r="M1938">
            <v>54.166666666666664</v>
          </cell>
        </row>
        <row r="1939">
          <cell r="A1939">
            <v>38231</v>
          </cell>
          <cell r="B1939" t="str">
            <v>PTMEG</v>
          </cell>
          <cell r="C1939" t="str">
            <v>KOREA(DSI Jv)</v>
          </cell>
          <cell r="D1939" t="str">
            <v>BASF</v>
          </cell>
          <cell r="E1939">
            <v>2070</v>
          </cell>
          <cell r="G1939" t="str">
            <v>$/MT</v>
          </cell>
          <cell r="H1939">
            <v>54.166666666666664</v>
          </cell>
          <cell r="I1939" t="str">
            <v>Asia</v>
          </cell>
          <cell r="J1939" t="str">
            <v>Whisker</v>
          </cell>
          <cell r="K1939">
            <v>112125</v>
          </cell>
          <cell r="L1939">
            <v>112125</v>
          </cell>
          <cell r="M1939">
            <v>54.166666666666664</v>
          </cell>
        </row>
        <row r="1940">
          <cell r="A1940">
            <v>38261</v>
          </cell>
          <cell r="B1940" t="str">
            <v>PTMEG</v>
          </cell>
          <cell r="C1940" t="str">
            <v>KOREA(DSI Jv)</v>
          </cell>
          <cell r="D1940" t="str">
            <v>BASF</v>
          </cell>
          <cell r="E1940">
            <v>2070</v>
          </cell>
          <cell r="G1940" t="str">
            <v>$/MT</v>
          </cell>
          <cell r="H1940">
            <v>54.166666666666664</v>
          </cell>
          <cell r="I1940" t="str">
            <v>Asia</v>
          </cell>
          <cell r="J1940" t="str">
            <v>Whisker</v>
          </cell>
          <cell r="K1940">
            <v>112125</v>
          </cell>
          <cell r="L1940">
            <v>112125</v>
          </cell>
          <cell r="M1940">
            <v>54.166666666666664</v>
          </cell>
        </row>
        <row r="1941">
          <cell r="A1941">
            <v>38292</v>
          </cell>
          <cell r="B1941" t="str">
            <v>PTMEG</v>
          </cell>
          <cell r="C1941" t="str">
            <v>KOREA(DSI Jv)</v>
          </cell>
          <cell r="D1941" t="str">
            <v>BASF</v>
          </cell>
          <cell r="E1941">
            <v>2070</v>
          </cell>
          <cell r="G1941" t="str">
            <v>$/MT</v>
          </cell>
          <cell r="H1941">
            <v>54.166666666666664</v>
          </cell>
          <cell r="I1941" t="str">
            <v>Asia</v>
          </cell>
          <cell r="J1941" t="str">
            <v>Whisker</v>
          </cell>
          <cell r="K1941">
            <v>112125</v>
          </cell>
          <cell r="L1941">
            <v>112125</v>
          </cell>
          <cell r="M1941">
            <v>54.166666666666664</v>
          </cell>
        </row>
        <row r="1942">
          <cell r="A1942">
            <v>38322</v>
          </cell>
          <cell r="B1942" t="str">
            <v>PTMEG</v>
          </cell>
          <cell r="C1942" t="str">
            <v>KOREA(DSI Jv)</v>
          </cell>
          <cell r="D1942" t="str">
            <v>BASF</v>
          </cell>
          <cell r="E1942">
            <v>2070</v>
          </cell>
          <cell r="G1942" t="str">
            <v>$/MT</v>
          </cell>
          <cell r="H1942">
            <v>54.166666666666664</v>
          </cell>
          <cell r="I1942" t="str">
            <v>Asia</v>
          </cell>
          <cell r="J1942" t="str">
            <v>Whisker</v>
          </cell>
          <cell r="K1942">
            <v>112125</v>
          </cell>
          <cell r="L1942">
            <v>112125</v>
          </cell>
          <cell r="M1942">
            <v>54.166666666666664</v>
          </cell>
        </row>
        <row r="1943">
          <cell r="A1943">
            <v>38353</v>
          </cell>
          <cell r="B1943" t="str">
            <v>PTMEG</v>
          </cell>
          <cell r="C1943" t="str">
            <v>KOREA(DSI Jv)</v>
          </cell>
          <cell r="D1943" t="str">
            <v>BASF</v>
          </cell>
          <cell r="E1943">
            <v>2070</v>
          </cell>
          <cell r="G1943" t="str">
            <v>$/MT</v>
          </cell>
          <cell r="H1943">
            <v>54.166666666666664</v>
          </cell>
          <cell r="I1943" t="str">
            <v>Asia</v>
          </cell>
          <cell r="J1943" t="str">
            <v>Whisker</v>
          </cell>
          <cell r="K1943">
            <v>112125</v>
          </cell>
          <cell r="L1943">
            <v>112125</v>
          </cell>
          <cell r="M1943">
            <v>54.166666666666664</v>
          </cell>
        </row>
        <row r="1944">
          <cell r="A1944">
            <v>38384</v>
          </cell>
          <cell r="B1944" t="str">
            <v>PTMEG</v>
          </cell>
          <cell r="C1944" t="str">
            <v>KOREA(DSI Jv)</v>
          </cell>
          <cell r="D1944" t="str">
            <v>BASF</v>
          </cell>
          <cell r="E1944">
            <v>2070</v>
          </cell>
          <cell r="G1944" t="str">
            <v>$/MT</v>
          </cell>
          <cell r="H1944">
            <v>54.166666666666664</v>
          </cell>
          <cell r="I1944" t="str">
            <v>Asia</v>
          </cell>
          <cell r="J1944" t="str">
            <v>Whisker</v>
          </cell>
          <cell r="K1944">
            <v>112125</v>
          </cell>
          <cell r="L1944">
            <v>112125</v>
          </cell>
          <cell r="M1944">
            <v>54.166666666666664</v>
          </cell>
        </row>
        <row r="1945">
          <cell r="A1945">
            <v>38412</v>
          </cell>
          <cell r="B1945" t="str">
            <v>PTMEG</v>
          </cell>
          <cell r="C1945" t="str">
            <v>KOREA(DSI Jv)</v>
          </cell>
          <cell r="D1945" t="str">
            <v>BASF</v>
          </cell>
          <cell r="E1945">
            <v>2070</v>
          </cell>
          <cell r="G1945" t="str">
            <v>$/MT</v>
          </cell>
          <cell r="H1945">
            <v>54.166666666666664</v>
          </cell>
          <cell r="I1945" t="str">
            <v>Asia</v>
          </cell>
          <cell r="J1945" t="str">
            <v>Whisker</v>
          </cell>
          <cell r="K1945">
            <v>112125</v>
          </cell>
          <cell r="L1945">
            <v>112125</v>
          </cell>
          <cell r="M1945">
            <v>54.166666666666664</v>
          </cell>
        </row>
        <row r="1946">
          <cell r="A1946">
            <v>38443</v>
          </cell>
          <cell r="B1946" t="str">
            <v>PTMEG</v>
          </cell>
          <cell r="C1946" t="str">
            <v>KOREA(DSI Jv)</v>
          </cell>
          <cell r="D1946" t="str">
            <v>BASF</v>
          </cell>
          <cell r="E1946">
            <v>2070</v>
          </cell>
          <cell r="G1946" t="str">
            <v>$/MT</v>
          </cell>
          <cell r="H1946">
            <v>54.166666666666664</v>
          </cell>
          <cell r="I1946" t="str">
            <v>Asia</v>
          </cell>
          <cell r="J1946" t="str">
            <v>Whisker</v>
          </cell>
          <cell r="K1946">
            <v>112125</v>
          </cell>
          <cell r="L1946">
            <v>112125</v>
          </cell>
          <cell r="M1946">
            <v>54.166666666666664</v>
          </cell>
        </row>
        <row r="1947">
          <cell r="A1947">
            <v>38473</v>
          </cell>
          <cell r="B1947" t="str">
            <v>PTMEG</v>
          </cell>
          <cell r="C1947" t="str">
            <v>KOREA(DSI Jv)</v>
          </cell>
          <cell r="D1947" t="str">
            <v>BASF</v>
          </cell>
          <cell r="E1947">
            <v>2070</v>
          </cell>
          <cell r="G1947" t="str">
            <v>$/MT</v>
          </cell>
          <cell r="H1947">
            <v>54.166666666666664</v>
          </cell>
          <cell r="I1947" t="str">
            <v>Asia</v>
          </cell>
          <cell r="J1947" t="str">
            <v>Whisker</v>
          </cell>
          <cell r="K1947">
            <v>112125</v>
          </cell>
          <cell r="L1947">
            <v>112125</v>
          </cell>
          <cell r="M1947">
            <v>54.166666666666664</v>
          </cell>
        </row>
        <row r="1948">
          <cell r="A1948">
            <v>38504</v>
          </cell>
          <cell r="B1948" t="str">
            <v>PTMEG</v>
          </cell>
          <cell r="C1948" t="str">
            <v>KOREA(DSI Jv)</v>
          </cell>
          <cell r="D1948" t="str">
            <v>BASF</v>
          </cell>
          <cell r="E1948">
            <v>2070</v>
          </cell>
          <cell r="G1948" t="str">
            <v>$/MT</v>
          </cell>
          <cell r="H1948">
            <v>54.166666666666664</v>
          </cell>
          <cell r="I1948" t="str">
            <v>Asia</v>
          </cell>
          <cell r="J1948" t="str">
            <v>Whisker</v>
          </cell>
          <cell r="K1948">
            <v>112125</v>
          </cell>
          <cell r="L1948">
            <v>112125</v>
          </cell>
          <cell r="M1948">
            <v>54.166666666666664</v>
          </cell>
        </row>
        <row r="1949">
          <cell r="A1949">
            <v>38534</v>
          </cell>
          <cell r="B1949" t="str">
            <v>PTMEG</v>
          </cell>
          <cell r="C1949" t="str">
            <v>KOREA(DSI Jv)</v>
          </cell>
          <cell r="D1949" t="str">
            <v>BASF</v>
          </cell>
          <cell r="E1949">
            <v>2070</v>
          </cell>
          <cell r="G1949" t="str">
            <v>$/MT</v>
          </cell>
          <cell r="H1949">
            <v>54.166666666666664</v>
          </cell>
          <cell r="I1949" t="str">
            <v>Asia</v>
          </cell>
          <cell r="J1949" t="str">
            <v>Whisker</v>
          </cell>
          <cell r="K1949">
            <v>112125</v>
          </cell>
          <cell r="L1949">
            <v>112125</v>
          </cell>
          <cell r="M1949">
            <v>54.166666666666664</v>
          </cell>
        </row>
        <row r="1950">
          <cell r="A1950">
            <v>38565</v>
          </cell>
          <cell r="B1950" t="str">
            <v>PTMEG</v>
          </cell>
          <cell r="C1950" t="str">
            <v>KOREA(DSI Jv)</v>
          </cell>
          <cell r="D1950" t="str">
            <v>BASF</v>
          </cell>
          <cell r="E1950">
            <v>2070</v>
          </cell>
          <cell r="G1950" t="str">
            <v>$/MT</v>
          </cell>
          <cell r="H1950">
            <v>54.166666666666664</v>
          </cell>
          <cell r="I1950" t="str">
            <v>Asia</v>
          </cell>
          <cell r="J1950" t="str">
            <v>Whisker</v>
          </cell>
          <cell r="K1950">
            <v>112125</v>
          </cell>
          <cell r="L1950">
            <v>112125</v>
          </cell>
          <cell r="M1950">
            <v>54.166666666666664</v>
          </cell>
        </row>
        <row r="1951">
          <cell r="A1951">
            <v>38596</v>
          </cell>
          <cell r="B1951" t="str">
            <v>PTMEG</v>
          </cell>
          <cell r="C1951" t="str">
            <v>KOREA(DSI Jv)</v>
          </cell>
          <cell r="D1951" t="str">
            <v>BASF</v>
          </cell>
          <cell r="E1951">
            <v>2070</v>
          </cell>
          <cell r="G1951" t="str">
            <v>$/MT</v>
          </cell>
          <cell r="H1951">
            <v>54.166666666666664</v>
          </cell>
          <cell r="I1951" t="str">
            <v>Asia</v>
          </cell>
          <cell r="J1951" t="str">
            <v>Whisker</v>
          </cell>
          <cell r="K1951">
            <v>112125</v>
          </cell>
          <cell r="L1951">
            <v>112125</v>
          </cell>
          <cell r="M1951">
            <v>54.166666666666664</v>
          </cell>
        </row>
        <row r="1952">
          <cell r="A1952">
            <v>38626</v>
          </cell>
          <cell r="B1952" t="str">
            <v>PTMEG</v>
          </cell>
          <cell r="C1952" t="str">
            <v>KOREA(DSI Jv)</v>
          </cell>
          <cell r="D1952" t="str">
            <v>BASF</v>
          </cell>
          <cell r="E1952">
            <v>2070</v>
          </cell>
          <cell r="G1952" t="str">
            <v>$/MT</v>
          </cell>
          <cell r="H1952">
            <v>54.166666666666664</v>
          </cell>
          <cell r="I1952" t="str">
            <v>Asia</v>
          </cell>
          <cell r="J1952" t="str">
            <v>Whisker</v>
          </cell>
          <cell r="K1952">
            <v>112125</v>
          </cell>
          <cell r="L1952">
            <v>112125</v>
          </cell>
          <cell r="M1952">
            <v>54.166666666666664</v>
          </cell>
        </row>
        <row r="1953">
          <cell r="A1953">
            <v>38657</v>
          </cell>
          <cell r="B1953" t="str">
            <v>PTMEG</v>
          </cell>
          <cell r="C1953" t="str">
            <v>KOREA(DSI Jv)</v>
          </cell>
          <cell r="D1953" t="str">
            <v>BASF</v>
          </cell>
          <cell r="E1953">
            <v>2070</v>
          </cell>
          <cell r="G1953" t="str">
            <v>$/MT</v>
          </cell>
          <cell r="H1953">
            <v>54.166666666666664</v>
          </cell>
          <cell r="I1953" t="str">
            <v>Asia</v>
          </cell>
          <cell r="J1953" t="str">
            <v>Whisker</v>
          </cell>
          <cell r="K1953">
            <v>112125</v>
          </cell>
          <cell r="L1953">
            <v>112125</v>
          </cell>
          <cell r="M1953">
            <v>54.166666666666664</v>
          </cell>
        </row>
        <row r="1954">
          <cell r="A1954">
            <v>38687</v>
          </cell>
          <cell r="B1954" t="str">
            <v>PTMEG</v>
          </cell>
          <cell r="C1954" t="str">
            <v>KOREA(DSI Jv)</v>
          </cell>
          <cell r="D1954" t="str">
            <v>BASF</v>
          </cell>
          <cell r="E1954">
            <v>2070</v>
          </cell>
          <cell r="G1954" t="str">
            <v>$/MT</v>
          </cell>
          <cell r="H1954">
            <v>54.166666666666664</v>
          </cell>
          <cell r="I1954" t="str">
            <v>Asia</v>
          </cell>
          <cell r="J1954" t="str">
            <v>Whisker</v>
          </cell>
          <cell r="K1954">
            <v>112125</v>
          </cell>
          <cell r="L1954">
            <v>112125</v>
          </cell>
          <cell r="M1954">
            <v>54.166666666666664</v>
          </cell>
        </row>
        <row r="1955">
          <cell r="A1955">
            <v>37987</v>
          </cell>
          <cell r="B1955" t="str">
            <v>PTMEG</v>
          </cell>
          <cell r="C1955" t="str">
            <v>Monterrey(Fieldmex Jv)</v>
          </cell>
          <cell r="D1955" t="str">
            <v>BASF</v>
          </cell>
          <cell r="E1955">
            <v>2070</v>
          </cell>
          <cell r="G1955" t="str">
            <v>$/MT</v>
          </cell>
          <cell r="H1955">
            <v>233.33333333333334</v>
          </cell>
          <cell r="I1955" t="str">
            <v>Mex</v>
          </cell>
          <cell r="J1955" t="str">
            <v>Whisker</v>
          </cell>
          <cell r="K1955">
            <v>483000</v>
          </cell>
          <cell r="L1955">
            <v>483000</v>
          </cell>
          <cell r="M1955">
            <v>233.33333333333334</v>
          </cell>
        </row>
        <row r="1956">
          <cell r="A1956">
            <v>38018</v>
          </cell>
          <cell r="B1956" t="str">
            <v>PTMEG</v>
          </cell>
          <cell r="C1956" t="str">
            <v>Monterrey(Fieldmex Jv)</v>
          </cell>
          <cell r="D1956" t="str">
            <v>BASF</v>
          </cell>
          <cell r="E1956">
            <v>2070</v>
          </cell>
          <cell r="G1956" t="str">
            <v>$/MT</v>
          </cell>
          <cell r="H1956">
            <v>233.33333333333334</v>
          </cell>
          <cell r="I1956" t="str">
            <v>Mex</v>
          </cell>
          <cell r="J1956" t="str">
            <v>Whisker</v>
          </cell>
          <cell r="K1956">
            <v>483000</v>
          </cell>
          <cell r="L1956">
            <v>483000</v>
          </cell>
          <cell r="M1956">
            <v>233.33333333333334</v>
          </cell>
        </row>
        <row r="1957">
          <cell r="A1957">
            <v>38047</v>
          </cell>
          <cell r="B1957" t="str">
            <v>PTMEG</v>
          </cell>
          <cell r="C1957" t="str">
            <v>Monterrey(Fieldmex Jv)</v>
          </cell>
          <cell r="D1957" t="str">
            <v>BASF</v>
          </cell>
          <cell r="E1957">
            <v>2070</v>
          </cell>
          <cell r="G1957" t="str">
            <v>$/MT</v>
          </cell>
          <cell r="H1957">
            <v>233.33333333333334</v>
          </cell>
          <cell r="I1957" t="str">
            <v>Mex</v>
          </cell>
          <cell r="J1957" t="str">
            <v>Whisker</v>
          </cell>
          <cell r="K1957">
            <v>483000</v>
          </cell>
          <cell r="L1957">
            <v>483000</v>
          </cell>
          <cell r="M1957">
            <v>233.33333333333334</v>
          </cell>
        </row>
        <row r="1958">
          <cell r="A1958">
            <v>38078</v>
          </cell>
          <cell r="B1958" t="str">
            <v>PTMEG</v>
          </cell>
          <cell r="C1958" t="str">
            <v>Monterrey(Fieldmex Jv)</v>
          </cell>
          <cell r="D1958" t="str">
            <v>BASF</v>
          </cell>
          <cell r="E1958">
            <v>2070</v>
          </cell>
          <cell r="G1958" t="str">
            <v>$/MT</v>
          </cell>
          <cell r="H1958">
            <v>233.33333333333334</v>
          </cell>
          <cell r="I1958" t="str">
            <v>Mex</v>
          </cell>
          <cell r="J1958" t="str">
            <v>Whisker</v>
          </cell>
          <cell r="K1958">
            <v>483000</v>
          </cell>
          <cell r="L1958">
            <v>483000</v>
          </cell>
          <cell r="M1958">
            <v>233.33333333333334</v>
          </cell>
        </row>
        <row r="1959">
          <cell r="A1959">
            <v>38108</v>
          </cell>
          <cell r="B1959" t="str">
            <v>PTMEG</v>
          </cell>
          <cell r="C1959" t="str">
            <v>Monterrey(Fieldmex Jv)</v>
          </cell>
          <cell r="D1959" t="str">
            <v>BASF</v>
          </cell>
          <cell r="E1959">
            <v>2070</v>
          </cell>
          <cell r="G1959" t="str">
            <v>$/MT</v>
          </cell>
          <cell r="H1959">
            <v>233.33333333333334</v>
          </cell>
          <cell r="I1959" t="str">
            <v>Mex</v>
          </cell>
          <cell r="J1959" t="str">
            <v>Whisker</v>
          </cell>
          <cell r="K1959">
            <v>483000</v>
          </cell>
          <cell r="L1959">
            <v>483000</v>
          </cell>
          <cell r="M1959">
            <v>233.33333333333334</v>
          </cell>
        </row>
        <row r="1960">
          <cell r="A1960">
            <v>38139</v>
          </cell>
          <cell r="B1960" t="str">
            <v>PTMEG</v>
          </cell>
          <cell r="C1960" t="str">
            <v>Monterrey(Fieldmex Jv)</v>
          </cell>
          <cell r="D1960" t="str">
            <v>BASF</v>
          </cell>
          <cell r="E1960">
            <v>2070</v>
          </cell>
          <cell r="G1960" t="str">
            <v>$/MT</v>
          </cell>
          <cell r="H1960">
            <v>233.33333333333334</v>
          </cell>
          <cell r="I1960" t="str">
            <v>Mex</v>
          </cell>
          <cell r="J1960" t="str">
            <v>Whisker</v>
          </cell>
          <cell r="K1960">
            <v>483000</v>
          </cell>
          <cell r="L1960">
            <v>483000</v>
          </cell>
          <cell r="M1960">
            <v>233.33333333333334</v>
          </cell>
        </row>
        <row r="1961">
          <cell r="A1961">
            <v>38169</v>
          </cell>
          <cell r="B1961" t="str">
            <v>PTMEG</v>
          </cell>
          <cell r="C1961" t="str">
            <v>Monterrey(Fieldmex Jv)</v>
          </cell>
          <cell r="D1961" t="str">
            <v>BASF</v>
          </cell>
          <cell r="E1961">
            <v>2070</v>
          </cell>
          <cell r="G1961" t="str">
            <v>$/MT</v>
          </cell>
          <cell r="H1961">
            <v>233.33333333333334</v>
          </cell>
          <cell r="I1961" t="str">
            <v>Mex</v>
          </cell>
          <cell r="J1961" t="str">
            <v>Whisker</v>
          </cell>
          <cell r="K1961">
            <v>483000</v>
          </cell>
          <cell r="L1961">
            <v>483000</v>
          </cell>
          <cell r="M1961">
            <v>233.33333333333334</v>
          </cell>
        </row>
        <row r="1962">
          <cell r="A1962">
            <v>38200</v>
          </cell>
          <cell r="B1962" t="str">
            <v>PTMEG</v>
          </cell>
          <cell r="C1962" t="str">
            <v>Monterrey(Fieldmex Jv)</v>
          </cell>
          <cell r="D1962" t="str">
            <v>BASF</v>
          </cell>
          <cell r="E1962">
            <v>2070</v>
          </cell>
          <cell r="G1962" t="str">
            <v>$/MT</v>
          </cell>
          <cell r="H1962">
            <v>233.33333333333334</v>
          </cell>
          <cell r="I1962" t="str">
            <v>Mex</v>
          </cell>
          <cell r="J1962" t="str">
            <v>Whisker</v>
          </cell>
          <cell r="K1962">
            <v>483000</v>
          </cell>
          <cell r="L1962">
            <v>483000</v>
          </cell>
          <cell r="M1962">
            <v>233.33333333333334</v>
          </cell>
        </row>
        <row r="1963">
          <cell r="A1963">
            <v>38231</v>
          </cell>
          <cell r="B1963" t="str">
            <v>PTMEG</v>
          </cell>
          <cell r="C1963" t="str">
            <v>Monterrey(Fieldmex Jv)</v>
          </cell>
          <cell r="D1963" t="str">
            <v>BASF</v>
          </cell>
          <cell r="E1963">
            <v>2070</v>
          </cell>
          <cell r="G1963" t="str">
            <v>$/MT</v>
          </cell>
          <cell r="H1963">
            <v>233.33333333333334</v>
          </cell>
          <cell r="I1963" t="str">
            <v>Mex</v>
          </cell>
          <cell r="J1963" t="str">
            <v>Whisker</v>
          </cell>
          <cell r="K1963">
            <v>483000</v>
          </cell>
          <cell r="L1963">
            <v>483000</v>
          </cell>
          <cell r="M1963">
            <v>233.33333333333334</v>
          </cell>
        </row>
        <row r="1964">
          <cell r="A1964">
            <v>38261</v>
          </cell>
          <cell r="B1964" t="str">
            <v>PTMEG</v>
          </cell>
          <cell r="C1964" t="str">
            <v>Monterrey(Fieldmex Jv)</v>
          </cell>
          <cell r="D1964" t="str">
            <v>BASF</v>
          </cell>
          <cell r="E1964">
            <v>2070</v>
          </cell>
          <cell r="G1964" t="str">
            <v>$/MT</v>
          </cell>
          <cell r="H1964">
            <v>233.33333333333334</v>
          </cell>
          <cell r="I1964" t="str">
            <v>Mex</v>
          </cell>
          <cell r="J1964" t="str">
            <v>Whisker</v>
          </cell>
          <cell r="K1964">
            <v>483000</v>
          </cell>
          <cell r="L1964">
            <v>483000</v>
          </cell>
          <cell r="M1964">
            <v>233.33333333333334</v>
          </cell>
        </row>
        <row r="1965">
          <cell r="A1965">
            <v>38292</v>
          </cell>
          <cell r="B1965" t="str">
            <v>PTMEG</v>
          </cell>
          <cell r="C1965" t="str">
            <v>Monterrey(Fieldmex Jv)</v>
          </cell>
          <cell r="D1965" t="str">
            <v>BASF</v>
          </cell>
          <cell r="E1965">
            <v>2070</v>
          </cell>
          <cell r="G1965" t="str">
            <v>$/MT</v>
          </cell>
          <cell r="H1965">
            <v>233.33333333333334</v>
          </cell>
          <cell r="I1965" t="str">
            <v>Mex</v>
          </cell>
          <cell r="J1965" t="str">
            <v>Whisker</v>
          </cell>
          <cell r="K1965">
            <v>483000</v>
          </cell>
          <cell r="L1965">
            <v>483000</v>
          </cell>
          <cell r="M1965">
            <v>233.33333333333334</v>
          </cell>
        </row>
        <row r="1966">
          <cell r="A1966">
            <v>38322</v>
          </cell>
          <cell r="B1966" t="str">
            <v>PTMEG</v>
          </cell>
          <cell r="C1966" t="str">
            <v>Monterrey(Fieldmex Jv)</v>
          </cell>
          <cell r="D1966" t="str">
            <v>BASF</v>
          </cell>
          <cell r="E1966">
            <v>2070</v>
          </cell>
          <cell r="G1966" t="str">
            <v>$/MT</v>
          </cell>
          <cell r="H1966">
            <v>233.33333333333334</v>
          </cell>
          <cell r="I1966" t="str">
            <v>Mex</v>
          </cell>
          <cell r="J1966" t="str">
            <v>Whisker</v>
          </cell>
          <cell r="K1966">
            <v>483000</v>
          </cell>
          <cell r="L1966">
            <v>483000</v>
          </cell>
          <cell r="M1966">
            <v>233.33333333333334</v>
          </cell>
        </row>
        <row r="1967">
          <cell r="A1967">
            <v>38353</v>
          </cell>
          <cell r="B1967" t="str">
            <v>PTMEG</v>
          </cell>
          <cell r="C1967" t="str">
            <v>Monterrey(Fieldmex Jv)</v>
          </cell>
          <cell r="D1967" t="str">
            <v>BASF</v>
          </cell>
          <cell r="E1967">
            <v>2070</v>
          </cell>
          <cell r="G1967" t="str">
            <v>$/MT</v>
          </cell>
          <cell r="H1967">
            <v>233.33333333333334</v>
          </cell>
          <cell r="I1967" t="str">
            <v>Mex</v>
          </cell>
          <cell r="J1967" t="str">
            <v>Whisker</v>
          </cell>
          <cell r="K1967">
            <v>483000</v>
          </cell>
          <cell r="L1967">
            <v>483000</v>
          </cell>
          <cell r="M1967">
            <v>233.33333333333334</v>
          </cell>
        </row>
        <row r="1968">
          <cell r="A1968">
            <v>38384</v>
          </cell>
          <cell r="B1968" t="str">
            <v>PTMEG</v>
          </cell>
          <cell r="C1968" t="str">
            <v>Monterrey(Fieldmex Jv)</v>
          </cell>
          <cell r="D1968" t="str">
            <v>BASF</v>
          </cell>
          <cell r="E1968">
            <v>2070</v>
          </cell>
          <cell r="G1968" t="str">
            <v>$/MT</v>
          </cell>
          <cell r="H1968">
            <v>233.33333333333334</v>
          </cell>
          <cell r="I1968" t="str">
            <v>Mex</v>
          </cell>
          <cell r="J1968" t="str">
            <v>Whisker</v>
          </cell>
          <cell r="K1968">
            <v>483000</v>
          </cell>
          <cell r="L1968">
            <v>483000</v>
          </cell>
          <cell r="M1968">
            <v>233.33333333333334</v>
          </cell>
        </row>
        <row r="1969">
          <cell r="A1969">
            <v>38412</v>
          </cell>
          <cell r="B1969" t="str">
            <v>PTMEG</v>
          </cell>
          <cell r="C1969" t="str">
            <v>Monterrey(Fieldmex Jv)</v>
          </cell>
          <cell r="D1969" t="str">
            <v>BASF</v>
          </cell>
          <cell r="E1969">
            <v>2070</v>
          </cell>
          <cell r="G1969" t="str">
            <v>$/MT</v>
          </cell>
          <cell r="H1969">
            <v>233.33333333333334</v>
          </cell>
          <cell r="I1969" t="str">
            <v>Mex</v>
          </cell>
          <cell r="J1969" t="str">
            <v>Whisker</v>
          </cell>
          <cell r="K1969">
            <v>483000</v>
          </cell>
          <cell r="L1969">
            <v>483000</v>
          </cell>
          <cell r="M1969">
            <v>233.33333333333334</v>
          </cell>
        </row>
        <row r="1970">
          <cell r="A1970">
            <v>38443</v>
          </cell>
          <cell r="B1970" t="str">
            <v>PTMEG</v>
          </cell>
          <cell r="C1970" t="str">
            <v>Monterrey(Fieldmex Jv)</v>
          </cell>
          <cell r="D1970" t="str">
            <v>BASF</v>
          </cell>
          <cell r="E1970">
            <v>2070</v>
          </cell>
          <cell r="G1970" t="str">
            <v>$/MT</v>
          </cell>
          <cell r="H1970">
            <v>233.33333333333334</v>
          </cell>
          <cell r="I1970" t="str">
            <v>Mex</v>
          </cell>
          <cell r="J1970" t="str">
            <v>Whisker</v>
          </cell>
          <cell r="K1970">
            <v>483000</v>
          </cell>
          <cell r="L1970">
            <v>483000</v>
          </cell>
          <cell r="M1970">
            <v>233.33333333333334</v>
          </cell>
        </row>
        <row r="1971">
          <cell r="A1971">
            <v>38473</v>
          </cell>
          <cell r="B1971" t="str">
            <v>PTMEG</v>
          </cell>
          <cell r="C1971" t="str">
            <v>Monterrey(Fieldmex Jv)</v>
          </cell>
          <cell r="D1971" t="str">
            <v>BASF</v>
          </cell>
          <cell r="E1971">
            <v>2070</v>
          </cell>
          <cell r="G1971" t="str">
            <v>$/MT</v>
          </cell>
          <cell r="H1971">
            <v>233.33333333333334</v>
          </cell>
          <cell r="I1971" t="str">
            <v>Mex</v>
          </cell>
          <cell r="J1971" t="str">
            <v>Whisker</v>
          </cell>
          <cell r="K1971">
            <v>483000</v>
          </cell>
          <cell r="L1971">
            <v>483000</v>
          </cell>
          <cell r="M1971">
            <v>233.33333333333334</v>
          </cell>
        </row>
        <row r="1972">
          <cell r="A1972">
            <v>38504</v>
          </cell>
          <cell r="B1972" t="str">
            <v>PTMEG</v>
          </cell>
          <cell r="C1972" t="str">
            <v>Monterrey(Fieldmex Jv)</v>
          </cell>
          <cell r="D1972" t="str">
            <v>BASF</v>
          </cell>
          <cell r="E1972">
            <v>2070</v>
          </cell>
          <cell r="G1972" t="str">
            <v>$/MT</v>
          </cell>
          <cell r="H1972">
            <v>233.33333333333334</v>
          </cell>
          <cell r="I1972" t="str">
            <v>Mex</v>
          </cell>
          <cell r="J1972" t="str">
            <v>Whisker</v>
          </cell>
          <cell r="K1972">
            <v>483000</v>
          </cell>
          <cell r="L1972">
            <v>483000</v>
          </cell>
          <cell r="M1972">
            <v>233.33333333333334</v>
          </cell>
        </row>
        <row r="1973">
          <cell r="A1973">
            <v>38534</v>
          </cell>
          <cell r="B1973" t="str">
            <v>PTMEG</v>
          </cell>
          <cell r="C1973" t="str">
            <v>Monterrey(Fieldmex Jv)</v>
          </cell>
          <cell r="D1973" t="str">
            <v>BASF</v>
          </cell>
          <cell r="E1973">
            <v>2070</v>
          </cell>
          <cell r="G1973" t="str">
            <v>$/MT</v>
          </cell>
          <cell r="H1973">
            <v>233.33333333333334</v>
          </cell>
          <cell r="I1973" t="str">
            <v>Mex</v>
          </cell>
          <cell r="J1973" t="str">
            <v>Whisker</v>
          </cell>
          <cell r="K1973">
            <v>483000</v>
          </cell>
          <cell r="L1973">
            <v>483000</v>
          </cell>
          <cell r="M1973">
            <v>233.33333333333334</v>
          </cell>
        </row>
        <row r="1974">
          <cell r="A1974">
            <v>38565</v>
          </cell>
          <cell r="B1974" t="str">
            <v>PTMEG</v>
          </cell>
          <cell r="C1974" t="str">
            <v>Monterrey(Fieldmex Jv)</v>
          </cell>
          <cell r="D1974" t="str">
            <v>BASF</v>
          </cell>
          <cell r="E1974">
            <v>2070</v>
          </cell>
          <cell r="G1974" t="str">
            <v>$/MT</v>
          </cell>
          <cell r="H1974">
            <v>233.33333333333334</v>
          </cell>
          <cell r="I1974" t="str">
            <v>Mex</v>
          </cell>
          <cell r="J1974" t="str">
            <v>Whisker</v>
          </cell>
          <cell r="K1974">
            <v>483000</v>
          </cell>
          <cell r="L1974">
            <v>483000</v>
          </cell>
          <cell r="M1974">
            <v>233.33333333333334</v>
          </cell>
        </row>
        <row r="1975">
          <cell r="A1975">
            <v>38596</v>
          </cell>
          <cell r="B1975" t="str">
            <v>PTMEG</v>
          </cell>
          <cell r="C1975" t="str">
            <v>Monterrey(Fieldmex Jv)</v>
          </cell>
          <cell r="D1975" t="str">
            <v>BASF</v>
          </cell>
          <cell r="E1975">
            <v>2070</v>
          </cell>
          <cell r="G1975" t="str">
            <v>$/MT</v>
          </cell>
          <cell r="H1975">
            <v>233.33333333333334</v>
          </cell>
          <cell r="I1975" t="str">
            <v>Mex</v>
          </cell>
          <cell r="J1975" t="str">
            <v>Whisker</v>
          </cell>
          <cell r="K1975">
            <v>483000</v>
          </cell>
          <cell r="L1975">
            <v>483000</v>
          </cell>
          <cell r="M1975">
            <v>233.33333333333334</v>
          </cell>
        </row>
        <row r="1976">
          <cell r="A1976">
            <v>38626</v>
          </cell>
          <cell r="B1976" t="str">
            <v>PTMEG</v>
          </cell>
          <cell r="C1976" t="str">
            <v>Monterrey(Fieldmex Jv)</v>
          </cell>
          <cell r="D1976" t="str">
            <v>BASF</v>
          </cell>
          <cell r="E1976">
            <v>2070</v>
          </cell>
          <cell r="G1976" t="str">
            <v>$/MT</v>
          </cell>
          <cell r="H1976">
            <v>233.33333333333334</v>
          </cell>
          <cell r="I1976" t="str">
            <v>Mex</v>
          </cell>
          <cell r="J1976" t="str">
            <v>Whisker</v>
          </cell>
          <cell r="K1976">
            <v>483000</v>
          </cell>
          <cell r="L1976">
            <v>483000</v>
          </cell>
          <cell r="M1976">
            <v>233.33333333333334</v>
          </cell>
        </row>
        <row r="1977">
          <cell r="A1977">
            <v>38657</v>
          </cell>
          <cell r="B1977" t="str">
            <v>PTMEG</v>
          </cell>
          <cell r="C1977" t="str">
            <v>Monterrey(Fieldmex Jv)</v>
          </cell>
          <cell r="D1977" t="str">
            <v>BASF</v>
          </cell>
          <cell r="E1977">
            <v>2070</v>
          </cell>
          <cell r="G1977" t="str">
            <v>$/MT</v>
          </cell>
          <cell r="H1977">
            <v>233.33333333333334</v>
          </cell>
          <cell r="I1977" t="str">
            <v>Mex</v>
          </cell>
          <cell r="J1977" t="str">
            <v>Whisker</v>
          </cell>
          <cell r="K1977">
            <v>483000</v>
          </cell>
          <cell r="L1977">
            <v>483000</v>
          </cell>
          <cell r="M1977">
            <v>233.33333333333334</v>
          </cell>
        </row>
        <row r="1978">
          <cell r="A1978">
            <v>38687</v>
          </cell>
          <cell r="B1978" t="str">
            <v>PTMEG</v>
          </cell>
          <cell r="C1978" t="str">
            <v>Monterrey(Fieldmex Jv)</v>
          </cell>
          <cell r="D1978" t="str">
            <v>BASF</v>
          </cell>
          <cell r="E1978">
            <v>2070</v>
          </cell>
          <cell r="G1978" t="str">
            <v>$/MT</v>
          </cell>
          <cell r="H1978">
            <v>233.33333333333334</v>
          </cell>
          <cell r="I1978" t="str">
            <v>Mex</v>
          </cell>
          <cell r="J1978" t="str">
            <v>Whisker</v>
          </cell>
          <cell r="K1978">
            <v>483000</v>
          </cell>
          <cell r="L1978">
            <v>483000</v>
          </cell>
          <cell r="M1978">
            <v>233.33333333333334</v>
          </cell>
        </row>
        <row r="1979">
          <cell r="A1979">
            <v>37622</v>
          </cell>
          <cell r="B1979" t="str">
            <v>PTMEG</v>
          </cell>
          <cell r="C1979" t="str">
            <v>Shanghi Classic, X6/X7</v>
          </cell>
          <cell r="D1979" t="str">
            <v>BASF</v>
          </cell>
          <cell r="E1979">
            <v>2073</v>
          </cell>
          <cell r="G1979" t="str">
            <v>$/MT</v>
          </cell>
          <cell r="H1979">
            <v>491.66666666666669</v>
          </cell>
          <cell r="I1979" t="str">
            <v>Asia</v>
          </cell>
          <cell r="J1979" t="str">
            <v>Whisker</v>
          </cell>
          <cell r="K1979">
            <v>1019225</v>
          </cell>
          <cell r="L1979">
            <v>1019225</v>
          </cell>
          <cell r="M1979">
            <v>491.66666666666669</v>
          </cell>
        </row>
        <row r="1980">
          <cell r="A1980">
            <v>37653</v>
          </cell>
          <cell r="B1980" t="str">
            <v>PTMEG</v>
          </cell>
          <cell r="C1980" t="str">
            <v>Shanghi Classic, X6/X7</v>
          </cell>
          <cell r="D1980" t="str">
            <v>BASF</v>
          </cell>
          <cell r="E1980">
            <v>2073</v>
          </cell>
          <cell r="G1980" t="str">
            <v>$/MT</v>
          </cell>
          <cell r="H1980">
            <v>491.66666666666669</v>
          </cell>
          <cell r="I1980" t="str">
            <v>Asia</v>
          </cell>
          <cell r="J1980" t="str">
            <v>Whisker</v>
          </cell>
          <cell r="K1980">
            <v>1019225</v>
          </cell>
          <cell r="L1980">
            <v>1019225</v>
          </cell>
          <cell r="M1980">
            <v>491.66666666666669</v>
          </cell>
        </row>
        <row r="1981">
          <cell r="A1981">
            <v>37681</v>
          </cell>
          <cell r="B1981" t="str">
            <v>PTMEG</v>
          </cell>
          <cell r="C1981" t="str">
            <v>Shanghi Classic, X6/X7</v>
          </cell>
          <cell r="D1981" t="str">
            <v>BASF</v>
          </cell>
          <cell r="E1981">
            <v>2073</v>
          </cell>
          <cell r="G1981" t="str">
            <v>$/MT</v>
          </cell>
          <cell r="H1981">
            <v>491.66666666666669</v>
          </cell>
          <cell r="I1981" t="str">
            <v>Asia</v>
          </cell>
          <cell r="J1981" t="str">
            <v>Whisker</v>
          </cell>
          <cell r="K1981">
            <v>1019225</v>
          </cell>
          <cell r="L1981">
            <v>1019225</v>
          </cell>
          <cell r="M1981">
            <v>491.66666666666669</v>
          </cell>
        </row>
        <row r="1982">
          <cell r="A1982">
            <v>37712</v>
          </cell>
          <cell r="B1982" t="str">
            <v>PTMEG</v>
          </cell>
          <cell r="C1982" t="str">
            <v>Shanghi Classic, X6/X7</v>
          </cell>
          <cell r="D1982" t="str">
            <v>BASF</v>
          </cell>
          <cell r="E1982">
            <v>2103</v>
          </cell>
          <cell r="G1982" t="str">
            <v>$/MT</v>
          </cell>
          <cell r="H1982">
            <v>491.66666666666669</v>
          </cell>
          <cell r="I1982" t="str">
            <v>Asia</v>
          </cell>
          <cell r="J1982" t="str">
            <v>Whisker</v>
          </cell>
          <cell r="K1982">
            <v>1033975</v>
          </cell>
          <cell r="L1982">
            <v>1033975</v>
          </cell>
          <cell r="M1982">
            <v>491.66666666666669</v>
          </cell>
        </row>
        <row r="1983">
          <cell r="A1983">
            <v>37742</v>
          </cell>
          <cell r="B1983" t="str">
            <v>PTMEG</v>
          </cell>
          <cell r="C1983" t="str">
            <v>Shanghi Classic, X6/X7</v>
          </cell>
          <cell r="D1983" t="str">
            <v>BASF</v>
          </cell>
          <cell r="E1983">
            <v>2103</v>
          </cell>
          <cell r="G1983" t="str">
            <v>$/MT</v>
          </cell>
          <cell r="H1983">
            <v>491.66666666666669</v>
          </cell>
          <cell r="I1983" t="str">
            <v>Asia</v>
          </cell>
          <cell r="J1983" t="str">
            <v>Whisker</v>
          </cell>
          <cell r="K1983">
            <v>1033975</v>
          </cell>
          <cell r="L1983">
            <v>1033975</v>
          </cell>
          <cell r="M1983">
            <v>491.66666666666669</v>
          </cell>
        </row>
        <row r="1984">
          <cell r="A1984">
            <v>37773</v>
          </cell>
          <cell r="B1984" t="str">
            <v>PTMEG</v>
          </cell>
          <cell r="C1984" t="str">
            <v>Shanghi Classic, X6/X7</v>
          </cell>
          <cell r="D1984" t="str">
            <v>BASF</v>
          </cell>
          <cell r="E1984">
            <v>2103</v>
          </cell>
          <cell r="G1984" t="str">
            <v>$/MT</v>
          </cell>
          <cell r="H1984">
            <v>491.66666666666669</v>
          </cell>
          <cell r="I1984" t="str">
            <v>Asia</v>
          </cell>
          <cell r="J1984" t="str">
            <v>Whisker</v>
          </cell>
          <cell r="K1984">
            <v>1033975</v>
          </cell>
          <cell r="L1984">
            <v>1033975</v>
          </cell>
          <cell r="M1984">
            <v>491.66666666666669</v>
          </cell>
        </row>
        <row r="1985">
          <cell r="A1985">
            <v>37803</v>
          </cell>
          <cell r="B1985" t="str">
            <v>PTMEG</v>
          </cell>
          <cell r="C1985" t="str">
            <v>Shanghi Classic, X6/X7</v>
          </cell>
          <cell r="D1985" t="str">
            <v>BASF</v>
          </cell>
          <cell r="E1985">
            <v>2103</v>
          </cell>
          <cell r="G1985" t="str">
            <v>$/MT</v>
          </cell>
          <cell r="H1985">
            <v>491.66666666666669</v>
          </cell>
          <cell r="I1985" t="str">
            <v>Asia</v>
          </cell>
          <cell r="J1985" t="str">
            <v>Whisker</v>
          </cell>
          <cell r="K1985">
            <v>1033975</v>
          </cell>
          <cell r="L1985">
            <v>1033975</v>
          </cell>
          <cell r="M1985">
            <v>491.66666666666669</v>
          </cell>
        </row>
        <row r="1986">
          <cell r="A1986">
            <v>37834</v>
          </cell>
          <cell r="B1986" t="str">
            <v>PTMEG</v>
          </cell>
          <cell r="C1986" t="str">
            <v>Shanghi Classic, X6/X7</v>
          </cell>
          <cell r="D1986" t="str">
            <v>BASF</v>
          </cell>
          <cell r="E1986">
            <v>2103</v>
          </cell>
          <cell r="G1986" t="str">
            <v>$/MT</v>
          </cell>
          <cell r="H1986">
            <v>491.66666666666669</v>
          </cell>
          <cell r="I1986" t="str">
            <v>Asia</v>
          </cell>
          <cell r="J1986" t="str">
            <v>Whisker</v>
          </cell>
          <cell r="K1986">
            <v>1033975</v>
          </cell>
          <cell r="L1986">
            <v>1033975</v>
          </cell>
          <cell r="M1986">
            <v>491.66666666666669</v>
          </cell>
        </row>
        <row r="1987">
          <cell r="A1987">
            <v>37865</v>
          </cell>
          <cell r="B1987" t="str">
            <v>PTMEG</v>
          </cell>
          <cell r="C1987" t="str">
            <v>Shanghi Classic, X6/X7</v>
          </cell>
          <cell r="D1987" t="str">
            <v>BASF</v>
          </cell>
          <cell r="E1987">
            <v>2103</v>
          </cell>
          <cell r="G1987" t="str">
            <v>$/MT</v>
          </cell>
          <cell r="H1987">
            <v>491.66666666666669</v>
          </cell>
          <cell r="I1987" t="str">
            <v>Asia</v>
          </cell>
          <cell r="J1987" t="str">
            <v>Whisker</v>
          </cell>
          <cell r="K1987">
            <v>1033975</v>
          </cell>
          <cell r="L1987">
            <v>1033975</v>
          </cell>
          <cell r="M1987">
            <v>491.66666666666669</v>
          </cell>
        </row>
        <row r="1988">
          <cell r="A1988">
            <v>37895</v>
          </cell>
          <cell r="B1988" t="str">
            <v>PTMEG</v>
          </cell>
          <cell r="C1988" t="str">
            <v>Shanghi Classic, X6/X7</v>
          </cell>
          <cell r="D1988" t="str">
            <v>BASF</v>
          </cell>
          <cell r="E1988">
            <v>2103</v>
          </cell>
          <cell r="G1988" t="str">
            <v>$/MT</v>
          </cell>
          <cell r="H1988">
            <v>491.66666666666669</v>
          </cell>
          <cell r="I1988" t="str">
            <v>Asia</v>
          </cell>
          <cell r="J1988" t="str">
            <v>Whisker</v>
          </cell>
          <cell r="K1988">
            <v>1033975</v>
          </cell>
          <cell r="L1988">
            <v>1033975</v>
          </cell>
          <cell r="M1988">
            <v>491.66666666666669</v>
          </cell>
        </row>
        <row r="1989">
          <cell r="A1989">
            <v>37926</v>
          </cell>
          <cell r="B1989" t="str">
            <v>PTMEG</v>
          </cell>
          <cell r="C1989" t="str">
            <v>Shanghi Classic, X6/X7</v>
          </cell>
          <cell r="D1989" t="str">
            <v>BASF</v>
          </cell>
          <cell r="E1989">
            <v>2103</v>
          </cell>
          <cell r="G1989" t="str">
            <v>$/MT</v>
          </cell>
          <cell r="H1989">
            <v>491.66666666666669</v>
          </cell>
          <cell r="I1989" t="str">
            <v>Asia</v>
          </cell>
          <cell r="J1989" t="str">
            <v>Whisker</v>
          </cell>
          <cell r="K1989">
            <v>1033975</v>
          </cell>
          <cell r="L1989">
            <v>1033975</v>
          </cell>
          <cell r="M1989">
            <v>491.66666666666669</v>
          </cell>
        </row>
        <row r="1990">
          <cell r="A1990">
            <v>37956</v>
          </cell>
          <cell r="B1990" t="str">
            <v>PTMEG</v>
          </cell>
          <cell r="C1990" t="str">
            <v>Shanghi Classic, X6/X7</v>
          </cell>
          <cell r="D1990" t="str">
            <v>BASF</v>
          </cell>
          <cell r="E1990">
            <v>2103</v>
          </cell>
          <cell r="G1990" t="str">
            <v>$/MT</v>
          </cell>
          <cell r="H1990">
            <v>491.66666666666669</v>
          </cell>
          <cell r="I1990" t="str">
            <v>Asia</v>
          </cell>
          <cell r="J1990" t="str">
            <v>Whisker</v>
          </cell>
          <cell r="K1990">
            <v>1033975</v>
          </cell>
          <cell r="L1990">
            <v>1033975</v>
          </cell>
          <cell r="M1990">
            <v>491.66666666666669</v>
          </cell>
        </row>
        <row r="1991">
          <cell r="A1991">
            <v>37987</v>
          </cell>
          <cell r="B1991" t="str">
            <v>PTMEG</v>
          </cell>
          <cell r="C1991" t="str">
            <v>Shanghi Classic, X6/X7</v>
          </cell>
          <cell r="D1991" t="str">
            <v>DAIREN</v>
          </cell>
          <cell r="E1991">
            <v>1915</v>
          </cell>
          <cell r="G1991" t="str">
            <v>$/MT</v>
          </cell>
          <cell r="H1991">
            <v>833.33333333333337</v>
          </cell>
          <cell r="I1991" t="str">
            <v>Asia</v>
          </cell>
          <cell r="J1991" t="str">
            <v>Whisker</v>
          </cell>
          <cell r="K1991">
            <v>1595833.3333333335</v>
          </cell>
          <cell r="L1991">
            <v>1595833.3333333335</v>
          </cell>
          <cell r="M1991">
            <v>833.33333333333337</v>
          </cell>
        </row>
        <row r="1992">
          <cell r="A1992">
            <v>38018</v>
          </cell>
          <cell r="B1992" t="str">
            <v>PTMEG</v>
          </cell>
          <cell r="C1992" t="str">
            <v>Shanghi Classic, X6/X7</v>
          </cell>
          <cell r="D1992" t="str">
            <v>DAIREN</v>
          </cell>
          <cell r="E1992">
            <v>1915</v>
          </cell>
          <cell r="G1992" t="str">
            <v>$/MT</v>
          </cell>
          <cell r="H1992">
            <v>833.33333333333337</v>
          </cell>
          <cell r="I1992" t="str">
            <v>Asia</v>
          </cell>
          <cell r="J1992" t="str">
            <v>Whisker</v>
          </cell>
          <cell r="K1992">
            <v>1595833.3333333335</v>
          </cell>
          <cell r="L1992">
            <v>1595833.3333333335</v>
          </cell>
          <cell r="M1992">
            <v>833.33333333333337</v>
          </cell>
        </row>
        <row r="1993">
          <cell r="A1993">
            <v>38047</v>
          </cell>
          <cell r="B1993" t="str">
            <v>PTMEG</v>
          </cell>
          <cell r="C1993" t="str">
            <v>Shanghi Classic, X6/X7</v>
          </cell>
          <cell r="D1993" t="str">
            <v>DAIREN</v>
          </cell>
          <cell r="E1993">
            <v>1915</v>
          </cell>
          <cell r="G1993" t="str">
            <v>$/MT</v>
          </cell>
          <cell r="H1993">
            <v>833.33333333333337</v>
          </cell>
          <cell r="I1993" t="str">
            <v>Asia</v>
          </cell>
          <cell r="J1993" t="str">
            <v>Whisker</v>
          </cell>
          <cell r="K1993">
            <v>1595833.3333333335</v>
          </cell>
          <cell r="L1993">
            <v>1595833.3333333335</v>
          </cell>
          <cell r="M1993">
            <v>833.33333333333337</v>
          </cell>
        </row>
        <row r="1994">
          <cell r="A1994">
            <v>38078</v>
          </cell>
          <cell r="B1994" t="str">
            <v>PTMEG</v>
          </cell>
          <cell r="C1994" t="str">
            <v>Shanghi Classic, X6/X7</v>
          </cell>
          <cell r="D1994" t="str">
            <v>DAIREN</v>
          </cell>
          <cell r="E1994">
            <v>1915</v>
          </cell>
          <cell r="G1994" t="str">
            <v>$/MT</v>
          </cell>
          <cell r="H1994">
            <v>833.33333333333337</v>
          </cell>
          <cell r="I1994" t="str">
            <v>Asia</v>
          </cell>
          <cell r="J1994" t="str">
            <v>Whisker</v>
          </cell>
          <cell r="K1994">
            <v>1595833.3333333335</v>
          </cell>
          <cell r="L1994">
            <v>1595833.3333333335</v>
          </cell>
          <cell r="M1994">
            <v>833.33333333333337</v>
          </cell>
        </row>
        <row r="1995">
          <cell r="A1995">
            <v>38108</v>
          </cell>
          <cell r="B1995" t="str">
            <v>PTMEG</v>
          </cell>
          <cell r="C1995" t="str">
            <v>Shanghi Classic, X6/X7</v>
          </cell>
          <cell r="D1995" t="str">
            <v>DAIREN</v>
          </cell>
          <cell r="E1995">
            <v>1915</v>
          </cell>
          <cell r="G1995" t="str">
            <v>$/MT</v>
          </cell>
          <cell r="H1995">
            <v>833.33333333333337</v>
          </cell>
          <cell r="I1995" t="str">
            <v>Asia</v>
          </cell>
          <cell r="J1995" t="str">
            <v>Whisker</v>
          </cell>
          <cell r="K1995">
            <v>1595833.3333333335</v>
          </cell>
          <cell r="L1995">
            <v>1595833.3333333335</v>
          </cell>
          <cell r="M1995">
            <v>833.33333333333337</v>
          </cell>
        </row>
        <row r="1996">
          <cell r="A1996">
            <v>38139</v>
          </cell>
          <cell r="B1996" t="str">
            <v>PTMEG</v>
          </cell>
          <cell r="C1996" t="str">
            <v>Shanghi Classic, X6/X7</v>
          </cell>
          <cell r="D1996" t="str">
            <v>DAIREN</v>
          </cell>
          <cell r="E1996">
            <v>1915</v>
          </cell>
          <cell r="G1996" t="str">
            <v>$/MT</v>
          </cell>
          <cell r="H1996">
            <v>833.33333333333337</v>
          </cell>
          <cell r="I1996" t="str">
            <v>Asia</v>
          </cell>
          <cell r="J1996" t="str">
            <v>Whisker</v>
          </cell>
          <cell r="K1996">
            <v>1595833.3333333335</v>
          </cell>
          <cell r="L1996">
            <v>1595833.3333333335</v>
          </cell>
          <cell r="M1996">
            <v>833.33333333333337</v>
          </cell>
        </row>
        <row r="1997">
          <cell r="A1997">
            <v>38169</v>
          </cell>
          <cell r="B1997" t="str">
            <v>PTMEG</v>
          </cell>
          <cell r="C1997" t="str">
            <v>Shanghi Classic, X6/X7</v>
          </cell>
          <cell r="D1997" t="str">
            <v>DAIREN</v>
          </cell>
          <cell r="E1997">
            <v>1915</v>
          </cell>
          <cell r="G1997" t="str">
            <v>$/MT</v>
          </cell>
          <cell r="H1997">
            <v>833.33333333333337</v>
          </cell>
          <cell r="I1997" t="str">
            <v>Asia</v>
          </cell>
          <cell r="J1997" t="str">
            <v>Whisker</v>
          </cell>
          <cell r="K1997">
            <v>1595833.3333333335</v>
          </cell>
          <cell r="L1997">
            <v>1595833.3333333335</v>
          </cell>
          <cell r="M1997">
            <v>833.33333333333337</v>
          </cell>
        </row>
        <row r="1998">
          <cell r="A1998">
            <v>38200</v>
          </cell>
          <cell r="B1998" t="str">
            <v>PTMEG</v>
          </cell>
          <cell r="C1998" t="str">
            <v>Shanghi Classic, X6/X7</v>
          </cell>
          <cell r="D1998" t="str">
            <v>DAIREN</v>
          </cell>
          <cell r="E1998">
            <v>1915</v>
          </cell>
          <cell r="G1998" t="str">
            <v>$/MT</v>
          </cell>
          <cell r="H1998">
            <v>833.33333333333337</v>
          </cell>
          <cell r="I1998" t="str">
            <v>Asia</v>
          </cell>
          <cell r="J1998" t="str">
            <v>Whisker</v>
          </cell>
          <cell r="K1998">
            <v>1595833.3333333335</v>
          </cell>
          <cell r="L1998">
            <v>1595833.3333333335</v>
          </cell>
          <cell r="M1998">
            <v>833.33333333333337</v>
          </cell>
        </row>
        <row r="1999">
          <cell r="A1999">
            <v>38231</v>
          </cell>
          <cell r="B1999" t="str">
            <v>PTMEG</v>
          </cell>
          <cell r="C1999" t="str">
            <v>Shanghi Classic, X6/X7</v>
          </cell>
          <cell r="D1999" t="str">
            <v>DAIREN</v>
          </cell>
          <cell r="E1999">
            <v>1915</v>
          </cell>
          <cell r="G1999" t="str">
            <v>$/MT</v>
          </cell>
          <cell r="H1999">
            <v>833.33333333333337</v>
          </cell>
          <cell r="I1999" t="str">
            <v>Asia</v>
          </cell>
          <cell r="J1999" t="str">
            <v>Whisker</v>
          </cell>
          <cell r="K1999">
            <v>1595833.3333333335</v>
          </cell>
          <cell r="L1999">
            <v>1595833.3333333335</v>
          </cell>
          <cell r="M1999">
            <v>833.33333333333337</v>
          </cell>
        </row>
        <row r="2000">
          <cell r="A2000">
            <v>38261</v>
          </cell>
          <cell r="B2000" t="str">
            <v>PTMEG</v>
          </cell>
          <cell r="C2000" t="str">
            <v>Shanghi Classic, X6/X7</v>
          </cell>
          <cell r="D2000" t="str">
            <v>DAIREN</v>
          </cell>
          <cell r="E2000">
            <v>1915</v>
          </cell>
          <cell r="G2000" t="str">
            <v>$/MT</v>
          </cell>
          <cell r="H2000">
            <v>833.33333333333337</v>
          </cell>
          <cell r="I2000" t="str">
            <v>Asia</v>
          </cell>
          <cell r="J2000" t="str">
            <v>Whisker</v>
          </cell>
          <cell r="K2000">
            <v>1595833.3333333335</v>
          </cell>
          <cell r="L2000">
            <v>1595833.3333333335</v>
          </cell>
          <cell r="M2000">
            <v>833.33333333333337</v>
          </cell>
        </row>
        <row r="2001">
          <cell r="A2001">
            <v>38292</v>
          </cell>
          <cell r="B2001" t="str">
            <v>PTMEG</v>
          </cell>
          <cell r="C2001" t="str">
            <v>Shanghi Classic, X6/X7</v>
          </cell>
          <cell r="D2001" t="str">
            <v>DAIREN</v>
          </cell>
          <cell r="E2001">
            <v>1915</v>
          </cell>
          <cell r="G2001" t="str">
            <v>$/MT</v>
          </cell>
          <cell r="H2001">
            <v>833.33333333333337</v>
          </cell>
          <cell r="I2001" t="str">
            <v>Asia</v>
          </cell>
          <cell r="J2001" t="str">
            <v>Whisker</v>
          </cell>
          <cell r="K2001">
            <v>1595833.3333333335</v>
          </cell>
          <cell r="L2001">
            <v>1595833.3333333335</v>
          </cell>
          <cell r="M2001">
            <v>833.33333333333337</v>
          </cell>
        </row>
        <row r="2002">
          <cell r="A2002">
            <v>38322</v>
          </cell>
          <cell r="B2002" t="str">
            <v>PTMEG</v>
          </cell>
          <cell r="C2002" t="str">
            <v>Shanghi Classic, X6/X7</v>
          </cell>
          <cell r="D2002" t="str">
            <v>DAIREN</v>
          </cell>
          <cell r="E2002">
            <v>1915</v>
          </cell>
          <cell r="G2002" t="str">
            <v>$/MT</v>
          </cell>
          <cell r="H2002">
            <v>833.33333333333337</v>
          </cell>
          <cell r="I2002" t="str">
            <v>Asia</v>
          </cell>
          <cell r="J2002" t="str">
            <v>Whisker</v>
          </cell>
          <cell r="K2002">
            <v>1595833.3333333335</v>
          </cell>
          <cell r="L2002">
            <v>1595833.3333333335</v>
          </cell>
          <cell r="M2002">
            <v>833.33333333333337</v>
          </cell>
        </row>
        <row r="2003">
          <cell r="A2003">
            <v>38353</v>
          </cell>
          <cell r="B2003" t="str">
            <v>PTMEG</v>
          </cell>
          <cell r="C2003" t="str">
            <v>Shanghi Classic, X6/X7</v>
          </cell>
          <cell r="D2003" t="str">
            <v>DAIREN</v>
          </cell>
          <cell r="E2003">
            <v>1915</v>
          </cell>
          <cell r="G2003" t="str">
            <v>$/MT</v>
          </cell>
          <cell r="H2003">
            <v>833.33333333333337</v>
          </cell>
          <cell r="I2003" t="str">
            <v>Asia</v>
          </cell>
          <cell r="J2003" t="str">
            <v>Whisker</v>
          </cell>
          <cell r="K2003">
            <v>1595833.3333333335</v>
          </cell>
          <cell r="L2003">
            <v>1595833.3333333335</v>
          </cell>
          <cell r="M2003">
            <v>833.33333333333337</v>
          </cell>
        </row>
        <row r="2004">
          <cell r="A2004">
            <v>38384</v>
          </cell>
          <cell r="B2004" t="str">
            <v>PTMEG</v>
          </cell>
          <cell r="C2004" t="str">
            <v>Shanghi Classic, X6/X7</v>
          </cell>
          <cell r="D2004" t="str">
            <v>DAIREN</v>
          </cell>
          <cell r="E2004">
            <v>1915</v>
          </cell>
          <cell r="G2004" t="str">
            <v>$/MT</v>
          </cell>
          <cell r="H2004">
            <v>833.33333333333337</v>
          </cell>
          <cell r="I2004" t="str">
            <v>Asia</v>
          </cell>
          <cell r="J2004" t="str">
            <v>Whisker</v>
          </cell>
          <cell r="K2004">
            <v>1595833.3333333335</v>
          </cell>
          <cell r="L2004">
            <v>1595833.3333333335</v>
          </cell>
          <cell r="M2004">
            <v>833.33333333333337</v>
          </cell>
        </row>
        <row r="2005">
          <cell r="A2005">
            <v>38412</v>
          </cell>
          <cell r="B2005" t="str">
            <v>PTMEG</v>
          </cell>
          <cell r="C2005" t="str">
            <v>Shanghi Classic, X6/X7</v>
          </cell>
          <cell r="D2005" t="str">
            <v>DAIREN</v>
          </cell>
          <cell r="E2005">
            <v>1915</v>
          </cell>
          <cell r="G2005" t="str">
            <v>$/MT</v>
          </cell>
          <cell r="H2005">
            <v>833.33333333333337</v>
          </cell>
          <cell r="I2005" t="str">
            <v>Asia</v>
          </cell>
          <cell r="J2005" t="str">
            <v>Whisker</v>
          </cell>
          <cell r="K2005">
            <v>1595833.3333333335</v>
          </cell>
          <cell r="L2005">
            <v>1595833.3333333335</v>
          </cell>
          <cell r="M2005">
            <v>833.33333333333337</v>
          </cell>
        </row>
        <row r="2006">
          <cell r="A2006">
            <v>38443</v>
          </cell>
          <cell r="B2006" t="str">
            <v>PTMEG</v>
          </cell>
          <cell r="C2006" t="str">
            <v>Shanghi Classic, X6/X7</v>
          </cell>
          <cell r="D2006" t="str">
            <v>DAIREN</v>
          </cell>
          <cell r="E2006">
            <v>1915</v>
          </cell>
          <cell r="G2006" t="str">
            <v>$/MT</v>
          </cell>
          <cell r="H2006">
            <v>833.33333333333337</v>
          </cell>
          <cell r="I2006" t="str">
            <v>Asia</v>
          </cell>
          <cell r="J2006" t="str">
            <v>Whisker</v>
          </cell>
          <cell r="K2006">
            <v>1595833.3333333335</v>
          </cell>
          <cell r="L2006">
            <v>1595833.3333333335</v>
          </cell>
          <cell r="M2006">
            <v>833.33333333333337</v>
          </cell>
        </row>
        <row r="2007">
          <cell r="A2007">
            <v>38473</v>
          </cell>
          <cell r="B2007" t="str">
            <v>PTMEG</v>
          </cell>
          <cell r="C2007" t="str">
            <v>Shanghi Classic, X6/X7</v>
          </cell>
          <cell r="D2007" t="str">
            <v>DAIREN</v>
          </cell>
          <cell r="E2007">
            <v>1915</v>
          </cell>
          <cell r="G2007" t="str">
            <v>$/MT</v>
          </cell>
          <cell r="H2007">
            <v>833.33333333333337</v>
          </cell>
          <cell r="I2007" t="str">
            <v>Asia</v>
          </cell>
          <cell r="J2007" t="str">
            <v>Whisker</v>
          </cell>
          <cell r="K2007">
            <v>1595833.3333333335</v>
          </cell>
          <cell r="L2007">
            <v>1595833.3333333335</v>
          </cell>
          <cell r="M2007">
            <v>833.33333333333337</v>
          </cell>
        </row>
        <row r="2008">
          <cell r="A2008">
            <v>38504</v>
          </cell>
          <cell r="B2008" t="str">
            <v>PTMEG</v>
          </cell>
          <cell r="C2008" t="str">
            <v>Shanghi Classic, X6/X7</v>
          </cell>
          <cell r="D2008" t="str">
            <v>DAIREN</v>
          </cell>
          <cell r="E2008">
            <v>1915</v>
          </cell>
          <cell r="G2008" t="str">
            <v>$/MT</v>
          </cell>
          <cell r="H2008">
            <v>833.33333333333337</v>
          </cell>
          <cell r="I2008" t="str">
            <v>Asia</v>
          </cell>
          <cell r="J2008" t="str">
            <v>Whisker</v>
          </cell>
          <cell r="K2008">
            <v>1595833.3333333335</v>
          </cell>
          <cell r="L2008">
            <v>1595833.3333333335</v>
          </cell>
          <cell r="M2008">
            <v>833.33333333333337</v>
          </cell>
        </row>
        <row r="2009">
          <cell r="A2009">
            <v>38534</v>
          </cell>
          <cell r="B2009" t="str">
            <v>PTMEG</v>
          </cell>
          <cell r="C2009" t="str">
            <v>Shanghi Classic, X6/X7</v>
          </cell>
          <cell r="D2009" t="str">
            <v>DAIREN</v>
          </cell>
          <cell r="E2009">
            <v>2050</v>
          </cell>
          <cell r="G2009" t="str">
            <v>$/MT</v>
          </cell>
          <cell r="H2009">
            <v>833.33333333333337</v>
          </cell>
          <cell r="I2009" t="str">
            <v>Asia</v>
          </cell>
          <cell r="J2009" t="str">
            <v>Whisker</v>
          </cell>
          <cell r="K2009">
            <v>1708333.3333333335</v>
          </cell>
          <cell r="L2009">
            <v>1708333.3333333335</v>
          </cell>
          <cell r="M2009">
            <v>833.33333333333337</v>
          </cell>
        </row>
        <row r="2010">
          <cell r="A2010">
            <v>38565</v>
          </cell>
          <cell r="B2010" t="str">
            <v>PTMEG</v>
          </cell>
          <cell r="C2010" t="str">
            <v>Shanghi Classic, X6/X7</v>
          </cell>
          <cell r="D2010" t="str">
            <v>DAIREN</v>
          </cell>
          <cell r="E2010">
            <v>2050</v>
          </cell>
          <cell r="G2010" t="str">
            <v>$/MT</v>
          </cell>
          <cell r="H2010">
            <v>833.33333333333337</v>
          </cell>
          <cell r="I2010" t="str">
            <v>Asia</v>
          </cell>
          <cell r="J2010" t="str">
            <v>Whisker</v>
          </cell>
          <cell r="K2010">
            <v>1708333.3333333335</v>
          </cell>
          <cell r="L2010">
            <v>1708333.3333333335</v>
          </cell>
          <cell r="M2010">
            <v>833.33333333333337</v>
          </cell>
        </row>
        <row r="2011">
          <cell r="A2011">
            <v>38596</v>
          </cell>
          <cell r="B2011" t="str">
            <v>PTMEG</v>
          </cell>
          <cell r="C2011" t="str">
            <v>Shanghi Classic, X6/X7</v>
          </cell>
          <cell r="D2011" t="str">
            <v>DAIREN</v>
          </cell>
          <cell r="E2011">
            <v>2050</v>
          </cell>
          <cell r="G2011" t="str">
            <v>$/MT</v>
          </cell>
          <cell r="H2011">
            <v>833.33333333333337</v>
          </cell>
          <cell r="I2011" t="str">
            <v>Asia</v>
          </cell>
          <cell r="J2011" t="str">
            <v>Whisker</v>
          </cell>
          <cell r="K2011">
            <v>1708333.3333333335</v>
          </cell>
          <cell r="L2011">
            <v>1708333.3333333335</v>
          </cell>
          <cell r="M2011">
            <v>833.33333333333337</v>
          </cell>
        </row>
        <row r="2012">
          <cell r="A2012">
            <v>38626</v>
          </cell>
          <cell r="B2012" t="str">
            <v>PTMEG</v>
          </cell>
          <cell r="C2012" t="str">
            <v>Shanghi Classic, X6/X7</v>
          </cell>
          <cell r="D2012" t="str">
            <v>DAIREN</v>
          </cell>
          <cell r="E2012">
            <v>2050</v>
          </cell>
          <cell r="G2012" t="str">
            <v>$/MT</v>
          </cell>
          <cell r="H2012">
            <v>833.33333333333337</v>
          </cell>
          <cell r="I2012" t="str">
            <v>Asia</v>
          </cell>
          <cell r="J2012" t="str">
            <v>Whisker</v>
          </cell>
          <cell r="K2012">
            <v>1708333.3333333335</v>
          </cell>
          <cell r="L2012">
            <v>1708333.3333333335</v>
          </cell>
          <cell r="M2012">
            <v>833.33333333333337</v>
          </cell>
        </row>
        <row r="2013">
          <cell r="A2013">
            <v>38657</v>
          </cell>
          <cell r="B2013" t="str">
            <v>PTMEG</v>
          </cell>
          <cell r="C2013" t="str">
            <v>Shanghi Classic, X6/X7</v>
          </cell>
          <cell r="D2013" t="str">
            <v>DAIREN</v>
          </cell>
          <cell r="E2013">
            <v>2050</v>
          </cell>
          <cell r="G2013" t="str">
            <v>$/MT</v>
          </cell>
          <cell r="H2013">
            <v>833.33333333333337</v>
          </cell>
          <cell r="I2013" t="str">
            <v>Asia</v>
          </cell>
          <cell r="J2013" t="str">
            <v>Whisker</v>
          </cell>
          <cell r="K2013">
            <v>1708333.3333333335</v>
          </cell>
          <cell r="L2013">
            <v>1708333.3333333335</v>
          </cell>
          <cell r="M2013">
            <v>833.33333333333337</v>
          </cell>
        </row>
        <row r="2014">
          <cell r="A2014">
            <v>38687</v>
          </cell>
          <cell r="B2014" t="str">
            <v>PTMEG</v>
          </cell>
          <cell r="C2014" t="str">
            <v>Shanghi Classic, X6/X7</v>
          </cell>
          <cell r="D2014" t="str">
            <v>DAIREN</v>
          </cell>
          <cell r="E2014">
            <v>2050</v>
          </cell>
          <cell r="G2014" t="str">
            <v>$/MT</v>
          </cell>
          <cell r="H2014">
            <v>833.33333333333337</v>
          </cell>
          <cell r="I2014" t="str">
            <v>Asia</v>
          </cell>
          <cell r="J2014" t="str">
            <v>Whisker</v>
          </cell>
          <cell r="K2014">
            <v>1708333.3333333335</v>
          </cell>
          <cell r="L2014">
            <v>1708333.3333333335</v>
          </cell>
          <cell r="M2014">
            <v>833.33333333333337</v>
          </cell>
        </row>
        <row r="2015">
          <cell r="A2015">
            <v>37987</v>
          </cell>
          <cell r="B2015" t="str">
            <v>PTMEG</v>
          </cell>
          <cell r="C2015" t="str">
            <v>SINGAPORE</v>
          </cell>
          <cell r="D2015" t="str">
            <v>BASF</v>
          </cell>
          <cell r="E2015">
            <v>2340</v>
          </cell>
          <cell r="G2015" t="str">
            <v>$/MT</v>
          </cell>
          <cell r="H2015">
            <v>283.33333333333331</v>
          </cell>
          <cell r="I2015" t="str">
            <v>Asia</v>
          </cell>
          <cell r="J2015" t="str">
            <v>Whisker</v>
          </cell>
          <cell r="K2015">
            <v>663000</v>
          </cell>
          <cell r="L2015">
            <v>663000</v>
          </cell>
          <cell r="M2015">
            <v>283.33333333333331</v>
          </cell>
        </row>
        <row r="2016">
          <cell r="A2016">
            <v>37987</v>
          </cell>
          <cell r="B2016" t="str">
            <v>PTMEG</v>
          </cell>
          <cell r="C2016" t="str">
            <v>SINGAPORE</v>
          </cell>
          <cell r="D2016" t="str">
            <v>BASF</v>
          </cell>
          <cell r="E2016">
            <v>2070</v>
          </cell>
          <cell r="G2016" t="str">
            <v>$/MT</v>
          </cell>
          <cell r="H2016">
            <v>400</v>
          </cell>
          <cell r="I2016" t="str">
            <v>Asia</v>
          </cell>
          <cell r="J2016" t="str">
            <v>Whisker</v>
          </cell>
          <cell r="K2016">
            <v>828000</v>
          </cell>
          <cell r="L2016">
            <v>828000</v>
          </cell>
          <cell r="M2016">
            <v>400</v>
          </cell>
        </row>
        <row r="2017">
          <cell r="A2017">
            <v>38018</v>
          </cell>
          <cell r="B2017" t="str">
            <v>PTMEG</v>
          </cell>
          <cell r="C2017" t="str">
            <v>SINGAPORE</v>
          </cell>
          <cell r="D2017" t="str">
            <v>BASF</v>
          </cell>
          <cell r="E2017">
            <v>2340</v>
          </cell>
          <cell r="G2017" t="str">
            <v>$/MT</v>
          </cell>
          <cell r="H2017">
            <v>283.33333333333331</v>
          </cell>
          <cell r="I2017" t="str">
            <v>Asia</v>
          </cell>
          <cell r="J2017" t="str">
            <v>Whisker</v>
          </cell>
          <cell r="K2017">
            <v>663000</v>
          </cell>
          <cell r="L2017">
            <v>663000</v>
          </cell>
          <cell r="M2017">
            <v>283.33333333333331</v>
          </cell>
        </row>
        <row r="2018">
          <cell r="A2018">
            <v>38018</v>
          </cell>
          <cell r="B2018" t="str">
            <v>PTMEG</v>
          </cell>
          <cell r="C2018" t="str">
            <v>SINGAPORE</v>
          </cell>
          <cell r="D2018" t="str">
            <v>BASF</v>
          </cell>
          <cell r="E2018">
            <v>2070</v>
          </cell>
          <cell r="G2018" t="str">
            <v>$/MT</v>
          </cell>
          <cell r="H2018">
            <v>400</v>
          </cell>
          <cell r="I2018" t="str">
            <v>Asia</v>
          </cell>
          <cell r="J2018" t="str">
            <v>Whisker</v>
          </cell>
          <cell r="K2018">
            <v>828000</v>
          </cell>
          <cell r="L2018">
            <v>828000</v>
          </cell>
          <cell r="M2018">
            <v>400</v>
          </cell>
        </row>
        <row r="2019">
          <cell r="A2019">
            <v>38047</v>
          </cell>
          <cell r="B2019" t="str">
            <v>PTMEG</v>
          </cell>
          <cell r="C2019" t="str">
            <v>SINGAPORE</v>
          </cell>
          <cell r="D2019" t="str">
            <v>BASF</v>
          </cell>
          <cell r="E2019">
            <v>2300</v>
          </cell>
          <cell r="G2019" t="str">
            <v>$/MT</v>
          </cell>
          <cell r="H2019">
            <v>283.33333333333331</v>
          </cell>
          <cell r="I2019" t="str">
            <v>Asia</v>
          </cell>
          <cell r="J2019" t="str">
            <v>Whisker</v>
          </cell>
          <cell r="K2019">
            <v>651666.66666666663</v>
          </cell>
          <cell r="L2019">
            <v>651666.66666666663</v>
          </cell>
          <cell r="M2019">
            <v>283.33333333333331</v>
          </cell>
        </row>
        <row r="2020">
          <cell r="A2020">
            <v>38047</v>
          </cell>
          <cell r="B2020" t="str">
            <v>PTMEG</v>
          </cell>
          <cell r="C2020" t="str">
            <v>SINGAPORE</v>
          </cell>
          <cell r="D2020" t="str">
            <v>BASF</v>
          </cell>
          <cell r="E2020">
            <v>2070</v>
          </cell>
          <cell r="G2020" t="str">
            <v>$/MT</v>
          </cell>
          <cell r="H2020">
            <v>400</v>
          </cell>
          <cell r="I2020" t="str">
            <v>Asia</v>
          </cell>
          <cell r="J2020" t="str">
            <v>Whisker</v>
          </cell>
          <cell r="K2020">
            <v>828000</v>
          </cell>
          <cell r="L2020">
            <v>828000</v>
          </cell>
          <cell r="M2020">
            <v>400</v>
          </cell>
        </row>
        <row r="2021">
          <cell r="A2021">
            <v>38078</v>
          </cell>
          <cell r="B2021" t="str">
            <v>PTMEG</v>
          </cell>
          <cell r="C2021" t="str">
            <v>SINGAPORE</v>
          </cell>
          <cell r="D2021" t="str">
            <v>BASF</v>
          </cell>
          <cell r="E2021">
            <v>2280</v>
          </cell>
          <cell r="G2021" t="str">
            <v>$/MT</v>
          </cell>
          <cell r="H2021">
            <v>283.33333333333331</v>
          </cell>
          <cell r="I2021" t="str">
            <v>Asia</v>
          </cell>
          <cell r="J2021" t="str">
            <v>Whisker</v>
          </cell>
          <cell r="K2021">
            <v>646000</v>
          </cell>
          <cell r="L2021">
            <v>646000</v>
          </cell>
          <cell r="M2021">
            <v>283.33333333333331</v>
          </cell>
        </row>
        <row r="2022">
          <cell r="A2022">
            <v>38078</v>
          </cell>
          <cell r="B2022" t="str">
            <v>PTMEG</v>
          </cell>
          <cell r="C2022" t="str">
            <v>SINGAPORE</v>
          </cell>
          <cell r="D2022" t="str">
            <v>BASF</v>
          </cell>
          <cell r="E2022">
            <v>2070</v>
          </cell>
          <cell r="G2022" t="str">
            <v>$/MT</v>
          </cell>
          <cell r="H2022">
            <v>400</v>
          </cell>
          <cell r="I2022" t="str">
            <v>Asia</v>
          </cell>
          <cell r="J2022" t="str">
            <v>Whisker</v>
          </cell>
          <cell r="K2022">
            <v>828000</v>
          </cell>
          <cell r="L2022">
            <v>828000</v>
          </cell>
          <cell r="M2022">
            <v>400</v>
          </cell>
        </row>
        <row r="2023">
          <cell r="A2023">
            <v>38108</v>
          </cell>
          <cell r="B2023" t="str">
            <v>PTMEG</v>
          </cell>
          <cell r="C2023" t="str">
            <v>SINGAPORE</v>
          </cell>
          <cell r="D2023" t="str">
            <v>BASF</v>
          </cell>
          <cell r="E2023">
            <v>2275</v>
          </cell>
          <cell r="G2023" t="str">
            <v>$/MT</v>
          </cell>
          <cell r="H2023">
            <v>283.33333333333331</v>
          </cell>
          <cell r="I2023" t="str">
            <v>Asia</v>
          </cell>
          <cell r="J2023" t="str">
            <v>Whisker</v>
          </cell>
          <cell r="K2023">
            <v>644583.33333333326</v>
          </cell>
          <cell r="L2023">
            <v>644583.33333333326</v>
          </cell>
          <cell r="M2023">
            <v>283.33333333333331</v>
          </cell>
        </row>
        <row r="2024">
          <cell r="A2024">
            <v>38108</v>
          </cell>
          <cell r="B2024" t="str">
            <v>PTMEG</v>
          </cell>
          <cell r="C2024" t="str">
            <v>SINGAPORE</v>
          </cell>
          <cell r="D2024" t="str">
            <v>BASF</v>
          </cell>
          <cell r="E2024">
            <v>2070</v>
          </cell>
          <cell r="G2024" t="str">
            <v>$/MT</v>
          </cell>
          <cell r="H2024">
            <v>400</v>
          </cell>
          <cell r="I2024" t="str">
            <v>Asia</v>
          </cell>
          <cell r="J2024" t="str">
            <v>Whisker</v>
          </cell>
          <cell r="K2024">
            <v>828000</v>
          </cell>
          <cell r="L2024">
            <v>828000</v>
          </cell>
          <cell r="M2024">
            <v>400</v>
          </cell>
        </row>
        <row r="2025">
          <cell r="A2025">
            <v>38139</v>
          </cell>
          <cell r="B2025" t="str">
            <v>PTMEG</v>
          </cell>
          <cell r="C2025" t="str">
            <v>SINGAPORE</v>
          </cell>
          <cell r="D2025" t="str">
            <v>BASF</v>
          </cell>
          <cell r="E2025">
            <v>2275</v>
          </cell>
          <cell r="G2025" t="str">
            <v>$/MT</v>
          </cell>
          <cell r="H2025">
            <v>283.33333333333331</v>
          </cell>
          <cell r="I2025" t="str">
            <v>Asia</v>
          </cell>
          <cell r="J2025" t="str">
            <v>Whisker</v>
          </cell>
          <cell r="K2025">
            <v>644583.33333333326</v>
          </cell>
          <cell r="L2025">
            <v>644583.33333333326</v>
          </cell>
          <cell r="M2025">
            <v>283.33333333333331</v>
          </cell>
        </row>
        <row r="2026">
          <cell r="A2026">
            <v>38139</v>
          </cell>
          <cell r="B2026" t="str">
            <v>PTMEG</v>
          </cell>
          <cell r="C2026" t="str">
            <v>SINGAPORE</v>
          </cell>
          <cell r="D2026" t="str">
            <v>BASF</v>
          </cell>
          <cell r="E2026">
            <v>2070</v>
          </cell>
          <cell r="G2026" t="str">
            <v>$/MT</v>
          </cell>
          <cell r="H2026">
            <v>400</v>
          </cell>
          <cell r="I2026" t="str">
            <v>Asia</v>
          </cell>
          <cell r="J2026" t="str">
            <v>Whisker</v>
          </cell>
          <cell r="K2026">
            <v>828000</v>
          </cell>
          <cell r="L2026">
            <v>828000</v>
          </cell>
          <cell r="M2026">
            <v>400</v>
          </cell>
        </row>
        <row r="2027">
          <cell r="A2027">
            <v>38169</v>
          </cell>
          <cell r="B2027" t="str">
            <v>PTMEG</v>
          </cell>
          <cell r="C2027" t="str">
            <v>SINGAPORE</v>
          </cell>
          <cell r="D2027" t="str">
            <v>BASF</v>
          </cell>
          <cell r="E2027">
            <v>2275</v>
          </cell>
          <cell r="G2027" t="str">
            <v>$/MT</v>
          </cell>
          <cell r="H2027">
            <v>283.33333333333331</v>
          </cell>
          <cell r="I2027" t="str">
            <v>Asia</v>
          </cell>
          <cell r="J2027" t="str">
            <v>Whisker</v>
          </cell>
          <cell r="K2027">
            <v>644583.33333333326</v>
          </cell>
          <cell r="L2027">
            <v>644583.33333333326</v>
          </cell>
          <cell r="M2027">
            <v>283.33333333333331</v>
          </cell>
        </row>
        <row r="2028">
          <cell r="A2028">
            <v>38169</v>
          </cell>
          <cell r="B2028" t="str">
            <v>PTMEG</v>
          </cell>
          <cell r="C2028" t="str">
            <v>SINGAPORE</v>
          </cell>
          <cell r="D2028" t="str">
            <v>BASF</v>
          </cell>
          <cell r="E2028">
            <v>2070</v>
          </cell>
          <cell r="G2028" t="str">
            <v>$/MT</v>
          </cell>
          <cell r="H2028">
            <v>400</v>
          </cell>
          <cell r="I2028" t="str">
            <v>Asia</v>
          </cell>
          <cell r="J2028" t="str">
            <v>Whisker</v>
          </cell>
          <cell r="K2028">
            <v>828000</v>
          </cell>
          <cell r="L2028">
            <v>828000</v>
          </cell>
          <cell r="M2028">
            <v>400</v>
          </cell>
        </row>
        <row r="2029">
          <cell r="A2029">
            <v>38200</v>
          </cell>
          <cell r="B2029" t="str">
            <v>PTMEG</v>
          </cell>
          <cell r="C2029" t="str">
            <v>SINGAPORE</v>
          </cell>
          <cell r="D2029" t="str">
            <v>BASF</v>
          </cell>
          <cell r="E2029">
            <v>2275</v>
          </cell>
          <cell r="G2029" t="str">
            <v>$/MT</v>
          </cell>
          <cell r="H2029">
            <v>283.33333333333331</v>
          </cell>
          <cell r="I2029" t="str">
            <v>Asia</v>
          </cell>
          <cell r="J2029" t="str">
            <v>Whisker</v>
          </cell>
          <cell r="K2029">
            <v>644583.33333333326</v>
          </cell>
          <cell r="L2029">
            <v>644583.33333333326</v>
          </cell>
          <cell r="M2029">
            <v>283.33333333333331</v>
          </cell>
        </row>
        <row r="2030">
          <cell r="A2030">
            <v>38200</v>
          </cell>
          <cell r="B2030" t="str">
            <v>PTMEG</v>
          </cell>
          <cell r="C2030" t="str">
            <v>SINGAPORE</v>
          </cell>
          <cell r="D2030" t="str">
            <v>BASF</v>
          </cell>
          <cell r="E2030">
            <v>2070</v>
          </cell>
          <cell r="G2030" t="str">
            <v>$/MT</v>
          </cell>
          <cell r="H2030">
            <v>400</v>
          </cell>
          <cell r="I2030" t="str">
            <v>Asia</v>
          </cell>
          <cell r="J2030" t="str">
            <v>Whisker</v>
          </cell>
          <cell r="K2030">
            <v>828000</v>
          </cell>
          <cell r="L2030">
            <v>828000</v>
          </cell>
          <cell r="M2030">
            <v>400</v>
          </cell>
        </row>
        <row r="2031">
          <cell r="A2031">
            <v>38231</v>
          </cell>
          <cell r="B2031" t="str">
            <v>PTMEG</v>
          </cell>
          <cell r="C2031" t="str">
            <v>SINGAPORE</v>
          </cell>
          <cell r="D2031" t="str">
            <v>BASF</v>
          </cell>
          <cell r="E2031">
            <v>2275</v>
          </cell>
          <cell r="G2031" t="str">
            <v>$/MT</v>
          </cell>
          <cell r="H2031">
            <v>283.33333333333331</v>
          </cell>
          <cell r="I2031" t="str">
            <v>Asia</v>
          </cell>
          <cell r="J2031" t="str">
            <v>Whisker</v>
          </cell>
          <cell r="K2031">
            <v>644583.33333333326</v>
          </cell>
          <cell r="L2031">
            <v>644583.33333333326</v>
          </cell>
          <cell r="M2031">
            <v>283.33333333333331</v>
          </cell>
        </row>
        <row r="2032">
          <cell r="A2032">
            <v>38231</v>
          </cell>
          <cell r="B2032" t="str">
            <v>PTMEG</v>
          </cell>
          <cell r="C2032" t="str">
            <v>SINGAPORE</v>
          </cell>
          <cell r="D2032" t="str">
            <v>BASF</v>
          </cell>
          <cell r="E2032">
            <v>2070</v>
          </cell>
          <cell r="G2032" t="str">
            <v>$/MT</v>
          </cell>
          <cell r="H2032">
            <v>400</v>
          </cell>
          <cell r="I2032" t="str">
            <v>Asia</v>
          </cell>
          <cell r="J2032" t="str">
            <v>Whisker</v>
          </cell>
          <cell r="K2032">
            <v>828000</v>
          </cell>
          <cell r="L2032">
            <v>828000</v>
          </cell>
          <cell r="M2032">
            <v>400</v>
          </cell>
        </row>
        <row r="2033">
          <cell r="A2033">
            <v>38261</v>
          </cell>
          <cell r="B2033" t="str">
            <v>PTMEG</v>
          </cell>
          <cell r="C2033" t="str">
            <v>SINGAPORE</v>
          </cell>
          <cell r="D2033" t="str">
            <v>BASF</v>
          </cell>
          <cell r="E2033">
            <v>2275</v>
          </cell>
          <cell r="G2033" t="str">
            <v>$/MT</v>
          </cell>
          <cell r="H2033">
            <v>283.33333333333331</v>
          </cell>
          <cell r="I2033" t="str">
            <v>Asia</v>
          </cell>
          <cell r="J2033" t="str">
            <v>Whisker</v>
          </cell>
          <cell r="K2033">
            <v>644583.33333333326</v>
          </cell>
          <cell r="L2033">
            <v>644583.33333333326</v>
          </cell>
          <cell r="M2033">
            <v>283.33333333333331</v>
          </cell>
        </row>
        <row r="2034">
          <cell r="A2034">
            <v>38261</v>
          </cell>
          <cell r="B2034" t="str">
            <v>PTMEG</v>
          </cell>
          <cell r="C2034" t="str">
            <v>SINGAPORE</v>
          </cell>
          <cell r="D2034" t="str">
            <v>BASF</v>
          </cell>
          <cell r="E2034">
            <v>2070</v>
          </cell>
          <cell r="G2034" t="str">
            <v>$/MT</v>
          </cell>
          <cell r="H2034">
            <v>400</v>
          </cell>
          <cell r="I2034" t="str">
            <v>Asia</v>
          </cell>
          <cell r="J2034" t="str">
            <v>Whisker</v>
          </cell>
          <cell r="K2034">
            <v>828000</v>
          </cell>
          <cell r="L2034">
            <v>828000</v>
          </cell>
          <cell r="M2034">
            <v>400</v>
          </cell>
        </row>
        <row r="2035">
          <cell r="A2035">
            <v>38292</v>
          </cell>
          <cell r="B2035" t="str">
            <v>PTMEG</v>
          </cell>
          <cell r="C2035" t="str">
            <v>SINGAPORE</v>
          </cell>
          <cell r="D2035" t="str">
            <v>BASF</v>
          </cell>
          <cell r="E2035">
            <v>2275</v>
          </cell>
          <cell r="G2035" t="str">
            <v>$/MT</v>
          </cell>
          <cell r="H2035">
            <v>283.33333333333331</v>
          </cell>
          <cell r="I2035" t="str">
            <v>Asia</v>
          </cell>
          <cell r="J2035" t="str">
            <v>Whisker</v>
          </cell>
          <cell r="K2035">
            <v>644583.33333333326</v>
          </cell>
          <cell r="L2035">
            <v>644583.33333333326</v>
          </cell>
          <cell r="M2035">
            <v>283.33333333333331</v>
          </cell>
        </row>
        <row r="2036">
          <cell r="A2036">
            <v>38292</v>
          </cell>
          <cell r="B2036" t="str">
            <v>PTMEG</v>
          </cell>
          <cell r="C2036" t="str">
            <v>SINGAPORE</v>
          </cell>
          <cell r="D2036" t="str">
            <v>BASF</v>
          </cell>
          <cell r="E2036">
            <v>2070</v>
          </cell>
          <cell r="G2036" t="str">
            <v>$/MT</v>
          </cell>
          <cell r="H2036">
            <v>400</v>
          </cell>
          <cell r="I2036" t="str">
            <v>Asia</v>
          </cell>
          <cell r="J2036" t="str">
            <v>Whisker</v>
          </cell>
          <cell r="K2036">
            <v>828000</v>
          </cell>
          <cell r="L2036">
            <v>828000</v>
          </cell>
          <cell r="M2036">
            <v>400</v>
          </cell>
        </row>
        <row r="2037">
          <cell r="A2037">
            <v>38322</v>
          </cell>
          <cell r="B2037" t="str">
            <v>PTMEG</v>
          </cell>
          <cell r="C2037" t="str">
            <v>SINGAPORE</v>
          </cell>
          <cell r="D2037" t="str">
            <v>BASF</v>
          </cell>
          <cell r="E2037">
            <v>2275</v>
          </cell>
          <cell r="G2037" t="str">
            <v>$/MT</v>
          </cell>
          <cell r="H2037">
            <v>283.33333333333331</v>
          </cell>
          <cell r="I2037" t="str">
            <v>Asia</v>
          </cell>
          <cell r="J2037" t="str">
            <v>Whisker</v>
          </cell>
          <cell r="K2037">
            <v>644583.33333333326</v>
          </cell>
          <cell r="L2037">
            <v>644583.33333333326</v>
          </cell>
          <cell r="M2037">
            <v>283.33333333333331</v>
          </cell>
        </row>
        <row r="2038">
          <cell r="A2038">
            <v>38322</v>
          </cell>
          <cell r="B2038" t="str">
            <v>PTMEG</v>
          </cell>
          <cell r="C2038" t="str">
            <v>SINGAPORE</v>
          </cell>
          <cell r="D2038" t="str">
            <v>BASF</v>
          </cell>
          <cell r="E2038">
            <v>2070</v>
          </cell>
          <cell r="G2038" t="str">
            <v>$/MT</v>
          </cell>
          <cell r="H2038">
            <v>400</v>
          </cell>
          <cell r="I2038" t="str">
            <v>Asia</v>
          </cell>
          <cell r="J2038" t="str">
            <v>Whisker</v>
          </cell>
          <cell r="K2038">
            <v>828000</v>
          </cell>
          <cell r="L2038">
            <v>828000</v>
          </cell>
          <cell r="M2038">
            <v>400</v>
          </cell>
        </row>
        <row r="2039">
          <cell r="A2039">
            <v>38353</v>
          </cell>
          <cell r="B2039" t="str">
            <v>PTMEG</v>
          </cell>
          <cell r="C2039" t="str">
            <v>SINGAPORE</v>
          </cell>
          <cell r="D2039" t="str">
            <v>BASF</v>
          </cell>
          <cell r="E2039">
            <v>2070</v>
          </cell>
          <cell r="G2039" t="str">
            <v>$/MT</v>
          </cell>
          <cell r="H2039">
            <v>283.33333333333331</v>
          </cell>
          <cell r="I2039" t="str">
            <v>Asia</v>
          </cell>
          <cell r="J2039" t="str">
            <v>Whisker</v>
          </cell>
          <cell r="K2039">
            <v>586500</v>
          </cell>
          <cell r="L2039">
            <v>586500</v>
          </cell>
          <cell r="M2039">
            <v>283.33333333333331</v>
          </cell>
        </row>
        <row r="2040">
          <cell r="A2040">
            <v>38353</v>
          </cell>
          <cell r="B2040" t="str">
            <v>PTMEG</v>
          </cell>
          <cell r="C2040" t="str">
            <v>SINGAPORE</v>
          </cell>
          <cell r="D2040" t="str">
            <v>BASF</v>
          </cell>
          <cell r="E2040">
            <v>2070</v>
          </cell>
          <cell r="G2040" t="str">
            <v>$/MT</v>
          </cell>
          <cell r="H2040">
            <v>400</v>
          </cell>
          <cell r="I2040" t="str">
            <v>Asia</v>
          </cell>
          <cell r="J2040" t="str">
            <v>Whisker</v>
          </cell>
          <cell r="K2040">
            <v>828000</v>
          </cell>
          <cell r="L2040">
            <v>828000</v>
          </cell>
          <cell r="M2040">
            <v>400</v>
          </cell>
        </row>
        <row r="2041">
          <cell r="A2041">
            <v>38384</v>
          </cell>
          <cell r="B2041" t="str">
            <v>PTMEG</v>
          </cell>
          <cell r="C2041" t="str">
            <v>SINGAPORE</v>
          </cell>
          <cell r="D2041" t="str">
            <v>BASF</v>
          </cell>
          <cell r="E2041">
            <v>2070</v>
          </cell>
          <cell r="G2041" t="str">
            <v>$/MT</v>
          </cell>
          <cell r="H2041">
            <v>283.33333333333331</v>
          </cell>
          <cell r="I2041" t="str">
            <v>Asia</v>
          </cell>
          <cell r="J2041" t="str">
            <v>Whisker</v>
          </cell>
          <cell r="K2041">
            <v>586500</v>
          </cell>
          <cell r="L2041">
            <v>586500</v>
          </cell>
          <cell r="M2041">
            <v>283.33333333333331</v>
          </cell>
        </row>
        <row r="2042">
          <cell r="A2042">
            <v>38384</v>
          </cell>
          <cell r="B2042" t="str">
            <v>PTMEG</v>
          </cell>
          <cell r="C2042" t="str">
            <v>SINGAPORE</v>
          </cell>
          <cell r="D2042" t="str">
            <v>BASF</v>
          </cell>
          <cell r="E2042">
            <v>2070</v>
          </cell>
          <cell r="G2042" t="str">
            <v>$/MT</v>
          </cell>
          <cell r="H2042">
            <v>400</v>
          </cell>
          <cell r="I2042" t="str">
            <v>Asia</v>
          </cell>
          <cell r="J2042" t="str">
            <v>Whisker</v>
          </cell>
          <cell r="K2042">
            <v>828000</v>
          </cell>
          <cell r="L2042">
            <v>828000</v>
          </cell>
          <cell r="M2042">
            <v>400</v>
          </cell>
        </row>
        <row r="2043">
          <cell r="A2043">
            <v>38412</v>
          </cell>
          <cell r="B2043" t="str">
            <v>PTMEG</v>
          </cell>
          <cell r="C2043" t="str">
            <v>SINGAPORE</v>
          </cell>
          <cell r="D2043" t="str">
            <v>BASF</v>
          </cell>
          <cell r="E2043">
            <v>2070</v>
          </cell>
          <cell r="G2043" t="str">
            <v>$/MT</v>
          </cell>
          <cell r="H2043">
            <v>283.33333333333331</v>
          </cell>
          <cell r="I2043" t="str">
            <v>Asia</v>
          </cell>
          <cell r="J2043" t="str">
            <v>Whisker</v>
          </cell>
          <cell r="K2043">
            <v>586500</v>
          </cell>
          <cell r="L2043">
            <v>586500</v>
          </cell>
          <cell r="M2043">
            <v>283.33333333333331</v>
          </cell>
        </row>
        <row r="2044">
          <cell r="A2044">
            <v>38412</v>
          </cell>
          <cell r="B2044" t="str">
            <v>PTMEG</v>
          </cell>
          <cell r="C2044" t="str">
            <v>SINGAPORE</v>
          </cell>
          <cell r="D2044" t="str">
            <v>BASF</v>
          </cell>
          <cell r="E2044">
            <v>2070</v>
          </cell>
          <cell r="G2044" t="str">
            <v>$/MT</v>
          </cell>
          <cell r="H2044">
            <v>400</v>
          </cell>
          <cell r="I2044" t="str">
            <v>Asia</v>
          </cell>
          <cell r="J2044" t="str">
            <v>Whisker</v>
          </cell>
          <cell r="K2044">
            <v>828000</v>
          </cell>
          <cell r="L2044">
            <v>828000</v>
          </cell>
          <cell r="M2044">
            <v>400</v>
          </cell>
        </row>
        <row r="2045">
          <cell r="A2045">
            <v>38443</v>
          </cell>
          <cell r="B2045" t="str">
            <v>PTMEG</v>
          </cell>
          <cell r="C2045" t="str">
            <v>SINGAPORE</v>
          </cell>
          <cell r="D2045" t="str">
            <v>BASF</v>
          </cell>
          <cell r="E2045">
            <v>2070</v>
          </cell>
          <cell r="G2045" t="str">
            <v>$/MT</v>
          </cell>
          <cell r="H2045">
            <v>283.33333333333331</v>
          </cell>
          <cell r="I2045" t="str">
            <v>Asia</v>
          </cell>
          <cell r="J2045" t="str">
            <v>Whisker</v>
          </cell>
          <cell r="K2045">
            <v>586500</v>
          </cell>
          <cell r="L2045">
            <v>586500</v>
          </cell>
          <cell r="M2045">
            <v>283.33333333333331</v>
          </cell>
        </row>
        <row r="2046">
          <cell r="A2046">
            <v>38443</v>
          </cell>
          <cell r="B2046" t="str">
            <v>PTMEG</v>
          </cell>
          <cell r="C2046" t="str">
            <v>SINGAPORE</v>
          </cell>
          <cell r="D2046" t="str">
            <v>BASF</v>
          </cell>
          <cell r="E2046">
            <v>2070</v>
          </cell>
          <cell r="G2046" t="str">
            <v>$/MT</v>
          </cell>
          <cell r="H2046">
            <v>400</v>
          </cell>
          <cell r="I2046" t="str">
            <v>Asia</v>
          </cell>
          <cell r="J2046" t="str">
            <v>Whisker</v>
          </cell>
          <cell r="K2046">
            <v>828000</v>
          </cell>
          <cell r="L2046">
            <v>828000</v>
          </cell>
          <cell r="M2046">
            <v>400</v>
          </cell>
        </row>
        <row r="2047">
          <cell r="A2047">
            <v>38473</v>
          </cell>
          <cell r="B2047" t="str">
            <v>PTMEG</v>
          </cell>
          <cell r="C2047" t="str">
            <v>SINGAPORE</v>
          </cell>
          <cell r="D2047" t="str">
            <v>BASF</v>
          </cell>
          <cell r="E2047">
            <v>2070</v>
          </cell>
          <cell r="G2047" t="str">
            <v>$/MT</v>
          </cell>
          <cell r="H2047">
            <v>283.33333333333331</v>
          </cell>
          <cell r="I2047" t="str">
            <v>Asia</v>
          </cell>
          <cell r="J2047" t="str">
            <v>Whisker</v>
          </cell>
          <cell r="K2047">
            <v>586500</v>
          </cell>
          <cell r="L2047">
            <v>586500</v>
          </cell>
          <cell r="M2047">
            <v>283.33333333333331</v>
          </cell>
        </row>
        <row r="2048">
          <cell r="A2048">
            <v>38473</v>
          </cell>
          <cell r="B2048" t="str">
            <v>PTMEG</v>
          </cell>
          <cell r="C2048" t="str">
            <v>SINGAPORE</v>
          </cell>
          <cell r="D2048" t="str">
            <v>BASF</v>
          </cell>
          <cell r="E2048">
            <v>2070</v>
          </cell>
          <cell r="G2048" t="str">
            <v>$/MT</v>
          </cell>
          <cell r="H2048">
            <v>400</v>
          </cell>
          <cell r="I2048" t="str">
            <v>Asia</v>
          </cell>
          <cell r="J2048" t="str">
            <v>Whisker</v>
          </cell>
          <cell r="K2048">
            <v>828000</v>
          </cell>
          <cell r="L2048">
            <v>828000</v>
          </cell>
          <cell r="M2048">
            <v>400</v>
          </cell>
        </row>
        <row r="2049">
          <cell r="A2049">
            <v>38504</v>
          </cell>
          <cell r="B2049" t="str">
            <v>PTMEG</v>
          </cell>
          <cell r="C2049" t="str">
            <v>SINGAPORE</v>
          </cell>
          <cell r="D2049" t="str">
            <v>BASF</v>
          </cell>
          <cell r="E2049">
            <v>2070</v>
          </cell>
          <cell r="G2049" t="str">
            <v>$/MT</v>
          </cell>
          <cell r="H2049">
            <v>283.33333333333331</v>
          </cell>
          <cell r="I2049" t="str">
            <v>Asia</v>
          </cell>
          <cell r="J2049" t="str">
            <v>Whisker</v>
          </cell>
          <cell r="K2049">
            <v>586500</v>
          </cell>
          <cell r="L2049">
            <v>586500</v>
          </cell>
          <cell r="M2049">
            <v>283.33333333333331</v>
          </cell>
        </row>
        <row r="2050">
          <cell r="A2050">
            <v>38504</v>
          </cell>
          <cell r="B2050" t="str">
            <v>PTMEG</v>
          </cell>
          <cell r="C2050" t="str">
            <v>SINGAPORE</v>
          </cell>
          <cell r="D2050" t="str">
            <v>BASF</v>
          </cell>
          <cell r="E2050">
            <v>2070</v>
          </cell>
          <cell r="G2050" t="str">
            <v>$/MT</v>
          </cell>
          <cell r="H2050">
            <v>400</v>
          </cell>
          <cell r="I2050" t="str">
            <v>Asia</v>
          </cell>
          <cell r="J2050" t="str">
            <v>Whisker</v>
          </cell>
          <cell r="K2050">
            <v>828000</v>
          </cell>
          <cell r="L2050">
            <v>828000</v>
          </cell>
          <cell r="M2050">
            <v>400</v>
          </cell>
        </row>
        <row r="2051">
          <cell r="A2051">
            <v>38534</v>
          </cell>
          <cell r="B2051" t="str">
            <v>PTMEG</v>
          </cell>
          <cell r="C2051" t="str">
            <v>SINGAPORE</v>
          </cell>
          <cell r="D2051" t="str">
            <v>BASF</v>
          </cell>
          <cell r="E2051">
            <v>2070</v>
          </cell>
          <cell r="G2051" t="str">
            <v>$/MT</v>
          </cell>
          <cell r="H2051">
            <v>283.33333333333331</v>
          </cell>
          <cell r="I2051" t="str">
            <v>Asia</v>
          </cell>
          <cell r="J2051" t="str">
            <v>Whisker</v>
          </cell>
          <cell r="K2051">
            <v>586500</v>
          </cell>
          <cell r="L2051">
            <v>586500</v>
          </cell>
          <cell r="M2051">
            <v>283.33333333333331</v>
          </cell>
        </row>
        <row r="2052">
          <cell r="A2052">
            <v>38534</v>
          </cell>
          <cell r="B2052" t="str">
            <v>PTMEG</v>
          </cell>
          <cell r="C2052" t="str">
            <v>SINGAPORE</v>
          </cell>
          <cell r="D2052" t="str">
            <v>BASF</v>
          </cell>
          <cell r="E2052">
            <v>2070</v>
          </cell>
          <cell r="G2052" t="str">
            <v>$/MT</v>
          </cell>
          <cell r="H2052">
            <v>400</v>
          </cell>
          <cell r="I2052" t="str">
            <v>Asia</v>
          </cell>
          <cell r="J2052" t="str">
            <v>Whisker</v>
          </cell>
          <cell r="K2052">
            <v>828000</v>
          </cell>
          <cell r="L2052">
            <v>828000</v>
          </cell>
          <cell r="M2052">
            <v>400</v>
          </cell>
        </row>
        <row r="2053">
          <cell r="A2053">
            <v>38565</v>
          </cell>
          <cell r="B2053" t="str">
            <v>PTMEG</v>
          </cell>
          <cell r="C2053" t="str">
            <v>SINGAPORE</v>
          </cell>
          <cell r="D2053" t="str">
            <v>BASF</v>
          </cell>
          <cell r="E2053">
            <v>2070</v>
          </cell>
          <cell r="G2053" t="str">
            <v>$/MT</v>
          </cell>
          <cell r="H2053">
            <v>283.33333333333331</v>
          </cell>
          <cell r="I2053" t="str">
            <v>Asia</v>
          </cell>
          <cell r="J2053" t="str">
            <v>Whisker</v>
          </cell>
          <cell r="K2053">
            <v>586500</v>
          </cell>
          <cell r="L2053">
            <v>586500</v>
          </cell>
          <cell r="M2053">
            <v>283.33333333333331</v>
          </cell>
        </row>
        <row r="2054">
          <cell r="A2054">
            <v>38565</v>
          </cell>
          <cell r="B2054" t="str">
            <v>PTMEG</v>
          </cell>
          <cell r="C2054" t="str">
            <v>SINGAPORE</v>
          </cell>
          <cell r="D2054" t="str">
            <v>BASF</v>
          </cell>
          <cell r="E2054">
            <v>2070</v>
          </cell>
          <cell r="G2054" t="str">
            <v>$/MT</v>
          </cell>
          <cell r="H2054">
            <v>400</v>
          </cell>
          <cell r="I2054" t="str">
            <v>Asia</v>
          </cell>
          <cell r="J2054" t="str">
            <v>Whisker</v>
          </cell>
          <cell r="K2054">
            <v>828000</v>
          </cell>
          <cell r="L2054">
            <v>828000</v>
          </cell>
          <cell r="M2054">
            <v>400</v>
          </cell>
        </row>
        <row r="2055">
          <cell r="A2055">
            <v>38596</v>
          </cell>
          <cell r="B2055" t="str">
            <v>PTMEG</v>
          </cell>
          <cell r="C2055" t="str">
            <v>SINGAPORE</v>
          </cell>
          <cell r="D2055" t="str">
            <v>BASF</v>
          </cell>
          <cell r="E2055">
            <v>2070</v>
          </cell>
          <cell r="G2055" t="str">
            <v>$/MT</v>
          </cell>
          <cell r="H2055">
            <v>283.33333333333331</v>
          </cell>
          <cell r="I2055" t="str">
            <v>Asia</v>
          </cell>
          <cell r="J2055" t="str">
            <v>Whisker</v>
          </cell>
          <cell r="K2055">
            <v>586500</v>
          </cell>
          <cell r="L2055">
            <v>586500</v>
          </cell>
          <cell r="M2055">
            <v>283.33333333333331</v>
          </cell>
        </row>
        <row r="2056">
          <cell r="A2056">
            <v>38596</v>
          </cell>
          <cell r="B2056" t="str">
            <v>PTMEG</v>
          </cell>
          <cell r="C2056" t="str">
            <v>SINGAPORE</v>
          </cell>
          <cell r="D2056" t="str">
            <v>BASF</v>
          </cell>
          <cell r="E2056">
            <v>2070</v>
          </cell>
          <cell r="G2056" t="str">
            <v>$/MT</v>
          </cell>
          <cell r="H2056">
            <v>400</v>
          </cell>
          <cell r="I2056" t="str">
            <v>Asia</v>
          </cell>
          <cell r="J2056" t="str">
            <v>Whisker</v>
          </cell>
          <cell r="K2056">
            <v>828000</v>
          </cell>
          <cell r="L2056">
            <v>828000</v>
          </cell>
          <cell r="M2056">
            <v>400</v>
          </cell>
        </row>
        <row r="2057">
          <cell r="A2057">
            <v>38626</v>
          </cell>
          <cell r="B2057" t="str">
            <v>PTMEG</v>
          </cell>
          <cell r="C2057" t="str">
            <v>SINGAPORE</v>
          </cell>
          <cell r="D2057" t="str">
            <v>BASF</v>
          </cell>
          <cell r="E2057">
            <v>2070</v>
          </cell>
          <cell r="G2057" t="str">
            <v>$/MT</v>
          </cell>
          <cell r="H2057">
            <v>283.33333333333331</v>
          </cell>
          <cell r="I2057" t="str">
            <v>Asia</v>
          </cell>
          <cell r="J2057" t="str">
            <v>Whisker</v>
          </cell>
          <cell r="K2057">
            <v>586500</v>
          </cell>
          <cell r="L2057">
            <v>586500</v>
          </cell>
          <cell r="M2057">
            <v>283.33333333333331</v>
          </cell>
        </row>
        <row r="2058">
          <cell r="A2058">
            <v>38626</v>
          </cell>
          <cell r="B2058" t="str">
            <v>PTMEG</v>
          </cell>
          <cell r="C2058" t="str">
            <v>SINGAPORE</v>
          </cell>
          <cell r="D2058" t="str">
            <v>BASF</v>
          </cell>
          <cell r="E2058">
            <v>2070</v>
          </cell>
          <cell r="G2058" t="str">
            <v>$/MT</v>
          </cell>
          <cell r="H2058">
            <v>400</v>
          </cell>
          <cell r="I2058" t="str">
            <v>Asia</v>
          </cell>
          <cell r="J2058" t="str">
            <v>Whisker</v>
          </cell>
          <cell r="K2058">
            <v>828000</v>
          </cell>
          <cell r="L2058">
            <v>828000</v>
          </cell>
          <cell r="M2058">
            <v>400</v>
          </cell>
        </row>
        <row r="2059">
          <cell r="A2059">
            <v>38657</v>
          </cell>
          <cell r="B2059" t="str">
            <v>PTMEG</v>
          </cell>
          <cell r="C2059" t="str">
            <v>SINGAPORE</v>
          </cell>
          <cell r="D2059" t="str">
            <v>BASF</v>
          </cell>
          <cell r="E2059">
            <v>2070</v>
          </cell>
          <cell r="G2059" t="str">
            <v>$/MT</v>
          </cell>
          <cell r="H2059">
            <v>283.33333333333331</v>
          </cell>
          <cell r="I2059" t="str">
            <v>Asia</v>
          </cell>
          <cell r="J2059" t="str">
            <v>Whisker</v>
          </cell>
          <cell r="K2059">
            <v>586500</v>
          </cell>
          <cell r="L2059">
            <v>586500</v>
          </cell>
          <cell r="M2059">
            <v>283.33333333333331</v>
          </cell>
        </row>
        <row r="2060">
          <cell r="A2060">
            <v>38657</v>
          </cell>
          <cell r="B2060" t="str">
            <v>PTMEG</v>
          </cell>
          <cell r="C2060" t="str">
            <v>SINGAPORE</v>
          </cell>
          <cell r="D2060" t="str">
            <v>BASF</v>
          </cell>
          <cell r="E2060">
            <v>2070</v>
          </cell>
          <cell r="G2060" t="str">
            <v>$/MT</v>
          </cell>
          <cell r="H2060">
            <v>400</v>
          </cell>
          <cell r="I2060" t="str">
            <v>Asia</v>
          </cell>
          <cell r="J2060" t="str">
            <v>Whisker</v>
          </cell>
          <cell r="K2060">
            <v>828000</v>
          </cell>
          <cell r="L2060">
            <v>828000</v>
          </cell>
          <cell r="M2060">
            <v>400</v>
          </cell>
        </row>
        <row r="2061">
          <cell r="A2061">
            <v>38687</v>
          </cell>
          <cell r="B2061" t="str">
            <v>PTMEG</v>
          </cell>
          <cell r="C2061" t="str">
            <v>SINGAPORE</v>
          </cell>
          <cell r="D2061" t="str">
            <v>BASF</v>
          </cell>
          <cell r="E2061">
            <v>2070</v>
          </cell>
          <cell r="G2061" t="str">
            <v>$/MT</v>
          </cell>
          <cell r="H2061">
            <v>283.33333333333331</v>
          </cell>
          <cell r="I2061" t="str">
            <v>Asia</v>
          </cell>
          <cell r="J2061" t="str">
            <v>Whisker</v>
          </cell>
          <cell r="K2061">
            <v>586500</v>
          </cell>
          <cell r="L2061">
            <v>586500</v>
          </cell>
          <cell r="M2061">
            <v>283.33333333333331</v>
          </cell>
        </row>
        <row r="2062">
          <cell r="A2062">
            <v>38687</v>
          </cell>
          <cell r="B2062" t="str">
            <v>PTMEG</v>
          </cell>
          <cell r="C2062" t="str">
            <v>SINGAPORE</v>
          </cell>
          <cell r="D2062" t="str">
            <v>BASF</v>
          </cell>
          <cell r="E2062">
            <v>2070</v>
          </cell>
          <cell r="G2062" t="str">
            <v>$/MT</v>
          </cell>
          <cell r="H2062">
            <v>400</v>
          </cell>
          <cell r="I2062" t="str">
            <v>Asia</v>
          </cell>
          <cell r="J2062" t="str">
            <v>Whisker</v>
          </cell>
          <cell r="K2062">
            <v>828000</v>
          </cell>
          <cell r="L2062">
            <v>828000</v>
          </cell>
          <cell r="M2062">
            <v>400</v>
          </cell>
        </row>
        <row r="2063">
          <cell r="A2063">
            <v>37622</v>
          </cell>
          <cell r="B2063" t="str">
            <v>MEG</v>
          </cell>
          <cell r="C2063" t="str">
            <v>KoSa, USA</v>
          </cell>
          <cell r="D2063" t="str">
            <v>BASF</v>
          </cell>
          <cell r="E2063">
            <v>564.16225799999995</v>
          </cell>
          <cell r="G2063" t="str">
            <v>$/MT</v>
          </cell>
          <cell r="H2063">
            <v>6415.708829639575</v>
          </cell>
          <cell r="I2063" t="str">
            <v>US</v>
          </cell>
          <cell r="J2063" t="str">
            <v>Campbell</v>
          </cell>
          <cell r="K2063">
            <v>3619500.78</v>
          </cell>
          <cell r="L2063">
            <v>3619500.78</v>
          </cell>
          <cell r="M2063">
            <v>6415.708829639575</v>
          </cell>
        </row>
        <row r="2064">
          <cell r="A2064">
            <v>37653</v>
          </cell>
          <cell r="B2064" t="str">
            <v>MEG</v>
          </cell>
          <cell r="C2064" t="str">
            <v>KoSa, USA</v>
          </cell>
          <cell r="D2064" t="str">
            <v>BASF</v>
          </cell>
          <cell r="E2064">
            <v>564.16225799999995</v>
          </cell>
          <cell r="G2064" t="str">
            <v>$/MT</v>
          </cell>
          <cell r="H2064">
            <v>6236.4942711215544</v>
          </cell>
          <cell r="I2064" t="str">
            <v>US</v>
          </cell>
          <cell r="J2064" t="str">
            <v>Campbell</v>
          </cell>
          <cell r="K2064">
            <v>3518394.69</v>
          </cell>
          <cell r="L2064">
            <v>3518394.69</v>
          </cell>
          <cell r="M2064">
            <v>6236.4942711215544</v>
          </cell>
        </row>
        <row r="2065">
          <cell r="A2065">
            <v>37681</v>
          </cell>
          <cell r="B2065" t="str">
            <v>MEG</v>
          </cell>
          <cell r="C2065" t="str">
            <v>KoSa, USA</v>
          </cell>
          <cell r="D2065" t="str">
            <v>BASF</v>
          </cell>
          <cell r="E2065">
            <v>564.16225799999995</v>
          </cell>
          <cell r="G2065" t="str">
            <v>$/MT</v>
          </cell>
          <cell r="H2065">
            <v>6564.8274986165416</v>
          </cell>
          <cell r="I2065" t="str">
            <v>US</v>
          </cell>
          <cell r="J2065" t="str">
            <v>Campbell</v>
          </cell>
          <cell r="K2065">
            <v>3703627.9049999998</v>
          </cell>
          <cell r="L2065">
            <v>3703627.9049999998</v>
          </cell>
          <cell r="M2065">
            <v>6564.8274986165416</v>
          </cell>
        </row>
        <row r="2066">
          <cell r="A2066">
            <v>37712</v>
          </cell>
          <cell r="B2066" t="str">
            <v>MEG</v>
          </cell>
          <cell r="C2066" t="str">
            <v>KoSa, USA</v>
          </cell>
          <cell r="D2066" t="str">
            <v>BASF</v>
          </cell>
          <cell r="E2066">
            <v>620.38006799999994</v>
          </cell>
          <cell r="G2066" t="str">
            <v>$/MT</v>
          </cell>
          <cell r="H2066">
            <v>7468.2258166940337</v>
          </cell>
          <cell r="I2066" t="str">
            <v>US</v>
          </cell>
          <cell r="J2066" t="str">
            <v>Campbell</v>
          </cell>
          <cell r="K2066">
            <v>4633138.4399999995</v>
          </cell>
          <cell r="L2066">
            <v>4633138.4399999995</v>
          </cell>
          <cell r="M2066">
            <v>7468.2258166940337</v>
          </cell>
        </row>
        <row r="2067">
          <cell r="A2067">
            <v>37742</v>
          </cell>
          <cell r="B2067" t="str">
            <v>MEG</v>
          </cell>
          <cell r="C2067" t="str">
            <v>KoSa, USA</v>
          </cell>
          <cell r="D2067" t="str">
            <v>BASF</v>
          </cell>
          <cell r="E2067">
            <v>620.38006799999994</v>
          </cell>
          <cell r="G2067" t="str">
            <v>$/MT</v>
          </cell>
          <cell r="H2067">
            <v>4630.6846531375022</v>
          </cell>
          <cell r="I2067" t="str">
            <v>US</v>
          </cell>
          <cell r="J2067" t="str">
            <v>Campbell</v>
          </cell>
          <cell r="K2067">
            <v>2872784.46</v>
          </cell>
          <cell r="L2067">
            <v>2872784.46</v>
          </cell>
          <cell r="M2067">
            <v>4630.6846531375022</v>
          </cell>
        </row>
        <row r="2068">
          <cell r="A2068">
            <v>37773</v>
          </cell>
          <cell r="B2068" t="str">
            <v>MEG</v>
          </cell>
          <cell r="C2068" t="str">
            <v>KoSa, USA</v>
          </cell>
          <cell r="D2068" t="str">
            <v>BASF</v>
          </cell>
          <cell r="E2068">
            <v>620.38006799999994</v>
          </cell>
          <cell r="G2068" t="str">
            <v>$/MT</v>
          </cell>
          <cell r="H2068">
            <v>7371.6558862751863</v>
          </cell>
          <cell r="I2068" t="str">
            <v>US</v>
          </cell>
          <cell r="J2068" t="str">
            <v>Campbell</v>
          </cell>
          <cell r="K2068">
            <v>4573228.38</v>
          </cell>
          <cell r="L2068">
            <v>4573228.38</v>
          </cell>
          <cell r="M2068">
            <v>7371.6558862751863</v>
          </cell>
        </row>
        <row r="2069">
          <cell r="A2069">
            <v>37803</v>
          </cell>
          <cell r="B2069" t="str">
            <v>MEG</v>
          </cell>
          <cell r="C2069" t="str">
            <v>KoSa, USA</v>
          </cell>
          <cell r="D2069" t="str">
            <v>BASF</v>
          </cell>
          <cell r="E2069">
            <v>612.88436000000002</v>
          </cell>
          <cell r="G2069" t="str">
            <v>$/MT</v>
          </cell>
          <cell r="H2069">
            <v>3726.51522711397</v>
          </cell>
          <cell r="I2069" t="str">
            <v>US</v>
          </cell>
          <cell r="J2069" t="str">
            <v>Campbell</v>
          </cell>
          <cell r="K2069">
            <v>2283922.9000000004</v>
          </cell>
          <cell r="L2069">
            <v>2283922.9000000004</v>
          </cell>
          <cell r="M2069">
            <v>3726.51522711397</v>
          </cell>
        </row>
        <row r="2070">
          <cell r="A2070">
            <v>37834</v>
          </cell>
          <cell r="B2070" t="str">
            <v>MEG</v>
          </cell>
          <cell r="C2070" t="str">
            <v>KoSa, USA</v>
          </cell>
          <cell r="D2070" t="str">
            <v>BASF</v>
          </cell>
          <cell r="E2070">
            <v>612.88436000000002</v>
          </cell>
          <cell r="G2070" t="str">
            <v>$/MT</v>
          </cell>
          <cell r="H2070">
            <v>7600.5152815451193</v>
          </cell>
          <cell r="I2070" t="str">
            <v>US</v>
          </cell>
          <cell r="J2070" t="str">
            <v>Campbell</v>
          </cell>
          <cell r="K2070">
            <v>4658236.9440000001</v>
          </cell>
          <cell r="L2070">
            <v>4658236.9440000001</v>
          </cell>
          <cell r="M2070">
            <v>7600.5152815451193</v>
          </cell>
        </row>
        <row r="2071">
          <cell r="A2071">
            <v>37865</v>
          </cell>
          <cell r="B2071" t="str">
            <v>MEG</v>
          </cell>
          <cell r="C2071" t="str">
            <v>KoSa, USA</v>
          </cell>
          <cell r="D2071" t="str">
            <v>BASF</v>
          </cell>
          <cell r="E2071">
            <v>612.88436000000002</v>
          </cell>
          <cell r="G2071" t="str">
            <v>$/MT</v>
          </cell>
          <cell r="H2071">
            <v>7964.8646932351157</v>
          </cell>
          <cell r="I2071" t="str">
            <v>US</v>
          </cell>
          <cell r="J2071" t="str">
            <v>Campbell</v>
          </cell>
          <cell r="K2071">
            <v>4881541</v>
          </cell>
          <cell r="L2071">
            <v>4881541</v>
          </cell>
          <cell r="M2071">
            <v>7964.8646932351157</v>
          </cell>
        </row>
        <row r="2072">
          <cell r="A2072">
            <v>37895</v>
          </cell>
          <cell r="B2072" t="str">
            <v>MEG</v>
          </cell>
          <cell r="C2072" t="str">
            <v>KoSa, USA</v>
          </cell>
          <cell r="D2072" t="str">
            <v>BASF</v>
          </cell>
          <cell r="E2072">
            <v>655.87444999999991</v>
          </cell>
          <cell r="G2072" t="str">
            <v>$/MT</v>
          </cell>
          <cell r="H2072">
            <v>3067.7849243860624</v>
          </cell>
          <cell r="I2072" t="str">
            <v>US</v>
          </cell>
          <cell r="J2072" t="str">
            <v>Campbell</v>
          </cell>
          <cell r="K2072">
            <v>2012081.75</v>
          </cell>
          <cell r="L2072">
            <v>2012081.75</v>
          </cell>
          <cell r="M2072">
            <v>3067.7849243860624</v>
          </cell>
        </row>
        <row r="2073">
          <cell r="A2073">
            <v>37926</v>
          </cell>
          <cell r="B2073" t="str">
            <v>MEG</v>
          </cell>
          <cell r="C2073" t="str">
            <v>KoSa, USA</v>
          </cell>
          <cell r="D2073" t="str">
            <v>BASF</v>
          </cell>
          <cell r="E2073">
            <v>655.87444999999991</v>
          </cell>
          <cell r="G2073" t="str">
            <v>$/MT</v>
          </cell>
          <cell r="H2073">
            <v>3729.3501827979426</v>
          </cell>
          <cell r="I2073" t="str">
            <v>US</v>
          </cell>
          <cell r="J2073" t="str">
            <v>Campbell</v>
          </cell>
          <cell r="K2073">
            <v>2445985.4999999995</v>
          </cell>
          <cell r="L2073">
            <v>2445985.4999999995</v>
          </cell>
          <cell r="M2073">
            <v>3729.3501827979426</v>
          </cell>
        </row>
        <row r="2074">
          <cell r="A2074">
            <v>37956</v>
          </cell>
          <cell r="B2074" t="str">
            <v>MEG</v>
          </cell>
          <cell r="C2074" t="str">
            <v>KoSa, USA</v>
          </cell>
          <cell r="D2074" t="str">
            <v>BASF</v>
          </cell>
          <cell r="E2074">
            <v>655.87444999999991</v>
          </cell>
          <cell r="G2074" t="str">
            <v>$/MT</v>
          </cell>
          <cell r="H2074">
            <v>4177.7948127114878</v>
          </cell>
          <cell r="I2074" t="str">
            <v>US</v>
          </cell>
          <cell r="J2074" t="str">
            <v>Campbell</v>
          </cell>
          <cell r="K2074">
            <v>2740108.8749999995</v>
          </cell>
          <cell r="L2074">
            <v>2740108.8749999995</v>
          </cell>
          <cell r="M2074">
            <v>4177.7948127114878</v>
          </cell>
        </row>
        <row r="2075">
          <cell r="A2075">
            <v>37622</v>
          </cell>
          <cell r="B2075" t="str">
            <v>MEG</v>
          </cell>
          <cell r="C2075" t="str">
            <v>KoSa, USA</v>
          </cell>
          <cell r="D2075" t="str">
            <v>Dow</v>
          </cell>
          <cell r="E2075">
            <v>440.04215199999999</v>
          </cell>
          <cell r="F2075">
            <v>47.422865800737277</v>
          </cell>
          <cell r="G2075" t="str">
            <v>$/MT</v>
          </cell>
          <cell r="H2075">
            <v>916.68859032395608</v>
          </cell>
          <cell r="I2075" t="str">
            <v>US</v>
          </cell>
          <cell r="J2075" t="str">
            <v>Campbell</v>
          </cell>
          <cell r="K2075">
            <v>446853.62</v>
          </cell>
          <cell r="L2075">
            <v>403381.62</v>
          </cell>
          <cell r="M2075">
            <v>916.68859032395608</v>
          </cell>
        </row>
        <row r="2076">
          <cell r="A2076">
            <v>37773</v>
          </cell>
          <cell r="B2076" t="str">
            <v>MEG</v>
          </cell>
          <cell r="C2076" t="str">
            <v>KoSa, USA</v>
          </cell>
          <cell r="D2076" t="str">
            <v>Dow</v>
          </cell>
          <cell r="E2076">
            <v>544.98206399999992</v>
          </cell>
          <cell r="F2076">
            <v>47.694858300260023</v>
          </cell>
          <cell r="G2076" t="str">
            <v>$/MT</v>
          </cell>
          <cell r="H2076">
            <v>828.60084731155484</v>
          </cell>
          <cell r="I2076" t="str">
            <v>US</v>
          </cell>
          <cell r="J2076" t="str">
            <v>Campbell</v>
          </cell>
          <cell r="K2076">
            <v>491092.6</v>
          </cell>
          <cell r="L2076">
            <v>451572.59999999992</v>
          </cell>
          <cell r="M2076">
            <v>828.60084731155484</v>
          </cell>
        </row>
        <row r="2077">
          <cell r="A2077">
            <v>37956</v>
          </cell>
          <cell r="B2077" t="str">
            <v>MEG</v>
          </cell>
          <cell r="C2077" t="str">
            <v>KoSa, USA</v>
          </cell>
          <cell r="D2077" t="str">
            <v>Dow</v>
          </cell>
          <cell r="E2077">
            <v>675.05464400000005</v>
          </cell>
          <cell r="F2077">
            <v>46.176598045645761</v>
          </cell>
          <cell r="G2077" t="str">
            <v>$/MT</v>
          </cell>
          <cell r="H2077">
            <v>684.67581714762639</v>
          </cell>
          <cell r="I2077" t="str">
            <v>US</v>
          </cell>
          <cell r="J2077" t="str">
            <v>Campbell</v>
          </cell>
          <cell r="K2077">
            <v>493809.59</v>
          </cell>
          <cell r="L2077">
            <v>462193.59000000008</v>
          </cell>
          <cell r="M2077">
            <v>684.67581714762639</v>
          </cell>
        </row>
        <row r="2078">
          <cell r="A2078">
            <v>38108</v>
          </cell>
          <cell r="B2078" t="str">
            <v>MEG</v>
          </cell>
          <cell r="C2078" t="str">
            <v>KoSa, USA</v>
          </cell>
          <cell r="D2078" t="str">
            <v>Dow</v>
          </cell>
          <cell r="E2078">
            <v>835.11005599999999</v>
          </cell>
          <cell r="F2078">
            <v>46.467510613333332</v>
          </cell>
          <cell r="G2078" t="str">
            <v>$/MT</v>
          </cell>
          <cell r="H2078">
            <v>1786.0220809028315</v>
          </cell>
          <cell r="I2078" t="str">
            <v>US</v>
          </cell>
          <cell r="J2078" t="str">
            <v>Campbell</v>
          </cell>
          <cell r="K2078">
            <v>1574517.0000000002</v>
          </cell>
          <cell r="L2078">
            <v>1491525</v>
          </cell>
          <cell r="M2078">
            <v>1786.0220809028315</v>
          </cell>
        </row>
        <row r="2079">
          <cell r="A2079">
            <v>37622</v>
          </cell>
          <cell r="B2079" t="str">
            <v>MEG</v>
          </cell>
          <cell r="C2079" t="str">
            <v>KoSa, USA</v>
          </cell>
          <cell r="D2079" t="str">
            <v>Huntsman</v>
          </cell>
          <cell r="E2079">
            <v>468.17310319999996</v>
          </cell>
          <cell r="G2079" t="str">
            <v>$/MT</v>
          </cell>
          <cell r="H2079">
            <v>4805.5900790158848</v>
          </cell>
          <cell r="I2079" t="str">
            <v>US</v>
          </cell>
          <cell r="J2079" t="str">
            <v>Campbell</v>
          </cell>
          <cell r="K2079">
            <v>2249848.02</v>
          </cell>
          <cell r="L2079">
            <v>2249848.02</v>
          </cell>
          <cell r="M2079">
            <v>4805.5900790158848</v>
          </cell>
        </row>
        <row r="2080">
          <cell r="A2080">
            <v>37653</v>
          </cell>
          <cell r="B2080" t="str">
            <v>MEG</v>
          </cell>
          <cell r="C2080" t="str">
            <v>KoSa, USA</v>
          </cell>
          <cell r="D2080" t="str">
            <v>Huntsman</v>
          </cell>
          <cell r="E2080">
            <v>564.75750540000001</v>
          </cell>
          <cell r="G2080" t="str">
            <v>$/MT</v>
          </cell>
          <cell r="H2080">
            <v>4474.1950993822065</v>
          </cell>
          <cell r="I2080" t="str">
            <v>US</v>
          </cell>
          <cell r="J2080" t="str">
            <v>Campbell</v>
          </cell>
          <cell r="K2080">
            <v>2526835.2630000003</v>
          </cell>
          <cell r="L2080">
            <v>2526835.2630000003</v>
          </cell>
          <cell r="M2080">
            <v>4474.1950993822065</v>
          </cell>
        </row>
        <row r="2081">
          <cell r="A2081">
            <v>37681</v>
          </cell>
          <cell r="B2081" t="str">
            <v>MEG</v>
          </cell>
          <cell r="C2081" t="str">
            <v>KoSa, USA</v>
          </cell>
          <cell r="D2081" t="str">
            <v>Huntsman</v>
          </cell>
          <cell r="E2081">
            <v>613.03868339999997</v>
          </cell>
          <cell r="G2081" t="str">
            <v>$/MT</v>
          </cell>
          <cell r="H2081">
            <v>4129.4644882111206</v>
          </cell>
          <cell r="I2081" t="str">
            <v>US</v>
          </cell>
          <cell r="J2081" t="str">
            <v>Campbell</v>
          </cell>
          <cell r="K2081">
            <v>2531521.4730000002</v>
          </cell>
          <cell r="L2081">
            <v>2531521.4730000002</v>
          </cell>
          <cell r="M2081">
            <v>4129.4644882111206</v>
          </cell>
        </row>
        <row r="2082">
          <cell r="A2082">
            <v>37712</v>
          </cell>
          <cell r="B2082" t="str">
            <v>MEG</v>
          </cell>
          <cell r="C2082" t="str">
            <v>KoSa, USA</v>
          </cell>
          <cell r="D2082" t="str">
            <v>Huntsman</v>
          </cell>
          <cell r="E2082">
            <v>613.03868339999997</v>
          </cell>
          <cell r="G2082" t="str">
            <v>$/MT</v>
          </cell>
          <cell r="H2082">
            <v>5394.0815197176844</v>
          </cell>
          <cell r="I2082" t="str">
            <v>US</v>
          </cell>
          <cell r="J2082" t="str">
            <v>Campbell</v>
          </cell>
          <cell r="K2082">
            <v>3306780.6330000004</v>
          </cell>
          <cell r="L2082">
            <v>3306780.6330000004</v>
          </cell>
          <cell r="M2082">
            <v>5394.0815197176844</v>
          </cell>
        </row>
        <row r="2083">
          <cell r="A2083">
            <v>37742</v>
          </cell>
          <cell r="B2083" t="str">
            <v>MEG</v>
          </cell>
          <cell r="C2083" t="str">
            <v>KoSa, USA</v>
          </cell>
          <cell r="D2083" t="str">
            <v>Huntsman</v>
          </cell>
          <cell r="E2083">
            <v>593.6821197999999</v>
          </cell>
          <cell r="G2083" t="str">
            <v>$/MT</v>
          </cell>
          <cell r="H2083">
            <v>2942.5932813818254</v>
          </cell>
          <cell r="I2083" t="str">
            <v>US</v>
          </cell>
          <cell r="J2083" t="str">
            <v>Campbell</v>
          </cell>
          <cell r="K2083">
            <v>1746965.0169999998</v>
          </cell>
          <cell r="L2083">
            <v>1746965.0169999998</v>
          </cell>
          <cell r="M2083">
            <v>2942.5932813818254</v>
          </cell>
        </row>
        <row r="2084">
          <cell r="A2084">
            <v>37773</v>
          </cell>
          <cell r="B2084" t="str">
            <v>MEG</v>
          </cell>
          <cell r="C2084" t="str">
            <v>KoSa, USA</v>
          </cell>
          <cell r="D2084" t="str">
            <v>Huntsman</v>
          </cell>
          <cell r="E2084">
            <v>506.88623039999999</v>
          </cell>
          <cell r="G2084" t="str">
            <v>$/MT</v>
          </cell>
          <cell r="H2084">
            <v>5200.5334252614966</v>
          </cell>
          <cell r="I2084" t="str">
            <v>US</v>
          </cell>
          <cell r="J2084" t="str">
            <v>Campbell</v>
          </cell>
          <cell r="K2084">
            <v>2636078.784</v>
          </cell>
          <cell r="L2084">
            <v>2636078.784</v>
          </cell>
          <cell r="M2084">
            <v>5200.5334252614966</v>
          </cell>
        </row>
        <row r="2085">
          <cell r="A2085">
            <v>37803</v>
          </cell>
          <cell r="B2085" t="str">
            <v>MEG</v>
          </cell>
          <cell r="C2085" t="str">
            <v>KoSa, USA</v>
          </cell>
          <cell r="D2085" t="str">
            <v>Huntsman</v>
          </cell>
          <cell r="E2085">
            <v>566.87394060000008</v>
          </cell>
          <cell r="G2085" t="str">
            <v>$/MT</v>
          </cell>
          <cell r="H2085">
            <v>3106.385680979035</v>
          </cell>
          <cell r="I2085" t="str">
            <v>US</v>
          </cell>
          <cell r="J2085" t="str">
            <v>Campbell</v>
          </cell>
          <cell r="K2085">
            <v>1760929.0920000002</v>
          </cell>
          <cell r="L2085">
            <v>1760929.0920000002</v>
          </cell>
          <cell r="M2085">
            <v>3106.385680979035</v>
          </cell>
        </row>
        <row r="2086">
          <cell r="A2086">
            <v>37834</v>
          </cell>
          <cell r="B2086" t="str">
            <v>MEG</v>
          </cell>
          <cell r="C2086" t="str">
            <v>KoSa, USA</v>
          </cell>
          <cell r="D2086" t="str">
            <v>Huntsman</v>
          </cell>
          <cell r="E2086">
            <v>566.87394060000008</v>
          </cell>
          <cell r="G2086" t="str">
            <v>$/MT</v>
          </cell>
          <cell r="H2086">
            <v>2014.3153922217889</v>
          </cell>
          <cell r="I2086" t="str">
            <v>US</v>
          </cell>
          <cell r="J2086" t="str">
            <v>Campbell</v>
          </cell>
          <cell r="K2086">
            <v>1141862.9040000003</v>
          </cell>
          <cell r="L2086">
            <v>1141862.9040000003</v>
          </cell>
          <cell r="M2086">
            <v>2014.3153922217889</v>
          </cell>
        </row>
        <row r="2087">
          <cell r="A2087">
            <v>37865</v>
          </cell>
          <cell r="B2087" t="str">
            <v>MEG</v>
          </cell>
          <cell r="C2087" t="str">
            <v>KoSa, USA</v>
          </cell>
          <cell r="D2087" t="str">
            <v>Huntsman</v>
          </cell>
          <cell r="E2087">
            <v>557.08542780000005</v>
          </cell>
          <cell r="G2087" t="str">
            <v>$/MT</v>
          </cell>
          <cell r="H2087">
            <v>4633.5876477578904</v>
          </cell>
          <cell r="I2087" t="str">
            <v>US</v>
          </cell>
          <cell r="J2087" t="str">
            <v>Campbell</v>
          </cell>
          <cell r="K2087">
            <v>2581304.1570000001</v>
          </cell>
          <cell r="L2087">
            <v>2581304.1570000001</v>
          </cell>
          <cell r="M2087">
            <v>4633.5876477578904</v>
          </cell>
        </row>
        <row r="2088">
          <cell r="A2088">
            <v>37895</v>
          </cell>
          <cell r="B2088" t="str">
            <v>MEG</v>
          </cell>
          <cell r="C2088" t="str">
            <v>KoSa, USA</v>
          </cell>
          <cell r="D2088" t="str">
            <v>Huntsman</v>
          </cell>
          <cell r="E2088">
            <v>557.08542780000005</v>
          </cell>
          <cell r="G2088" t="str">
            <v>$/MT</v>
          </cell>
          <cell r="H2088">
            <v>2781.8853135687787</v>
          </cell>
          <cell r="I2088" t="str">
            <v>US</v>
          </cell>
          <cell r="J2088" t="str">
            <v>Campbell</v>
          </cell>
          <cell r="K2088">
            <v>1549747.7700000003</v>
          </cell>
          <cell r="L2088">
            <v>1549747.7700000003</v>
          </cell>
          <cell r="M2088">
            <v>2781.8853135687787</v>
          </cell>
        </row>
        <row r="2089">
          <cell r="A2089">
            <v>37926</v>
          </cell>
          <cell r="B2089" t="str">
            <v>MEG</v>
          </cell>
          <cell r="C2089" t="str">
            <v>KoSa, USA</v>
          </cell>
          <cell r="D2089" t="str">
            <v>Huntsman</v>
          </cell>
          <cell r="E2089">
            <v>570.29110160000005</v>
          </cell>
          <cell r="G2089" t="str">
            <v>$/MT</v>
          </cell>
          <cell r="H2089">
            <v>3215.8376500258551</v>
          </cell>
          <cell r="I2089" t="str">
            <v>US</v>
          </cell>
          <cell r="J2089" t="str">
            <v>Campbell</v>
          </cell>
          <cell r="K2089">
            <v>1833963.5960000004</v>
          </cell>
          <cell r="L2089">
            <v>1833963.5960000004</v>
          </cell>
          <cell r="M2089">
            <v>3215.8376500258551</v>
          </cell>
        </row>
        <row r="2090">
          <cell r="A2090">
            <v>37956</v>
          </cell>
          <cell r="B2090" t="str">
            <v>MEG</v>
          </cell>
          <cell r="C2090" t="str">
            <v>KoSa, USA</v>
          </cell>
          <cell r="D2090" t="str">
            <v>Huntsman</v>
          </cell>
          <cell r="E2090">
            <v>593.26324199999999</v>
          </cell>
          <cell r="G2090" t="str">
            <v>$/MT</v>
          </cell>
          <cell r="H2090">
            <v>3302.3378178552316</v>
          </cell>
          <cell r="I2090" t="str">
            <v>US</v>
          </cell>
          <cell r="J2090" t="str">
            <v>Campbell</v>
          </cell>
          <cell r="K2090">
            <v>1959155.6400000001</v>
          </cell>
          <cell r="L2090">
            <v>1959155.6400000001</v>
          </cell>
          <cell r="M2090">
            <v>3302.3378178552316</v>
          </cell>
        </row>
        <row r="2091">
          <cell r="A2091">
            <v>37622</v>
          </cell>
          <cell r="B2091" t="str">
            <v>MEG</v>
          </cell>
          <cell r="C2091" t="str">
            <v>KoSa, USA</v>
          </cell>
          <cell r="D2091" t="str">
            <v>Sabic</v>
          </cell>
          <cell r="E2091">
            <v>483.25270399999999</v>
          </cell>
          <cell r="G2091" t="str">
            <v>$/MT</v>
          </cell>
          <cell r="H2091">
            <v>5720.4230207473402</v>
          </cell>
          <cell r="I2091" t="str">
            <v>US</v>
          </cell>
          <cell r="J2091" t="str">
            <v>Campbell</v>
          </cell>
          <cell r="K2091">
            <v>2764409.8928</v>
          </cell>
          <cell r="L2091">
            <v>2764409.8928</v>
          </cell>
          <cell r="M2091">
            <v>5720.4230207473402</v>
          </cell>
        </row>
        <row r="2092">
          <cell r="A2092">
            <v>37653</v>
          </cell>
          <cell r="B2092" t="str">
            <v>MEG</v>
          </cell>
          <cell r="C2092" t="str">
            <v>KoSa, USA</v>
          </cell>
          <cell r="D2092" t="str">
            <v>Sabic</v>
          </cell>
          <cell r="E2092">
            <v>522.05401600000005</v>
          </cell>
          <cell r="G2092" t="str">
            <v>$/MT</v>
          </cell>
          <cell r="H2092">
            <v>5029.6658834629097</v>
          </cell>
          <cell r="I2092" t="str">
            <v>US</v>
          </cell>
          <cell r="J2092" t="str">
            <v>Campbell</v>
          </cell>
          <cell r="K2092">
            <v>2625757.2736000004</v>
          </cell>
          <cell r="L2092">
            <v>2625757.2736000004</v>
          </cell>
          <cell r="M2092">
            <v>5029.6658834629097</v>
          </cell>
        </row>
        <row r="2093">
          <cell r="A2093">
            <v>37681</v>
          </cell>
          <cell r="B2093" t="str">
            <v>MEG</v>
          </cell>
          <cell r="C2093" t="str">
            <v>KoSa, USA</v>
          </cell>
          <cell r="D2093" t="str">
            <v>Sabic</v>
          </cell>
          <cell r="E2093">
            <v>561.29625199999998</v>
          </cell>
          <cell r="G2093" t="str">
            <v>$/MT</v>
          </cell>
          <cell r="H2093">
            <v>5020.2302437608296</v>
          </cell>
          <cell r="I2093" t="str">
            <v>US</v>
          </cell>
          <cell r="J2093" t="str">
            <v>Campbell</v>
          </cell>
          <cell r="K2093">
            <v>2817836.42</v>
          </cell>
          <cell r="L2093">
            <v>2817836.42</v>
          </cell>
          <cell r="M2093">
            <v>5020.2302437608296</v>
          </cell>
        </row>
        <row r="2094">
          <cell r="A2094">
            <v>37712</v>
          </cell>
          <cell r="B2094" t="str">
            <v>MEG</v>
          </cell>
          <cell r="C2094" t="str">
            <v>KoSa, USA</v>
          </cell>
          <cell r="D2094" t="str">
            <v>Sabic</v>
          </cell>
          <cell r="E2094">
            <v>561.29625199999998</v>
          </cell>
          <cell r="G2094" t="str">
            <v>$/MT</v>
          </cell>
          <cell r="H2094">
            <v>7759.8225544538291</v>
          </cell>
          <cell r="I2094" t="str">
            <v>US</v>
          </cell>
          <cell r="J2094" t="str">
            <v>Campbell</v>
          </cell>
          <cell r="K2094">
            <v>4355559.3159999996</v>
          </cell>
          <cell r="L2094">
            <v>4355559.3159999996</v>
          </cell>
          <cell r="M2094">
            <v>7759.8225544538291</v>
          </cell>
        </row>
        <row r="2095">
          <cell r="A2095">
            <v>37742</v>
          </cell>
          <cell r="B2095" t="str">
            <v>MEG</v>
          </cell>
          <cell r="C2095" t="str">
            <v>KoSa, USA</v>
          </cell>
          <cell r="D2095" t="str">
            <v>Sabic</v>
          </cell>
          <cell r="E2095">
            <v>563.05994799999996</v>
          </cell>
          <cell r="G2095" t="str">
            <v>$/MT</v>
          </cell>
          <cell r="H2095">
            <v>2287.1696709637035</v>
          </cell>
          <cell r="I2095" t="str">
            <v>US</v>
          </cell>
          <cell r="J2095" t="str">
            <v>Campbell</v>
          </cell>
          <cell r="K2095">
            <v>1287813.6359999999</v>
          </cell>
          <cell r="L2095">
            <v>1287813.6359999999</v>
          </cell>
          <cell r="M2095">
            <v>2287.1696709637035</v>
          </cell>
        </row>
        <row r="2096">
          <cell r="A2096">
            <v>37773</v>
          </cell>
          <cell r="B2096" t="str">
            <v>MEG</v>
          </cell>
          <cell r="C2096" t="str">
            <v>KoSa, USA</v>
          </cell>
          <cell r="D2096" t="str">
            <v>Sabic</v>
          </cell>
          <cell r="E2096">
            <v>519.40847199999996</v>
          </cell>
          <cell r="G2096" t="str">
            <v>$/MT</v>
          </cell>
          <cell r="H2096">
            <v>7187.2975841641646</v>
          </cell>
          <cell r="I2096" t="str">
            <v>US</v>
          </cell>
          <cell r="J2096" t="str">
            <v>Campbell</v>
          </cell>
          <cell r="K2096">
            <v>3733143.2560000001</v>
          </cell>
          <cell r="L2096">
            <v>3733143.2560000001</v>
          </cell>
          <cell r="M2096">
            <v>7187.2975841641646</v>
          </cell>
        </row>
        <row r="2097">
          <cell r="A2097">
            <v>37803</v>
          </cell>
          <cell r="B2097" t="str">
            <v>MEG</v>
          </cell>
          <cell r="C2097" t="str">
            <v>KoSa, USA</v>
          </cell>
          <cell r="D2097" t="str">
            <v>Sabic</v>
          </cell>
          <cell r="E2097">
            <v>520.51078199999995</v>
          </cell>
          <cell r="G2097" t="str">
            <v>$/MT</v>
          </cell>
          <cell r="H2097">
            <v>5060.7814498643756</v>
          </cell>
          <cell r="I2097" t="str">
            <v>US</v>
          </cell>
          <cell r="J2097" t="str">
            <v>Campbell</v>
          </cell>
          <cell r="K2097">
            <v>2634191.3099999996</v>
          </cell>
          <cell r="L2097">
            <v>2634191.3099999996</v>
          </cell>
          <cell r="M2097">
            <v>5060.7814498643756</v>
          </cell>
        </row>
        <row r="2098">
          <cell r="A2098">
            <v>37834</v>
          </cell>
          <cell r="B2098" t="str">
            <v>MEG</v>
          </cell>
          <cell r="C2098" t="str">
            <v>KoSa, USA</v>
          </cell>
          <cell r="D2098" t="str">
            <v>Sabic</v>
          </cell>
          <cell r="E2098">
            <v>551.37546199999997</v>
          </cell>
          <cell r="G2098" t="str">
            <v>$/MT</v>
          </cell>
          <cell r="H2098">
            <v>926.71752955157808</v>
          </cell>
          <cell r="I2098" t="str">
            <v>US</v>
          </cell>
          <cell r="J2098" t="str">
            <v>Campbell</v>
          </cell>
          <cell r="K2098">
            <v>510969.30599999998</v>
          </cell>
          <cell r="L2098">
            <v>510969.30599999998</v>
          </cell>
          <cell r="M2098">
            <v>926.71752955157808</v>
          </cell>
        </row>
        <row r="2099">
          <cell r="A2099">
            <v>37865</v>
          </cell>
          <cell r="B2099" t="str">
            <v>MEG</v>
          </cell>
          <cell r="C2099" t="str">
            <v>KoSa, USA</v>
          </cell>
          <cell r="D2099" t="str">
            <v>Sabic</v>
          </cell>
          <cell r="E2099">
            <v>530.87249599999996</v>
          </cell>
          <cell r="G2099" t="str">
            <v>$/MT</v>
          </cell>
          <cell r="H2099">
            <v>2617.7844707931527</v>
          </cell>
          <cell r="I2099" t="str">
            <v>US</v>
          </cell>
          <cell r="J2099" t="str">
            <v>Campbell</v>
          </cell>
          <cell r="K2099">
            <v>1389709.7759999998</v>
          </cell>
          <cell r="L2099">
            <v>1389709.7759999998</v>
          </cell>
          <cell r="M2099">
            <v>2617.7844707931527</v>
          </cell>
        </row>
        <row r="2100">
          <cell r="A2100">
            <v>37895</v>
          </cell>
          <cell r="B2100" t="str">
            <v>MEG</v>
          </cell>
          <cell r="C2100" t="str">
            <v>KoSa, USA</v>
          </cell>
          <cell r="D2100" t="str">
            <v>Sabic</v>
          </cell>
          <cell r="E2100">
            <v>504.19659399999995</v>
          </cell>
          <cell r="G2100" t="str">
            <v>$/MT</v>
          </cell>
          <cell r="H2100">
            <v>6100.8110241220711</v>
          </cell>
          <cell r="I2100" t="str">
            <v>US</v>
          </cell>
          <cell r="J2100" t="str">
            <v>Campbell</v>
          </cell>
          <cell r="K2100">
            <v>3076008.139</v>
          </cell>
          <cell r="L2100">
            <v>3076008.139</v>
          </cell>
          <cell r="M2100">
            <v>6100.8110241220711</v>
          </cell>
        </row>
        <row r="2101">
          <cell r="A2101">
            <v>37926</v>
          </cell>
          <cell r="B2101" t="str">
            <v>MEG</v>
          </cell>
          <cell r="C2101" t="str">
            <v>KoSa, USA</v>
          </cell>
          <cell r="D2101" t="str">
            <v>Sabic</v>
          </cell>
          <cell r="E2101">
            <v>517.42431399999998</v>
          </cell>
          <cell r="G2101" t="str">
            <v>$/MT</v>
          </cell>
          <cell r="H2101">
            <v>5597.5769066777948</v>
          </cell>
          <cell r="I2101" t="str">
            <v>US</v>
          </cell>
          <cell r="J2101" t="str">
            <v>Campbell</v>
          </cell>
          <cell r="K2101">
            <v>2896322.3909999998</v>
          </cell>
          <cell r="L2101">
            <v>2896322.3909999998</v>
          </cell>
          <cell r="M2101">
            <v>5597.5769066777948</v>
          </cell>
        </row>
        <row r="2102">
          <cell r="A2102">
            <v>37956</v>
          </cell>
          <cell r="B2102" t="str">
            <v>MEG</v>
          </cell>
          <cell r="C2102" t="str">
            <v>KoSa, USA</v>
          </cell>
          <cell r="D2102" t="str">
            <v>Sabic</v>
          </cell>
          <cell r="E2102">
            <v>540.13189999999997</v>
          </cell>
          <cell r="G2102" t="str">
            <v>$/MT</v>
          </cell>
          <cell r="H2102">
            <v>5100.8972067748637</v>
          </cell>
          <cell r="I2102" t="str">
            <v>US</v>
          </cell>
          <cell r="J2102" t="str">
            <v>Campbell</v>
          </cell>
          <cell r="K2102">
            <v>2755157.3</v>
          </cell>
          <cell r="L2102">
            <v>2755157.3</v>
          </cell>
          <cell r="M2102">
            <v>5100.8972067748637</v>
          </cell>
        </row>
        <row r="2103">
          <cell r="A2103">
            <v>37622</v>
          </cell>
          <cell r="B2103" t="str">
            <v>MEG</v>
          </cell>
          <cell r="C2103" t="str">
            <v>KoSa, Canada</v>
          </cell>
          <cell r="D2103" t="str">
            <v>Shell</v>
          </cell>
          <cell r="E2103">
            <v>467.11488559999998</v>
          </cell>
          <cell r="G2103" t="str">
            <v>$/MT</v>
          </cell>
          <cell r="H2103">
            <v>6276.1782075822593</v>
          </cell>
          <cell r="I2103" t="str">
            <v>CAN</v>
          </cell>
          <cell r="J2103" t="str">
            <v>Campbell</v>
          </cell>
          <cell r="K2103">
            <v>2931696.2654400002</v>
          </cell>
          <cell r="L2103">
            <v>2931696.2654400002</v>
          </cell>
          <cell r="M2103">
            <v>6276.1782075822593</v>
          </cell>
        </row>
        <row r="2104">
          <cell r="A2104">
            <v>37653</v>
          </cell>
          <cell r="B2104" t="str">
            <v>MEG</v>
          </cell>
          <cell r="C2104" t="str">
            <v>KoSa, Canada</v>
          </cell>
          <cell r="D2104" t="str">
            <v>Shell</v>
          </cell>
          <cell r="E2104">
            <v>557.1295202</v>
          </cell>
          <cell r="G2104" t="str">
            <v>$/MT</v>
          </cell>
          <cell r="H2104">
            <v>5705.2843573949258</v>
          </cell>
          <cell r="I2104" t="str">
            <v>CAN</v>
          </cell>
          <cell r="J2104" t="str">
            <v>Campbell</v>
          </cell>
          <cell r="K2104">
            <v>3178582.3366400003</v>
          </cell>
          <cell r="L2104">
            <v>3178582.3366400003</v>
          </cell>
          <cell r="M2104">
            <v>5705.2843573949258</v>
          </cell>
        </row>
        <row r="2105">
          <cell r="A2105">
            <v>37681</v>
          </cell>
          <cell r="B2105" t="str">
            <v>MEG</v>
          </cell>
          <cell r="C2105" t="str">
            <v>KoSa, Canada</v>
          </cell>
          <cell r="D2105" t="str">
            <v>Shell</v>
          </cell>
          <cell r="E2105">
            <v>612.22297400000002</v>
          </cell>
          <cell r="G2105" t="str">
            <v>$/MT</v>
          </cell>
          <cell r="H2105">
            <v>5799.7133292812368</v>
          </cell>
          <cell r="I2105" t="str">
            <v>CAN</v>
          </cell>
          <cell r="J2105" t="str">
            <v>Campbell</v>
          </cell>
          <cell r="K2105">
            <v>3550717.7428000001</v>
          </cell>
          <cell r="L2105">
            <v>3550717.7428000001</v>
          </cell>
          <cell r="M2105">
            <v>5799.7133292812368</v>
          </cell>
        </row>
        <row r="2106">
          <cell r="A2106">
            <v>37712</v>
          </cell>
          <cell r="B2106" t="str">
            <v>MEG</v>
          </cell>
          <cell r="C2106" t="str">
            <v>KoSa, Canada</v>
          </cell>
          <cell r="D2106" t="str">
            <v>Shell</v>
          </cell>
          <cell r="E2106">
            <v>612.22297400000002</v>
          </cell>
          <cell r="G2106" t="str">
            <v>$/MT</v>
          </cell>
          <cell r="H2106">
            <v>6465.4879298926799</v>
          </cell>
          <cell r="I2106" t="str">
            <v>CAN</v>
          </cell>
          <cell r="J2106" t="str">
            <v>Campbell</v>
          </cell>
          <cell r="K2106">
            <v>3958320.2488000002</v>
          </cell>
          <cell r="L2106">
            <v>3958320.2488000002</v>
          </cell>
          <cell r="M2106">
            <v>6465.4879298926799</v>
          </cell>
        </row>
        <row r="2107">
          <cell r="A2107">
            <v>37742</v>
          </cell>
          <cell r="B2107" t="str">
            <v>MEG</v>
          </cell>
          <cell r="C2107" t="str">
            <v>KoSa, Canada</v>
          </cell>
          <cell r="D2107" t="str">
            <v>Shell</v>
          </cell>
          <cell r="E2107">
            <v>612.22297400000002</v>
          </cell>
          <cell r="G2107" t="str">
            <v>$/MT</v>
          </cell>
          <cell r="H2107">
            <v>4278.5019640572982</v>
          </cell>
          <cell r="I2107" t="str">
            <v>CAN</v>
          </cell>
          <cell r="J2107" t="str">
            <v>Campbell</v>
          </cell>
          <cell r="K2107">
            <v>2619397.1967000002</v>
          </cell>
          <cell r="L2107">
            <v>2619397.1967000002</v>
          </cell>
          <cell r="M2107">
            <v>4278.5019640572982</v>
          </cell>
        </row>
        <row r="2108">
          <cell r="A2108">
            <v>37773</v>
          </cell>
          <cell r="B2108" t="str">
            <v>MEG</v>
          </cell>
          <cell r="C2108" t="str">
            <v>KoSa, Canada</v>
          </cell>
          <cell r="D2108" t="str">
            <v>Shell</v>
          </cell>
          <cell r="E2108">
            <v>497.11976379999999</v>
          </cell>
          <cell r="G2108" t="str">
            <v>$/MT</v>
          </cell>
          <cell r="H2108">
            <v>3898.9109234244452</v>
          </cell>
          <cell r="I2108" t="str">
            <v>CAN</v>
          </cell>
          <cell r="J2108" t="str">
            <v>Campbell</v>
          </cell>
          <cell r="K2108">
            <v>1938225.6773300001</v>
          </cell>
          <cell r="L2108">
            <v>1938225.6773300001</v>
          </cell>
          <cell r="M2108">
            <v>3898.9109234244452</v>
          </cell>
        </row>
        <row r="2109">
          <cell r="A2109">
            <v>37803</v>
          </cell>
          <cell r="B2109" t="str">
            <v>MEG</v>
          </cell>
          <cell r="C2109" t="str">
            <v>KoSa, Canada</v>
          </cell>
          <cell r="D2109" t="str">
            <v>Shell</v>
          </cell>
          <cell r="E2109">
            <v>564.38271999999995</v>
          </cell>
          <cell r="G2109" t="str">
            <v>$/MT</v>
          </cell>
          <cell r="H2109">
            <v>3330.0645916303038</v>
          </cell>
          <cell r="I2109" t="str">
            <v>CAN</v>
          </cell>
          <cell r="J2109" t="str">
            <v>Campbell</v>
          </cell>
          <cell r="K2109">
            <v>1879430.912</v>
          </cell>
          <cell r="L2109">
            <v>1879430.912</v>
          </cell>
          <cell r="M2109">
            <v>3330.0645916303038</v>
          </cell>
        </row>
        <row r="2110">
          <cell r="A2110">
            <v>37834</v>
          </cell>
          <cell r="B2110" t="str">
            <v>MEG</v>
          </cell>
          <cell r="C2110" t="str">
            <v>KoSa, Canada</v>
          </cell>
          <cell r="D2110" t="str">
            <v>Shell</v>
          </cell>
          <cell r="E2110">
            <v>564.38271999999995</v>
          </cell>
          <cell r="G2110" t="str">
            <v>$/MT</v>
          </cell>
          <cell r="H2110">
            <v>1236.101913254892</v>
          </cell>
          <cell r="I2110" t="str">
            <v>CAN</v>
          </cell>
          <cell r="J2110" t="str">
            <v>Campbell</v>
          </cell>
          <cell r="K2110">
            <v>697634.55999999994</v>
          </cell>
          <cell r="L2110">
            <v>697634.55999999994</v>
          </cell>
          <cell r="M2110">
            <v>1236.101913254892</v>
          </cell>
        </row>
        <row r="2111">
          <cell r="A2111">
            <v>37865</v>
          </cell>
          <cell r="B2111" t="str">
            <v>MEG</v>
          </cell>
          <cell r="C2111" t="str">
            <v>KoSa, Canada</v>
          </cell>
          <cell r="D2111" t="str">
            <v>Shell</v>
          </cell>
          <cell r="E2111">
            <v>554.24146800000005</v>
          </cell>
          <cell r="G2111" t="str">
            <v>$/MT</v>
          </cell>
          <cell r="H2111">
            <v>1930.1816186009382</v>
          </cell>
          <cell r="I2111" t="str">
            <v>CAN</v>
          </cell>
          <cell r="J2111" t="str">
            <v>Campbell</v>
          </cell>
          <cell r="K2111">
            <v>1069786.6938000002</v>
          </cell>
          <cell r="L2111">
            <v>1069786.6938000002</v>
          </cell>
          <cell r="M2111">
            <v>1930.1816186009382</v>
          </cell>
        </row>
        <row r="2112">
          <cell r="A2112">
            <v>37895</v>
          </cell>
          <cell r="B2112" t="str">
            <v>MEG</v>
          </cell>
          <cell r="C2112" t="str">
            <v>KoSa, Canada</v>
          </cell>
          <cell r="D2112" t="str">
            <v>Shell</v>
          </cell>
          <cell r="E2112">
            <v>554.24146800000017</v>
          </cell>
          <cell r="G2112" t="str">
            <v>$/MT</v>
          </cell>
          <cell r="H2112">
            <v>3117.3876223566872</v>
          </cell>
          <cell r="I2112" t="str">
            <v>CAN</v>
          </cell>
          <cell r="J2112" t="str">
            <v>Campbell</v>
          </cell>
          <cell r="K2112">
            <v>1727785.4921400005</v>
          </cell>
          <cell r="L2112">
            <v>1727785.4921400005</v>
          </cell>
          <cell r="M2112">
            <v>3117.3876223566872</v>
          </cell>
        </row>
        <row r="2113">
          <cell r="A2113">
            <v>37926</v>
          </cell>
          <cell r="B2113" t="str">
            <v>MEG</v>
          </cell>
          <cell r="C2113" t="str">
            <v>KoSa, Canada</v>
          </cell>
          <cell r="D2113" t="str">
            <v>Shell</v>
          </cell>
          <cell r="E2113">
            <v>565.8598154</v>
          </cell>
          <cell r="G2113" t="str">
            <v>$/MT</v>
          </cell>
          <cell r="H2113">
            <v>3840.1116292150123</v>
          </cell>
          <cell r="I2113" t="str">
            <v>CAN</v>
          </cell>
          <cell r="J2113" t="str">
            <v>Campbell</v>
          </cell>
          <cell r="K2113">
            <v>2172964.8576230002</v>
          </cell>
          <cell r="L2113">
            <v>2172964.8576230002</v>
          </cell>
          <cell r="M2113">
            <v>3840.1116292150123</v>
          </cell>
        </row>
        <row r="2114">
          <cell r="A2114">
            <v>37956</v>
          </cell>
          <cell r="B2114" t="str">
            <v>MEG</v>
          </cell>
          <cell r="C2114" t="str">
            <v>KoSa, Canada</v>
          </cell>
          <cell r="D2114" t="str">
            <v>Shell</v>
          </cell>
          <cell r="E2114">
            <v>588.14852360000009</v>
          </cell>
          <cell r="G2114" t="str">
            <v>$/MT</v>
          </cell>
          <cell r="H2114">
            <v>5722.8927887799255</v>
          </cell>
          <cell r="I2114" t="str">
            <v>CAN</v>
          </cell>
          <cell r="J2114" t="str">
            <v>Campbell</v>
          </cell>
          <cell r="K2114">
            <v>3365910.9444420002</v>
          </cell>
          <cell r="L2114">
            <v>3365910.9444420002</v>
          </cell>
          <cell r="M2114">
            <v>5722.8927887799255</v>
          </cell>
        </row>
        <row r="2115">
          <cell r="A2115">
            <v>37987</v>
          </cell>
          <cell r="B2115" t="str">
            <v>MEG</v>
          </cell>
          <cell r="C2115" t="str">
            <v>KoSa, USA</v>
          </cell>
          <cell r="D2115" t="str">
            <v>BASF</v>
          </cell>
          <cell r="E2115">
            <v>693.35298999999998</v>
          </cell>
          <cell r="G2115" t="str">
            <v>$/MT</v>
          </cell>
          <cell r="H2115">
            <v>7319.3793034627288</v>
          </cell>
          <cell r="I2115" t="str">
            <v>US</v>
          </cell>
          <cell r="J2115" t="str">
            <v>Campbell</v>
          </cell>
          <cell r="K2115">
            <v>5074913.5250000004</v>
          </cell>
          <cell r="L2115">
            <v>5074913.5250000004</v>
          </cell>
          <cell r="M2115">
            <v>7319.3793034627288</v>
          </cell>
        </row>
        <row r="2116">
          <cell r="A2116">
            <v>38018</v>
          </cell>
          <cell r="B2116" t="str">
            <v>MEG</v>
          </cell>
          <cell r="C2116" t="str">
            <v>KoSa, USA</v>
          </cell>
          <cell r="D2116" t="str">
            <v>BASF</v>
          </cell>
          <cell r="E2116">
            <v>693.35298999999998</v>
          </cell>
          <cell r="G2116" t="str">
            <v>$/MT</v>
          </cell>
          <cell r="H2116">
            <v>7148.2386987326618</v>
          </cell>
          <cell r="I2116" t="str">
            <v>US</v>
          </cell>
          <cell r="J2116" t="str">
            <v>Campbell</v>
          </cell>
          <cell r="K2116">
            <v>4956252.6749999998</v>
          </cell>
          <cell r="L2116">
            <v>4956252.6749999998</v>
          </cell>
          <cell r="M2116">
            <v>7148.2386987326618</v>
          </cell>
        </row>
        <row r="2117">
          <cell r="A2117">
            <v>38047</v>
          </cell>
          <cell r="B2117" t="str">
            <v>MEG</v>
          </cell>
          <cell r="C2117" t="str">
            <v>KoSa, USA</v>
          </cell>
          <cell r="D2117" t="str">
            <v>BASF</v>
          </cell>
          <cell r="E2117">
            <v>693.35298999999998</v>
          </cell>
          <cell r="G2117" t="str">
            <v>$/MT</v>
          </cell>
          <cell r="H2117">
            <v>7295.6541263346971</v>
          </cell>
          <cell r="I2117" t="str">
            <v>US</v>
          </cell>
          <cell r="J2117" t="str">
            <v>Campbell</v>
          </cell>
          <cell r="K2117">
            <v>5058463.6025</v>
          </cell>
          <cell r="L2117">
            <v>5058463.6025</v>
          </cell>
          <cell r="M2117">
            <v>7295.6541263346971</v>
          </cell>
        </row>
        <row r="2118">
          <cell r="A2118">
            <v>38078</v>
          </cell>
          <cell r="B2118" t="str">
            <v>MEG</v>
          </cell>
          <cell r="C2118" t="str">
            <v>KoSa, USA</v>
          </cell>
          <cell r="D2118" t="str">
            <v>BASF</v>
          </cell>
          <cell r="E2118">
            <v>593.48370399999999</v>
          </cell>
          <cell r="G2118" t="str">
            <v>$/MT</v>
          </cell>
          <cell r="H2118">
            <v>7469.2464007402641</v>
          </cell>
          <cell r="I2118" t="str">
            <v>US</v>
          </cell>
          <cell r="J2118" t="str">
            <v>Campbell</v>
          </cell>
          <cell r="K2118">
            <v>4432876.0200000005</v>
          </cell>
          <cell r="L2118">
            <v>4432876.0200000005</v>
          </cell>
          <cell r="M2118">
            <v>7469.2464007402641</v>
          </cell>
        </row>
        <row r="2119">
          <cell r="A2119">
            <v>38108</v>
          </cell>
          <cell r="B2119" t="str">
            <v>MEG</v>
          </cell>
          <cell r="C2119" t="str">
            <v>KoSa, USA</v>
          </cell>
          <cell r="D2119" t="str">
            <v>BASF</v>
          </cell>
          <cell r="E2119">
            <v>593.48370399999999</v>
          </cell>
          <cell r="G2119" t="str">
            <v>$/MT</v>
          </cell>
          <cell r="H2119">
            <v>5814.7662635737679</v>
          </cell>
          <cell r="I2119" t="str">
            <v>US</v>
          </cell>
          <cell r="J2119" t="str">
            <v>Campbell</v>
          </cell>
          <cell r="K2119">
            <v>3450969.02</v>
          </cell>
          <cell r="L2119">
            <v>3450969.02</v>
          </cell>
          <cell r="M2119">
            <v>5814.7662635737679</v>
          </cell>
        </row>
        <row r="2120">
          <cell r="A2120">
            <v>38139</v>
          </cell>
          <cell r="B2120" t="str">
            <v>MEG</v>
          </cell>
          <cell r="C2120" t="str">
            <v>KoSa, USA</v>
          </cell>
          <cell r="D2120" t="str">
            <v>BASF</v>
          </cell>
          <cell r="E2120">
            <v>765.04759908447522</v>
          </cell>
          <cell r="G2120" t="str">
            <v>$/MT</v>
          </cell>
          <cell r="H2120">
            <v>7278.7373787772949</v>
          </cell>
          <cell r="I2120" t="str">
            <v>US</v>
          </cell>
          <cell r="J2120" t="str">
            <v>Campbell</v>
          </cell>
          <cell r="K2120">
            <v>5568580.5559999961</v>
          </cell>
          <cell r="L2120">
            <v>5568580.5559999961</v>
          </cell>
          <cell r="M2120">
            <v>7278.7373787772949</v>
          </cell>
        </row>
        <row r="2121">
          <cell r="A2121">
            <v>37987</v>
          </cell>
          <cell r="B2121" t="str">
            <v>MEG</v>
          </cell>
          <cell r="C2121" t="str">
            <v>KoSa, USA</v>
          </cell>
          <cell r="D2121" t="str">
            <v>Huntsman</v>
          </cell>
          <cell r="E2121">
            <v>620.29188319999992</v>
          </cell>
          <cell r="G2121" t="str">
            <v>$/MT</v>
          </cell>
          <cell r="H2121">
            <v>4409.7849062423456</v>
          </cell>
          <cell r="I2121" t="str">
            <v>US</v>
          </cell>
          <cell r="J2121" t="str">
            <v>Campbell</v>
          </cell>
          <cell r="K2121">
            <v>2735353.7839999995</v>
          </cell>
          <cell r="L2121">
            <v>2735353.7839999995</v>
          </cell>
          <cell r="M2121">
            <v>4409.7849062423456</v>
          </cell>
        </row>
        <row r="2122">
          <cell r="A2122">
            <v>38018</v>
          </cell>
          <cell r="B2122" t="str">
            <v>MEG</v>
          </cell>
          <cell r="C2122" t="str">
            <v>KoSa, USA</v>
          </cell>
          <cell r="D2122" t="str">
            <v>Huntsman</v>
          </cell>
          <cell r="E2122">
            <v>620.29188319999992</v>
          </cell>
          <cell r="G2122" t="str">
            <v>$/MT</v>
          </cell>
          <cell r="H2122">
            <v>4927.0169008718058</v>
          </cell>
          <cell r="I2122" t="str">
            <v>US</v>
          </cell>
          <cell r="J2122" t="str">
            <v>Campbell</v>
          </cell>
          <cell r="K2122">
            <v>3056188.5919999997</v>
          </cell>
          <cell r="L2122">
            <v>3056188.5919999997</v>
          </cell>
          <cell r="M2122">
            <v>4927.0169008718058</v>
          </cell>
        </row>
        <row r="2123">
          <cell r="A2123">
            <v>38047</v>
          </cell>
          <cell r="B2123" t="str">
            <v>MEG</v>
          </cell>
          <cell r="C2123" t="str">
            <v>KoSa, USA</v>
          </cell>
          <cell r="D2123" t="str">
            <v>Huntsman</v>
          </cell>
          <cell r="E2123">
            <v>620.29188319999992</v>
          </cell>
          <cell r="G2123" t="str">
            <v>$/MT</v>
          </cell>
          <cell r="H2123">
            <v>3906.1606988959552</v>
          </cell>
          <cell r="I2123" t="str">
            <v>US</v>
          </cell>
          <cell r="J2123" t="str">
            <v>Campbell</v>
          </cell>
          <cell r="K2123">
            <v>2422959.7760000001</v>
          </cell>
          <cell r="L2123">
            <v>2422959.7760000001</v>
          </cell>
          <cell r="M2123">
            <v>3906.1606988959552</v>
          </cell>
        </row>
        <row r="2124">
          <cell r="A2124">
            <v>38078</v>
          </cell>
          <cell r="B2124" t="str">
            <v>MEG</v>
          </cell>
          <cell r="C2124" t="str">
            <v>KoSa, USA</v>
          </cell>
          <cell r="D2124" t="str">
            <v>Huntsman</v>
          </cell>
          <cell r="E2124">
            <v>620.29188319999992</v>
          </cell>
          <cell r="G2124" t="str">
            <v>$/MT</v>
          </cell>
          <cell r="H2124">
            <v>3812.9473560069309</v>
          </cell>
          <cell r="I2124" t="str">
            <v>US</v>
          </cell>
          <cell r="J2124" t="str">
            <v>Campbell</v>
          </cell>
          <cell r="K2124">
            <v>2365140.2959999996</v>
          </cell>
          <cell r="L2124">
            <v>2365140.2959999996</v>
          </cell>
          <cell r="M2124">
            <v>3812.9473560069309</v>
          </cell>
        </row>
        <row r="2125">
          <cell r="A2125">
            <v>38108</v>
          </cell>
          <cell r="B2125" t="str">
            <v>MEG</v>
          </cell>
          <cell r="C2125" t="str">
            <v>KoSa, USA</v>
          </cell>
          <cell r="D2125" t="str">
            <v>Huntsman</v>
          </cell>
          <cell r="E2125">
            <v>620.29188319999992</v>
          </cell>
          <cell r="G2125" t="str">
            <v>$/MT</v>
          </cell>
          <cell r="H2125">
            <v>4312.9428200778366</v>
          </cell>
          <cell r="I2125" t="str">
            <v>US</v>
          </cell>
          <cell r="J2125" t="str">
            <v>Campbell</v>
          </cell>
          <cell r="K2125">
            <v>2675283.4239999996</v>
          </cell>
          <cell r="L2125">
            <v>2675283.4239999996</v>
          </cell>
          <cell r="M2125">
            <v>4312.9428200778366</v>
          </cell>
        </row>
        <row r="2126">
          <cell r="A2126">
            <v>38139</v>
          </cell>
          <cell r="B2126" t="str">
            <v>MEG</v>
          </cell>
          <cell r="C2126" t="str">
            <v>KoSa, USA</v>
          </cell>
          <cell r="D2126" t="str">
            <v>Huntsman</v>
          </cell>
          <cell r="E2126">
            <v>620.29188319999992</v>
          </cell>
          <cell r="G2126" t="str">
            <v>$/MT</v>
          </cell>
          <cell r="H2126">
            <v>6159.2927579356083</v>
          </cell>
          <cell r="I2126" t="str">
            <v>US</v>
          </cell>
          <cell r="J2126" t="str">
            <v>Campbell</v>
          </cell>
          <cell r="K2126">
            <v>3820559.3039999995</v>
          </cell>
          <cell r="L2126">
            <v>3820559.3039999995</v>
          </cell>
          <cell r="M2126">
            <v>6159.2927579356083</v>
          </cell>
        </row>
        <row r="2127">
          <cell r="A2127">
            <v>37987</v>
          </cell>
          <cell r="B2127" t="str">
            <v>MEG</v>
          </cell>
          <cell r="C2127" t="str">
            <v>KoSa, USA</v>
          </cell>
          <cell r="D2127" t="str">
            <v>Sabic</v>
          </cell>
          <cell r="E2127">
            <v>566.36687800000004</v>
          </cell>
          <cell r="G2127" t="str">
            <v>$/MT</v>
          </cell>
          <cell r="H2127">
            <v>4212.5536373615414</v>
          </cell>
          <cell r="I2127" t="str">
            <v>US</v>
          </cell>
          <cell r="J2127" t="str">
            <v>Campbell</v>
          </cell>
          <cell r="K2127">
            <v>2385850.8520000004</v>
          </cell>
          <cell r="L2127">
            <v>2385850.8520000004</v>
          </cell>
          <cell r="M2127">
            <v>4212.5536373615414</v>
          </cell>
        </row>
        <row r="2128">
          <cell r="A2128">
            <v>38018</v>
          </cell>
          <cell r="B2128" t="str">
            <v>MEG</v>
          </cell>
          <cell r="C2128" t="str">
            <v>KoSa, USA</v>
          </cell>
          <cell r="D2128" t="str">
            <v>Sabic</v>
          </cell>
          <cell r="E2128">
            <v>566.36687800000004</v>
          </cell>
          <cell r="G2128" t="str">
            <v>$/MT</v>
          </cell>
          <cell r="H2128">
            <v>4835.0101151218805</v>
          </cell>
          <cell r="I2128" t="str">
            <v>US</v>
          </cell>
          <cell r="J2128" t="str">
            <v>Campbell</v>
          </cell>
          <cell r="K2128">
            <v>2738389.5840000003</v>
          </cell>
          <cell r="L2128">
            <v>2738389.5840000003</v>
          </cell>
          <cell r="M2128">
            <v>4835.0101151218805</v>
          </cell>
        </row>
        <row r="2129">
          <cell r="A2129">
            <v>38047</v>
          </cell>
          <cell r="B2129" t="str">
            <v>MEG</v>
          </cell>
          <cell r="C2129" t="str">
            <v>KoSa, USA</v>
          </cell>
          <cell r="D2129" t="str">
            <v>Sabic</v>
          </cell>
          <cell r="E2129">
            <v>566.36687800000004</v>
          </cell>
          <cell r="G2129" t="str">
            <v>$/MT</v>
          </cell>
          <cell r="H2129">
            <v>8050.9294118714342</v>
          </cell>
          <cell r="I2129" t="str">
            <v>US</v>
          </cell>
          <cell r="J2129" t="str">
            <v>Campbell</v>
          </cell>
          <cell r="K2129">
            <v>4559779.756000001</v>
          </cell>
          <cell r="L2129">
            <v>4559779.756000001</v>
          </cell>
          <cell r="M2129">
            <v>8050.9294118714342</v>
          </cell>
        </row>
        <row r="2130">
          <cell r="A2130">
            <v>38078</v>
          </cell>
          <cell r="B2130" t="str">
            <v>MEG</v>
          </cell>
          <cell r="C2130" t="str">
            <v>KoSa, USA</v>
          </cell>
          <cell r="D2130" t="str">
            <v>Sabic</v>
          </cell>
          <cell r="E2130">
            <v>570.114732</v>
          </cell>
          <cell r="G2130" t="str">
            <v>$/MT</v>
          </cell>
          <cell r="H2130">
            <v>4172.537670891129</v>
          </cell>
          <cell r="I2130" t="str">
            <v>US</v>
          </cell>
          <cell r="J2130" t="str">
            <v>Campbell</v>
          </cell>
          <cell r="K2130">
            <v>2378825.196</v>
          </cell>
          <cell r="L2130">
            <v>2378825.196</v>
          </cell>
          <cell r="M2130">
            <v>4172.537670891129</v>
          </cell>
        </row>
        <row r="2131">
          <cell r="A2131">
            <v>38108</v>
          </cell>
          <cell r="B2131" t="str">
            <v>MEG</v>
          </cell>
          <cell r="C2131" t="str">
            <v>KoSa, USA</v>
          </cell>
          <cell r="D2131" t="str">
            <v>Sabic</v>
          </cell>
          <cell r="E2131">
            <v>570.114732</v>
          </cell>
          <cell r="G2131" t="str">
            <v>$/MT</v>
          </cell>
          <cell r="H2131">
            <v>6560.6045486296971</v>
          </cell>
          <cell r="I2131" t="str">
            <v>US</v>
          </cell>
          <cell r="J2131" t="str">
            <v>Campbell</v>
          </cell>
          <cell r="K2131">
            <v>3740297.3040000009</v>
          </cell>
          <cell r="L2131">
            <v>3740297.3040000009</v>
          </cell>
          <cell r="M2131">
            <v>6560.6045486296971</v>
          </cell>
        </row>
        <row r="2132">
          <cell r="A2132">
            <v>38139</v>
          </cell>
          <cell r="B2132" t="str">
            <v>MEG</v>
          </cell>
          <cell r="C2132" t="str">
            <v>KoSa, USA</v>
          </cell>
          <cell r="D2132" t="str">
            <v>Sabic</v>
          </cell>
          <cell r="E2132">
            <v>570.114732</v>
          </cell>
          <cell r="G2132" t="str">
            <v>$/MT</v>
          </cell>
          <cell r="H2132">
            <v>5018.9420398980328</v>
          </cell>
          <cell r="I2132" t="str">
            <v>US</v>
          </cell>
          <cell r="J2132" t="str">
            <v>Campbell</v>
          </cell>
          <cell r="K2132">
            <v>2861372.7960000001</v>
          </cell>
          <cell r="L2132">
            <v>2861372.7960000001</v>
          </cell>
          <cell r="M2132">
            <v>5018.9420398980328</v>
          </cell>
        </row>
        <row r="2133">
          <cell r="A2133">
            <v>37987</v>
          </cell>
          <cell r="B2133" t="str">
            <v>MEG</v>
          </cell>
          <cell r="C2133" t="str">
            <v>KoSa, Canada</v>
          </cell>
          <cell r="D2133" t="str">
            <v>Shell</v>
          </cell>
          <cell r="E2133">
            <v>614.95670231111433</v>
          </cell>
          <cell r="G2133" t="str">
            <v>$/MT</v>
          </cell>
          <cell r="H2133">
            <v>5072.7617457883898</v>
          </cell>
          <cell r="I2133" t="str">
            <v>CAN</v>
          </cell>
          <cell r="J2133" t="str">
            <v>Campbell</v>
          </cell>
          <cell r="K2133">
            <v>3119528.8347999994</v>
          </cell>
          <cell r="L2133">
            <v>3119528.8347999994</v>
          </cell>
          <cell r="M2133">
            <v>5072.7617457883898</v>
          </cell>
        </row>
        <row r="2134">
          <cell r="A2134">
            <v>38018</v>
          </cell>
          <cell r="B2134" t="str">
            <v>MEG</v>
          </cell>
          <cell r="C2134" t="str">
            <v>KoSa, Canada</v>
          </cell>
          <cell r="D2134" t="str">
            <v>Shell</v>
          </cell>
          <cell r="E2134">
            <v>619.05729599999995</v>
          </cell>
          <cell r="G2134" t="str">
            <v>$/MT</v>
          </cell>
          <cell r="H2134">
            <v>4026.4081791873432</v>
          </cell>
          <cell r="I2134" t="str">
            <v>CAN</v>
          </cell>
          <cell r="J2134" t="str">
            <v>Campbell</v>
          </cell>
          <cell r="K2134">
            <v>2492577.36</v>
          </cell>
          <cell r="L2134">
            <v>2492577.36</v>
          </cell>
          <cell r="M2134">
            <v>4026.4081791873432</v>
          </cell>
        </row>
        <row r="2135">
          <cell r="A2135">
            <v>38047</v>
          </cell>
          <cell r="B2135" t="str">
            <v>MEG</v>
          </cell>
          <cell r="C2135" t="str">
            <v>KoSa, Canada</v>
          </cell>
          <cell r="D2135" t="str">
            <v>Shell</v>
          </cell>
          <cell r="E2135">
            <v>619.05729599999995</v>
          </cell>
          <cell r="G2135" t="str">
            <v>$/MT</v>
          </cell>
          <cell r="H2135">
            <v>5209.0809300469018</v>
          </cell>
          <cell r="I2135" t="str">
            <v>CAN</v>
          </cell>
          <cell r="J2135" t="str">
            <v>Campbell</v>
          </cell>
          <cell r="K2135">
            <v>3224719.5551999998</v>
          </cell>
          <cell r="L2135">
            <v>3224719.5551999998</v>
          </cell>
          <cell r="M2135">
            <v>5209.0809300469018</v>
          </cell>
        </row>
        <row r="2136">
          <cell r="A2136">
            <v>38078</v>
          </cell>
          <cell r="B2136" t="str">
            <v>MEG</v>
          </cell>
          <cell r="C2136" t="str">
            <v>KoSa, Canada</v>
          </cell>
          <cell r="D2136" t="str">
            <v>Shell</v>
          </cell>
          <cell r="E2136">
            <v>619.05729599999995</v>
          </cell>
          <cell r="G2136" t="str">
            <v>$/MT</v>
          </cell>
          <cell r="H2136">
            <v>5853.9135996226114</v>
          </cell>
          <cell r="I2136" t="str">
            <v>CAN</v>
          </cell>
          <cell r="J2136" t="str">
            <v>Campbell</v>
          </cell>
          <cell r="K2136">
            <v>3623907.9240000001</v>
          </cell>
          <cell r="L2136">
            <v>3623907.9240000001</v>
          </cell>
          <cell r="M2136">
            <v>5853.9135996226114</v>
          </cell>
        </row>
        <row r="2137">
          <cell r="A2137">
            <v>38108</v>
          </cell>
          <cell r="B2137" t="str">
            <v>MEG</v>
          </cell>
          <cell r="C2137" t="str">
            <v>KoSa, Canada</v>
          </cell>
          <cell r="D2137" t="str">
            <v>Shell</v>
          </cell>
          <cell r="E2137">
            <v>619.05729599999995</v>
          </cell>
          <cell r="G2137" t="str">
            <v>$/MT</v>
          </cell>
          <cell r="H2137">
            <v>6102.6884451742253</v>
          </cell>
          <cell r="I2137" t="str">
            <v>CAN</v>
          </cell>
          <cell r="J2137" t="str">
            <v>Campbell</v>
          </cell>
          <cell r="K2137">
            <v>3777913.8071999997</v>
          </cell>
          <cell r="L2137">
            <v>3777913.8071999997</v>
          </cell>
          <cell r="M2137">
            <v>6102.6884451742253</v>
          </cell>
        </row>
        <row r="2138">
          <cell r="A2138">
            <v>38139</v>
          </cell>
          <cell r="B2138" t="str">
            <v>MEG</v>
          </cell>
          <cell r="C2138" t="str">
            <v>KoSa, Canada</v>
          </cell>
          <cell r="D2138" t="str">
            <v>Shell</v>
          </cell>
          <cell r="E2138">
            <v>619.05729599999995</v>
          </cell>
          <cell r="G2138" t="str">
            <v>$/MT</v>
          </cell>
          <cell r="H2138">
            <v>5886.6493998965807</v>
          </cell>
          <cell r="I2138" t="str">
            <v>CAN</v>
          </cell>
          <cell r="J2138" t="str">
            <v>Campbell</v>
          </cell>
          <cell r="K2138">
            <v>3644173.26</v>
          </cell>
          <cell r="L2138">
            <v>3644173.26</v>
          </cell>
          <cell r="M2138">
            <v>5886.6493998965807</v>
          </cell>
        </row>
        <row r="2139">
          <cell r="A2139">
            <v>38139</v>
          </cell>
          <cell r="B2139" t="str">
            <v>PTA</v>
          </cell>
          <cell r="C2139" t="str">
            <v>KoSa, USA</v>
          </cell>
          <cell r="D2139" t="str">
            <v>BPAMoco</v>
          </cell>
          <cell r="E2139">
            <v>777.78993600000001</v>
          </cell>
          <cell r="G2139" t="str">
            <v>$/MT</v>
          </cell>
          <cell r="H2139">
            <v>20241.311427819761</v>
          </cell>
          <cell r="I2139" t="str">
            <v>US</v>
          </cell>
          <cell r="J2139" t="str">
            <v>Campbell</v>
          </cell>
          <cell r="K2139">
            <v>15743488.32</v>
          </cell>
          <cell r="L2139">
            <v>15743488.32</v>
          </cell>
          <cell r="M2139">
            <v>20241.311427819761</v>
          </cell>
        </row>
        <row r="2140">
          <cell r="A2140">
            <v>38108</v>
          </cell>
          <cell r="B2140" t="str">
            <v>PTA</v>
          </cell>
          <cell r="C2140" t="str">
            <v>KoSa, USA</v>
          </cell>
          <cell r="D2140" t="str">
            <v>BPAMoco</v>
          </cell>
          <cell r="E2140">
            <v>770.29422800000009</v>
          </cell>
          <cell r="G2140" t="str">
            <v>$/MT</v>
          </cell>
          <cell r="H2140">
            <v>15137.869564822964</v>
          </cell>
          <cell r="I2140" t="str">
            <v>US</v>
          </cell>
          <cell r="J2140" t="str">
            <v>Campbell</v>
          </cell>
          <cell r="K2140">
            <v>11660613.550000003</v>
          </cell>
          <cell r="L2140">
            <v>11660613.550000003</v>
          </cell>
          <cell r="M2140">
            <v>15137.869564822964</v>
          </cell>
        </row>
        <row r="2141">
          <cell r="A2141">
            <v>38078</v>
          </cell>
          <cell r="B2141" t="str">
            <v>PTA</v>
          </cell>
          <cell r="C2141" t="str">
            <v>KoSa, USA</v>
          </cell>
          <cell r="D2141" t="str">
            <v>BPAMoco</v>
          </cell>
          <cell r="E2141">
            <v>755.52327400000001</v>
          </cell>
          <cell r="G2141" t="str">
            <v>$/MT</v>
          </cell>
          <cell r="H2141">
            <v>6631.9365695675451</v>
          </cell>
          <cell r="I2141" t="str">
            <v>US</v>
          </cell>
          <cell r="J2141" t="str">
            <v>Campbell</v>
          </cell>
          <cell r="K2141">
            <v>5010582.4300000006</v>
          </cell>
          <cell r="L2141">
            <v>5010582.4300000006</v>
          </cell>
          <cell r="M2141">
            <v>6631.9365695675451</v>
          </cell>
        </row>
        <row r="2142">
          <cell r="A2142">
            <v>38047</v>
          </cell>
          <cell r="B2142" t="str">
            <v>PTA</v>
          </cell>
          <cell r="C2142" t="str">
            <v>KoSa, USA</v>
          </cell>
          <cell r="D2142" t="str">
            <v>BPAMoco</v>
          </cell>
          <cell r="E2142">
            <v>747.01898199999994</v>
          </cell>
          <cell r="G2142" t="str">
            <v>$/MT</v>
          </cell>
          <cell r="H2142">
            <v>8232.5298690930867</v>
          </cell>
          <cell r="I2142" t="str">
            <v>US</v>
          </cell>
          <cell r="J2142" t="str">
            <v>Campbell</v>
          </cell>
          <cell r="K2142">
            <v>6149856.0820945101</v>
          </cell>
          <cell r="L2142">
            <v>6149856.0820945101</v>
          </cell>
          <cell r="M2142">
            <v>8232.5298690930867</v>
          </cell>
        </row>
        <row r="2143">
          <cell r="A2143">
            <v>38018</v>
          </cell>
          <cell r="B2143" t="str">
            <v>PTA</v>
          </cell>
          <cell r="C2143" t="str">
            <v>KoSa, USA</v>
          </cell>
          <cell r="D2143" t="str">
            <v>BPAMoco</v>
          </cell>
          <cell r="E2143">
            <v>738.07483705916718</v>
          </cell>
          <cell r="G2143" t="str">
            <v>$/MT</v>
          </cell>
          <cell r="H2143">
            <v>3209.5553882301724</v>
          </cell>
          <cell r="I2143" t="str">
            <v>US</v>
          </cell>
          <cell r="J2143" t="str">
            <v>Campbell</v>
          </cell>
          <cell r="K2143">
            <v>2368892.0702003567</v>
          </cell>
          <cell r="L2143">
            <v>2368892.0702003567</v>
          </cell>
          <cell r="M2143">
            <v>3209.5553882301724</v>
          </cell>
        </row>
        <row r="2144">
          <cell r="A2144">
            <v>37987</v>
          </cell>
          <cell r="B2144" t="str">
            <v>PTA</v>
          </cell>
          <cell r="C2144" t="str">
            <v>KoSa, USA</v>
          </cell>
          <cell r="D2144" t="str">
            <v>BPAMoco</v>
          </cell>
          <cell r="E2144">
            <v>684.48159911999994</v>
          </cell>
          <cell r="G2144" t="str">
            <v>$/MT</v>
          </cell>
          <cell r="H2144">
            <v>5695.9249213016301</v>
          </cell>
          <cell r="I2144" t="str">
            <v>US</v>
          </cell>
          <cell r="J2144" t="str">
            <v>Campbell</v>
          </cell>
          <cell r="K2144">
            <v>3898755.7985999994</v>
          </cell>
          <cell r="L2144">
            <v>3898755.7985999994</v>
          </cell>
          <cell r="M2144">
            <v>5695.9249213016301</v>
          </cell>
        </row>
        <row r="2145">
          <cell r="A2145">
            <v>37956</v>
          </cell>
          <cell r="B2145" t="str">
            <v>PTA</v>
          </cell>
          <cell r="C2145" t="str">
            <v>KoSa, USA</v>
          </cell>
          <cell r="D2145" t="str">
            <v>BPAMoco</v>
          </cell>
          <cell r="E2145">
            <v>667.11801199999991</v>
          </cell>
          <cell r="G2145" t="str">
            <v>$/MT</v>
          </cell>
          <cell r="H2145">
            <v>6507.6747920276512</v>
          </cell>
          <cell r="I2145" t="str">
            <v>US</v>
          </cell>
          <cell r="J2145" t="str">
            <v>Campbell</v>
          </cell>
          <cell r="K2145">
            <v>4341387.0699999994</v>
          </cell>
          <cell r="L2145">
            <v>4341387.0699999994</v>
          </cell>
          <cell r="M2145">
            <v>6507.6747920276512</v>
          </cell>
        </row>
        <row r="2146">
          <cell r="A2146">
            <v>37926</v>
          </cell>
          <cell r="B2146" t="str">
            <v>PTA</v>
          </cell>
          <cell r="C2146" t="str">
            <v>KoSa, USA</v>
          </cell>
          <cell r="D2146" t="str">
            <v>BPAMoco</v>
          </cell>
          <cell r="E2146">
            <v>662.26784799999996</v>
          </cell>
          <cell r="G2146" t="str">
            <v>$/MT</v>
          </cell>
          <cell r="H2146">
            <v>3535.0309803957148</v>
          </cell>
          <cell r="I2146" t="str">
            <v>US</v>
          </cell>
          <cell r="J2146" t="str">
            <v>Campbell</v>
          </cell>
          <cell r="K2146">
            <v>2341137.36</v>
          </cell>
          <cell r="L2146">
            <v>2341137.36</v>
          </cell>
          <cell r="M2146">
            <v>3535.0309803957148</v>
          </cell>
        </row>
        <row r="2147">
          <cell r="A2147">
            <v>37895</v>
          </cell>
          <cell r="B2147" t="str">
            <v>PTA</v>
          </cell>
          <cell r="C2147" t="str">
            <v>KoSa, USA</v>
          </cell>
          <cell r="D2147" t="str">
            <v>BPAMoco</v>
          </cell>
          <cell r="E2147">
            <v>648.81966599999998</v>
          </cell>
          <cell r="G2147" t="str">
            <v>$/MT</v>
          </cell>
          <cell r="H2147">
            <v>4665.7927443278213</v>
          </cell>
          <cell r="I2147" t="str">
            <v>US</v>
          </cell>
          <cell r="J2147" t="str">
            <v>Campbell</v>
          </cell>
          <cell r="K2147">
            <v>3027258.0900000003</v>
          </cell>
          <cell r="L2147">
            <v>3027258.0900000003</v>
          </cell>
          <cell r="M2147">
            <v>4665.7927443278213</v>
          </cell>
        </row>
        <row r="2148">
          <cell r="A2148">
            <v>37865</v>
          </cell>
          <cell r="B2148" t="str">
            <v>PTA</v>
          </cell>
          <cell r="C2148" t="str">
            <v>KoSa, USA</v>
          </cell>
          <cell r="D2148" t="str">
            <v>BPAMoco</v>
          </cell>
          <cell r="E2148">
            <v>699.52592600000003</v>
          </cell>
          <cell r="G2148" t="str">
            <v>$/MT</v>
          </cell>
          <cell r="H2148">
            <v>2.1701023305603688</v>
          </cell>
          <cell r="I2148" t="str">
            <v>US</v>
          </cell>
          <cell r="J2148" t="str">
            <v>Campbell</v>
          </cell>
          <cell r="K2148">
            <v>1518.0428423000001</v>
          </cell>
          <cell r="L2148">
            <v>1518.0428423000001</v>
          </cell>
          <cell r="M2148">
            <v>2.1701023305603688</v>
          </cell>
        </row>
        <row r="2149">
          <cell r="A2149">
            <v>37803</v>
          </cell>
          <cell r="B2149" t="str">
            <v>PTA</v>
          </cell>
          <cell r="C2149" t="str">
            <v>KoSa, USA</v>
          </cell>
          <cell r="D2149" t="str">
            <v>BPAMoco</v>
          </cell>
          <cell r="E2149">
            <v>623.24607399999991</v>
          </cell>
          <cell r="G2149" t="str">
            <v>$/MT</v>
          </cell>
          <cell r="H2149">
            <v>2639.7973346880644</v>
          </cell>
          <cell r="I2149" t="str">
            <v>US</v>
          </cell>
          <cell r="J2149" t="str">
            <v>Campbell</v>
          </cell>
          <cell r="K2149">
            <v>1645243.325</v>
          </cell>
          <cell r="L2149">
            <v>1645243.325</v>
          </cell>
          <cell r="M2149">
            <v>2639.7973346880644</v>
          </cell>
        </row>
        <row r="2150">
          <cell r="A2150">
            <v>37773</v>
          </cell>
          <cell r="B2150" t="str">
            <v>PTA</v>
          </cell>
          <cell r="C2150" t="str">
            <v>KoSa, USA</v>
          </cell>
          <cell r="D2150" t="str">
            <v>BPAMoco</v>
          </cell>
          <cell r="E2150">
            <v>598.11340599999994</v>
          </cell>
          <cell r="G2150" t="str">
            <v>$/MT</v>
          </cell>
          <cell r="H2150">
            <v>5726.7238798523103</v>
          </cell>
          <cell r="I2150" t="str">
            <v>US</v>
          </cell>
          <cell r="J2150" t="str">
            <v>Campbell</v>
          </cell>
          <cell r="K2150">
            <v>3425230.3249999997</v>
          </cell>
          <cell r="L2150">
            <v>3425230.3249999997</v>
          </cell>
          <cell r="M2150">
            <v>5726.7238798523103</v>
          </cell>
        </row>
        <row r="2151">
          <cell r="A2151">
            <v>37742</v>
          </cell>
          <cell r="B2151" t="str">
            <v>PTA</v>
          </cell>
          <cell r="C2151" t="str">
            <v>KoSa, USA</v>
          </cell>
          <cell r="D2151" t="str">
            <v>BPAMoco</v>
          </cell>
          <cell r="E2151">
            <v>622.08227973840928</v>
          </cell>
          <cell r="G2151" t="str">
            <v>$/MT</v>
          </cell>
          <cell r="H2151">
            <v>5175.608494888008</v>
          </cell>
          <cell r="I2151" t="str">
            <v>US</v>
          </cell>
          <cell r="J2151" t="str">
            <v>Campbell</v>
          </cell>
          <cell r="K2151">
            <v>3219654.3315334092</v>
          </cell>
          <cell r="L2151">
            <v>3219654.3315334092</v>
          </cell>
          <cell r="M2151">
            <v>5175.608494888008</v>
          </cell>
        </row>
        <row r="2152">
          <cell r="A2152">
            <v>37712</v>
          </cell>
          <cell r="B2152" t="str">
            <v>PTA</v>
          </cell>
          <cell r="C2152" t="str">
            <v>KoSa, USA</v>
          </cell>
          <cell r="D2152" t="str">
            <v>BPAMoco</v>
          </cell>
          <cell r="E2152">
            <v>788.81303600000001</v>
          </cell>
          <cell r="G2152" t="str">
            <v>$/MT</v>
          </cell>
          <cell r="H2152">
            <v>9132.8664350318886</v>
          </cell>
          <cell r="I2152" t="str">
            <v>US</v>
          </cell>
          <cell r="J2152" t="str">
            <v>Campbell</v>
          </cell>
          <cell r="K2152">
            <v>7204124.1000000006</v>
          </cell>
          <cell r="L2152">
            <v>7204124.1000000006</v>
          </cell>
          <cell r="M2152">
            <v>9132.8664350318886</v>
          </cell>
        </row>
        <row r="2153">
          <cell r="A2153">
            <v>37681</v>
          </cell>
          <cell r="B2153" t="str">
            <v>PTA</v>
          </cell>
          <cell r="C2153" t="str">
            <v>KoSa, USA</v>
          </cell>
          <cell r="D2153" t="str">
            <v>BPAMoco</v>
          </cell>
          <cell r="E2153">
            <v>788.37211200000002</v>
          </cell>
          <cell r="G2153" t="str">
            <v>$/MT</v>
          </cell>
          <cell r="H2153">
            <v>5479.7652203100761</v>
          </cell>
          <cell r="I2153" t="str">
            <v>US</v>
          </cell>
          <cell r="J2153" t="str">
            <v>Campbell</v>
          </cell>
          <cell r="K2153">
            <v>4320094.08</v>
          </cell>
          <cell r="L2153">
            <v>4320094.08</v>
          </cell>
          <cell r="M2153">
            <v>5479.7652203100761</v>
          </cell>
        </row>
        <row r="2154">
          <cell r="A2154">
            <v>37653</v>
          </cell>
          <cell r="B2154" t="str">
            <v>PTA</v>
          </cell>
          <cell r="C2154" t="str">
            <v>KoSa, USA</v>
          </cell>
          <cell r="D2154" t="str">
            <v>BPAMoco</v>
          </cell>
          <cell r="E2154">
            <v>694.23483799999997</v>
          </cell>
          <cell r="G2154" t="str">
            <v>$/MT</v>
          </cell>
          <cell r="H2154">
            <v>2315.3196469232794</v>
          </cell>
          <cell r="I2154" t="str">
            <v>US</v>
          </cell>
          <cell r="J2154" t="str">
            <v>Campbell</v>
          </cell>
          <cell r="K2154">
            <v>1607375.56</v>
          </cell>
          <cell r="L2154">
            <v>1607375.56</v>
          </cell>
          <cell r="M2154">
            <v>2315.3196469232794</v>
          </cell>
        </row>
        <row r="2155">
          <cell r="A2155">
            <v>37622</v>
          </cell>
          <cell r="B2155" t="str">
            <v>PTA</v>
          </cell>
          <cell r="C2155" t="str">
            <v>KoSa, USA</v>
          </cell>
          <cell r="D2155" t="str">
            <v>BPAMoco</v>
          </cell>
          <cell r="E2155">
            <v>601.86126000000002</v>
          </cell>
          <cell r="G2155" t="str">
            <v>$/MT</v>
          </cell>
          <cell r="H2155">
            <v>1566.4377534450382</v>
          </cell>
          <cell r="I2155" t="str">
            <v>US</v>
          </cell>
          <cell r="J2155" t="str">
            <v>Campbell</v>
          </cell>
          <cell r="K2155">
            <v>942778.20000000007</v>
          </cell>
          <cell r="L2155">
            <v>942778.20000000007</v>
          </cell>
          <cell r="M2155">
            <v>1566.4377534450382</v>
          </cell>
        </row>
        <row r="2156">
          <cell r="A2156">
            <v>38139</v>
          </cell>
          <cell r="B2156" t="str">
            <v>PTA</v>
          </cell>
          <cell r="C2156" t="str">
            <v>KoSa, USA</v>
          </cell>
          <cell r="D2156" t="str">
            <v>Interquisa</v>
          </cell>
          <cell r="E2156">
            <v>743.19027366511659</v>
          </cell>
          <cell r="G2156" t="str">
            <v>$/MT</v>
          </cell>
          <cell r="H2156">
            <v>5733.3168527909575</v>
          </cell>
          <cell r="I2156" t="str">
            <v>US</v>
          </cell>
          <cell r="J2156" t="str">
            <v>Campbell</v>
          </cell>
          <cell r="K2156">
            <v>4260945.320834537</v>
          </cell>
          <cell r="L2156">
            <v>4260945.320834537</v>
          </cell>
          <cell r="M2156">
            <v>5733.3168527909575</v>
          </cell>
        </row>
        <row r="2157">
          <cell r="A2157">
            <v>38108</v>
          </cell>
          <cell r="B2157" t="str">
            <v>PTA</v>
          </cell>
          <cell r="C2157" t="str">
            <v>KoSa, USA</v>
          </cell>
          <cell r="D2157" t="str">
            <v>Interquisa</v>
          </cell>
          <cell r="E2157">
            <v>736.02426722420989</v>
          </cell>
          <cell r="G2157" t="str">
            <v>$/MT</v>
          </cell>
          <cell r="H2157">
            <v>3668.994656675527</v>
          </cell>
          <cell r="I2157" t="str">
            <v>US</v>
          </cell>
          <cell r="J2157" t="str">
            <v>Campbell</v>
          </cell>
          <cell r="K2157">
            <v>2700469.1036291462</v>
          </cell>
          <cell r="L2157">
            <v>2700469.1036291462</v>
          </cell>
          <cell r="M2157">
            <v>3668.994656675527</v>
          </cell>
        </row>
        <row r="2158">
          <cell r="A2158">
            <v>38078</v>
          </cell>
          <cell r="B2158" t="str">
            <v>PTA</v>
          </cell>
          <cell r="C2158" t="str">
            <v>KoSa, USA</v>
          </cell>
          <cell r="D2158" t="str">
            <v>Interquisa</v>
          </cell>
          <cell r="E2158">
            <v>722.11867357062454</v>
          </cell>
          <cell r="G2158" t="str">
            <v>$/MT</v>
          </cell>
          <cell r="H2158">
            <v>2870.6634159174828</v>
          </cell>
          <cell r="I2158" t="str">
            <v>US</v>
          </cell>
          <cell r="J2158" t="str">
            <v>Campbell</v>
          </cell>
          <cell r="K2158">
            <v>2072959.6581700507</v>
          </cell>
          <cell r="L2158">
            <v>2072959.6581700507</v>
          </cell>
          <cell r="M2158">
            <v>2870.6634159174828</v>
          </cell>
        </row>
        <row r="2159">
          <cell r="A2159">
            <v>38047</v>
          </cell>
          <cell r="B2159" t="str">
            <v>PTA</v>
          </cell>
          <cell r="C2159" t="str">
            <v>KoSa, USA</v>
          </cell>
          <cell r="D2159" t="str">
            <v>Interquisa</v>
          </cell>
          <cell r="E2159">
            <v>712.84710723516787</v>
          </cell>
          <cell r="G2159" t="str">
            <v>$/MT</v>
          </cell>
          <cell r="H2159">
            <v>3366.9035933630289</v>
          </cell>
          <cell r="I2159" t="str">
            <v>US</v>
          </cell>
          <cell r="J2159" t="str">
            <v>Campbell</v>
          </cell>
          <cell r="K2159">
            <v>2400087.4868685273</v>
          </cell>
          <cell r="L2159">
            <v>2400087.4868685273</v>
          </cell>
          <cell r="M2159">
            <v>3366.9035933630289</v>
          </cell>
        </row>
        <row r="2160">
          <cell r="A2160">
            <v>38018</v>
          </cell>
          <cell r="B2160" t="str">
            <v>PTA</v>
          </cell>
          <cell r="C2160" t="str">
            <v>KoSa, USA</v>
          </cell>
          <cell r="D2160" t="str">
            <v>Interquisa</v>
          </cell>
          <cell r="E2160">
            <v>701.6017761498332</v>
          </cell>
          <cell r="G2160" t="str">
            <v>$/MT</v>
          </cell>
          <cell r="H2160">
            <v>2964.0525260589129</v>
          </cell>
          <cell r="I2160" t="str">
            <v>US</v>
          </cell>
          <cell r="J2160" t="str">
            <v>Campbell</v>
          </cell>
          <cell r="K2160">
            <v>2079584.516884333</v>
          </cell>
          <cell r="L2160">
            <v>2079584.516884333</v>
          </cell>
          <cell r="M2160">
            <v>2964.0525260589129</v>
          </cell>
        </row>
        <row r="2161">
          <cell r="A2161">
            <v>37987</v>
          </cell>
          <cell r="B2161" t="str">
            <v>PTA</v>
          </cell>
          <cell r="C2161" t="str">
            <v>KoSa, USA</v>
          </cell>
          <cell r="D2161" t="str">
            <v>Interquisa</v>
          </cell>
          <cell r="E2161">
            <v>646.96301947435927</v>
          </cell>
          <cell r="G2161" t="str">
            <v>$/MT</v>
          </cell>
          <cell r="H2161">
            <v>1498.8187805608222</v>
          </cell>
          <cell r="I2161" t="str">
            <v>US</v>
          </cell>
          <cell r="J2161" t="str">
            <v>Campbell</v>
          </cell>
          <cell r="K2161">
            <v>969680.3239165066</v>
          </cell>
          <cell r="L2161">
            <v>969680.3239165066</v>
          </cell>
          <cell r="M2161">
            <v>1498.8187805608222</v>
          </cell>
        </row>
        <row r="2162">
          <cell r="A2162">
            <v>37956</v>
          </cell>
          <cell r="B2162" t="str">
            <v>PTA</v>
          </cell>
          <cell r="C2162" t="str">
            <v>KoSa, USA</v>
          </cell>
          <cell r="D2162" t="str">
            <v>Interquisa</v>
          </cell>
          <cell r="E2162">
            <v>631.93448141999988</v>
          </cell>
          <cell r="G2162" t="str">
            <v>$/MT</v>
          </cell>
          <cell r="H2162">
            <v>489.61997986047487</v>
          </cell>
          <cell r="I2162" t="str">
            <v>US</v>
          </cell>
          <cell r="J2162" t="str">
            <v>Campbell</v>
          </cell>
          <cell r="K2162">
            <v>309407.748066</v>
          </cell>
          <cell r="L2162">
            <v>309407.748066</v>
          </cell>
          <cell r="M2162">
            <v>489.61997986047487</v>
          </cell>
        </row>
        <row r="2163">
          <cell r="A2163">
            <v>37834</v>
          </cell>
          <cell r="B2163" t="str">
            <v>PTA</v>
          </cell>
          <cell r="C2163" t="str">
            <v>KoSa, USA</v>
          </cell>
          <cell r="D2163" t="str">
            <v>Interquisa</v>
          </cell>
          <cell r="E2163">
            <v>629.48735321999993</v>
          </cell>
          <cell r="G2163" t="str">
            <v>$/MT</v>
          </cell>
          <cell r="H2163">
            <v>2027.0572706407454</v>
          </cell>
          <cell r="I2163" t="str">
            <v>US</v>
          </cell>
          <cell r="J2163" t="str">
            <v>Campbell</v>
          </cell>
          <cell r="K2163">
            <v>1276006.916121</v>
          </cell>
          <cell r="L2163">
            <v>1276006.916121</v>
          </cell>
          <cell r="M2163">
            <v>2027.0572706407454</v>
          </cell>
        </row>
        <row r="2164">
          <cell r="A2164">
            <v>37803</v>
          </cell>
          <cell r="B2164" t="str">
            <v>PTA</v>
          </cell>
          <cell r="C2164" t="str">
            <v>KoSa, USA</v>
          </cell>
          <cell r="D2164" t="str">
            <v>Interquisa</v>
          </cell>
          <cell r="E2164">
            <v>596.11381566</v>
          </cell>
          <cell r="G2164" t="str">
            <v>$/MT</v>
          </cell>
          <cell r="H2164">
            <v>1337.0231604539558</v>
          </cell>
          <cell r="I2164" t="str">
            <v>US</v>
          </cell>
          <cell r="J2164" t="str">
            <v>Campbell</v>
          </cell>
          <cell r="K2164">
            <v>797017.97780400002</v>
          </cell>
          <cell r="L2164">
            <v>797017.97780400002</v>
          </cell>
          <cell r="M2164">
            <v>1337.0231604539558</v>
          </cell>
        </row>
        <row r="2165">
          <cell r="A2165">
            <v>37773</v>
          </cell>
          <cell r="B2165" t="str">
            <v>PTA</v>
          </cell>
          <cell r="C2165" t="str">
            <v>KoSa, USA</v>
          </cell>
          <cell r="D2165" t="str">
            <v>Interquisa</v>
          </cell>
          <cell r="E2165">
            <v>568.47229010000001</v>
          </cell>
          <cell r="G2165" t="str">
            <v>$/MT</v>
          </cell>
          <cell r="H2165">
            <v>4854.4347778755528</v>
          </cell>
          <cell r="I2165" t="str">
            <v>US</v>
          </cell>
          <cell r="J2165" t="str">
            <v>Campbell</v>
          </cell>
          <cell r="K2165">
            <v>2759611.6553200004</v>
          </cell>
          <cell r="L2165">
            <v>2759611.6553200004</v>
          </cell>
          <cell r="M2165">
            <v>4854.4347778755528</v>
          </cell>
        </row>
        <row r="2166">
          <cell r="A2166">
            <v>37742</v>
          </cell>
          <cell r="B2166" t="str">
            <v>PTA</v>
          </cell>
          <cell r="C2166" t="str">
            <v>KoSa, USA</v>
          </cell>
          <cell r="D2166" t="str">
            <v>Interquisa</v>
          </cell>
          <cell r="E2166">
            <v>589.92765194000003</v>
          </cell>
          <cell r="G2166" t="str">
            <v>$/MT</v>
          </cell>
          <cell r="H2166">
            <v>5167.8135007393566</v>
          </cell>
          <cell r="I2166" t="str">
            <v>US</v>
          </cell>
          <cell r="J2166" t="str">
            <v>Campbell</v>
          </cell>
          <cell r="K2166">
            <v>3048636.0841550003</v>
          </cell>
          <cell r="L2166">
            <v>3048636.0841550003</v>
          </cell>
          <cell r="M2166">
            <v>5167.8135007393566</v>
          </cell>
        </row>
        <row r="2167">
          <cell r="A2167">
            <v>37712</v>
          </cell>
          <cell r="B2167" t="str">
            <v>PTA</v>
          </cell>
          <cell r="C2167" t="str">
            <v>KoSa, USA</v>
          </cell>
          <cell r="D2167" t="str">
            <v>Interquisa</v>
          </cell>
          <cell r="E2167">
            <v>728.16173517999994</v>
          </cell>
          <cell r="G2167" t="str">
            <v>$/MT</v>
          </cell>
          <cell r="H2167">
            <v>7174.544365922472</v>
          </cell>
          <cell r="I2167" t="str">
            <v>US</v>
          </cell>
          <cell r="J2167" t="str">
            <v>Campbell</v>
          </cell>
          <cell r="K2167">
            <v>5224228.6746159997</v>
          </cell>
          <cell r="L2167">
            <v>5224228.6746159997</v>
          </cell>
          <cell r="M2167">
            <v>7174.544365922472</v>
          </cell>
        </row>
        <row r="2168">
          <cell r="A2168">
            <v>37681</v>
          </cell>
          <cell r="B2168" t="str">
            <v>PTA</v>
          </cell>
          <cell r="C2168" t="str">
            <v>KoSa, USA</v>
          </cell>
          <cell r="D2168" t="str">
            <v>Interquisa</v>
          </cell>
          <cell r="E2168">
            <v>757.61325376000002</v>
          </cell>
          <cell r="G2168" t="str">
            <v>$/MT</v>
          </cell>
          <cell r="H2168">
            <v>3959.1516905407739</v>
          </cell>
          <cell r="I2168" t="str">
            <v>US</v>
          </cell>
          <cell r="J2168" t="str">
            <v>Campbell</v>
          </cell>
          <cell r="K2168">
            <v>2999505.7944000005</v>
          </cell>
          <cell r="L2168">
            <v>2999505.7944000005</v>
          </cell>
          <cell r="M2168">
            <v>3959.1516905407739</v>
          </cell>
        </row>
        <row r="2169">
          <cell r="A2169">
            <v>37653</v>
          </cell>
          <cell r="B2169" t="str">
            <v>PTA</v>
          </cell>
          <cell r="C2169" t="str">
            <v>KoSa, USA</v>
          </cell>
          <cell r="D2169" t="str">
            <v>Interquisa</v>
          </cell>
          <cell r="E2169">
            <v>660.25723455999992</v>
          </cell>
          <cell r="G2169" t="str">
            <v>$/MT</v>
          </cell>
          <cell r="H2169">
            <v>1957.4933548638769</v>
          </cell>
          <cell r="I2169" t="str">
            <v>US</v>
          </cell>
          <cell r="J2169" t="str">
            <v>Campbell</v>
          </cell>
          <cell r="K2169">
            <v>1292449.149152</v>
          </cell>
          <cell r="L2169">
            <v>1292449.149152</v>
          </cell>
          <cell r="M2169">
            <v>1957.4933548638769</v>
          </cell>
        </row>
        <row r="2170">
          <cell r="A2170">
            <v>37622</v>
          </cell>
          <cell r="B2170" t="str">
            <v>PTA</v>
          </cell>
          <cell r="C2170" t="str">
            <v>KoSa, USA</v>
          </cell>
          <cell r="D2170" t="str">
            <v>Interquisa</v>
          </cell>
          <cell r="E2170">
            <v>570.83123350000005</v>
          </cell>
          <cell r="G2170" t="str">
            <v>$/MT</v>
          </cell>
          <cell r="H2170">
            <v>1172.5830301820722</v>
          </cell>
          <cell r="I2170" t="str">
            <v>US</v>
          </cell>
          <cell r="J2170" t="str">
            <v>Campbell</v>
          </cell>
          <cell r="K2170">
            <v>669347.01750000007</v>
          </cell>
          <cell r="L2170">
            <v>669347.01750000007</v>
          </cell>
          <cell r="M2170">
            <v>1172.5830301820722</v>
          </cell>
        </row>
        <row r="2171">
          <cell r="A2171">
            <v>38139</v>
          </cell>
          <cell r="B2171" t="str">
            <v>PTA</v>
          </cell>
          <cell r="C2171" t="str">
            <v>KoSa, Canada</v>
          </cell>
          <cell r="D2171" t="str">
            <v>BPAMoco</v>
          </cell>
          <cell r="E2171">
            <v>782.86056199999985</v>
          </cell>
          <cell r="G2171" t="str">
            <v>$/MT</v>
          </cell>
          <cell r="H2171">
            <v>7722.7367981783709</v>
          </cell>
          <cell r="I2171" t="str">
            <v>CAN</v>
          </cell>
          <cell r="J2171" t="str">
            <v>Campbell</v>
          </cell>
          <cell r="K2171">
            <v>6045826.0699999984</v>
          </cell>
          <cell r="L2171">
            <v>6045826.0699999984</v>
          </cell>
          <cell r="M2171">
            <v>7722.7367981783709</v>
          </cell>
        </row>
        <row r="2172">
          <cell r="A2172">
            <v>38108</v>
          </cell>
          <cell r="B2172" t="str">
            <v>PTA</v>
          </cell>
          <cell r="C2172" t="str">
            <v>KoSa, Canada</v>
          </cell>
          <cell r="D2172" t="str">
            <v>BPAMoco</v>
          </cell>
          <cell r="E2172">
            <v>775.36485400000004</v>
          </cell>
          <cell r="G2172" t="str">
            <v>$/MT</v>
          </cell>
          <cell r="H2172">
            <v>7839.6730502308792</v>
          </cell>
          <cell r="I2172" t="str">
            <v>CAN</v>
          </cell>
          <cell r="J2172" t="str">
            <v>Campbell</v>
          </cell>
          <cell r="K2172">
            <v>6078606.9500000002</v>
          </cell>
          <cell r="L2172">
            <v>6078606.9500000002</v>
          </cell>
          <cell r="M2172">
            <v>7839.6730502308792</v>
          </cell>
        </row>
        <row r="2173">
          <cell r="A2173">
            <v>38078</v>
          </cell>
          <cell r="B2173" t="str">
            <v>PTA</v>
          </cell>
          <cell r="C2173" t="str">
            <v>KoSa, Canada</v>
          </cell>
          <cell r="D2173" t="str">
            <v>BPAMoco</v>
          </cell>
          <cell r="E2173">
            <v>760.59389999999985</v>
          </cell>
          <cell r="G2173" t="str">
            <v>$/MT</v>
          </cell>
          <cell r="H2173">
            <v>6953.9194963304335</v>
          </cell>
          <cell r="I2173" t="str">
            <v>CAN</v>
          </cell>
          <cell r="J2173" t="str">
            <v>Campbell</v>
          </cell>
          <cell r="K2173">
            <v>5289108.7499999991</v>
          </cell>
          <cell r="L2173">
            <v>5289108.7499999991</v>
          </cell>
          <cell r="M2173">
            <v>6953.9194963304335</v>
          </cell>
        </row>
        <row r="2174">
          <cell r="A2174">
            <v>38047</v>
          </cell>
          <cell r="B2174" t="str">
            <v>PTA</v>
          </cell>
          <cell r="C2174" t="str">
            <v>KoSa, Canada</v>
          </cell>
          <cell r="D2174" t="str">
            <v>BPAMoco</v>
          </cell>
          <cell r="E2174">
            <v>751.99588199999994</v>
          </cell>
          <cell r="G2174" t="str">
            <v>$/MT</v>
          </cell>
          <cell r="H2174">
            <v>4779.6672442416384</v>
          </cell>
          <cell r="I2174" t="str">
            <v>CAN</v>
          </cell>
          <cell r="J2174" t="str">
            <v>Campbell</v>
          </cell>
          <cell r="K2174">
            <v>3594290.085</v>
          </cell>
          <cell r="L2174">
            <v>3594290.085</v>
          </cell>
          <cell r="M2174">
            <v>4779.6672442416384</v>
          </cell>
        </row>
        <row r="2175">
          <cell r="A2175">
            <v>38018</v>
          </cell>
          <cell r="B2175" t="str">
            <v>PTA</v>
          </cell>
          <cell r="C2175" t="str">
            <v>KoSa, Canada</v>
          </cell>
          <cell r="D2175" t="str">
            <v>BPAMoco</v>
          </cell>
          <cell r="E2175">
            <v>737.24697419999995</v>
          </cell>
          <cell r="G2175" t="str">
            <v>$/MT</v>
          </cell>
          <cell r="H2175">
            <v>4279.3315854886559</v>
          </cell>
          <cell r="I2175" t="str">
            <v>CAN</v>
          </cell>
          <cell r="J2175" t="str">
            <v>Campbell</v>
          </cell>
          <cell r="K2175">
            <v>3154924.2629999998</v>
          </cell>
          <cell r="L2175">
            <v>3154924.2629999998</v>
          </cell>
          <cell r="M2175">
            <v>4279.3315854886559</v>
          </cell>
        </row>
        <row r="2176">
          <cell r="A2176">
            <v>37987</v>
          </cell>
          <cell r="B2176" t="str">
            <v>PTA</v>
          </cell>
          <cell r="C2176" t="str">
            <v>KoSa, Canada</v>
          </cell>
          <cell r="D2176" t="str">
            <v>BPAMoco</v>
          </cell>
          <cell r="E2176">
            <v>681.88896599999998</v>
          </cell>
          <cell r="G2176" t="str">
            <v>$/MT</v>
          </cell>
          <cell r="H2176">
            <v>8053.337990220537</v>
          </cell>
          <cell r="I2176" t="str">
            <v>CAN</v>
          </cell>
          <cell r="J2176" t="str">
            <v>Campbell</v>
          </cell>
          <cell r="K2176">
            <v>5491482.3149999995</v>
          </cell>
          <cell r="L2176">
            <v>5491482.3149999995</v>
          </cell>
          <cell r="M2176">
            <v>8053.337990220537</v>
          </cell>
        </row>
        <row r="2177">
          <cell r="A2177">
            <v>37956</v>
          </cell>
          <cell r="B2177" t="str">
            <v>PTA</v>
          </cell>
          <cell r="C2177" t="str">
            <v>KoSa, Canada</v>
          </cell>
          <cell r="D2177" t="str">
            <v>BPAMoco</v>
          </cell>
          <cell r="E2177">
            <v>668.66124600000001</v>
          </cell>
          <cell r="G2177" t="str">
            <v>$/MT</v>
          </cell>
          <cell r="H2177">
            <v>7298.9676225381245</v>
          </cell>
          <cell r="I2177" t="str">
            <v>CAN</v>
          </cell>
          <cell r="J2177" t="str">
            <v>Campbell</v>
          </cell>
          <cell r="K2177">
            <v>4880536.7850000001</v>
          </cell>
          <cell r="L2177">
            <v>4880536.7850000001</v>
          </cell>
          <cell r="M2177">
            <v>7298.9676225381245</v>
          </cell>
        </row>
        <row r="2178">
          <cell r="A2178">
            <v>37926</v>
          </cell>
          <cell r="B2178" t="str">
            <v>PTA</v>
          </cell>
          <cell r="C2178" t="str">
            <v>KoSa, Canada</v>
          </cell>
          <cell r="D2178" t="str">
            <v>BPAMoco</v>
          </cell>
          <cell r="E2178">
            <v>664.91339199999993</v>
          </cell>
          <cell r="G2178" t="str">
            <v>$/MT</v>
          </cell>
          <cell r="H2178">
            <v>4500.7756438751348</v>
          </cell>
          <cell r="I2178" t="str">
            <v>CAN</v>
          </cell>
          <cell r="J2178" t="str">
            <v>Campbell</v>
          </cell>
          <cell r="K2178">
            <v>2992625.9999999995</v>
          </cell>
          <cell r="L2178">
            <v>2992625.9999999995</v>
          </cell>
          <cell r="M2178">
            <v>4500.7756438751348</v>
          </cell>
        </row>
        <row r="2179">
          <cell r="A2179">
            <v>37895</v>
          </cell>
          <cell r="B2179" t="str">
            <v>PTA</v>
          </cell>
          <cell r="C2179" t="str">
            <v>KoSa, Canada</v>
          </cell>
          <cell r="D2179" t="str">
            <v>BPAMoco</v>
          </cell>
          <cell r="E2179">
            <v>653.89029199999993</v>
          </cell>
          <cell r="G2179" t="str">
            <v>$/MT</v>
          </cell>
          <cell r="H2179">
            <v>4594.5106186100102</v>
          </cell>
          <cell r="I2179" t="str">
            <v>CAN</v>
          </cell>
          <cell r="J2179" t="str">
            <v>Campbell</v>
          </cell>
          <cell r="K2179">
            <v>3004305.8899999997</v>
          </cell>
          <cell r="L2179">
            <v>3004305.8899999997</v>
          </cell>
          <cell r="M2179">
            <v>4594.5106186100102</v>
          </cell>
        </row>
        <row r="2180">
          <cell r="A2180">
            <v>37865</v>
          </cell>
          <cell r="B2180" t="str">
            <v>PTA</v>
          </cell>
          <cell r="C2180" t="str">
            <v>KoSa, Canada</v>
          </cell>
          <cell r="D2180" t="str">
            <v>BPAMoco</v>
          </cell>
          <cell r="E2180">
            <v>688.50282600000003</v>
          </cell>
          <cell r="G2180" t="str">
            <v>$/MT</v>
          </cell>
          <cell r="H2180">
            <v>5836.2892471264895</v>
          </cell>
          <cell r="I2180" t="str">
            <v>CAN</v>
          </cell>
          <cell r="J2180" t="str">
            <v>Campbell</v>
          </cell>
          <cell r="K2180">
            <v>4018301.6400000006</v>
          </cell>
          <cell r="L2180">
            <v>4018301.6400000006</v>
          </cell>
          <cell r="M2180">
            <v>5836.2892471264895</v>
          </cell>
        </row>
        <row r="2181">
          <cell r="A2181">
            <v>37834</v>
          </cell>
          <cell r="B2181" t="str">
            <v>PTA</v>
          </cell>
          <cell r="C2181" t="str">
            <v>KoSa, Canada</v>
          </cell>
          <cell r="D2181" t="str">
            <v>BPAMoco</v>
          </cell>
          <cell r="E2181">
            <v>662.48830999999996</v>
          </cell>
          <cell r="G2181" t="str">
            <v>$/MT</v>
          </cell>
          <cell r="H2181">
            <v>3798.6818590051803</v>
          </cell>
          <cell r="I2181" t="str">
            <v>CAN</v>
          </cell>
          <cell r="J2181" t="str">
            <v>Campbell</v>
          </cell>
          <cell r="K2181">
            <v>2516582.3250000002</v>
          </cell>
          <cell r="L2181">
            <v>2516582.3250000002</v>
          </cell>
          <cell r="M2181">
            <v>3798.6818590051803</v>
          </cell>
        </row>
        <row r="2182">
          <cell r="A2182">
            <v>37803</v>
          </cell>
          <cell r="B2182" t="str">
            <v>PTA</v>
          </cell>
          <cell r="C2182" t="str">
            <v>KoSa, Canada</v>
          </cell>
          <cell r="D2182" t="str">
            <v>BPAMoco</v>
          </cell>
          <cell r="E2182">
            <v>632.94640200000003</v>
          </cell>
          <cell r="G2182" t="str">
            <v>$/MT</v>
          </cell>
          <cell r="H2182">
            <v>4039.7905307944229</v>
          </cell>
          <cell r="I2182" t="str">
            <v>CAN</v>
          </cell>
          <cell r="J2182" t="str">
            <v>Campbell</v>
          </cell>
          <cell r="K2182">
            <v>2556970.8813000005</v>
          </cell>
          <cell r="L2182">
            <v>2556970.8813000005</v>
          </cell>
          <cell r="M2182">
            <v>4039.7905307944229</v>
          </cell>
        </row>
        <row r="2183">
          <cell r="A2183">
            <v>37773</v>
          </cell>
          <cell r="B2183" t="str">
            <v>PTA</v>
          </cell>
          <cell r="C2183" t="str">
            <v>KoSa, Canada</v>
          </cell>
          <cell r="D2183" t="str">
            <v>BPAMoco</v>
          </cell>
          <cell r="E2183">
            <v>605.16818999999998</v>
          </cell>
          <cell r="G2183" t="str">
            <v>$/MT</v>
          </cell>
          <cell r="H2183">
            <v>5203.1869437816949</v>
          </cell>
          <cell r="I2183" t="str">
            <v>CAN</v>
          </cell>
          <cell r="J2183" t="str">
            <v>Campbell</v>
          </cell>
          <cell r="K2183">
            <v>3148803.2250000001</v>
          </cell>
          <cell r="L2183">
            <v>3148803.2250000001</v>
          </cell>
          <cell r="M2183">
            <v>5203.1869437816949</v>
          </cell>
        </row>
        <row r="2184">
          <cell r="A2184">
            <v>37742</v>
          </cell>
          <cell r="B2184" t="str">
            <v>PTA</v>
          </cell>
          <cell r="C2184" t="str">
            <v>KoSa, Canada</v>
          </cell>
          <cell r="D2184" t="str">
            <v>BPAMoco</v>
          </cell>
          <cell r="E2184">
            <v>623.6869979999999</v>
          </cell>
          <cell r="G2184" t="str">
            <v>$/MT</v>
          </cell>
          <cell r="H2184">
            <v>5764.8256842449046</v>
          </cell>
          <cell r="I2184" t="str">
            <v>CAN</v>
          </cell>
          <cell r="J2184" t="str">
            <v>Campbell</v>
          </cell>
          <cell r="K2184">
            <v>3595446.8249999997</v>
          </cell>
          <cell r="L2184">
            <v>3595446.8249999997</v>
          </cell>
          <cell r="M2184">
            <v>5764.8256842449046</v>
          </cell>
        </row>
        <row r="2185">
          <cell r="A2185">
            <v>37712</v>
          </cell>
          <cell r="B2185" t="str">
            <v>PTA</v>
          </cell>
          <cell r="C2185" t="str">
            <v>KoSa, Canada</v>
          </cell>
          <cell r="D2185" t="str">
            <v>BPAMoco</v>
          </cell>
          <cell r="E2185">
            <v>793.66319999999996</v>
          </cell>
          <cell r="G2185" t="str">
            <v>$/MT</v>
          </cell>
          <cell r="H2185">
            <v>6524.5824677268647</v>
          </cell>
          <cell r="I2185" t="str">
            <v>CAN</v>
          </cell>
          <cell r="J2185" t="str">
            <v>Campbell</v>
          </cell>
          <cell r="K2185">
            <v>5178321</v>
          </cell>
          <cell r="L2185">
            <v>5178321</v>
          </cell>
          <cell r="M2185">
            <v>6524.5824677268647</v>
          </cell>
        </row>
        <row r="2186">
          <cell r="A2186">
            <v>37681</v>
          </cell>
          <cell r="B2186" t="str">
            <v>PTA</v>
          </cell>
          <cell r="C2186" t="str">
            <v>KoSa, Canada</v>
          </cell>
          <cell r="D2186" t="str">
            <v>BPAMoco</v>
          </cell>
          <cell r="E2186">
            <v>792.56088999999997</v>
          </cell>
          <cell r="G2186" t="str">
            <v>$/MT</v>
          </cell>
          <cell r="H2186">
            <v>6299.067412978201</v>
          </cell>
          <cell r="I2186" t="str">
            <v>CAN</v>
          </cell>
          <cell r="J2186" t="str">
            <v>Campbell</v>
          </cell>
          <cell r="K2186">
            <v>4992394.4750000006</v>
          </cell>
          <cell r="L2186">
            <v>4992394.4750000006</v>
          </cell>
          <cell r="M2186">
            <v>6299.067412978201</v>
          </cell>
        </row>
        <row r="2187">
          <cell r="A2187">
            <v>37653</v>
          </cell>
          <cell r="B2187" t="str">
            <v>PTA</v>
          </cell>
          <cell r="C2187" t="str">
            <v>KoSa, Canada</v>
          </cell>
          <cell r="D2187" t="str">
            <v>BPAMoco</v>
          </cell>
          <cell r="E2187">
            <v>692.91206599999987</v>
          </cell>
          <cell r="G2187" t="str">
            <v>$/MT</v>
          </cell>
          <cell r="H2187">
            <v>6554.7804156725424</v>
          </cell>
          <cell r="I2187" t="str">
            <v>CAN</v>
          </cell>
          <cell r="J2187" t="str">
            <v>Campbell</v>
          </cell>
          <cell r="K2187">
            <v>4541886.4399999995</v>
          </cell>
          <cell r="L2187">
            <v>4541886.4399999995</v>
          </cell>
          <cell r="M2187">
            <v>6554.7804156725424</v>
          </cell>
        </row>
        <row r="2188">
          <cell r="A2188">
            <v>37622</v>
          </cell>
          <cell r="B2188" t="str">
            <v>PTA</v>
          </cell>
          <cell r="C2188" t="str">
            <v>KoSa, Canada</v>
          </cell>
          <cell r="D2188" t="str">
            <v>BPAMoco</v>
          </cell>
          <cell r="E2188">
            <v>604.28634199999999</v>
          </cell>
          <cell r="G2188" t="str">
            <v>$/MT</v>
          </cell>
          <cell r="H2188">
            <v>6772.4823325561774</v>
          </cell>
          <cell r="I2188" t="str">
            <v>CAN</v>
          </cell>
          <cell r="J2188" t="str">
            <v>Campbell</v>
          </cell>
          <cell r="K2188">
            <v>4092518.5749999997</v>
          </cell>
          <cell r="L2188">
            <v>4092518.5749999997</v>
          </cell>
          <cell r="M2188">
            <v>6772.4823325561774</v>
          </cell>
        </row>
        <row r="2189">
          <cell r="A2189">
            <v>38139</v>
          </cell>
          <cell r="B2189" t="str">
            <v>PTA</v>
          </cell>
          <cell r="C2189" t="str">
            <v>KoSa, Canada</v>
          </cell>
          <cell r="D2189" t="str">
            <v>Interquisa</v>
          </cell>
          <cell r="E2189">
            <v>743.19027366511659</v>
          </cell>
          <cell r="G2189" t="str">
            <v>$/MT</v>
          </cell>
          <cell r="H2189">
            <v>6827.0381154121796</v>
          </cell>
          <cell r="I2189" t="str">
            <v>CAN</v>
          </cell>
          <cell r="J2189" t="str">
            <v>Campbell</v>
          </cell>
          <cell r="K2189">
            <v>5073788.32531536</v>
          </cell>
          <cell r="L2189">
            <v>5073788.32531536</v>
          </cell>
          <cell r="M2189">
            <v>6827.0381154121796</v>
          </cell>
        </row>
        <row r="2190">
          <cell r="A2190">
            <v>38108</v>
          </cell>
          <cell r="B2190" t="str">
            <v>PTA</v>
          </cell>
          <cell r="C2190" t="str">
            <v>KoSa, Canada</v>
          </cell>
          <cell r="D2190" t="str">
            <v>Interquisa</v>
          </cell>
          <cell r="E2190">
            <v>736.02426722420989</v>
          </cell>
          <cell r="G2190" t="str">
            <v>$/MT</v>
          </cell>
          <cell r="H2190">
            <v>7325.8986397265744</v>
          </cell>
          <cell r="I2190" t="str">
            <v>CAN</v>
          </cell>
          <cell r="J2190" t="str">
            <v>Campbell</v>
          </cell>
          <cell r="K2190">
            <v>5392039.1780635882</v>
          </cell>
          <cell r="L2190">
            <v>5392039.1780635882</v>
          </cell>
          <cell r="M2190">
            <v>7325.8986397265744</v>
          </cell>
        </row>
        <row r="2191">
          <cell r="A2191">
            <v>38078</v>
          </cell>
          <cell r="B2191" t="str">
            <v>PTA</v>
          </cell>
          <cell r="C2191" t="str">
            <v>KoSa, Canada</v>
          </cell>
          <cell r="D2191" t="str">
            <v>Interquisa</v>
          </cell>
          <cell r="E2191">
            <v>722.11867357062454</v>
          </cell>
          <cell r="G2191" t="str">
            <v>$/MT</v>
          </cell>
          <cell r="H2191">
            <v>8485.7400912628946</v>
          </cell>
          <cell r="I2191" t="str">
            <v>CAN</v>
          </cell>
          <cell r="J2191" t="str">
            <v>Campbell</v>
          </cell>
          <cell r="K2191">
            <v>6127711.3789678318</v>
          </cell>
          <cell r="L2191">
            <v>6127711.3789678318</v>
          </cell>
          <cell r="M2191">
            <v>8485.7400912628946</v>
          </cell>
        </row>
        <row r="2192">
          <cell r="A2192">
            <v>38047</v>
          </cell>
          <cell r="B2192" t="str">
            <v>PTA</v>
          </cell>
          <cell r="C2192" t="str">
            <v>KoSa, Canada</v>
          </cell>
          <cell r="D2192" t="str">
            <v>Interquisa</v>
          </cell>
          <cell r="E2192">
            <v>712.84710723516787</v>
          </cell>
          <cell r="G2192" t="str">
            <v>$/MT</v>
          </cell>
          <cell r="H2192">
            <v>7713.0141702424917</v>
          </cell>
          <cell r="I2192" t="str">
            <v>CAN</v>
          </cell>
          <cell r="J2192" t="str">
            <v>Campbell</v>
          </cell>
          <cell r="K2192">
            <v>5498199.8393212184</v>
          </cell>
          <cell r="L2192">
            <v>5498199.8393212184</v>
          </cell>
          <cell r="M2192">
            <v>7713.0141702424917</v>
          </cell>
        </row>
        <row r="2193">
          <cell r="A2193">
            <v>38018</v>
          </cell>
          <cell r="B2193" t="str">
            <v>PTA</v>
          </cell>
          <cell r="C2193" t="str">
            <v>KoSa, Canada</v>
          </cell>
          <cell r="D2193" t="str">
            <v>Interquisa</v>
          </cell>
          <cell r="E2193">
            <v>701.6017761498332</v>
          </cell>
          <cell r="G2193" t="str">
            <v>$/MT</v>
          </cell>
          <cell r="H2193">
            <v>4724.1446462428903</v>
          </cell>
          <cell r="I2193" t="str">
            <v>CAN</v>
          </cell>
          <cell r="J2193" t="str">
            <v>Campbell</v>
          </cell>
          <cell r="K2193">
            <v>3314468.2745927372</v>
          </cell>
          <cell r="L2193">
            <v>3314468.2745927372</v>
          </cell>
          <cell r="M2193">
            <v>4724.1446462428903</v>
          </cell>
        </row>
        <row r="2194">
          <cell r="A2194">
            <v>37987</v>
          </cell>
          <cell r="B2194" t="str">
            <v>PTA</v>
          </cell>
          <cell r="C2194" t="str">
            <v>KoSa, Canada</v>
          </cell>
          <cell r="D2194" t="str">
            <v>Interquisa</v>
          </cell>
          <cell r="E2194">
            <v>646.96301947435927</v>
          </cell>
          <cell r="G2194" t="str">
            <v>$/MT</v>
          </cell>
          <cell r="H2194">
            <v>5298.0203028186261</v>
          </cell>
          <cell r="I2194" t="str">
            <v>CAN</v>
          </cell>
          <cell r="J2194" t="str">
            <v>Campbell</v>
          </cell>
          <cell r="K2194">
            <v>3427623.2123479978</v>
          </cell>
          <cell r="L2194">
            <v>3427623.2123479978</v>
          </cell>
          <cell r="M2194">
            <v>5298.0203028186261</v>
          </cell>
        </row>
        <row r="2195">
          <cell r="A2195">
            <v>37956</v>
          </cell>
          <cell r="B2195" t="str">
            <v>PTA</v>
          </cell>
          <cell r="C2195" t="str">
            <v>KoSa, Canada</v>
          </cell>
          <cell r="D2195" t="str">
            <v>Interquisa</v>
          </cell>
          <cell r="E2195">
            <v>631.93448141999988</v>
          </cell>
          <cell r="G2195" t="str">
            <v>$/MT</v>
          </cell>
          <cell r="H2195">
            <v>7989.1595830573979</v>
          </cell>
          <cell r="I2195" t="str">
            <v>CAN</v>
          </cell>
          <cell r="J2195" t="str">
            <v>Campbell</v>
          </cell>
          <cell r="K2195">
            <v>5048625.4181009997</v>
          </cell>
          <cell r="L2195">
            <v>5048625.4181009997</v>
          </cell>
          <cell r="M2195">
            <v>7989.1595830573979</v>
          </cell>
        </row>
        <row r="2196">
          <cell r="A2196">
            <v>37926</v>
          </cell>
          <cell r="B2196" t="str">
            <v>PTA</v>
          </cell>
          <cell r="C2196" t="str">
            <v>KoSa, Canada</v>
          </cell>
          <cell r="D2196" t="str">
            <v>Interquisa</v>
          </cell>
          <cell r="E2196">
            <v>628.48022068435546</v>
          </cell>
          <cell r="G2196" t="str">
            <v>$/MT</v>
          </cell>
          <cell r="H2196">
            <v>4932.4010487068072</v>
          </cell>
          <cell r="I2196" t="str">
            <v>CAN</v>
          </cell>
          <cell r="J2196" t="str">
            <v>Campbell</v>
          </cell>
          <cell r="K2196">
            <v>3099916.4995950004</v>
          </cell>
          <cell r="L2196">
            <v>3099916.4995950004</v>
          </cell>
          <cell r="M2196">
            <v>4932.4010487068072</v>
          </cell>
        </row>
        <row r="2197">
          <cell r="A2197">
            <v>37895</v>
          </cell>
          <cell r="B2197" t="str">
            <v>PTA</v>
          </cell>
          <cell r="C2197" t="str">
            <v>KoSa, Canada</v>
          </cell>
          <cell r="D2197" t="str">
            <v>Interquisa</v>
          </cell>
          <cell r="E2197">
            <v>616.49632688248948</v>
          </cell>
          <cell r="G2197" t="str">
            <v>$/MT</v>
          </cell>
          <cell r="H2197">
            <v>4653.7149259282778</v>
          </cell>
          <cell r="I2197" t="str">
            <v>CAN</v>
          </cell>
          <cell r="J2197" t="str">
            <v>Campbell</v>
          </cell>
          <cell r="K2197">
            <v>2868998.1581929997</v>
          </cell>
          <cell r="L2197">
            <v>2868998.1581929997</v>
          </cell>
          <cell r="M2197">
            <v>4653.7149259282778</v>
          </cell>
        </row>
        <row r="2198">
          <cell r="A2198">
            <v>37834</v>
          </cell>
          <cell r="B2198" t="str">
            <v>PTA</v>
          </cell>
          <cell r="C2198" t="str">
            <v>KoSa, Canada</v>
          </cell>
          <cell r="D2198" t="str">
            <v>Interquisa</v>
          </cell>
          <cell r="E2198">
            <v>629.48735321999993</v>
          </cell>
          <cell r="G2198" t="str">
            <v>$/MT</v>
          </cell>
          <cell r="H2198">
            <v>3898.69002367755</v>
          </cell>
          <cell r="I2198" t="str">
            <v>CAN</v>
          </cell>
          <cell r="J2198" t="str">
            <v>Campbell</v>
          </cell>
          <cell r="K2198">
            <v>2454176.06403</v>
          </cell>
          <cell r="L2198">
            <v>2454176.06403</v>
          </cell>
          <cell r="M2198">
            <v>3898.69002367755</v>
          </cell>
        </row>
        <row r="2199">
          <cell r="A2199">
            <v>37803</v>
          </cell>
          <cell r="B2199" t="str">
            <v>PTA</v>
          </cell>
          <cell r="C2199" t="str">
            <v>KoSa, Canada</v>
          </cell>
          <cell r="D2199" t="str">
            <v>Interquisa</v>
          </cell>
          <cell r="E2199">
            <v>596.11381566</v>
          </cell>
          <cell r="G2199" t="str">
            <v>$/MT</v>
          </cell>
          <cell r="H2199">
            <v>4301.4700946194807</v>
          </cell>
          <cell r="I2199" t="str">
            <v>CAN</v>
          </cell>
          <cell r="J2199" t="str">
            <v>Campbell</v>
          </cell>
          <cell r="K2199">
            <v>2564165.7510509999</v>
          </cell>
          <cell r="L2199">
            <v>2564165.7510509999</v>
          </cell>
          <cell r="M2199">
            <v>4301.4700946194807</v>
          </cell>
        </row>
        <row r="2200">
          <cell r="A2200">
            <v>37773</v>
          </cell>
          <cell r="B2200" t="str">
            <v>PTA</v>
          </cell>
          <cell r="C2200" t="str">
            <v>KoSa, Canada</v>
          </cell>
          <cell r="D2200" t="str">
            <v>Interquisa</v>
          </cell>
          <cell r="E2200">
            <v>568.47229010000001</v>
          </cell>
          <cell r="G2200" t="str">
            <v>$/MT</v>
          </cell>
          <cell r="H2200">
            <v>6785.9236512414845</v>
          </cell>
          <cell r="I2200" t="str">
            <v>CAN</v>
          </cell>
          <cell r="J2200" t="str">
            <v>Campbell</v>
          </cell>
          <cell r="K2200">
            <v>3857609.5584650007</v>
          </cell>
          <cell r="L2200">
            <v>3857609.5584650007</v>
          </cell>
          <cell r="M2200">
            <v>6785.9236512414845</v>
          </cell>
        </row>
        <row r="2201">
          <cell r="A2201">
            <v>37742</v>
          </cell>
          <cell r="B2201" t="str">
            <v>PTA</v>
          </cell>
          <cell r="C2201" t="str">
            <v>KoSa, Canada</v>
          </cell>
          <cell r="D2201" t="str">
            <v>Interquisa</v>
          </cell>
          <cell r="E2201">
            <v>589.92765194000003</v>
          </cell>
          <cell r="G2201" t="str">
            <v>$/MT</v>
          </cell>
          <cell r="H2201">
            <v>6537.876822309514</v>
          </cell>
          <cell r="I2201" t="str">
            <v>CAN</v>
          </cell>
          <cell r="J2201" t="str">
            <v>Campbell</v>
          </cell>
          <cell r="K2201">
            <v>3856874.3224580004</v>
          </cell>
          <cell r="L2201">
            <v>3856874.3224580004</v>
          </cell>
          <cell r="M2201">
            <v>6537.876822309514</v>
          </cell>
        </row>
        <row r="2202">
          <cell r="A2202">
            <v>37712</v>
          </cell>
          <cell r="B2202" t="str">
            <v>PTA</v>
          </cell>
          <cell r="C2202" t="str">
            <v>KoSa, Canada</v>
          </cell>
          <cell r="D2202" t="str">
            <v>Interquisa</v>
          </cell>
          <cell r="E2202">
            <v>728.16173517999994</v>
          </cell>
          <cell r="G2202" t="str">
            <v>$/MT</v>
          </cell>
          <cell r="H2202">
            <v>6218.2897732942638</v>
          </cell>
          <cell r="I2202" t="str">
            <v>CAN</v>
          </cell>
          <cell r="J2202" t="str">
            <v>Campbell</v>
          </cell>
          <cell r="K2202">
            <v>4527920.671174</v>
          </cell>
          <cell r="L2202">
            <v>4527920.671174</v>
          </cell>
          <cell r="M2202">
            <v>6218.2897732942638</v>
          </cell>
        </row>
        <row r="2203">
          <cell r="A2203">
            <v>37681</v>
          </cell>
          <cell r="B2203" t="str">
            <v>PTA</v>
          </cell>
          <cell r="C2203" t="str">
            <v>KoSa, Canada</v>
          </cell>
          <cell r="D2203" t="str">
            <v>Interquisa</v>
          </cell>
          <cell r="E2203">
            <v>757.61325376000002</v>
          </cell>
          <cell r="G2203" t="str">
            <v>$/MT</v>
          </cell>
          <cell r="H2203">
            <v>7158.1419927243705</v>
          </cell>
          <cell r="I2203" t="str">
            <v>CAN</v>
          </cell>
          <cell r="J2203" t="str">
            <v>Campbell</v>
          </cell>
          <cell r="K2203">
            <v>5423103.2459840011</v>
          </cell>
          <cell r="L2203">
            <v>5423103.2459840011</v>
          </cell>
          <cell r="M2203">
            <v>7158.1419927243705</v>
          </cell>
        </row>
        <row r="2204">
          <cell r="A2204">
            <v>37653</v>
          </cell>
          <cell r="B2204" t="str">
            <v>PTA</v>
          </cell>
          <cell r="C2204" t="str">
            <v>KoSa, Canada</v>
          </cell>
          <cell r="D2204" t="str">
            <v>Interquisa</v>
          </cell>
          <cell r="E2204">
            <v>660.25723455999992</v>
          </cell>
          <cell r="G2204" t="str">
            <v>$/MT</v>
          </cell>
          <cell r="H2204">
            <v>7771.5819506309481</v>
          </cell>
          <cell r="I2204" t="str">
            <v>CAN</v>
          </cell>
          <cell r="J2204" t="str">
            <v>Campbell</v>
          </cell>
          <cell r="K2204">
            <v>5131243.2068799995</v>
          </cell>
          <cell r="L2204">
            <v>5131243.2068799995</v>
          </cell>
          <cell r="M2204">
            <v>7771.5819506309481</v>
          </cell>
        </row>
        <row r="2205">
          <cell r="A2205">
            <v>37622</v>
          </cell>
          <cell r="B2205" t="str">
            <v>PTA</v>
          </cell>
          <cell r="C2205" t="str">
            <v>KoSa, Canada</v>
          </cell>
          <cell r="D2205" t="str">
            <v>Interquisa</v>
          </cell>
          <cell r="E2205">
            <v>570.83123350000005</v>
          </cell>
          <cell r="G2205" t="str">
            <v>$/MT</v>
          </cell>
          <cell r="H2205">
            <v>7278.8507770046544</v>
          </cell>
          <cell r="I2205" t="str">
            <v>CAN</v>
          </cell>
          <cell r="J2205" t="str">
            <v>Campbell</v>
          </cell>
          <cell r="K2205">
            <v>4154995.3675000006</v>
          </cell>
          <cell r="L2205">
            <v>4154995.3675000006</v>
          </cell>
          <cell r="M2205">
            <v>7278.8507770046544</v>
          </cell>
        </row>
        <row r="2206">
          <cell r="A2206">
            <v>37622</v>
          </cell>
          <cell r="B2206" t="str">
            <v>Paraxylene</v>
          </cell>
          <cell r="C2206" t="str">
            <v>KoSa, USA</v>
          </cell>
          <cell r="D2206" t="str">
            <v>FHR</v>
          </cell>
          <cell r="E2206">
            <v>483.33427494</v>
          </cell>
          <cell r="G2206" t="str">
            <v>$/MT</v>
          </cell>
          <cell r="H2206">
            <v>34129.738911921333</v>
          </cell>
          <cell r="I2206" t="str">
            <v>US</v>
          </cell>
          <cell r="J2206" t="str">
            <v>Campbell</v>
          </cell>
          <cell r="K2206">
            <v>16496072.610885002</v>
          </cell>
          <cell r="L2206">
            <v>16496072.610885002</v>
          </cell>
          <cell r="M2206">
            <v>34129.738911921333</v>
          </cell>
        </row>
        <row r="2207">
          <cell r="A2207">
            <v>37681</v>
          </cell>
          <cell r="B2207" t="str">
            <v>Paraxylene</v>
          </cell>
          <cell r="C2207" t="str">
            <v>KoSa, USA</v>
          </cell>
          <cell r="D2207" t="str">
            <v>FHR</v>
          </cell>
          <cell r="E2207">
            <v>751.19560493999995</v>
          </cell>
          <cell r="G2207" t="str">
            <v>$/MT</v>
          </cell>
          <cell r="H2207">
            <v>22692.114287269462</v>
          </cell>
          <cell r="I2207" t="str">
            <v>US</v>
          </cell>
          <cell r="J2207" t="str">
            <v>Campbell</v>
          </cell>
          <cell r="K2207">
            <v>17046216.519393001</v>
          </cell>
          <cell r="L2207">
            <v>17046216.519393001</v>
          </cell>
          <cell r="M2207">
            <v>22692.114287269462</v>
          </cell>
        </row>
        <row r="2208">
          <cell r="A2208">
            <v>37712</v>
          </cell>
          <cell r="B2208" t="str">
            <v>Paraxylene</v>
          </cell>
          <cell r="C2208" t="str">
            <v>KoSa, USA</v>
          </cell>
          <cell r="D2208" t="str">
            <v>FHR</v>
          </cell>
          <cell r="E2208">
            <v>740.17250493999995</v>
          </cell>
          <cell r="G2208" t="str">
            <v>$/MT</v>
          </cell>
          <cell r="H2208">
            <v>19674.774791120468</v>
          </cell>
          <cell r="I2208" t="str">
            <v>US</v>
          </cell>
          <cell r="J2208" t="str">
            <v>Campbell</v>
          </cell>
          <cell r="K2208">
            <v>14562727.341274001</v>
          </cell>
          <cell r="L2208">
            <v>14562727.341274001</v>
          </cell>
          <cell r="M2208">
            <v>19674.774791120468</v>
          </cell>
        </row>
        <row r="2209">
          <cell r="A2209">
            <v>37742</v>
          </cell>
          <cell r="B2209" t="str">
            <v>Paraxylene</v>
          </cell>
          <cell r="C2209" t="str">
            <v>KoSa, USA</v>
          </cell>
          <cell r="D2209" t="str">
            <v>FHR</v>
          </cell>
          <cell r="E2209">
            <v>498.21545994000002</v>
          </cell>
          <cell r="G2209" t="str">
            <v>$/MT</v>
          </cell>
          <cell r="H2209">
            <v>27712.060581868987</v>
          </cell>
          <cell r="I2209" t="str">
            <v>US</v>
          </cell>
          <cell r="J2209" t="str">
            <v>Campbell</v>
          </cell>
          <cell r="K2209">
            <v>13806577.008681001</v>
          </cell>
          <cell r="L2209">
            <v>13806577.008681001</v>
          </cell>
          <cell r="M2209">
            <v>27712.060581868987</v>
          </cell>
        </row>
        <row r="2210">
          <cell r="A2210">
            <v>37773</v>
          </cell>
          <cell r="B2210" t="str">
            <v>Paraxylene</v>
          </cell>
          <cell r="C2210" t="str">
            <v>KoSa, USA</v>
          </cell>
          <cell r="D2210" t="str">
            <v>FHR</v>
          </cell>
          <cell r="E2210">
            <v>473.00122099999993</v>
          </cell>
          <cell r="G2210" t="str">
            <v>$/MT</v>
          </cell>
          <cell r="H2210">
            <v>26125.361286752366</v>
          </cell>
          <cell r="I2210" t="str">
            <v>US</v>
          </cell>
          <cell r="J2210" t="str">
            <v>Campbell</v>
          </cell>
          <cell r="K2210">
            <v>12357327.787699999</v>
          </cell>
          <cell r="L2210">
            <v>12357327.787699999</v>
          </cell>
          <cell r="M2210">
            <v>26125.361286752366</v>
          </cell>
        </row>
        <row r="2211">
          <cell r="A2211">
            <v>37803</v>
          </cell>
          <cell r="B2211" t="str">
            <v>Paraxylene</v>
          </cell>
          <cell r="C2211" t="str">
            <v>KoSa, USA</v>
          </cell>
          <cell r="D2211" t="str">
            <v>FHR</v>
          </cell>
          <cell r="E2211">
            <v>517.64477599999998</v>
          </cell>
          <cell r="G2211" t="str">
            <v>$/MT</v>
          </cell>
          <cell r="H2211">
            <v>27101.556730865184</v>
          </cell>
          <cell r="I2211" t="str">
            <v>US</v>
          </cell>
          <cell r="J2211" t="str">
            <v>Campbell</v>
          </cell>
          <cell r="K2211">
            <v>14028979.2632</v>
          </cell>
          <cell r="L2211">
            <v>14028979.2632</v>
          </cell>
          <cell r="M2211">
            <v>27101.556730865184</v>
          </cell>
        </row>
        <row r="2212">
          <cell r="A2212">
            <v>37834</v>
          </cell>
          <cell r="B2212" t="str">
            <v>Paraxylene</v>
          </cell>
          <cell r="C2212" t="str">
            <v>KoSa, USA</v>
          </cell>
          <cell r="D2212" t="str">
            <v>FHR</v>
          </cell>
          <cell r="E2212">
            <v>557.32793600000002</v>
          </cell>
          <cell r="G2212" t="str">
            <v>$/MT</v>
          </cell>
          <cell r="H2212">
            <v>27968.549682031371</v>
          </cell>
          <cell r="I2212" t="str">
            <v>US</v>
          </cell>
          <cell r="J2212" t="str">
            <v>Campbell</v>
          </cell>
          <cell r="K2212">
            <v>15587654.067200001</v>
          </cell>
          <cell r="L2212">
            <v>15587654.067200001</v>
          </cell>
          <cell r="M2212">
            <v>27968.549682031371</v>
          </cell>
        </row>
        <row r="2213">
          <cell r="A2213">
            <v>37865</v>
          </cell>
          <cell r="B2213" t="str">
            <v>Paraxylene</v>
          </cell>
          <cell r="C2213" t="str">
            <v>KoSa, USA</v>
          </cell>
          <cell r="D2213" t="str">
            <v>FHR</v>
          </cell>
          <cell r="E2213">
            <v>592.050701</v>
          </cell>
          <cell r="G2213" t="str">
            <v>$/MT</v>
          </cell>
          <cell r="H2213">
            <v>23796.10953361577</v>
          </cell>
          <cell r="I2213" t="str">
            <v>US</v>
          </cell>
          <cell r="J2213" t="str">
            <v>Campbell</v>
          </cell>
          <cell r="K2213">
            <v>14088503.33045</v>
          </cell>
          <cell r="L2213">
            <v>14088503.33045</v>
          </cell>
          <cell r="M2213">
            <v>23796.10953361577</v>
          </cell>
        </row>
        <row r="2214">
          <cell r="A2214">
            <v>37895</v>
          </cell>
          <cell r="B2214" t="str">
            <v>Paraxylene</v>
          </cell>
          <cell r="C2214" t="str">
            <v>KoSa, USA</v>
          </cell>
          <cell r="D2214" t="str">
            <v>FHR</v>
          </cell>
          <cell r="E2214">
            <v>542.44675099999995</v>
          </cell>
          <cell r="G2214" t="str">
            <v>$/MT</v>
          </cell>
          <cell r="H2214">
            <v>27845.264943618404</v>
          </cell>
          <cell r="I2214" t="str">
            <v>US</v>
          </cell>
          <cell r="J2214" t="str">
            <v>Campbell</v>
          </cell>
          <cell r="K2214">
            <v>15104573.499399999</v>
          </cell>
          <cell r="L2214">
            <v>15104573.499399999</v>
          </cell>
          <cell r="M2214">
            <v>27845.264943618404</v>
          </cell>
        </row>
        <row r="2215">
          <cell r="A2215">
            <v>37926</v>
          </cell>
          <cell r="B2215" t="str">
            <v>Paraxylene</v>
          </cell>
          <cell r="C2215" t="str">
            <v>KoSa, USA</v>
          </cell>
          <cell r="D2215" t="str">
            <v>FHR</v>
          </cell>
          <cell r="E2215">
            <v>548.509456</v>
          </cell>
          <cell r="G2215" t="str">
            <v>$/MT</v>
          </cell>
          <cell r="H2215">
            <v>23804.824414184757</v>
          </cell>
          <cell r="I2215" t="str">
            <v>US</v>
          </cell>
          <cell r="J2215" t="str">
            <v>Campbell</v>
          </cell>
          <cell r="K2215">
            <v>13057171.2896</v>
          </cell>
          <cell r="L2215">
            <v>13057171.2896</v>
          </cell>
          <cell r="M2215">
            <v>23804.824414184757</v>
          </cell>
        </row>
        <row r="2216">
          <cell r="A2216">
            <v>37956</v>
          </cell>
          <cell r="B2216" t="str">
            <v>Paraxylene</v>
          </cell>
          <cell r="C2216" t="str">
            <v>KoSa, USA</v>
          </cell>
          <cell r="D2216" t="str">
            <v>FHR</v>
          </cell>
          <cell r="E2216">
            <v>553.46985099999995</v>
          </cell>
          <cell r="G2216" t="str">
            <v>$/MT</v>
          </cell>
          <cell r="H2216">
            <v>28362.490134354222</v>
          </cell>
          <cell r="I2216" t="str">
            <v>US</v>
          </cell>
          <cell r="J2216" t="str">
            <v>Campbell</v>
          </cell>
          <cell r="K2216">
            <v>15697783.188650001</v>
          </cell>
          <cell r="L2216">
            <v>15697783.188650001</v>
          </cell>
          <cell r="M2216">
            <v>28362.490134354222</v>
          </cell>
        </row>
        <row r="2217">
          <cell r="A2217">
            <v>37987</v>
          </cell>
          <cell r="B2217" t="str">
            <v>Paraxylene</v>
          </cell>
          <cell r="C2217" t="str">
            <v>KoSa, USA</v>
          </cell>
          <cell r="D2217" t="str">
            <v>FHR</v>
          </cell>
          <cell r="E2217">
            <v>568.33560365999995</v>
          </cell>
          <cell r="G2217" t="str">
            <v>$/MT</v>
          </cell>
          <cell r="H2217">
            <v>29997.328569095807</v>
          </cell>
          <cell r="I2217" t="str">
            <v>US</v>
          </cell>
          <cell r="J2217" t="str">
            <v>Campbell</v>
          </cell>
          <cell r="K2217">
            <v>17048549.840504427</v>
          </cell>
          <cell r="L2217">
            <v>17048549.840504427</v>
          </cell>
          <cell r="M2217">
            <v>29997.328569095807</v>
          </cell>
        </row>
        <row r="2218">
          <cell r="A2218">
            <v>38018</v>
          </cell>
          <cell r="B2218" t="str">
            <v>Paraxylene</v>
          </cell>
          <cell r="C2218" t="str">
            <v>KoSa, USA</v>
          </cell>
          <cell r="D2218" t="str">
            <v>FHR</v>
          </cell>
          <cell r="E2218">
            <v>642.74152865999997</v>
          </cell>
          <cell r="G2218" t="str">
            <v>$/MT</v>
          </cell>
          <cell r="H2218">
            <v>33533.376042129712</v>
          </cell>
          <cell r="I2218" t="str">
            <v>US</v>
          </cell>
          <cell r="J2218" t="str">
            <v>Campbell</v>
          </cell>
          <cell r="K2218">
            <v>21553293.378449071</v>
          </cell>
          <cell r="L2218">
            <v>21553293.378449071</v>
          </cell>
          <cell r="M2218">
            <v>33533.376042129712</v>
          </cell>
        </row>
        <row r="2219">
          <cell r="A2219">
            <v>38047</v>
          </cell>
          <cell r="B2219" t="str">
            <v>Paraxylene</v>
          </cell>
          <cell r="C2219" t="str">
            <v>KoSa, USA</v>
          </cell>
          <cell r="D2219" t="str">
            <v>FHR</v>
          </cell>
          <cell r="E2219">
            <v>662.58310865999999</v>
          </cell>
          <cell r="G2219" t="str">
            <v>$/MT</v>
          </cell>
          <cell r="H2219">
            <v>25684.760639021693</v>
          </cell>
          <cell r="I2219" t="str">
            <v>US</v>
          </cell>
          <cell r="J2219" t="str">
            <v>Campbell</v>
          </cell>
          <cell r="K2219">
            <v>17018288.549391001</v>
          </cell>
          <cell r="L2219">
            <v>17018288.549391001</v>
          </cell>
          <cell r="M2219">
            <v>25684.760639021693</v>
          </cell>
        </row>
        <row r="2220">
          <cell r="A2220">
            <v>38078</v>
          </cell>
          <cell r="B2220" t="str">
            <v>Paraxylene</v>
          </cell>
          <cell r="C2220" t="str">
            <v>KoSa, USA</v>
          </cell>
          <cell r="D2220" t="str">
            <v>FHR</v>
          </cell>
          <cell r="E2220">
            <v>667.54350365999994</v>
          </cell>
          <cell r="G2220" t="str">
            <v>$/MT</v>
          </cell>
          <cell r="H2220">
            <v>30864.282733532313</v>
          </cell>
          <cell r="I2220" t="str">
            <v>US</v>
          </cell>
          <cell r="J2220" t="str">
            <v>Campbell</v>
          </cell>
          <cell r="K2220">
            <v>20603251.433894999</v>
          </cell>
          <cell r="L2220">
            <v>20603251.433894999</v>
          </cell>
          <cell r="M2220">
            <v>30864.282733532313</v>
          </cell>
        </row>
        <row r="2221">
          <cell r="A2221">
            <v>38108</v>
          </cell>
          <cell r="B2221" t="str">
            <v>Paraxylene</v>
          </cell>
          <cell r="C2221" t="str">
            <v>KoSa, USA</v>
          </cell>
          <cell r="D2221" t="str">
            <v>FHR</v>
          </cell>
          <cell r="E2221">
            <v>687.38508365999996</v>
          </cell>
          <cell r="G2221" t="str">
            <v>$/MT</v>
          </cell>
          <cell r="H2221">
            <v>30944.901615697945</v>
          </cell>
          <cell r="I2221" t="str">
            <v>US</v>
          </cell>
          <cell r="J2221" t="str">
            <v>Campbell</v>
          </cell>
          <cell r="K2221">
            <v>21271063.785957001</v>
          </cell>
          <cell r="L2221">
            <v>21271063.785957001</v>
          </cell>
          <cell r="M2221">
            <v>30944.901615697945</v>
          </cell>
        </row>
        <row r="2222">
          <cell r="A2222">
            <v>38139</v>
          </cell>
          <cell r="B2222" t="str">
            <v>Paraxylene</v>
          </cell>
          <cell r="C2222" t="str">
            <v>KoSa, USA</v>
          </cell>
          <cell r="D2222" t="str">
            <v>FHR</v>
          </cell>
          <cell r="E2222">
            <v>697.30587365999997</v>
          </cell>
          <cell r="G2222" t="str">
            <v>$/MT</v>
          </cell>
          <cell r="H2222">
            <v>20112.665674810174</v>
          </cell>
          <cell r="I2222" t="str">
            <v>US</v>
          </cell>
          <cell r="J2222" t="str">
            <v>Campbell</v>
          </cell>
          <cell r="K2222">
            <v>14024679.910005001</v>
          </cell>
          <cell r="L2222">
            <v>14024679.910005001</v>
          </cell>
          <cell r="M2222">
            <v>20112.665674810174</v>
          </cell>
        </row>
        <row r="2223">
          <cell r="A2223">
            <v>37712</v>
          </cell>
          <cell r="B2223" t="str">
            <v>Paraxylene</v>
          </cell>
          <cell r="C2223" t="str">
            <v>KoSa, USA</v>
          </cell>
          <cell r="D2223" t="str">
            <v>spot</v>
          </cell>
          <cell r="E2223">
            <v>494</v>
          </cell>
          <cell r="G2223" t="str">
            <v>$/MT</v>
          </cell>
          <cell r="H2223">
            <v>1890</v>
          </cell>
          <cell r="I2223" t="str">
            <v>US</v>
          </cell>
          <cell r="J2223" t="str">
            <v>Campbell</v>
          </cell>
          <cell r="K2223">
            <v>933660</v>
          </cell>
          <cell r="L2223">
            <v>933660</v>
          </cell>
          <cell r="M2223">
            <v>1890</v>
          </cell>
        </row>
        <row r="2224">
          <cell r="A2224">
            <v>37773</v>
          </cell>
          <cell r="B2224" t="str">
            <v>Paraxylene</v>
          </cell>
          <cell r="C2224" t="str">
            <v>KoSa, USA</v>
          </cell>
          <cell r="D2224" t="str">
            <v>spot</v>
          </cell>
          <cell r="E2224">
            <v>455</v>
          </cell>
          <cell r="G2224" t="str">
            <v>$/MT</v>
          </cell>
          <cell r="H2224">
            <v>1284.6759999999999</v>
          </cell>
          <cell r="I2224" t="str">
            <v>US</v>
          </cell>
          <cell r="J2224" t="str">
            <v>Campbell</v>
          </cell>
          <cell r="K2224">
            <v>584527.57999999996</v>
          </cell>
          <cell r="L2224">
            <v>584527.57999999996</v>
          </cell>
          <cell r="M2224">
            <v>1284.6759999999999</v>
          </cell>
        </row>
        <row r="2225">
          <cell r="A2225">
            <v>37622</v>
          </cell>
          <cell r="B2225" t="str">
            <v>DEG</v>
          </cell>
          <cell r="C2225" t="str">
            <v>KoSa, Canada</v>
          </cell>
          <cell r="D2225" t="str">
            <v>Dow</v>
          </cell>
          <cell r="E2225">
            <v>683.43219999999997</v>
          </cell>
          <cell r="G2225" t="str">
            <v>$/MT</v>
          </cell>
          <cell r="H2225">
            <v>104.15717901497764</v>
          </cell>
          <cell r="I2225" t="str">
            <v>CAN</v>
          </cell>
          <cell r="J2225" t="str">
            <v>Campbell</v>
          </cell>
          <cell r="K2225">
            <v>75612.03781400001</v>
          </cell>
          <cell r="L2225">
            <v>71184.37</v>
          </cell>
          <cell r="M2225">
            <v>114.81365623576853</v>
          </cell>
        </row>
        <row r="2226">
          <cell r="A2226">
            <v>37653</v>
          </cell>
          <cell r="B2226" t="str">
            <v>DEG</v>
          </cell>
          <cell r="C2226" t="str">
            <v>KoSa, Canada</v>
          </cell>
          <cell r="D2226" t="str">
            <v>Dow</v>
          </cell>
          <cell r="E2226">
            <v>683.43219999999997</v>
          </cell>
          <cell r="G2226" t="str">
            <v>$/MT</v>
          </cell>
          <cell r="H2226">
            <v>60.89711605628181</v>
          </cell>
          <cell r="I2226" t="str">
            <v>CAN</v>
          </cell>
          <cell r="J2226" t="str">
            <v>Campbell</v>
          </cell>
          <cell r="K2226">
            <v>44836.202564999992</v>
          </cell>
          <cell r="L2226">
            <v>41619.049999999996</v>
          </cell>
          <cell r="M2226">
            <v>67.127591345674091</v>
          </cell>
        </row>
        <row r="2227">
          <cell r="A2227">
            <v>37653</v>
          </cell>
          <cell r="B2227" t="str">
            <v>DEG</v>
          </cell>
          <cell r="C2227" t="str">
            <v>KoSa, Canada</v>
          </cell>
          <cell r="D2227" t="str">
            <v>Shell</v>
          </cell>
          <cell r="E2227">
            <v>434.31013999999993</v>
          </cell>
          <cell r="G2227" t="str">
            <v>$/MT</v>
          </cell>
          <cell r="H2227">
            <v>38.183451116292154</v>
          </cell>
          <cell r="I2227" t="str">
            <v>CAN</v>
          </cell>
          <cell r="J2227" t="str">
            <v>Campbell</v>
          </cell>
          <cell r="K2227">
            <v>17865.361457999999</v>
          </cell>
          <cell r="L2227">
            <v>16583.46</v>
          </cell>
          <cell r="M2227">
            <v>42.090057275176683</v>
          </cell>
        </row>
        <row r="2228">
          <cell r="A2228">
            <v>37681</v>
          </cell>
          <cell r="B2228" t="str">
            <v>DEG</v>
          </cell>
          <cell r="C2228" t="str">
            <v>KoSa, Canada</v>
          </cell>
          <cell r="D2228" t="str">
            <v>Shell</v>
          </cell>
          <cell r="E2228">
            <v>478.40253999999999</v>
          </cell>
          <cell r="G2228" t="str">
            <v>$/MT</v>
          </cell>
          <cell r="H2228">
            <v>80.122288648383858</v>
          </cell>
          <cell r="I2228" t="str">
            <v>CAN</v>
          </cell>
          <cell r="J2228" t="str">
            <v>Campbell</v>
          </cell>
          <cell r="K2228">
            <v>41423.994406480007</v>
          </cell>
          <cell r="L2228">
            <v>38330.706400000003</v>
          </cell>
          <cell r="M2228">
            <v>88.319720183432992</v>
          </cell>
        </row>
        <row r="2229">
          <cell r="A2229">
            <v>37712</v>
          </cell>
          <cell r="B2229" t="str">
            <v>DEG</v>
          </cell>
          <cell r="C2229" t="str">
            <v>KoSa, Canada</v>
          </cell>
          <cell r="D2229" t="str">
            <v>Shell</v>
          </cell>
          <cell r="E2229">
            <v>551.15499999999997</v>
          </cell>
          <cell r="G2229" t="str">
            <v>$/MT</v>
          </cell>
          <cell r="H2229">
            <v>111.64998956736308</v>
          </cell>
          <cell r="I2229" t="str">
            <v>CAN</v>
          </cell>
          <cell r="J2229" t="str">
            <v>Campbell</v>
          </cell>
          <cell r="K2229">
            <v>66754.740959999996</v>
          </cell>
          <cell r="L2229">
            <v>61536.45</v>
          </cell>
          <cell r="M2229">
            <v>123.07306747498436</v>
          </cell>
        </row>
        <row r="2230">
          <cell r="A2230">
            <v>37742</v>
          </cell>
          <cell r="B2230" t="str">
            <v>DEG</v>
          </cell>
          <cell r="C2230" t="str">
            <v>KoSa, Canada</v>
          </cell>
          <cell r="D2230" t="str">
            <v>Shell</v>
          </cell>
          <cell r="E2230">
            <v>551.15499999999997</v>
          </cell>
          <cell r="G2230" t="str">
            <v>$/MT</v>
          </cell>
          <cell r="H2230">
            <v>75.037421415028447</v>
          </cell>
          <cell r="I2230" t="str">
            <v>CAN</v>
          </cell>
          <cell r="J2230" t="str">
            <v>Campbell</v>
          </cell>
          <cell r="K2230">
            <v>47899.966949999995</v>
          </cell>
          <cell r="L2230">
            <v>41357.25</v>
          </cell>
          <cell r="M2230">
            <v>82.714612556132138</v>
          </cell>
        </row>
        <row r="2231">
          <cell r="A2231">
            <v>37773</v>
          </cell>
          <cell r="B2231" t="str">
            <v>DEG</v>
          </cell>
          <cell r="C2231" t="str">
            <v>KoSa, Canada</v>
          </cell>
          <cell r="D2231" t="str">
            <v>Shell</v>
          </cell>
          <cell r="E2231">
            <v>551.15499999999997</v>
          </cell>
          <cell r="G2231" t="str">
            <v>$/MT</v>
          </cell>
          <cell r="H2231">
            <v>132.6895337972077</v>
          </cell>
          <cell r="I2231" t="str">
            <v>CAN</v>
          </cell>
          <cell r="J2231" t="str">
            <v>Campbell</v>
          </cell>
          <cell r="K2231">
            <v>85294.43475</v>
          </cell>
          <cell r="L2231">
            <v>73132.5</v>
          </cell>
          <cell r="M2231">
            <v>146.26519903430074</v>
          </cell>
        </row>
        <row r="2232">
          <cell r="A2232">
            <v>37803</v>
          </cell>
          <cell r="B2232" t="str">
            <v>DEG</v>
          </cell>
          <cell r="C2232" t="str">
            <v>KoSa, Canada</v>
          </cell>
          <cell r="D2232" t="str">
            <v>Shell</v>
          </cell>
          <cell r="E2232">
            <v>551.15499999999997</v>
          </cell>
          <cell r="G2232" t="str">
            <v>$/MT</v>
          </cell>
          <cell r="H2232">
            <v>39.81411762571328</v>
          </cell>
          <cell r="I2232" t="str">
            <v>CAN</v>
          </cell>
          <cell r="J2232" t="str">
            <v>Campbell</v>
          </cell>
          <cell r="K2232">
            <v>24954.432500000003</v>
          </cell>
          <cell r="L2232">
            <v>21943.75</v>
          </cell>
          <cell r="M2232">
            <v>43.887559721176451</v>
          </cell>
        </row>
        <row r="2233">
          <cell r="A2233">
            <v>37834</v>
          </cell>
          <cell r="B2233" t="str">
            <v>DEG</v>
          </cell>
          <cell r="C2233" t="str">
            <v>KoSa, Canada</v>
          </cell>
          <cell r="D2233" t="str">
            <v>Shell</v>
          </cell>
          <cell r="E2233">
            <v>518.08569999999997</v>
          </cell>
          <cell r="G2233" t="str">
            <v>$/MT</v>
          </cell>
          <cell r="H2233">
            <v>59.349910642196846</v>
          </cell>
          <cell r="I2233" t="str">
            <v>CAN</v>
          </cell>
          <cell r="J2233" t="str">
            <v>Campbell</v>
          </cell>
          <cell r="K2233">
            <v>34250.575925999998</v>
          </cell>
          <cell r="L2233">
            <v>30748.34</v>
          </cell>
          <cell r="M2233">
            <v>65.422089024865969</v>
          </cell>
        </row>
        <row r="2234">
          <cell r="A2234">
            <v>37865</v>
          </cell>
          <cell r="B2234" t="str">
            <v>DEG</v>
          </cell>
          <cell r="C2234" t="str">
            <v>KoSa, Canada</v>
          </cell>
          <cell r="D2234" t="str">
            <v>Shell</v>
          </cell>
          <cell r="E2234">
            <v>518.08569999999997</v>
          </cell>
          <cell r="G2234" t="str">
            <v>$/MT</v>
          </cell>
          <cell r="H2234">
            <v>57.260208108426852</v>
          </cell>
          <cell r="I2234" t="str">
            <v>CAN</v>
          </cell>
          <cell r="J2234" t="str">
            <v>Campbell</v>
          </cell>
          <cell r="K2234">
            <v>33290.842929000006</v>
          </cell>
          <cell r="L2234">
            <v>29665.695</v>
          </cell>
          <cell r="M2234">
            <v>63.118585890312175</v>
          </cell>
        </row>
        <row r="2235">
          <cell r="A2235">
            <v>37926</v>
          </cell>
          <cell r="B2235" t="str">
            <v>DEG</v>
          </cell>
          <cell r="C2235" t="str">
            <v>KoSa, Canada</v>
          </cell>
          <cell r="D2235" t="str">
            <v>Shell</v>
          </cell>
          <cell r="E2235">
            <v>518.08569999999997</v>
          </cell>
          <cell r="G2235" t="str">
            <v>$/MT</v>
          </cell>
          <cell r="H2235">
            <v>40.549845324817888</v>
          </cell>
          <cell r="I2235" t="str">
            <v>CAN</v>
          </cell>
          <cell r="J2235" t="str">
            <v>Campbell</v>
          </cell>
          <cell r="K2235">
            <v>24583.906809</v>
          </cell>
          <cell r="L2235">
            <v>21008.295000000002</v>
          </cell>
          <cell r="M2235">
            <v>44.698560824767995</v>
          </cell>
        </row>
        <row r="2236">
          <cell r="A2236">
            <v>37956</v>
          </cell>
          <cell r="B2236" t="str">
            <v>DEG</v>
          </cell>
          <cell r="C2236" t="str">
            <v>KoSa, Canada</v>
          </cell>
          <cell r="D2236" t="str">
            <v>Shell</v>
          </cell>
          <cell r="E2236">
            <v>518.08569999999997</v>
          </cell>
          <cell r="G2236" t="str">
            <v>$/MT</v>
          </cell>
          <cell r="H2236">
            <v>97.038038301385271</v>
          </cell>
          <cell r="I2236" t="str">
            <v>CAN</v>
          </cell>
          <cell r="J2236" t="str">
            <v>Campbell</v>
          </cell>
          <cell r="K2236">
            <v>61766.660971999991</v>
          </cell>
          <cell r="L2236">
            <v>50274.02</v>
          </cell>
          <cell r="M2236">
            <v>106.96614555705746</v>
          </cell>
        </row>
        <row r="2237">
          <cell r="A2237">
            <v>37622</v>
          </cell>
          <cell r="B2237" t="str">
            <v>DEG</v>
          </cell>
          <cell r="C2237" t="str">
            <v>KoSa, USA</v>
          </cell>
          <cell r="D2237" t="str">
            <v>Dow</v>
          </cell>
          <cell r="E2237">
            <v>661.38599999999997</v>
          </cell>
          <cell r="G2237" t="str">
            <v>$/MT</v>
          </cell>
          <cell r="H2237">
            <v>102.04933276483023</v>
          </cell>
          <cell r="I2237" t="str">
            <v>US</v>
          </cell>
          <cell r="J2237" t="str">
            <v>Campbell</v>
          </cell>
          <cell r="K2237">
            <v>71692.126799999998</v>
          </cell>
          <cell r="L2237">
            <v>67494</v>
          </cell>
          <cell r="M2237">
            <v>112.49015307399917</v>
          </cell>
        </row>
        <row r="2238">
          <cell r="A2238">
            <v>37681</v>
          </cell>
          <cell r="B2238" t="str">
            <v>DEG</v>
          </cell>
          <cell r="C2238" t="str">
            <v>KoSa, USA</v>
          </cell>
          <cell r="D2238" t="str">
            <v>Dow</v>
          </cell>
          <cell r="E2238">
            <v>705.47839999999997</v>
          </cell>
          <cell r="G2238" t="str">
            <v>$/MT</v>
          </cell>
          <cell r="H2238">
            <v>80.884687610563276</v>
          </cell>
          <cell r="I2238" t="str">
            <v>US</v>
          </cell>
          <cell r="J2238" t="str">
            <v>Campbell</v>
          </cell>
          <cell r="K2238">
            <v>61667.335679999997</v>
          </cell>
          <cell r="L2238">
            <v>57062.400000000001</v>
          </cell>
          <cell r="M2238">
            <v>89.160121327031433</v>
          </cell>
        </row>
        <row r="2239">
          <cell r="A2239">
            <v>37712</v>
          </cell>
          <cell r="B2239" t="str">
            <v>DEG</v>
          </cell>
          <cell r="C2239" t="str">
            <v>KoSa, USA</v>
          </cell>
          <cell r="D2239" t="str">
            <v>Dow</v>
          </cell>
          <cell r="E2239">
            <v>705.47839999999997</v>
          </cell>
          <cell r="G2239" t="str">
            <v>$/MT</v>
          </cell>
          <cell r="H2239">
            <v>102.84765628543695</v>
          </cell>
          <cell r="I2239" t="str">
            <v>US</v>
          </cell>
          <cell r="J2239" t="str">
            <v>Campbell</v>
          </cell>
          <cell r="K2239">
            <v>78709.616640000007</v>
          </cell>
          <cell r="L2239">
            <v>72556.800000000003</v>
          </cell>
          <cell r="M2239">
            <v>113.37015427148445</v>
          </cell>
        </row>
        <row r="2240">
          <cell r="A2240">
            <v>37742</v>
          </cell>
          <cell r="B2240" t="str">
            <v>DEG</v>
          </cell>
          <cell r="C2240" t="str">
            <v>KoSa, USA</v>
          </cell>
          <cell r="D2240" t="str">
            <v>Dow</v>
          </cell>
          <cell r="E2240">
            <v>683.43219999999997</v>
          </cell>
          <cell r="G2240" t="str">
            <v>$/MT</v>
          </cell>
          <cell r="H2240">
            <v>182.70722392067569</v>
          </cell>
          <cell r="I2240" t="str">
            <v>US</v>
          </cell>
          <cell r="J2240" t="str">
            <v>Campbell</v>
          </cell>
          <cell r="K2240">
            <v>144622.1176</v>
          </cell>
          <cell r="L2240">
            <v>124868</v>
          </cell>
          <cell r="M2240">
            <v>201.40027406083593</v>
          </cell>
        </row>
        <row r="2241">
          <cell r="A2241">
            <v>37622</v>
          </cell>
          <cell r="B2241" t="str">
            <v>DEG</v>
          </cell>
          <cell r="C2241" t="str">
            <v>KoSa, USA</v>
          </cell>
          <cell r="D2241" t="str">
            <v>Equistar</v>
          </cell>
          <cell r="E2241">
            <v>374.78539999999998</v>
          </cell>
          <cell r="G2241" t="str">
            <v>$/MT</v>
          </cell>
          <cell r="H2241">
            <v>345.89180901924141</v>
          </cell>
          <cell r="I2241" t="str">
            <v>US</v>
          </cell>
          <cell r="J2241" t="str">
            <v>Campbell</v>
          </cell>
          <cell r="K2241">
            <v>137698.50943999999</v>
          </cell>
          <cell r="L2241">
            <v>129635.2</v>
          </cell>
          <cell r="M2241">
            <v>381.28051883771354</v>
          </cell>
        </row>
        <row r="2242">
          <cell r="A2242">
            <v>37653</v>
          </cell>
          <cell r="B2242" t="str">
            <v>DEG</v>
          </cell>
          <cell r="C2242" t="str">
            <v>KoSa, USA</v>
          </cell>
          <cell r="D2242" t="str">
            <v>Equistar</v>
          </cell>
          <cell r="E2242">
            <v>418.87779999999998</v>
          </cell>
          <cell r="G2242" t="str">
            <v>$/MT</v>
          </cell>
          <cell r="H2242">
            <v>0</v>
          </cell>
          <cell r="I2242" t="str">
            <v>US</v>
          </cell>
          <cell r="J2242" t="str">
            <v>Campbell</v>
          </cell>
          <cell r="K2242">
            <v>0</v>
          </cell>
          <cell r="L2242">
            <v>0</v>
          </cell>
          <cell r="M2242">
            <v>0</v>
          </cell>
        </row>
        <row r="2243">
          <cell r="A2243">
            <v>37681</v>
          </cell>
          <cell r="B2243" t="str">
            <v>DEG</v>
          </cell>
          <cell r="C2243" t="str">
            <v>KoSa, USA</v>
          </cell>
          <cell r="D2243" t="str">
            <v>Equistar</v>
          </cell>
          <cell r="E2243">
            <v>418.87779999999998</v>
          </cell>
          <cell r="G2243" t="str">
            <v>$/MT</v>
          </cell>
          <cell r="H2243">
            <v>169.91590387459064</v>
          </cell>
          <cell r="I2243" t="str">
            <v>US</v>
          </cell>
          <cell r="J2243" t="str">
            <v>Campbell</v>
          </cell>
          <cell r="K2243">
            <v>76917.741800000003</v>
          </cell>
          <cell r="L2243">
            <v>71174</v>
          </cell>
          <cell r="M2243">
            <v>187.30025487385583</v>
          </cell>
        </row>
        <row r="2244">
          <cell r="A2244">
            <v>37712</v>
          </cell>
          <cell r="B2244" t="str">
            <v>DEG</v>
          </cell>
          <cell r="C2244" t="str">
            <v>KoSa, USA</v>
          </cell>
          <cell r="D2244" t="str">
            <v>Equistar</v>
          </cell>
          <cell r="E2244">
            <v>485.01639999999998</v>
          </cell>
          <cell r="G2244" t="str">
            <v>$/MT</v>
          </cell>
          <cell r="H2244">
            <v>173.91659333581299</v>
          </cell>
          <cell r="I2244" t="str">
            <v>US</v>
          </cell>
          <cell r="J2244" t="str">
            <v>Campbell</v>
          </cell>
          <cell r="K2244">
            <v>91505.483519999994</v>
          </cell>
          <cell r="L2244">
            <v>84352.400000000009</v>
          </cell>
          <cell r="M2244">
            <v>191.71026087489005</v>
          </cell>
        </row>
        <row r="2245">
          <cell r="A2245">
            <v>37742</v>
          </cell>
          <cell r="B2245" t="str">
            <v>DEG</v>
          </cell>
          <cell r="C2245" t="str">
            <v>KoSa, USA</v>
          </cell>
          <cell r="D2245" t="str">
            <v>Equistar</v>
          </cell>
          <cell r="E2245">
            <v>462.97019999999998</v>
          </cell>
          <cell r="G2245" t="str">
            <v>$/MT</v>
          </cell>
          <cell r="H2245">
            <v>170.32413749308273</v>
          </cell>
          <cell r="I2245" t="str">
            <v>US</v>
          </cell>
          <cell r="J2245" t="str">
            <v>Campbell</v>
          </cell>
          <cell r="K2245">
            <v>91329.861000000004</v>
          </cell>
          <cell r="L2245">
            <v>78855</v>
          </cell>
          <cell r="M2245">
            <v>187.75025548620627</v>
          </cell>
        </row>
        <row r="2246">
          <cell r="A2246">
            <v>37773</v>
          </cell>
          <cell r="B2246" t="str">
            <v>DEG</v>
          </cell>
          <cell r="C2246" t="str">
            <v>KoSa, USA</v>
          </cell>
          <cell r="D2246" t="str">
            <v>Equistar</v>
          </cell>
          <cell r="E2246">
            <v>462.97019999999998</v>
          </cell>
          <cell r="G2246" t="str">
            <v>$/MT</v>
          </cell>
          <cell r="H2246">
            <v>426.96246972267329</v>
          </cell>
          <cell r="I2246" t="str">
            <v>US</v>
          </cell>
          <cell r="J2246" t="str">
            <v>Campbell</v>
          </cell>
          <cell r="K2246">
            <v>230543.57066999999</v>
          </cell>
          <cell r="L2246">
            <v>197670.9</v>
          </cell>
          <cell r="M2246">
            <v>470.64564044370462</v>
          </cell>
        </row>
        <row r="2247">
          <cell r="A2247">
            <v>37803</v>
          </cell>
          <cell r="B2247" t="str">
            <v>DEG</v>
          </cell>
          <cell r="C2247" t="str">
            <v>KoSa, USA</v>
          </cell>
          <cell r="D2247" t="str">
            <v>Equistar</v>
          </cell>
          <cell r="E2247">
            <v>462.97019999999998</v>
          </cell>
          <cell r="G2247" t="str">
            <v>$/MT</v>
          </cell>
          <cell r="H2247">
            <v>256.1303081710227</v>
          </cell>
          <cell r="I2247" t="str">
            <v>US</v>
          </cell>
          <cell r="J2247" t="str">
            <v>Campbell</v>
          </cell>
          <cell r="K2247">
            <v>134849.97203999999</v>
          </cell>
          <cell r="L2247">
            <v>118580.70000000001</v>
          </cell>
          <cell r="M2247">
            <v>282.33538419546232</v>
          </cell>
        </row>
        <row r="2248">
          <cell r="A2248">
            <v>37834</v>
          </cell>
          <cell r="B2248" t="str">
            <v>DEG</v>
          </cell>
          <cell r="C2248" t="str">
            <v>KoSa, USA</v>
          </cell>
          <cell r="D2248" t="str">
            <v>Equistar</v>
          </cell>
          <cell r="E2248">
            <v>462.97019999999998</v>
          </cell>
          <cell r="G2248" t="str">
            <v>$/MT</v>
          </cell>
          <cell r="H2248">
            <v>256.2028830365324</v>
          </cell>
          <cell r="I2248" t="str">
            <v>US</v>
          </cell>
          <cell r="J2248" t="str">
            <v>Campbell</v>
          </cell>
          <cell r="K2248">
            <v>132124.46876999998</v>
          </cell>
          <cell r="L2248">
            <v>118614.3</v>
          </cell>
          <cell r="M2248">
            <v>282.41538430432462</v>
          </cell>
        </row>
        <row r="2249">
          <cell r="A2249">
            <v>37865</v>
          </cell>
          <cell r="B2249" t="str">
            <v>DEG</v>
          </cell>
          <cell r="C2249" t="str">
            <v>KoSa, USA</v>
          </cell>
          <cell r="D2249" t="str">
            <v>Equistar</v>
          </cell>
          <cell r="E2249">
            <v>462.97019999999998</v>
          </cell>
          <cell r="G2249" t="str">
            <v>$/MT</v>
          </cell>
          <cell r="H2249">
            <v>254.98725403924487</v>
          </cell>
          <cell r="I2249" t="str">
            <v>US</v>
          </cell>
          <cell r="J2249" t="str">
            <v>Campbell</v>
          </cell>
          <cell r="K2249">
            <v>132477.39330000003</v>
          </cell>
          <cell r="L2249">
            <v>118051.5</v>
          </cell>
          <cell r="M2249">
            <v>281.0753824808811</v>
          </cell>
        </row>
        <row r="2250">
          <cell r="A2250">
            <v>37895</v>
          </cell>
          <cell r="B2250" t="str">
            <v>DEG</v>
          </cell>
          <cell r="C2250" t="str">
            <v>KoSa, USA</v>
          </cell>
          <cell r="D2250" t="str">
            <v>Equistar</v>
          </cell>
          <cell r="E2250">
            <v>462.97019999999998</v>
          </cell>
          <cell r="G2250" t="str">
            <v>$/MT</v>
          </cell>
          <cell r="H2250">
            <v>257.39583238834814</v>
          </cell>
          <cell r="I2250" t="str">
            <v>US</v>
          </cell>
          <cell r="J2250" t="str">
            <v>Campbell</v>
          </cell>
          <cell r="K2250">
            <v>139329.58872</v>
          </cell>
          <cell r="L2250">
            <v>119166.6</v>
          </cell>
          <cell r="M2250">
            <v>283.73038609374862</v>
          </cell>
        </row>
        <row r="2251">
          <cell r="A2251">
            <v>37926</v>
          </cell>
          <cell r="B2251" t="str">
            <v>DEG</v>
          </cell>
          <cell r="C2251" t="str">
            <v>KoSa, USA</v>
          </cell>
          <cell r="D2251" t="str">
            <v>Equistar</v>
          </cell>
          <cell r="E2251">
            <v>462.97019999999998</v>
          </cell>
          <cell r="G2251" t="str">
            <v>$/MT</v>
          </cell>
          <cell r="H2251">
            <v>258.12611697253948</v>
          </cell>
          <cell r="I2251" t="str">
            <v>US</v>
          </cell>
          <cell r="J2251" t="str">
            <v>Campbell</v>
          </cell>
          <cell r="K2251">
            <v>139844.39993999997</v>
          </cell>
          <cell r="L2251">
            <v>119504.7</v>
          </cell>
          <cell r="M2251">
            <v>284.53538718917548</v>
          </cell>
        </row>
        <row r="2252">
          <cell r="A2252">
            <v>37956</v>
          </cell>
          <cell r="B2252" t="str">
            <v>DEG</v>
          </cell>
          <cell r="C2252" t="str">
            <v>KoSa, USA</v>
          </cell>
          <cell r="D2252" t="str">
            <v>Equistar</v>
          </cell>
          <cell r="E2252">
            <v>496.03949999999998</v>
          </cell>
          <cell r="G2252" t="str">
            <v>$/MT</v>
          </cell>
          <cell r="H2252">
            <v>258.5025990873711</v>
          </cell>
          <cell r="I2252" t="str">
            <v>US</v>
          </cell>
          <cell r="J2252" t="str">
            <v>Campbell</v>
          </cell>
          <cell r="K2252">
            <v>157540.30650000001</v>
          </cell>
          <cell r="L2252">
            <v>128227.50000000001</v>
          </cell>
          <cell r="M2252">
            <v>284.95038775389867</v>
          </cell>
        </row>
        <row r="2253">
          <cell r="A2253">
            <v>37987</v>
          </cell>
          <cell r="B2253" t="str">
            <v>DEG</v>
          </cell>
          <cell r="C2253" t="str">
            <v>KoSa, USA</v>
          </cell>
          <cell r="D2253" t="str">
            <v>Equistar</v>
          </cell>
          <cell r="E2253">
            <v>496.03949999999998</v>
          </cell>
          <cell r="G2253" t="str">
            <v>$/MT</v>
          </cell>
          <cell r="H2253">
            <v>259.55493463726174</v>
          </cell>
          <cell r="I2253" t="str">
            <v>US</v>
          </cell>
          <cell r="J2253" t="str">
            <v>Campbell</v>
          </cell>
          <cell r="K2253">
            <v>162391.74434999999</v>
          </cell>
          <cell r="L2253">
            <v>128749.49999999999</v>
          </cell>
          <cell r="M2253">
            <v>286.11038933240195</v>
          </cell>
        </row>
        <row r="2254">
          <cell r="A2254">
            <v>38018</v>
          </cell>
          <cell r="B2254" t="str">
            <v>DEG</v>
          </cell>
          <cell r="C2254" t="str">
            <v>KoSa, USA</v>
          </cell>
          <cell r="D2254" t="str">
            <v>Equistar</v>
          </cell>
          <cell r="E2254">
            <v>584.22429999999997</v>
          </cell>
          <cell r="G2254" t="str">
            <v>$/MT</v>
          </cell>
          <cell r="H2254">
            <v>345.84644972829784</v>
          </cell>
          <cell r="I2254" t="str">
            <v>US</v>
          </cell>
          <cell r="J2254" t="str">
            <v>Campbell</v>
          </cell>
          <cell r="K2254">
            <v>255514.83273999998</v>
          </cell>
          <cell r="L2254">
            <v>202051.9</v>
          </cell>
          <cell r="M2254">
            <v>381.23051876967463</v>
          </cell>
        </row>
        <row r="2255">
          <cell r="A2255">
            <v>38047</v>
          </cell>
          <cell r="B2255" t="str">
            <v>DEG</v>
          </cell>
          <cell r="C2255" t="str">
            <v>KoSa, USA</v>
          </cell>
          <cell r="D2255" t="str">
            <v>Equistar</v>
          </cell>
          <cell r="E2255">
            <v>655.87444999999991</v>
          </cell>
          <cell r="G2255" t="str">
            <v>$/MT</v>
          </cell>
          <cell r="H2255">
            <v>171.75749108689934</v>
          </cell>
          <cell r="I2255" t="str">
            <v>US</v>
          </cell>
          <cell r="J2255" t="str">
            <v>Campbell</v>
          </cell>
          <cell r="K2255">
            <v>138129.16706217389</v>
          </cell>
          <cell r="L2255">
            <v>112651.34999999999</v>
          </cell>
          <cell r="M2255">
            <v>189.33025763623667</v>
          </cell>
        </row>
        <row r="2256">
          <cell r="A2256">
            <v>38078</v>
          </cell>
          <cell r="B2256" t="str">
            <v>DEG</v>
          </cell>
          <cell r="C2256" t="str">
            <v>KoSa, USA</v>
          </cell>
          <cell r="D2256" t="str">
            <v>Equistar</v>
          </cell>
          <cell r="E2256">
            <v>699.96685000000002</v>
          </cell>
          <cell r="G2256" t="str">
            <v>$/MT</v>
          </cell>
          <cell r="H2256">
            <v>257.46387132476349</v>
          </cell>
          <cell r="I2256" t="str">
            <v>US</v>
          </cell>
          <cell r="J2256" t="str">
            <v>Campbell</v>
          </cell>
          <cell r="K2256">
            <v>215996.29438450004</v>
          </cell>
          <cell r="L2256">
            <v>180216.17500000002</v>
          </cell>
          <cell r="M2256">
            <v>283.80538619580705</v>
          </cell>
        </row>
        <row r="2257">
          <cell r="A2257">
            <v>38108</v>
          </cell>
          <cell r="B2257" t="str">
            <v>DEG</v>
          </cell>
          <cell r="C2257" t="str">
            <v>KoSa, USA</v>
          </cell>
          <cell r="D2257" t="str">
            <v>Equistar</v>
          </cell>
          <cell r="E2257">
            <v>744.05925000000002</v>
          </cell>
          <cell r="G2257" t="str">
            <v>$/MT</v>
          </cell>
          <cell r="H2257">
            <v>342.25852981466193</v>
          </cell>
          <cell r="I2257" t="str">
            <v>US</v>
          </cell>
          <cell r="J2257" t="str">
            <v>Campbell</v>
          </cell>
          <cell r="K2257">
            <v>305777.0757857142</v>
          </cell>
          <cell r="L2257">
            <v>254660.625</v>
          </cell>
          <cell r="M2257">
            <v>377.27551338779477</v>
          </cell>
        </row>
        <row r="2258">
          <cell r="A2258">
            <v>38139</v>
          </cell>
          <cell r="B2258" t="str">
            <v>DEG</v>
          </cell>
          <cell r="C2258" t="str">
            <v>KoSa, USA</v>
          </cell>
          <cell r="D2258" t="str">
            <v>Equistar</v>
          </cell>
          <cell r="E2258">
            <v>788.1516499999999</v>
          </cell>
          <cell r="G2258" t="str">
            <v>$/MT</v>
          </cell>
          <cell r="H2258">
            <v>426.13239469840607</v>
          </cell>
          <cell r="I2258" t="str">
            <v>US</v>
          </cell>
          <cell r="J2258" t="str">
            <v>Campbell</v>
          </cell>
          <cell r="K2258">
            <v>407673.8522674999</v>
          </cell>
          <cell r="L2258">
            <v>335856.94999999995</v>
          </cell>
          <cell r="M2258">
            <v>469.73063919859209</v>
          </cell>
        </row>
        <row r="2259">
          <cell r="A2259">
            <v>37622</v>
          </cell>
          <cell r="B2259" t="str">
            <v>DEG</v>
          </cell>
          <cell r="C2259" t="str">
            <v>KoSa, USA</v>
          </cell>
          <cell r="D2259" t="str">
            <v>Sabic</v>
          </cell>
          <cell r="E2259">
            <v>345.463954</v>
          </cell>
          <cell r="G2259" t="str">
            <v>$/MT</v>
          </cell>
          <cell r="H2259">
            <v>1182.5530023314677</v>
          </cell>
          <cell r="I2259" t="str">
            <v>US</v>
          </cell>
          <cell r="J2259" t="str">
            <v>Campbell</v>
          </cell>
          <cell r="K2259">
            <v>433939.96691920009</v>
          </cell>
          <cell r="L2259">
            <v>408529.43600000005</v>
          </cell>
          <cell r="M2259">
            <v>1303.5417738295039</v>
          </cell>
        </row>
        <row r="2260">
          <cell r="A2260">
            <v>37653</v>
          </cell>
          <cell r="B2260" t="str">
            <v>DEG</v>
          </cell>
          <cell r="C2260" t="str">
            <v>KoSa, USA</v>
          </cell>
          <cell r="D2260" t="str">
            <v>Sabic</v>
          </cell>
          <cell r="E2260">
            <v>365.96692000000002</v>
          </cell>
          <cell r="G2260" t="str">
            <v>$/MT</v>
          </cell>
          <cell r="H2260">
            <v>868.42176883090963</v>
          </cell>
          <cell r="I2260" t="str">
            <v>US</v>
          </cell>
          <cell r="J2260" t="str">
            <v>Campbell</v>
          </cell>
          <cell r="K2260">
            <v>342380.634372</v>
          </cell>
          <cell r="L2260">
            <v>317813.64</v>
          </cell>
          <cell r="M2260">
            <v>957.27130263265337</v>
          </cell>
        </row>
        <row r="2261">
          <cell r="A2261">
            <v>37681</v>
          </cell>
          <cell r="B2261" t="str">
            <v>DEG</v>
          </cell>
          <cell r="C2261" t="str">
            <v>KoSa, USA</v>
          </cell>
          <cell r="D2261" t="str">
            <v>Sabic</v>
          </cell>
          <cell r="E2261">
            <v>365.96692000000002</v>
          </cell>
          <cell r="G2261" t="str">
            <v>$/MT</v>
          </cell>
          <cell r="H2261">
            <v>705.76335150728926</v>
          </cell>
          <cell r="I2261" t="str">
            <v>US</v>
          </cell>
          <cell r="J2261" t="str">
            <v>Campbell</v>
          </cell>
          <cell r="K2261">
            <v>279129.723428</v>
          </cell>
          <cell r="L2261">
            <v>258286.04</v>
          </cell>
          <cell r="M2261">
            <v>777.97105864502737</v>
          </cell>
        </row>
        <row r="2262">
          <cell r="A2262">
            <v>37712</v>
          </cell>
          <cell r="B2262" t="str">
            <v>DEG</v>
          </cell>
          <cell r="C2262" t="str">
            <v>KoSa, USA</v>
          </cell>
          <cell r="D2262" t="str">
            <v>Sabic</v>
          </cell>
          <cell r="E2262">
            <v>444.671854</v>
          </cell>
          <cell r="G2262" t="str">
            <v>$/MT</v>
          </cell>
          <cell r="H2262">
            <v>855.82095780678765</v>
          </cell>
          <cell r="I2262" t="str">
            <v>US</v>
          </cell>
          <cell r="J2262" t="str">
            <v>Campbell</v>
          </cell>
          <cell r="K2262">
            <v>412830.93692160002</v>
          </cell>
          <cell r="L2262">
            <v>380559.49200000003</v>
          </cell>
          <cell r="M2262">
            <v>943.38128373143695</v>
          </cell>
        </row>
        <row r="2263">
          <cell r="A2263">
            <v>37742</v>
          </cell>
          <cell r="B2263" t="str">
            <v>DEG</v>
          </cell>
          <cell r="C2263" t="str">
            <v>KoSa, USA</v>
          </cell>
          <cell r="D2263" t="str">
            <v>Sabic</v>
          </cell>
          <cell r="E2263">
            <v>496.03949999999998</v>
          </cell>
          <cell r="G2263" t="str">
            <v>$/MT</v>
          </cell>
          <cell r="H2263">
            <v>1559.6338598035036</v>
          </cell>
          <cell r="I2263" t="str">
            <v>US</v>
          </cell>
          <cell r="J2263" t="str">
            <v>Campbell</v>
          </cell>
          <cell r="K2263">
            <v>896029.848</v>
          </cell>
          <cell r="L2263">
            <v>773640</v>
          </cell>
          <cell r="M2263">
            <v>1719.2023394507899</v>
          </cell>
        </row>
        <row r="2264">
          <cell r="A2264">
            <v>37773</v>
          </cell>
          <cell r="B2264" t="str">
            <v>DEG</v>
          </cell>
          <cell r="C2264" t="str">
            <v>KoSa, USA</v>
          </cell>
          <cell r="D2264" t="str">
            <v>Sabic</v>
          </cell>
          <cell r="E2264">
            <v>440.92399999999998</v>
          </cell>
          <cell r="G2264" t="str">
            <v>$/MT</v>
          </cell>
          <cell r="H2264">
            <v>918.42585116709461</v>
          </cell>
          <cell r="I2264" t="str">
            <v>US</v>
          </cell>
          <cell r="J2264" t="str">
            <v>Campbell</v>
          </cell>
          <cell r="K2264">
            <v>472300.18279999989</v>
          </cell>
          <cell r="L2264">
            <v>404956</v>
          </cell>
          <cell r="M2264">
            <v>1012.3913776387769</v>
          </cell>
        </row>
        <row r="2265">
          <cell r="A2265">
            <v>37803</v>
          </cell>
          <cell r="B2265" t="str">
            <v>DEG</v>
          </cell>
          <cell r="C2265" t="str">
            <v>KoSa, USA</v>
          </cell>
          <cell r="D2265" t="str">
            <v>Sabic</v>
          </cell>
          <cell r="E2265">
            <v>440.92399999999998</v>
          </cell>
          <cell r="G2265" t="str">
            <v>$/MT</v>
          </cell>
          <cell r="H2265">
            <v>792.10022588926893</v>
          </cell>
          <cell r="I2265" t="str">
            <v>US</v>
          </cell>
          <cell r="J2265" t="str">
            <v>Campbell</v>
          </cell>
          <cell r="K2265">
            <v>397173.92319999996</v>
          </cell>
          <cell r="L2265">
            <v>349256</v>
          </cell>
          <cell r="M2265">
            <v>873.14118815033896</v>
          </cell>
        </row>
        <row r="2266">
          <cell r="A2266">
            <v>37834</v>
          </cell>
          <cell r="B2266" t="str">
            <v>DEG</v>
          </cell>
          <cell r="C2266" t="str">
            <v>KoSa, USA</v>
          </cell>
          <cell r="D2266" t="str">
            <v>Sabic</v>
          </cell>
          <cell r="E2266">
            <v>440.92399999999998</v>
          </cell>
          <cell r="G2266" t="str">
            <v>$/MT</v>
          </cell>
          <cell r="H2266">
            <v>1026.9252751040997</v>
          </cell>
          <cell r="I2266" t="str">
            <v>US</v>
          </cell>
          <cell r="J2266" t="str">
            <v>Campbell</v>
          </cell>
          <cell r="K2266">
            <v>504369.46439999994</v>
          </cell>
          <cell r="L2266">
            <v>452796</v>
          </cell>
          <cell r="M2266">
            <v>1131.9915403879129</v>
          </cell>
        </row>
        <row r="2267">
          <cell r="A2267">
            <v>37865</v>
          </cell>
          <cell r="B2267" t="str">
            <v>DEG</v>
          </cell>
          <cell r="C2267" t="str">
            <v>KoSa, USA</v>
          </cell>
          <cell r="D2267" t="str">
            <v>Sabic</v>
          </cell>
          <cell r="E2267">
            <v>440.92399999999998</v>
          </cell>
          <cell r="G2267" t="str">
            <v>$/MT</v>
          </cell>
          <cell r="H2267">
            <v>941.75867042846392</v>
          </cell>
          <cell r="I2267" t="str">
            <v>US</v>
          </cell>
          <cell r="J2267" t="str">
            <v>Campbell</v>
          </cell>
          <cell r="K2267">
            <v>465986.81680000003</v>
          </cell>
          <cell r="L2267">
            <v>415244</v>
          </cell>
          <cell r="M2267">
            <v>1038.1114126380057</v>
          </cell>
        </row>
        <row r="2268">
          <cell r="A2268">
            <v>37895</v>
          </cell>
          <cell r="B2268" t="str">
            <v>DEG</v>
          </cell>
          <cell r="C2268" t="str">
            <v>KoSa, USA</v>
          </cell>
          <cell r="D2268" t="str">
            <v>Sabic</v>
          </cell>
          <cell r="E2268">
            <v>440.92399999999998</v>
          </cell>
          <cell r="G2268" t="str">
            <v>$/MT</v>
          </cell>
          <cell r="H2268">
            <v>965.52693888289139</v>
          </cell>
          <cell r="I2268" t="str">
            <v>US</v>
          </cell>
          <cell r="J2268" t="str">
            <v>Campbell</v>
          </cell>
          <cell r="K2268">
            <v>497756.50080000004</v>
          </cell>
          <cell r="L2268">
            <v>425724</v>
          </cell>
          <cell r="M2268">
            <v>1064.3114482904084</v>
          </cell>
        </row>
        <row r="2269">
          <cell r="A2269">
            <v>37926</v>
          </cell>
          <cell r="B2269" t="str">
            <v>DEG</v>
          </cell>
          <cell r="C2269" t="str">
            <v>KoSa, USA</v>
          </cell>
          <cell r="D2269" t="str">
            <v>Sabic</v>
          </cell>
          <cell r="E2269">
            <v>440.92399999999998</v>
          </cell>
          <cell r="G2269" t="str">
            <v>$/MT</v>
          </cell>
          <cell r="H2269">
            <v>1203.5271384637715</v>
          </cell>
          <cell r="I2269" t="str">
            <v>US</v>
          </cell>
          <cell r="J2269" t="str">
            <v>Campbell</v>
          </cell>
          <cell r="K2269">
            <v>620983.01279999991</v>
          </cell>
          <cell r="L2269">
            <v>530664</v>
          </cell>
          <cell r="M2269">
            <v>1326.6618052907079</v>
          </cell>
        </row>
        <row r="2270">
          <cell r="A2270">
            <v>37956</v>
          </cell>
          <cell r="B2270" t="str">
            <v>DEG</v>
          </cell>
          <cell r="C2270" t="str">
            <v>KoSa, USA</v>
          </cell>
          <cell r="D2270" t="str">
            <v>Sabic</v>
          </cell>
          <cell r="E2270">
            <v>440.92399999999998</v>
          </cell>
          <cell r="G2270" t="str">
            <v>$/MT</v>
          </cell>
          <cell r="H2270">
            <v>1034.618210848128</v>
          </cell>
          <cell r="I2270" t="str">
            <v>US</v>
          </cell>
          <cell r="J2270" t="str">
            <v>Campbell</v>
          </cell>
          <cell r="K2270">
            <v>560472.57679999992</v>
          </cell>
          <cell r="L2270">
            <v>456187.99999999994</v>
          </cell>
          <cell r="M2270">
            <v>1140.4715519273163</v>
          </cell>
        </row>
        <row r="2271">
          <cell r="A2271">
            <v>37987</v>
          </cell>
          <cell r="B2271" t="str">
            <v>DEG</v>
          </cell>
          <cell r="C2271" t="str">
            <v>KoSa, USA</v>
          </cell>
          <cell r="D2271" t="str">
            <v>Sabic</v>
          </cell>
          <cell r="E2271">
            <v>440.92399999999998</v>
          </cell>
          <cell r="G2271" t="str">
            <v>$/MT</v>
          </cell>
          <cell r="H2271">
            <v>841.89565548711346</v>
          </cell>
          <cell r="I2271" t="str">
            <v>US</v>
          </cell>
          <cell r="J2271" t="str">
            <v>Campbell</v>
          </cell>
          <cell r="K2271">
            <v>468209.69560000004</v>
          </cell>
          <cell r="L2271">
            <v>371212</v>
          </cell>
          <cell r="M2271">
            <v>928.03126284348332</v>
          </cell>
        </row>
        <row r="2272">
          <cell r="A2272">
            <v>38018</v>
          </cell>
          <cell r="B2272" t="str">
            <v>DEG</v>
          </cell>
          <cell r="C2272" t="str">
            <v>KoSa, USA</v>
          </cell>
          <cell r="D2272" t="str">
            <v>Sabic</v>
          </cell>
          <cell r="E2272">
            <v>485.01639999999998</v>
          </cell>
          <cell r="G2272" t="str">
            <v>$/MT</v>
          </cell>
          <cell r="H2272">
            <v>1102.276129219548</v>
          </cell>
          <cell r="I2272" t="str">
            <v>US</v>
          </cell>
          <cell r="J2272" t="str">
            <v>Campbell</v>
          </cell>
          <cell r="K2272">
            <v>676082.98119999992</v>
          </cell>
          <cell r="L2272">
            <v>534622</v>
          </cell>
          <cell r="M2272">
            <v>1215.0516534141939</v>
          </cell>
        </row>
        <row r="2273">
          <cell r="A2273">
            <v>38047</v>
          </cell>
          <cell r="B2273" t="str">
            <v>DEG</v>
          </cell>
          <cell r="C2273" t="str">
            <v>KoSa, USA</v>
          </cell>
          <cell r="D2273" t="str">
            <v>Sabic</v>
          </cell>
          <cell r="E2273">
            <v>573.20119999999997</v>
          </cell>
          <cell r="G2273" t="str">
            <v>$/MT</v>
          </cell>
          <cell r="H2273">
            <v>861.96260580054616</v>
          </cell>
          <cell r="I2273" t="str">
            <v>US</v>
          </cell>
          <cell r="J2273" t="str">
            <v>Campbell</v>
          </cell>
          <cell r="K2273">
            <v>605821.25827826082</v>
          </cell>
          <cell r="L2273">
            <v>494078</v>
          </cell>
          <cell r="M2273">
            <v>950.15129294390886</v>
          </cell>
        </row>
        <row r="2274">
          <cell r="A2274">
            <v>38078</v>
          </cell>
          <cell r="B2274" t="str">
            <v>DEG</v>
          </cell>
          <cell r="C2274" t="str">
            <v>KoSa, USA</v>
          </cell>
          <cell r="D2274" t="str">
            <v>Sabic</v>
          </cell>
          <cell r="E2274">
            <v>606.27049999999997</v>
          </cell>
          <cell r="G2274" t="str">
            <v>$/MT</v>
          </cell>
          <cell r="H2274">
            <v>1421.0340103963495</v>
          </cell>
          <cell r="I2274" t="str">
            <v>US</v>
          </cell>
          <cell r="J2274" t="str">
            <v>Campbell</v>
          </cell>
          <cell r="K2274">
            <v>1032579.3647400001</v>
          </cell>
          <cell r="L2274">
            <v>861530.99999999988</v>
          </cell>
          <cell r="M2274">
            <v>1566.4221315510158</v>
          </cell>
        </row>
        <row r="2275">
          <cell r="A2275">
            <v>38108</v>
          </cell>
          <cell r="B2275" t="str">
            <v>DEG</v>
          </cell>
          <cell r="C2275" t="str">
            <v>KoSa, USA</v>
          </cell>
          <cell r="D2275" t="str">
            <v>Sabic</v>
          </cell>
          <cell r="E2275">
            <v>650.36289999999997</v>
          </cell>
          <cell r="G2275" t="str">
            <v>$/MT</v>
          </cell>
          <cell r="H2275">
            <v>1004.3544919305822</v>
          </cell>
          <cell r="I2275" t="str">
            <v>US</v>
          </cell>
          <cell r="J2275" t="str">
            <v>Campbell</v>
          </cell>
          <cell r="K2275">
            <v>784306.66868952371</v>
          </cell>
          <cell r="L2275">
            <v>653194.9</v>
          </cell>
          <cell r="M2275">
            <v>1107.1115065317381</v>
          </cell>
        </row>
        <row r="2276">
          <cell r="A2276">
            <v>38139</v>
          </cell>
          <cell r="B2276" t="str">
            <v>DEG</v>
          </cell>
          <cell r="C2276" t="str">
            <v>KoSa, USA</v>
          </cell>
          <cell r="D2276" t="str">
            <v>Sabic</v>
          </cell>
          <cell r="E2276">
            <v>683.43219999999997</v>
          </cell>
          <cell r="G2276" t="str">
            <v>$/MT</v>
          </cell>
          <cell r="H2276">
            <v>1002.5310484346509</v>
          </cell>
          <cell r="I2276" t="str">
            <v>US</v>
          </cell>
          <cell r="J2276" t="str">
            <v>Campbell</v>
          </cell>
          <cell r="K2276">
            <v>831671.43620909064</v>
          </cell>
          <cell r="L2276">
            <v>685162</v>
          </cell>
          <cell r="M2276">
            <v>1105.1015037965728</v>
          </cell>
        </row>
        <row r="2277">
          <cell r="A2277">
            <v>37622</v>
          </cell>
          <cell r="B2277" t="str">
            <v>DEG</v>
          </cell>
          <cell r="C2277" t="str">
            <v>KoSa, USA</v>
          </cell>
          <cell r="D2277" t="str">
            <v>Shell</v>
          </cell>
          <cell r="E2277">
            <v>374.78539999999998</v>
          </cell>
          <cell r="G2277" t="str">
            <v>$/MT</v>
          </cell>
          <cell r="H2277">
            <v>339.74471791056965</v>
          </cell>
          <cell r="I2277" t="str">
            <v>US</v>
          </cell>
          <cell r="J2277" t="str">
            <v>Campbell</v>
          </cell>
          <cell r="K2277">
            <v>135251.37059199999</v>
          </cell>
          <cell r="L2277">
            <v>127331.36</v>
          </cell>
          <cell r="M2277">
            <v>374.50450961707691</v>
          </cell>
        </row>
        <row r="2278">
          <cell r="A2278">
            <v>37653</v>
          </cell>
          <cell r="B2278" t="str">
            <v>DEG</v>
          </cell>
          <cell r="C2278" t="str">
            <v>KoSa, USA</v>
          </cell>
          <cell r="D2278" t="str">
            <v>Shell</v>
          </cell>
          <cell r="E2278">
            <v>374.78539999999998</v>
          </cell>
          <cell r="G2278" t="str">
            <v>$/MT</v>
          </cell>
          <cell r="H2278">
            <v>170.21346082318041</v>
          </cell>
          <cell r="I2278" t="str">
            <v>US</v>
          </cell>
          <cell r="J2278" t="str">
            <v>Campbell</v>
          </cell>
          <cell r="K2278">
            <v>68724.759095999994</v>
          </cell>
          <cell r="L2278">
            <v>63793.52</v>
          </cell>
          <cell r="M2278">
            <v>187.62825532019124</v>
          </cell>
        </row>
        <row r="2279">
          <cell r="A2279">
            <v>37681</v>
          </cell>
          <cell r="B2279" t="str">
            <v>DEG</v>
          </cell>
          <cell r="C2279" t="str">
            <v>KoSa, USA</v>
          </cell>
          <cell r="D2279" t="str">
            <v>Shell</v>
          </cell>
          <cell r="E2279">
            <v>418.87779999999998</v>
          </cell>
          <cell r="G2279" t="str">
            <v>$/MT</v>
          </cell>
          <cell r="H2279">
            <v>251.50229971605086</v>
          </cell>
          <cell r="I2279" t="str">
            <v>US</v>
          </cell>
          <cell r="J2279" t="str">
            <v>Campbell</v>
          </cell>
          <cell r="K2279">
            <v>113850.37251100001</v>
          </cell>
          <cell r="L2279">
            <v>105348.73</v>
          </cell>
          <cell r="M2279">
            <v>277.23387725344963</v>
          </cell>
        </row>
        <row r="2280">
          <cell r="A2280">
            <v>37712</v>
          </cell>
          <cell r="B2280" t="str">
            <v>DEG</v>
          </cell>
          <cell r="C2280" t="str">
            <v>KoSa, USA</v>
          </cell>
          <cell r="D2280" t="str">
            <v>Shell</v>
          </cell>
          <cell r="E2280">
            <v>507.06259999999997</v>
          </cell>
          <cell r="G2280" t="str">
            <v>$/MT</v>
          </cell>
          <cell r="H2280">
            <v>255.2140504939627</v>
          </cell>
          <cell r="I2280" t="str">
            <v>US</v>
          </cell>
          <cell r="J2280" t="str">
            <v>Campbell</v>
          </cell>
          <cell r="K2280">
            <v>140383.42559999999</v>
          </cell>
          <cell r="L2280">
            <v>129409.5</v>
          </cell>
          <cell r="M2280">
            <v>281.32538282107578</v>
          </cell>
        </row>
        <row r="2281">
          <cell r="A2281">
            <v>37742</v>
          </cell>
          <cell r="B2281" t="str">
            <v>DEG</v>
          </cell>
          <cell r="C2281" t="str">
            <v>KoSa, USA</v>
          </cell>
          <cell r="D2281" t="str">
            <v>Shell</v>
          </cell>
          <cell r="E2281">
            <v>507.06259999999997</v>
          </cell>
          <cell r="G2281" t="str">
            <v>$/MT</v>
          </cell>
          <cell r="H2281">
            <v>253.50854115448467</v>
          </cell>
          <cell r="I2281" t="str">
            <v>US</v>
          </cell>
          <cell r="J2281" t="str">
            <v>Campbell</v>
          </cell>
          <cell r="K2281">
            <v>148880.47153999997</v>
          </cell>
          <cell r="L2281">
            <v>128544.7</v>
          </cell>
          <cell r="M2281">
            <v>279.44538026281174</v>
          </cell>
        </row>
        <row r="2282">
          <cell r="A2282">
            <v>37773</v>
          </cell>
          <cell r="B2282" t="str">
            <v>DEG</v>
          </cell>
          <cell r="C2282" t="str">
            <v>KoSa, USA</v>
          </cell>
          <cell r="D2282" t="str">
            <v>Shell</v>
          </cell>
          <cell r="E2282">
            <v>507.06259999999997</v>
          </cell>
          <cell r="G2282" t="str">
            <v>$/MT</v>
          </cell>
          <cell r="H2282">
            <v>421.51209732289465</v>
          </cell>
          <cell r="I2282" t="str">
            <v>US</v>
          </cell>
          <cell r="J2282" t="str">
            <v>Campbell</v>
          </cell>
          <cell r="K2282">
            <v>249276.82122599997</v>
          </cell>
          <cell r="L2282">
            <v>213733.02</v>
          </cell>
          <cell r="M2282">
            <v>464.63763226814604</v>
          </cell>
        </row>
        <row r="2283">
          <cell r="A2283">
            <v>37803</v>
          </cell>
          <cell r="B2283" t="str">
            <v>DEG</v>
          </cell>
          <cell r="C2283" t="str">
            <v>KoSa, USA</v>
          </cell>
          <cell r="D2283" t="str">
            <v>Shell</v>
          </cell>
          <cell r="E2283">
            <v>507.06259999999997</v>
          </cell>
          <cell r="G2283" t="str">
            <v>$/MT</v>
          </cell>
          <cell r="H2283">
            <v>339.30473278841708</v>
          </cell>
          <cell r="I2283" t="str">
            <v>US</v>
          </cell>
          <cell r="J2283" t="str">
            <v>Campbell</v>
          </cell>
          <cell r="K2283">
            <v>195653.827128</v>
          </cell>
          <cell r="L2283">
            <v>172048.74000000002</v>
          </cell>
          <cell r="M2283">
            <v>374.01950895709928</v>
          </cell>
        </row>
        <row r="2284">
          <cell r="A2284">
            <v>37834</v>
          </cell>
          <cell r="B2284" t="str">
            <v>DEG</v>
          </cell>
          <cell r="C2284" t="str">
            <v>KoSa, USA</v>
          </cell>
          <cell r="D2284" t="str">
            <v>Shell</v>
          </cell>
          <cell r="E2284">
            <v>473.99329999999998</v>
          </cell>
          <cell r="G2284" t="str">
            <v>$/MT</v>
          </cell>
          <cell r="H2284">
            <v>340.33756384320202</v>
          </cell>
          <cell r="I2284" t="str">
            <v>US</v>
          </cell>
          <cell r="J2284" t="str">
            <v>Campbell</v>
          </cell>
          <cell r="K2284">
            <v>179691.81387749998</v>
          </cell>
          <cell r="L2284">
            <v>161317.72500000001</v>
          </cell>
          <cell r="M2284">
            <v>375.15801050634582</v>
          </cell>
        </row>
        <row r="2285">
          <cell r="A2285">
            <v>37865</v>
          </cell>
          <cell r="B2285" t="str">
            <v>DEG</v>
          </cell>
          <cell r="C2285" t="str">
            <v>KoSa, USA</v>
          </cell>
          <cell r="D2285" t="str">
            <v>Shell</v>
          </cell>
          <cell r="E2285">
            <v>473.99329999999998</v>
          </cell>
          <cell r="G2285" t="str">
            <v>$/MT</v>
          </cell>
          <cell r="H2285">
            <v>423.85762625758639</v>
          </cell>
          <cell r="I2285" t="str">
            <v>US</v>
          </cell>
          <cell r="J2285" t="str">
            <v>Campbell</v>
          </cell>
          <cell r="K2285">
            <v>225456.34848500002</v>
          </cell>
          <cell r="L2285">
            <v>200905.67500000002</v>
          </cell>
          <cell r="M2285">
            <v>467.22313578643951</v>
          </cell>
        </row>
        <row r="2286">
          <cell r="A2286">
            <v>37895</v>
          </cell>
          <cell r="B2286" t="str">
            <v>DEG</v>
          </cell>
          <cell r="C2286" t="str">
            <v>KoSa, USA</v>
          </cell>
          <cell r="D2286" t="str">
            <v>Shell</v>
          </cell>
          <cell r="E2286">
            <v>496.03949999999998</v>
          </cell>
          <cell r="G2286" t="str">
            <v>$/MT</v>
          </cell>
          <cell r="H2286">
            <v>0</v>
          </cell>
          <cell r="I2286" t="str">
            <v>US</v>
          </cell>
          <cell r="J2286" t="str">
            <v>Campbell</v>
          </cell>
          <cell r="K2286">
            <v>0</v>
          </cell>
          <cell r="L2286">
            <v>0</v>
          </cell>
          <cell r="M2286">
            <v>0</v>
          </cell>
        </row>
        <row r="2287">
          <cell r="A2287">
            <v>37926</v>
          </cell>
          <cell r="B2287" t="str">
            <v>DEG</v>
          </cell>
          <cell r="C2287" t="str">
            <v>KoSa, USA</v>
          </cell>
          <cell r="D2287" t="str">
            <v>Shell</v>
          </cell>
          <cell r="E2287">
            <v>473.99329999999998</v>
          </cell>
          <cell r="G2287" t="str">
            <v>$/MT</v>
          </cell>
          <cell r="H2287">
            <v>336.52829058976153</v>
          </cell>
          <cell r="I2287" t="str">
            <v>US</v>
          </cell>
          <cell r="J2287" t="str">
            <v>Campbell</v>
          </cell>
          <cell r="K2287">
            <v>186661.123781</v>
          </cell>
          <cell r="L2287">
            <v>159512.155</v>
          </cell>
          <cell r="M2287">
            <v>370.95900479243596</v>
          </cell>
        </row>
        <row r="2288">
          <cell r="A2288">
            <v>37956</v>
          </cell>
          <cell r="B2288" t="str">
            <v>DEG</v>
          </cell>
          <cell r="C2288" t="str">
            <v>KoSa, USA</v>
          </cell>
          <cell r="D2288" t="str">
            <v>Shell</v>
          </cell>
          <cell r="E2288">
            <v>473.99329999999998</v>
          </cell>
          <cell r="G2288" t="str">
            <v>$/MT</v>
          </cell>
          <cell r="H2288">
            <v>254.90968965173138</v>
          </cell>
          <cell r="I2288" t="str">
            <v>US</v>
          </cell>
          <cell r="J2288" t="str">
            <v>Campbell</v>
          </cell>
          <cell r="K2288">
            <v>148446.190871</v>
          </cell>
          <cell r="L2288">
            <v>120825.485</v>
          </cell>
          <cell r="M2288">
            <v>280.98988236453454</v>
          </cell>
        </row>
        <row r="2289">
          <cell r="A2289">
            <v>37987</v>
          </cell>
          <cell r="B2289" t="str">
            <v>DEG</v>
          </cell>
          <cell r="C2289" t="str">
            <v>KoSa, USA</v>
          </cell>
          <cell r="D2289" t="str">
            <v>Shell</v>
          </cell>
          <cell r="E2289">
            <v>496.03949999999998</v>
          </cell>
          <cell r="G2289" t="str">
            <v>$/MT</v>
          </cell>
          <cell r="H2289">
            <v>258.5025990873711</v>
          </cell>
          <cell r="I2289" t="str">
            <v>US</v>
          </cell>
          <cell r="J2289" t="str">
            <v>Campbell</v>
          </cell>
          <cell r="K2289">
            <v>161733.34575000001</v>
          </cell>
          <cell r="L2289">
            <v>128227.50000000001</v>
          </cell>
          <cell r="M2289">
            <v>284.95038775389867</v>
          </cell>
        </row>
        <row r="2290">
          <cell r="A2290">
            <v>38018</v>
          </cell>
          <cell r="B2290" t="str">
            <v>DEG</v>
          </cell>
          <cell r="C2290" t="str">
            <v>KoSa, USA</v>
          </cell>
          <cell r="D2290" t="str">
            <v>Shell</v>
          </cell>
          <cell r="E2290">
            <v>562.17809999999997</v>
          </cell>
          <cell r="G2290" t="str">
            <v>$/MT</v>
          </cell>
          <cell r="H2290">
            <v>333.35812974571581</v>
          </cell>
          <cell r="I2290" t="str">
            <v>US</v>
          </cell>
          <cell r="J2290" t="str">
            <v>Campbell</v>
          </cell>
          <cell r="K2290">
            <v>236994.43694399996</v>
          </cell>
          <cell r="L2290">
            <v>187406.63999999998</v>
          </cell>
          <cell r="M2290">
            <v>367.46450003719468</v>
          </cell>
        </row>
        <row r="2291">
          <cell r="A2291">
            <v>38047</v>
          </cell>
          <cell r="B2291" t="str">
            <v>DEG</v>
          </cell>
          <cell r="C2291" t="str">
            <v>KoSa, USA</v>
          </cell>
          <cell r="D2291" t="str">
            <v>Shell</v>
          </cell>
          <cell r="E2291">
            <v>628.31669999999997</v>
          </cell>
          <cell r="G2291" t="str">
            <v>$/MT</v>
          </cell>
          <cell r="H2291">
            <v>251.70959167566295</v>
          </cell>
          <cell r="I2291" t="str">
            <v>US</v>
          </cell>
          <cell r="J2291" t="str">
            <v>Campbell</v>
          </cell>
          <cell r="K2291">
            <v>193922.12452226086</v>
          </cell>
          <cell r="L2291">
            <v>158153.34</v>
          </cell>
          <cell r="M2291">
            <v>277.46237756438757</v>
          </cell>
        </row>
        <row r="2292">
          <cell r="A2292">
            <v>38078</v>
          </cell>
          <cell r="B2292" t="str">
            <v>DEG</v>
          </cell>
          <cell r="C2292" t="str">
            <v>KoSa, USA</v>
          </cell>
          <cell r="D2292" t="str">
            <v>Shell</v>
          </cell>
          <cell r="E2292">
            <v>672.40909999999997</v>
          </cell>
          <cell r="G2292" t="str">
            <v>$/MT</v>
          </cell>
          <cell r="H2292">
            <v>337.98885975814426</v>
          </cell>
          <cell r="I2292" t="str">
            <v>US</v>
          </cell>
          <cell r="J2292" t="str">
            <v>Campbell</v>
          </cell>
          <cell r="K2292">
            <v>272388.33249390003</v>
          </cell>
          <cell r="L2292">
            <v>227266.78499999997</v>
          </cell>
          <cell r="M2292">
            <v>372.56900698328968</v>
          </cell>
        </row>
        <row r="2293">
          <cell r="A2293">
            <v>38108</v>
          </cell>
          <cell r="B2293" t="str">
            <v>DEG</v>
          </cell>
          <cell r="C2293" t="str">
            <v>KoSa, USA</v>
          </cell>
          <cell r="D2293" t="str">
            <v>Shell</v>
          </cell>
          <cell r="E2293">
            <v>716.50149999999996</v>
          </cell>
          <cell r="G2293" t="str">
            <v>$/MT</v>
          </cell>
          <cell r="H2293">
            <v>423.87395560232602</v>
          </cell>
          <cell r="I2293" t="str">
            <v>US</v>
          </cell>
          <cell r="J2293" t="str">
            <v>Campbell</v>
          </cell>
          <cell r="K2293">
            <v>364667.41553047608</v>
          </cell>
          <cell r="L2293">
            <v>303706.32499999995</v>
          </cell>
          <cell r="M2293">
            <v>467.24113581093343</v>
          </cell>
        </row>
        <row r="2294">
          <cell r="A2294">
            <v>38139</v>
          </cell>
          <cell r="B2294" t="str">
            <v>DEG</v>
          </cell>
          <cell r="C2294" t="str">
            <v>KoSa, USA</v>
          </cell>
          <cell r="D2294" t="str">
            <v>Shell</v>
          </cell>
          <cell r="E2294">
            <v>760.59389999999985</v>
          </cell>
          <cell r="G2294" t="str">
            <v>$/MT</v>
          </cell>
          <cell r="H2294">
            <v>504.89608186444832</v>
          </cell>
          <cell r="I2294" t="str">
            <v>US</v>
          </cell>
          <cell r="J2294" t="str">
            <v>Campbell</v>
          </cell>
          <cell r="K2294">
            <v>466136.76299018168</v>
          </cell>
          <cell r="L2294">
            <v>384020.87999999995</v>
          </cell>
          <cell r="M2294">
            <v>556.55275734412282</v>
          </cell>
        </row>
        <row r="2295">
          <cell r="A2295">
            <v>37622</v>
          </cell>
          <cell r="B2295" t="str">
            <v>MEOH</v>
          </cell>
          <cell r="C2295" t="str">
            <v>KoSa, USA</v>
          </cell>
          <cell r="D2295" t="str">
            <v>Sabic</v>
          </cell>
          <cell r="E2295">
            <v>217.16806334841627</v>
          </cell>
          <cell r="G2295" t="str">
            <v>$/MT</v>
          </cell>
          <cell r="H2295">
            <v>1830.7728134553802</v>
          </cell>
          <cell r="I2295" t="str">
            <v>US</v>
          </cell>
          <cell r="J2295" t="str">
            <v>Campbell</v>
          </cell>
          <cell r="K2295">
            <v>397585.38632903626</v>
          </cell>
          <cell r="L2295">
            <v>397585.38632903626</v>
          </cell>
          <cell r="M2295">
            <v>1830.7728134553802</v>
          </cell>
        </row>
        <row r="2296">
          <cell r="A2296">
            <v>37653</v>
          </cell>
          <cell r="B2296" t="str">
            <v>MEOH</v>
          </cell>
          <cell r="C2296" t="str">
            <v>KoSa, USA</v>
          </cell>
          <cell r="D2296" t="str">
            <v>Sabic</v>
          </cell>
          <cell r="E2296">
            <v>250.65271191553541</v>
          </cell>
          <cell r="G2296" t="str">
            <v>$/MT</v>
          </cell>
          <cell r="H2296">
            <v>2580.0257867569017</v>
          </cell>
          <cell r="I2296" t="str">
            <v>US</v>
          </cell>
          <cell r="J2296" t="str">
            <v>Campbell</v>
          </cell>
          <cell r="K2296">
            <v>646690.46026263025</v>
          </cell>
          <cell r="L2296">
            <v>646690.46026263025</v>
          </cell>
          <cell r="M2296">
            <v>2580.0257867569017</v>
          </cell>
        </row>
        <row r="2297">
          <cell r="A2297">
            <v>37681</v>
          </cell>
          <cell r="B2297" t="str">
            <v>MEOH</v>
          </cell>
          <cell r="C2297" t="str">
            <v>KoSa, USA</v>
          </cell>
          <cell r="D2297" t="str">
            <v>Sabic</v>
          </cell>
          <cell r="E2297">
            <v>259.66397285067876</v>
          </cell>
          <cell r="G2297" t="str">
            <v>$/MT</v>
          </cell>
          <cell r="H2297">
            <v>1512.5651722292278</v>
          </cell>
          <cell r="I2297" t="str">
            <v>US</v>
          </cell>
          <cell r="J2297" t="str">
            <v>Campbell</v>
          </cell>
          <cell r="K2297">
            <v>392758.68181661243</v>
          </cell>
          <cell r="L2297">
            <v>392758.68181661243</v>
          </cell>
          <cell r="M2297">
            <v>1512.5651722292278</v>
          </cell>
        </row>
        <row r="2298">
          <cell r="A2298">
            <v>37712</v>
          </cell>
          <cell r="B2298" t="str">
            <v>MEOH</v>
          </cell>
          <cell r="C2298" t="str">
            <v>KoSa, USA</v>
          </cell>
          <cell r="D2298" t="str">
            <v>Sabic</v>
          </cell>
          <cell r="E2298">
            <v>259.03218702865763</v>
          </cell>
          <cell r="G2298" t="str">
            <v>$/MT</v>
          </cell>
          <cell r="H2298">
            <v>0</v>
          </cell>
          <cell r="I2298" t="str">
            <v>US</v>
          </cell>
          <cell r="J2298" t="str">
            <v>Campbell</v>
          </cell>
          <cell r="K2298">
            <v>0</v>
          </cell>
          <cell r="L2298">
            <v>0</v>
          </cell>
          <cell r="M2298">
            <v>0</v>
          </cell>
        </row>
        <row r="2299">
          <cell r="A2299">
            <v>37742</v>
          </cell>
          <cell r="B2299" t="str">
            <v>MEOH</v>
          </cell>
          <cell r="C2299" t="str">
            <v>KoSa, USA</v>
          </cell>
          <cell r="D2299" t="str">
            <v>Sabic</v>
          </cell>
          <cell r="E2299">
            <v>259.36470588235295</v>
          </cell>
          <cell r="G2299" t="str">
            <v>$/MT</v>
          </cell>
          <cell r="H2299">
            <v>1218.4010623145939</v>
          </cell>
          <cell r="I2299" t="str">
            <v>US</v>
          </cell>
          <cell r="J2299" t="str">
            <v>Campbell</v>
          </cell>
          <cell r="K2299">
            <v>316010.23317397106</v>
          </cell>
          <cell r="L2299">
            <v>316010.23317397106</v>
          </cell>
          <cell r="M2299">
            <v>1218.4010623145939</v>
          </cell>
        </row>
        <row r="2300">
          <cell r="A2300">
            <v>37773</v>
          </cell>
          <cell r="B2300" t="str">
            <v>MEOH</v>
          </cell>
          <cell r="C2300" t="str">
            <v>KoSa, USA</v>
          </cell>
          <cell r="D2300" t="str">
            <v>Sabic</v>
          </cell>
          <cell r="E2300">
            <v>257.46934841628962</v>
          </cell>
          <cell r="G2300" t="str">
            <v>$/MT</v>
          </cell>
          <cell r="H2300">
            <v>1216.1455715724253</v>
          </cell>
          <cell r="I2300" t="str">
            <v>US</v>
          </cell>
          <cell r="J2300" t="str">
            <v>Campbell</v>
          </cell>
          <cell r="K2300">
            <v>313120.20789210848</v>
          </cell>
          <cell r="L2300">
            <v>313120.20789210848</v>
          </cell>
          <cell r="M2300">
            <v>1216.1455715724253</v>
          </cell>
        </row>
        <row r="2301">
          <cell r="A2301">
            <v>37803</v>
          </cell>
          <cell r="B2301" t="str">
            <v>MEOH</v>
          </cell>
          <cell r="C2301" t="str">
            <v>KoSa, USA</v>
          </cell>
          <cell r="D2301" t="str">
            <v>Sabic</v>
          </cell>
          <cell r="E2301">
            <v>241.34218401206635</v>
          </cell>
          <cell r="G2301" t="str">
            <v>$/MT</v>
          </cell>
          <cell r="H2301">
            <v>600.8897996026526</v>
          </cell>
          <cell r="I2301" t="str">
            <v>US</v>
          </cell>
          <cell r="J2301" t="str">
            <v>Campbell</v>
          </cell>
          <cell r="K2301">
            <v>145020.05658667706</v>
          </cell>
          <cell r="L2301">
            <v>145020.05658667706</v>
          </cell>
          <cell r="M2301">
            <v>600.8897996026526</v>
          </cell>
        </row>
        <row r="2302">
          <cell r="A2302">
            <v>37834</v>
          </cell>
          <cell r="B2302" t="str">
            <v>MEOH</v>
          </cell>
          <cell r="C2302" t="str">
            <v>KoSa, USA</v>
          </cell>
          <cell r="D2302" t="str">
            <v>Sabic</v>
          </cell>
          <cell r="E2302">
            <v>224.91575263951734</v>
          </cell>
          <cell r="G2302" t="str">
            <v>$/MT</v>
          </cell>
          <cell r="H2302">
            <v>0</v>
          </cell>
          <cell r="I2302" t="str">
            <v>US</v>
          </cell>
          <cell r="J2302" t="str">
            <v>Campbell</v>
          </cell>
          <cell r="K2302">
            <v>0</v>
          </cell>
          <cell r="L2302">
            <v>0</v>
          </cell>
          <cell r="M2302">
            <v>0</v>
          </cell>
        </row>
        <row r="2303">
          <cell r="A2303">
            <v>37865</v>
          </cell>
          <cell r="B2303" t="str">
            <v>MEOH</v>
          </cell>
          <cell r="C2303" t="str">
            <v>KoSa, USA</v>
          </cell>
          <cell r="D2303" t="str">
            <v>Sabic</v>
          </cell>
          <cell r="E2303">
            <v>218.93041327300151</v>
          </cell>
          <cell r="G2303" t="str">
            <v>$/MT</v>
          </cell>
          <cell r="H2303">
            <v>600.94092405947504</v>
          </cell>
          <cell r="I2303" t="str">
            <v>US</v>
          </cell>
          <cell r="J2303" t="str">
            <v>Campbell</v>
          </cell>
          <cell r="K2303">
            <v>131564.24485700027</v>
          </cell>
          <cell r="L2303">
            <v>131564.24485700027</v>
          </cell>
          <cell r="M2303">
            <v>600.94092405947504</v>
          </cell>
        </row>
        <row r="2304">
          <cell r="A2304">
            <v>37895</v>
          </cell>
          <cell r="B2304" t="str">
            <v>MEOH</v>
          </cell>
          <cell r="C2304" t="str">
            <v>KoSa, USA</v>
          </cell>
          <cell r="D2304" t="str">
            <v>Sabic</v>
          </cell>
          <cell r="E2304">
            <v>212.61255505279036</v>
          </cell>
          <cell r="G2304" t="str">
            <v>$/MT</v>
          </cell>
          <cell r="H2304">
            <v>1227.5884279376946</v>
          </cell>
          <cell r="I2304" t="str">
            <v>US</v>
          </cell>
          <cell r="J2304" t="str">
            <v>Campbell</v>
          </cell>
          <cell r="K2304">
            <v>261000.71221707147</v>
          </cell>
          <cell r="L2304">
            <v>261000.71221707147</v>
          </cell>
          <cell r="M2304">
            <v>1227.5884279376946</v>
          </cell>
        </row>
        <row r="2305">
          <cell r="A2305">
            <v>37926</v>
          </cell>
          <cell r="B2305" t="str">
            <v>MEOH</v>
          </cell>
          <cell r="C2305" t="str">
            <v>KoSa, USA</v>
          </cell>
          <cell r="D2305" t="str">
            <v>Sabic</v>
          </cell>
          <cell r="E2305">
            <v>212.61255505279036</v>
          </cell>
          <cell r="G2305" t="str">
            <v>$/MT</v>
          </cell>
          <cell r="H2305">
            <v>601.7047835908229</v>
          </cell>
          <cell r="I2305" t="str">
            <v>US</v>
          </cell>
          <cell r="J2305" t="str">
            <v>Campbell</v>
          </cell>
          <cell r="K2305">
            <v>127929.99142673114</v>
          </cell>
          <cell r="L2305">
            <v>127929.99142673114</v>
          </cell>
          <cell r="M2305">
            <v>601.7047835908229</v>
          </cell>
        </row>
        <row r="2306">
          <cell r="A2306">
            <v>37956</v>
          </cell>
          <cell r="B2306" t="str">
            <v>MEOH</v>
          </cell>
          <cell r="C2306" t="str">
            <v>KoSa, USA</v>
          </cell>
          <cell r="D2306" t="str">
            <v>Sabic</v>
          </cell>
          <cell r="E2306">
            <v>212.91182202111614</v>
          </cell>
          <cell r="G2306" t="str">
            <v>$/MT</v>
          </cell>
          <cell r="H2306">
            <v>1812.650697172302</v>
          </cell>
          <cell r="I2306" t="str">
            <v>US</v>
          </cell>
          <cell r="J2306" t="str">
            <v>Campbell</v>
          </cell>
          <cell r="K2306">
            <v>385934.76262280124</v>
          </cell>
          <cell r="L2306">
            <v>385934.76262280124</v>
          </cell>
          <cell r="M2306">
            <v>1812.650697172302</v>
          </cell>
        </row>
        <row r="2307">
          <cell r="A2307">
            <v>37987</v>
          </cell>
          <cell r="B2307" t="str">
            <v>MEOH</v>
          </cell>
          <cell r="C2307" t="str">
            <v>KoSa, USA</v>
          </cell>
          <cell r="D2307" t="str">
            <v>Sabic</v>
          </cell>
          <cell r="E2307">
            <v>230.9343438914027</v>
          </cell>
          <cell r="G2307" t="str">
            <v>$/MT</v>
          </cell>
          <cell r="H2307">
            <v>1500.0487022706861</v>
          </cell>
          <cell r="I2307" t="str">
            <v>US</v>
          </cell>
          <cell r="J2307" t="str">
            <v>Campbell</v>
          </cell>
          <cell r="K2307">
            <v>346412.76286403096</v>
          </cell>
          <cell r="L2307">
            <v>346412.76286403096</v>
          </cell>
          <cell r="M2307">
            <v>1500.0487022706861</v>
          </cell>
        </row>
        <row r="2308">
          <cell r="A2308">
            <v>38018</v>
          </cell>
          <cell r="B2308" t="str">
            <v>MEOH</v>
          </cell>
          <cell r="C2308" t="str">
            <v>KoSa, USA</v>
          </cell>
          <cell r="D2308" t="str">
            <v>Sabic</v>
          </cell>
          <cell r="E2308">
            <v>232.49718250377074</v>
          </cell>
          <cell r="G2308" t="str">
            <v>$/MT</v>
          </cell>
          <cell r="H2308">
            <v>1206.7356641960973</v>
          </cell>
          <cell r="I2308" t="str">
            <v>US</v>
          </cell>
          <cell r="J2308" t="str">
            <v>Campbell</v>
          </cell>
          <cell r="K2308">
            <v>280562.64195240906</v>
          </cell>
          <cell r="L2308">
            <v>280562.64195240906</v>
          </cell>
          <cell r="M2308">
            <v>1206.7356641960973</v>
          </cell>
        </row>
        <row r="2309">
          <cell r="A2309">
            <v>38047</v>
          </cell>
          <cell r="B2309" t="str">
            <v>MEOH</v>
          </cell>
          <cell r="C2309" t="str">
            <v>KoSa, USA</v>
          </cell>
          <cell r="D2309" t="str">
            <v>Sabic</v>
          </cell>
          <cell r="E2309">
            <v>233.46148717948716</v>
          </cell>
          <cell r="G2309" t="str">
            <v>$/MT</v>
          </cell>
          <cell r="H2309">
            <v>902.75866589253485</v>
          </cell>
          <cell r="I2309" t="str">
            <v>US</v>
          </cell>
          <cell r="J2309" t="str">
            <v>Campbell</v>
          </cell>
          <cell r="K2309">
            <v>210759.38070344095</v>
          </cell>
          <cell r="L2309">
            <v>210759.38070344095</v>
          </cell>
          <cell r="M2309">
            <v>902.75866589253485</v>
          </cell>
        </row>
        <row r="2310">
          <cell r="A2310">
            <v>38078</v>
          </cell>
          <cell r="B2310" t="str">
            <v>MEOH</v>
          </cell>
          <cell r="C2310" t="str">
            <v>KoSa, USA</v>
          </cell>
          <cell r="D2310" t="str">
            <v>Sabic</v>
          </cell>
          <cell r="E2310">
            <v>233.46148717948716</v>
          </cell>
          <cell r="G2310" t="str">
            <v>$/MT</v>
          </cell>
          <cell r="H2310">
            <v>1505.9941758670429</v>
          </cell>
          <cell r="I2310" t="str">
            <v>US</v>
          </cell>
          <cell r="J2310" t="str">
            <v>Campbell</v>
          </cell>
          <cell r="K2310">
            <v>351591.639981566</v>
          </cell>
          <cell r="L2310">
            <v>351591.639981566</v>
          </cell>
          <cell r="M2310">
            <v>1505.9941758670429</v>
          </cell>
        </row>
        <row r="2311">
          <cell r="A2311">
            <v>38108</v>
          </cell>
          <cell r="B2311" t="str">
            <v>MEOH</v>
          </cell>
          <cell r="C2311" t="str">
            <v>KoSa, USA</v>
          </cell>
          <cell r="D2311" t="str">
            <v>Sabic</v>
          </cell>
          <cell r="E2311">
            <v>234.09327300150832</v>
          </cell>
          <cell r="G2311" t="str">
            <v>$/MT</v>
          </cell>
          <cell r="H2311">
            <v>2094.8847647213579</v>
          </cell>
          <cell r="I2311" t="str">
            <v>US</v>
          </cell>
          <cell r="J2311" t="str">
            <v>Campbell</v>
          </cell>
          <cell r="K2311">
            <v>490398.43113461736</v>
          </cell>
          <cell r="L2311">
            <v>490398.43113461736</v>
          </cell>
          <cell r="M2311">
            <v>2094.8847647213579</v>
          </cell>
        </row>
        <row r="2312">
          <cell r="A2312">
            <v>38139</v>
          </cell>
          <cell r="B2312" t="str">
            <v>MEOH</v>
          </cell>
          <cell r="C2312" t="str">
            <v>KoSa, USA</v>
          </cell>
          <cell r="D2312" t="str">
            <v>Sabic</v>
          </cell>
          <cell r="E2312">
            <v>252.08254298642532</v>
          </cell>
          <cell r="G2312" t="str">
            <v>$/MT</v>
          </cell>
          <cell r="H2312">
            <v>0</v>
          </cell>
          <cell r="I2312" t="str">
            <v>US</v>
          </cell>
          <cell r="J2312" t="str">
            <v>Campbell</v>
          </cell>
          <cell r="K2312">
            <v>0</v>
          </cell>
          <cell r="L2312">
            <v>0</v>
          </cell>
          <cell r="M2312">
            <v>0</v>
          </cell>
        </row>
        <row r="2313">
          <cell r="A2313">
            <v>37622</v>
          </cell>
          <cell r="B2313" t="str">
            <v>MEOH</v>
          </cell>
          <cell r="C2313" t="str">
            <v>KoSa, USA</v>
          </cell>
          <cell r="D2313" t="str">
            <v>SCC</v>
          </cell>
          <cell r="E2313">
            <v>209.18761085972849</v>
          </cell>
          <cell r="G2313" t="str">
            <v>$/MT</v>
          </cell>
          <cell r="H2313">
            <v>1848.2633923306512</v>
          </cell>
          <cell r="I2313" t="str">
            <v>US</v>
          </cell>
          <cell r="J2313" t="str">
            <v>Campbell</v>
          </cell>
          <cell r="K2313">
            <v>386633.80328114593</v>
          </cell>
          <cell r="L2313">
            <v>386633.80328114593</v>
          </cell>
          <cell r="M2313">
            <v>1848.2633923306512</v>
          </cell>
        </row>
        <row r="2314">
          <cell r="A2314">
            <v>37653</v>
          </cell>
          <cell r="B2314" t="str">
            <v>MEOH</v>
          </cell>
          <cell r="C2314" t="str">
            <v>KoSa, USA</v>
          </cell>
          <cell r="D2314" t="str">
            <v>SCC</v>
          </cell>
          <cell r="E2314">
            <v>240.90990950226245</v>
          </cell>
          <cell r="G2314" t="str">
            <v>$/MT</v>
          </cell>
          <cell r="H2314">
            <v>1269.8262512360409</v>
          </cell>
          <cell r="I2314" t="str">
            <v>US</v>
          </cell>
          <cell r="J2314" t="str">
            <v>Campbell</v>
          </cell>
          <cell r="K2314">
            <v>305913.72726887179</v>
          </cell>
          <cell r="L2314">
            <v>305913.72726887179</v>
          </cell>
          <cell r="M2314">
            <v>1269.8262512360409</v>
          </cell>
        </row>
        <row r="2315">
          <cell r="A2315">
            <v>37681</v>
          </cell>
          <cell r="B2315" t="str">
            <v>MEOH</v>
          </cell>
          <cell r="C2315" t="str">
            <v>KoSa, USA</v>
          </cell>
          <cell r="D2315" t="str">
            <v>SCC</v>
          </cell>
          <cell r="E2315">
            <v>250.38669683257916</v>
          </cell>
          <cell r="G2315" t="str">
            <v>$/MT</v>
          </cell>
          <cell r="H2315">
            <v>1836.1168228538254</v>
          </cell>
          <cell r="I2315" t="str">
            <v>US</v>
          </cell>
          <cell r="J2315" t="str">
            <v>Campbell</v>
          </cell>
          <cell r="K2315">
            <v>459739.22627309925</v>
          </cell>
          <cell r="L2315">
            <v>459739.22627309925</v>
          </cell>
          <cell r="M2315">
            <v>1836.1168228538254</v>
          </cell>
        </row>
        <row r="2316">
          <cell r="A2316">
            <v>37712</v>
          </cell>
          <cell r="B2316" t="str">
            <v>MEOH</v>
          </cell>
          <cell r="C2316" t="str">
            <v>KoSa, USA</v>
          </cell>
          <cell r="D2316" t="str">
            <v>SCC</v>
          </cell>
          <cell r="E2316">
            <v>249.65515535444948</v>
          </cell>
          <cell r="G2316" t="str">
            <v>$/MT</v>
          </cell>
          <cell r="H2316">
            <v>845.01208825103652</v>
          </cell>
          <cell r="I2316" t="str">
            <v>US</v>
          </cell>
          <cell r="J2316" t="str">
            <v>Campbell</v>
          </cell>
          <cell r="K2316">
            <v>210961.62416870031</v>
          </cell>
          <cell r="L2316">
            <v>210961.62416870031</v>
          </cell>
          <cell r="M2316">
            <v>845.01208825103652</v>
          </cell>
        </row>
        <row r="2317">
          <cell r="A2317">
            <v>37742</v>
          </cell>
          <cell r="B2317" t="str">
            <v>MEOH</v>
          </cell>
          <cell r="C2317" t="str">
            <v>KoSa, USA</v>
          </cell>
          <cell r="D2317" t="str">
            <v>SCC</v>
          </cell>
          <cell r="E2317">
            <v>249.65515535444948</v>
          </cell>
          <cell r="G2317" t="str">
            <v>$/MT</v>
          </cell>
          <cell r="H2317">
            <v>602.93778519654177</v>
          </cell>
          <cell r="I2317" t="str">
            <v>US</v>
          </cell>
          <cell r="J2317" t="str">
            <v>Campbell</v>
          </cell>
          <cell r="K2317">
            <v>150526.52643231032</v>
          </cell>
          <cell r="L2317">
            <v>150526.52643231032</v>
          </cell>
          <cell r="M2317">
            <v>602.93778519654177</v>
          </cell>
        </row>
        <row r="2318">
          <cell r="A2318">
            <v>37773</v>
          </cell>
          <cell r="B2318" t="str">
            <v>MEOH</v>
          </cell>
          <cell r="C2318" t="str">
            <v>KoSa, USA</v>
          </cell>
          <cell r="D2318" t="str">
            <v>SCC</v>
          </cell>
          <cell r="E2318">
            <v>248.62434690799392</v>
          </cell>
          <cell r="G2318" t="str">
            <v>$/MT</v>
          </cell>
          <cell r="H2318">
            <v>1200.9946884270307</v>
          </cell>
          <cell r="I2318" t="str">
            <v>US</v>
          </cell>
          <cell r="J2318" t="str">
            <v>Campbell</v>
          </cell>
          <cell r="K2318">
            <v>298596.52005014016</v>
          </cell>
          <cell r="L2318">
            <v>298596.52005014016</v>
          </cell>
          <cell r="M2318">
            <v>1200.9946884270307</v>
          </cell>
        </row>
        <row r="2319">
          <cell r="A2319">
            <v>37803</v>
          </cell>
          <cell r="B2319" t="str">
            <v>MEOH</v>
          </cell>
          <cell r="C2319" t="str">
            <v>KoSa, USA</v>
          </cell>
          <cell r="D2319" t="str">
            <v>SCC</v>
          </cell>
          <cell r="E2319">
            <v>233.0624645550528</v>
          </cell>
          <cell r="G2319" t="str">
            <v>$/MT</v>
          </cell>
          <cell r="H2319">
            <v>1199.7947673521969</v>
          </cell>
          <cell r="I2319" t="str">
            <v>US</v>
          </cell>
          <cell r="J2319" t="str">
            <v>Campbell</v>
          </cell>
          <cell r="K2319">
            <v>279627.12543935922</v>
          </cell>
          <cell r="L2319">
            <v>279627.12543935922</v>
          </cell>
          <cell r="M2319">
            <v>1199.7947673521969</v>
          </cell>
        </row>
        <row r="2320">
          <cell r="A2320">
            <v>37834</v>
          </cell>
          <cell r="B2320" t="str">
            <v>MEOH</v>
          </cell>
          <cell r="C2320" t="str">
            <v>KoSa, USA</v>
          </cell>
          <cell r="D2320" t="str">
            <v>SCC</v>
          </cell>
          <cell r="E2320">
            <v>216.27026244343895</v>
          </cell>
          <cell r="G2320" t="str">
            <v>$/MT</v>
          </cell>
          <cell r="H2320">
            <v>1485.2947854959132</v>
          </cell>
          <cell r="I2320" t="str">
            <v>US</v>
          </cell>
          <cell r="J2320" t="str">
            <v>Campbell</v>
          </cell>
          <cell r="K2320">
            <v>321225.09306507249</v>
          </cell>
          <cell r="L2320">
            <v>321225.09306507249</v>
          </cell>
          <cell r="M2320">
            <v>1485.2947854959132</v>
          </cell>
        </row>
        <row r="2321">
          <cell r="A2321">
            <v>37865</v>
          </cell>
          <cell r="B2321" t="str">
            <v>MEOH</v>
          </cell>
          <cell r="C2321" t="str">
            <v>KoSa, USA</v>
          </cell>
          <cell r="D2321" t="str">
            <v>SCC</v>
          </cell>
          <cell r="E2321">
            <v>210.31817496229257</v>
          </cell>
          <cell r="G2321" t="str">
            <v>$/MT</v>
          </cell>
          <cell r="H2321">
            <v>606.57965091489689</v>
          </cell>
          <cell r="I2321" t="str">
            <v>US</v>
          </cell>
          <cell r="J2321" t="str">
            <v>Campbell</v>
          </cell>
          <cell r="K2321">
            <v>127574.72514968563</v>
          </cell>
          <cell r="L2321">
            <v>127574.72514968563</v>
          </cell>
          <cell r="M2321">
            <v>606.57965091489689</v>
          </cell>
        </row>
        <row r="2322">
          <cell r="A2322">
            <v>37895</v>
          </cell>
          <cell r="B2322" t="str">
            <v>MEOH</v>
          </cell>
          <cell r="C2322" t="str">
            <v>KoSa, USA</v>
          </cell>
          <cell r="D2322" t="str">
            <v>SCC</v>
          </cell>
          <cell r="E2322">
            <v>204.59885067873302</v>
          </cell>
          <cell r="G2322" t="str">
            <v>$/MT</v>
          </cell>
          <cell r="H2322">
            <v>1191.26299770482</v>
          </cell>
          <cell r="I2322" t="str">
            <v>US</v>
          </cell>
          <cell r="J2322" t="str">
            <v>Campbell</v>
          </cell>
          <cell r="K2322">
            <v>243731.04018650833</v>
          </cell>
          <cell r="L2322">
            <v>243731.04018650833</v>
          </cell>
          <cell r="M2322">
            <v>1191.26299770482</v>
          </cell>
        </row>
        <row r="2323">
          <cell r="A2323">
            <v>37926</v>
          </cell>
          <cell r="B2323" t="str">
            <v>MEOH</v>
          </cell>
          <cell r="C2323" t="str">
            <v>KoSa, USA</v>
          </cell>
          <cell r="D2323" t="str">
            <v>SCC</v>
          </cell>
          <cell r="E2323">
            <v>204.59885067873302</v>
          </cell>
          <cell r="G2323" t="str">
            <v>$/MT</v>
          </cell>
          <cell r="H2323">
            <v>2396.8258067149895</v>
          </cell>
          <cell r="I2323" t="str">
            <v>US</v>
          </cell>
          <cell r="J2323" t="str">
            <v>Campbell</v>
          </cell>
          <cell r="K2323">
            <v>490387.80533101392</v>
          </cell>
          <cell r="L2323">
            <v>490387.80533101392</v>
          </cell>
          <cell r="M2323">
            <v>2396.8258067149895</v>
          </cell>
        </row>
        <row r="2324">
          <cell r="A2324">
            <v>37956</v>
          </cell>
          <cell r="B2324" t="str">
            <v>MEOH</v>
          </cell>
          <cell r="C2324" t="str">
            <v>KoSa, USA</v>
          </cell>
          <cell r="D2324" t="str">
            <v>SCC</v>
          </cell>
          <cell r="E2324">
            <v>204.86486576168929</v>
          </cell>
          <cell r="G2324" t="str">
            <v>$/MT</v>
          </cell>
          <cell r="H2324">
            <v>1501.4440992098412</v>
          </cell>
          <cell r="I2324" t="str">
            <v>US</v>
          </cell>
          <cell r="J2324" t="str">
            <v>Campbell</v>
          </cell>
          <cell r="K2324">
            <v>307593.14383330458</v>
          </cell>
          <cell r="L2324">
            <v>307593.14383330458</v>
          </cell>
          <cell r="M2324">
            <v>1501.4440992098412</v>
          </cell>
        </row>
        <row r="2325">
          <cell r="A2325">
            <v>37987</v>
          </cell>
          <cell r="B2325" t="str">
            <v>MEOH</v>
          </cell>
          <cell r="C2325" t="str">
            <v>KoSa, USA</v>
          </cell>
          <cell r="D2325" t="str">
            <v>SCC</v>
          </cell>
          <cell r="E2325">
            <v>222.15584615384617</v>
          </cell>
          <cell r="G2325" t="str">
            <v>$/MT</v>
          </cell>
          <cell r="H2325">
            <v>612.97020801770827</v>
          </cell>
          <cell r="I2325" t="str">
            <v>US</v>
          </cell>
          <cell r="J2325" t="str">
            <v>Campbell</v>
          </cell>
          <cell r="K2325">
            <v>136174.91522927309</v>
          </cell>
          <cell r="L2325">
            <v>136174.91522927309</v>
          </cell>
          <cell r="M2325">
            <v>612.97020801770827</v>
          </cell>
        </row>
        <row r="2326">
          <cell r="A2326">
            <v>38018</v>
          </cell>
          <cell r="B2326" t="str">
            <v>MEOH</v>
          </cell>
          <cell r="C2326" t="str">
            <v>KoSa, USA</v>
          </cell>
          <cell r="D2326" t="str">
            <v>SCC</v>
          </cell>
          <cell r="E2326">
            <v>223.41941779788834</v>
          </cell>
          <cell r="G2326" t="str">
            <v>$/MT</v>
          </cell>
          <cell r="H2326">
            <v>1517.5092079360616</v>
          </cell>
          <cell r="I2326" t="str">
            <v>US</v>
          </cell>
          <cell r="J2326" t="str">
            <v>Campbell</v>
          </cell>
          <cell r="K2326">
            <v>339041.02374000958</v>
          </cell>
          <cell r="L2326">
            <v>339041.02374000958</v>
          </cell>
          <cell r="M2326">
            <v>1517.5092079360616</v>
          </cell>
        </row>
        <row r="2327">
          <cell r="A2327">
            <v>38047</v>
          </cell>
          <cell r="B2327" t="str">
            <v>MEOH</v>
          </cell>
          <cell r="C2327" t="str">
            <v>KoSa, USA</v>
          </cell>
          <cell r="D2327" t="str">
            <v>SCC</v>
          </cell>
          <cell r="E2327">
            <v>224.38372247360482</v>
          </cell>
          <cell r="G2327" t="str">
            <v>$/MT</v>
          </cell>
          <cell r="H2327">
            <v>1523.0426785568488</v>
          </cell>
          <cell r="I2327" t="str">
            <v>US</v>
          </cell>
          <cell r="J2327" t="str">
            <v>Campbell</v>
          </cell>
          <cell r="K2327">
            <v>341745.98570075567</v>
          </cell>
          <cell r="L2327">
            <v>341745.98570075567</v>
          </cell>
          <cell r="M2327">
            <v>1523.0426785568488</v>
          </cell>
        </row>
        <row r="2328">
          <cell r="A2328">
            <v>38078</v>
          </cell>
          <cell r="B2328" t="str">
            <v>MEOH</v>
          </cell>
          <cell r="C2328" t="str">
            <v>KoSa, USA</v>
          </cell>
          <cell r="D2328" t="str">
            <v>SCC</v>
          </cell>
          <cell r="E2328">
            <v>224.38372247360482</v>
          </cell>
          <cell r="G2328" t="str">
            <v>$/MT</v>
          </cell>
          <cell r="H2328">
            <v>2049.7779571989731</v>
          </cell>
          <cell r="I2328" t="str">
            <v>US</v>
          </cell>
          <cell r="J2328" t="str">
            <v>Campbell</v>
          </cell>
          <cell r="K2328">
            <v>459936.80828064703</v>
          </cell>
          <cell r="L2328">
            <v>459936.80828064703</v>
          </cell>
          <cell r="M2328">
            <v>2049.7779571989731</v>
          </cell>
        </row>
        <row r="2329">
          <cell r="A2329">
            <v>38108</v>
          </cell>
          <cell r="B2329" t="str">
            <v>MEOH</v>
          </cell>
          <cell r="C2329" t="str">
            <v>KoSa, USA</v>
          </cell>
          <cell r="D2329" t="str">
            <v>SCC</v>
          </cell>
          <cell r="E2329">
            <v>225.68054600301662</v>
          </cell>
          <cell r="G2329" t="str">
            <v>$/MT</v>
          </cell>
          <cell r="H2329">
            <v>2730.8880441980928</v>
          </cell>
          <cell r="I2329" t="str">
            <v>US</v>
          </cell>
          <cell r="J2329" t="str">
            <v>Campbell</v>
          </cell>
          <cell r="K2329">
            <v>616308.30488773575</v>
          </cell>
          <cell r="L2329">
            <v>616308.30488773575</v>
          </cell>
          <cell r="M2329">
            <v>2730.8880441980928</v>
          </cell>
        </row>
        <row r="2330">
          <cell r="A2330">
            <v>38139</v>
          </cell>
          <cell r="B2330" t="str">
            <v>MEOH</v>
          </cell>
          <cell r="C2330" t="str">
            <v>KoSa, USA</v>
          </cell>
          <cell r="D2330" t="str">
            <v>SCC</v>
          </cell>
          <cell r="E2330">
            <v>242.73444045248866</v>
          </cell>
          <cell r="G2330" t="str">
            <v>$/MT</v>
          </cell>
          <cell r="H2330">
            <v>1547.8530767207048</v>
          </cell>
          <cell r="I2330" t="str">
            <v>US</v>
          </cell>
          <cell r="J2330" t="str">
            <v>Campbell</v>
          </cell>
          <cell r="K2330">
            <v>375717.25048046326</v>
          </cell>
          <cell r="L2330">
            <v>375717.25048046326</v>
          </cell>
          <cell r="M2330">
            <v>1547.8530767207048</v>
          </cell>
        </row>
        <row r="2331">
          <cell r="A2331">
            <v>37622</v>
          </cell>
          <cell r="B2331" t="str">
            <v>Electricity</v>
          </cell>
          <cell r="C2331" t="str">
            <v>Paulinia</v>
          </cell>
          <cell r="D2331" t="str">
            <v>CPFL</v>
          </cell>
          <cell r="E2331">
            <v>28.95</v>
          </cell>
          <cell r="G2331" t="str">
            <v>$/MWh</v>
          </cell>
          <cell r="H2331">
            <v>4864</v>
          </cell>
          <cell r="I2331" t="str">
            <v>SAM</v>
          </cell>
          <cell r="J2331" t="str">
            <v>Carvalho</v>
          </cell>
          <cell r="K2331">
            <v>140812.79999999999</v>
          </cell>
          <cell r="L2331">
            <v>140812.79999999999</v>
          </cell>
          <cell r="M2331">
            <v>4864</v>
          </cell>
        </row>
        <row r="2332">
          <cell r="A2332">
            <v>37653</v>
          </cell>
          <cell r="B2332" t="str">
            <v>Electricity</v>
          </cell>
          <cell r="C2332" t="str">
            <v>Paulinia</v>
          </cell>
          <cell r="D2332" t="str">
            <v>CPFL</v>
          </cell>
          <cell r="E2332">
            <v>29.46</v>
          </cell>
          <cell r="G2332" t="str">
            <v>$/MWh</v>
          </cell>
          <cell r="H2332">
            <v>3955</v>
          </cell>
          <cell r="I2332" t="str">
            <v>SAM</v>
          </cell>
          <cell r="J2332" t="str">
            <v>Carvalho</v>
          </cell>
          <cell r="K2332">
            <v>116514.3</v>
          </cell>
          <cell r="L2332">
            <v>116514.3</v>
          </cell>
          <cell r="M2332">
            <v>3955</v>
          </cell>
        </row>
        <row r="2333">
          <cell r="A2333">
            <v>37681</v>
          </cell>
          <cell r="B2333" t="str">
            <v>Electricity</v>
          </cell>
          <cell r="C2333" t="str">
            <v>Paulinia</v>
          </cell>
          <cell r="D2333" t="str">
            <v>CPFL</v>
          </cell>
          <cell r="E2333">
            <v>29.63</v>
          </cell>
          <cell r="G2333" t="str">
            <v>$/MWh</v>
          </cell>
          <cell r="H2333">
            <v>4285</v>
          </cell>
          <cell r="I2333" t="str">
            <v>SAM</v>
          </cell>
          <cell r="J2333" t="str">
            <v>Carvalho</v>
          </cell>
          <cell r="K2333">
            <v>126964.55</v>
          </cell>
          <cell r="L2333">
            <v>126964.55</v>
          </cell>
          <cell r="M2333">
            <v>4285</v>
          </cell>
        </row>
        <row r="2334">
          <cell r="A2334">
            <v>37712</v>
          </cell>
          <cell r="B2334" t="str">
            <v>Electricity</v>
          </cell>
          <cell r="C2334" t="str">
            <v>Paulinia</v>
          </cell>
          <cell r="D2334" t="str">
            <v>CPFL</v>
          </cell>
          <cell r="E2334">
            <v>38.76</v>
          </cell>
          <cell r="G2334" t="str">
            <v>$/MWh</v>
          </cell>
          <cell r="H2334">
            <v>4090</v>
          </cell>
          <cell r="I2334" t="str">
            <v>SAM</v>
          </cell>
          <cell r="J2334" t="str">
            <v>Carvalho</v>
          </cell>
          <cell r="K2334">
            <v>158528.4</v>
          </cell>
          <cell r="L2334">
            <v>158528.4</v>
          </cell>
          <cell r="M2334">
            <v>4090</v>
          </cell>
        </row>
        <row r="2335">
          <cell r="A2335">
            <v>37742</v>
          </cell>
          <cell r="B2335" t="str">
            <v>Electricity</v>
          </cell>
          <cell r="C2335" t="str">
            <v>Paulinia</v>
          </cell>
          <cell r="D2335" t="str">
            <v>CPFL</v>
          </cell>
          <cell r="E2335">
            <v>46.16</v>
          </cell>
          <cell r="G2335" t="str">
            <v>$/MWh</v>
          </cell>
          <cell r="H2335">
            <v>3973</v>
          </cell>
          <cell r="I2335" t="str">
            <v>SAM</v>
          </cell>
          <cell r="J2335" t="str">
            <v>Carvalho</v>
          </cell>
          <cell r="K2335">
            <v>183393.68</v>
          </cell>
          <cell r="L2335">
            <v>183393.68</v>
          </cell>
          <cell r="M2335">
            <v>3973</v>
          </cell>
        </row>
        <row r="2336">
          <cell r="A2336">
            <v>37773</v>
          </cell>
          <cell r="B2336" t="str">
            <v>Electricity</v>
          </cell>
          <cell r="C2336" t="str">
            <v>Paulinia</v>
          </cell>
          <cell r="D2336" t="str">
            <v>CPFL</v>
          </cell>
          <cell r="E2336">
            <v>47.21</v>
          </cell>
          <cell r="G2336" t="str">
            <v>$/MWh</v>
          </cell>
          <cell r="H2336">
            <v>3912</v>
          </cell>
          <cell r="I2336" t="str">
            <v>SAM</v>
          </cell>
          <cell r="J2336" t="str">
            <v>Carvalho</v>
          </cell>
          <cell r="K2336">
            <v>184685.52</v>
          </cell>
          <cell r="L2336">
            <v>184685.52</v>
          </cell>
          <cell r="M2336">
            <v>3912</v>
          </cell>
        </row>
        <row r="2337">
          <cell r="A2337">
            <v>37803</v>
          </cell>
          <cell r="B2337" t="str">
            <v>Electricity</v>
          </cell>
          <cell r="C2337" t="str">
            <v>Paulinia</v>
          </cell>
          <cell r="D2337" t="str">
            <v>CPFL</v>
          </cell>
          <cell r="E2337">
            <v>47.83</v>
          </cell>
          <cell r="G2337" t="str">
            <v>$/MWh</v>
          </cell>
          <cell r="H2337">
            <v>3893</v>
          </cell>
          <cell r="I2337" t="str">
            <v>SAM</v>
          </cell>
          <cell r="J2337" t="str">
            <v>Carvalho</v>
          </cell>
          <cell r="K2337">
            <v>186202.19</v>
          </cell>
          <cell r="L2337">
            <v>186202.19</v>
          </cell>
          <cell r="M2337">
            <v>3893</v>
          </cell>
        </row>
        <row r="2338">
          <cell r="A2338">
            <v>37834</v>
          </cell>
          <cell r="B2338" t="str">
            <v>Electricity</v>
          </cell>
          <cell r="C2338" t="str">
            <v>Paulinia</v>
          </cell>
          <cell r="D2338" t="str">
            <v>CPFL</v>
          </cell>
          <cell r="E2338">
            <v>45.88</v>
          </cell>
          <cell r="G2338" t="str">
            <v>$/MWh</v>
          </cell>
          <cell r="H2338">
            <v>3864</v>
          </cell>
          <cell r="I2338" t="str">
            <v>SAM</v>
          </cell>
          <cell r="J2338" t="str">
            <v>Carvalho</v>
          </cell>
          <cell r="K2338">
            <v>177280.32</v>
          </cell>
          <cell r="L2338">
            <v>177280.32</v>
          </cell>
          <cell r="M2338">
            <v>3864</v>
          </cell>
        </row>
        <row r="2339">
          <cell r="A2339">
            <v>37865</v>
          </cell>
          <cell r="B2339" t="str">
            <v>Electricity</v>
          </cell>
          <cell r="C2339" t="str">
            <v>Paulinia</v>
          </cell>
          <cell r="D2339" t="str">
            <v>CPFL</v>
          </cell>
          <cell r="E2339">
            <v>47.22</v>
          </cell>
          <cell r="G2339" t="str">
            <v>$/MWh</v>
          </cell>
          <cell r="H2339">
            <v>3831</v>
          </cell>
          <cell r="I2339" t="str">
            <v>SAM</v>
          </cell>
          <cell r="J2339" t="str">
            <v>Carvalho</v>
          </cell>
          <cell r="K2339">
            <v>180899.82</v>
          </cell>
          <cell r="L2339">
            <v>180899.82</v>
          </cell>
          <cell r="M2339">
            <v>3831</v>
          </cell>
        </row>
        <row r="2340">
          <cell r="A2340">
            <v>37895</v>
          </cell>
          <cell r="B2340" t="str">
            <v>Electricity</v>
          </cell>
          <cell r="C2340" t="str">
            <v>Paulinia</v>
          </cell>
          <cell r="D2340" t="str">
            <v>CPFL</v>
          </cell>
          <cell r="E2340">
            <v>48.25</v>
          </cell>
          <cell r="G2340" t="str">
            <v>$/MWh</v>
          </cell>
          <cell r="H2340">
            <v>4074</v>
          </cell>
          <cell r="I2340" t="str">
            <v>SAM</v>
          </cell>
          <cell r="J2340" t="str">
            <v>Carvalho</v>
          </cell>
          <cell r="K2340">
            <v>196570.5</v>
          </cell>
          <cell r="L2340">
            <v>196570.5</v>
          </cell>
          <cell r="M2340">
            <v>4074</v>
          </cell>
        </row>
        <row r="2341">
          <cell r="A2341">
            <v>37926</v>
          </cell>
          <cell r="B2341" t="str">
            <v>Electricity</v>
          </cell>
          <cell r="C2341" t="str">
            <v>Paulinia</v>
          </cell>
          <cell r="D2341" t="str">
            <v>CPFL</v>
          </cell>
          <cell r="E2341">
            <v>47.68</v>
          </cell>
          <cell r="G2341" t="str">
            <v>$/MWh</v>
          </cell>
          <cell r="H2341">
            <v>4006</v>
          </cell>
          <cell r="I2341" t="str">
            <v>SAM</v>
          </cell>
          <cell r="J2341" t="str">
            <v>Carvalho</v>
          </cell>
          <cell r="K2341">
            <v>191006.07999999999</v>
          </cell>
          <cell r="L2341">
            <v>191006.07999999999</v>
          </cell>
          <cell r="M2341">
            <v>4006</v>
          </cell>
        </row>
        <row r="2342">
          <cell r="A2342">
            <v>37956</v>
          </cell>
          <cell r="B2342" t="str">
            <v>Electricity</v>
          </cell>
          <cell r="C2342" t="str">
            <v>Paulinia</v>
          </cell>
          <cell r="D2342" t="str">
            <v>CPFL</v>
          </cell>
          <cell r="E2342">
            <v>44.4</v>
          </cell>
          <cell r="G2342" t="str">
            <v>$/MWh</v>
          </cell>
          <cell r="H2342">
            <v>4071</v>
          </cell>
          <cell r="I2342" t="str">
            <v>SAM</v>
          </cell>
          <cell r="J2342" t="str">
            <v>Carvalho</v>
          </cell>
          <cell r="K2342">
            <v>180752.4</v>
          </cell>
          <cell r="L2342">
            <v>180752.4</v>
          </cell>
          <cell r="M2342">
            <v>4071</v>
          </cell>
        </row>
        <row r="2343">
          <cell r="A2343">
            <v>37987</v>
          </cell>
          <cell r="B2343" t="str">
            <v>Electricity</v>
          </cell>
          <cell r="C2343" t="str">
            <v>Paulinia</v>
          </cell>
          <cell r="D2343" t="str">
            <v>CPFL</v>
          </cell>
          <cell r="E2343">
            <v>45.86</v>
          </cell>
          <cell r="G2343" t="str">
            <v>$/MWh</v>
          </cell>
          <cell r="H2343">
            <v>4281</v>
          </cell>
          <cell r="I2343" t="str">
            <v>SAM</v>
          </cell>
          <cell r="J2343" t="str">
            <v>Carvalho</v>
          </cell>
          <cell r="K2343">
            <v>196326.66</v>
          </cell>
          <cell r="L2343">
            <v>196326.66</v>
          </cell>
          <cell r="M2343">
            <v>4281</v>
          </cell>
        </row>
        <row r="2344">
          <cell r="A2344">
            <v>38018</v>
          </cell>
          <cell r="B2344" t="str">
            <v>Electricity</v>
          </cell>
          <cell r="C2344" t="str">
            <v>Paulinia</v>
          </cell>
          <cell r="D2344" t="str">
            <v>CPFL</v>
          </cell>
          <cell r="E2344">
            <v>44.94</v>
          </cell>
          <cell r="G2344" t="str">
            <v>$/MWh</v>
          </cell>
          <cell r="H2344">
            <v>3845</v>
          </cell>
          <cell r="I2344" t="str">
            <v>SAM</v>
          </cell>
          <cell r="J2344" t="str">
            <v>Carvalho</v>
          </cell>
          <cell r="K2344">
            <v>172794.3</v>
          </cell>
          <cell r="L2344">
            <v>172794.3</v>
          </cell>
          <cell r="M2344">
            <v>3845</v>
          </cell>
        </row>
        <row r="2345">
          <cell r="A2345">
            <v>38047</v>
          </cell>
          <cell r="B2345" t="str">
            <v>Electricity</v>
          </cell>
          <cell r="C2345" t="str">
            <v>Paulinia</v>
          </cell>
          <cell r="D2345" t="str">
            <v>CPFL</v>
          </cell>
          <cell r="E2345">
            <v>44.6</v>
          </cell>
          <cell r="G2345" t="str">
            <v>$/MWh</v>
          </cell>
          <cell r="H2345">
            <v>4070</v>
          </cell>
          <cell r="I2345" t="str">
            <v>SAM</v>
          </cell>
          <cell r="J2345" t="str">
            <v>Carvalho</v>
          </cell>
          <cell r="K2345">
            <v>181522</v>
          </cell>
          <cell r="L2345">
            <v>181522</v>
          </cell>
          <cell r="M2345">
            <v>4070</v>
          </cell>
        </row>
        <row r="2346">
          <cell r="A2346">
            <v>38078</v>
          </cell>
          <cell r="B2346" t="str">
            <v>Electricity</v>
          </cell>
          <cell r="C2346" t="str">
            <v>Paulinia</v>
          </cell>
          <cell r="D2346" t="str">
            <v>CPFL</v>
          </cell>
          <cell r="E2346">
            <v>54.29</v>
          </cell>
          <cell r="G2346" t="str">
            <v>$/MWh</v>
          </cell>
          <cell r="H2346">
            <v>3854</v>
          </cell>
          <cell r="I2346" t="str">
            <v>SAM</v>
          </cell>
          <cell r="J2346" t="str">
            <v>Carvalho</v>
          </cell>
          <cell r="K2346">
            <v>209233.66</v>
          </cell>
          <cell r="L2346">
            <v>209233.66</v>
          </cell>
          <cell r="M2346">
            <v>3854</v>
          </cell>
        </row>
        <row r="2347">
          <cell r="A2347">
            <v>38108</v>
          </cell>
          <cell r="B2347" t="str">
            <v>Electricity</v>
          </cell>
          <cell r="C2347" t="str">
            <v>Paulinia</v>
          </cell>
          <cell r="D2347" t="str">
            <v>CPFL</v>
          </cell>
          <cell r="E2347">
            <v>58.67</v>
          </cell>
          <cell r="G2347" t="str">
            <v>$/MWh</v>
          </cell>
          <cell r="H2347">
            <v>3807</v>
          </cell>
          <cell r="I2347" t="str">
            <v>SAM</v>
          </cell>
          <cell r="J2347" t="str">
            <v>Carvalho</v>
          </cell>
          <cell r="K2347">
            <v>223356.69</v>
          </cell>
          <cell r="L2347">
            <v>223356.69</v>
          </cell>
          <cell r="M2347">
            <v>3807</v>
          </cell>
        </row>
        <row r="2348">
          <cell r="A2348">
            <v>38139</v>
          </cell>
          <cell r="B2348" t="str">
            <v>Electricity</v>
          </cell>
          <cell r="C2348" t="str">
            <v>Paulinia</v>
          </cell>
          <cell r="D2348" t="str">
            <v>CPFL</v>
          </cell>
          <cell r="E2348">
            <v>57.3</v>
          </cell>
          <cell r="G2348" t="str">
            <v>$/MWh</v>
          </cell>
          <cell r="H2348">
            <v>3664</v>
          </cell>
          <cell r="I2348" t="str">
            <v>SAM</v>
          </cell>
          <cell r="J2348" t="str">
            <v>Carvalho</v>
          </cell>
          <cell r="K2348">
            <v>209947.19999999998</v>
          </cell>
          <cell r="L2348">
            <v>209947.19999999998</v>
          </cell>
          <cell r="M2348">
            <v>3664</v>
          </cell>
        </row>
        <row r="2349">
          <cell r="A2349">
            <v>38169</v>
          </cell>
          <cell r="B2349" t="str">
            <v>Electricity</v>
          </cell>
          <cell r="C2349" t="str">
            <v>Paulinia</v>
          </cell>
          <cell r="D2349" t="str">
            <v>CPFL</v>
          </cell>
          <cell r="E2349">
            <v>58.41</v>
          </cell>
          <cell r="G2349" t="str">
            <v>$/MWh</v>
          </cell>
          <cell r="H2349">
            <v>3811</v>
          </cell>
          <cell r="I2349" t="str">
            <v>SAM</v>
          </cell>
          <cell r="J2349" t="str">
            <v>Carvalho</v>
          </cell>
          <cell r="K2349">
            <v>222600.50999999998</v>
          </cell>
          <cell r="L2349">
            <v>222600.50999999998</v>
          </cell>
          <cell r="M2349">
            <v>3811</v>
          </cell>
        </row>
        <row r="2350">
          <cell r="A2350">
            <v>38200</v>
          </cell>
          <cell r="B2350" t="str">
            <v>Electricity</v>
          </cell>
          <cell r="C2350" t="str">
            <v>Paulinia</v>
          </cell>
          <cell r="D2350" t="str">
            <v>CPFL</v>
          </cell>
          <cell r="E2350">
            <v>49.15</v>
          </cell>
          <cell r="G2350" t="str">
            <v>$/MWh</v>
          </cell>
          <cell r="H2350">
            <v>3825</v>
          </cell>
          <cell r="I2350" t="str">
            <v>SAM</v>
          </cell>
          <cell r="J2350" t="str">
            <v>Carvalho</v>
          </cell>
          <cell r="K2350">
            <v>187998.75</v>
          </cell>
          <cell r="L2350">
            <v>187998.75</v>
          </cell>
          <cell r="M2350">
            <v>3825</v>
          </cell>
        </row>
        <row r="2351">
          <cell r="A2351">
            <v>38231</v>
          </cell>
          <cell r="B2351" t="str">
            <v>Electricity</v>
          </cell>
          <cell r="C2351" t="str">
            <v>Paulinia</v>
          </cell>
          <cell r="D2351" t="str">
            <v>CPFL</v>
          </cell>
          <cell r="E2351">
            <v>48</v>
          </cell>
          <cell r="G2351" t="str">
            <v>$/MWh</v>
          </cell>
          <cell r="H2351">
            <v>3850</v>
          </cell>
          <cell r="I2351" t="str">
            <v>SAM</v>
          </cell>
          <cell r="J2351" t="str">
            <v>Carvalho</v>
          </cell>
          <cell r="K2351">
            <v>184800</v>
          </cell>
          <cell r="L2351">
            <v>184800</v>
          </cell>
          <cell r="M2351">
            <v>3850</v>
          </cell>
        </row>
        <row r="2352">
          <cell r="A2352">
            <v>38261</v>
          </cell>
          <cell r="B2352" t="str">
            <v>Electricity</v>
          </cell>
          <cell r="C2352" t="str">
            <v>Paulinia</v>
          </cell>
          <cell r="D2352" t="str">
            <v>CPFL</v>
          </cell>
          <cell r="E2352">
            <v>48</v>
          </cell>
          <cell r="G2352" t="str">
            <v>$/MWh</v>
          </cell>
          <cell r="H2352">
            <v>4000</v>
          </cell>
          <cell r="I2352" t="str">
            <v>SAM</v>
          </cell>
          <cell r="J2352" t="str">
            <v>Carvalho</v>
          </cell>
          <cell r="K2352">
            <v>192000</v>
          </cell>
          <cell r="L2352">
            <v>192000</v>
          </cell>
          <cell r="M2352">
            <v>4000</v>
          </cell>
        </row>
        <row r="2353">
          <cell r="A2353">
            <v>38292</v>
          </cell>
          <cell r="B2353" t="str">
            <v>Electricity</v>
          </cell>
          <cell r="C2353" t="str">
            <v>Paulinia</v>
          </cell>
          <cell r="D2353" t="str">
            <v>CPFL</v>
          </cell>
          <cell r="E2353">
            <v>48</v>
          </cell>
          <cell r="G2353" t="str">
            <v>$/MWh</v>
          </cell>
          <cell r="H2353">
            <v>4000</v>
          </cell>
          <cell r="I2353" t="str">
            <v>SAM</v>
          </cell>
          <cell r="J2353" t="str">
            <v>Carvalho</v>
          </cell>
          <cell r="K2353">
            <v>192000</v>
          </cell>
          <cell r="L2353">
            <v>192000</v>
          </cell>
          <cell r="M2353">
            <v>4000</v>
          </cell>
        </row>
        <row r="2354">
          <cell r="A2354">
            <v>38322</v>
          </cell>
          <cell r="B2354" t="str">
            <v>Electricity</v>
          </cell>
          <cell r="C2354" t="str">
            <v>Paulinia</v>
          </cell>
          <cell r="D2354" t="str">
            <v>CPFL</v>
          </cell>
          <cell r="E2354">
            <v>48</v>
          </cell>
          <cell r="G2354" t="str">
            <v>$/MWh</v>
          </cell>
          <cell r="H2354">
            <v>4000</v>
          </cell>
          <cell r="I2354" t="str">
            <v>SAM</v>
          </cell>
          <cell r="J2354" t="str">
            <v>Carvalho</v>
          </cell>
          <cell r="K2354">
            <v>192000</v>
          </cell>
          <cell r="L2354">
            <v>192000</v>
          </cell>
          <cell r="M2354">
            <v>4000</v>
          </cell>
        </row>
        <row r="2355">
          <cell r="A2355">
            <v>38353</v>
          </cell>
          <cell r="B2355" t="str">
            <v>Electricity</v>
          </cell>
          <cell r="C2355" t="str">
            <v>Paulinia</v>
          </cell>
          <cell r="G2355" t="str">
            <v>$/MWh</v>
          </cell>
          <cell r="H2355">
            <v>0</v>
          </cell>
          <cell r="I2355" t="str">
            <v>SAM</v>
          </cell>
          <cell r="J2355" t="str">
            <v>Carvalho</v>
          </cell>
          <cell r="K2355">
            <v>0</v>
          </cell>
          <cell r="L2355">
            <v>0</v>
          </cell>
          <cell r="M2355">
            <v>0</v>
          </cell>
        </row>
        <row r="2356">
          <cell r="A2356">
            <v>38384</v>
          </cell>
          <cell r="B2356" t="str">
            <v>Electricity</v>
          </cell>
          <cell r="C2356" t="str">
            <v>Paulinia</v>
          </cell>
          <cell r="G2356" t="str">
            <v>$/MWh</v>
          </cell>
          <cell r="H2356">
            <v>0</v>
          </cell>
          <cell r="I2356" t="str">
            <v>SAM</v>
          </cell>
          <cell r="J2356" t="str">
            <v>Carvalho</v>
          </cell>
          <cell r="K2356">
            <v>0</v>
          </cell>
          <cell r="L2356">
            <v>0</v>
          </cell>
          <cell r="M2356">
            <v>0</v>
          </cell>
        </row>
        <row r="2357">
          <cell r="A2357">
            <v>38412</v>
          </cell>
          <cell r="B2357" t="str">
            <v>Electricity</v>
          </cell>
          <cell r="C2357" t="str">
            <v>Paulinia</v>
          </cell>
          <cell r="G2357" t="str">
            <v>$/MWh</v>
          </cell>
          <cell r="H2357">
            <v>0</v>
          </cell>
          <cell r="I2357" t="str">
            <v>SAM</v>
          </cell>
          <cell r="J2357" t="str">
            <v>Carvalho</v>
          </cell>
          <cell r="K2357">
            <v>0</v>
          </cell>
          <cell r="L2357">
            <v>0</v>
          </cell>
          <cell r="M2357">
            <v>0</v>
          </cell>
        </row>
        <row r="2358">
          <cell r="A2358">
            <v>38443</v>
          </cell>
          <cell r="B2358" t="str">
            <v>Electricity</v>
          </cell>
          <cell r="C2358" t="str">
            <v>Paulinia</v>
          </cell>
          <cell r="G2358" t="str">
            <v>$/MWh</v>
          </cell>
          <cell r="H2358">
            <v>0</v>
          </cell>
          <cell r="I2358" t="str">
            <v>SAM</v>
          </cell>
          <cell r="J2358" t="str">
            <v>Carvalho</v>
          </cell>
          <cell r="K2358">
            <v>0</v>
          </cell>
          <cell r="L2358">
            <v>0</v>
          </cell>
          <cell r="M2358">
            <v>0</v>
          </cell>
        </row>
        <row r="2359">
          <cell r="A2359">
            <v>38473</v>
          </cell>
          <cell r="B2359" t="str">
            <v>Electricity</v>
          </cell>
          <cell r="C2359" t="str">
            <v>Paulinia</v>
          </cell>
          <cell r="G2359" t="str">
            <v>$/MWh</v>
          </cell>
          <cell r="H2359">
            <v>0</v>
          </cell>
          <cell r="I2359" t="str">
            <v>SAM</v>
          </cell>
          <cell r="J2359" t="str">
            <v>Carvalho</v>
          </cell>
          <cell r="K2359">
            <v>0</v>
          </cell>
          <cell r="L2359">
            <v>0</v>
          </cell>
          <cell r="M2359">
            <v>0</v>
          </cell>
        </row>
        <row r="2360">
          <cell r="A2360">
            <v>38504</v>
          </cell>
          <cell r="B2360" t="str">
            <v>Electricity</v>
          </cell>
          <cell r="C2360" t="str">
            <v>Paulinia</v>
          </cell>
          <cell r="G2360" t="str">
            <v>$/MWh</v>
          </cell>
          <cell r="H2360">
            <v>0</v>
          </cell>
          <cell r="I2360" t="str">
            <v>SAM</v>
          </cell>
          <cell r="J2360" t="str">
            <v>Carvalho</v>
          </cell>
          <cell r="K2360">
            <v>0</v>
          </cell>
          <cell r="L2360">
            <v>0</v>
          </cell>
          <cell r="M2360">
            <v>0</v>
          </cell>
        </row>
        <row r="2361">
          <cell r="A2361">
            <v>38534</v>
          </cell>
          <cell r="B2361" t="str">
            <v>Electricity</v>
          </cell>
          <cell r="C2361" t="str">
            <v>Paulinia</v>
          </cell>
          <cell r="G2361" t="str">
            <v>$/MWh</v>
          </cell>
          <cell r="H2361">
            <v>0</v>
          </cell>
          <cell r="I2361" t="str">
            <v>SAM</v>
          </cell>
          <cell r="J2361" t="str">
            <v>Carvalho</v>
          </cell>
          <cell r="K2361">
            <v>0</v>
          </cell>
          <cell r="L2361">
            <v>0</v>
          </cell>
          <cell r="M2361">
            <v>0</v>
          </cell>
        </row>
        <row r="2362">
          <cell r="A2362">
            <v>38565</v>
          </cell>
          <cell r="B2362" t="str">
            <v>Electricity</v>
          </cell>
          <cell r="C2362" t="str">
            <v>Paulinia</v>
          </cell>
          <cell r="G2362" t="str">
            <v>$/MWh</v>
          </cell>
          <cell r="H2362">
            <v>0</v>
          </cell>
          <cell r="I2362" t="str">
            <v>SAM</v>
          </cell>
          <cell r="J2362" t="str">
            <v>Carvalho</v>
          </cell>
          <cell r="K2362">
            <v>0</v>
          </cell>
          <cell r="L2362">
            <v>0</v>
          </cell>
          <cell r="M2362">
            <v>0</v>
          </cell>
        </row>
        <row r="2363">
          <cell r="A2363">
            <v>38596</v>
          </cell>
          <cell r="B2363" t="str">
            <v>Electricity</v>
          </cell>
          <cell r="C2363" t="str">
            <v>Paulinia</v>
          </cell>
          <cell r="G2363" t="str">
            <v>$/MWh</v>
          </cell>
          <cell r="H2363">
            <v>0</v>
          </cell>
          <cell r="I2363" t="str">
            <v>SAM</v>
          </cell>
          <cell r="J2363" t="str">
            <v>Carvalho</v>
          </cell>
          <cell r="K2363">
            <v>0</v>
          </cell>
          <cell r="L2363">
            <v>0</v>
          </cell>
          <cell r="M2363">
            <v>0</v>
          </cell>
        </row>
        <row r="2364">
          <cell r="A2364">
            <v>38626</v>
          </cell>
          <cell r="B2364" t="str">
            <v>Electricity</v>
          </cell>
          <cell r="C2364" t="str">
            <v>Paulinia</v>
          </cell>
          <cell r="G2364" t="str">
            <v>$/MWh</v>
          </cell>
          <cell r="H2364">
            <v>0</v>
          </cell>
          <cell r="I2364" t="str">
            <v>SAM</v>
          </cell>
          <cell r="J2364" t="str">
            <v>Carvalho</v>
          </cell>
          <cell r="K2364">
            <v>0</v>
          </cell>
          <cell r="L2364">
            <v>0</v>
          </cell>
          <cell r="M2364">
            <v>0</v>
          </cell>
        </row>
        <row r="2365">
          <cell r="A2365">
            <v>38657</v>
          </cell>
          <cell r="B2365" t="str">
            <v>Electricity</v>
          </cell>
          <cell r="C2365" t="str">
            <v>Paulinia</v>
          </cell>
          <cell r="G2365" t="str">
            <v>$/MWh</v>
          </cell>
          <cell r="H2365">
            <v>0</v>
          </cell>
          <cell r="I2365" t="str">
            <v>SAM</v>
          </cell>
          <cell r="J2365" t="str">
            <v>Carvalho</v>
          </cell>
          <cell r="K2365">
            <v>0</v>
          </cell>
          <cell r="L2365">
            <v>0</v>
          </cell>
          <cell r="M2365">
            <v>0</v>
          </cell>
        </row>
        <row r="2366">
          <cell r="A2366">
            <v>38687</v>
          </cell>
          <cell r="B2366" t="str">
            <v>Electricity</v>
          </cell>
          <cell r="C2366" t="str">
            <v>Paulinia</v>
          </cell>
          <cell r="G2366" t="str">
            <v>$/MWh</v>
          </cell>
          <cell r="H2366">
            <v>0</v>
          </cell>
          <cell r="I2366" t="str">
            <v>SAM</v>
          </cell>
          <cell r="J2366" t="str">
            <v>Carvalho</v>
          </cell>
          <cell r="K2366">
            <v>0</v>
          </cell>
          <cell r="L2366">
            <v>0</v>
          </cell>
          <cell r="M2366">
            <v>0</v>
          </cell>
        </row>
        <row r="2367">
          <cell r="A2367">
            <v>37622</v>
          </cell>
          <cell r="B2367" t="str">
            <v>Electricity</v>
          </cell>
          <cell r="C2367" t="str">
            <v>Greer</v>
          </cell>
          <cell r="D2367" t="str">
            <v>Mitsubishi</v>
          </cell>
          <cell r="E2367">
            <v>31.8</v>
          </cell>
          <cell r="G2367" t="str">
            <v>$/MWh</v>
          </cell>
          <cell r="H2367">
            <v>3916.6666666666665</v>
          </cell>
          <cell r="I2367" t="str">
            <v>US</v>
          </cell>
          <cell r="J2367" t="str">
            <v>Ward</v>
          </cell>
          <cell r="K2367">
            <v>124550</v>
          </cell>
          <cell r="L2367">
            <v>124550</v>
          </cell>
          <cell r="M2367">
            <v>3916.6666666666665</v>
          </cell>
        </row>
        <row r="2368">
          <cell r="A2368">
            <v>37653</v>
          </cell>
          <cell r="B2368" t="str">
            <v>Electricity</v>
          </cell>
          <cell r="C2368" t="str">
            <v>Greer</v>
          </cell>
          <cell r="D2368" t="str">
            <v>Mitsubishi</v>
          </cell>
          <cell r="E2368">
            <v>30.8</v>
          </cell>
          <cell r="G2368" t="str">
            <v>$/MWh</v>
          </cell>
          <cell r="H2368">
            <v>3916.6666666666665</v>
          </cell>
          <cell r="I2368" t="str">
            <v>US</v>
          </cell>
          <cell r="J2368" t="str">
            <v>Ward</v>
          </cell>
          <cell r="K2368">
            <v>120633.33333333333</v>
          </cell>
          <cell r="L2368">
            <v>120633.33333333333</v>
          </cell>
          <cell r="M2368">
            <v>3916.6666666666665</v>
          </cell>
        </row>
        <row r="2369">
          <cell r="A2369">
            <v>37681</v>
          </cell>
          <cell r="B2369" t="str">
            <v>Electricity</v>
          </cell>
          <cell r="C2369" t="str">
            <v>Greer</v>
          </cell>
          <cell r="D2369" t="str">
            <v>Mitsubishi</v>
          </cell>
          <cell r="E2369">
            <v>30.9</v>
          </cell>
          <cell r="G2369" t="str">
            <v>$/MWh</v>
          </cell>
          <cell r="H2369">
            <v>3916.6666666666665</v>
          </cell>
          <cell r="I2369" t="str">
            <v>US</v>
          </cell>
          <cell r="J2369" t="str">
            <v>Ward</v>
          </cell>
          <cell r="K2369">
            <v>121024.99999999999</v>
          </cell>
          <cell r="L2369">
            <v>121024.99999999999</v>
          </cell>
          <cell r="M2369">
            <v>3916.6666666666665</v>
          </cell>
        </row>
        <row r="2370">
          <cell r="A2370">
            <v>37712</v>
          </cell>
          <cell r="B2370" t="str">
            <v>Electricity</v>
          </cell>
          <cell r="C2370" t="str">
            <v>Greer</v>
          </cell>
          <cell r="D2370" t="str">
            <v>Mitsubishi</v>
          </cell>
          <cell r="E2370">
            <v>29.9</v>
          </cell>
          <cell r="G2370" t="str">
            <v>$/MWh</v>
          </cell>
          <cell r="H2370">
            <v>3916.6666666666665</v>
          </cell>
          <cell r="I2370" t="str">
            <v>US</v>
          </cell>
          <cell r="J2370" t="str">
            <v>Ward</v>
          </cell>
          <cell r="K2370">
            <v>117108.33333333333</v>
          </cell>
          <cell r="L2370">
            <v>117108.33333333333</v>
          </cell>
          <cell r="M2370">
            <v>3916.6666666666665</v>
          </cell>
        </row>
        <row r="2371">
          <cell r="A2371">
            <v>37742</v>
          </cell>
          <cell r="B2371" t="str">
            <v>Electricity</v>
          </cell>
          <cell r="C2371" t="str">
            <v>Greer</v>
          </cell>
          <cell r="D2371" t="str">
            <v>Mitsubishi</v>
          </cell>
          <cell r="E2371">
            <v>30.9</v>
          </cell>
          <cell r="G2371" t="str">
            <v>$/MWh</v>
          </cell>
          <cell r="H2371">
            <v>3916.6666666666665</v>
          </cell>
          <cell r="I2371" t="str">
            <v>US</v>
          </cell>
          <cell r="J2371" t="str">
            <v>Ward</v>
          </cell>
          <cell r="K2371">
            <v>121024.99999999999</v>
          </cell>
          <cell r="L2371">
            <v>121024.99999999999</v>
          </cell>
          <cell r="M2371">
            <v>3916.6666666666665</v>
          </cell>
        </row>
        <row r="2372">
          <cell r="A2372">
            <v>37773</v>
          </cell>
          <cell r="B2372" t="str">
            <v>Electricity</v>
          </cell>
          <cell r="C2372" t="str">
            <v>Greer</v>
          </cell>
          <cell r="D2372" t="str">
            <v>Mitsubishi</v>
          </cell>
          <cell r="E2372">
            <v>38.799999999999997</v>
          </cell>
          <cell r="G2372" t="str">
            <v>$/MWh</v>
          </cell>
          <cell r="H2372">
            <v>3916.6666666666665</v>
          </cell>
          <cell r="I2372" t="str">
            <v>US</v>
          </cell>
          <cell r="J2372" t="str">
            <v>Ward</v>
          </cell>
          <cell r="K2372">
            <v>151966.66666666666</v>
          </cell>
          <cell r="L2372">
            <v>151966.66666666666</v>
          </cell>
          <cell r="M2372">
            <v>3916.6666666666665</v>
          </cell>
        </row>
        <row r="2373">
          <cell r="A2373">
            <v>37803</v>
          </cell>
          <cell r="B2373" t="str">
            <v>Electricity</v>
          </cell>
          <cell r="C2373" t="str">
            <v>Greer</v>
          </cell>
          <cell r="D2373" t="str">
            <v>Mitsubishi</v>
          </cell>
          <cell r="E2373">
            <v>39.6</v>
          </cell>
          <cell r="G2373" t="str">
            <v>$/MWh</v>
          </cell>
          <cell r="H2373">
            <v>3916.6666666666665</v>
          </cell>
          <cell r="I2373" t="str">
            <v>US</v>
          </cell>
          <cell r="J2373" t="str">
            <v>Ward</v>
          </cell>
          <cell r="K2373">
            <v>155100</v>
          </cell>
          <cell r="L2373">
            <v>155100</v>
          </cell>
          <cell r="M2373">
            <v>3916.6666666666665</v>
          </cell>
        </row>
        <row r="2374">
          <cell r="A2374">
            <v>37834</v>
          </cell>
          <cell r="B2374" t="str">
            <v>Electricity</v>
          </cell>
          <cell r="C2374" t="str">
            <v>Greer</v>
          </cell>
          <cell r="D2374" t="str">
            <v>Mitsubishi</v>
          </cell>
          <cell r="E2374">
            <v>40.700000000000003</v>
          </cell>
          <cell r="G2374" t="str">
            <v>$/MWh</v>
          </cell>
          <cell r="H2374">
            <v>3916.6666666666665</v>
          </cell>
          <cell r="I2374" t="str">
            <v>US</v>
          </cell>
          <cell r="J2374" t="str">
            <v>Ward</v>
          </cell>
          <cell r="K2374">
            <v>159408.33333333334</v>
          </cell>
          <cell r="L2374">
            <v>159408.33333333334</v>
          </cell>
          <cell r="M2374">
            <v>3916.6666666666665</v>
          </cell>
        </row>
        <row r="2375">
          <cell r="A2375">
            <v>37865</v>
          </cell>
          <cell r="B2375" t="str">
            <v>Electricity</v>
          </cell>
          <cell r="C2375" t="str">
            <v>Greer</v>
          </cell>
          <cell r="D2375" t="str">
            <v>Mitsubishi</v>
          </cell>
          <cell r="E2375">
            <v>38.799999999999997</v>
          </cell>
          <cell r="G2375" t="str">
            <v>$/MWh</v>
          </cell>
          <cell r="H2375">
            <v>3916.6666666666665</v>
          </cell>
          <cell r="I2375" t="str">
            <v>US</v>
          </cell>
          <cell r="J2375" t="str">
            <v>Ward</v>
          </cell>
          <cell r="K2375">
            <v>151966.66666666666</v>
          </cell>
          <cell r="L2375">
            <v>151966.66666666666</v>
          </cell>
          <cell r="M2375">
            <v>3916.6666666666665</v>
          </cell>
        </row>
        <row r="2376">
          <cell r="A2376">
            <v>37895</v>
          </cell>
          <cell r="B2376" t="str">
            <v>Electricity</v>
          </cell>
          <cell r="C2376" t="str">
            <v>Greer</v>
          </cell>
          <cell r="D2376" t="str">
            <v>Mitsubishi</v>
          </cell>
          <cell r="E2376">
            <v>33.9</v>
          </cell>
          <cell r="G2376" t="str">
            <v>$/MWh</v>
          </cell>
          <cell r="H2376">
            <v>3916.6666666666665</v>
          </cell>
          <cell r="I2376" t="str">
            <v>US</v>
          </cell>
          <cell r="J2376" t="str">
            <v>Ward</v>
          </cell>
          <cell r="K2376">
            <v>132775</v>
          </cell>
          <cell r="L2376">
            <v>132775</v>
          </cell>
          <cell r="M2376">
            <v>3916.6666666666665</v>
          </cell>
        </row>
        <row r="2377">
          <cell r="A2377">
            <v>37926</v>
          </cell>
          <cell r="B2377" t="str">
            <v>Electricity</v>
          </cell>
          <cell r="C2377" t="str">
            <v>Greer</v>
          </cell>
          <cell r="D2377" t="str">
            <v>Mitsubishi</v>
          </cell>
          <cell r="E2377">
            <v>25.9</v>
          </cell>
          <cell r="G2377" t="str">
            <v>$/MWh</v>
          </cell>
          <cell r="H2377">
            <v>3916.6666666666665</v>
          </cell>
          <cell r="I2377" t="str">
            <v>US</v>
          </cell>
          <cell r="J2377" t="str">
            <v>Ward</v>
          </cell>
          <cell r="K2377">
            <v>101441.66666666666</v>
          </cell>
          <cell r="L2377">
            <v>101441.66666666666</v>
          </cell>
          <cell r="M2377">
            <v>3916.6666666666665</v>
          </cell>
        </row>
        <row r="2378">
          <cell r="A2378">
            <v>37956</v>
          </cell>
          <cell r="B2378" t="str">
            <v>Electricity</v>
          </cell>
          <cell r="C2378" t="str">
            <v>Greer</v>
          </cell>
          <cell r="D2378" t="str">
            <v>Mitsubishi</v>
          </cell>
          <cell r="E2378">
            <v>23.9</v>
          </cell>
          <cell r="G2378" t="str">
            <v>$/MWh</v>
          </cell>
          <cell r="H2378">
            <v>3916.6666666666665</v>
          </cell>
          <cell r="I2378" t="str">
            <v>US</v>
          </cell>
          <cell r="J2378" t="str">
            <v>Ward</v>
          </cell>
          <cell r="K2378">
            <v>93608.333333333328</v>
          </cell>
          <cell r="L2378">
            <v>93608.333333333328</v>
          </cell>
          <cell r="M2378">
            <v>3916.6666666666665</v>
          </cell>
        </row>
        <row r="2379">
          <cell r="A2379">
            <v>38231</v>
          </cell>
          <cell r="B2379" t="str">
            <v>Electricity</v>
          </cell>
          <cell r="C2379" t="str">
            <v>Greer</v>
          </cell>
          <cell r="D2379" t="str">
            <v>Mitsubishi</v>
          </cell>
          <cell r="E2379">
            <v>40.5</v>
          </cell>
          <cell r="G2379" t="str">
            <v>$/MWh</v>
          </cell>
          <cell r="H2379">
            <v>3934.5</v>
          </cell>
          <cell r="I2379" t="str">
            <v>US</v>
          </cell>
          <cell r="J2379" t="str">
            <v>Ward</v>
          </cell>
          <cell r="K2379">
            <v>159347.25</v>
          </cell>
          <cell r="L2379">
            <v>159347.25</v>
          </cell>
          <cell r="M2379">
            <v>3934.5</v>
          </cell>
        </row>
        <row r="2380">
          <cell r="A2380">
            <v>38261</v>
          </cell>
          <cell r="B2380" t="str">
            <v>Electricity</v>
          </cell>
          <cell r="C2380" t="str">
            <v>Greer</v>
          </cell>
          <cell r="D2380" t="str">
            <v>Mitsubishi</v>
          </cell>
          <cell r="E2380">
            <v>36</v>
          </cell>
          <cell r="G2380" t="str">
            <v>$/MWh</v>
          </cell>
          <cell r="H2380">
            <v>3934.5</v>
          </cell>
          <cell r="I2380" t="str">
            <v>US</v>
          </cell>
          <cell r="J2380" t="str">
            <v>Ward</v>
          </cell>
          <cell r="K2380">
            <v>141642</v>
          </cell>
          <cell r="L2380">
            <v>141642</v>
          </cell>
          <cell r="M2380">
            <v>3934.5</v>
          </cell>
        </row>
        <row r="2381">
          <cell r="A2381">
            <v>38292</v>
          </cell>
          <cell r="B2381" t="str">
            <v>Electricity</v>
          </cell>
          <cell r="C2381" t="str">
            <v>Greer</v>
          </cell>
          <cell r="D2381" t="str">
            <v>Mitsubishi</v>
          </cell>
          <cell r="E2381">
            <v>35</v>
          </cell>
          <cell r="G2381" t="str">
            <v>$/MWh</v>
          </cell>
          <cell r="H2381">
            <v>3934.5</v>
          </cell>
          <cell r="I2381" t="str">
            <v>US</v>
          </cell>
          <cell r="J2381" t="str">
            <v>Ward</v>
          </cell>
          <cell r="K2381">
            <v>137707.5</v>
          </cell>
          <cell r="L2381">
            <v>137707.5</v>
          </cell>
          <cell r="M2381">
            <v>3934.5</v>
          </cell>
        </row>
        <row r="2382">
          <cell r="A2382">
            <v>38322</v>
          </cell>
          <cell r="B2382" t="str">
            <v>Electricity</v>
          </cell>
          <cell r="C2382" t="str">
            <v>Greer</v>
          </cell>
          <cell r="D2382" t="str">
            <v>Mitsubishi</v>
          </cell>
          <cell r="E2382">
            <v>34</v>
          </cell>
          <cell r="G2382" t="str">
            <v>$/MWh</v>
          </cell>
          <cell r="H2382">
            <v>3934.5</v>
          </cell>
          <cell r="I2382" t="str">
            <v>US</v>
          </cell>
          <cell r="J2382" t="str">
            <v>Ward</v>
          </cell>
          <cell r="K2382">
            <v>133773</v>
          </cell>
          <cell r="L2382">
            <v>133773</v>
          </cell>
          <cell r="M2382">
            <v>3934.5</v>
          </cell>
        </row>
        <row r="2383">
          <cell r="A2383">
            <v>38353</v>
          </cell>
          <cell r="B2383" t="str">
            <v>Electricity</v>
          </cell>
          <cell r="C2383" t="str">
            <v>Greer</v>
          </cell>
          <cell r="D2383" t="str">
            <v>Mitsubishi</v>
          </cell>
          <cell r="G2383" t="str">
            <v>$/MWh</v>
          </cell>
          <cell r="H2383">
            <v>3934.5</v>
          </cell>
          <cell r="I2383" t="str">
            <v>US</v>
          </cell>
          <cell r="J2383" t="str">
            <v>Ward</v>
          </cell>
          <cell r="K2383">
            <v>0</v>
          </cell>
          <cell r="L2383">
            <v>0</v>
          </cell>
          <cell r="M2383">
            <v>0</v>
          </cell>
        </row>
        <row r="2384">
          <cell r="A2384">
            <v>38384</v>
          </cell>
          <cell r="B2384" t="str">
            <v>Electricity</v>
          </cell>
          <cell r="C2384" t="str">
            <v>Greer</v>
          </cell>
          <cell r="D2384" t="str">
            <v>Mitsubishi</v>
          </cell>
          <cell r="G2384" t="str">
            <v>$/MWh</v>
          </cell>
          <cell r="H2384">
            <v>3934.5</v>
          </cell>
          <cell r="I2384" t="str">
            <v>US</v>
          </cell>
          <cell r="J2384" t="str">
            <v>Ward</v>
          </cell>
          <cell r="K2384">
            <v>0</v>
          </cell>
          <cell r="L2384">
            <v>0</v>
          </cell>
          <cell r="M2384">
            <v>0</v>
          </cell>
        </row>
        <row r="2385">
          <cell r="A2385">
            <v>38412</v>
          </cell>
          <cell r="B2385" t="str">
            <v>Electricity</v>
          </cell>
          <cell r="C2385" t="str">
            <v>Greer</v>
          </cell>
          <cell r="D2385" t="str">
            <v>Mitsubishi</v>
          </cell>
          <cell r="G2385" t="str">
            <v>$/MWh</v>
          </cell>
          <cell r="H2385">
            <v>3934.5</v>
          </cell>
          <cell r="I2385" t="str">
            <v>US</v>
          </cell>
          <cell r="J2385" t="str">
            <v>Ward</v>
          </cell>
          <cell r="K2385">
            <v>0</v>
          </cell>
          <cell r="L2385">
            <v>0</v>
          </cell>
          <cell r="M2385">
            <v>0</v>
          </cell>
        </row>
        <row r="2386">
          <cell r="A2386">
            <v>38443</v>
          </cell>
          <cell r="B2386" t="str">
            <v>Electricity</v>
          </cell>
          <cell r="C2386" t="str">
            <v>Greer</v>
          </cell>
          <cell r="D2386" t="str">
            <v>Mitsubishi</v>
          </cell>
          <cell r="G2386" t="str">
            <v>$/MWh</v>
          </cell>
          <cell r="H2386">
            <v>3934.5</v>
          </cell>
          <cell r="I2386" t="str">
            <v>US</v>
          </cell>
          <cell r="J2386" t="str">
            <v>Ward</v>
          </cell>
          <cell r="K2386">
            <v>0</v>
          </cell>
          <cell r="L2386">
            <v>0</v>
          </cell>
          <cell r="M2386">
            <v>0</v>
          </cell>
        </row>
        <row r="2387">
          <cell r="A2387">
            <v>38473</v>
          </cell>
          <cell r="B2387" t="str">
            <v>Electricity</v>
          </cell>
          <cell r="C2387" t="str">
            <v>Greer</v>
          </cell>
          <cell r="D2387" t="str">
            <v>Mitsubishi</v>
          </cell>
          <cell r="G2387" t="str">
            <v>$/MWh</v>
          </cell>
          <cell r="H2387">
            <v>3934.5</v>
          </cell>
          <cell r="I2387" t="str">
            <v>US</v>
          </cell>
          <cell r="J2387" t="str">
            <v>Ward</v>
          </cell>
          <cell r="K2387">
            <v>0</v>
          </cell>
          <cell r="L2387">
            <v>0</v>
          </cell>
          <cell r="M2387">
            <v>0</v>
          </cell>
        </row>
        <row r="2388">
          <cell r="A2388">
            <v>38504</v>
          </cell>
          <cell r="B2388" t="str">
            <v>Electricity</v>
          </cell>
          <cell r="C2388" t="str">
            <v>Greer</v>
          </cell>
          <cell r="D2388" t="str">
            <v>Mitsubishi</v>
          </cell>
          <cell r="G2388" t="str">
            <v>$/MWh</v>
          </cell>
          <cell r="H2388">
            <v>3934.5</v>
          </cell>
          <cell r="I2388" t="str">
            <v>US</v>
          </cell>
          <cell r="J2388" t="str">
            <v>Ward</v>
          </cell>
          <cell r="K2388">
            <v>0</v>
          </cell>
          <cell r="L2388">
            <v>0</v>
          </cell>
          <cell r="M2388">
            <v>0</v>
          </cell>
        </row>
        <row r="2389">
          <cell r="A2389">
            <v>38534</v>
          </cell>
          <cell r="B2389" t="str">
            <v>Electricity</v>
          </cell>
          <cell r="C2389" t="str">
            <v>Greer</v>
          </cell>
          <cell r="D2389" t="str">
            <v>Mitsubishi</v>
          </cell>
          <cell r="G2389" t="str">
            <v>$/MWh</v>
          </cell>
          <cell r="H2389">
            <v>3934.5</v>
          </cell>
          <cell r="I2389" t="str">
            <v>US</v>
          </cell>
          <cell r="J2389" t="str">
            <v>Ward</v>
          </cell>
          <cell r="K2389">
            <v>0</v>
          </cell>
          <cell r="L2389">
            <v>0</v>
          </cell>
          <cell r="M2389">
            <v>0</v>
          </cell>
        </row>
        <row r="2390">
          <cell r="A2390">
            <v>38565</v>
          </cell>
          <cell r="B2390" t="str">
            <v>Electricity</v>
          </cell>
          <cell r="C2390" t="str">
            <v>Greer</v>
          </cell>
          <cell r="D2390" t="str">
            <v>Mitsubishi</v>
          </cell>
          <cell r="G2390" t="str">
            <v>$/MWh</v>
          </cell>
          <cell r="H2390">
            <v>3934.5</v>
          </cell>
          <cell r="I2390" t="str">
            <v>US</v>
          </cell>
          <cell r="J2390" t="str">
            <v>Ward</v>
          </cell>
          <cell r="K2390">
            <v>0</v>
          </cell>
          <cell r="L2390">
            <v>0</v>
          </cell>
          <cell r="M2390">
            <v>0</v>
          </cell>
        </row>
        <row r="2391">
          <cell r="A2391">
            <v>38596</v>
          </cell>
          <cell r="B2391" t="str">
            <v>Electricity</v>
          </cell>
          <cell r="C2391" t="str">
            <v>Greer</v>
          </cell>
          <cell r="D2391" t="str">
            <v>Mitsubishi</v>
          </cell>
          <cell r="G2391" t="str">
            <v>$/MWh</v>
          </cell>
          <cell r="H2391">
            <v>3934.5</v>
          </cell>
          <cell r="I2391" t="str">
            <v>US</v>
          </cell>
          <cell r="J2391" t="str">
            <v>Ward</v>
          </cell>
          <cell r="K2391">
            <v>0</v>
          </cell>
          <cell r="L2391">
            <v>0</v>
          </cell>
          <cell r="M2391">
            <v>0</v>
          </cell>
        </row>
        <row r="2392">
          <cell r="A2392">
            <v>38626</v>
          </cell>
          <cell r="B2392" t="str">
            <v>Electricity</v>
          </cell>
          <cell r="C2392" t="str">
            <v>Greer</v>
          </cell>
          <cell r="D2392" t="str">
            <v>Mitsubishi</v>
          </cell>
          <cell r="G2392" t="str">
            <v>$/MWh</v>
          </cell>
          <cell r="H2392">
            <v>3934.5</v>
          </cell>
          <cell r="I2392" t="str">
            <v>US</v>
          </cell>
          <cell r="J2392" t="str">
            <v>Ward</v>
          </cell>
          <cell r="K2392">
            <v>0</v>
          </cell>
          <cell r="L2392">
            <v>0</v>
          </cell>
          <cell r="M2392">
            <v>0</v>
          </cell>
        </row>
        <row r="2393">
          <cell r="A2393">
            <v>38657</v>
          </cell>
          <cell r="B2393" t="str">
            <v>Electricity</v>
          </cell>
          <cell r="C2393" t="str">
            <v>Greer</v>
          </cell>
          <cell r="D2393" t="str">
            <v>Mitsubishi</v>
          </cell>
          <cell r="G2393" t="str">
            <v>$/MWh</v>
          </cell>
          <cell r="H2393">
            <v>3934.5</v>
          </cell>
          <cell r="I2393" t="str">
            <v>US</v>
          </cell>
          <cell r="J2393" t="str">
            <v>Ward</v>
          </cell>
          <cell r="K2393">
            <v>0</v>
          </cell>
          <cell r="L2393">
            <v>0</v>
          </cell>
          <cell r="M2393">
            <v>0</v>
          </cell>
        </row>
        <row r="2394">
          <cell r="A2394">
            <v>38687</v>
          </cell>
          <cell r="B2394" t="str">
            <v>Electricity</v>
          </cell>
          <cell r="C2394" t="str">
            <v>Greer</v>
          </cell>
          <cell r="D2394" t="str">
            <v>Mitsubishi</v>
          </cell>
          <cell r="G2394" t="str">
            <v>$/MWh</v>
          </cell>
          <cell r="H2394">
            <v>3934.5</v>
          </cell>
          <cell r="I2394" t="str">
            <v>US</v>
          </cell>
          <cell r="J2394" t="str">
            <v>Ward</v>
          </cell>
          <cell r="K2394">
            <v>0</v>
          </cell>
          <cell r="L2394">
            <v>0</v>
          </cell>
          <cell r="M2394">
            <v>0</v>
          </cell>
        </row>
        <row r="2395">
          <cell r="A2395">
            <v>37622</v>
          </cell>
          <cell r="B2395" t="str">
            <v>Electricity</v>
          </cell>
          <cell r="C2395" t="str">
            <v>Millhaven</v>
          </cell>
          <cell r="D2395" t="str">
            <v>Ontario IMO</v>
          </cell>
          <cell r="E2395">
            <v>36.299999999999997</v>
          </cell>
          <cell r="G2395" t="str">
            <v>$/MWh</v>
          </cell>
          <cell r="H2395">
            <v>4291.666666666667</v>
          </cell>
          <cell r="I2395" t="str">
            <v>US</v>
          </cell>
          <cell r="J2395" t="str">
            <v>Ward</v>
          </cell>
          <cell r="K2395">
            <v>155787.5</v>
          </cell>
          <cell r="L2395">
            <v>155787.5</v>
          </cell>
          <cell r="M2395">
            <v>4291.666666666667</v>
          </cell>
        </row>
        <row r="2396">
          <cell r="A2396">
            <v>37653</v>
          </cell>
          <cell r="B2396" t="str">
            <v>Electricity</v>
          </cell>
          <cell r="C2396" t="str">
            <v>Millhaven</v>
          </cell>
          <cell r="D2396" t="str">
            <v>Ontario IMO</v>
          </cell>
          <cell r="E2396">
            <v>50.5</v>
          </cell>
          <cell r="G2396" t="str">
            <v>$/MWh</v>
          </cell>
          <cell r="H2396">
            <v>4291.666666666667</v>
          </cell>
          <cell r="I2396" t="str">
            <v>US</v>
          </cell>
          <cell r="J2396" t="str">
            <v>Ward</v>
          </cell>
          <cell r="K2396">
            <v>216729.16666666669</v>
          </cell>
          <cell r="L2396">
            <v>216729.16666666669</v>
          </cell>
          <cell r="M2396">
            <v>4291.666666666667</v>
          </cell>
        </row>
        <row r="2397">
          <cell r="A2397">
            <v>37681</v>
          </cell>
          <cell r="B2397" t="str">
            <v>Electricity</v>
          </cell>
          <cell r="C2397" t="str">
            <v>Millhaven</v>
          </cell>
          <cell r="D2397" t="str">
            <v>Ontario IMO</v>
          </cell>
          <cell r="E2397">
            <v>55.4</v>
          </cell>
          <cell r="G2397" t="str">
            <v>$/MWh</v>
          </cell>
          <cell r="H2397">
            <v>4291.666666666667</v>
          </cell>
          <cell r="I2397" t="str">
            <v>US</v>
          </cell>
          <cell r="J2397" t="str">
            <v>Ward</v>
          </cell>
          <cell r="K2397">
            <v>237758.33333333334</v>
          </cell>
          <cell r="L2397">
            <v>237758.33333333334</v>
          </cell>
          <cell r="M2397">
            <v>4291.666666666667</v>
          </cell>
        </row>
        <row r="2398">
          <cell r="A2398">
            <v>37712</v>
          </cell>
          <cell r="B2398" t="str">
            <v>Electricity</v>
          </cell>
          <cell r="C2398" t="str">
            <v>Millhaven</v>
          </cell>
          <cell r="D2398" t="str">
            <v>Ontario IMO</v>
          </cell>
          <cell r="E2398">
            <v>48.4</v>
          </cell>
          <cell r="G2398" t="str">
            <v>$/MWh</v>
          </cell>
          <cell r="H2398">
            <v>4291.666666666667</v>
          </cell>
          <cell r="I2398" t="str">
            <v>US</v>
          </cell>
          <cell r="J2398" t="str">
            <v>Ward</v>
          </cell>
          <cell r="K2398">
            <v>207716.66666666669</v>
          </cell>
          <cell r="L2398">
            <v>207716.66666666669</v>
          </cell>
          <cell r="M2398">
            <v>4291.666666666667</v>
          </cell>
        </row>
        <row r="2399">
          <cell r="A2399">
            <v>37742</v>
          </cell>
          <cell r="B2399" t="str">
            <v>Electricity</v>
          </cell>
          <cell r="C2399" t="str">
            <v>Millhaven</v>
          </cell>
          <cell r="D2399" t="str">
            <v>Ontario IMO</v>
          </cell>
          <cell r="E2399">
            <v>46.6</v>
          </cell>
          <cell r="G2399" t="str">
            <v>$/MWh</v>
          </cell>
          <cell r="H2399">
            <v>4291.666666666667</v>
          </cell>
          <cell r="I2399" t="str">
            <v>US</v>
          </cell>
          <cell r="J2399" t="str">
            <v>Ward</v>
          </cell>
          <cell r="K2399">
            <v>199991.66666666669</v>
          </cell>
          <cell r="L2399">
            <v>199991.66666666669</v>
          </cell>
          <cell r="M2399">
            <v>4291.666666666667</v>
          </cell>
        </row>
        <row r="2400">
          <cell r="A2400">
            <v>37773</v>
          </cell>
          <cell r="B2400" t="str">
            <v>Electricity</v>
          </cell>
          <cell r="C2400" t="str">
            <v>Millhaven</v>
          </cell>
          <cell r="D2400" t="str">
            <v>Ontario IMO</v>
          </cell>
          <cell r="E2400">
            <v>45.1</v>
          </cell>
          <cell r="G2400" t="str">
            <v>$/MWh</v>
          </cell>
          <cell r="H2400">
            <v>4291.666666666667</v>
          </cell>
          <cell r="I2400" t="str">
            <v>US</v>
          </cell>
          <cell r="J2400" t="str">
            <v>Ward</v>
          </cell>
          <cell r="K2400">
            <v>193554.16666666669</v>
          </cell>
          <cell r="L2400">
            <v>193554.16666666669</v>
          </cell>
          <cell r="M2400">
            <v>4291.666666666667</v>
          </cell>
        </row>
        <row r="2401">
          <cell r="A2401">
            <v>37803</v>
          </cell>
          <cell r="B2401" t="str">
            <v>Electricity</v>
          </cell>
          <cell r="C2401" t="str">
            <v>Millhaven</v>
          </cell>
          <cell r="D2401" t="str">
            <v>Ontario IMO</v>
          </cell>
          <cell r="E2401">
            <v>39.200000000000003</v>
          </cell>
          <cell r="G2401" t="str">
            <v>$/MWh</v>
          </cell>
          <cell r="H2401">
            <v>4291.666666666667</v>
          </cell>
          <cell r="I2401" t="str">
            <v>US</v>
          </cell>
          <cell r="J2401" t="str">
            <v>Ward</v>
          </cell>
          <cell r="K2401">
            <v>168233.33333333334</v>
          </cell>
          <cell r="L2401">
            <v>168233.33333333334</v>
          </cell>
          <cell r="M2401">
            <v>4291.666666666667</v>
          </cell>
        </row>
        <row r="2402">
          <cell r="A2402">
            <v>37834</v>
          </cell>
          <cell r="B2402" t="str">
            <v>Electricity</v>
          </cell>
          <cell r="C2402" t="str">
            <v>Millhaven</v>
          </cell>
          <cell r="D2402" t="str">
            <v>Ontario IMO</v>
          </cell>
          <cell r="E2402">
            <v>50.8</v>
          </cell>
          <cell r="G2402" t="str">
            <v>$/MWh</v>
          </cell>
          <cell r="H2402">
            <v>4291.666666666667</v>
          </cell>
          <cell r="I2402" t="str">
            <v>US</v>
          </cell>
          <cell r="J2402" t="str">
            <v>Ward</v>
          </cell>
          <cell r="K2402">
            <v>218016.66666666666</v>
          </cell>
          <cell r="L2402">
            <v>218016.66666666666</v>
          </cell>
          <cell r="M2402">
            <v>4291.666666666667</v>
          </cell>
        </row>
        <row r="2403">
          <cell r="A2403">
            <v>37865</v>
          </cell>
          <cell r="B2403" t="str">
            <v>Electricity</v>
          </cell>
          <cell r="C2403" t="str">
            <v>Millhaven</v>
          </cell>
          <cell r="D2403" t="str">
            <v>Ontario IMO</v>
          </cell>
          <cell r="E2403">
            <v>48.8</v>
          </cell>
          <cell r="G2403" t="str">
            <v>$/MWh</v>
          </cell>
          <cell r="H2403">
            <v>4291.666666666667</v>
          </cell>
          <cell r="I2403" t="str">
            <v>US</v>
          </cell>
          <cell r="J2403" t="str">
            <v>Ward</v>
          </cell>
          <cell r="K2403">
            <v>209433.33333333334</v>
          </cell>
          <cell r="L2403">
            <v>209433.33333333334</v>
          </cell>
          <cell r="M2403">
            <v>4291.666666666667</v>
          </cell>
        </row>
        <row r="2404">
          <cell r="A2404">
            <v>37895</v>
          </cell>
          <cell r="B2404" t="str">
            <v>Electricity</v>
          </cell>
          <cell r="C2404" t="str">
            <v>Millhaven</v>
          </cell>
          <cell r="D2404" t="str">
            <v>Ontario IMO</v>
          </cell>
          <cell r="E2404">
            <v>57.3</v>
          </cell>
          <cell r="G2404" t="str">
            <v>$/MWh</v>
          </cell>
          <cell r="H2404">
            <v>4291.666666666667</v>
          </cell>
          <cell r="I2404" t="str">
            <v>US</v>
          </cell>
          <cell r="J2404" t="str">
            <v>Ward</v>
          </cell>
          <cell r="K2404">
            <v>245912.5</v>
          </cell>
          <cell r="L2404">
            <v>245912.5</v>
          </cell>
          <cell r="M2404">
            <v>4291.666666666667</v>
          </cell>
        </row>
        <row r="2405">
          <cell r="A2405">
            <v>37926</v>
          </cell>
          <cell r="B2405" t="str">
            <v>Electricity</v>
          </cell>
          <cell r="C2405" t="str">
            <v>Millhaven</v>
          </cell>
          <cell r="D2405" t="str">
            <v>Ontario IMO</v>
          </cell>
          <cell r="E2405">
            <v>45.9</v>
          </cell>
          <cell r="G2405" t="str">
            <v>$/MWh</v>
          </cell>
          <cell r="H2405">
            <v>4291.666666666667</v>
          </cell>
          <cell r="I2405" t="str">
            <v>US</v>
          </cell>
          <cell r="J2405" t="str">
            <v>Ward</v>
          </cell>
          <cell r="K2405">
            <v>196987.5</v>
          </cell>
          <cell r="L2405">
            <v>196987.5</v>
          </cell>
          <cell r="M2405">
            <v>4291.666666666667</v>
          </cell>
        </row>
        <row r="2406">
          <cell r="A2406">
            <v>37956</v>
          </cell>
          <cell r="B2406" t="str">
            <v>Electricity</v>
          </cell>
          <cell r="C2406" t="str">
            <v>Millhaven</v>
          </cell>
          <cell r="D2406" t="str">
            <v>Ontario IMO</v>
          </cell>
          <cell r="E2406">
            <v>44.7</v>
          </cell>
          <cell r="G2406" t="str">
            <v>$/MWh</v>
          </cell>
          <cell r="H2406">
            <v>4291.666666666667</v>
          </cell>
          <cell r="I2406" t="str">
            <v>US</v>
          </cell>
          <cell r="J2406" t="str">
            <v>Ward</v>
          </cell>
          <cell r="K2406">
            <v>191837.50000000003</v>
          </cell>
          <cell r="L2406">
            <v>191837.50000000003</v>
          </cell>
          <cell r="M2406">
            <v>4291.666666666667</v>
          </cell>
        </row>
        <row r="2407">
          <cell r="A2407">
            <v>38231</v>
          </cell>
          <cell r="B2407" t="str">
            <v>Electricity</v>
          </cell>
          <cell r="C2407" t="str">
            <v>Millhaven</v>
          </cell>
          <cell r="D2407" t="str">
            <v>Ontario IMO</v>
          </cell>
          <cell r="E2407">
            <v>48</v>
          </cell>
          <cell r="G2407" t="str">
            <v>$/MWh</v>
          </cell>
          <cell r="H2407">
            <v>4291.666666666667</v>
          </cell>
          <cell r="I2407" t="str">
            <v>US</v>
          </cell>
          <cell r="J2407" t="str">
            <v>Ward</v>
          </cell>
          <cell r="K2407">
            <v>206000</v>
          </cell>
          <cell r="L2407">
            <v>206000</v>
          </cell>
          <cell r="M2407">
            <v>4291.666666666667</v>
          </cell>
        </row>
        <row r="2408">
          <cell r="A2408">
            <v>38261</v>
          </cell>
          <cell r="B2408" t="str">
            <v>Electricity</v>
          </cell>
          <cell r="C2408" t="str">
            <v>Millhaven</v>
          </cell>
          <cell r="D2408" t="str">
            <v>Ontario IMO</v>
          </cell>
          <cell r="E2408">
            <v>50</v>
          </cell>
          <cell r="G2408" t="str">
            <v>$/MWh</v>
          </cell>
          <cell r="H2408">
            <v>4291.666666666667</v>
          </cell>
          <cell r="I2408" t="str">
            <v>US</v>
          </cell>
          <cell r="J2408" t="str">
            <v>Ward</v>
          </cell>
          <cell r="K2408">
            <v>214583.33333333334</v>
          </cell>
          <cell r="L2408">
            <v>214583.33333333334</v>
          </cell>
          <cell r="M2408">
            <v>4291.666666666667</v>
          </cell>
        </row>
        <row r="2409">
          <cell r="A2409">
            <v>38292</v>
          </cell>
          <cell r="B2409" t="str">
            <v>Electricity</v>
          </cell>
          <cell r="C2409" t="str">
            <v>Millhaven</v>
          </cell>
          <cell r="D2409" t="str">
            <v>Ontario IMO</v>
          </cell>
          <cell r="E2409">
            <v>49</v>
          </cell>
          <cell r="G2409" t="str">
            <v>$/MWh</v>
          </cell>
          <cell r="H2409">
            <v>4291.666666666667</v>
          </cell>
          <cell r="I2409" t="str">
            <v>US</v>
          </cell>
          <cell r="J2409" t="str">
            <v>Ward</v>
          </cell>
          <cell r="K2409">
            <v>210291.66666666669</v>
          </cell>
          <cell r="L2409">
            <v>210291.66666666669</v>
          </cell>
          <cell r="M2409">
            <v>4291.666666666667</v>
          </cell>
        </row>
        <row r="2410">
          <cell r="A2410">
            <v>38322</v>
          </cell>
          <cell r="B2410" t="str">
            <v>Electricity</v>
          </cell>
          <cell r="C2410" t="str">
            <v>Millhaven</v>
          </cell>
          <cell r="D2410" t="str">
            <v>Ontario IMO</v>
          </cell>
          <cell r="E2410">
            <v>48</v>
          </cell>
          <cell r="G2410" t="str">
            <v>$/MWh</v>
          </cell>
          <cell r="H2410">
            <v>4291.666666666667</v>
          </cell>
          <cell r="I2410" t="str">
            <v>US</v>
          </cell>
          <cell r="J2410" t="str">
            <v>Ward</v>
          </cell>
          <cell r="K2410">
            <v>206000</v>
          </cell>
          <cell r="L2410">
            <v>206000</v>
          </cell>
          <cell r="M2410">
            <v>4291.666666666667</v>
          </cell>
        </row>
        <row r="2411">
          <cell r="A2411">
            <v>38353</v>
          </cell>
          <cell r="B2411" t="str">
            <v>Electricity</v>
          </cell>
          <cell r="C2411" t="str">
            <v>Millhaven</v>
          </cell>
          <cell r="D2411" t="str">
            <v>Ontario IMO</v>
          </cell>
          <cell r="G2411" t="str">
            <v>$/MWh</v>
          </cell>
          <cell r="H2411">
            <v>4291.666666666667</v>
          </cell>
          <cell r="I2411" t="str">
            <v>US</v>
          </cell>
          <cell r="J2411" t="str">
            <v>Ward</v>
          </cell>
          <cell r="K2411">
            <v>0</v>
          </cell>
          <cell r="L2411">
            <v>0</v>
          </cell>
          <cell r="M2411">
            <v>0</v>
          </cell>
        </row>
        <row r="2412">
          <cell r="A2412">
            <v>38384</v>
          </cell>
          <cell r="B2412" t="str">
            <v>Electricity</v>
          </cell>
          <cell r="C2412" t="str">
            <v>Millhaven</v>
          </cell>
          <cell r="D2412" t="str">
            <v>Ontario IMO</v>
          </cell>
          <cell r="G2412" t="str">
            <v>$/MWh</v>
          </cell>
          <cell r="H2412">
            <v>4291.666666666667</v>
          </cell>
          <cell r="I2412" t="str">
            <v>US</v>
          </cell>
          <cell r="J2412" t="str">
            <v>Ward</v>
          </cell>
          <cell r="K2412">
            <v>0</v>
          </cell>
          <cell r="L2412">
            <v>0</v>
          </cell>
          <cell r="M2412">
            <v>0</v>
          </cell>
        </row>
        <row r="2413">
          <cell r="A2413">
            <v>38412</v>
          </cell>
          <cell r="B2413" t="str">
            <v>Electricity</v>
          </cell>
          <cell r="C2413" t="str">
            <v>Millhaven</v>
          </cell>
          <cell r="D2413" t="str">
            <v>Ontario IMO</v>
          </cell>
          <cell r="G2413" t="str">
            <v>$/MWh</v>
          </cell>
          <cell r="H2413">
            <v>4291.666666666667</v>
          </cell>
          <cell r="I2413" t="str">
            <v>US</v>
          </cell>
          <cell r="J2413" t="str">
            <v>Ward</v>
          </cell>
          <cell r="K2413">
            <v>0</v>
          </cell>
          <cell r="L2413">
            <v>0</v>
          </cell>
          <cell r="M2413">
            <v>0</v>
          </cell>
        </row>
        <row r="2414">
          <cell r="A2414">
            <v>38443</v>
          </cell>
          <cell r="B2414" t="str">
            <v>Electricity</v>
          </cell>
          <cell r="C2414" t="str">
            <v>Millhaven</v>
          </cell>
          <cell r="D2414" t="str">
            <v>Ontario IMO</v>
          </cell>
          <cell r="G2414" t="str">
            <v>$/MWh</v>
          </cell>
          <cell r="H2414">
            <v>4291.666666666667</v>
          </cell>
          <cell r="I2414" t="str">
            <v>US</v>
          </cell>
          <cell r="J2414" t="str">
            <v>Ward</v>
          </cell>
          <cell r="K2414">
            <v>0</v>
          </cell>
          <cell r="L2414">
            <v>0</v>
          </cell>
          <cell r="M2414">
            <v>0</v>
          </cell>
        </row>
        <row r="2415">
          <cell r="A2415">
            <v>38473</v>
          </cell>
          <cell r="B2415" t="str">
            <v>Electricity</v>
          </cell>
          <cell r="C2415" t="str">
            <v>Millhaven</v>
          </cell>
          <cell r="D2415" t="str">
            <v>Ontario IMO</v>
          </cell>
          <cell r="G2415" t="str">
            <v>$/MWh</v>
          </cell>
          <cell r="H2415">
            <v>4291.666666666667</v>
          </cell>
          <cell r="I2415" t="str">
            <v>US</v>
          </cell>
          <cell r="J2415" t="str">
            <v>Ward</v>
          </cell>
          <cell r="K2415">
            <v>0</v>
          </cell>
          <cell r="L2415">
            <v>0</v>
          </cell>
          <cell r="M2415">
            <v>0</v>
          </cell>
        </row>
        <row r="2416">
          <cell r="A2416">
            <v>38504</v>
          </cell>
          <cell r="B2416" t="str">
            <v>Electricity</v>
          </cell>
          <cell r="C2416" t="str">
            <v>Millhaven</v>
          </cell>
          <cell r="D2416" t="str">
            <v>Ontario IMO</v>
          </cell>
          <cell r="G2416" t="str">
            <v>$/MWh</v>
          </cell>
          <cell r="H2416">
            <v>4291.666666666667</v>
          </cell>
          <cell r="I2416" t="str">
            <v>US</v>
          </cell>
          <cell r="J2416" t="str">
            <v>Ward</v>
          </cell>
          <cell r="K2416">
            <v>0</v>
          </cell>
          <cell r="L2416">
            <v>0</v>
          </cell>
          <cell r="M2416">
            <v>0</v>
          </cell>
        </row>
        <row r="2417">
          <cell r="A2417">
            <v>38534</v>
          </cell>
          <cell r="B2417" t="str">
            <v>Electricity</v>
          </cell>
          <cell r="C2417" t="str">
            <v>Millhaven</v>
          </cell>
          <cell r="D2417" t="str">
            <v>Ontario IMO</v>
          </cell>
          <cell r="G2417" t="str">
            <v>$/MWh</v>
          </cell>
          <cell r="H2417">
            <v>4291.666666666667</v>
          </cell>
          <cell r="I2417" t="str">
            <v>US</v>
          </cell>
          <cell r="J2417" t="str">
            <v>Ward</v>
          </cell>
          <cell r="K2417">
            <v>0</v>
          </cell>
          <cell r="L2417">
            <v>0</v>
          </cell>
          <cell r="M2417">
            <v>0</v>
          </cell>
        </row>
        <row r="2418">
          <cell r="A2418">
            <v>38565</v>
          </cell>
          <cell r="B2418" t="str">
            <v>Electricity</v>
          </cell>
          <cell r="C2418" t="str">
            <v>Millhaven</v>
          </cell>
          <cell r="D2418" t="str">
            <v>Ontario IMO</v>
          </cell>
          <cell r="G2418" t="str">
            <v>$/MWh</v>
          </cell>
          <cell r="H2418">
            <v>4291.666666666667</v>
          </cell>
          <cell r="I2418" t="str">
            <v>US</v>
          </cell>
          <cell r="J2418" t="str">
            <v>Ward</v>
          </cell>
          <cell r="K2418">
            <v>0</v>
          </cell>
          <cell r="L2418">
            <v>0</v>
          </cell>
          <cell r="M2418">
            <v>0</v>
          </cell>
        </row>
        <row r="2419">
          <cell r="A2419">
            <v>38596</v>
          </cell>
          <cell r="B2419" t="str">
            <v>Electricity</v>
          </cell>
          <cell r="C2419" t="str">
            <v>Millhaven</v>
          </cell>
          <cell r="D2419" t="str">
            <v>Ontario IMO</v>
          </cell>
          <cell r="G2419" t="str">
            <v>$/MWh</v>
          </cell>
          <cell r="H2419">
            <v>4291.666666666667</v>
          </cell>
          <cell r="I2419" t="str">
            <v>US</v>
          </cell>
          <cell r="J2419" t="str">
            <v>Ward</v>
          </cell>
          <cell r="K2419">
            <v>0</v>
          </cell>
          <cell r="L2419">
            <v>0</v>
          </cell>
          <cell r="M2419">
            <v>0</v>
          </cell>
        </row>
        <row r="2420">
          <cell r="A2420">
            <v>38626</v>
          </cell>
          <cell r="B2420" t="str">
            <v>Electricity</v>
          </cell>
          <cell r="C2420" t="str">
            <v>Millhaven</v>
          </cell>
          <cell r="D2420" t="str">
            <v>Ontario IMO</v>
          </cell>
          <cell r="G2420" t="str">
            <v>$/MWh</v>
          </cell>
          <cell r="H2420">
            <v>4291.666666666667</v>
          </cell>
          <cell r="I2420" t="str">
            <v>US</v>
          </cell>
          <cell r="J2420" t="str">
            <v>Ward</v>
          </cell>
          <cell r="K2420">
            <v>0</v>
          </cell>
          <cell r="L2420">
            <v>0</v>
          </cell>
          <cell r="M2420">
            <v>0</v>
          </cell>
        </row>
        <row r="2421">
          <cell r="A2421">
            <v>38657</v>
          </cell>
          <cell r="B2421" t="str">
            <v>Electricity</v>
          </cell>
          <cell r="C2421" t="str">
            <v>Millhaven</v>
          </cell>
          <cell r="D2421" t="str">
            <v>Ontario IMO</v>
          </cell>
          <cell r="G2421" t="str">
            <v>$/MWh</v>
          </cell>
          <cell r="H2421">
            <v>4291.666666666667</v>
          </cell>
          <cell r="I2421" t="str">
            <v>US</v>
          </cell>
          <cell r="J2421" t="str">
            <v>Ward</v>
          </cell>
          <cell r="K2421">
            <v>0</v>
          </cell>
          <cell r="L2421">
            <v>0</v>
          </cell>
          <cell r="M2421">
            <v>0</v>
          </cell>
        </row>
        <row r="2422">
          <cell r="A2422">
            <v>38687</v>
          </cell>
          <cell r="B2422" t="str">
            <v>Electricity</v>
          </cell>
          <cell r="C2422" t="str">
            <v>Millhaven</v>
          </cell>
          <cell r="D2422" t="str">
            <v>Ontario IMO</v>
          </cell>
          <cell r="G2422" t="str">
            <v>$/MWh</v>
          </cell>
          <cell r="H2422">
            <v>4291.666666666667</v>
          </cell>
          <cell r="I2422" t="str">
            <v>US</v>
          </cell>
          <cell r="J2422" t="str">
            <v>Ward</v>
          </cell>
          <cell r="K2422">
            <v>0</v>
          </cell>
          <cell r="L2422">
            <v>0</v>
          </cell>
          <cell r="M2422">
            <v>0</v>
          </cell>
        </row>
        <row r="2423">
          <cell r="A2423">
            <v>37622</v>
          </cell>
          <cell r="B2423" t="str">
            <v>Electricity</v>
          </cell>
          <cell r="C2423" t="str">
            <v>Octolán</v>
          </cell>
          <cell r="D2423" t="str">
            <v>Celanese</v>
          </cell>
          <cell r="E2423">
            <v>77</v>
          </cell>
          <cell r="G2423" t="str">
            <v>$/MWh</v>
          </cell>
          <cell r="H2423">
            <v>216.66666666666666</v>
          </cell>
          <cell r="I2423" t="str">
            <v>US</v>
          </cell>
          <cell r="J2423" t="str">
            <v>Ward</v>
          </cell>
          <cell r="K2423">
            <v>16683.333333333332</v>
          </cell>
          <cell r="L2423">
            <v>16683.333333333332</v>
          </cell>
          <cell r="M2423">
            <v>216.66666666666666</v>
          </cell>
        </row>
        <row r="2424">
          <cell r="A2424">
            <v>37653</v>
          </cell>
          <cell r="B2424" t="str">
            <v>Electricity</v>
          </cell>
          <cell r="C2424" t="str">
            <v>Octolán</v>
          </cell>
          <cell r="D2424" t="str">
            <v>Celanese</v>
          </cell>
          <cell r="E2424">
            <v>50</v>
          </cell>
          <cell r="G2424" t="str">
            <v>$/MWh</v>
          </cell>
          <cell r="H2424">
            <v>216.66666666666666</v>
          </cell>
          <cell r="I2424" t="str">
            <v>US</v>
          </cell>
          <cell r="J2424" t="str">
            <v>Ward</v>
          </cell>
          <cell r="K2424">
            <v>10833.333333333332</v>
          </cell>
          <cell r="L2424">
            <v>10833.333333333332</v>
          </cell>
          <cell r="M2424">
            <v>216.66666666666666</v>
          </cell>
        </row>
        <row r="2425">
          <cell r="A2425">
            <v>37681</v>
          </cell>
          <cell r="B2425" t="str">
            <v>Electricity</v>
          </cell>
          <cell r="C2425" t="str">
            <v>Octolán</v>
          </cell>
          <cell r="D2425" t="str">
            <v>Celanese</v>
          </cell>
          <cell r="E2425">
            <v>59</v>
          </cell>
          <cell r="G2425" t="str">
            <v>$/MWh</v>
          </cell>
          <cell r="H2425">
            <v>216.66666666666666</v>
          </cell>
          <cell r="I2425" t="str">
            <v>US</v>
          </cell>
          <cell r="J2425" t="str">
            <v>Ward</v>
          </cell>
          <cell r="K2425">
            <v>12783.333333333332</v>
          </cell>
          <cell r="L2425">
            <v>12783.333333333332</v>
          </cell>
          <cell r="M2425">
            <v>216.66666666666666</v>
          </cell>
        </row>
        <row r="2426">
          <cell r="A2426">
            <v>37712</v>
          </cell>
          <cell r="B2426" t="str">
            <v>Electricity</v>
          </cell>
          <cell r="C2426" t="str">
            <v>Octolán</v>
          </cell>
          <cell r="D2426" t="str">
            <v>Celanese</v>
          </cell>
          <cell r="E2426">
            <v>68</v>
          </cell>
          <cell r="G2426" t="str">
            <v>$/MWh</v>
          </cell>
          <cell r="H2426">
            <v>216.66666666666666</v>
          </cell>
          <cell r="I2426" t="str">
            <v>US</v>
          </cell>
          <cell r="J2426" t="str">
            <v>Ward</v>
          </cell>
          <cell r="K2426">
            <v>14733.333333333332</v>
          </cell>
          <cell r="L2426">
            <v>14733.333333333332</v>
          </cell>
          <cell r="M2426">
            <v>216.66666666666666</v>
          </cell>
        </row>
        <row r="2427">
          <cell r="A2427">
            <v>37742</v>
          </cell>
          <cell r="B2427" t="str">
            <v>Electricity</v>
          </cell>
          <cell r="C2427" t="str">
            <v>Octolán</v>
          </cell>
          <cell r="D2427" t="str">
            <v>Celanese</v>
          </cell>
          <cell r="E2427">
            <v>74</v>
          </cell>
          <cell r="G2427" t="str">
            <v>$/MWh</v>
          </cell>
          <cell r="H2427">
            <v>216.66666666666666</v>
          </cell>
          <cell r="I2427" t="str">
            <v>US</v>
          </cell>
          <cell r="J2427" t="str">
            <v>Ward</v>
          </cell>
          <cell r="K2427">
            <v>16033.333333333332</v>
          </cell>
          <cell r="L2427">
            <v>16033.333333333332</v>
          </cell>
          <cell r="M2427">
            <v>216.66666666666666</v>
          </cell>
        </row>
        <row r="2428">
          <cell r="A2428">
            <v>37773</v>
          </cell>
          <cell r="B2428" t="str">
            <v>Electricity</v>
          </cell>
          <cell r="C2428" t="str">
            <v>Octolán</v>
          </cell>
          <cell r="D2428" t="str">
            <v>Celanese</v>
          </cell>
          <cell r="E2428">
            <v>71</v>
          </cell>
          <cell r="G2428" t="str">
            <v>$/MWh</v>
          </cell>
          <cell r="H2428">
            <v>216.66666666666666</v>
          </cell>
          <cell r="I2428" t="str">
            <v>US</v>
          </cell>
          <cell r="J2428" t="str">
            <v>Ward</v>
          </cell>
          <cell r="K2428">
            <v>15383.333333333332</v>
          </cell>
          <cell r="L2428">
            <v>15383.333333333332</v>
          </cell>
          <cell r="M2428">
            <v>216.66666666666666</v>
          </cell>
        </row>
        <row r="2429">
          <cell r="A2429">
            <v>37803</v>
          </cell>
          <cell r="B2429" t="str">
            <v>Electricity</v>
          </cell>
          <cell r="C2429" t="str">
            <v>Octolán</v>
          </cell>
          <cell r="D2429" t="str">
            <v>Celanese</v>
          </cell>
          <cell r="E2429">
            <v>69</v>
          </cell>
          <cell r="G2429" t="str">
            <v>$/MWh</v>
          </cell>
          <cell r="H2429">
            <v>216.66666666666666</v>
          </cell>
          <cell r="I2429" t="str">
            <v>US</v>
          </cell>
          <cell r="J2429" t="str">
            <v>Ward</v>
          </cell>
          <cell r="K2429">
            <v>14950</v>
          </cell>
          <cell r="L2429">
            <v>14950</v>
          </cell>
          <cell r="M2429">
            <v>216.66666666666666</v>
          </cell>
        </row>
        <row r="2430">
          <cell r="A2430">
            <v>37834</v>
          </cell>
          <cell r="B2430" t="str">
            <v>Electricity</v>
          </cell>
          <cell r="C2430" t="str">
            <v>Octolán</v>
          </cell>
          <cell r="D2430" t="str">
            <v>Celanese</v>
          </cell>
          <cell r="E2430">
            <v>64</v>
          </cell>
          <cell r="G2430" t="str">
            <v>$/MWh</v>
          </cell>
          <cell r="H2430">
            <v>216.66666666666666</v>
          </cell>
          <cell r="I2430" t="str">
            <v>US</v>
          </cell>
          <cell r="J2430" t="str">
            <v>Ward</v>
          </cell>
          <cell r="K2430">
            <v>13866.666666666666</v>
          </cell>
          <cell r="L2430">
            <v>13866.666666666666</v>
          </cell>
          <cell r="M2430">
            <v>216.66666666666666</v>
          </cell>
        </row>
        <row r="2431">
          <cell r="A2431">
            <v>37865</v>
          </cell>
          <cell r="B2431" t="str">
            <v>Electricity</v>
          </cell>
          <cell r="C2431" t="str">
            <v>Octolán</v>
          </cell>
          <cell r="D2431" t="str">
            <v>Celanese</v>
          </cell>
          <cell r="E2431">
            <v>65</v>
          </cell>
          <cell r="G2431" t="str">
            <v>$/MWh</v>
          </cell>
          <cell r="H2431">
            <v>216.66666666666666</v>
          </cell>
          <cell r="I2431" t="str">
            <v>US</v>
          </cell>
          <cell r="J2431" t="str">
            <v>Ward</v>
          </cell>
          <cell r="K2431">
            <v>14083.333333333332</v>
          </cell>
          <cell r="L2431">
            <v>14083.333333333332</v>
          </cell>
          <cell r="M2431">
            <v>216.66666666666666</v>
          </cell>
        </row>
        <row r="2432">
          <cell r="A2432">
            <v>37895</v>
          </cell>
          <cell r="B2432" t="str">
            <v>Electricity</v>
          </cell>
          <cell r="C2432" t="str">
            <v>Octolán</v>
          </cell>
          <cell r="D2432" t="str">
            <v>Celanese</v>
          </cell>
          <cell r="E2432">
            <v>59</v>
          </cell>
          <cell r="G2432" t="str">
            <v>$/MWh</v>
          </cell>
          <cell r="H2432">
            <v>216.66666666666666</v>
          </cell>
          <cell r="I2432" t="str">
            <v>US</v>
          </cell>
          <cell r="J2432" t="str">
            <v>Ward</v>
          </cell>
          <cell r="K2432">
            <v>12783.333333333332</v>
          </cell>
          <cell r="L2432">
            <v>12783.333333333332</v>
          </cell>
          <cell r="M2432">
            <v>216.66666666666666</v>
          </cell>
        </row>
        <row r="2433">
          <cell r="A2433">
            <v>37926</v>
          </cell>
          <cell r="B2433" t="str">
            <v>Electricity</v>
          </cell>
          <cell r="C2433" t="str">
            <v>Octolán</v>
          </cell>
          <cell r="D2433" t="str">
            <v>Celanese</v>
          </cell>
          <cell r="E2433">
            <v>55</v>
          </cell>
          <cell r="G2433" t="str">
            <v>$/MWh</v>
          </cell>
          <cell r="H2433">
            <v>216.66666666666666</v>
          </cell>
          <cell r="I2433" t="str">
            <v>US</v>
          </cell>
          <cell r="J2433" t="str">
            <v>Ward</v>
          </cell>
          <cell r="K2433">
            <v>11916.666666666666</v>
          </cell>
          <cell r="L2433">
            <v>11916.666666666666</v>
          </cell>
          <cell r="M2433">
            <v>216.66666666666666</v>
          </cell>
        </row>
        <row r="2434">
          <cell r="A2434">
            <v>37956</v>
          </cell>
          <cell r="B2434" t="str">
            <v>Electricity</v>
          </cell>
          <cell r="C2434" t="str">
            <v>Octolán</v>
          </cell>
          <cell r="D2434" t="str">
            <v>Celanese</v>
          </cell>
          <cell r="E2434">
            <v>73</v>
          </cell>
          <cell r="G2434" t="str">
            <v>$/MWh</v>
          </cell>
          <cell r="H2434">
            <v>216.66666666666666</v>
          </cell>
          <cell r="I2434" t="str">
            <v>US</v>
          </cell>
          <cell r="J2434" t="str">
            <v>Ward</v>
          </cell>
          <cell r="K2434">
            <v>15816.666666666666</v>
          </cell>
          <cell r="L2434">
            <v>15816.666666666666</v>
          </cell>
          <cell r="M2434">
            <v>216.66666666666666</v>
          </cell>
        </row>
        <row r="2435">
          <cell r="A2435">
            <v>38231</v>
          </cell>
          <cell r="B2435" t="str">
            <v>Electricity</v>
          </cell>
          <cell r="C2435" t="str">
            <v>Octolán</v>
          </cell>
          <cell r="D2435" t="str">
            <v>Celanese</v>
          </cell>
          <cell r="E2435">
            <v>66</v>
          </cell>
          <cell r="G2435" t="str">
            <v>$/MWh</v>
          </cell>
          <cell r="H2435">
            <v>220</v>
          </cell>
          <cell r="I2435" t="str">
            <v>US</v>
          </cell>
          <cell r="J2435" t="str">
            <v>Ward</v>
          </cell>
          <cell r="K2435">
            <v>14520</v>
          </cell>
          <cell r="L2435">
            <v>14520</v>
          </cell>
          <cell r="M2435">
            <v>220</v>
          </cell>
        </row>
        <row r="2436">
          <cell r="A2436">
            <v>38261</v>
          </cell>
          <cell r="B2436" t="str">
            <v>Electricity</v>
          </cell>
          <cell r="C2436" t="str">
            <v>Octolán</v>
          </cell>
          <cell r="D2436" t="str">
            <v>Celanese</v>
          </cell>
          <cell r="E2436">
            <v>64</v>
          </cell>
          <cell r="G2436" t="str">
            <v>$/MWh</v>
          </cell>
          <cell r="H2436">
            <v>220</v>
          </cell>
          <cell r="I2436" t="str">
            <v>US</v>
          </cell>
          <cell r="J2436" t="str">
            <v>Ward</v>
          </cell>
          <cell r="K2436">
            <v>14080</v>
          </cell>
          <cell r="L2436">
            <v>14080</v>
          </cell>
          <cell r="M2436">
            <v>220</v>
          </cell>
        </row>
        <row r="2437">
          <cell r="A2437">
            <v>38292</v>
          </cell>
          <cell r="B2437" t="str">
            <v>Electricity</v>
          </cell>
          <cell r="C2437" t="str">
            <v>Octolán</v>
          </cell>
          <cell r="D2437" t="str">
            <v>Celanese</v>
          </cell>
          <cell r="E2437">
            <v>62.5</v>
          </cell>
          <cell r="G2437" t="str">
            <v>$/MWh</v>
          </cell>
          <cell r="H2437">
            <v>220</v>
          </cell>
          <cell r="I2437" t="str">
            <v>US</v>
          </cell>
          <cell r="J2437" t="str">
            <v>Ward</v>
          </cell>
          <cell r="K2437">
            <v>13750</v>
          </cell>
          <cell r="L2437">
            <v>13750</v>
          </cell>
          <cell r="M2437">
            <v>220</v>
          </cell>
        </row>
        <row r="2438">
          <cell r="A2438">
            <v>38322</v>
          </cell>
          <cell r="B2438" t="str">
            <v>Electricity</v>
          </cell>
          <cell r="C2438" t="str">
            <v>Octolán</v>
          </cell>
          <cell r="D2438" t="str">
            <v>Celanese</v>
          </cell>
          <cell r="E2438">
            <v>65.5</v>
          </cell>
          <cell r="G2438" t="str">
            <v>$/MWh</v>
          </cell>
          <cell r="H2438">
            <v>220</v>
          </cell>
          <cell r="I2438" t="str">
            <v>US</v>
          </cell>
          <cell r="J2438" t="str">
            <v>Ward</v>
          </cell>
          <cell r="K2438">
            <v>14410</v>
          </cell>
          <cell r="L2438">
            <v>14410</v>
          </cell>
          <cell r="M2438">
            <v>220</v>
          </cell>
        </row>
        <row r="2439">
          <cell r="A2439">
            <v>38353</v>
          </cell>
          <cell r="B2439" t="str">
            <v>Electricity</v>
          </cell>
          <cell r="C2439" t="str">
            <v>Octolán</v>
          </cell>
          <cell r="D2439" t="str">
            <v>Celanese</v>
          </cell>
          <cell r="G2439" t="str">
            <v>$/MWh</v>
          </cell>
          <cell r="H2439">
            <v>220</v>
          </cell>
          <cell r="I2439" t="str">
            <v>US</v>
          </cell>
          <cell r="J2439" t="str">
            <v>Ward</v>
          </cell>
          <cell r="K2439">
            <v>0</v>
          </cell>
          <cell r="L2439">
            <v>0</v>
          </cell>
          <cell r="M2439">
            <v>0</v>
          </cell>
        </row>
        <row r="2440">
          <cell r="A2440">
            <v>38384</v>
          </cell>
          <cell r="B2440" t="str">
            <v>Electricity</v>
          </cell>
          <cell r="C2440" t="str">
            <v>Octolán</v>
          </cell>
          <cell r="D2440" t="str">
            <v>Celanese</v>
          </cell>
          <cell r="G2440" t="str">
            <v>$/MWh</v>
          </cell>
          <cell r="H2440">
            <v>220</v>
          </cell>
          <cell r="I2440" t="str">
            <v>US</v>
          </cell>
          <cell r="J2440" t="str">
            <v>Ward</v>
          </cell>
          <cell r="K2440">
            <v>0</v>
          </cell>
          <cell r="L2440">
            <v>0</v>
          </cell>
          <cell r="M2440">
            <v>0</v>
          </cell>
        </row>
        <row r="2441">
          <cell r="A2441">
            <v>38412</v>
          </cell>
          <cell r="B2441" t="str">
            <v>Electricity</v>
          </cell>
          <cell r="C2441" t="str">
            <v>Octolán</v>
          </cell>
          <cell r="D2441" t="str">
            <v>Celanese</v>
          </cell>
          <cell r="G2441" t="str">
            <v>$/MWh</v>
          </cell>
          <cell r="H2441">
            <v>220</v>
          </cell>
          <cell r="I2441" t="str">
            <v>US</v>
          </cell>
          <cell r="J2441" t="str">
            <v>Ward</v>
          </cell>
          <cell r="K2441">
            <v>0</v>
          </cell>
          <cell r="L2441">
            <v>0</v>
          </cell>
          <cell r="M2441">
            <v>0</v>
          </cell>
        </row>
        <row r="2442">
          <cell r="A2442">
            <v>38443</v>
          </cell>
          <cell r="B2442" t="str">
            <v>Electricity</v>
          </cell>
          <cell r="C2442" t="str">
            <v>Octolán</v>
          </cell>
          <cell r="D2442" t="str">
            <v>Celanese</v>
          </cell>
          <cell r="G2442" t="str">
            <v>$/MWh</v>
          </cell>
          <cell r="H2442">
            <v>220</v>
          </cell>
          <cell r="I2442" t="str">
            <v>US</v>
          </cell>
          <cell r="J2442" t="str">
            <v>Ward</v>
          </cell>
          <cell r="K2442">
            <v>0</v>
          </cell>
          <cell r="L2442">
            <v>0</v>
          </cell>
          <cell r="M2442">
            <v>0</v>
          </cell>
        </row>
        <row r="2443">
          <cell r="A2443">
            <v>38473</v>
          </cell>
          <cell r="B2443" t="str">
            <v>Electricity</v>
          </cell>
          <cell r="C2443" t="str">
            <v>Octolán</v>
          </cell>
          <cell r="D2443" t="str">
            <v>Celanese</v>
          </cell>
          <cell r="G2443" t="str">
            <v>$/MWh</v>
          </cell>
          <cell r="H2443">
            <v>220</v>
          </cell>
          <cell r="I2443" t="str">
            <v>US</v>
          </cell>
          <cell r="J2443" t="str">
            <v>Ward</v>
          </cell>
          <cell r="K2443">
            <v>0</v>
          </cell>
          <cell r="L2443">
            <v>0</v>
          </cell>
          <cell r="M2443">
            <v>0</v>
          </cell>
        </row>
        <row r="2444">
          <cell r="A2444">
            <v>38504</v>
          </cell>
          <cell r="B2444" t="str">
            <v>Electricity</v>
          </cell>
          <cell r="C2444" t="str">
            <v>Octolán</v>
          </cell>
          <cell r="D2444" t="str">
            <v>Celanese</v>
          </cell>
          <cell r="G2444" t="str">
            <v>$/MWh</v>
          </cell>
          <cell r="H2444">
            <v>220</v>
          </cell>
          <cell r="I2444" t="str">
            <v>US</v>
          </cell>
          <cell r="J2444" t="str">
            <v>Ward</v>
          </cell>
          <cell r="K2444">
            <v>0</v>
          </cell>
          <cell r="L2444">
            <v>0</v>
          </cell>
          <cell r="M2444">
            <v>0</v>
          </cell>
        </row>
        <row r="2445">
          <cell r="A2445">
            <v>38534</v>
          </cell>
          <cell r="B2445" t="str">
            <v>Electricity</v>
          </cell>
          <cell r="C2445" t="str">
            <v>Octolán</v>
          </cell>
          <cell r="D2445" t="str">
            <v>Celanese</v>
          </cell>
          <cell r="G2445" t="str">
            <v>$/MWh</v>
          </cell>
          <cell r="H2445">
            <v>220</v>
          </cell>
          <cell r="I2445" t="str">
            <v>US</v>
          </cell>
          <cell r="J2445" t="str">
            <v>Ward</v>
          </cell>
          <cell r="K2445">
            <v>0</v>
          </cell>
          <cell r="L2445">
            <v>0</v>
          </cell>
          <cell r="M2445">
            <v>0</v>
          </cell>
        </row>
        <row r="2446">
          <cell r="A2446">
            <v>38565</v>
          </cell>
          <cell r="B2446" t="str">
            <v>Electricity</v>
          </cell>
          <cell r="C2446" t="str">
            <v>Octolán</v>
          </cell>
          <cell r="D2446" t="str">
            <v>Celanese</v>
          </cell>
          <cell r="G2446" t="str">
            <v>$/MWh</v>
          </cell>
          <cell r="H2446">
            <v>220</v>
          </cell>
          <cell r="I2446" t="str">
            <v>US</v>
          </cell>
          <cell r="J2446" t="str">
            <v>Ward</v>
          </cell>
          <cell r="K2446">
            <v>0</v>
          </cell>
          <cell r="L2446">
            <v>0</v>
          </cell>
          <cell r="M2446">
            <v>0</v>
          </cell>
        </row>
        <row r="2447">
          <cell r="A2447">
            <v>38596</v>
          </cell>
          <cell r="B2447" t="str">
            <v>Electricity</v>
          </cell>
          <cell r="C2447" t="str">
            <v>Octolán</v>
          </cell>
          <cell r="D2447" t="str">
            <v>Celanese</v>
          </cell>
          <cell r="G2447" t="str">
            <v>$/MWh</v>
          </cell>
          <cell r="H2447">
            <v>220</v>
          </cell>
          <cell r="I2447" t="str">
            <v>US</v>
          </cell>
          <cell r="J2447" t="str">
            <v>Ward</v>
          </cell>
          <cell r="K2447">
            <v>0</v>
          </cell>
          <cell r="L2447">
            <v>0</v>
          </cell>
          <cell r="M2447">
            <v>0</v>
          </cell>
        </row>
        <row r="2448">
          <cell r="A2448">
            <v>38626</v>
          </cell>
          <cell r="B2448" t="str">
            <v>Electricity</v>
          </cell>
          <cell r="C2448" t="str">
            <v>Octolán</v>
          </cell>
          <cell r="D2448" t="str">
            <v>Celanese</v>
          </cell>
          <cell r="G2448" t="str">
            <v>$/MWh</v>
          </cell>
          <cell r="H2448">
            <v>220</v>
          </cell>
          <cell r="I2448" t="str">
            <v>US</v>
          </cell>
          <cell r="J2448" t="str">
            <v>Ward</v>
          </cell>
          <cell r="K2448">
            <v>0</v>
          </cell>
          <cell r="L2448">
            <v>0</v>
          </cell>
          <cell r="M2448">
            <v>0</v>
          </cell>
        </row>
        <row r="2449">
          <cell r="A2449">
            <v>38657</v>
          </cell>
          <cell r="B2449" t="str">
            <v>Electricity</v>
          </cell>
          <cell r="C2449" t="str">
            <v>Octolán</v>
          </cell>
          <cell r="D2449" t="str">
            <v>Celanese</v>
          </cell>
          <cell r="G2449" t="str">
            <v>$/MWh</v>
          </cell>
          <cell r="H2449">
            <v>220</v>
          </cell>
          <cell r="I2449" t="str">
            <v>US</v>
          </cell>
          <cell r="J2449" t="str">
            <v>Ward</v>
          </cell>
          <cell r="K2449">
            <v>0</v>
          </cell>
          <cell r="L2449">
            <v>0</v>
          </cell>
          <cell r="M2449">
            <v>0</v>
          </cell>
        </row>
        <row r="2450">
          <cell r="A2450">
            <v>38687</v>
          </cell>
          <cell r="B2450" t="str">
            <v>Electricity</v>
          </cell>
          <cell r="C2450" t="str">
            <v>Octolán</v>
          </cell>
          <cell r="D2450" t="str">
            <v>Celanese</v>
          </cell>
          <cell r="G2450" t="str">
            <v>$/MWh</v>
          </cell>
          <cell r="H2450">
            <v>220</v>
          </cell>
          <cell r="I2450" t="str">
            <v>US</v>
          </cell>
          <cell r="J2450" t="str">
            <v>Ward</v>
          </cell>
          <cell r="K2450">
            <v>0</v>
          </cell>
          <cell r="L2450">
            <v>0</v>
          </cell>
          <cell r="M2450">
            <v>0</v>
          </cell>
        </row>
        <row r="2451">
          <cell r="A2451">
            <v>37622</v>
          </cell>
          <cell r="B2451" t="str">
            <v>Electricity</v>
          </cell>
          <cell r="C2451" t="str">
            <v>Querétaro</v>
          </cell>
          <cell r="D2451" t="str">
            <v>CFE</v>
          </cell>
          <cell r="E2451">
            <v>63</v>
          </cell>
          <cell r="G2451" t="str">
            <v>$/MWh</v>
          </cell>
          <cell r="H2451">
            <v>20083.333333333332</v>
          </cell>
          <cell r="I2451" t="str">
            <v>US</v>
          </cell>
          <cell r="J2451" t="str">
            <v>Ward</v>
          </cell>
          <cell r="K2451">
            <v>1265250</v>
          </cell>
          <cell r="L2451">
            <v>1265250</v>
          </cell>
          <cell r="M2451">
            <v>20083.333333333332</v>
          </cell>
        </row>
        <row r="2452">
          <cell r="A2452">
            <v>37653</v>
          </cell>
          <cell r="B2452" t="str">
            <v>Electricity</v>
          </cell>
          <cell r="C2452" t="str">
            <v>Querétaro</v>
          </cell>
          <cell r="D2452" t="str">
            <v>CFE</v>
          </cell>
          <cell r="E2452">
            <v>59</v>
          </cell>
          <cell r="G2452" t="str">
            <v>$/MWh</v>
          </cell>
          <cell r="H2452">
            <v>20083.333333333332</v>
          </cell>
          <cell r="I2452" t="str">
            <v>US</v>
          </cell>
          <cell r="J2452" t="str">
            <v>Ward</v>
          </cell>
          <cell r="K2452">
            <v>1184916.6666666665</v>
          </cell>
          <cell r="L2452">
            <v>1184916.6666666665</v>
          </cell>
          <cell r="M2452">
            <v>20083.333333333332</v>
          </cell>
        </row>
        <row r="2453">
          <cell r="A2453">
            <v>37681</v>
          </cell>
          <cell r="B2453" t="str">
            <v>Electricity</v>
          </cell>
          <cell r="C2453" t="str">
            <v>Querétaro</v>
          </cell>
          <cell r="D2453" t="str">
            <v>CFE</v>
          </cell>
          <cell r="E2453">
            <v>54</v>
          </cell>
          <cell r="G2453" t="str">
            <v>$/MWh</v>
          </cell>
          <cell r="H2453">
            <v>20083.333333333332</v>
          </cell>
          <cell r="I2453" t="str">
            <v>US</v>
          </cell>
          <cell r="J2453" t="str">
            <v>Ward</v>
          </cell>
          <cell r="K2453">
            <v>1084500</v>
          </cell>
          <cell r="L2453">
            <v>1084500</v>
          </cell>
          <cell r="M2453">
            <v>20083.333333333332</v>
          </cell>
        </row>
        <row r="2454">
          <cell r="A2454">
            <v>37712</v>
          </cell>
          <cell r="B2454" t="str">
            <v>Electricity</v>
          </cell>
          <cell r="C2454" t="str">
            <v>Querétaro</v>
          </cell>
          <cell r="D2454" t="str">
            <v>CFE</v>
          </cell>
          <cell r="E2454">
            <v>65</v>
          </cell>
          <cell r="G2454" t="str">
            <v>$/MWh</v>
          </cell>
          <cell r="H2454">
            <v>20083.333333333332</v>
          </cell>
          <cell r="I2454" t="str">
            <v>US</v>
          </cell>
          <cell r="J2454" t="str">
            <v>Ward</v>
          </cell>
          <cell r="K2454">
            <v>1305416.6666666665</v>
          </cell>
          <cell r="L2454">
            <v>1305416.6666666665</v>
          </cell>
          <cell r="M2454">
            <v>20083.333333333332</v>
          </cell>
        </row>
        <row r="2455">
          <cell r="A2455">
            <v>37742</v>
          </cell>
          <cell r="B2455" t="str">
            <v>Electricity</v>
          </cell>
          <cell r="C2455" t="str">
            <v>Querétaro</v>
          </cell>
          <cell r="D2455" t="str">
            <v>CFE</v>
          </cell>
          <cell r="E2455">
            <v>71</v>
          </cell>
          <cell r="G2455" t="str">
            <v>$/MWh</v>
          </cell>
          <cell r="H2455">
            <v>20083.333333333332</v>
          </cell>
          <cell r="I2455" t="str">
            <v>US</v>
          </cell>
          <cell r="J2455" t="str">
            <v>Ward</v>
          </cell>
          <cell r="K2455">
            <v>1425916.6666666665</v>
          </cell>
          <cell r="L2455">
            <v>1425916.6666666665</v>
          </cell>
          <cell r="M2455">
            <v>20083.333333333332</v>
          </cell>
        </row>
        <row r="2456">
          <cell r="A2456">
            <v>37773</v>
          </cell>
          <cell r="B2456" t="str">
            <v>Electricity</v>
          </cell>
          <cell r="C2456" t="str">
            <v>Querétaro</v>
          </cell>
          <cell r="D2456" t="str">
            <v>CFE</v>
          </cell>
          <cell r="E2456">
            <v>67</v>
          </cell>
          <cell r="G2456" t="str">
            <v>$/MWh</v>
          </cell>
          <cell r="H2456">
            <v>20083.333333333332</v>
          </cell>
          <cell r="I2456" t="str">
            <v>US</v>
          </cell>
          <cell r="J2456" t="str">
            <v>Ward</v>
          </cell>
          <cell r="K2456">
            <v>1345583.3333333333</v>
          </cell>
          <cell r="L2456">
            <v>1345583.3333333333</v>
          </cell>
          <cell r="M2456">
            <v>20083.333333333332</v>
          </cell>
        </row>
        <row r="2457">
          <cell r="A2457">
            <v>37803</v>
          </cell>
          <cell r="B2457" t="str">
            <v>Electricity</v>
          </cell>
          <cell r="C2457" t="str">
            <v>Querétaro</v>
          </cell>
          <cell r="D2457" t="str">
            <v>CFE</v>
          </cell>
          <cell r="E2457">
            <v>61</v>
          </cell>
          <cell r="G2457" t="str">
            <v>$/MWh</v>
          </cell>
          <cell r="H2457">
            <v>20083.333333333332</v>
          </cell>
          <cell r="I2457" t="str">
            <v>US</v>
          </cell>
          <cell r="J2457" t="str">
            <v>Ward</v>
          </cell>
          <cell r="K2457">
            <v>1225083.3333333333</v>
          </cell>
          <cell r="L2457">
            <v>1225083.3333333333</v>
          </cell>
          <cell r="M2457">
            <v>20083.333333333332</v>
          </cell>
        </row>
        <row r="2458">
          <cell r="A2458">
            <v>37834</v>
          </cell>
          <cell r="B2458" t="str">
            <v>Electricity</v>
          </cell>
          <cell r="C2458" t="str">
            <v>Querétaro</v>
          </cell>
          <cell r="D2458" t="str">
            <v>CFE</v>
          </cell>
          <cell r="E2458">
            <v>59</v>
          </cell>
          <cell r="G2458" t="str">
            <v>$/MWh</v>
          </cell>
          <cell r="H2458">
            <v>20083.333333333332</v>
          </cell>
          <cell r="I2458" t="str">
            <v>US</v>
          </cell>
          <cell r="J2458" t="str">
            <v>Ward</v>
          </cell>
          <cell r="K2458">
            <v>1184916.6666666665</v>
          </cell>
          <cell r="L2458">
            <v>1184916.6666666665</v>
          </cell>
          <cell r="M2458">
            <v>20083.333333333332</v>
          </cell>
        </row>
        <row r="2459">
          <cell r="A2459">
            <v>37865</v>
          </cell>
          <cell r="B2459" t="str">
            <v>Electricity</v>
          </cell>
          <cell r="C2459" t="str">
            <v>Querétaro</v>
          </cell>
          <cell r="D2459" t="str">
            <v>CFE</v>
          </cell>
          <cell r="E2459">
            <v>57</v>
          </cell>
          <cell r="G2459" t="str">
            <v>$/MWh</v>
          </cell>
          <cell r="H2459">
            <v>20083.333333333332</v>
          </cell>
          <cell r="I2459" t="str">
            <v>US</v>
          </cell>
          <cell r="J2459" t="str">
            <v>Ward</v>
          </cell>
          <cell r="K2459">
            <v>1144750</v>
          </cell>
          <cell r="L2459">
            <v>1144750</v>
          </cell>
          <cell r="M2459">
            <v>20083.333333333332</v>
          </cell>
        </row>
        <row r="2460">
          <cell r="A2460">
            <v>37895</v>
          </cell>
          <cell r="B2460" t="str">
            <v>Electricity</v>
          </cell>
          <cell r="C2460" t="str">
            <v>Querétaro</v>
          </cell>
          <cell r="D2460" t="str">
            <v>CFE</v>
          </cell>
          <cell r="E2460">
            <v>58</v>
          </cell>
          <cell r="G2460" t="str">
            <v>$/MWh</v>
          </cell>
          <cell r="H2460">
            <v>20083.333333333332</v>
          </cell>
          <cell r="I2460" t="str">
            <v>US</v>
          </cell>
          <cell r="J2460" t="str">
            <v>Ward</v>
          </cell>
          <cell r="K2460">
            <v>1164833.3333333333</v>
          </cell>
          <cell r="L2460">
            <v>1164833.3333333333</v>
          </cell>
          <cell r="M2460">
            <v>20083.333333333332</v>
          </cell>
        </row>
        <row r="2461">
          <cell r="A2461">
            <v>37926</v>
          </cell>
          <cell r="B2461" t="str">
            <v>Electricity</v>
          </cell>
          <cell r="C2461" t="str">
            <v>Querétaro</v>
          </cell>
          <cell r="D2461" t="str">
            <v>CFE</v>
          </cell>
          <cell r="E2461">
            <v>60</v>
          </cell>
          <cell r="G2461" t="str">
            <v>$/MWh</v>
          </cell>
          <cell r="H2461">
            <v>20083.333333333332</v>
          </cell>
          <cell r="I2461" t="str">
            <v>US</v>
          </cell>
          <cell r="J2461" t="str">
            <v>Ward</v>
          </cell>
          <cell r="K2461">
            <v>1205000</v>
          </cell>
          <cell r="L2461">
            <v>1205000</v>
          </cell>
          <cell r="M2461">
            <v>20083.333333333332</v>
          </cell>
        </row>
        <row r="2462">
          <cell r="A2462">
            <v>37956</v>
          </cell>
          <cell r="B2462" t="str">
            <v>Electricity</v>
          </cell>
          <cell r="C2462" t="str">
            <v>Querétaro</v>
          </cell>
          <cell r="D2462" t="str">
            <v>CFE</v>
          </cell>
          <cell r="E2462">
            <v>61</v>
          </cell>
          <cell r="G2462" t="str">
            <v>$/MWh</v>
          </cell>
          <cell r="H2462">
            <v>20083.333333333332</v>
          </cell>
          <cell r="I2462" t="str">
            <v>US</v>
          </cell>
          <cell r="J2462" t="str">
            <v>Ward</v>
          </cell>
          <cell r="K2462">
            <v>1225083.3333333333</v>
          </cell>
          <cell r="L2462">
            <v>1225083.3333333333</v>
          </cell>
          <cell r="M2462">
            <v>20083.333333333332</v>
          </cell>
        </row>
        <row r="2463">
          <cell r="A2463">
            <v>38231</v>
          </cell>
          <cell r="B2463" t="str">
            <v>Electricity</v>
          </cell>
          <cell r="C2463" t="str">
            <v>Querétaro</v>
          </cell>
          <cell r="D2463" t="str">
            <v>CFE</v>
          </cell>
          <cell r="E2463">
            <v>58</v>
          </cell>
          <cell r="G2463" t="str">
            <v>$/MWh</v>
          </cell>
          <cell r="H2463">
            <v>20084</v>
          </cell>
          <cell r="I2463" t="str">
            <v>US</v>
          </cell>
          <cell r="J2463" t="str">
            <v>Ward</v>
          </cell>
          <cell r="K2463">
            <v>1164872</v>
          </cell>
          <cell r="L2463">
            <v>1164872</v>
          </cell>
          <cell r="M2463">
            <v>20084</v>
          </cell>
        </row>
        <row r="2464">
          <cell r="A2464">
            <v>38261</v>
          </cell>
          <cell r="B2464" t="str">
            <v>Electricity</v>
          </cell>
          <cell r="C2464" t="str">
            <v>Querétaro</v>
          </cell>
          <cell r="D2464" t="str">
            <v>CFE</v>
          </cell>
          <cell r="E2464">
            <v>59</v>
          </cell>
          <cell r="G2464" t="str">
            <v>$/MWh</v>
          </cell>
          <cell r="H2464">
            <v>20084</v>
          </cell>
          <cell r="I2464" t="str">
            <v>US</v>
          </cell>
          <cell r="J2464" t="str">
            <v>Ward</v>
          </cell>
          <cell r="K2464">
            <v>1184956</v>
          </cell>
          <cell r="L2464">
            <v>1184956</v>
          </cell>
          <cell r="M2464">
            <v>20084</v>
          </cell>
        </row>
        <row r="2465">
          <cell r="A2465">
            <v>38292</v>
          </cell>
          <cell r="B2465" t="str">
            <v>Electricity</v>
          </cell>
          <cell r="C2465" t="str">
            <v>Querétaro</v>
          </cell>
          <cell r="D2465" t="str">
            <v>CFE</v>
          </cell>
          <cell r="E2465">
            <v>60</v>
          </cell>
          <cell r="G2465" t="str">
            <v>$/MWh</v>
          </cell>
          <cell r="H2465">
            <v>20084</v>
          </cell>
          <cell r="I2465" t="str">
            <v>US</v>
          </cell>
          <cell r="J2465" t="str">
            <v>Ward</v>
          </cell>
          <cell r="K2465">
            <v>1205040</v>
          </cell>
          <cell r="L2465">
            <v>1205040</v>
          </cell>
          <cell r="M2465">
            <v>20084</v>
          </cell>
        </row>
        <row r="2466">
          <cell r="A2466">
            <v>38322</v>
          </cell>
          <cell r="B2466" t="str">
            <v>Electricity</v>
          </cell>
          <cell r="C2466" t="str">
            <v>Querétaro</v>
          </cell>
          <cell r="D2466" t="str">
            <v>CFE</v>
          </cell>
          <cell r="E2466">
            <v>61</v>
          </cell>
          <cell r="G2466" t="str">
            <v>$/MWh</v>
          </cell>
          <cell r="H2466">
            <v>20084</v>
          </cell>
          <cell r="I2466" t="str">
            <v>US</v>
          </cell>
          <cell r="J2466" t="str">
            <v>Ward</v>
          </cell>
          <cell r="K2466">
            <v>1225124</v>
          </cell>
          <cell r="L2466">
            <v>1225124</v>
          </cell>
          <cell r="M2466">
            <v>20084</v>
          </cell>
        </row>
        <row r="2467">
          <cell r="A2467">
            <v>38353</v>
          </cell>
          <cell r="B2467" t="str">
            <v>Electricity</v>
          </cell>
          <cell r="C2467" t="str">
            <v>Querétaro</v>
          </cell>
          <cell r="D2467" t="str">
            <v>CFE</v>
          </cell>
          <cell r="G2467" t="str">
            <v>$/MWh</v>
          </cell>
          <cell r="H2467">
            <v>20084</v>
          </cell>
          <cell r="I2467" t="str">
            <v>US</v>
          </cell>
          <cell r="J2467" t="str">
            <v>Ward</v>
          </cell>
          <cell r="K2467">
            <v>0</v>
          </cell>
          <cell r="L2467">
            <v>0</v>
          </cell>
          <cell r="M2467">
            <v>0</v>
          </cell>
        </row>
        <row r="2468">
          <cell r="A2468">
            <v>38384</v>
          </cell>
          <cell r="B2468" t="str">
            <v>Electricity</v>
          </cell>
          <cell r="C2468" t="str">
            <v>Querétaro</v>
          </cell>
          <cell r="D2468" t="str">
            <v>CFE</v>
          </cell>
          <cell r="G2468" t="str">
            <v>$/MWh</v>
          </cell>
          <cell r="H2468">
            <v>20084</v>
          </cell>
          <cell r="I2468" t="str">
            <v>US</v>
          </cell>
          <cell r="J2468" t="str">
            <v>Ward</v>
          </cell>
          <cell r="K2468">
            <v>0</v>
          </cell>
          <cell r="L2468">
            <v>0</v>
          </cell>
          <cell r="M2468">
            <v>0</v>
          </cell>
        </row>
        <row r="2469">
          <cell r="A2469">
            <v>38412</v>
          </cell>
          <cell r="B2469" t="str">
            <v>Electricity</v>
          </cell>
          <cell r="C2469" t="str">
            <v>Querétaro</v>
          </cell>
          <cell r="D2469" t="str">
            <v>CFE</v>
          </cell>
          <cell r="G2469" t="str">
            <v>$/MWh</v>
          </cell>
          <cell r="H2469">
            <v>20084</v>
          </cell>
          <cell r="I2469" t="str">
            <v>US</v>
          </cell>
          <cell r="J2469" t="str">
            <v>Ward</v>
          </cell>
          <cell r="K2469">
            <v>0</v>
          </cell>
          <cell r="L2469">
            <v>0</v>
          </cell>
          <cell r="M2469">
            <v>0</v>
          </cell>
        </row>
        <row r="2470">
          <cell r="A2470">
            <v>38443</v>
          </cell>
          <cell r="B2470" t="str">
            <v>Electricity</v>
          </cell>
          <cell r="C2470" t="str">
            <v>Querétaro</v>
          </cell>
          <cell r="D2470" t="str">
            <v>CFE</v>
          </cell>
          <cell r="G2470" t="str">
            <v>$/MWh</v>
          </cell>
          <cell r="H2470">
            <v>20084</v>
          </cell>
          <cell r="I2470" t="str">
            <v>US</v>
          </cell>
          <cell r="J2470" t="str">
            <v>Ward</v>
          </cell>
          <cell r="K2470">
            <v>0</v>
          </cell>
          <cell r="L2470">
            <v>0</v>
          </cell>
          <cell r="M2470">
            <v>0</v>
          </cell>
        </row>
        <row r="2471">
          <cell r="A2471">
            <v>38473</v>
          </cell>
          <cell r="B2471" t="str">
            <v>Electricity</v>
          </cell>
          <cell r="C2471" t="str">
            <v>Querétaro</v>
          </cell>
          <cell r="D2471" t="str">
            <v>CFE</v>
          </cell>
          <cell r="G2471" t="str">
            <v>$/MWh</v>
          </cell>
          <cell r="H2471">
            <v>20084</v>
          </cell>
          <cell r="I2471" t="str">
            <v>US</v>
          </cell>
          <cell r="J2471" t="str">
            <v>Ward</v>
          </cell>
          <cell r="K2471">
            <v>0</v>
          </cell>
          <cell r="L2471">
            <v>0</v>
          </cell>
          <cell r="M2471">
            <v>0</v>
          </cell>
        </row>
        <row r="2472">
          <cell r="A2472">
            <v>38504</v>
          </cell>
          <cell r="B2472" t="str">
            <v>Electricity</v>
          </cell>
          <cell r="C2472" t="str">
            <v>Querétaro</v>
          </cell>
          <cell r="D2472" t="str">
            <v>CFE</v>
          </cell>
          <cell r="G2472" t="str">
            <v>$/MWh</v>
          </cell>
          <cell r="H2472">
            <v>20084</v>
          </cell>
          <cell r="I2472" t="str">
            <v>US</v>
          </cell>
          <cell r="J2472" t="str">
            <v>Ward</v>
          </cell>
          <cell r="K2472">
            <v>0</v>
          </cell>
          <cell r="L2472">
            <v>0</v>
          </cell>
          <cell r="M2472">
            <v>0</v>
          </cell>
        </row>
        <row r="2473">
          <cell r="A2473">
            <v>38534</v>
          </cell>
          <cell r="B2473" t="str">
            <v>Electricity</v>
          </cell>
          <cell r="C2473" t="str">
            <v>Querétaro</v>
          </cell>
          <cell r="D2473" t="str">
            <v>CFE</v>
          </cell>
          <cell r="G2473" t="str">
            <v>$/MWh</v>
          </cell>
          <cell r="H2473">
            <v>20084</v>
          </cell>
          <cell r="I2473" t="str">
            <v>US</v>
          </cell>
          <cell r="J2473" t="str">
            <v>Ward</v>
          </cell>
          <cell r="K2473">
            <v>0</v>
          </cell>
          <cell r="L2473">
            <v>0</v>
          </cell>
          <cell r="M2473">
            <v>0</v>
          </cell>
        </row>
        <row r="2474">
          <cell r="A2474">
            <v>38565</v>
          </cell>
          <cell r="B2474" t="str">
            <v>Electricity</v>
          </cell>
          <cell r="C2474" t="str">
            <v>Querétaro</v>
          </cell>
          <cell r="D2474" t="str">
            <v>CFE</v>
          </cell>
          <cell r="G2474" t="str">
            <v>$/MWh</v>
          </cell>
          <cell r="H2474">
            <v>20084</v>
          </cell>
          <cell r="I2474" t="str">
            <v>US</v>
          </cell>
          <cell r="J2474" t="str">
            <v>Ward</v>
          </cell>
          <cell r="K2474">
            <v>0</v>
          </cell>
          <cell r="L2474">
            <v>0</v>
          </cell>
          <cell r="M2474">
            <v>0</v>
          </cell>
        </row>
        <row r="2475">
          <cell r="A2475">
            <v>38596</v>
          </cell>
          <cell r="B2475" t="str">
            <v>Electricity</v>
          </cell>
          <cell r="C2475" t="str">
            <v>Querétaro</v>
          </cell>
          <cell r="D2475" t="str">
            <v>CFE</v>
          </cell>
          <cell r="G2475" t="str">
            <v>$/MWh</v>
          </cell>
          <cell r="H2475">
            <v>20084</v>
          </cell>
          <cell r="I2475" t="str">
            <v>US</v>
          </cell>
          <cell r="J2475" t="str">
            <v>Ward</v>
          </cell>
          <cell r="K2475">
            <v>0</v>
          </cell>
          <cell r="L2475">
            <v>0</v>
          </cell>
          <cell r="M2475">
            <v>0</v>
          </cell>
        </row>
        <row r="2476">
          <cell r="A2476">
            <v>38626</v>
          </cell>
          <cell r="B2476" t="str">
            <v>Electricity</v>
          </cell>
          <cell r="C2476" t="str">
            <v>Querétaro</v>
          </cell>
          <cell r="D2476" t="str">
            <v>CFE</v>
          </cell>
          <cell r="G2476" t="str">
            <v>$/MWh</v>
          </cell>
          <cell r="H2476">
            <v>20084</v>
          </cell>
          <cell r="I2476" t="str">
            <v>US</v>
          </cell>
          <cell r="J2476" t="str">
            <v>Ward</v>
          </cell>
          <cell r="K2476">
            <v>0</v>
          </cell>
          <cell r="L2476">
            <v>0</v>
          </cell>
          <cell r="M2476">
            <v>0</v>
          </cell>
        </row>
        <row r="2477">
          <cell r="A2477">
            <v>38657</v>
          </cell>
          <cell r="B2477" t="str">
            <v>Electricity</v>
          </cell>
          <cell r="C2477" t="str">
            <v>Querétaro</v>
          </cell>
          <cell r="D2477" t="str">
            <v>CFE</v>
          </cell>
          <cell r="G2477" t="str">
            <v>$/MWh</v>
          </cell>
          <cell r="H2477">
            <v>20084</v>
          </cell>
          <cell r="I2477" t="str">
            <v>US</v>
          </cell>
          <cell r="J2477" t="str">
            <v>Ward</v>
          </cell>
          <cell r="K2477">
            <v>0</v>
          </cell>
          <cell r="L2477">
            <v>0</v>
          </cell>
          <cell r="M2477">
            <v>0</v>
          </cell>
        </row>
        <row r="2478">
          <cell r="A2478">
            <v>38687</v>
          </cell>
          <cell r="B2478" t="str">
            <v>Electricity</v>
          </cell>
          <cell r="C2478" t="str">
            <v>Querétaro</v>
          </cell>
          <cell r="D2478" t="str">
            <v>CFE</v>
          </cell>
          <cell r="G2478" t="str">
            <v>$/MWh</v>
          </cell>
          <cell r="H2478">
            <v>20084</v>
          </cell>
          <cell r="I2478" t="str">
            <v>US</v>
          </cell>
          <cell r="J2478" t="str">
            <v>Ward</v>
          </cell>
          <cell r="K2478">
            <v>0</v>
          </cell>
          <cell r="L2478">
            <v>0</v>
          </cell>
          <cell r="M2478">
            <v>0</v>
          </cell>
        </row>
        <row r="2479">
          <cell r="A2479">
            <v>37622</v>
          </cell>
          <cell r="B2479" t="str">
            <v>Electricity</v>
          </cell>
          <cell r="C2479" t="str">
            <v>Salisbury</v>
          </cell>
          <cell r="D2479" t="str">
            <v>Duke</v>
          </cell>
          <cell r="E2479">
            <v>36.200000000000003</v>
          </cell>
          <cell r="G2479" t="str">
            <v>$/MWh</v>
          </cell>
          <cell r="H2479">
            <v>25541.666666666668</v>
          </cell>
          <cell r="I2479" t="str">
            <v>US</v>
          </cell>
          <cell r="J2479" t="str">
            <v>Ward</v>
          </cell>
          <cell r="K2479">
            <v>924608.33333333349</v>
          </cell>
          <cell r="L2479">
            <v>924608.33333333349</v>
          </cell>
          <cell r="M2479">
            <v>25541.666666666668</v>
          </cell>
        </row>
        <row r="2480">
          <cell r="A2480">
            <v>37653</v>
          </cell>
          <cell r="B2480" t="str">
            <v>Electricity</v>
          </cell>
          <cell r="C2480" t="str">
            <v>Salisbury</v>
          </cell>
          <cell r="D2480" t="str">
            <v>Duke</v>
          </cell>
          <cell r="E2480">
            <v>36.700000000000003</v>
          </cell>
          <cell r="G2480" t="str">
            <v>$/MWh</v>
          </cell>
          <cell r="H2480">
            <v>25541.666666666668</v>
          </cell>
          <cell r="I2480" t="str">
            <v>US</v>
          </cell>
          <cell r="J2480" t="str">
            <v>Ward</v>
          </cell>
          <cell r="K2480">
            <v>937379.16666666674</v>
          </cell>
          <cell r="L2480">
            <v>937379.16666666674</v>
          </cell>
          <cell r="M2480">
            <v>25541.666666666668</v>
          </cell>
        </row>
        <row r="2481">
          <cell r="A2481">
            <v>37681</v>
          </cell>
          <cell r="B2481" t="str">
            <v>Electricity</v>
          </cell>
          <cell r="C2481" t="str">
            <v>Salisbury</v>
          </cell>
          <cell r="D2481" t="str">
            <v>Duke</v>
          </cell>
          <cell r="E2481">
            <v>35.6</v>
          </cell>
          <cell r="G2481" t="str">
            <v>$/MWh</v>
          </cell>
          <cell r="H2481">
            <v>25541.666666666668</v>
          </cell>
          <cell r="I2481" t="str">
            <v>US</v>
          </cell>
          <cell r="J2481" t="str">
            <v>Ward</v>
          </cell>
          <cell r="K2481">
            <v>909283.33333333337</v>
          </cell>
          <cell r="L2481">
            <v>909283.33333333337</v>
          </cell>
          <cell r="M2481">
            <v>25541.666666666668</v>
          </cell>
        </row>
        <row r="2482">
          <cell r="A2482">
            <v>37712</v>
          </cell>
          <cell r="B2482" t="str">
            <v>Electricity</v>
          </cell>
          <cell r="C2482" t="str">
            <v>Salisbury</v>
          </cell>
          <cell r="D2482" t="str">
            <v>Duke</v>
          </cell>
          <cell r="E2482">
            <v>36</v>
          </cell>
          <cell r="G2482" t="str">
            <v>$/MWh</v>
          </cell>
          <cell r="H2482">
            <v>25541.666666666668</v>
          </cell>
          <cell r="I2482" t="str">
            <v>US</v>
          </cell>
          <cell r="J2482" t="str">
            <v>Ward</v>
          </cell>
          <cell r="K2482">
            <v>919500</v>
          </cell>
          <cell r="L2482">
            <v>919500</v>
          </cell>
          <cell r="M2482">
            <v>25541.666666666668</v>
          </cell>
        </row>
        <row r="2483">
          <cell r="A2483">
            <v>37742</v>
          </cell>
          <cell r="B2483" t="str">
            <v>Electricity</v>
          </cell>
          <cell r="C2483" t="str">
            <v>Salisbury</v>
          </cell>
          <cell r="D2483" t="str">
            <v>Duke</v>
          </cell>
          <cell r="E2483">
            <v>35.200000000000003</v>
          </cell>
          <cell r="G2483" t="str">
            <v>$/MWh</v>
          </cell>
          <cell r="H2483">
            <v>25541.666666666668</v>
          </cell>
          <cell r="I2483" t="str">
            <v>US</v>
          </cell>
          <cell r="J2483" t="str">
            <v>Ward</v>
          </cell>
          <cell r="K2483">
            <v>899066.66666666674</v>
          </cell>
          <cell r="L2483">
            <v>899066.66666666674</v>
          </cell>
          <cell r="M2483">
            <v>25541.666666666668</v>
          </cell>
        </row>
        <row r="2484">
          <cell r="A2484">
            <v>37773</v>
          </cell>
          <cell r="B2484" t="str">
            <v>Electricity</v>
          </cell>
          <cell r="C2484" t="str">
            <v>Salisbury</v>
          </cell>
          <cell r="D2484" t="str">
            <v>Duke</v>
          </cell>
          <cell r="E2484">
            <v>45.8</v>
          </cell>
          <cell r="G2484" t="str">
            <v>$/MWh</v>
          </cell>
          <cell r="H2484">
            <v>25541.666666666668</v>
          </cell>
          <cell r="I2484" t="str">
            <v>US</v>
          </cell>
          <cell r="J2484" t="str">
            <v>Ward</v>
          </cell>
          <cell r="K2484">
            <v>1169808.3333333333</v>
          </cell>
          <cell r="L2484">
            <v>1169808.3333333333</v>
          </cell>
          <cell r="M2484">
            <v>25541.666666666668</v>
          </cell>
        </row>
        <row r="2485">
          <cell r="A2485">
            <v>37803</v>
          </cell>
          <cell r="B2485" t="str">
            <v>Electricity</v>
          </cell>
          <cell r="C2485" t="str">
            <v>Salisbury</v>
          </cell>
          <cell r="D2485" t="str">
            <v>Duke</v>
          </cell>
          <cell r="E2485">
            <v>46</v>
          </cell>
          <cell r="G2485" t="str">
            <v>$/MWh</v>
          </cell>
          <cell r="H2485">
            <v>25541.666666666668</v>
          </cell>
          <cell r="I2485" t="str">
            <v>US</v>
          </cell>
          <cell r="J2485" t="str">
            <v>Ward</v>
          </cell>
          <cell r="K2485">
            <v>1174916.6666666667</v>
          </cell>
          <cell r="L2485">
            <v>1174916.6666666667</v>
          </cell>
          <cell r="M2485">
            <v>25541.666666666668</v>
          </cell>
        </row>
        <row r="2486">
          <cell r="A2486">
            <v>37834</v>
          </cell>
          <cell r="B2486" t="str">
            <v>Electricity</v>
          </cell>
          <cell r="C2486" t="str">
            <v>Salisbury</v>
          </cell>
          <cell r="D2486" t="str">
            <v>Duke</v>
          </cell>
          <cell r="E2486">
            <v>46.3</v>
          </cell>
          <cell r="G2486" t="str">
            <v>$/MWh</v>
          </cell>
          <cell r="H2486">
            <v>25541.666666666668</v>
          </cell>
          <cell r="I2486" t="str">
            <v>US</v>
          </cell>
          <cell r="J2486" t="str">
            <v>Ward</v>
          </cell>
          <cell r="K2486">
            <v>1182579.1666666667</v>
          </cell>
          <cell r="L2486">
            <v>1182579.1666666667</v>
          </cell>
          <cell r="M2486">
            <v>25541.666666666668</v>
          </cell>
        </row>
        <row r="2487">
          <cell r="A2487">
            <v>37865</v>
          </cell>
          <cell r="B2487" t="str">
            <v>Electricity</v>
          </cell>
          <cell r="C2487" t="str">
            <v>Salisbury</v>
          </cell>
          <cell r="D2487" t="str">
            <v>Duke</v>
          </cell>
          <cell r="E2487">
            <v>47.1</v>
          </cell>
          <cell r="G2487" t="str">
            <v>$/MWh</v>
          </cell>
          <cell r="H2487">
            <v>25541.666666666668</v>
          </cell>
          <cell r="I2487" t="str">
            <v>US</v>
          </cell>
          <cell r="J2487" t="str">
            <v>Ward</v>
          </cell>
          <cell r="K2487">
            <v>1203012.5</v>
          </cell>
          <cell r="L2487">
            <v>1203012.5</v>
          </cell>
          <cell r="M2487">
            <v>25541.666666666668</v>
          </cell>
        </row>
        <row r="2488">
          <cell r="A2488">
            <v>37895</v>
          </cell>
          <cell r="B2488" t="str">
            <v>Electricity</v>
          </cell>
          <cell r="C2488" t="str">
            <v>Salisbury</v>
          </cell>
          <cell r="D2488" t="str">
            <v>Duke</v>
          </cell>
          <cell r="E2488">
            <v>37.1</v>
          </cell>
          <cell r="G2488" t="str">
            <v>$/MWh</v>
          </cell>
          <cell r="H2488">
            <v>25541.666666666668</v>
          </cell>
          <cell r="I2488" t="str">
            <v>US</v>
          </cell>
          <cell r="J2488" t="str">
            <v>Ward</v>
          </cell>
          <cell r="K2488">
            <v>947595.83333333337</v>
          </cell>
          <cell r="L2488">
            <v>947595.83333333337</v>
          </cell>
          <cell r="M2488">
            <v>25541.666666666668</v>
          </cell>
        </row>
        <row r="2489">
          <cell r="A2489">
            <v>37926</v>
          </cell>
          <cell r="B2489" t="str">
            <v>Electricity</v>
          </cell>
          <cell r="C2489" t="str">
            <v>Salisbury</v>
          </cell>
          <cell r="D2489" t="str">
            <v>Duke</v>
          </cell>
          <cell r="E2489">
            <v>36.299999999999997</v>
          </cell>
          <cell r="G2489" t="str">
            <v>$/MWh</v>
          </cell>
          <cell r="H2489">
            <v>25541.666666666668</v>
          </cell>
          <cell r="I2489" t="str">
            <v>US</v>
          </cell>
          <cell r="J2489" t="str">
            <v>Ward</v>
          </cell>
          <cell r="K2489">
            <v>927162.5</v>
          </cell>
          <cell r="L2489">
            <v>927162.5</v>
          </cell>
          <cell r="M2489">
            <v>25541.666666666668</v>
          </cell>
        </row>
        <row r="2490">
          <cell r="A2490">
            <v>37956</v>
          </cell>
          <cell r="B2490" t="str">
            <v>Electricity</v>
          </cell>
          <cell r="C2490" t="str">
            <v>Salisbury</v>
          </cell>
          <cell r="D2490" t="str">
            <v>Duke</v>
          </cell>
          <cell r="E2490">
            <v>36.700000000000003</v>
          </cell>
          <cell r="G2490" t="str">
            <v>$/MWh</v>
          </cell>
          <cell r="H2490">
            <v>25541.666666666668</v>
          </cell>
          <cell r="I2490" t="str">
            <v>US</v>
          </cell>
          <cell r="J2490" t="str">
            <v>Ward</v>
          </cell>
          <cell r="K2490">
            <v>937379.16666666674</v>
          </cell>
          <cell r="L2490">
            <v>937379.16666666674</v>
          </cell>
          <cell r="M2490">
            <v>25541.666666666668</v>
          </cell>
        </row>
        <row r="2491">
          <cell r="A2491">
            <v>38231</v>
          </cell>
          <cell r="B2491" t="str">
            <v>Electricity</v>
          </cell>
          <cell r="C2491" t="str">
            <v>Salisbury</v>
          </cell>
          <cell r="D2491" t="str">
            <v>Duke</v>
          </cell>
          <cell r="E2491">
            <v>48.6</v>
          </cell>
          <cell r="G2491" t="str">
            <v>$/MWh</v>
          </cell>
          <cell r="H2491">
            <v>25529.583333333332</v>
          </cell>
          <cell r="I2491" t="str">
            <v>US</v>
          </cell>
          <cell r="J2491" t="str">
            <v>Ward</v>
          </cell>
          <cell r="K2491">
            <v>1240737.75</v>
          </cell>
          <cell r="L2491">
            <v>1240737.75</v>
          </cell>
          <cell r="M2491">
            <v>25529.583333333332</v>
          </cell>
        </row>
        <row r="2492">
          <cell r="A2492">
            <v>38261</v>
          </cell>
          <cell r="B2492" t="str">
            <v>Electricity</v>
          </cell>
          <cell r="C2492" t="str">
            <v>Salisbury</v>
          </cell>
          <cell r="D2492" t="str">
            <v>Duke</v>
          </cell>
          <cell r="E2492">
            <v>39</v>
          </cell>
          <cell r="G2492" t="str">
            <v>$/MWh</v>
          </cell>
          <cell r="H2492">
            <v>25529.583333333332</v>
          </cell>
          <cell r="I2492" t="str">
            <v>US</v>
          </cell>
          <cell r="J2492" t="str">
            <v>Ward</v>
          </cell>
          <cell r="K2492">
            <v>995653.75</v>
          </cell>
          <cell r="L2492">
            <v>995653.75</v>
          </cell>
          <cell r="M2492">
            <v>25529.583333333332</v>
          </cell>
        </row>
        <row r="2493">
          <cell r="A2493">
            <v>38292</v>
          </cell>
          <cell r="B2493" t="str">
            <v>Electricity</v>
          </cell>
          <cell r="C2493" t="str">
            <v>Salisbury</v>
          </cell>
          <cell r="D2493" t="str">
            <v>Duke</v>
          </cell>
          <cell r="E2493">
            <v>38</v>
          </cell>
          <cell r="G2493" t="str">
            <v>$/MWh</v>
          </cell>
          <cell r="H2493">
            <v>25529.583333333332</v>
          </cell>
          <cell r="I2493" t="str">
            <v>US</v>
          </cell>
          <cell r="J2493" t="str">
            <v>Ward</v>
          </cell>
          <cell r="K2493">
            <v>970124.16666666663</v>
          </cell>
          <cell r="L2493">
            <v>970124.16666666663</v>
          </cell>
          <cell r="M2493">
            <v>25529.583333333332</v>
          </cell>
        </row>
        <row r="2494">
          <cell r="A2494">
            <v>38322</v>
          </cell>
          <cell r="B2494" t="str">
            <v>Electricity</v>
          </cell>
          <cell r="C2494" t="str">
            <v>Salisbury</v>
          </cell>
          <cell r="D2494" t="str">
            <v>Duke</v>
          </cell>
          <cell r="E2494">
            <v>37</v>
          </cell>
          <cell r="G2494" t="str">
            <v>$/MWh</v>
          </cell>
          <cell r="H2494">
            <v>25529.583333333332</v>
          </cell>
          <cell r="I2494" t="str">
            <v>US</v>
          </cell>
          <cell r="J2494" t="str">
            <v>Ward</v>
          </cell>
          <cell r="K2494">
            <v>944594.58333333326</v>
          </cell>
          <cell r="L2494">
            <v>944594.58333333326</v>
          </cell>
          <cell r="M2494">
            <v>25529.583333333332</v>
          </cell>
        </row>
        <row r="2495">
          <cell r="A2495">
            <v>38353</v>
          </cell>
          <cell r="B2495" t="str">
            <v>Electricity</v>
          </cell>
          <cell r="C2495" t="str">
            <v>Salisbury</v>
          </cell>
          <cell r="D2495" t="str">
            <v>Duke</v>
          </cell>
          <cell r="G2495" t="str">
            <v>$/MWh</v>
          </cell>
          <cell r="H2495">
            <v>25529.583333333332</v>
          </cell>
          <cell r="I2495" t="str">
            <v>US</v>
          </cell>
          <cell r="J2495" t="str">
            <v>Ward</v>
          </cell>
          <cell r="K2495">
            <v>0</v>
          </cell>
          <cell r="L2495">
            <v>0</v>
          </cell>
          <cell r="M2495">
            <v>0</v>
          </cell>
        </row>
        <row r="2496">
          <cell r="A2496">
            <v>38384</v>
          </cell>
          <cell r="B2496" t="str">
            <v>Electricity</v>
          </cell>
          <cell r="C2496" t="str">
            <v>Salisbury</v>
          </cell>
          <cell r="D2496" t="str">
            <v>Duke</v>
          </cell>
          <cell r="G2496" t="str">
            <v>$/MWh</v>
          </cell>
          <cell r="H2496">
            <v>25529.583333333332</v>
          </cell>
          <cell r="I2496" t="str">
            <v>US</v>
          </cell>
          <cell r="J2496" t="str">
            <v>Ward</v>
          </cell>
          <cell r="K2496">
            <v>0</v>
          </cell>
          <cell r="L2496">
            <v>0</v>
          </cell>
          <cell r="M2496">
            <v>0</v>
          </cell>
        </row>
        <row r="2497">
          <cell r="A2497">
            <v>38412</v>
          </cell>
          <cell r="B2497" t="str">
            <v>Electricity</v>
          </cell>
          <cell r="C2497" t="str">
            <v>Salisbury</v>
          </cell>
          <cell r="D2497" t="str">
            <v>Duke</v>
          </cell>
          <cell r="G2497" t="str">
            <v>$/MWh</v>
          </cell>
          <cell r="H2497">
            <v>25529.583333333332</v>
          </cell>
          <cell r="I2497" t="str">
            <v>US</v>
          </cell>
          <cell r="J2497" t="str">
            <v>Ward</v>
          </cell>
          <cell r="K2497">
            <v>0</v>
          </cell>
          <cell r="L2497">
            <v>0</v>
          </cell>
          <cell r="M2497">
            <v>0</v>
          </cell>
        </row>
        <row r="2498">
          <cell r="A2498">
            <v>38443</v>
          </cell>
          <cell r="B2498" t="str">
            <v>Electricity</v>
          </cell>
          <cell r="C2498" t="str">
            <v>Salisbury</v>
          </cell>
          <cell r="D2498" t="str">
            <v>Duke</v>
          </cell>
          <cell r="G2498" t="str">
            <v>$/MWh</v>
          </cell>
          <cell r="H2498">
            <v>25529.583333333332</v>
          </cell>
          <cell r="I2498" t="str">
            <v>US</v>
          </cell>
          <cell r="J2498" t="str">
            <v>Ward</v>
          </cell>
          <cell r="K2498">
            <v>0</v>
          </cell>
          <cell r="L2498">
            <v>0</v>
          </cell>
          <cell r="M2498">
            <v>0</v>
          </cell>
        </row>
        <row r="2499">
          <cell r="A2499">
            <v>38473</v>
          </cell>
          <cell r="B2499" t="str">
            <v>Electricity</v>
          </cell>
          <cell r="C2499" t="str">
            <v>Salisbury</v>
          </cell>
          <cell r="D2499" t="str">
            <v>Duke</v>
          </cell>
          <cell r="G2499" t="str">
            <v>$/MWh</v>
          </cell>
          <cell r="H2499">
            <v>25529.583333333332</v>
          </cell>
          <cell r="I2499" t="str">
            <v>US</v>
          </cell>
          <cell r="J2499" t="str">
            <v>Ward</v>
          </cell>
          <cell r="K2499">
            <v>0</v>
          </cell>
          <cell r="L2499">
            <v>0</v>
          </cell>
          <cell r="M2499">
            <v>0</v>
          </cell>
        </row>
        <row r="2500">
          <cell r="A2500">
            <v>38504</v>
          </cell>
          <cell r="B2500" t="str">
            <v>Electricity</v>
          </cell>
          <cell r="C2500" t="str">
            <v>Salisbury</v>
          </cell>
          <cell r="D2500" t="str">
            <v>Duke</v>
          </cell>
          <cell r="G2500" t="str">
            <v>$/MWh</v>
          </cell>
          <cell r="H2500">
            <v>25529.583333333332</v>
          </cell>
          <cell r="I2500" t="str">
            <v>US</v>
          </cell>
          <cell r="J2500" t="str">
            <v>Ward</v>
          </cell>
          <cell r="K2500">
            <v>0</v>
          </cell>
          <cell r="L2500">
            <v>0</v>
          </cell>
          <cell r="M2500">
            <v>0</v>
          </cell>
        </row>
        <row r="2501">
          <cell r="A2501">
            <v>38534</v>
          </cell>
          <cell r="B2501" t="str">
            <v>Electricity</v>
          </cell>
          <cell r="C2501" t="str">
            <v>Salisbury</v>
          </cell>
          <cell r="D2501" t="str">
            <v>Duke</v>
          </cell>
          <cell r="G2501" t="str">
            <v>$/MWh</v>
          </cell>
          <cell r="H2501">
            <v>25529.583333333332</v>
          </cell>
          <cell r="I2501" t="str">
            <v>US</v>
          </cell>
          <cell r="J2501" t="str">
            <v>Ward</v>
          </cell>
          <cell r="K2501">
            <v>0</v>
          </cell>
          <cell r="L2501">
            <v>0</v>
          </cell>
          <cell r="M2501">
            <v>0</v>
          </cell>
        </row>
        <row r="2502">
          <cell r="A2502">
            <v>38565</v>
          </cell>
          <cell r="B2502" t="str">
            <v>Electricity</v>
          </cell>
          <cell r="C2502" t="str">
            <v>Salisbury</v>
          </cell>
          <cell r="D2502" t="str">
            <v>Duke</v>
          </cell>
          <cell r="G2502" t="str">
            <v>$/MWh</v>
          </cell>
          <cell r="H2502">
            <v>25529.583333333332</v>
          </cell>
          <cell r="I2502" t="str">
            <v>US</v>
          </cell>
          <cell r="J2502" t="str">
            <v>Ward</v>
          </cell>
          <cell r="K2502">
            <v>0</v>
          </cell>
          <cell r="L2502">
            <v>0</v>
          </cell>
          <cell r="M2502">
            <v>0</v>
          </cell>
        </row>
        <row r="2503">
          <cell r="A2503">
            <v>38596</v>
          </cell>
          <cell r="B2503" t="str">
            <v>Electricity</v>
          </cell>
          <cell r="C2503" t="str">
            <v>Salisbury</v>
          </cell>
          <cell r="D2503" t="str">
            <v>Duke</v>
          </cell>
          <cell r="G2503" t="str">
            <v>$/MWh</v>
          </cell>
          <cell r="H2503">
            <v>25529.583333333332</v>
          </cell>
          <cell r="I2503" t="str">
            <v>US</v>
          </cell>
          <cell r="J2503" t="str">
            <v>Ward</v>
          </cell>
          <cell r="K2503">
            <v>0</v>
          </cell>
          <cell r="L2503">
            <v>0</v>
          </cell>
          <cell r="M2503">
            <v>0</v>
          </cell>
        </row>
        <row r="2504">
          <cell r="A2504">
            <v>38626</v>
          </cell>
          <cell r="B2504" t="str">
            <v>Electricity</v>
          </cell>
          <cell r="C2504" t="str">
            <v>Salisbury</v>
          </cell>
          <cell r="D2504" t="str">
            <v>Duke</v>
          </cell>
          <cell r="G2504" t="str">
            <v>$/MWh</v>
          </cell>
          <cell r="H2504">
            <v>25529.583333333332</v>
          </cell>
          <cell r="I2504" t="str">
            <v>US</v>
          </cell>
          <cell r="J2504" t="str">
            <v>Ward</v>
          </cell>
          <cell r="K2504">
            <v>0</v>
          </cell>
          <cell r="L2504">
            <v>0</v>
          </cell>
          <cell r="M2504">
            <v>0</v>
          </cell>
        </row>
        <row r="2505">
          <cell r="A2505">
            <v>38657</v>
          </cell>
          <cell r="B2505" t="str">
            <v>Electricity</v>
          </cell>
          <cell r="C2505" t="str">
            <v>Salisbury</v>
          </cell>
          <cell r="D2505" t="str">
            <v>Duke</v>
          </cell>
          <cell r="G2505" t="str">
            <v>$/MWh</v>
          </cell>
          <cell r="H2505">
            <v>25529.583333333332</v>
          </cell>
          <cell r="I2505" t="str">
            <v>US</v>
          </cell>
          <cell r="J2505" t="str">
            <v>Ward</v>
          </cell>
          <cell r="K2505">
            <v>0</v>
          </cell>
          <cell r="L2505">
            <v>0</v>
          </cell>
          <cell r="M2505">
            <v>0</v>
          </cell>
        </row>
        <row r="2506">
          <cell r="A2506">
            <v>38687</v>
          </cell>
          <cell r="B2506" t="str">
            <v>Electricity</v>
          </cell>
          <cell r="C2506" t="str">
            <v>Salisbury</v>
          </cell>
          <cell r="D2506" t="str">
            <v>Duke</v>
          </cell>
          <cell r="G2506" t="str">
            <v>$/MWh</v>
          </cell>
          <cell r="H2506">
            <v>25529.583333333332</v>
          </cell>
          <cell r="I2506" t="str">
            <v>US</v>
          </cell>
          <cell r="J2506" t="str">
            <v>Ward</v>
          </cell>
          <cell r="K2506">
            <v>0</v>
          </cell>
          <cell r="L2506">
            <v>0</v>
          </cell>
          <cell r="M2506">
            <v>0</v>
          </cell>
        </row>
        <row r="2507">
          <cell r="A2507">
            <v>37622</v>
          </cell>
          <cell r="B2507" t="str">
            <v>Electricity</v>
          </cell>
          <cell r="C2507" t="str">
            <v>Shelby</v>
          </cell>
          <cell r="D2507" t="str">
            <v>Duke</v>
          </cell>
          <cell r="E2507">
            <v>35.200000000000003</v>
          </cell>
          <cell r="G2507" t="str">
            <v>$/MWh</v>
          </cell>
          <cell r="H2507">
            <v>11000</v>
          </cell>
          <cell r="I2507" t="str">
            <v>US</v>
          </cell>
          <cell r="J2507" t="str">
            <v>Ward</v>
          </cell>
          <cell r="K2507">
            <v>387200.00000000006</v>
          </cell>
          <cell r="L2507">
            <v>387200.00000000006</v>
          </cell>
          <cell r="M2507">
            <v>11000</v>
          </cell>
        </row>
        <row r="2508">
          <cell r="A2508">
            <v>37653</v>
          </cell>
          <cell r="B2508" t="str">
            <v>Electricity</v>
          </cell>
          <cell r="C2508" t="str">
            <v>Shelby</v>
          </cell>
          <cell r="D2508" t="str">
            <v>Duke</v>
          </cell>
          <cell r="E2508">
            <v>36.9</v>
          </cell>
          <cell r="G2508" t="str">
            <v>$/MWh</v>
          </cell>
          <cell r="H2508">
            <v>11000</v>
          </cell>
          <cell r="I2508" t="str">
            <v>US</v>
          </cell>
          <cell r="J2508" t="str">
            <v>Ward</v>
          </cell>
          <cell r="K2508">
            <v>405900</v>
          </cell>
          <cell r="L2508">
            <v>405900</v>
          </cell>
          <cell r="M2508">
            <v>11000</v>
          </cell>
        </row>
        <row r="2509">
          <cell r="A2509">
            <v>37681</v>
          </cell>
          <cell r="B2509" t="str">
            <v>Electricity</v>
          </cell>
          <cell r="C2509" t="str">
            <v>Shelby</v>
          </cell>
          <cell r="D2509" t="str">
            <v>Duke</v>
          </cell>
          <cell r="E2509">
            <v>35.5</v>
          </cell>
          <cell r="G2509" t="str">
            <v>$/MWh</v>
          </cell>
          <cell r="H2509">
            <v>11000</v>
          </cell>
          <cell r="I2509" t="str">
            <v>US</v>
          </cell>
          <cell r="J2509" t="str">
            <v>Ward</v>
          </cell>
          <cell r="K2509">
            <v>390500</v>
          </cell>
          <cell r="L2509">
            <v>390500</v>
          </cell>
          <cell r="M2509">
            <v>11000</v>
          </cell>
        </row>
        <row r="2510">
          <cell r="A2510">
            <v>37712</v>
          </cell>
          <cell r="B2510" t="str">
            <v>Electricity</v>
          </cell>
          <cell r="C2510" t="str">
            <v>Shelby</v>
          </cell>
          <cell r="D2510" t="str">
            <v>Duke</v>
          </cell>
          <cell r="E2510">
            <v>36.4</v>
          </cell>
          <cell r="G2510" t="str">
            <v>$/MWh</v>
          </cell>
          <cell r="H2510">
            <v>11000</v>
          </cell>
          <cell r="I2510" t="str">
            <v>US</v>
          </cell>
          <cell r="J2510" t="str">
            <v>Ward</v>
          </cell>
          <cell r="K2510">
            <v>400400</v>
          </cell>
          <cell r="L2510">
            <v>400400</v>
          </cell>
          <cell r="M2510">
            <v>11000</v>
          </cell>
        </row>
        <row r="2511">
          <cell r="A2511">
            <v>37742</v>
          </cell>
          <cell r="B2511" t="str">
            <v>Electricity</v>
          </cell>
          <cell r="C2511" t="str">
            <v>Shelby</v>
          </cell>
          <cell r="D2511" t="str">
            <v>Duke</v>
          </cell>
          <cell r="E2511">
            <v>35</v>
          </cell>
          <cell r="G2511" t="str">
            <v>$/MWh</v>
          </cell>
          <cell r="H2511">
            <v>11000</v>
          </cell>
          <cell r="I2511" t="str">
            <v>US</v>
          </cell>
          <cell r="J2511" t="str">
            <v>Ward</v>
          </cell>
          <cell r="K2511">
            <v>385000</v>
          </cell>
          <cell r="L2511">
            <v>385000</v>
          </cell>
          <cell r="M2511">
            <v>11000</v>
          </cell>
        </row>
        <row r="2512">
          <cell r="A2512">
            <v>37773</v>
          </cell>
          <cell r="B2512" t="str">
            <v>Electricity</v>
          </cell>
          <cell r="C2512" t="str">
            <v>Shelby</v>
          </cell>
          <cell r="D2512" t="str">
            <v>Duke</v>
          </cell>
          <cell r="E2512">
            <v>46.1</v>
          </cell>
          <cell r="G2512" t="str">
            <v>$/MWh</v>
          </cell>
          <cell r="H2512">
            <v>11000</v>
          </cell>
          <cell r="I2512" t="str">
            <v>US</v>
          </cell>
          <cell r="J2512" t="str">
            <v>Ward</v>
          </cell>
          <cell r="K2512">
            <v>507100</v>
          </cell>
          <cell r="L2512">
            <v>507100</v>
          </cell>
          <cell r="M2512">
            <v>11000</v>
          </cell>
        </row>
        <row r="2513">
          <cell r="A2513">
            <v>37803</v>
          </cell>
          <cell r="B2513" t="str">
            <v>Electricity</v>
          </cell>
          <cell r="C2513" t="str">
            <v>Shelby</v>
          </cell>
          <cell r="D2513" t="str">
            <v>Duke</v>
          </cell>
          <cell r="E2513">
            <v>46.5</v>
          </cell>
          <cell r="G2513" t="str">
            <v>$/MWh</v>
          </cell>
          <cell r="H2513">
            <v>11000</v>
          </cell>
          <cell r="I2513" t="str">
            <v>US</v>
          </cell>
          <cell r="J2513" t="str">
            <v>Ward</v>
          </cell>
          <cell r="K2513">
            <v>511500</v>
          </cell>
          <cell r="L2513">
            <v>511500</v>
          </cell>
          <cell r="M2513">
            <v>11000</v>
          </cell>
        </row>
        <row r="2514">
          <cell r="A2514">
            <v>37834</v>
          </cell>
          <cell r="B2514" t="str">
            <v>Electricity</v>
          </cell>
          <cell r="C2514" t="str">
            <v>Shelby</v>
          </cell>
          <cell r="D2514" t="str">
            <v>Duke</v>
          </cell>
          <cell r="E2514">
            <v>45.8</v>
          </cell>
          <cell r="G2514" t="str">
            <v>$/MWh</v>
          </cell>
          <cell r="H2514">
            <v>11000</v>
          </cell>
          <cell r="I2514" t="str">
            <v>US</v>
          </cell>
          <cell r="J2514" t="str">
            <v>Ward</v>
          </cell>
          <cell r="K2514">
            <v>503799.99999999994</v>
          </cell>
          <cell r="L2514">
            <v>503799.99999999994</v>
          </cell>
          <cell r="M2514">
            <v>11000</v>
          </cell>
        </row>
        <row r="2515">
          <cell r="A2515">
            <v>37865</v>
          </cell>
          <cell r="B2515" t="str">
            <v>Electricity</v>
          </cell>
          <cell r="C2515" t="str">
            <v>Shelby</v>
          </cell>
          <cell r="D2515" t="str">
            <v>Duke</v>
          </cell>
          <cell r="E2515">
            <v>46</v>
          </cell>
          <cell r="G2515" t="str">
            <v>$/MWh</v>
          </cell>
          <cell r="H2515">
            <v>11000</v>
          </cell>
          <cell r="I2515" t="str">
            <v>US</v>
          </cell>
          <cell r="J2515" t="str">
            <v>Ward</v>
          </cell>
          <cell r="K2515">
            <v>506000</v>
          </cell>
          <cell r="L2515">
            <v>506000</v>
          </cell>
          <cell r="M2515">
            <v>11000</v>
          </cell>
        </row>
        <row r="2516">
          <cell r="A2516">
            <v>37895</v>
          </cell>
          <cell r="B2516" t="str">
            <v>Electricity</v>
          </cell>
          <cell r="C2516" t="str">
            <v>Shelby</v>
          </cell>
          <cell r="D2516" t="str">
            <v>Duke</v>
          </cell>
          <cell r="E2516">
            <v>36.9</v>
          </cell>
          <cell r="G2516" t="str">
            <v>$/MWh</v>
          </cell>
          <cell r="H2516">
            <v>11000</v>
          </cell>
          <cell r="I2516" t="str">
            <v>US</v>
          </cell>
          <cell r="J2516" t="str">
            <v>Ward</v>
          </cell>
          <cell r="K2516">
            <v>405900</v>
          </cell>
          <cell r="L2516">
            <v>405900</v>
          </cell>
          <cell r="M2516">
            <v>11000</v>
          </cell>
        </row>
        <row r="2517">
          <cell r="A2517">
            <v>37926</v>
          </cell>
          <cell r="B2517" t="str">
            <v>Electricity</v>
          </cell>
          <cell r="C2517" t="str">
            <v>Shelby</v>
          </cell>
          <cell r="D2517" t="str">
            <v>Duke</v>
          </cell>
          <cell r="E2517">
            <v>37.299999999999997</v>
          </cell>
          <cell r="G2517" t="str">
            <v>$/MWh</v>
          </cell>
          <cell r="H2517">
            <v>11000</v>
          </cell>
          <cell r="I2517" t="str">
            <v>US</v>
          </cell>
          <cell r="J2517" t="str">
            <v>Ward</v>
          </cell>
          <cell r="K2517">
            <v>410299.99999999994</v>
          </cell>
          <cell r="L2517">
            <v>410299.99999999994</v>
          </cell>
          <cell r="M2517">
            <v>11000</v>
          </cell>
        </row>
        <row r="2518">
          <cell r="A2518">
            <v>37956</v>
          </cell>
          <cell r="B2518" t="str">
            <v>Electricity</v>
          </cell>
          <cell r="C2518" t="str">
            <v>Shelby</v>
          </cell>
          <cell r="D2518" t="str">
            <v>Duke</v>
          </cell>
          <cell r="E2518">
            <v>40.5</v>
          </cell>
          <cell r="G2518" t="str">
            <v>$/MWh</v>
          </cell>
          <cell r="H2518">
            <v>11000</v>
          </cell>
          <cell r="I2518" t="str">
            <v>US</v>
          </cell>
          <cell r="J2518" t="str">
            <v>Ward</v>
          </cell>
          <cell r="K2518">
            <v>445500</v>
          </cell>
          <cell r="L2518">
            <v>445500</v>
          </cell>
          <cell r="M2518">
            <v>11000</v>
          </cell>
        </row>
        <row r="2519">
          <cell r="A2519">
            <v>38231</v>
          </cell>
          <cell r="B2519" t="str">
            <v>Electricity</v>
          </cell>
          <cell r="C2519" t="str">
            <v>Shelby</v>
          </cell>
          <cell r="D2519" t="str">
            <v>Duke</v>
          </cell>
          <cell r="E2519">
            <v>48.6</v>
          </cell>
          <cell r="G2519" t="str">
            <v>$/MWh</v>
          </cell>
          <cell r="H2519">
            <v>11000</v>
          </cell>
          <cell r="I2519" t="str">
            <v>US</v>
          </cell>
          <cell r="J2519" t="str">
            <v>Ward</v>
          </cell>
          <cell r="K2519">
            <v>534600</v>
          </cell>
          <cell r="L2519">
            <v>534600</v>
          </cell>
          <cell r="M2519">
            <v>11000</v>
          </cell>
        </row>
        <row r="2520">
          <cell r="A2520">
            <v>38261</v>
          </cell>
          <cell r="B2520" t="str">
            <v>Electricity</v>
          </cell>
          <cell r="C2520" t="str">
            <v>Shelby</v>
          </cell>
          <cell r="D2520" t="str">
            <v>Duke</v>
          </cell>
          <cell r="E2520">
            <v>40.4</v>
          </cell>
          <cell r="G2520" t="str">
            <v>$/MWh</v>
          </cell>
          <cell r="H2520">
            <v>11000</v>
          </cell>
          <cell r="I2520" t="str">
            <v>US</v>
          </cell>
          <cell r="J2520" t="str">
            <v>Ward</v>
          </cell>
          <cell r="K2520">
            <v>444400</v>
          </cell>
          <cell r="L2520">
            <v>444400</v>
          </cell>
          <cell r="M2520">
            <v>11000</v>
          </cell>
        </row>
        <row r="2521">
          <cell r="A2521">
            <v>38292</v>
          </cell>
          <cell r="B2521" t="str">
            <v>Electricity</v>
          </cell>
          <cell r="C2521" t="str">
            <v>Shelby</v>
          </cell>
          <cell r="D2521" t="str">
            <v>Duke</v>
          </cell>
          <cell r="E2521">
            <v>39.4</v>
          </cell>
          <cell r="G2521" t="str">
            <v>$/MWh</v>
          </cell>
          <cell r="H2521">
            <v>11000</v>
          </cell>
          <cell r="I2521" t="str">
            <v>US</v>
          </cell>
          <cell r="J2521" t="str">
            <v>Ward</v>
          </cell>
          <cell r="K2521">
            <v>433400</v>
          </cell>
          <cell r="L2521">
            <v>433400</v>
          </cell>
          <cell r="M2521">
            <v>11000</v>
          </cell>
        </row>
        <row r="2522">
          <cell r="A2522">
            <v>38322</v>
          </cell>
          <cell r="B2522" t="str">
            <v>Electricity</v>
          </cell>
          <cell r="C2522" t="str">
            <v>Shelby</v>
          </cell>
          <cell r="D2522" t="str">
            <v>Duke</v>
          </cell>
          <cell r="E2522">
            <v>38.4</v>
          </cell>
          <cell r="G2522" t="str">
            <v>$/MWh</v>
          </cell>
          <cell r="H2522">
            <v>11000</v>
          </cell>
          <cell r="I2522" t="str">
            <v>US</v>
          </cell>
          <cell r="J2522" t="str">
            <v>Ward</v>
          </cell>
          <cell r="K2522">
            <v>422400</v>
          </cell>
          <cell r="L2522">
            <v>422400</v>
          </cell>
          <cell r="M2522">
            <v>11000</v>
          </cell>
        </row>
        <row r="2523">
          <cell r="A2523">
            <v>38353</v>
          </cell>
          <cell r="B2523" t="str">
            <v>Electricity</v>
          </cell>
          <cell r="C2523" t="str">
            <v>Shelby</v>
          </cell>
          <cell r="D2523" t="str">
            <v>Duke</v>
          </cell>
          <cell r="G2523" t="str">
            <v>$/MWh</v>
          </cell>
          <cell r="H2523">
            <v>11000</v>
          </cell>
          <cell r="I2523" t="str">
            <v>US</v>
          </cell>
          <cell r="J2523" t="str">
            <v>Ward</v>
          </cell>
          <cell r="K2523">
            <v>0</v>
          </cell>
          <cell r="L2523">
            <v>0</v>
          </cell>
          <cell r="M2523">
            <v>0</v>
          </cell>
        </row>
        <row r="2524">
          <cell r="A2524">
            <v>38384</v>
          </cell>
          <cell r="B2524" t="str">
            <v>Electricity</v>
          </cell>
          <cell r="C2524" t="str">
            <v>Shelby</v>
          </cell>
          <cell r="D2524" t="str">
            <v>Duke</v>
          </cell>
          <cell r="G2524" t="str">
            <v>$/MWh</v>
          </cell>
          <cell r="H2524">
            <v>11000</v>
          </cell>
          <cell r="I2524" t="str">
            <v>US</v>
          </cell>
          <cell r="J2524" t="str">
            <v>Ward</v>
          </cell>
          <cell r="K2524">
            <v>0</v>
          </cell>
          <cell r="L2524">
            <v>0</v>
          </cell>
          <cell r="M2524">
            <v>0</v>
          </cell>
        </row>
        <row r="2525">
          <cell r="A2525">
            <v>38412</v>
          </cell>
          <cell r="B2525" t="str">
            <v>Electricity</v>
          </cell>
          <cell r="C2525" t="str">
            <v>Shelby</v>
          </cell>
          <cell r="D2525" t="str">
            <v>Duke</v>
          </cell>
          <cell r="G2525" t="str">
            <v>$/MWh</v>
          </cell>
          <cell r="H2525">
            <v>11000</v>
          </cell>
          <cell r="I2525" t="str">
            <v>US</v>
          </cell>
          <cell r="J2525" t="str">
            <v>Ward</v>
          </cell>
          <cell r="K2525">
            <v>0</v>
          </cell>
          <cell r="L2525">
            <v>0</v>
          </cell>
          <cell r="M2525">
            <v>0</v>
          </cell>
        </row>
        <row r="2526">
          <cell r="A2526">
            <v>38443</v>
          </cell>
          <cell r="B2526" t="str">
            <v>Electricity</v>
          </cell>
          <cell r="C2526" t="str">
            <v>Shelby</v>
          </cell>
          <cell r="D2526" t="str">
            <v>Duke</v>
          </cell>
          <cell r="G2526" t="str">
            <v>$/MWh</v>
          </cell>
          <cell r="H2526">
            <v>11000</v>
          </cell>
          <cell r="I2526" t="str">
            <v>US</v>
          </cell>
          <cell r="J2526" t="str">
            <v>Ward</v>
          </cell>
          <cell r="K2526">
            <v>0</v>
          </cell>
          <cell r="L2526">
            <v>0</v>
          </cell>
          <cell r="M2526">
            <v>0</v>
          </cell>
        </row>
        <row r="2527">
          <cell r="A2527">
            <v>38473</v>
          </cell>
          <cell r="B2527" t="str">
            <v>Electricity</v>
          </cell>
          <cell r="C2527" t="str">
            <v>Shelby</v>
          </cell>
          <cell r="D2527" t="str">
            <v>Duke</v>
          </cell>
          <cell r="G2527" t="str">
            <v>$/MWh</v>
          </cell>
          <cell r="H2527">
            <v>11000</v>
          </cell>
          <cell r="I2527" t="str">
            <v>US</v>
          </cell>
          <cell r="J2527" t="str">
            <v>Ward</v>
          </cell>
          <cell r="K2527">
            <v>0</v>
          </cell>
          <cell r="L2527">
            <v>0</v>
          </cell>
          <cell r="M2527">
            <v>0</v>
          </cell>
        </row>
        <row r="2528">
          <cell r="A2528">
            <v>38504</v>
          </cell>
          <cell r="B2528" t="str">
            <v>Electricity</v>
          </cell>
          <cell r="C2528" t="str">
            <v>Shelby</v>
          </cell>
          <cell r="D2528" t="str">
            <v>Duke</v>
          </cell>
          <cell r="G2528" t="str">
            <v>$/MWh</v>
          </cell>
          <cell r="H2528">
            <v>11000</v>
          </cell>
          <cell r="I2528" t="str">
            <v>US</v>
          </cell>
          <cell r="J2528" t="str">
            <v>Ward</v>
          </cell>
          <cell r="K2528">
            <v>0</v>
          </cell>
          <cell r="L2528">
            <v>0</v>
          </cell>
          <cell r="M2528">
            <v>0</v>
          </cell>
        </row>
        <row r="2529">
          <cell r="A2529">
            <v>38534</v>
          </cell>
          <cell r="B2529" t="str">
            <v>Electricity</v>
          </cell>
          <cell r="C2529" t="str">
            <v>Shelby</v>
          </cell>
          <cell r="D2529" t="str">
            <v>Duke</v>
          </cell>
          <cell r="G2529" t="str">
            <v>$/MWh</v>
          </cell>
          <cell r="H2529">
            <v>11000</v>
          </cell>
          <cell r="I2529" t="str">
            <v>US</v>
          </cell>
          <cell r="J2529" t="str">
            <v>Ward</v>
          </cell>
          <cell r="K2529">
            <v>0</v>
          </cell>
          <cell r="L2529">
            <v>0</v>
          </cell>
          <cell r="M2529">
            <v>0</v>
          </cell>
        </row>
        <row r="2530">
          <cell r="A2530">
            <v>38565</v>
          </cell>
          <cell r="B2530" t="str">
            <v>Electricity</v>
          </cell>
          <cell r="C2530" t="str">
            <v>Shelby</v>
          </cell>
          <cell r="D2530" t="str">
            <v>Duke</v>
          </cell>
          <cell r="G2530" t="str">
            <v>$/MWh</v>
          </cell>
          <cell r="H2530">
            <v>11000</v>
          </cell>
          <cell r="I2530" t="str">
            <v>US</v>
          </cell>
          <cell r="J2530" t="str">
            <v>Ward</v>
          </cell>
          <cell r="K2530">
            <v>0</v>
          </cell>
          <cell r="L2530">
            <v>0</v>
          </cell>
          <cell r="M2530">
            <v>0</v>
          </cell>
        </row>
        <row r="2531">
          <cell r="A2531">
            <v>38596</v>
          </cell>
          <cell r="B2531" t="str">
            <v>Electricity</v>
          </cell>
          <cell r="C2531" t="str">
            <v>Shelby</v>
          </cell>
          <cell r="D2531" t="str">
            <v>Duke</v>
          </cell>
          <cell r="G2531" t="str">
            <v>$/MWh</v>
          </cell>
          <cell r="H2531">
            <v>11000</v>
          </cell>
          <cell r="I2531" t="str">
            <v>US</v>
          </cell>
          <cell r="J2531" t="str">
            <v>Ward</v>
          </cell>
          <cell r="K2531">
            <v>0</v>
          </cell>
          <cell r="L2531">
            <v>0</v>
          </cell>
          <cell r="M2531">
            <v>0</v>
          </cell>
        </row>
        <row r="2532">
          <cell r="A2532">
            <v>38626</v>
          </cell>
          <cell r="B2532" t="str">
            <v>Electricity</v>
          </cell>
          <cell r="C2532" t="str">
            <v>Shelby</v>
          </cell>
          <cell r="D2532" t="str">
            <v>Duke</v>
          </cell>
          <cell r="G2532" t="str">
            <v>$/MWh</v>
          </cell>
          <cell r="H2532">
            <v>11000</v>
          </cell>
          <cell r="I2532" t="str">
            <v>US</v>
          </cell>
          <cell r="J2532" t="str">
            <v>Ward</v>
          </cell>
          <cell r="K2532">
            <v>0</v>
          </cell>
          <cell r="L2532">
            <v>0</v>
          </cell>
          <cell r="M2532">
            <v>0</v>
          </cell>
        </row>
        <row r="2533">
          <cell r="A2533">
            <v>38657</v>
          </cell>
          <cell r="B2533" t="str">
            <v>Electricity</v>
          </cell>
          <cell r="C2533" t="str">
            <v>Shelby</v>
          </cell>
          <cell r="D2533" t="str">
            <v>Duke</v>
          </cell>
          <cell r="G2533" t="str">
            <v>$/MWh</v>
          </cell>
          <cell r="H2533">
            <v>11000</v>
          </cell>
          <cell r="I2533" t="str">
            <v>US</v>
          </cell>
          <cell r="J2533" t="str">
            <v>Ward</v>
          </cell>
          <cell r="K2533">
            <v>0</v>
          </cell>
          <cell r="L2533">
            <v>0</v>
          </cell>
          <cell r="M2533">
            <v>0</v>
          </cell>
        </row>
        <row r="2534">
          <cell r="A2534">
            <v>38687</v>
          </cell>
          <cell r="B2534" t="str">
            <v>Electricity</v>
          </cell>
          <cell r="C2534" t="str">
            <v>Shelby</v>
          </cell>
          <cell r="D2534" t="str">
            <v>Duke</v>
          </cell>
          <cell r="G2534" t="str">
            <v>$/MWh</v>
          </cell>
          <cell r="H2534">
            <v>11000</v>
          </cell>
          <cell r="I2534" t="str">
            <v>US</v>
          </cell>
          <cell r="J2534" t="str">
            <v>Ward</v>
          </cell>
          <cell r="K2534">
            <v>0</v>
          </cell>
          <cell r="L2534">
            <v>0</v>
          </cell>
          <cell r="M2534">
            <v>0</v>
          </cell>
        </row>
        <row r="2535">
          <cell r="A2535">
            <v>37622</v>
          </cell>
          <cell r="B2535" t="str">
            <v>Electricity</v>
          </cell>
          <cell r="C2535" t="str">
            <v>Spartanburg</v>
          </cell>
          <cell r="D2535" t="str">
            <v>Progress Energy</v>
          </cell>
          <cell r="E2535">
            <v>30.7</v>
          </cell>
          <cell r="G2535" t="str">
            <v>$/MWh</v>
          </cell>
          <cell r="H2535">
            <v>14375</v>
          </cell>
          <cell r="I2535" t="str">
            <v>US</v>
          </cell>
          <cell r="J2535" t="str">
            <v>Ward</v>
          </cell>
          <cell r="K2535">
            <v>441312.5</v>
          </cell>
          <cell r="L2535">
            <v>441312.5</v>
          </cell>
          <cell r="M2535">
            <v>14375</v>
          </cell>
        </row>
        <row r="2536">
          <cell r="A2536">
            <v>37653</v>
          </cell>
          <cell r="B2536" t="str">
            <v>Electricity</v>
          </cell>
          <cell r="C2536" t="str">
            <v>Spartanburg</v>
          </cell>
          <cell r="D2536" t="str">
            <v>Progress Energy</v>
          </cell>
          <cell r="E2536">
            <v>31.2</v>
          </cell>
          <cell r="G2536" t="str">
            <v>$/MWh</v>
          </cell>
          <cell r="H2536">
            <v>14375</v>
          </cell>
          <cell r="I2536" t="str">
            <v>US</v>
          </cell>
          <cell r="J2536" t="str">
            <v>Ward</v>
          </cell>
          <cell r="K2536">
            <v>448500</v>
          </cell>
          <cell r="L2536">
            <v>448500</v>
          </cell>
          <cell r="M2536">
            <v>14375</v>
          </cell>
        </row>
        <row r="2537">
          <cell r="A2537">
            <v>37681</v>
          </cell>
          <cell r="B2537" t="str">
            <v>Electricity</v>
          </cell>
          <cell r="C2537" t="str">
            <v>Spartanburg</v>
          </cell>
          <cell r="D2537" t="str">
            <v>Progress Energy</v>
          </cell>
          <cell r="E2537">
            <v>30.2</v>
          </cell>
          <cell r="G2537" t="str">
            <v>$/MWh</v>
          </cell>
          <cell r="H2537">
            <v>14375</v>
          </cell>
          <cell r="I2537" t="str">
            <v>US</v>
          </cell>
          <cell r="J2537" t="str">
            <v>Ward</v>
          </cell>
          <cell r="K2537">
            <v>434125</v>
          </cell>
          <cell r="L2537">
            <v>434125</v>
          </cell>
          <cell r="M2537">
            <v>14375</v>
          </cell>
        </row>
        <row r="2538">
          <cell r="A2538">
            <v>37712</v>
          </cell>
          <cell r="B2538" t="str">
            <v>Electricity</v>
          </cell>
          <cell r="C2538" t="str">
            <v>Spartanburg</v>
          </cell>
          <cell r="D2538" t="str">
            <v>Progress Energy</v>
          </cell>
          <cell r="E2538">
            <v>30.8</v>
          </cell>
          <cell r="G2538" t="str">
            <v>$/MWh</v>
          </cell>
          <cell r="H2538">
            <v>14375</v>
          </cell>
          <cell r="I2538" t="str">
            <v>US</v>
          </cell>
          <cell r="J2538" t="str">
            <v>Ward</v>
          </cell>
          <cell r="K2538">
            <v>442750</v>
          </cell>
          <cell r="L2538">
            <v>442750</v>
          </cell>
          <cell r="M2538">
            <v>14375</v>
          </cell>
        </row>
        <row r="2539">
          <cell r="A2539">
            <v>37742</v>
          </cell>
          <cell r="B2539" t="str">
            <v>Electricity</v>
          </cell>
          <cell r="C2539" t="str">
            <v>Spartanburg</v>
          </cell>
          <cell r="D2539" t="str">
            <v>Progress Energy</v>
          </cell>
          <cell r="E2539">
            <v>32.1</v>
          </cell>
          <cell r="G2539" t="str">
            <v>$/MWh</v>
          </cell>
          <cell r="H2539">
            <v>14375</v>
          </cell>
          <cell r="I2539" t="str">
            <v>US</v>
          </cell>
          <cell r="J2539" t="str">
            <v>Ward</v>
          </cell>
          <cell r="K2539">
            <v>461437.5</v>
          </cell>
          <cell r="L2539">
            <v>461437.5</v>
          </cell>
          <cell r="M2539">
            <v>14375</v>
          </cell>
        </row>
        <row r="2540">
          <cell r="A2540">
            <v>37773</v>
          </cell>
          <cell r="B2540" t="str">
            <v>Electricity</v>
          </cell>
          <cell r="C2540" t="str">
            <v>Spartanburg</v>
          </cell>
          <cell r="D2540" t="str">
            <v>Progress Energy</v>
          </cell>
          <cell r="E2540">
            <v>40.299999999999997</v>
          </cell>
          <cell r="G2540" t="str">
            <v>$/MWh</v>
          </cell>
          <cell r="H2540">
            <v>14375</v>
          </cell>
          <cell r="I2540" t="str">
            <v>US</v>
          </cell>
          <cell r="J2540" t="str">
            <v>Ward</v>
          </cell>
          <cell r="K2540">
            <v>579312.5</v>
          </cell>
          <cell r="L2540">
            <v>579312.5</v>
          </cell>
          <cell r="M2540">
            <v>14375</v>
          </cell>
        </row>
        <row r="2541">
          <cell r="A2541">
            <v>37803</v>
          </cell>
          <cell r="B2541" t="str">
            <v>Electricity</v>
          </cell>
          <cell r="C2541" t="str">
            <v>Spartanburg</v>
          </cell>
          <cell r="D2541" t="str">
            <v>Progress Energy</v>
          </cell>
          <cell r="E2541">
            <v>40.1</v>
          </cell>
          <cell r="G2541" t="str">
            <v>$/MWh</v>
          </cell>
          <cell r="H2541">
            <v>14375</v>
          </cell>
          <cell r="I2541" t="str">
            <v>US</v>
          </cell>
          <cell r="J2541" t="str">
            <v>Ward</v>
          </cell>
          <cell r="K2541">
            <v>576437.5</v>
          </cell>
          <cell r="L2541">
            <v>576437.5</v>
          </cell>
          <cell r="M2541">
            <v>14375</v>
          </cell>
        </row>
        <row r="2542">
          <cell r="A2542">
            <v>37834</v>
          </cell>
          <cell r="B2542" t="str">
            <v>Electricity</v>
          </cell>
          <cell r="C2542" t="str">
            <v>Spartanburg</v>
          </cell>
          <cell r="D2542" t="str">
            <v>Progress Energy</v>
          </cell>
          <cell r="E2542">
            <v>39.700000000000003</v>
          </cell>
          <cell r="G2542" t="str">
            <v>$/MWh</v>
          </cell>
          <cell r="H2542">
            <v>14375</v>
          </cell>
          <cell r="I2542" t="str">
            <v>US</v>
          </cell>
          <cell r="J2542" t="str">
            <v>Ward</v>
          </cell>
          <cell r="K2542">
            <v>570687.5</v>
          </cell>
          <cell r="L2542">
            <v>570687.5</v>
          </cell>
          <cell r="M2542">
            <v>14375</v>
          </cell>
        </row>
        <row r="2543">
          <cell r="A2543">
            <v>37865</v>
          </cell>
          <cell r="B2543" t="str">
            <v>Electricity</v>
          </cell>
          <cell r="C2543" t="str">
            <v>Spartanburg</v>
          </cell>
          <cell r="D2543" t="str">
            <v>Progress Energy</v>
          </cell>
          <cell r="E2543">
            <v>39.1</v>
          </cell>
          <cell r="G2543" t="str">
            <v>$/MWh</v>
          </cell>
          <cell r="H2543">
            <v>14375</v>
          </cell>
          <cell r="I2543" t="str">
            <v>US</v>
          </cell>
          <cell r="J2543" t="str">
            <v>Ward</v>
          </cell>
          <cell r="K2543">
            <v>562062.5</v>
          </cell>
          <cell r="L2543">
            <v>562062.5</v>
          </cell>
          <cell r="M2543">
            <v>14375</v>
          </cell>
        </row>
        <row r="2544">
          <cell r="A2544">
            <v>37895</v>
          </cell>
          <cell r="B2544" t="str">
            <v>Electricity</v>
          </cell>
          <cell r="C2544" t="str">
            <v>Spartanburg</v>
          </cell>
          <cell r="D2544" t="str">
            <v>Progress Energy</v>
          </cell>
          <cell r="E2544">
            <v>31.2</v>
          </cell>
          <cell r="G2544" t="str">
            <v>$/MWh</v>
          </cell>
          <cell r="H2544">
            <v>14375</v>
          </cell>
          <cell r="I2544" t="str">
            <v>US</v>
          </cell>
          <cell r="J2544" t="str">
            <v>Ward</v>
          </cell>
          <cell r="K2544">
            <v>448500</v>
          </cell>
          <cell r="L2544">
            <v>448500</v>
          </cell>
          <cell r="M2544">
            <v>14375</v>
          </cell>
        </row>
        <row r="2545">
          <cell r="A2545">
            <v>37926</v>
          </cell>
          <cell r="B2545" t="str">
            <v>Electricity</v>
          </cell>
          <cell r="C2545" t="str">
            <v>Spartanburg</v>
          </cell>
          <cell r="D2545" t="str">
            <v>Progress Energy</v>
          </cell>
          <cell r="E2545">
            <v>31.2</v>
          </cell>
          <cell r="G2545" t="str">
            <v>$/MWh</v>
          </cell>
          <cell r="H2545">
            <v>14375</v>
          </cell>
          <cell r="I2545" t="str">
            <v>US</v>
          </cell>
          <cell r="J2545" t="str">
            <v>Ward</v>
          </cell>
          <cell r="K2545">
            <v>448500</v>
          </cell>
          <cell r="L2545">
            <v>448500</v>
          </cell>
          <cell r="M2545">
            <v>14375</v>
          </cell>
        </row>
        <row r="2546">
          <cell r="A2546">
            <v>37956</v>
          </cell>
          <cell r="B2546" t="str">
            <v>Electricity</v>
          </cell>
          <cell r="C2546" t="str">
            <v>Spartanburg</v>
          </cell>
          <cell r="D2546" t="str">
            <v>Progress Energy</v>
          </cell>
          <cell r="E2546">
            <v>31.6</v>
          </cell>
          <cell r="G2546" t="str">
            <v>$/MWh</v>
          </cell>
          <cell r="H2546">
            <v>14375</v>
          </cell>
          <cell r="I2546" t="str">
            <v>US</v>
          </cell>
          <cell r="J2546" t="str">
            <v>Ward</v>
          </cell>
          <cell r="K2546">
            <v>454250</v>
          </cell>
          <cell r="L2546">
            <v>454250</v>
          </cell>
          <cell r="M2546">
            <v>14375</v>
          </cell>
        </row>
        <row r="2547">
          <cell r="A2547">
            <v>38231</v>
          </cell>
          <cell r="B2547" t="str">
            <v>Electricity</v>
          </cell>
          <cell r="C2547" t="str">
            <v>Spartanburg</v>
          </cell>
          <cell r="D2547" t="str">
            <v>Duke</v>
          </cell>
          <cell r="E2547">
            <v>40</v>
          </cell>
          <cell r="G2547" t="str">
            <v>$/MWh</v>
          </cell>
          <cell r="H2547">
            <v>14372.25</v>
          </cell>
          <cell r="I2547" t="str">
            <v>US</v>
          </cell>
          <cell r="J2547" t="str">
            <v>Ward</v>
          </cell>
          <cell r="K2547">
            <v>574890</v>
          </cell>
          <cell r="L2547">
            <v>574890</v>
          </cell>
          <cell r="M2547">
            <v>14372.25</v>
          </cell>
        </row>
        <row r="2548">
          <cell r="A2548">
            <v>38261</v>
          </cell>
          <cell r="B2548" t="str">
            <v>Electricity</v>
          </cell>
          <cell r="C2548" t="str">
            <v>Spartanburg</v>
          </cell>
          <cell r="D2548" t="str">
            <v>Duke</v>
          </cell>
          <cell r="E2548">
            <v>36</v>
          </cell>
          <cell r="G2548" t="str">
            <v>$/MWh</v>
          </cell>
          <cell r="H2548">
            <v>14372.25</v>
          </cell>
          <cell r="I2548" t="str">
            <v>US</v>
          </cell>
          <cell r="J2548" t="str">
            <v>Ward</v>
          </cell>
          <cell r="K2548">
            <v>517401</v>
          </cell>
          <cell r="L2548">
            <v>517401</v>
          </cell>
          <cell r="M2548">
            <v>14372.25</v>
          </cell>
        </row>
        <row r="2549">
          <cell r="A2549">
            <v>38292</v>
          </cell>
          <cell r="B2549" t="str">
            <v>Electricity</v>
          </cell>
          <cell r="C2549" t="str">
            <v>Spartanburg</v>
          </cell>
          <cell r="D2549" t="str">
            <v>Duke</v>
          </cell>
          <cell r="E2549">
            <v>35</v>
          </cell>
          <cell r="G2549" t="str">
            <v>$/MWh</v>
          </cell>
          <cell r="H2549">
            <v>14372.25</v>
          </cell>
          <cell r="I2549" t="str">
            <v>US</v>
          </cell>
          <cell r="J2549" t="str">
            <v>Ward</v>
          </cell>
          <cell r="K2549">
            <v>503028.75</v>
          </cell>
          <cell r="L2549">
            <v>503028.75</v>
          </cell>
          <cell r="M2549">
            <v>14372.25</v>
          </cell>
        </row>
        <row r="2550">
          <cell r="A2550">
            <v>38322</v>
          </cell>
          <cell r="B2550" t="str">
            <v>Electricity</v>
          </cell>
          <cell r="C2550" t="str">
            <v>Spartanburg</v>
          </cell>
          <cell r="D2550" t="str">
            <v>Duke</v>
          </cell>
          <cell r="E2550">
            <v>34</v>
          </cell>
          <cell r="G2550" t="str">
            <v>$/MWh</v>
          </cell>
          <cell r="H2550">
            <v>14372.25</v>
          </cell>
          <cell r="I2550" t="str">
            <v>US</v>
          </cell>
          <cell r="J2550" t="str">
            <v>Ward</v>
          </cell>
          <cell r="K2550">
            <v>488656.5</v>
          </cell>
          <cell r="L2550">
            <v>488656.5</v>
          </cell>
          <cell r="M2550">
            <v>14372.25</v>
          </cell>
        </row>
        <row r="2551">
          <cell r="A2551">
            <v>38353</v>
          </cell>
          <cell r="B2551" t="str">
            <v>Electricity</v>
          </cell>
          <cell r="C2551" t="str">
            <v>Spartanburg</v>
          </cell>
          <cell r="D2551" t="str">
            <v>Duke</v>
          </cell>
          <cell r="G2551" t="str">
            <v>$/MWh</v>
          </cell>
          <cell r="H2551">
            <v>14372.25</v>
          </cell>
          <cell r="I2551" t="str">
            <v>US</v>
          </cell>
          <cell r="J2551" t="str">
            <v>Ward</v>
          </cell>
          <cell r="K2551">
            <v>0</v>
          </cell>
          <cell r="L2551">
            <v>0</v>
          </cell>
          <cell r="M2551">
            <v>0</v>
          </cell>
        </row>
        <row r="2552">
          <cell r="A2552">
            <v>38384</v>
          </cell>
          <cell r="B2552" t="str">
            <v>Electricity</v>
          </cell>
          <cell r="C2552" t="str">
            <v>Spartanburg</v>
          </cell>
          <cell r="D2552" t="str">
            <v>Duke</v>
          </cell>
          <cell r="G2552" t="str">
            <v>$/MWh</v>
          </cell>
          <cell r="H2552">
            <v>14372.25</v>
          </cell>
          <cell r="I2552" t="str">
            <v>US</v>
          </cell>
          <cell r="J2552" t="str">
            <v>Ward</v>
          </cell>
          <cell r="K2552">
            <v>0</v>
          </cell>
          <cell r="L2552">
            <v>0</v>
          </cell>
          <cell r="M2552">
            <v>0</v>
          </cell>
        </row>
        <row r="2553">
          <cell r="A2553">
            <v>38412</v>
          </cell>
          <cell r="B2553" t="str">
            <v>Electricity</v>
          </cell>
          <cell r="C2553" t="str">
            <v>Spartanburg</v>
          </cell>
          <cell r="D2553" t="str">
            <v>Duke</v>
          </cell>
          <cell r="G2553" t="str">
            <v>$/MWh</v>
          </cell>
          <cell r="H2553">
            <v>14372.25</v>
          </cell>
          <cell r="I2553" t="str">
            <v>US</v>
          </cell>
          <cell r="J2553" t="str">
            <v>Ward</v>
          </cell>
          <cell r="K2553">
            <v>0</v>
          </cell>
          <cell r="L2553">
            <v>0</v>
          </cell>
          <cell r="M2553">
            <v>0</v>
          </cell>
        </row>
        <row r="2554">
          <cell r="A2554">
            <v>38443</v>
          </cell>
          <cell r="B2554" t="str">
            <v>Electricity</v>
          </cell>
          <cell r="C2554" t="str">
            <v>Spartanburg</v>
          </cell>
          <cell r="D2554" t="str">
            <v>Duke</v>
          </cell>
          <cell r="G2554" t="str">
            <v>$/MWh</v>
          </cell>
          <cell r="H2554">
            <v>14372.25</v>
          </cell>
          <cell r="I2554" t="str">
            <v>US</v>
          </cell>
          <cell r="J2554" t="str">
            <v>Ward</v>
          </cell>
          <cell r="K2554">
            <v>0</v>
          </cell>
          <cell r="L2554">
            <v>0</v>
          </cell>
          <cell r="M2554">
            <v>0</v>
          </cell>
        </row>
        <row r="2555">
          <cell r="A2555">
            <v>38473</v>
          </cell>
          <cell r="B2555" t="str">
            <v>Electricity</v>
          </cell>
          <cell r="C2555" t="str">
            <v>Spartanburg</v>
          </cell>
          <cell r="D2555" t="str">
            <v>Duke</v>
          </cell>
          <cell r="G2555" t="str">
            <v>$/MWh</v>
          </cell>
          <cell r="H2555">
            <v>14372.25</v>
          </cell>
          <cell r="I2555" t="str">
            <v>US</v>
          </cell>
          <cell r="J2555" t="str">
            <v>Ward</v>
          </cell>
          <cell r="K2555">
            <v>0</v>
          </cell>
          <cell r="L2555">
            <v>0</v>
          </cell>
          <cell r="M2555">
            <v>0</v>
          </cell>
        </row>
        <row r="2556">
          <cell r="A2556">
            <v>38504</v>
          </cell>
          <cell r="B2556" t="str">
            <v>Electricity</v>
          </cell>
          <cell r="C2556" t="str">
            <v>Spartanburg</v>
          </cell>
          <cell r="D2556" t="str">
            <v>Duke</v>
          </cell>
          <cell r="G2556" t="str">
            <v>$/MWh</v>
          </cell>
          <cell r="H2556">
            <v>14372.25</v>
          </cell>
          <cell r="I2556" t="str">
            <v>US</v>
          </cell>
          <cell r="J2556" t="str">
            <v>Ward</v>
          </cell>
          <cell r="K2556">
            <v>0</v>
          </cell>
          <cell r="L2556">
            <v>0</v>
          </cell>
          <cell r="M2556">
            <v>0</v>
          </cell>
        </row>
        <row r="2557">
          <cell r="A2557">
            <v>38534</v>
          </cell>
          <cell r="B2557" t="str">
            <v>Electricity</v>
          </cell>
          <cell r="C2557" t="str">
            <v>Spartanburg</v>
          </cell>
          <cell r="D2557" t="str">
            <v>Duke</v>
          </cell>
          <cell r="G2557" t="str">
            <v>$/MWh</v>
          </cell>
          <cell r="H2557">
            <v>14372.25</v>
          </cell>
          <cell r="I2557" t="str">
            <v>US</v>
          </cell>
          <cell r="J2557" t="str">
            <v>Ward</v>
          </cell>
          <cell r="K2557">
            <v>0</v>
          </cell>
          <cell r="L2557">
            <v>0</v>
          </cell>
          <cell r="M2557">
            <v>0</v>
          </cell>
        </row>
        <row r="2558">
          <cell r="A2558">
            <v>38565</v>
          </cell>
          <cell r="B2558" t="str">
            <v>Electricity</v>
          </cell>
          <cell r="C2558" t="str">
            <v>Spartanburg</v>
          </cell>
          <cell r="D2558" t="str">
            <v>Duke</v>
          </cell>
          <cell r="G2558" t="str">
            <v>$/MWh</v>
          </cell>
          <cell r="H2558">
            <v>14372.25</v>
          </cell>
          <cell r="I2558" t="str">
            <v>US</v>
          </cell>
          <cell r="J2558" t="str">
            <v>Ward</v>
          </cell>
          <cell r="K2558">
            <v>0</v>
          </cell>
          <cell r="L2558">
            <v>0</v>
          </cell>
          <cell r="M2558">
            <v>0</v>
          </cell>
        </row>
        <row r="2559">
          <cell r="A2559">
            <v>38596</v>
          </cell>
          <cell r="B2559" t="str">
            <v>Electricity</v>
          </cell>
          <cell r="C2559" t="str">
            <v>Spartanburg</v>
          </cell>
          <cell r="D2559" t="str">
            <v>Duke</v>
          </cell>
          <cell r="G2559" t="str">
            <v>$/MWh</v>
          </cell>
          <cell r="H2559">
            <v>14372.25</v>
          </cell>
          <cell r="I2559" t="str">
            <v>US</v>
          </cell>
          <cell r="J2559" t="str">
            <v>Ward</v>
          </cell>
          <cell r="K2559">
            <v>0</v>
          </cell>
          <cell r="L2559">
            <v>0</v>
          </cell>
          <cell r="M2559">
            <v>0</v>
          </cell>
        </row>
        <row r="2560">
          <cell r="A2560">
            <v>38626</v>
          </cell>
          <cell r="B2560" t="str">
            <v>Electricity</v>
          </cell>
          <cell r="C2560" t="str">
            <v>Spartanburg</v>
          </cell>
          <cell r="D2560" t="str">
            <v>Duke</v>
          </cell>
          <cell r="G2560" t="str">
            <v>$/MWh</v>
          </cell>
          <cell r="H2560">
            <v>14372.25</v>
          </cell>
          <cell r="I2560" t="str">
            <v>US</v>
          </cell>
          <cell r="J2560" t="str">
            <v>Ward</v>
          </cell>
          <cell r="K2560">
            <v>0</v>
          </cell>
          <cell r="L2560">
            <v>0</v>
          </cell>
          <cell r="M2560">
            <v>0</v>
          </cell>
        </row>
        <row r="2561">
          <cell r="A2561">
            <v>38657</v>
          </cell>
          <cell r="B2561" t="str">
            <v>Electricity</v>
          </cell>
          <cell r="C2561" t="str">
            <v>Spartanburg</v>
          </cell>
          <cell r="D2561" t="str">
            <v>Duke</v>
          </cell>
          <cell r="G2561" t="str">
            <v>$/MWh</v>
          </cell>
          <cell r="H2561">
            <v>14372.25</v>
          </cell>
          <cell r="I2561" t="str">
            <v>US</v>
          </cell>
          <cell r="J2561" t="str">
            <v>Ward</v>
          </cell>
          <cell r="K2561">
            <v>0</v>
          </cell>
          <cell r="L2561">
            <v>0</v>
          </cell>
          <cell r="M2561">
            <v>0</v>
          </cell>
        </row>
        <row r="2562">
          <cell r="A2562">
            <v>38687</v>
          </cell>
          <cell r="B2562" t="str">
            <v>Electricity</v>
          </cell>
          <cell r="C2562" t="str">
            <v>Spartanburg</v>
          </cell>
          <cell r="D2562" t="str">
            <v>Duke</v>
          </cell>
          <cell r="G2562" t="str">
            <v>$/MWh</v>
          </cell>
          <cell r="H2562">
            <v>14372.25</v>
          </cell>
          <cell r="I2562" t="str">
            <v>US</v>
          </cell>
          <cell r="J2562" t="str">
            <v>Ward</v>
          </cell>
          <cell r="K2562">
            <v>0</v>
          </cell>
          <cell r="L2562">
            <v>0</v>
          </cell>
          <cell r="M2562">
            <v>0</v>
          </cell>
        </row>
        <row r="2563">
          <cell r="A2563">
            <v>37622</v>
          </cell>
          <cell r="B2563" t="str">
            <v>Electricity</v>
          </cell>
          <cell r="C2563" t="str">
            <v>Wilmington</v>
          </cell>
          <cell r="D2563" t="str">
            <v>Progress Energy</v>
          </cell>
          <cell r="E2563">
            <v>40.799999999999997</v>
          </cell>
          <cell r="G2563" t="str">
            <v>$/MWh</v>
          </cell>
          <cell r="H2563">
            <v>28512.5</v>
          </cell>
          <cell r="I2563" t="str">
            <v>US</v>
          </cell>
          <cell r="J2563" t="str">
            <v>Ward</v>
          </cell>
          <cell r="K2563">
            <v>1163310</v>
          </cell>
          <cell r="L2563">
            <v>1163310</v>
          </cell>
          <cell r="M2563">
            <v>28512.5</v>
          </cell>
        </row>
        <row r="2564">
          <cell r="A2564">
            <v>37653</v>
          </cell>
          <cell r="B2564" t="str">
            <v>Electricity</v>
          </cell>
          <cell r="C2564" t="str">
            <v>Wilmington</v>
          </cell>
          <cell r="D2564" t="str">
            <v>Progress Energy</v>
          </cell>
          <cell r="E2564">
            <v>40.200000000000003</v>
          </cell>
          <cell r="G2564" t="str">
            <v>$/MWh</v>
          </cell>
          <cell r="H2564">
            <v>28512.5</v>
          </cell>
          <cell r="I2564" t="str">
            <v>US</v>
          </cell>
          <cell r="J2564" t="str">
            <v>Ward</v>
          </cell>
          <cell r="K2564">
            <v>1146202.5</v>
          </cell>
          <cell r="L2564">
            <v>1146202.5</v>
          </cell>
          <cell r="M2564">
            <v>28512.5</v>
          </cell>
        </row>
        <row r="2565">
          <cell r="A2565">
            <v>37681</v>
          </cell>
          <cell r="B2565" t="str">
            <v>Electricity</v>
          </cell>
          <cell r="C2565" t="str">
            <v>Wilmington</v>
          </cell>
          <cell r="D2565" t="str">
            <v>Progress Energy</v>
          </cell>
          <cell r="E2565">
            <v>43.4</v>
          </cell>
          <cell r="G2565" t="str">
            <v>$/MWh</v>
          </cell>
          <cell r="H2565">
            <v>28512.5</v>
          </cell>
          <cell r="I2565" t="str">
            <v>US</v>
          </cell>
          <cell r="J2565" t="str">
            <v>Ward</v>
          </cell>
          <cell r="K2565">
            <v>1237442.5</v>
          </cell>
          <cell r="L2565">
            <v>1237442.5</v>
          </cell>
          <cell r="M2565">
            <v>28512.5</v>
          </cell>
        </row>
        <row r="2566">
          <cell r="A2566">
            <v>37712</v>
          </cell>
          <cell r="B2566" t="str">
            <v>Electricity</v>
          </cell>
          <cell r="C2566" t="str">
            <v>Wilmington</v>
          </cell>
          <cell r="D2566" t="str">
            <v>Progress Energy</v>
          </cell>
          <cell r="E2566">
            <v>48.3</v>
          </cell>
          <cell r="G2566" t="str">
            <v>$/MWh</v>
          </cell>
          <cell r="H2566">
            <v>28512.5</v>
          </cell>
          <cell r="I2566" t="str">
            <v>US</v>
          </cell>
          <cell r="J2566" t="str">
            <v>Ward</v>
          </cell>
          <cell r="K2566">
            <v>1377153.75</v>
          </cell>
          <cell r="L2566">
            <v>1377153.75</v>
          </cell>
          <cell r="M2566">
            <v>28512.5</v>
          </cell>
        </row>
        <row r="2567">
          <cell r="A2567">
            <v>37742</v>
          </cell>
          <cell r="B2567" t="str">
            <v>Electricity</v>
          </cell>
          <cell r="C2567" t="str">
            <v>Wilmington</v>
          </cell>
          <cell r="D2567" t="str">
            <v>Progress Energy</v>
          </cell>
          <cell r="E2567">
            <v>40.799999999999997</v>
          </cell>
          <cell r="G2567" t="str">
            <v>$/MWh</v>
          </cell>
          <cell r="H2567">
            <v>28512.5</v>
          </cell>
          <cell r="I2567" t="str">
            <v>US</v>
          </cell>
          <cell r="J2567" t="str">
            <v>Ward</v>
          </cell>
          <cell r="K2567">
            <v>1163310</v>
          </cell>
          <cell r="L2567">
            <v>1163310</v>
          </cell>
          <cell r="M2567">
            <v>28512.5</v>
          </cell>
        </row>
        <row r="2568">
          <cell r="A2568">
            <v>37773</v>
          </cell>
          <cell r="B2568" t="str">
            <v>Electricity</v>
          </cell>
          <cell r="C2568" t="str">
            <v>Wilmington</v>
          </cell>
          <cell r="D2568" t="str">
            <v>Progress Energy</v>
          </cell>
          <cell r="E2568">
            <v>42</v>
          </cell>
          <cell r="G2568" t="str">
            <v>$/MWh</v>
          </cell>
          <cell r="H2568">
            <v>28512.5</v>
          </cell>
          <cell r="I2568" t="str">
            <v>US</v>
          </cell>
          <cell r="J2568" t="str">
            <v>Ward</v>
          </cell>
          <cell r="K2568">
            <v>1197525</v>
          </cell>
          <cell r="L2568">
            <v>1197525</v>
          </cell>
          <cell r="M2568">
            <v>28512.5</v>
          </cell>
        </row>
        <row r="2569">
          <cell r="A2569">
            <v>37803</v>
          </cell>
          <cell r="B2569" t="str">
            <v>Electricity</v>
          </cell>
          <cell r="C2569" t="str">
            <v>Wilmington</v>
          </cell>
          <cell r="D2569" t="str">
            <v>Progress Energy</v>
          </cell>
          <cell r="E2569">
            <v>46.9</v>
          </cell>
          <cell r="G2569" t="str">
            <v>$/MWh</v>
          </cell>
          <cell r="H2569">
            <v>28512.5</v>
          </cell>
          <cell r="I2569" t="str">
            <v>US</v>
          </cell>
          <cell r="J2569" t="str">
            <v>Ward</v>
          </cell>
          <cell r="K2569">
            <v>1337236.25</v>
          </cell>
          <cell r="L2569">
            <v>1337236.25</v>
          </cell>
          <cell r="M2569">
            <v>28512.5</v>
          </cell>
        </row>
        <row r="2570">
          <cell r="A2570">
            <v>37834</v>
          </cell>
          <cell r="B2570" t="str">
            <v>Electricity</v>
          </cell>
          <cell r="C2570" t="str">
            <v>Wilmington</v>
          </cell>
          <cell r="D2570" t="str">
            <v>Progress Energy</v>
          </cell>
          <cell r="E2570">
            <v>46.4</v>
          </cell>
          <cell r="G2570" t="str">
            <v>$/MWh</v>
          </cell>
          <cell r="H2570">
            <v>28512.5</v>
          </cell>
          <cell r="I2570" t="str">
            <v>US</v>
          </cell>
          <cell r="J2570" t="str">
            <v>Ward</v>
          </cell>
          <cell r="K2570">
            <v>1322980</v>
          </cell>
          <cell r="L2570">
            <v>1322980</v>
          </cell>
          <cell r="M2570">
            <v>28512.5</v>
          </cell>
        </row>
        <row r="2571">
          <cell r="A2571">
            <v>37865</v>
          </cell>
          <cell r="B2571" t="str">
            <v>Electricity</v>
          </cell>
          <cell r="C2571" t="str">
            <v>Wilmington</v>
          </cell>
          <cell r="D2571" t="str">
            <v>Progress Energy</v>
          </cell>
          <cell r="E2571">
            <v>49.2</v>
          </cell>
          <cell r="G2571" t="str">
            <v>$/MWh</v>
          </cell>
          <cell r="H2571">
            <v>28512.5</v>
          </cell>
          <cell r="I2571" t="str">
            <v>US</v>
          </cell>
          <cell r="J2571" t="str">
            <v>Ward</v>
          </cell>
          <cell r="K2571">
            <v>1402815</v>
          </cell>
          <cell r="L2571">
            <v>1402815</v>
          </cell>
          <cell r="M2571">
            <v>28512.5</v>
          </cell>
        </row>
        <row r="2572">
          <cell r="A2572">
            <v>37895</v>
          </cell>
          <cell r="B2572" t="str">
            <v>Electricity</v>
          </cell>
          <cell r="C2572" t="str">
            <v>Wilmington</v>
          </cell>
          <cell r="D2572" t="str">
            <v>Progress Energy</v>
          </cell>
          <cell r="E2572">
            <v>41.9</v>
          </cell>
          <cell r="G2572" t="str">
            <v>$/MWh</v>
          </cell>
          <cell r="H2572">
            <v>28512.5</v>
          </cell>
          <cell r="I2572" t="str">
            <v>US</v>
          </cell>
          <cell r="J2572" t="str">
            <v>Ward</v>
          </cell>
          <cell r="K2572">
            <v>1194673.75</v>
          </cell>
          <cell r="L2572">
            <v>1194673.75</v>
          </cell>
          <cell r="M2572">
            <v>28512.5</v>
          </cell>
        </row>
        <row r="2573">
          <cell r="A2573">
            <v>37926</v>
          </cell>
          <cell r="B2573" t="str">
            <v>Electricity</v>
          </cell>
          <cell r="C2573" t="str">
            <v>Wilmington</v>
          </cell>
          <cell r="D2573" t="str">
            <v>Progress Energy</v>
          </cell>
          <cell r="E2573">
            <v>43.6</v>
          </cell>
          <cell r="G2573" t="str">
            <v>$/MWh</v>
          </cell>
          <cell r="H2573">
            <v>28512.5</v>
          </cell>
          <cell r="I2573" t="str">
            <v>US</v>
          </cell>
          <cell r="J2573" t="str">
            <v>Ward</v>
          </cell>
          <cell r="K2573">
            <v>1243145</v>
          </cell>
          <cell r="L2573">
            <v>1243145</v>
          </cell>
          <cell r="M2573">
            <v>28512.5</v>
          </cell>
        </row>
        <row r="2574">
          <cell r="A2574">
            <v>37956</v>
          </cell>
          <cell r="B2574" t="str">
            <v>Electricity</v>
          </cell>
          <cell r="C2574" t="str">
            <v>Wilmington</v>
          </cell>
          <cell r="D2574" t="str">
            <v>Progress Energy</v>
          </cell>
          <cell r="E2574">
            <v>42.1</v>
          </cell>
          <cell r="G2574" t="str">
            <v>$/MWh</v>
          </cell>
          <cell r="H2574">
            <v>28512.5</v>
          </cell>
          <cell r="I2574" t="str">
            <v>US</v>
          </cell>
          <cell r="J2574" t="str">
            <v>Ward</v>
          </cell>
          <cell r="K2574">
            <v>1200376.25</v>
          </cell>
          <cell r="L2574">
            <v>1200376.25</v>
          </cell>
          <cell r="M2574">
            <v>28512.5</v>
          </cell>
        </row>
        <row r="2575">
          <cell r="A2575">
            <v>38231</v>
          </cell>
          <cell r="B2575" t="str">
            <v>Electricity</v>
          </cell>
          <cell r="C2575" t="str">
            <v>Wilmington</v>
          </cell>
          <cell r="D2575" t="str">
            <v>Progress Energy</v>
          </cell>
          <cell r="E2575">
            <v>47</v>
          </cell>
          <cell r="G2575" t="str">
            <v>$/MWh</v>
          </cell>
          <cell r="H2575">
            <v>28509.666666666668</v>
          </cell>
          <cell r="I2575" t="str">
            <v>US</v>
          </cell>
          <cell r="J2575" t="str">
            <v>Ward</v>
          </cell>
          <cell r="K2575">
            <v>1339954.3333333335</v>
          </cell>
          <cell r="L2575">
            <v>1339954.3333333335</v>
          </cell>
          <cell r="M2575">
            <v>28509.666666666668</v>
          </cell>
        </row>
        <row r="2576">
          <cell r="A2576">
            <v>38261</v>
          </cell>
          <cell r="B2576" t="str">
            <v>Electricity</v>
          </cell>
          <cell r="C2576" t="str">
            <v>Wilmington</v>
          </cell>
          <cell r="D2576" t="str">
            <v>Progress Energy</v>
          </cell>
          <cell r="E2576">
            <v>44</v>
          </cell>
          <cell r="G2576" t="str">
            <v>$/MWh</v>
          </cell>
          <cell r="H2576">
            <v>28509.666666666668</v>
          </cell>
          <cell r="I2576" t="str">
            <v>US</v>
          </cell>
          <cell r="J2576" t="str">
            <v>Ward</v>
          </cell>
          <cell r="K2576">
            <v>1254425.3333333335</v>
          </cell>
          <cell r="L2576">
            <v>1254425.3333333335</v>
          </cell>
          <cell r="M2576">
            <v>28509.666666666668</v>
          </cell>
        </row>
        <row r="2577">
          <cell r="A2577">
            <v>38292</v>
          </cell>
          <cell r="B2577" t="str">
            <v>Electricity</v>
          </cell>
          <cell r="C2577" t="str">
            <v>Wilmington</v>
          </cell>
          <cell r="D2577" t="str">
            <v>Progress Energy</v>
          </cell>
          <cell r="E2577">
            <v>45</v>
          </cell>
          <cell r="G2577" t="str">
            <v>$/MWh</v>
          </cell>
          <cell r="H2577">
            <v>28509.666666666668</v>
          </cell>
          <cell r="I2577" t="str">
            <v>US</v>
          </cell>
          <cell r="J2577" t="str">
            <v>Ward</v>
          </cell>
          <cell r="K2577">
            <v>1282935</v>
          </cell>
          <cell r="L2577">
            <v>1282935</v>
          </cell>
          <cell r="M2577">
            <v>28509.666666666668</v>
          </cell>
        </row>
        <row r="2578">
          <cell r="A2578">
            <v>38322</v>
          </cell>
          <cell r="B2578" t="str">
            <v>Electricity</v>
          </cell>
          <cell r="C2578" t="str">
            <v>Wilmington</v>
          </cell>
          <cell r="D2578" t="str">
            <v>Progress Energy</v>
          </cell>
          <cell r="E2578">
            <v>44.5</v>
          </cell>
          <cell r="G2578" t="str">
            <v>$/MWh</v>
          </cell>
          <cell r="H2578">
            <v>28509.666666666668</v>
          </cell>
          <cell r="I2578" t="str">
            <v>US</v>
          </cell>
          <cell r="J2578" t="str">
            <v>Ward</v>
          </cell>
          <cell r="K2578">
            <v>1268680.1666666667</v>
          </cell>
          <cell r="L2578">
            <v>1268680.1666666667</v>
          </cell>
          <cell r="M2578">
            <v>28509.666666666668</v>
          </cell>
        </row>
        <row r="2579">
          <cell r="A2579">
            <v>38353</v>
          </cell>
          <cell r="B2579" t="str">
            <v>Electricity</v>
          </cell>
          <cell r="C2579" t="str">
            <v>Wilmington</v>
          </cell>
          <cell r="D2579" t="str">
            <v>Progress Energy</v>
          </cell>
          <cell r="G2579" t="str">
            <v>$/MWh</v>
          </cell>
          <cell r="H2579">
            <v>28509.666666666668</v>
          </cell>
          <cell r="I2579" t="str">
            <v>US</v>
          </cell>
          <cell r="J2579" t="str">
            <v>Ward</v>
          </cell>
          <cell r="K2579">
            <v>0</v>
          </cell>
          <cell r="L2579">
            <v>0</v>
          </cell>
          <cell r="M2579">
            <v>0</v>
          </cell>
        </row>
        <row r="2580">
          <cell r="A2580">
            <v>38384</v>
          </cell>
          <cell r="B2580" t="str">
            <v>Electricity</v>
          </cell>
          <cell r="C2580" t="str">
            <v>Wilmington</v>
          </cell>
          <cell r="D2580" t="str">
            <v>Progress Energy</v>
          </cell>
          <cell r="G2580" t="str">
            <v>$/MWh</v>
          </cell>
          <cell r="H2580">
            <v>28509.666666666668</v>
          </cell>
          <cell r="I2580" t="str">
            <v>US</v>
          </cell>
          <cell r="J2580" t="str">
            <v>Ward</v>
          </cell>
          <cell r="K2580">
            <v>0</v>
          </cell>
          <cell r="L2580">
            <v>0</v>
          </cell>
          <cell r="M2580">
            <v>0</v>
          </cell>
        </row>
        <row r="2581">
          <cell r="A2581">
            <v>38412</v>
          </cell>
          <cell r="B2581" t="str">
            <v>Electricity</v>
          </cell>
          <cell r="C2581" t="str">
            <v>Wilmington</v>
          </cell>
          <cell r="D2581" t="str">
            <v>Progress Energy</v>
          </cell>
          <cell r="G2581" t="str">
            <v>$/MWh</v>
          </cell>
          <cell r="H2581">
            <v>28509.666666666668</v>
          </cell>
          <cell r="I2581" t="str">
            <v>US</v>
          </cell>
          <cell r="J2581" t="str">
            <v>Ward</v>
          </cell>
          <cell r="K2581">
            <v>0</v>
          </cell>
          <cell r="L2581">
            <v>0</v>
          </cell>
          <cell r="M2581">
            <v>0</v>
          </cell>
        </row>
        <row r="2582">
          <cell r="A2582">
            <v>38443</v>
          </cell>
          <cell r="B2582" t="str">
            <v>Electricity</v>
          </cell>
          <cell r="C2582" t="str">
            <v>Wilmington</v>
          </cell>
          <cell r="D2582" t="str">
            <v>Progress Energy</v>
          </cell>
          <cell r="G2582" t="str">
            <v>$/MWh</v>
          </cell>
          <cell r="H2582">
            <v>28509.666666666668</v>
          </cell>
          <cell r="I2582" t="str">
            <v>US</v>
          </cell>
          <cell r="J2582" t="str">
            <v>Ward</v>
          </cell>
          <cell r="K2582">
            <v>0</v>
          </cell>
          <cell r="L2582">
            <v>0</v>
          </cell>
          <cell r="M2582">
            <v>0</v>
          </cell>
        </row>
        <row r="2583">
          <cell r="A2583">
            <v>38473</v>
          </cell>
          <cell r="B2583" t="str">
            <v>Electricity</v>
          </cell>
          <cell r="C2583" t="str">
            <v>Wilmington</v>
          </cell>
          <cell r="D2583" t="str">
            <v>Progress Energy</v>
          </cell>
          <cell r="G2583" t="str">
            <v>$/MWh</v>
          </cell>
          <cell r="H2583">
            <v>28509.666666666668</v>
          </cell>
          <cell r="I2583" t="str">
            <v>US</v>
          </cell>
          <cell r="J2583" t="str">
            <v>Ward</v>
          </cell>
          <cell r="K2583">
            <v>0</v>
          </cell>
          <cell r="L2583">
            <v>0</v>
          </cell>
          <cell r="M2583">
            <v>0</v>
          </cell>
        </row>
        <row r="2584">
          <cell r="A2584">
            <v>38504</v>
          </cell>
          <cell r="B2584" t="str">
            <v>Electricity</v>
          </cell>
          <cell r="C2584" t="str">
            <v>Wilmington</v>
          </cell>
          <cell r="D2584" t="str">
            <v>Progress Energy</v>
          </cell>
          <cell r="G2584" t="str">
            <v>$/MWh</v>
          </cell>
          <cell r="H2584">
            <v>28509.666666666668</v>
          </cell>
          <cell r="I2584" t="str">
            <v>US</v>
          </cell>
          <cell r="J2584" t="str">
            <v>Ward</v>
          </cell>
          <cell r="K2584">
            <v>0</v>
          </cell>
          <cell r="L2584">
            <v>0</v>
          </cell>
          <cell r="M2584">
            <v>0</v>
          </cell>
        </row>
        <row r="2585">
          <cell r="A2585">
            <v>38534</v>
          </cell>
          <cell r="B2585" t="str">
            <v>Electricity</v>
          </cell>
          <cell r="C2585" t="str">
            <v>Wilmington</v>
          </cell>
          <cell r="D2585" t="str">
            <v>Progress Energy</v>
          </cell>
          <cell r="G2585" t="str">
            <v>$/MWh</v>
          </cell>
          <cell r="H2585">
            <v>28509.666666666668</v>
          </cell>
          <cell r="I2585" t="str">
            <v>US</v>
          </cell>
          <cell r="J2585" t="str">
            <v>Ward</v>
          </cell>
          <cell r="K2585">
            <v>0</v>
          </cell>
          <cell r="L2585">
            <v>0</v>
          </cell>
          <cell r="M2585">
            <v>0</v>
          </cell>
        </row>
        <row r="2586">
          <cell r="A2586">
            <v>38565</v>
          </cell>
          <cell r="B2586" t="str">
            <v>Electricity</v>
          </cell>
          <cell r="C2586" t="str">
            <v>Wilmington</v>
          </cell>
          <cell r="D2586" t="str">
            <v>Progress Energy</v>
          </cell>
          <cell r="G2586" t="str">
            <v>$/MWh</v>
          </cell>
          <cell r="H2586">
            <v>28509.666666666668</v>
          </cell>
          <cell r="I2586" t="str">
            <v>US</v>
          </cell>
          <cell r="J2586" t="str">
            <v>Ward</v>
          </cell>
          <cell r="K2586">
            <v>0</v>
          </cell>
          <cell r="L2586">
            <v>0</v>
          </cell>
          <cell r="M2586">
            <v>0</v>
          </cell>
        </row>
        <row r="2587">
          <cell r="A2587">
            <v>38596</v>
          </cell>
          <cell r="B2587" t="str">
            <v>Electricity</v>
          </cell>
          <cell r="C2587" t="str">
            <v>Wilmington</v>
          </cell>
          <cell r="D2587" t="str">
            <v>Progress Energy</v>
          </cell>
          <cell r="G2587" t="str">
            <v>$/MWh</v>
          </cell>
          <cell r="H2587">
            <v>28509.666666666668</v>
          </cell>
          <cell r="I2587" t="str">
            <v>US</v>
          </cell>
          <cell r="J2587" t="str">
            <v>Ward</v>
          </cell>
          <cell r="K2587">
            <v>0</v>
          </cell>
          <cell r="L2587">
            <v>0</v>
          </cell>
          <cell r="M2587">
            <v>0</v>
          </cell>
        </row>
        <row r="2588">
          <cell r="A2588">
            <v>38626</v>
          </cell>
          <cell r="B2588" t="str">
            <v>Electricity</v>
          </cell>
          <cell r="C2588" t="str">
            <v>Wilmington</v>
          </cell>
          <cell r="D2588" t="str">
            <v>Progress Energy</v>
          </cell>
          <cell r="G2588" t="str">
            <v>$/MWh</v>
          </cell>
          <cell r="H2588">
            <v>28509.666666666668</v>
          </cell>
          <cell r="I2588" t="str">
            <v>US</v>
          </cell>
          <cell r="J2588" t="str">
            <v>Ward</v>
          </cell>
          <cell r="K2588">
            <v>0</v>
          </cell>
          <cell r="L2588">
            <v>0</v>
          </cell>
          <cell r="M2588">
            <v>0</v>
          </cell>
        </row>
        <row r="2589">
          <cell r="A2589">
            <v>38657</v>
          </cell>
          <cell r="B2589" t="str">
            <v>Electricity</v>
          </cell>
          <cell r="C2589" t="str">
            <v>Wilmington</v>
          </cell>
          <cell r="D2589" t="str">
            <v>Progress Energy</v>
          </cell>
          <cell r="G2589" t="str">
            <v>$/MWh</v>
          </cell>
          <cell r="H2589">
            <v>28509.666666666668</v>
          </cell>
          <cell r="I2589" t="str">
            <v>US</v>
          </cell>
          <cell r="J2589" t="str">
            <v>Ward</v>
          </cell>
          <cell r="K2589">
            <v>0</v>
          </cell>
          <cell r="L2589">
            <v>0</v>
          </cell>
          <cell r="M2589">
            <v>0</v>
          </cell>
        </row>
        <row r="2590">
          <cell r="A2590">
            <v>38687</v>
          </cell>
          <cell r="B2590" t="str">
            <v>Electricity</v>
          </cell>
          <cell r="C2590" t="str">
            <v>Wilmington</v>
          </cell>
          <cell r="D2590" t="str">
            <v>Progress Energy</v>
          </cell>
          <cell r="G2590" t="str">
            <v>$/MWh</v>
          </cell>
          <cell r="H2590">
            <v>28509.666666666668</v>
          </cell>
          <cell r="I2590" t="str">
            <v>US</v>
          </cell>
          <cell r="J2590" t="str">
            <v>Ward</v>
          </cell>
          <cell r="K2590">
            <v>0</v>
          </cell>
          <cell r="L2590">
            <v>0</v>
          </cell>
          <cell r="M2590">
            <v>0</v>
          </cell>
        </row>
        <row r="2591">
          <cell r="A2591">
            <v>37622</v>
          </cell>
          <cell r="B2591" t="str">
            <v>Electricity</v>
          </cell>
          <cell r="C2591" t="str">
            <v>Winnsboro</v>
          </cell>
          <cell r="D2591" t="str">
            <v>SCE&amp;G</v>
          </cell>
          <cell r="E2591">
            <v>1</v>
          </cell>
          <cell r="G2591" t="str">
            <v>$/MWh</v>
          </cell>
          <cell r="H2591">
            <v>2541.6666666666665</v>
          </cell>
          <cell r="I2591" t="str">
            <v>US</v>
          </cell>
          <cell r="J2591" t="str">
            <v>Ward</v>
          </cell>
          <cell r="K2591">
            <v>2541.6666666666665</v>
          </cell>
          <cell r="L2591">
            <v>2541.6666666666665</v>
          </cell>
          <cell r="M2591">
            <v>2541.6666666666665</v>
          </cell>
        </row>
        <row r="2592">
          <cell r="A2592">
            <v>37653</v>
          </cell>
          <cell r="B2592" t="str">
            <v>Electricity</v>
          </cell>
          <cell r="C2592" t="str">
            <v>Winnsboro</v>
          </cell>
          <cell r="D2592" t="str">
            <v>SCE&amp;G</v>
          </cell>
          <cell r="E2592">
            <v>1</v>
          </cell>
          <cell r="G2592" t="str">
            <v>$/MWh</v>
          </cell>
          <cell r="H2592">
            <v>2541.6666666666665</v>
          </cell>
          <cell r="I2592" t="str">
            <v>US</v>
          </cell>
          <cell r="J2592" t="str">
            <v>Ward</v>
          </cell>
          <cell r="K2592">
            <v>2541.6666666666665</v>
          </cell>
          <cell r="L2592">
            <v>2541.6666666666665</v>
          </cell>
          <cell r="M2592">
            <v>2541.6666666666665</v>
          </cell>
        </row>
        <row r="2593">
          <cell r="A2593">
            <v>37681</v>
          </cell>
          <cell r="B2593" t="str">
            <v>Electricity</v>
          </cell>
          <cell r="C2593" t="str">
            <v>Winnsboro</v>
          </cell>
          <cell r="D2593" t="str">
            <v>SCE&amp;G</v>
          </cell>
          <cell r="E2593">
            <v>1</v>
          </cell>
          <cell r="G2593" t="str">
            <v>$/MWh</v>
          </cell>
          <cell r="H2593">
            <v>2541.6666666666665</v>
          </cell>
          <cell r="I2593" t="str">
            <v>US</v>
          </cell>
          <cell r="J2593" t="str">
            <v>Ward</v>
          </cell>
          <cell r="K2593">
            <v>2541.6666666666665</v>
          </cell>
          <cell r="L2593">
            <v>2541.6666666666665</v>
          </cell>
          <cell r="M2593">
            <v>2541.6666666666665</v>
          </cell>
        </row>
        <row r="2594">
          <cell r="A2594">
            <v>37712</v>
          </cell>
          <cell r="B2594" t="str">
            <v>Electricity</v>
          </cell>
          <cell r="C2594" t="str">
            <v>Winnsboro</v>
          </cell>
          <cell r="D2594" t="str">
            <v>SCE&amp;G</v>
          </cell>
          <cell r="E2594">
            <v>1</v>
          </cell>
          <cell r="G2594" t="str">
            <v>$/MWh</v>
          </cell>
          <cell r="H2594">
            <v>2541.6666666666665</v>
          </cell>
          <cell r="I2594" t="str">
            <v>US</v>
          </cell>
          <cell r="J2594" t="str">
            <v>Ward</v>
          </cell>
          <cell r="K2594">
            <v>2541.6666666666665</v>
          </cell>
          <cell r="L2594">
            <v>2541.6666666666665</v>
          </cell>
          <cell r="M2594">
            <v>2541.6666666666665</v>
          </cell>
        </row>
        <row r="2595">
          <cell r="A2595">
            <v>37742</v>
          </cell>
          <cell r="B2595" t="str">
            <v>Electricity</v>
          </cell>
          <cell r="C2595" t="str">
            <v>Winnsboro</v>
          </cell>
          <cell r="D2595" t="str">
            <v>SCE&amp;G</v>
          </cell>
          <cell r="E2595">
            <v>1</v>
          </cell>
          <cell r="G2595" t="str">
            <v>$/MWh</v>
          </cell>
          <cell r="H2595">
            <v>2541.6666666666665</v>
          </cell>
          <cell r="I2595" t="str">
            <v>US</v>
          </cell>
          <cell r="J2595" t="str">
            <v>Ward</v>
          </cell>
          <cell r="K2595">
            <v>2541.6666666666665</v>
          </cell>
          <cell r="L2595">
            <v>2541.6666666666665</v>
          </cell>
          <cell r="M2595">
            <v>2541.6666666666665</v>
          </cell>
        </row>
        <row r="2596">
          <cell r="A2596">
            <v>37773</v>
          </cell>
          <cell r="B2596" t="str">
            <v>Electricity</v>
          </cell>
          <cell r="C2596" t="str">
            <v>Winnsboro</v>
          </cell>
          <cell r="D2596" t="str">
            <v>SCE&amp;G</v>
          </cell>
          <cell r="E2596">
            <v>1</v>
          </cell>
          <cell r="G2596" t="str">
            <v>$/MWh</v>
          </cell>
          <cell r="H2596">
            <v>2541.6666666666665</v>
          </cell>
          <cell r="I2596" t="str">
            <v>US</v>
          </cell>
          <cell r="J2596" t="str">
            <v>Ward</v>
          </cell>
          <cell r="K2596">
            <v>2541.6666666666665</v>
          </cell>
          <cell r="L2596">
            <v>2541.6666666666665</v>
          </cell>
          <cell r="M2596">
            <v>2541.6666666666665</v>
          </cell>
        </row>
        <row r="2597">
          <cell r="A2597">
            <v>37803</v>
          </cell>
          <cell r="B2597" t="str">
            <v>Electricity</v>
          </cell>
          <cell r="C2597" t="str">
            <v>Winnsboro</v>
          </cell>
          <cell r="D2597" t="str">
            <v>SCE&amp;G</v>
          </cell>
          <cell r="E2597">
            <v>1</v>
          </cell>
          <cell r="G2597" t="str">
            <v>$/MWh</v>
          </cell>
          <cell r="H2597">
            <v>2541.6666666666665</v>
          </cell>
          <cell r="I2597" t="str">
            <v>US</v>
          </cell>
          <cell r="J2597" t="str">
            <v>Ward</v>
          </cell>
          <cell r="K2597">
            <v>2541.6666666666665</v>
          </cell>
          <cell r="L2597">
            <v>2541.6666666666665</v>
          </cell>
          <cell r="M2597">
            <v>2541.6666666666665</v>
          </cell>
        </row>
        <row r="2598">
          <cell r="A2598">
            <v>37834</v>
          </cell>
          <cell r="B2598" t="str">
            <v>Electricity</v>
          </cell>
          <cell r="C2598" t="str">
            <v>Winnsboro</v>
          </cell>
          <cell r="D2598" t="str">
            <v>SCE&amp;G</v>
          </cell>
          <cell r="E2598">
            <v>1</v>
          </cell>
          <cell r="G2598" t="str">
            <v>$/MWh</v>
          </cell>
          <cell r="H2598">
            <v>2541.6666666666665</v>
          </cell>
          <cell r="I2598" t="str">
            <v>US</v>
          </cell>
          <cell r="J2598" t="str">
            <v>Ward</v>
          </cell>
          <cell r="K2598">
            <v>2541.6666666666665</v>
          </cell>
          <cell r="L2598">
            <v>2541.6666666666665</v>
          </cell>
          <cell r="M2598">
            <v>2541.6666666666665</v>
          </cell>
        </row>
        <row r="2599">
          <cell r="A2599">
            <v>37865</v>
          </cell>
          <cell r="B2599" t="str">
            <v>Electricity</v>
          </cell>
          <cell r="C2599" t="str">
            <v>Winnsboro</v>
          </cell>
          <cell r="D2599" t="str">
            <v>SCE&amp;G</v>
          </cell>
          <cell r="E2599">
            <v>1</v>
          </cell>
          <cell r="G2599" t="str">
            <v>$/MWh</v>
          </cell>
          <cell r="H2599">
            <v>2541.6666666666665</v>
          </cell>
          <cell r="I2599" t="str">
            <v>US</v>
          </cell>
          <cell r="J2599" t="str">
            <v>Ward</v>
          </cell>
          <cell r="K2599">
            <v>2541.6666666666665</v>
          </cell>
          <cell r="L2599">
            <v>2541.6666666666665</v>
          </cell>
          <cell r="M2599">
            <v>2541.6666666666665</v>
          </cell>
        </row>
        <row r="2600">
          <cell r="A2600">
            <v>37895</v>
          </cell>
          <cell r="B2600" t="str">
            <v>Electricity</v>
          </cell>
          <cell r="C2600" t="str">
            <v>Winnsboro</v>
          </cell>
          <cell r="D2600" t="str">
            <v>SCE&amp;G</v>
          </cell>
          <cell r="E2600">
            <v>1</v>
          </cell>
          <cell r="G2600" t="str">
            <v>$/MWh</v>
          </cell>
          <cell r="H2600">
            <v>2541.6666666666665</v>
          </cell>
          <cell r="I2600" t="str">
            <v>US</v>
          </cell>
          <cell r="J2600" t="str">
            <v>Ward</v>
          </cell>
          <cell r="K2600">
            <v>2541.6666666666665</v>
          </cell>
          <cell r="L2600">
            <v>2541.6666666666665</v>
          </cell>
          <cell r="M2600">
            <v>2541.6666666666665</v>
          </cell>
        </row>
        <row r="2601">
          <cell r="A2601">
            <v>37926</v>
          </cell>
          <cell r="B2601" t="str">
            <v>Electricity</v>
          </cell>
          <cell r="C2601" t="str">
            <v>Winnsboro</v>
          </cell>
          <cell r="D2601" t="str">
            <v>SCE&amp;G</v>
          </cell>
          <cell r="E2601">
            <v>1</v>
          </cell>
          <cell r="G2601" t="str">
            <v>$/MWh</v>
          </cell>
          <cell r="H2601">
            <v>2541.6666666666665</v>
          </cell>
          <cell r="I2601" t="str">
            <v>US</v>
          </cell>
          <cell r="J2601" t="str">
            <v>Ward</v>
          </cell>
          <cell r="K2601">
            <v>2541.6666666666665</v>
          </cell>
          <cell r="L2601">
            <v>2541.6666666666665</v>
          </cell>
          <cell r="M2601">
            <v>2541.6666666666665</v>
          </cell>
        </row>
        <row r="2602">
          <cell r="A2602">
            <v>37956</v>
          </cell>
          <cell r="B2602" t="str">
            <v>Electricity</v>
          </cell>
          <cell r="C2602" t="str">
            <v>Winnsboro</v>
          </cell>
          <cell r="D2602" t="str">
            <v>SCE&amp;G</v>
          </cell>
          <cell r="E2602">
            <v>1</v>
          </cell>
          <cell r="G2602" t="str">
            <v>$/MWh</v>
          </cell>
          <cell r="H2602">
            <v>2541.6666666666665</v>
          </cell>
          <cell r="I2602" t="str">
            <v>US</v>
          </cell>
          <cell r="J2602" t="str">
            <v>Ward</v>
          </cell>
          <cell r="K2602">
            <v>2541.6666666666665</v>
          </cell>
          <cell r="L2602">
            <v>2541.6666666666665</v>
          </cell>
          <cell r="M2602">
            <v>2541.6666666666665</v>
          </cell>
        </row>
        <row r="2603">
          <cell r="A2603">
            <v>38231</v>
          </cell>
          <cell r="B2603" t="str">
            <v>Electricity</v>
          </cell>
          <cell r="C2603" t="str">
            <v>Winnsboro</v>
          </cell>
          <cell r="D2603" t="str">
            <v>SCE&amp;G</v>
          </cell>
          <cell r="E2603">
            <v>46</v>
          </cell>
          <cell r="G2603" t="str">
            <v>$/MWh</v>
          </cell>
          <cell r="H2603">
            <v>2541.6666666666665</v>
          </cell>
          <cell r="I2603" t="str">
            <v>US</v>
          </cell>
          <cell r="J2603" t="str">
            <v>Ward</v>
          </cell>
          <cell r="K2603">
            <v>116916.66666666666</v>
          </cell>
          <cell r="L2603">
            <v>116916.66666666666</v>
          </cell>
          <cell r="M2603">
            <v>2541.6666666666665</v>
          </cell>
        </row>
        <row r="2604">
          <cell r="A2604">
            <v>38261</v>
          </cell>
          <cell r="B2604" t="str">
            <v>Electricity</v>
          </cell>
          <cell r="C2604" t="str">
            <v>Winnsboro</v>
          </cell>
          <cell r="D2604" t="str">
            <v>SCE&amp;G</v>
          </cell>
          <cell r="E2604">
            <v>39</v>
          </cell>
          <cell r="G2604" t="str">
            <v>$/MWh</v>
          </cell>
          <cell r="H2604">
            <v>2541.6666666666665</v>
          </cell>
          <cell r="I2604" t="str">
            <v>US</v>
          </cell>
          <cell r="J2604" t="str">
            <v>Ward</v>
          </cell>
          <cell r="K2604">
            <v>99125</v>
          </cell>
          <cell r="L2604">
            <v>99125</v>
          </cell>
          <cell r="M2604">
            <v>2541.6666666666665</v>
          </cell>
        </row>
        <row r="2605">
          <cell r="A2605">
            <v>38292</v>
          </cell>
          <cell r="B2605" t="str">
            <v>Electricity</v>
          </cell>
          <cell r="C2605" t="str">
            <v>Winnsboro</v>
          </cell>
          <cell r="D2605" t="str">
            <v>SCE&amp;G</v>
          </cell>
          <cell r="E2605">
            <v>38</v>
          </cell>
          <cell r="G2605" t="str">
            <v>$/MWh</v>
          </cell>
          <cell r="H2605">
            <v>2541.6666666666665</v>
          </cell>
          <cell r="I2605" t="str">
            <v>US</v>
          </cell>
          <cell r="J2605" t="str">
            <v>Ward</v>
          </cell>
          <cell r="K2605">
            <v>96583.333333333328</v>
          </cell>
          <cell r="L2605">
            <v>96583.333333333328</v>
          </cell>
          <cell r="M2605">
            <v>2541.6666666666665</v>
          </cell>
        </row>
        <row r="2606">
          <cell r="A2606">
            <v>38322</v>
          </cell>
          <cell r="B2606" t="str">
            <v>Electricity</v>
          </cell>
          <cell r="C2606" t="str">
            <v>Winnsboro</v>
          </cell>
          <cell r="D2606" t="str">
            <v>SCE&amp;G</v>
          </cell>
          <cell r="E2606">
            <v>37</v>
          </cell>
          <cell r="G2606" t="str">
            <v>$/MWh</v>
          </cell>
          <cell r="H2606">
            <v>2541.6666666666665</v>
          </cell>
          <cell r="I2606" t="str">
            <v>US</v>
          </cell>
          <cell r="J2606" t="str">
            <v>Ward</v>
          </cell>
          <cell r="K2606">
            <v>94041.666666666657</v>
          </cell>
          <cell r="L2606">
            <v>94041.666666666657</v>
          </cell>
          <cell r="M2606">
            <v>2541.6666666666665</v>
          </cell>
        </row>
        <row r="2607">
          <cell r="A2607">
            <v>38353</v>
          </cell>
          <cell r="B2607" t="str">
            <v>Electricity</v>
          </cell>
          <cell r="C2607" t="str">
            <v>Winnsboro</v>
          </cell>
          <cell r="D2607" t="str">
            <v>SCE&amp;G</v>
          </cell>
          <cell r="G2607" t="str">
            <v>$/MWh</v>
          </cell>
          <cell r="H2607">
            <v>2541.6666666666665</v>
          </cell>
          <cell r="I2607" t="str">
            <v>US</v>
          </cell>
          <cell r="J2607" t="str">
            <v>Ward</v>
          </cell>
          <cell r="K2607">
            <v>0</v>
          </cell>
          <cell r="L2607">
            <v>0</v>
          </cell>
          <cell r="M2607">
            <v>0</v>
          </cell>
        </row>
        <row r="2608">
          <cell r="A2608">
            <v>38384</v>
          </cell>
          <cell r="B2608" t="str">
            <v>Electricity</v>
          </cell>
          <cell r="C2608" t="str">
            <v>Winnsboro</v>
          </cell>
          <cell r="D2608" t="str">
            <v>SCE&amp;G</v>
          </cell>
          <cell r="G2608" t="str">
            <v>$/MWh</v>
          </cell>
          <cell r="H2608">
            <v>2541.6666666666665</v>
          </cell>
          <cell r="I2608" t="str">
            <v>US</v>
          </cell>
          <cell r="J2608" t="str">
            <v>Ward</v>
          </cell>
          <cell r="K2608">
            <v>0</v>
          </cell>
          <cell r="L2608">
            <v>0</v>
          </cell>
          <cell r="M2608">
            <v>0</v>
          </cell>
        </row>
        <row r="2609">
          <cell r="A2609">
            <v>38412</v>
          </cell>
          <cell r="B2609" t="str">
            <v>Electricity</v>
          </cell>
          <cell r="C2609" t="str">
            <v>Winnsboro</v>
          </cell>
          <cell r="D2609" t="str">
            <v>SCE&amp;G</v>
          </cell>
          <cell r="G2609" t="str">
            <v>$/MWh</v>
          </cell>
          <cell r="H2609">
            <v>2541.6666666666665</v>
          </cell>
          <cell r="I2609" t="str">
            <v>US</v>
          </cell>
          <cell r="J2609" t="str">
            <v>Ward</v>
          </cell>
          <cell r="K2609">
            <v>0</v>
          </cell>
          <cell r="L2609">
            <v>0</v>
          </cell>
          <cell r="M2609">
            <v>0</v>
          </cell>
        </row>
        <row r="2610">
          <cell r="A2610">
            <v>38443</v>
          </cell>
          <cell r="B2610" t="str">
            <v>Electricity</v>
          </cell>
          <cell r="C2610" t="str">
            <v>Winnsboro</v>
          </cell>
          <cell r="D2610" t="str">
            <v>SCE&amp;G</v>
          </cell>
          <cell r="G2610" t="str">
            <v>$/MWh</v>
          </cell>
          <cell r="H2610">
            <v>2541.6666666666665</v>
          </cell>
          <cell r="I2610" t="str">
            <v>US</v>
          </cell>
          <cell r="J2610" t="str">
            <v>Ward</v>
          </cell>
          <cell r="K2610">
            <v>0</v>
          </cell>
          <cell r="L2610">
            <v>0</v>
          </cell>
          <cell r="M2610">
            <v>0</v>
          </cell>
        </row>
        <row r="2611">
          <cell r="A2611">
            <v>38473</v>
          </cell>
          <cell r="B2611" t="str">
            <v>Electricity</v>
          </cell>
          <cell r="C2611" t="str">
            <v>Winnsboro</v>
          </cell>
          <cell r="D2611" t="str">
            <v>SCE&amp;G</v>
          </cell>
          <cell r="G2611" t="str">
            <v>$/MWh</v>
          </cell>
          <cell r="H2611">
            <v>2541.6666666666665</v>
          </cell>
          <cell r="I2611" t="str">
            <v>US</v>
          </cell>
          <cell r="J2611" t="str">
            <v>Ward</v>
          </cell>
          <cell r="K2611">
            <v>0</v>
          </cell>
          <cell r="L2611">
            <v>0</v>
          </cell>
          <cell r="M2611">
            <v>0</v>
          </cell>
        </row>
        <row r="2612">
          <cell r="A2612">
            <v>38504</v>
          </cell>
          <cell r="B2612" t="str">
            <v>Electricity</v>
          </cell>
          <cell r="C2612" t="str">
            <v>Winnsboro</v>
          </cell>
          <cell r="D2612" t="str">
            <v>SCE&amp;G</v>
          </cell>
          <cell r="G2612" t="str">
            <v>$/MWh</v>
          </cell>
          <cell r="H2612">
            <v>2541.6666666666665</v>
          </cell>
          <cell r="I2612" t="str">
            <v>US</v>
          </cell>
          <cell r="J2612" t="str">
            <v>Ward</v>
          </cell>
          <cell r="K2612">
            <v>0</v>
          </cell>
          <cell r="L2612">
            <v>0</v>
          </cell>
          <cell r="M2612">
            <v>0</v>
          </cell>
        </row>
        <row r="2613">
          <cell r="A2613">
            <v>38534</v>
          </cell>
          <cell r="B2613" t="str">
            <v>Electricity</v>
          </cell>
          <cell r="C2613" t="str">
            <v>Winnsboro</v>
          </cell>
          <cell r="D2613" t="str">
            <v>SCE&amp;G</v>
          </cell>
          <cell r="G2613" t="str">
            <v>$/MWh</v>
          </cell>
          <cell r="H2613">
            <v>2541.6666666666665</v>
          </cell>
          <cell r="I2613" t="str">
            <v>US</v>
          </cell>
          <cell r="J2613" t="str">
            <v>Ward</v>
          </cell>
          <cell r="K2613">
            <v>0</v>
          </cell>
          <cell r="L2613">
            <v>0</v>
          </cell>
          <cell r="M2613">
            <v>0</v>
          </cell>
        </row>
        <row r="2614">
          <cell r="A2614">
            <v>38565</v>
          </cell>
          <cell r="B2614" t="str">
            <v>Electricity</v>
          </cell>
          <cell r="C2614" t="str">
            <v>Winnsboro</v>
          </cell>
          <cell r="D2614" t="str">
            <v>SCE&amp;G</v>
          </cell>
          <cell r="G2614" t="str">
            <v>$/MWh</v>
          </cell>
          <cell r="H2614">
            <v>2541.6666666666665</v>
          </cell>
          <cell r="I2614" t="str">
            <v>US</v>
          </cell>
          <cell r="J2614" t="str">
            <v>Ward</v>
          </cell>
          <cell r="K2614">
            <v>0</v>
          </cell>
          <cell r="L2614">
            <v>0</v>
          </cell>
          <cell r="M2614">
            <v>0</v>
          </cell>
        </row>
        <row r="2615">
          <cell r="A2615">
            <v>38596</v>
          </cell>
          <cell r="B2615" t="str">
            <v>Electricity</v>
          </cell>
          <cell r="C2615" t="str">
            <v>Winnsboro</v>
          </cell>
          <cell r="D2615" t="str">
            <v>SCE&amp;G</v>
          </cell>
          <cell r="G2615" t="str">
            <v>$/MWh</v>
          </cell>
          <cell r="H2615">
            <v>2541.6666666666665</v>
          </cell>
          <cell r="I2615" t="str">
            <v>US</v>
          </cell>
          <cell r="J2615" t="str">
            <v>Ward</v>
          </cell>
          <cell r="K2615">
            <v>0</v>
          </cell>
          <cell r="L2615">
            <v>0</v>
          </cell>
          <cell r="M2615">
            <v>0</v>
          </cell>
        </row>
        <row r="2616">
          <cell r="A2616">
            <v>38626</v>
          </cell>
          <cell r="B2616" t="str">
            <v>Electricity</v>
          </cell>
          <cell r="C2616" t="str">
            <v>Winnsboro</v>
          </cell>
          <cell r="D2616" t="str">
            <v>SCE&amp;G</v>
          </cell>
          <cell r="G2616" t="str">
            <v>$/MWh</v>
          </cell>
          <cell r="H2616">
            <v>2541.6666666666665</v>
          </cell>
          <cell r="I2616" t="str">
            <v>US</v>
          </cell>
          <cell r="J2616" t="str">
            <v>Ward</v>
          </cell>
          <cell r="K2616">
            <v>0</v>
          </cell>
          <cell r="L2616">
            <v>0</v>
          </cell>
          <cell r="M2616">
            <v>0</v>
          </cell>
        </row>
        <row r="2617">
          <cell r="A2617">
            <v>38657</v>
          </cell>
          <cell r="B2617" t="str">
            <v>Electricity</v>
          </cell>
          <cell r="C2617" t="str">
            <v>Winnsboro</v>
          </cell>
          <cell r="D2617" t="str">
            <v>SCE&amp;G</v>
          </cell>
          <cell r="G2617" t="str">
            <v>$/MWh</v>
          </cell>
          <cell r="H2617">
            <v>2541.6666666666665</v>
          </cell>
          <cell r="I2617" t="str">
            <v>US</v>
          </cell>
          <cell r="J2617" t="str">
            <v>Ward</v>
          </cell>
          <cell r="K2617">
            <v>0</v>
          </cell>
          <cell r="L2617">
            <v>0</v>
          </cell>
          <cell r="M2617">
            <v>0</v>
          </cell>
        </row>
        <row r="2618">
          <cell r="A2618">
            <v>38687</v>
          </cell>
          <cell r="B2618" t="str">
            <v>Electricity</v>
          </cell>
          <cell r="C2618" t="str">
            <v>Winnsboro</v>
          </cell>
          <cell r="D2618" t="str">
            <v>SCE&amp;G</v>
          </cell>
          <cell r="G2618" t="str">
            <v>$/MWh</v>
          </cell>
          <cell r="H2618">
            <v>2541.6666666666665</v>
          </cell>
          <cell r="I2618" t="str">
            <v>US</v>
          </cell>
          <cell r="J2618" t="str">
            <v>Ward</v>
          </cell>
          <cell r="K2618">
            <v>0</v>
          </cell>
          <cell r="L2618">
            <v>0</v>
          </cell>
          <cell r="M2618">
            <v>0</v>
          </cell>
        </row>
        <row r="2619">
          <cell r="A2619">
            <v>38353</v>
          </cell>
          <cell r="B2619" t="str">
            <v>Ammonia</v>
          </cell>
          <cell r="C2619" t="str">
            <v>Sabine</v>
          </cell>
          <cell r="D2619" t="str">
            <v>Terra</v>
          </cell>
          <cell r="E2619">
            <v>292.11343617480173</v>
          </cell>
          <cell r="F2619">
            <v>6</v>
          </cell>
          <cell r="G2619" t="str">
            <v>$/ton</v>
          </cell>
          <cell r="H2619">
            <v>5466.666666666667</v>
          </cell>
          <cell r="I2619" t="str">
            <v>US</v>
          </cell>
          <cell r="J2619" t="str">
            <v>Pankey</v>
          </cell>
          <cell r="K2619">
            <v>1629686.7844222495</v>
          </cell>
          <cell r="L2619">
            <v>1596886.7844222495</v>
          </cell>
          <cell r="M2619">
            <v>4959.2757280194091</v>
          </cell>
        </row>
        <row r="2620">
          <cell r="A2620">
            <v>38353</v>
          </cell>
          <cell r="B2620" t="str">
            <v>Ammonia</v>
          </cell>
          <cell r="C2620" t="str">
            <v>Sabine</v>
          </cell>
          <cell r="D2620" t="str">
            <v>Transammonia</v>
          </cell>
          <cell r="E2620">
            <v>287.57751325283277</v>
          </cell>
          <cell r="F2620">
            <v>14</v>
          </cell>
          <cell r="G2620" t="str">
            <v>$/ton</v>
          </cell>
          <cell r="H2620">
            <v>2733.3333333333335</v>
          </cell>
          <cell r="I2620" t="str">
            <v>US</v>
          </cell>
          <cell r="J2620" t="str">
            <v>Pankey</v>
          </cell>
          <cell r="K2620">
            <v>824311.86955774296</v>
          </cell>
          <cell r="L2620">
            <v>786045.20289107633</v>
          </cell>
          <cell r="M2620">
            <v>2479.6378640097046</v>
          </cell>
        </row>
        <row r="2621">
          <cell r="A2621">
            <v>38353</v>
          </cell>
          <cell r="B2621" t="str">
            <v>Ammonia</v>
          </cell>
          <cell r="C2621" t="str">
            <v>Victoria</v>
          </cell>
          <cell r="D2621" t="str">
            <v>KNC</v>
          </cell>
          <cell r="E2621">
            <v>287.57751325283277</v>
          </cell>
          <cell r="F2621">
            <v>8</v>
          </cell>
          <cell r="G2621" t="str">
            <v>$/ton</v>
          </cell>
          <cell r="H2621">
            <v>25000</v>
          </cell>
          <cell r="I2621" t="str">
            <v>US</v>
          </cell>
          <cell r="J2621" t="str">
            <v>Pankey</v>
          </cell>
          <cell r="K2621">
            <v>7389437.8313208194</v>
          </cell>
          <cell r="L2621">
            <v>7189437.8313208194</v>
          </cell>
          <cell r="M2621">
            <v>22679.614609844855</v>
          </cell>
        </row>
        <row r="2622">
          <cell r="A2622">
            <v>38353</v>
          </cell>
          <cell r="B2622" t="str">
            <v>Ammonia</v>
          </cell>
          <cell r="C2622" t="str">
            <v>Wilton</v>
          </cell>
          <cell r="D2622" t="str">
            <v>Terra</v>
          </cell>
          <cell r="E2622">
            <v>168</v>
          </cell>
          <cell r="G2622" t="str">
            <v>£/MT</v>
          </cell>
          <cell r="H2622">
            <v>4167</v>
          </cell>
          <cell r="I2622" t="str">
            <v>Euro</v>
          </cell>
          <cell r="J2622" t="str">
            <v>Pankey</v>
          </cell>
          <cell r="K2622">
            <v>1274103.1941031942</v>
          </cell>
          <cell r="L2622">
            <v>1274103.1941031942</v>
          </cell>
          <cell r="M2622">
            <v>4167</v>
          </cell>
        </row>
        <row r="2623">
          <cell r="A2623">
            <v>38353</v>
          </cell>
          <cell r="B2623" t="str">
            <v>Ammonia</v>
          </cell>
          <cell r="C2623" t="str">
            <v>Butachimie</v>
          </cell>
          <cell r="D2623" t="str">
            <v>Multiple</v>
          </cell>
          <cell r="E2623">
            <v>237.5</v>
          </cell>
          <cell r="G2623" t="str">
            <v>€/MT</v>
          </cell>
          <cell r="H2623">
            <v>8333</v>
          </cell>
          <cell r="I2623" t="str">
            <v>Euro</v>
          </cell>
          <cell r="J2623" t="str">
            <v>Pankey</v>
          </cell>
          <cell r="K2623">
            <v>2389154.4300000002</v>
          </cell>
          <cell r="L2623">
            <v>2389154.4300000002</v>
          </cell>
          <cell r="M2623">
            <v>8333</v>
          </cell>
        </row>
        <row r="2624">
          <cell r="A2624">
            <v>38473</v>
          </cell>
          <cell r="B2624" t="str">
            <v>Nitric Acid</v>
          </cell>
          <cell r="C2624" t="str">
            <v>Maitland</v>
          </cell>
          <cell r="D2624" t="str">
            <v>Nitrochem</v>
          </cell>
          <cell r="E2624">
            <v>110.55</v>
          </cell>
          <cell r="G2624" t="str">
            <v>$C/MT</v>
          </cell>
          <cell r="H2624">
            <v>10000</v>
          </cell>
          <cell r="I2624" t="str">
            <v>Can</v>
          </cell>
          <cell r="J2624" t="str">
            <v>Poole</v>
          </cell>
          <cell r="K2624">
            <v>826542.05607476644</v>
          </cell>
          <cell r="L2624">
            <v>826542.05607476644</v>
          </cell>
          <cell r="M2624">
            <v>10000</v>
          </cell>
        </row>
        <row r="2625">
          <cell r="A2625">
            <v>38384</v>
          </cell>
          <cell r="B2625" t="str">
            <v>Ammonia</v>
          </cell>
          <cell r="C2625" t="str">
            <v>Sabine</v>
          </cell>
          <cell r="D2625" t="str">
            <v>Terra</v>
          </cell>
          <cell r="E2625">
            <v>292.11343617480173</v>
          </cell>
          <cell r="F2625">
            <v>6</v>
          </cell>
          <cell r="G2625" t="str">
            <v>$/ton</v>
          </cell>
          <cell r="H2625">
            <v>5466.666666666667</v>
          </cell>
          <cell r="I2625" t="str">
            <v>US</v>
          </cell>
          <cell r="J2625" t="str">
            <v>Pankey</v>
          </cell>
          <cell r="K2625">
            <v>1629686.7844222495</v>
          </cell>
          <cell r="L2625">
            <v>1596886.7844222495</v>
          </cell>
          <cell r="M2625">
            <v>4959.2757280194091</v>
          </cell>
        </row>
        <row r="2626">
          <cell r="A2626">
            <v>38384</v>
          </cell>
          <cell r="B2626" t="str">
            <v>Ammonia</v>
          </cell>
          <cell r="C2626" t="str">
            <v>Sabine</v>
          </cell>
          <cell r="D2626" t="str">
            <v>Transammonia</v>
          </cell>
          <cell r="E2626">
            <v>287.57751325283277</v>
          </cell>
          <cell r="F2626">
            <v>14</v>
          </cell>
          <cell r="G2626" t="str">
            <v>$/ton</v>
          </cell>
          <cell r="H2626">
            <v>2733.3333333333335</v>
          </cell>
          <cell r="I2626" t="str">
            <v>US</v>
          </cell>
          <cell r="J2626" t="str">
            <v>Pankey</v>
          </cell>
          <cell r="K2626">
            <v>824311.86955774296</v>
          </cell>
          <cell r="L2626">
            <v>786045.20289107633</v>
          </cell>
          <cell r="M2626">
            <v>2479.6378640097046</v>
          </cell>
        </row>
        <row r="2627">
          <cell r="A2627">
            <v>38384</v>
          </cell>
          <cell r="B2627" t="str">
            <v>Ammonia</v>
          </cell>
          <cell r="C2627" t="str">
            <v>Victoria</v>
          </cell>
          <cell r="D2627" t="str">
            <v>KNC</v>
          </cell>
          <cell r="E2627">
            <v>287.57751325283277</v>
          </cell>
          <cell r="F2627">
            <v>8</v>
          </cell>
          <cell r="G2627" t="str">
            <v>$/ton</v>
          </cell>
          <cell r="H2627">
            <v>25000</v>
          </cell>
          <cell r="I2627" t="str">
            <v>US</v>
          </cell>
          <cell r="J2627" t="str">
            <v>Pankey</v>
          </cell>
          <cell r="K2627">
            <v>7389437.8313208194</v>
          </cell>
          <cell r="L2627">
            <v>7189437.8313208194</v>
          </cell>
          <cell r="M2627">
            <v>22679.614609844855</v>
          </cell>
        </row>
        <row r="2628">
          <cell r="A2628">
            <v>38384</v>
          </cell>
          <cell r="B2628" t="str">
            <v>Ammonia</v>
          </cell>
          <cell r="C2628" t="str">
            <v>Wilton</v>
          </cell>
          <cell r="D2628" t="str">
            <v>Terra</v>
          </cell>
          <cell r="E2628">
            <v>168</v>
          </cell>
          <cell r="G2628" t="str">
            <v>£/MT</v>
          </cell>
          <cell r="H2628">
            <v>4167</v>
          </cell>
          <cell r="I2628" t="str">
            <v>Euro</v>
          </cell>
          <cell r="J2628" t="str">
            <v>Pankey</v>
          </cell>
          <cell r="K2628">
            <v>1274103.1941031942</v>
          </cell>
          <cell r="L2628">
            <v>1274103.1941031942</v>
          </cell>
          <cell r="M2628">
            <v>4167</v>
          </cell>
        </row>
        <row r="2629">
          <cell r="A2629">
            <v>38384</v>
          </cell>
          <cell r="B2629" t="str">
            <v>Ammonia</v>
          </cell>
          <cell r="C2629" t="str">
            <v>Butachimie</v>
          </cell>
          <cell r="D2629" t="str">
            <v>Multiple</v>
          </cell>
          <cell r="E2629">
            <v>241.66666666666669</v>
          </cell>
          <cell r="G2629" t="str">
            <v>€/MT</v>
          </cell>
          <cell r="H2629">
            <v>8333</v>
          </cell>
          <cell r="I2629" t="str">
            <v>Euro</v>
          </cell>
          <cell r="J2629" t="str">
            <v>Pankey</v>
          </cell>
          <cell r="K2629">
            <v>2431069.42</v>
          </cell>
          <cell r="L2629">
            <v>2431069.4200000004</v>
          </cell>
          <cell r="M2629">
            <v>8333</v>
          </cell>
        </row>
        <row r="2630">
          <cell r="A2630">
            <v>38504</v>
          </cell>
          <cell r="B2630" t="str">
            <v>Nitric Acid</v>
          </cell>
          <cell r="C2630" t="str">
            <v>Maitland</v>
          </cell>
          <cell r="D2630" t="str">
            <v>Nitrochem</v>
          </cell>
          <cell r="E2630">
            <v>110.55</v>
          </cell>
          <cell r="G2630" t="str">
            <v>$C/MT</v>
          </cell>
          <cell r="H2630">
            <v>10000</v>
          </cell>
          <cell r="I2630" t="str">
            <v>Can</v>
          </cell>
          <cell r="J2630" t="str">
            <v>Poole</v>
          </cell>
          <cell r="K2630">
            <v>826542.05607476644</v>
          </cell>
          <cell r="L2630">
            <v>826542.05607476644</v>
          </cell>
          <cell r="M2630">
            <v>10000</v>
          </cell>
        </row>
        <row r="2631">
          <cell r="A2631">
            <v>38412</v>
          </cell>
          <cell r="B2631" t="str">
            <v>Ammonia</v>
          </cell>
          <cell r="C2631" t="str">
            <v>Sabine</v>
          </cell>
          <cell r="D2631" t="str">
            <v>Terra</v>
          </cell>
          <cell r="E2631">
            <v>292.11343617480173</v>
          </cell>
          <cell r="F2631">
            <v>6</v>
          </cell>
          <cell r="G2631" t="str">
            <v>$/ton</v>
          </cell>
          <cell r="H2631">
            <v>5466.666666666667</v>
          </cell>
          <cell r="I2631" t="str">
            <v>US</v>
          </cell>
          <cell r="J2631" t="str">
            <v>Pankey</v>
          </cell>
          <cell r="K2631">
            <v>1629686.7844222495</v>
          </cell>
          <cell r="L2631">
            <v>1596886.7844222495</v>
          </cell>
          <cell r="M2631">
            <v>4959.2757280194091</v>
          </cell>
        </row>
        <row r="2632">
          <cell r="A2632">
            <v>38412</v>
          </cell>
          <cell r="B2632" t="str">
            <v>Ammonia</v>
          </cell>
          <cell r="C2632" t="str">
            <v>Sabine</v>
          </cell>
          <cell r="D2632" t="str">
            <v>Transammonia</v>
          </cell>
          <cell r="E2632">
            <v>287.57751325283277</v>
          </cell>
          <cell r="F2632">
            <v>14</v>
          </cell>
          <cell r="G2632" t="str">
            <v>$/ton</v>
          </cell>
          <cell r="H2632">
            <v>2733.3333333333335</v>
          </cell>
          <cell r="I2632" t="str">
            <v>US</v>
          </cell>
          <cell r="J2632" t="str">
            <v>Pankey</v>
          </cell>
          <cell r="K2632">
            <v>824311.86955774296</v>
          </cell>
          <cell r="L2632">
            <v>786045.20289107633</v>
          </cell>
          <cell r="M2632">
            <v>2479.6378640097046</v>
          </cell>
        </row>
        <row r="2633">
          <cell r="A2633">
            <v>38412</v>
          </cell>
          <cell r="B2633" t="str">
            <v>Ammonia</v>
          </cell>
          <cell r="C2633" t="str">
            <v>Victoria</v>
          </cell>
          <cell r="D2633" t="str">
            <v>KNC</v>
          </cell>
          <cell r="E2633">
            <v>287.57751325283277</v>
          </cell>
          <cell r="F2633">
            <v>8</v>
          </cell>
          <cell r="G2633" t="str">
            <v>$/ton</v>
          </cell>
          <cell r="H2633">
            <v>25000</v>
          </cell>
          <cell r="I2633" t="str">
            <v>US</v>
          </cell>
          <cell r="J2633" t="str">
            <v>Pankey</v>
          </cell>
          <cell r="K2633">
            <v>7389437.8313208194</v>
          </cell>
          <cell r="L2633">
            <v>7189437.8313208194</v>
          </cell>
          <cell r="M2633">
            <v>22679.614609844855</v>
          </cell>
        </row>
        <row r="2634">
          <cell r="A2634">
            <v>38412</v>
          </cell>
          <cell r="B2634" t="str">
            <v>Ammonia</v>
          </cell>
          <cell r="C2634" t="str">
            <v>Wilton</v>
          </cell>
          <cell r="D2634" t="str">
            <v>Terra</v>
          </cell>
          <cell r="E2634">
            <v>168</v>
          </cell>
          <cell r="G2634" t="str">
            <v>£/MT</v>
          </cell>
          <cell r="H2634">
            <v>4167</v>
          </cell>
          <cell r="I2634" t="str">
            <v>Euro</v>
          </cell>
          <cell r="J2634" t="str">
            <v>Pankey</v>
          </cell>
          <cell r="K2634">
            <v>1274103.1941031942</v>
          </cell>
          <cell r="L2634">
            <v>1274103.1941031942</v>
          </cell>
          <cell r="M2634">
            <v>4167</v>
          </cell>
        </row>
        <row r="2635">
          <cell r="A2635">
            <v>38412</v>
          </cell>
          <cell r="B2635" t="str">
            <v>Ammonia</v>
          </cell>
          <cell r="C2635" t="str">
            <v>Butachimie</v>
          </cell>
          <cell r="D2635" t="str">
            <v>Multiple</v>
          </cell>
          <cell r="E2635">
            <v>216.66666666666669</v>
          </cell>
          <cell r="G2635" t="str">
            <v>€/MT</v>
          </cell>
          <cell r="H2635">
            <v>8333</v>
          </cell>
          <cell r="I2635" t="str">
            <v>Euro</v>
          </cell>
          <cell r="J2635" t="str">
            <v>Pankey</v>
          </cell>
          <cell r="K2635">
            <v>2179579.4800000004</v>
          </cell>
          <cell r="L2635">
            <v>2179579.4800000004</v>
          </cell>
          <cell r="M2635">
            <v>8333</v>
          </cell>
        </row>
        <row r="2636">
          <cell r="A2636">
            <v>38534</v>
          </cell>
          <cell r="B2636" t="str">
            <v>Nitric Acid</v>
          </cell>
          <cell r="C2636" t="str">
            <v>Maitland</v>
          </cell>
          <cell r="D2636" t="str">
            <v>Nitrochem</v>
          </cell>
          <cell r="E2636">
            <v>110.55</v>
          </cell>
          <cell r="G2636" t="str">
            <v>$C/MT</v>
          </cell>
          <cell r="H2636">
            <v>10000</v>
          </cell>
          <cell r="I2636" t="str">
            <v>Can</v>
          </cell>
          <cell r="J2636" t="str">
            <v>Poole</v>
          </cell>
          <cell r="K2636">
            <v>826542.05607476644</v>
          </cell>
          <cell r="L2636">
            <v>826542.05607476644</v>
          </cell>
          <cell r="M2636">
            <v>10000</v>
          </cell>
        </row>
        <row r="2637">
          <cell r="A2637">
            <v>38443</v>
          </cell>
          <cell r="B2637" t="str">
            <v>Ammonia</v>
          </cell>
          <cell r="C2637" t="str">
            <v>Sabine</v>
          </cell>
          <cell r="D2637" t="str">
            <v>Terra</v>
          </cell>
          <cell r="E2637">
            <v>272.15537531813828</v>
          </cell>
          <cell r="F2637">
            <v>6</v>
          </cell>
          <cell r="G2637" t="str">
            <v>$/ton</v>
          </cell>
          <cell r="H2637">
            <v>5466.666666666667</v>
          </cell>
          <cell r="I2637" t="str">
            <v>US</v>
          </cell>
          <cell r="J2637" t="str">
            <v>Pankey</v>
          </cell>
          <cell r="K2637">
            <v>1520582.7184058228</v>
          </cell>
          <cell r="L2637">
            <v>1487782.7184058228</v>
          </cell>
          <cell r="M2637">
            <v>4959.2757280194091</v>
          </cell>
        </row>
        <row r="2638">
          <cell r="A2638">
            <v>38443</v>
          </cell>
          <cell r="B2638" t="str">
            <v>Ammonia</v>
          </cell>
          <cell r="C2638" t="str">
            <v>Sabine</v>
          </cell>
          <cell r="D2638" t="str">
            <v>Transammonia</v>
          </cell>
          <cell r="E2638">
            <v>267.61945239616932</v>
          </cell>
          <cell r="F2638">
            <v>14</v>
          </cell>
          <cell r="G2638" t="str">
            <v>$/ton</v>
          </cell>
          <cell r="H2638">
            <v>2733.3333333333335</v>
          </cell>
          <cell r="I2638" t="str">
            <v>US</v>
          </cell>
          <cell r="J2638" t="str">
            <v>Pankey</v>
          </cell>
          <cell r="K2638">
            <v>769759.83654952957</v>
          </cell>
          <cell r="L2638">
            <v>731493.16988286283</v>
          </cell>
          <cell r="M2638">
            <v>2479.6378640097046</v>
          </cell>
        </row>
        <row r="2639">
          <cell r="A2639">
            <v>38443</v>
          </cell>
          <cell r="B2639" t="str">
            <v>Ammonia</v>
          </cell>
          <cell r="C2639" t="str">
            <v>Victoria</v>
          </cell>
          <cell r="D2639" t="str">
            <v>KNC</v>
          </cell>
          <cell r="E2639">
            <v>267.61945239616932</v>
          </cell>
          <cell r="F2639">
            <v>8</v>
          </cell>
          <cell r="G2639" t="str">
            <v>$/ton</v>
          </cell>
          <cell r="H2639">
            <v>25000</v>
          </cell>
          <cell r="I2639" t="str">
            <v>US</v>
          </cell>
          <cell r="J2639" t="str">
            <v>Pankey</v>
          </cell>
          <cell r="K2639">
            <v>6890486.3099042326</v>
          </cell>
          <cell r="L2639">
            <v>6690486.3099042326</v>
          </cell>
          <cell r="M2639">
            <v>22679.614609844855</v>
          </cell>
        </row>
        <row r="2640">
          <cell r="A2640">
            <v>38443</v>
          </cell>
          <cell r="B2640" t="str">
            <v>Ammonia</v>
          </cell>
          <cell r="C2640" t="str">
            <v>Wilton</v>
          </cell>
          <cell r="D2640" t="str">
            <v>Terra</v>
          </cell>
          <cell r="E2640">
            <v>158</v>
          </cell>
          <cell r="G2640" t="str">
            <v>£/MT</v>
          </cell>
          <cell r="H2640">
            <v>4167</v>
          </cell>
          <cell r="I2640" t="str">
            <v>Euro</v>
          </cell>
          <cell r="J2640" t="str">
            <v>Pankey</v>
          </cell>
          <cell r="K2640">
            <v>1198263.7182637183</v>
          </cell>
          <cell r="L2640">
            <v>1198263.7182637183</v>
          </cell>
          <cell r="M2640">
            <v>4167</v>
          </cell>
        </row>
        <row r="2641">
          <cell r="A2641">
            <v>38443</v>
          </cell>
          <cell r="B2641" t="str">
            <v>Ammonia</v>
          </cell>
          <cell r="C2641" t="str">
            <v>Butachimie</v>
          </cell>
          <cell r="D2641" t="str">
            <v>Multiple</v>
          </cell>
          <cell r="E2641">
            <v>216.66666666666669</v>
          </cell>
          <cell r="G2641" t="str">
            <v>€/MT</v>
          </cell>
          <cell r="H2641">
            <v>8333</v>
          </cell>
          <cell r="I2641" t="str">
            <v>Euro</v>
          </cell>
          <cell r="J2641" t="str">
            <v>Pankey</v>
          </cell>
          <cell r="K2641">
            <v>2179579.4800000004</v>
          </cell>
          <cell r="L2641">
            <v>2179579.4800000004</v>
          </cell>
          <cell r="M2641">
            <v>8333</v>
          </cell>
        </row>
        <row r="2642">
          <cell r="A2642">
            <v>38565</v>
          </cell>
          <cell r="B2642" t="str">
            <v>Nitric Acid</v>
          </cell>
          <cell r="C2642" t="str">
            <v>Maitland</v>
          </cell>
          <cell r="D2642" t="str">
            <v>Nitrochem</v>
          </cell>
          <cell r="E2642">
            <v>43.09</v>
          </cell>
          <cell r="G2642" t="str">
            <v>$C/MT</v>
          </cell>
          <cell r="H2642">
            <v>10000</v>
          </cell>
          <cell r="I2642" t="str">
            <v>Can</v>
          </cell>
          <cell r="J2642" t="str">
            <v>Poole</v>
          </cell>
          <cell r="K2642">
            <v>322168.22429906548</v>
          </cell>
          <cell r="L2642">
            <v>322168.22429906548</v>
          </cell>
          <cell r="M2642">
            <v>10000</v>
          </cell>
        </row>
        <row r="2643">
          <cell r="A2643">
            <v>38473</v>
          </cell>
          <cell r="B2643" t="str">
            <v>Ammonia</v>
          </cell>
          <cell r="C2643" t="str">
            <v>Sabine</v>
          </cell>
          <cell r="D2643" t="str">
            <v>Terra</v>
          </cell>
          <cell r="E2643">
            <v>262.17634488980656</v>
          </cell>
          <cell r="F2643">
            <v>6</v>
          </cell>
          <cell r="G2643" t="str">
            <v>$/ton</v>
          </cell>
          <cell r="H2643">
            <v>5466.666666666667</v>
          </cell>
          <cell r="I2643" t="str">
            <v>US</v>
          </cell>
          <cell r="J2643" t="str">
            <v>Pankey</v>
          </cell>
          <cell r="K2643">
            <v>1466030.6853976094</v>
          </cell>
          <cell r="L2643">
            <v>1433230.6853976094</v>
          </cell>
          <cell r="M2643">
            <v>4959.2757280194091</v>
          </cell>
        </row>
        <row r="2644">
          <cell r="A2644">
            <v>38473</v>
          </cell>
          <cell r="B2644" t="str">
            <v>Ammonia</v>
          </cell>
          <cell r="C2644" t="str">
            <v>Sabine</v>
          </cell>
          <cell r="D2644" t="str">
            <v>Transammonia</v>
          </cell>
          <cell r="E2644">
            <v>257.64042196783754</v>
          </cell>
          <cell r="F2644">
            <v>14</v>
          </cell>
          <cell r="G2644" t="str">
            <v>$/ton</v>
          </cell>
          <cell r="H2644">
            <v>2733.3333333333335</v>
          </cell>
          <cell r="I2644" t="str">
            <v>US</v>
          </cell>
          <cell r="J2644" t="str">
            <v>Pankey</v>
          </cell>
          <cell r="K2644">
            <v>742483.82004542265</v>
          </cell>
          <cell r="L2644">
            <v>704217.15337875602</v>
          </cell>
          <cell r="M2644">
            <v>2479.6378640097046</v>
          </cell>
        </row>
        <row r="2645">
          <cell r="A2645">
            <v>38473</v>
          </cell>
          <cell r="B2645" t="str">
            <v>Ammonia</v>
          </cell>
          <cell r="C2645" t="str">
            <v>Victoria</v>
          </cell>
          <cell r="D2645" t="str">
            <v>KNC</v>
          </cell>
          <cell r="E2645">
            <v>257.64042196783754</v>
          </cell>
          <cell r="F2645">
            <v>8</v>
          </cell>
          <cell r="G2645" t="str">
            <v>$/ton</v>
          </cell>
          <cell r="H2645">
            <v>25000</v>
          </cell>
          <cell r="I2645" t="str">
            <v>US</v>
          </cell>
          <cell r="J2645" t="str">
            <v>Pankey</v>
          </cell>
          <cell r="K2645">
            <v>6641010.5491959387</v>
          </cell>
          <cell r="L2645">
            <v>6441010.5491959387</v>
          </cell>
          <cell r="M2645">
            <v>22679.614609844855</v>
          </cell>
        </row>
        <row r="2646">
          <cell r="A2646">
            <v>38473</v>
          </cell>
          <cell r="B2646" t="str">
            <v>Ammonia</v>
          </cell>
          <cell r="C2646" t="str">
            <v>Wilton</v>
          </cell>
          <cell r="D2646" t="str">
            <v>Terra</v>
          </cell>
          <cell r="E2646">
            <v>158</v>
          </cell>
          <cell r="G2646" t="str">
            <v>£/MT</v>
          </cell>
          <cell r="H2646">
            <v>4167</v>
          </cell>
          <cell r="I2646" t="str">
            <v>Euro</v>
          </cell>
          <cell r="J2646" t="str">
            <v>Pankey</v>
          </cell>
          <cell r="K2646">
            <v>1198263.7182637183</v>
          </cell>
          <cell r="L2646">
            <v>1198263.7182637183</v>
          </cell>
          <cell r="M2646">
            <v>4167</v>
          </cell>
        </row>
        <row r="2647">
          <cell r="A2647">
            <v>38473</v>
          </cell>
          <cell r="B2647" t="str">
            <v>Ammonia</v>
          </cell>
          <cell r="C2647" t="str">
            <v>Butachimie</v>
          </cell>
          <cell r="D2647" t="str">
            <v>Multiple</v>
          </cell>
          <cell r="E2647">
            <v>216.66666666666669</v>
          </cell>
          <cell r="G2647" t="str">
            <v>€/MT</v>
          </cell>
          <cell r="H2647">
            <v>8333</v>
          </cell>
          <cell r="I2647" t="str">
            <v>Euro</v>
          </cell>
          <cell r="J2647" t="str">
            <v>Pankey</v>
          </cell>
          <cell r="K2647">
            <v>2179579.4800000004</v>
          </cell>
          <cell r="L2647">
            <v>2179579.4800000004</v>
          </cell>
          <cell r="M2647">
            <v>8333</v>
          </cell>
        </row>
        <row r="2648">
          <cell r="A2648">
            <v>38596</v>
          </cell>
          <cell r="B2648" t="str">
            <v>Nitric Acid</v>
          </cell>
          <cell r="C2648" t="str">
            <v>Maitland</v>
          </cell>
          <cell r="D2648" t="str">
            <v>Nitrochem</v>
          </cell>
          <cell r="E2648">
            <v>43.09</v>
          </cell>
          <cell r="G2648" t="str">
            <v>$C/MT</v>
          </cell>
          <cell r="H2648">
            <v>10000</v>
          </cell>
          <cell r="I2648" t="str">
            <v>Can</v>
          </cell>
          <cell r="J2648" t="str">
            <v>Poole</v>
          </cell>
          <cell r="K2648">
            <v>322168.22429906548</v>
          </cell>
          <cell r="L2648">
            <v>322168.22429906548</v>
          </cell>
          <cell r="M2648">
            <v>10000</v>
          </cell>
        </row>
        <row r="2649">
          <cell r="A2649">
            <v>38504</v>
          </cell>
          <cell r="B2649" t="str">
            <v>Ammonia</v>
          </cell>
          <cell r="C2649" t="str">
            <v>Sabine</v>
          </cell>
          <cell r="D2649" t="str">
            <v>Terra</v>
          </cell>
          <cell r="E2649">
            <v>252.1973144614748</v>
          </cell>
          <cell r="F2649">
            <v>6</v>
          </cell>
          <cell r="G2649" t="str">
            <v>$/ton</v>
          </cell>
          <cell r="H2649">
            <v>5466.666666666667</v>
          </cell>
          <cell r="I2649" t="str">
            <v>US</v>
          </cell>
          <cell r="J2649" t="str">
            <v>Pankey</v>
          </cell>
          <cell r="K2649">
            <v>1411478.6523893955</v>
          </cell>
          <cell r="L2649">
            <v>1378678.6523893957</v>
          </cell>
          <cell r="M2649">
            <v>4959.2757280194091</v>
          </cell>
        </row>
        <row r="2650">
          <cell r="A2650">
            <v>38504</v>
          </cell>
          <cell r="B2650" t="str">
            <v>Ammonia</v>
          </cell>
          <cell r="C2650" t="str">
            <v>Sabine</v>
          </cell>
          <cell r="D2650" t="str">
            <v>Transammonia</v>
          </cell>
          <cell r="E2650">
            <v>247.66139153950581</v>
          </cell>
          <cell r="F2650">
            <v>14</v>
          </cell>
          <cell r="G2650" t="str">
            <v>$/ton</v>
          </cell>
          <cell r="H2650">
            <v>2733.3333333333335</v>
          </cell>
          <cell r="I2650" t="str">
            <v>US</v>
          </cell>
          <cell r="J2650" t="str">
            <v>Pankey</v>
          </cell>
          <cell r="K2650">
            <v>715207.80354131595</v>
          </cell>
          <cell r="L2650">
            <v>676941.13687464921</v>
          </cell>
          <cell r="M2650">
            <v>2479.6378640097046</v>
          </cell>
        </row>
        <row r="2651">
          <cell r="A2651">
            <v>38504</v>
          </cell>
          <cell r="B2651" t="str">
            <v>Ammonia</v>
          </cell>
          <cell r="C2651" t="str">
            <v>Victoria</v>
          </cell>
          <cell r="D2651" t="str">
            <v>KNC</v>
          </cell>
          <cell r="E2651">
            <v>247.66139153950581</v>
          </cell>
          <cell r="F2651">
            <v>8</v>
          </cell>
          <cell r="G2651" t="str">
            <v>$/ton</v>
          </cell>
          <cell r="H2651">
            <v>25000</v>
          </cell>
          <cell r="I2651" t="str">
            <v>US</v>
          </cell>
          <cell r="J2651" t="str">
            <v>Pankey</v>
          </cell>
          <cell r="K2651">
            <v>6391534.7884876458</v>
          </cell>
          <cell r="L2651">
            <v>6191534.7884876458</v>
          </cell>
          <cell r="M2651">
            <v>22679.614609844855</v>
          </cell>
        </row>
        <row r="2652">
          <cell r="A2652">
            <v>38504</v>
          </cell>
          <cell r="B2652" t="str">
            <v>Ammonia</v>
          </cell>
          <cell r="C2652" t="str">
            <v>Wilton</v>
          </cell>
          <cell r="D2652" t="str">
            <v>Terra</v>
          </cell>
          <cell r="E2652">
            <v>158</v>
          </cell>
          <cell r="G2652" t="str">
            <v>£/MT</v>
          </cell>
          <cell r="H2652">
            <v>4167</v>
          </cell>
          <cell r="I2652" t="str">
            <v>Euro</v>
          </cell>
          <cell r="J2652" t="str">
            <v>Pankey</v>
          </cell>
          <cell r="K2652">
            <v>1198263.7182637183</v>
          </cell>
          <cell r="L2652">
            <v>1198263.7182637183</v>
          </cell>
          <cell r="M2652">
            <v>4167</v>
          </cell>
        </row>
        <row r="2653">
          <cell r="A2653">
            <v>38504</v>
          </cell>
          <cell r="B2653" t="str">
            <v>Ammonia</v>
          </cell>
          <cell r="C2653" t="str">
            <v>Butachimie</v>
          </cell>
          <cell r="D2653" t="str">
            <v>Multiple</v>
          </cell>
          <cell r="E2653">
            <v>216.66666666666669</v>
          </cell>
          <cell r="G2653" t="str">
            <v>€/MT</v>
          </cell>
          <cell r="H2653">
            <v>8333</v>
          </cell>
          <cell r="I2653" t="str">
            <v>Euro</v>
          </cell>
          <cell r="J2653" t="str">
            <v>Pankey</v>
          </cell>
          <cell r="K2653">
            <v>2179579.4800000004</v>
          </cell>
          <cell r="L2653">
            <v>2179579.4800000004</v>
          </cell>
          <cell r="M2653">
            <v>8333</v>
          </cell>
        </row>
        <row r="2654">
          <cell r="A2654">
            <v>38626</v>
          </cell>
          <cell r="B2654" t="str">
            <v>Nitric Acid</v>
          </cell>
          <cell r="C2654" t="str">
            <v>Maitland</v>
          </cell>
          <cell r="D2654" t="str">
            <v>Nitrochem</v>
          </cell>
          <cell r="E2654">
            <v>43.09</v>
          </cell>
          <cell r="G2654" t="str">
            <v>$C/MT</v>
          </cell>
          <cell r="H2654">
            <v>10000</v>
          </cell>
          <cell r="I2654" t="str">
            <v>Can</v>
          </cell>
          <cell r="J2654" t="str">
            <v>Poole</v>
          </cell>
          <cell r="K2654">
            <v>322168.22429906548</v>
          </cell>
          <cell r="L2654">
            <v>322168.22429906548</v>
          </cell>
          <cell r="M2654">
            <v>10000</v>
          </cell>
        </row>
        <row r="2655">
          <cell r="A2655">
            <v>38534</v>
          </cell>
          <cell r="B2655" t="str">
            <v>Ammonia</v>
          </cell>
          <cell r="C2655" t="str">
            <v>Sabine</v>
          </cell>
          <cell r="D2655" t="str">
            <v>Terra</v>
          </cell>
          <cell r="E2655">
            <v>242.21828403314305</v>
          </cell>
          <cell r="F2655">
            <v>6</v>
          </cell>
          <cell r="G2655" t="str">
            <v>$/ton</v>
          </cell>
          <cell r="H2655">
            <v>5466.666666666667</v>
          </cell>
          <cell r="I2655" t="str">
            <v>US</v>
          </cell>
          <cell r="J2655" t="str">
            <v>Pankey</v>
          </cell>
          <cell r="K2655">
            <v>1356926.6193811821</v>
          </cell>
          <cell r="L2655">
            <v>1324126.6193811821</v>
          </cell>
          <cell r="M2655">
            <v>4959.2757280194091</v>
          </cell>
        </row>
        <row r="2656">
          <cell r="A2656">
            <v>38534</v>
          </cell>
          <cell r="B2656" t="str">
            <v>Ammonia</v>
          </cell>
          <cell r="C2656" t="str">
            <v>Sabine</v>
          </cell>
          <cell r="D2656" t="str">
            <v>Transammonia</v>
          </cell>
          <cell r="E2656">
            <v>237.68236111117409</v>
          </cell>
          <cell r="F2656">
            <v>14</v>
          </cell>
          <cell r="G2656" t="str">
            <v>$/ton</v>
          </cell>
          <cell r="H2656">
            <v>2733.3333333333335</v>
          </cell>
          <cell r="I2656" t="str">
            <v>US</v>
          </cell>
          <cell r="J2656" t="str">
            <v>Pankey</v>
          </cell>
          <cell r="K2656">
            <v>687931.78703720926</v>
          </cell>
          <cell r="L2656">
            <v>649665.12037054251</v>
          </cell>
          <cell r="M2656">
            <v>2479.6378640097046</v>
          </cell>
        </row>
        <row r="2657">
          <cell r="A2657">
            <v>38534</v>
          </cell>
          <cell r="B2657" t="str">
            <v>Ammonia</v>
          </cell>
          <cell r="C2657" t="str">
            <v>Victoria</v>
          </cell>
          <cell r="D2657" t="str">
            <v>KNC</v>
          </cell>
          <cell r="E2657">
            <v>237.68236111117409</v>
          </cell>
          <cell r="F2657">
            <v>8</v>
          </cell>
          <cell r="G2657" t="str">
            <v>$/ton</v>
          </cell>
          <cell r="H2657">
            <v>25000</v>
          </cell>
          <cell r="I2657" t="str">
            <v>US</v>
          </cell>
          <cell r="J2657" t="str">
            <v>Pankey</v>
          </cell>
          <cell r="K2657">
            <v>6142059.0277793519</v>
          </cell>
          <cell r="L2657">
            <v>5942059.0277793519</v>
          </cell>
          <cell r="M2657">
            <v>22679.614609844855</v>
          </cell>
        </row>
        <row r="2658">
          <cell r="A2658">
            <v>38534</v>
          </cell>
          <cell r="B2658" t="str">
            <v>Ammonia</v>
          </cell>
          <cell r="C2658" t="str">
            <v>Wilton</v>
          </cell>
          <cell r="D2658" t="str">
            <v>Terra</v>
          </cell>
          <cell r="E2658">
            <v>158</v>
          </cell>
          <cell r="G2658" t="str">
            <v>£/MT</v>
          </cell>
          <cell r="H2658">
            <v>4167</v>
          </cell>
          <cell r="I2658" t="str">
            <v>Euro</v>
          </cell>
          <cell r="J2658" t="str">
            <v>Pankey</v>
          </cell>
          <cell r="K2658">
            <v>1198263.7182637183</v>
          </cell>
          <cell r="L2658">
            <v>1198263.7182637183</v>
          </cell>
          <cell r="M2658">
            <v>4167</v>
          </cell>
        </row>
        <row r="2659">
          <cell r="A2659">
            <v>38534</v>
          </cell>
          <cell r="B2659" t="str">
            <v>Ammonia</v>
          </cell>
          <cell r="C2659" t="str">
            <v>Butachimie</v>
          </cell>
          <cell r="D2659" t="str">
            <v>Multiple</v>
          </cell>
          <cell r="E2659">
            <v>216.66666666666669</v>
          </cell>
          <cell r="G2659" t="str">
            <v>€/MT</v>
          </cell>
          <cell r="H2659">
            <v>8333</v>
          </cell>
          <cell r="I2659" t="str">
            <v>Euro</v>
          </cell>
          <cell r="J2659" t="str">
            <v>Pankey</v>
          </cell>
          <cell r="K2659">
            <v>2179579.4800000004</v>
          </cell>
          <cell r="L2659">
            <v>2179579.4800000004</v>
          </cell>
          <cell r="M2659">
            <v>8333</v>
          </cell>
        </row>
        <row r="2660">
          <cell r="A2660">
            <v>38657</v>
          </cell>
          <cell r="B2660" t="str">
            <v>Nitric Acid</v>
          </cell>
          <cell r="C2660" t="str">
            <v>Maitland</v>
          </cell>
          <cell r="D2660" t="str">
            <v>Nitrochem</v>
          </cell>
          <cell r="E2660">
            <v>43.09</v>
          </cell>
          <cell r="G2660" t="str">
            <v>$C/MT</v>
          </cell>
          <cell r="H2660">
            <v>10000</v>
          </cell>
          <cell r="I2660" t="str">
            <v>Can</v>
          </cell>
          <cell r="J2660" t="str">
            <v>Poole</v>
          </cell>
          <cell r="K2660">
            <v>322168.22429906548</v>
          </cell>
          <cell r="L2660">
            <v>322168.22429906548</v>
          </cell>
          <cell r="M2660">
            <v>10000</v>
          </cell>
        </row>
        <row r="2661">
          <cell r="A2661">
            <v>38565</v>
          </cell>
          <cell r="B2661" t="str">
            <v>Ammonia</v>
          </cell>
          <cell r="C2661" t="str">
            <v>Sabine</v>
          </cell>
          <cell r="D2661" t="str">
            <v>Terra</v>
          </cell>
          <cell r="E2661">
            <v>242.21828403314305</v>
          </cell>
          <cell r="F2661">
            <v>6</v>
          </cell>
          <cell r="G2661" t="str">
            <v>$/ton</v>
          </cell>
          <cell r="H2661">
            <v>5466.666666666667</v>
          </cell>
          <cell r="I2661" t="str">
            <v>US</v>
          </cell>
          <cell r="J2661" t="str">
            <v>Pankey</v>
          </cell>
          <cell r="K2661">
            <v>1356926.6193811821</v>
          </cell>
          <cell r="L2661">
            <v>1324126.6193811821</v>
          </cell>
          <cell r="M2661">
            <v>4959.2757280194091</v>
          </cell>
        </row>
        <row r="2662">
          <cell r="A2662">
            <v>38565</v>
          </cell>
          <cell r="B2662" t="str">
            <v>Ammonia</v>
          </cell>
          <cell r="C2662" t="str">
            <v>Sabine</v>
          </cell>
          <cell r="D2662" t="str">
            <v>Transammonia</v>
          </cell>
          <cell r="E2662">
            <v>237.68236111117409</v>
          </cell>
          <cell r="F2662">
            <v>14</v>
          </cell>
          <cell r="G2662" t="str">
            <v>$/ton</v>
          </cell>
          <cell r="H2662">
            <v>2733.3333333333335</v>
          </cell>
          <cell r="I2662" t="str">
            <v>US</v>
          </cell>
          <cell r="J2662" t="str">
            <v>Pankey</v>
          </cell>
          <cell r="K2662">
            <v>687931.78703720926</v>
          </cell>
          <cell r="L2662">
            <v>649665.12037054251</v>
          </cell>
          <cell r="M2662">
            <v>2479.6378640097046</v>
          </cell>
        </row>
        <row r="2663">
          <cell r="A2663">
            <v>38565</v>
          </cell>
          <cell r="B2663" t="str">
            <v>Ammonia</v>
          </cell>
          <cell r="C2663" t="str">
            <v>Victoria</v>
          </cell>
          <cell r="D2663" t="str">
            <v>KNC</v>
          </cell>
          <cell r="E2663">
            <v>237.68236111117409</v>
          </cell>
          <cell r="F2663">
            <v>8</v>
          </cell>
          <cell r="G2663" t="str">
            <v>$/ton</v>
          </cell>
          <cell r="H2663">
            <v>25000</v>
          </cell>
          <cell r="I2663" t="str">
            <v>US</v>
          </cell>
          <cell r="J2663" t="str">
            <v>Pankey</v>
          </cell>
          <cell r="K2663">
            <v>6142059.0277793519</v>
          </cell>
          <cell r="L2663">
            <v>5942059.0277793519</v>
          </cell>
          <cell r="M2663">
            <v>22679.614609844855</v>
          </cell>
        </row>
        <row r="2664">
          <cell r="A2664">
            <v>38565</v>
          </cell>
          <cell r="B2664" t="str">
            <v>Ammonia</v>
          </cell>
          <cell r="C2664" t="str">
            <v>Wilton</v>
          </cell>
          <cell r="D2664" t="str">
            <v>Terra</v>
          </cell>
          <cell r="E2664">
            <v>158</v>
          </cell>
          <cell r="G2664" t="str">
            <v>£/MT</v>
          </cell>
          <cell r="H2664">
            <v>4167</v>
          </cell>
          <cell r="I2664" t="str">
            <v>Euro</v>
          </cell>
          <cell r="J2664" t="str">
            <v>Pankey</v>
          </cell>
          <cell r="K2664">
            <v>1198263.7182637183</v>
          </cell>
          <cell r="L2664">
            <v>1198263.7182637183</v>
          </cell>
          <cell r="M2664">
            <v>4167</v>
          </cell>
        </row>
        <row r="2665">
          <cell r="A2665">
            <v>38565</v>
          </cell>
          <cell r="B2665" t="str">
            <v>Ammonia</v>
          </cell>
          <cell r="C2665" t="str">
            <v>Butachimie</v>
          </cell>
          <cell r="D2665" t="str">
            <v>Multiple</v>
          </cell>
          <cell r="E2665">
            <v>216.66666666666669</v>
          </cell>
          <cell r="G2665" t="str">
            <v>€/MT</v>
          </cell>
          <cell r="H2665">
            <v>8333</v>
          </cell>
          <cell r="I2665" t="str">
            <v>Euro</v>
          </cell>
          <cell r="J2665" t="str">
            <v>Pankey</v>
          </cell>
          <cell r="K2665">
            <v>2179579.4800000004</v>
          </cell>
          <cell r="L2665">
            <v>2179579.4800000004</v>
          </cell>
          <cell r="M2665">
            <v>8333</v>
          </cell>
        </row>
        <row r="2666">
          <cell r="A2666">
            <v>38687</v>
          </cell>
          <cell r="B2666" t="str">
            <v>Nitric Acid</v>
          </cell>
          <cell r="C2666" t="str">
            <v>Maitland</v>
          </cell>
          <cell r="D2666" t="str">
            <v>Nitrochem</v>
          </cell>
          <cell r="E2666">
            <v>43.09</v>
          </cell>
          <cell r="G2666" t="str">
            <v>$C/MT</v>
          </cell>
          <cell r="H2666">
            <v>10000</v>
          </cell>
          <cell r="I2666" t="str">
            <v>Can</v>
          </cell>
          <cell r="J2666" t="str">
            <v>Poole</v>
          </cell>
          <cell r="K2666">
            <v>322168.22429906548</v>
          </cell>
          <cell r="L2666">
            <v>322168.22429906548</v>
          </cell>
          <cell r="M2666">
            <v>10000</v>
          </cell>
        </row>
        <row r="2667">
          <cell r="A2667">
            <v>38596</v>
          </cell>
          <cell r="B2667" t="str">
            <v>Ammonia</v>
          </cell>
          <cell r="C2667" t="str">
            <v>Sabine</v>
          </cell>
          <cell r="D2667" t="str">
            <v>Terra</v>
          </cell>
          <cell r="E2667">
            <v>252.1973144614748</v>
          </cell>
          <cell r="F2667">
            <v>6</v>
          </cell>
          <cell r="G2667" t="str">
            <v>$/ton</v>
          </cell>
          <cell r="H2667">
            <v>5466.666666666667</v>
          </cell>
          <cell r="I2667" t="str">
            <v>US</v>
          </cell>
          <cell r="J2667" t="str">
            <v>Pankey</v>
          </cell>
          <cell r="K2667">
            <v>1411478.6523893955</v>
          </cell>
          <cell r="L2667">
            <v>1378678.6523893957</v>
          </cell>
          <cell r="M2667">
            <v>4959.2757280194091</v>
          </cell>
        </row>
        <row r="2668">
          <cell r="A2668">
            <v>38596</v>
          </cell>
          <cell r="B2668" t="str">
            <v>Ammonia</v>
          </cell>
          <cell r="C2668" t="str">
            <v>Sabine</v>
          </cell>
          <cell r="D2668" t="str">
            <v>Transammonia</v>
          </cell>
          <cell r="E2668">
            <v>247.66139153950581</v>
          </cell>
          <cell r="F2668">
            <v>14</v>
          </cell>
          <cell r="G2668" t="str">
            <v>$/ton</v>
          </cell>
          <cell r="H2668">
            <v>2733.3333333333335</v>
          </cell>
          <cell r="I2668" t="str">
            <v>US</v>
          </cell>
          <cell r="J2668" t="str">
            <v>Pankey</v>
          </cell>
          <cell r="K2668">
            <v>715207.80354131595</v>
          </cell>
          <cell r="L2668">
            <v>676941.13687464921</v>
          </cell>
          <cell r="M2668">
            <v>2479.6378640097046</v>
          </cell>
        </row>
        <row r="2669">
          <cell r="A2669">
            <v>38596</v>
          </cell>
          <cell r="B2669" t="str">
            <v>Ammonia</v>
          </cell>
          <cell r="C2669" t="str">
            <v>Victoria</v>
          </cell>
          <cell r="D2669" t="str">
            <v>KNC</v>
          </cell>
          <cell r="E2669">
            <v>247.66139153950581</v>
          </cell>
          <cell r="F2669">
            <v>8</v>
          </cell>
          <cell r="G2669" t="str">
            <v>$/ton</v>
          </cell>
          <cell r="H2669">
            <v>25000</v>
          </cell>
          <cell r="I2669" t="str">
            <v>US</v>
          </cell>
          <cell r="J2669" t="str">
            <v>Pankey</v>
          </cell>
          <cell r="K2669">
            <v>6391534.7884876458</v>
          </cell>
          <cell r="L2669">
            <v>6191534.7884876458</v>
          </cell>
          <cell r="M2669">
            <v>22679.614609844855</v>
          </cell>
        </row>
        <row r="2670">
          <cell r="A2670">
            <v>38596</v>
          </cell>
          <cell r="B2670" t="str">
            <v>Ammonia</v>
          </cell>
          <cell r="C2670" t="str">
            <v>Wilton</v>
          </cell>
          <cell r="D2670" t="str">
            <v>Terra</v>
          </cell>
          <cell r="E2670">
            <v>158</v>
          </cell>
          <cell r="G2670" t="str">
            <v>£/MT</v>
          </cell>
          <cell r="H2670">
            <v>4167</v>
          </cell>
          <cell r="I2670" t="str">
            <v>Euro</v>
          </cell>
          <cell r="J2670" t="str">
            <v>Pankey</v>
          </cell>
          <cell r="K2670">
            <v>1198263.7182637183</v>
          </cell>
          <cell r="L2670">
            <v>1198263.7182637183</v>
          </cell>
          <cell r="M2670">
            <v>4167</v>
          </cell>
        </row>
        <row r="2671">
          <cell r="A2671">
            <v>38596</v>
          </cell>
          <cell r="B2671" t="str">
            <v>Ammonia</v>
          </cell>
          <cell r="C2671" t="str">
            <v>Butachimie</v>
          </cell>
          <cell r="D2671" t="str">
            <v>Multiple</v>
          </cell>
          <cell r="E2671">
            <v>216.66666666666669</v>
          </cell>
          <cell r="G2671" t="str">
            <v>€/MT</v>
          </cell>
          <cell r="H2671">
            <v>8333</v>
          </cell>
          <cell r="I2671" t="str">
            <v>Euro</v>
          </cell>
          <cell r="J2671" t="str">
            <v>Pankey</v>
          </cell>
          <cell r="K2671">
            <v>2179579.4800000004</v>
          </cell>
          <cell r="L2671">
            <v>2179579.4800000004</v>
          </cell>
          <cell r="M2671">
            <v>8333</v>
          </cell>
        </row>
        <row r="2672">
          <cell r="A2672">
            <v>38169</v>
          </cell>
          <cell r="B2672" t="str">
            <v>Ammonia</v>
          </cell>
          <cell r="C2672" t="str">
            <v>Maitland</v>
          </cell>
          <cell r="D2672" t="str">
            <v>Terra</v>
          </cell>
          <cell r="E2672">
            <v>325.18</v>
          </cell>
          <cell r="G2672" t="str">
            <v>$/MT</v>
          </cell>
          <cell r="H2672">
            <v>3267</v>
          </cell>
          <cell r="I2672" t="str">
            <v>Can</v>
          </cell>
          <cell r="J2672" t="str">
            <v>Pankey</v>
          </cell>
          <cell r="K2672">
            <v>1062363.06</v>
          </cell>
          <cell r="L2672">
            <v>1062363.06</v>
          </cell>
          <cell r="M2672">
            <v>3267</v>
          </cell>
        </row>
        <row r="2673">
          <cell r="A2673">
            <v>38169</v>
          </cell>
          <cell r="B2673" t="str">
            <v>Ammonia</v>
          </cell>
          <cell r="C2673" t="str">
            <v>Sabine</v>
          </cell>
          <cell r="D2673" t="str">
            <v>Terra</v>
          </cell>
          <cell r="E2673">
            <v>265.35000000000002</v>
          </cell>
          <cell r="F2673">
            <v>6</v>
          </cell>
          <cell r="G2673" t="str">
            <v>$/ton</v>
          </cell>
          <cell r="H2673">
            <v>6250</v>
          </cell>
          <cell r="I2673" t="str">
            <v>US</v>
          </cell>
          <cell r="J2673" t="str">
            <v>Pankey</v>
          </cell>
          <cell r="K2673">
            <v>1695937.5000000002</v>
          </cell>
          <cell r="L2673">
            <v>1658437.5000000002</v>
          </cell>
          <cell r="M2673">
            <v>5669.9036524612138</v>
          </cell>
        </row>
        <row r="2674">
          <cell r="A2674">
            <v>38169</v>
          </cell>
          <cell r="B2674" t="str">
            <v>Ammonia</v>
          </cell>
          <cell r="C2674" t="str">
            <v>Sabine</v>
          </cell>
          <cell r="D2674" t="str">
            <v>Transammonia</v>
          </cell>
          <cell r="E2674">
            <v>267.62</v>
          </cell>
          <cell r="F2674">
            <v>14</v>
          </cell>
          <cell r="G2674" t="str">
            <v>$/ton</v>
          </cell>
          <cell r="H2674">
            <v>5942</v>
          </cell>
          <cell r="I2674" t="str">
            <v>US</v>
          </cell>
          <cell r="J2674" t="str">
            <v>Pankey</v>
          </cell>
          <cell r="K2674">
            <v>1673386.04</v>
          </cell>
          <cell r="L2674">
            <v>1590198.04</v>
          </cell>
          <cell r="M2674">
            <v>5390.4908004679255</v>
          </cell>
        </row>
        <row r="2675">
          <cell r="A2675">
            <v>38169</v>
          </cell>
          <cell r="B2675" t="str">
            <v>Ammonia</v>
          </cell>
          <cell r="C2675" t="str">
            <v>Victoria</v>
          </cell>
          <cell r="D2675" t="str">
            <v>KNC</v>
          </cell>
          <cell r="E2675">
            <v>257.64</v>
          </cell>
          <cell r="F2675">
            <v>8</v>
          </cell>
          <cell r="G2675" t="str">
            <v>$/MT</v>
          </cell>
          <cell r="H2675">
            <v>25904</v>
          </cell>
          <cell r="I2675" t="str">
            <v>US</v>
          </cell>
          <cell r="J2675" t="str">
            <v>Pankey</v>
          </cell>
          <cell r="K2675">
            <v>6881138.5599999996</v>
          </cell>
          <cell r="L2675">
            <v>6673906.5599999996</v>
          </cell>
          <cell r="M2675">
            <v>23499.709474136846</v>
          </cell>
        </row>
        <row r="2676">
          <cell r="A2676">
            <v>38169</v>
          </cell>
          <cell r="B2676" t="str">
            <v>Ammonia</v>
          </cell>
          <cell r="C2676" t="str">
            <v>Wilton</v>
          </cell>
          <cell r="D2676" t="str">
            <v>Terra</v>
          </cell>
          <cell r="E2676">
            <v>152</v>
          </cell>
          <cell r="G2676" t="str">
            <v>£/MT</v>
          </cell>
          <cell r="H2676">
            <v>4167</v>
          </cell>
          <cell r="I2676" t="str">
            <v>Euro</v>
          </cell>
          <cell r="J2676" t="str">
            <v>Pankey</v>
          </cell>
          <cell r="K2676">
            <v>1152760.0327600327</v>
          </cell>
          <cell r="L2676">
            <v>1152760.0327600327</v>
          </cell>
          <cell r="M2676">
            <v>4167</v>
          </cell>
        </row>
        <row r="2677">
          <cell r="A2677">
            <v>38169</v>
          </cell>
          <cell r="B2677" t="str">
            <v>Ammonia</v>
          </cell>
          <cell r="C2677" t="str">
            <v>Butachimie</v>
          </cell>
          <cell r="D2677" t="str">
            <v>Multiple</v>
          </cell>
          <cell r="E2677">
            <v>240</v>
          </cell>
          <cell r="G2677" t="str">
            <v>€/MT</v>
          </cell>
          <cell r="H2677">
            <v>8333</v>
          </cell>
          <cell r="I2677" t="str">
            <v>Euro</v>
          </cell>
          <cell r="J2677" t="str">
            <v>Pankey</v>
          </cell>
          <cell r="K2677">
            <v>2415508.1828612839</v>
          </cell>
          <cell r="L2677">
            <v>2415508.1828612844</v>
          </cell>
          <cell r="M2677">
            <v>8333</v>
          </cell>
        </row>
        <row r="2678">
          <cell r="A2678">
            <v>38139</v>
          </cell>
          <cell r="B2678" t="str">
            <v>Ammonia</v>
          </cell>
          <cell r="C2678" t="str">
            <v>Maitland</v>
          </cell>
          <cell r="D2678" t="str">
            <v>PCS</v>
          </cell>
          <cell r="E2678">
            <v>275</v>
          </cell>
          <cell r="G2678" t="str">
            <v>$/MT</v>
          </cell>
          <cell r="H2678">
            <v>67</v>
          </cell>
          <cell r="I2678" t="str">
            <v>Can</v>
          </cell>
          <cell r="J2678" t="str">
            <v>Pankey</v>
          </cell>
          <cell r="K2678">
            <v>18425</v>
          </cell>
          <cell r="L2678">
            <v>18425</v>
          </cell>
          <cell r="M2678">
            <v>67</v>
          </cell>
        </row>
        <row r="2679">
          <cell r="A2679">
            <v>38139</v>
          </cell>
          <cell r="B2679" t="str">
            <v>Ammonia</v>
          </cell>
          <cell r="C2679" t="str">
            <v>Maitland</v>
          </cell>
          <cell r="D2679" t="str">
            <v>Terra</v>
          </cell>
          <cell r="E2679">
            <v>303.13</v>
          </cell>
          <cell r="G2679" t="str">
            <v>$/MT</v>
          </cell>
          <cell r="H2679">
            <v>3267</v>
          </cell>
          <cell r="I2679" t="str">
            <v>Can</v>
          </cell>
          <cell r="J2679" t="str">
            <v>Pankey</v>
          </cell>
          <cell r="K2679">
            <v>990325.71</v>
          </cell>
          <cell r="L2679">
            <v>990325.71</v>
          </cell>
          <cell r="M2679">
            <v>3267</v>
          </cell>
        </row>
        <row r="2680">
          <cell r="A2680">
            <v>38139</v>
          </cell>
          <cell r="B2680" t="str">
            <v>Ammonia</v>
          </cell>
          <cell r="C2680" t="str">
            <v>Sabine</v>
          </cell>
          <cell r="D2680" t="str">
            <v>KNC</v>
          </cell>
          <cell r="E2680">
            <v>247.66</v>
          </cell>
          <cell r="F2680">
            <v>14</v>
          </cell>
          <cell r="G2680" t="str">
            <v>$/ton</v>
          </cell>
          <cell r="H2680">
            <v>5500</v>
          </cell>
          <cell r="I2680" t="str">
            <v>US</v>
          </cell>
          <cell r="J2680" t="str">
            <v>Pankey</v>
          </cell>
          <cell r="K2680">
            <v>1439129.9999999998</v>
          </cell>
          <cell r="L2680">
            <v>1362130</v>
          </cell>
          <cell r="M2680">
            <v>4989.5152141658682</v>
          </cell>
        </row>
        <row r="2681">
          <cell r="A2681">
            <v>38139</v>
          </cell>
          <cell r="B2681" t="str">
            <v>Ammonia</v>
          </cell>
          <cell r="C2681" t="str">
            <v>Sabine</v>
          </cell>
          <cell r="D2681" t="str">
            <v>Terra</v>
          </cell>
          <cell r="E2681">
            <v>246.08</v>
          </cell>
          <cell r="F2681">
            <v>6</v>
          </cell>
          <cell r="G2681" t="str">
            <v>$/ton</v>
          </cell>
          <cell r="H2681">
            <v>6250</v>
          </cell>
          <cell r="I2681" t="str">
            <v>US</v>
          </cell>
          <cell r="J2681" t="str">
            <v>Pankey</v>
          </cell>
          <cell r="K2681">
            <v>1575500</v>
          </cell>
          <cell r="L2681">
            <v>1538000</v>
          </cell>
          <cell r="M2681">
            <v>5669.9036524612138</v>
          </cell>
        </row>
        <row r="2682">
          <cell r="A2682">
            <v>38139</v>
          </cell>
          <cell r="B2682" t="str">
            <v>Ammonia</v>
          </cell>
          <cell r="C2682" t="str">
            <v>Sabine</v>
          </cell>
          <cell r="D2682" t="str">
            <v>Transammonia</v>
          </cell>
          <cell r="E2682">
            <v>246.9</v>
          </cell>
          <cell r="F2682">
            <v>14</v>
          </cell>
          <cell r="G2682" t="str">
            <v>$/ton</v>
          </cell>
          <cell r="H2682">
            <v>5512</v>
          </cell>
          <cell r="I2682" t="str">
            <v>US</v>
          </cell>
          <cell r="J2682" t="str">
            <v>Pankey</v>
          </cell>
          <cell r="K2682">
            <v>1438080.7999999998</v>
          </cell>
          <cell r="L2682">
            <v>1360912.8</v>
          </cell>
          <cell r="M2682">
            <v>5000.4014291785934</v>
          </cell>
        </row>
        <row r="2683">
          <cell r="A2683">
            <v>38139</v>
          </cell>
          <cell r="B2683" t="str">
            <v>Ammonia</v>
          </cell>
          <cell r="C2683" t="str">
            <v>Victoria</v>
          </cell>
          <cell r="D2683" t="str">
            <v>KNC</v>
          </cell>
          <cell r="E2683">
            <v>195.04</v>
          </cell>
          <cell r="F2683">
            <v>8</v>
          </cell>
          <cell r="G2683" t="str">
            <v>$/MT</v>
          </cell>
          <cell r="H2683">
            <v>11574.26</v>
          </cell>
          <cell r="I2683" t="str">
            <v>US</v>
          </cell>
          <cell r="J2683" t="str">
            <v>Pankey</v>
          </cell>
          <cell r="K2683">
            <v>2350037.7503999998</v>
          </cell>
          <cell r="L2683">
            <v>2257443.6704000002</v>
          </cell>
          <cell r="M2683">
            <v>10499.990247765716</v>
          </cell>
        </row>
        <row r="2684">
          <cell r="A2684">
            <v>38139</v>
          </cell>
          <cell r="B2684" t="str">
            <v>Ammonia</v>
          </cell>
          <cell r="C2684" t="str">
            <v>Wilton</v>
          </cell>
          <cell r="D2684" t="str">
            <v>Terra</v>
          </cell>
          <cell r="E2684">
            <v>131.039218822397</v>
          </cell>
          <cell r="G2684" t="str">
            <v>£/MT</v>
          </cell>
          <cell r="H2684">
            <v>4167</v>
          </cell>
          <cell r="I2684" t="str">
            <v>Euro</v>
          </cell>
          <cell r="J2684" t="str">
            <v>Pankey</v>
          </cell>
          <cell r="K2684">
            <v>982872.76469927095</v>
          </cell>
          <cell r="L2684">
            <v>982872.76469927095</v>
          </cell>
          <cell r="M2684">
            <v>4167</v>
          </cell>
        </row>
        <row r="2685">
          <cell r="A2685">
            <v>38139</v>
          </cell>
          <cell r="B2685" t="str">
            <v>Ammonia</v>
          </cell>
          <cell r="C2685" t="str">
            <v>Butachimie</v>
          </cell>
          <cell r="D2685" t="str">
            <v>Multiple</v>
          </cell>
          <cell r="E2685">
            <v>212.1408350115168</v>
          </cell>
          <cell r="G2685" t="str">
            <v>€/MT</v>
          </cell>
          <cell r="H2685">
            <v>8333</v>
          </cell>
          <cell r="I2685" t="str">
            <v>Euro</v>
          </cell>
          <cell r="J2685" t="str">
            <v>Pankey</v>
          </cell>
          <cell r="K2685">
            <v>2145774.9611734967</v>
          </cell>
          <cell r="L2685">
            <v>2145774.9611734967</v>
          </cell>
          <cell r="M2685">
            <v>8333</v>
          </cell>
        </row>
        <row r="2686">
          <cell r="A2686">
            <v>38108</v>
          </cell>
          <cell r="B2686" t="str">
            <v>Ammonia</v>
          </cell>
          <cell r="C2686" t="str">
            <v>Maitland</v>
          </cell>
          <cell r="D2686" t="str">
            <v>PCS</v>
          </cell>
          <cell r="E2686">
            <v>267.3</v>
          </cell>
          <cell r="G2686" t="str">
            <v>$/MT</v>
          </cell>
          <cell r="H2686">
            <v>67</v>
          </cell>
          <cell r="I2686" t="str">
            <v>Can</v>
          </cell>
          <cell r="J2686" t="str">
            <v>Pankey</v>
          </cell>
          <cell r="K2686">
            <v>17909.100000000002</v>
          </cell>
          <cell r="L2686">
            <v>17909.100000000002</v>
          </cell>
          <cell r="M2686">
            <v>67</v>
          </cell>
        </row>
        <row r="2687">
          <cell r="A2687">
            <v>38108</v>
          </cell>
          <cell r="B2687" t="str">
            <v>Ammonia</v>
          </cell>
          <cell r="C2687" t="str">
            <v>Maitland</v>
          </cell>
          <cell r="D2687" t="str">
            <v>Terra</v>
          </cell>
          <cell r="E2687">
            <v>267.3</v>
          </cell>
          <cell r="G2687" t="str">
            <v>$/MT</v>
          </cell>
          <cell r="H2687">
            <v>3267</v>
          </cell>
          <cell r="I2687" t="str">
            <v>Can</v>
          </cell>
          <cell r="J2687" t="str">
            <v>Pankey</v>
          </cell>
          <cell r="K2687">
            <v>873269.10000000009</v>
          </cell>
          <cell r="L2687">
            <v>873269.10000000009</v>
          </cell>
          <cell r="M2687">
            <v>3267</v>
          </cell>
        </row>
        <row r="2688">
          <cell r="A2688">
            <v>38108</v>
          </cell>
          <cell r="B2688" t="str">
            <v>Ammonia</v>
          </cell>
          <cell r="C2688" t="str">
            <v>Sabine</v>
          </cell>
          <cell r="D2688" t="str">
            <v>Terra</v>
          </cell>
          <cell r="E2688">
            <v>193</v>
          </cell>
          <cell r="G2688" t="str">
            <v>$/ton</v>
          </cell>
          <cell r="H2688">
            <v>5466.666666666667</v>
          </cell>
          <cell r="I2688" t="str">
            <v>US</v>
          </cell>
          <cell r="J2688" t="str">
            <v>Pankey</v>
          </cell>
          <cell r="K2688">
            <v>1055066.6666666667</v>
          </cell>
          <cell r="L2688">
            <v>1055066.6666666667</v>
          </cell>
          <cell r="M2688">
            <v>4959.2757280194091</v>
          </cell>
        </row>
        <row r="2689">
          <cell r="A2689">
            <v>38108</v>
          </cell>
          <cell r="B2689" t="str">
            <v>Ammonia</v>
          </cell>
          <cell r="C2689" t="str">
            <v>Sabine</v>
          </cell>
          <cell r="D2689" t="str">
            <v>Transammonia</v>
          </cell>
          <cell r="E2689">
            <v>193</v>
          </cell>
          <cell r="G2689" t="str">
            <v>$/ton</v>
          </cell>
          <cell r="H2689">
            <v>2733.3333333333335</v>
          </cell>
          <cell r="I2689" t="str">
            <v>US</v>
          </cell>
          <cell r="J2689" t="str">
            <v>Pankey</v>
          </cell>
          <cell r="K2689">
            <v>527533.33333333337</v>
          </cell>
          <cell r="L2689">
            <v>527533.33333333337</v>
          </cell>
          <cell r="M2689">
            <v>2479.6378640097046</v>
          </cell>
        </row>
        <row r="2690">
          <cell r="A2690">
            <v>38108</v>
          </cell>
          <cell r="B2690" t="str">
            <v>Ammonia</v>
          </cell>
          <cell r="C2690" t="str">
            <v>Victoria</v>
          </cell>
          <cell r="D2690" t="str">
            <v>KNC</v>
          </cell>
          <cell r="E2690">
            <v>175.09</v>
          </cell>
          <cell r="F2690">
            <v>8</v>
          </cell>
          <cell r="G2690" t="str">
            <v>$/MT</v>
          </cell>
          <cell r="H2690">
            <v>13041.87</v>
          </cell>
          <cell r="I2690" t="str">
            <v>US</v>
          </cell>
          <cell r="J2690" t="str">
            <v>Pankey</v>
          </cell>
          <cell r="K2690">
            <v>2387835.9783000001</v>
          </cell>
          <cell r="L2690">
            <v>2283501.0183000001</v>
          </cell>
          <cell r="M2690">
            <v>11831.383415667893</v>
          </cell>
        </row>
        <row r="2691">
          <cell r="A2691">
            <v>38108</v>
          </cell>
          <cell r="B2691" t="str">
            <v>Ammonia</v>
          </cell>
          <cell r="C2691" t="str">
            <v>Wilton</v>
          </cell>
          <cell r="D2691" t="str">
            <v>Terra</v>
          </cell>
          <cell r="E2691">
            <v>135</v>
          </cell>
          <cell r="G2691" t="str">
            <v>£/MT</v>
          </cell>
          <cell r="H2691">
            <v>4167</v>
          </cell>
          <cell r="I2691" t="str">
            <v>Euro</v>
          </cell>
          <cell r="J2691" t="str">
            <v>Pankey</v>
          </cell>
          <cell r="K2691">
            <v>1012581</v>
          </cell>
          <cell r="L2691">
            <v>1012581</v>
          </cell>
          <cell r="M2691">
            <v>4167</v>
          </cell>
        </row>
        <row r="2692">
          <cell r="A2692">
            <v>38108</v>
          </cell>
          <cell r="B2692" t="str">
            <v>Ammonia</v>
          </cell>
          <cell r="C2692" t="str">
            <v>Butachimie</v>
          </cell>
          <cell r="D2692" t="str">
            <v>Multiple</v>
          </cell>
          <cell r="E2692">
            <v>181.83333333333334</v>
          </cell>
          <cell r="G2692" t="str">
            <v>€/MT</v>
          </cell>
          <cell r="H2692">
            <v>8333</v>
          </cell>
          <cell r="I2692" t="str">
            <v>Euro</v>
          </cell>
          <cell r="J2692" t="str">
            <v>Pankey</v>
          </cell>
          <cell r="K2692">
            <v>1819357.3286158729</v>
          </cell>
          <cell r="L2692">
            <v>1819357.3286158729</v>
          </cell>
          <cell r="M2692">
            <v>8333</v>
          </cell>
        </row>
        <row r="2693">
          <cell r="A2693">
            <v>38078</v>
          </cell>
          <cell r="B2693" t="str">
            <v>Ammonia</v>
          </cell>
          <cell r="C2693" t="str">
            <v>Maitland</v>
          </cell>
          <cell r="D2693" t="str">
            <v>PCS</v>
          </cell>
          <cell r="E2693">
            <v>290.07633587786262</v>
          </cell>
          <cell r="G2693" t="str">
            <v>$/MT</v>
          </cell>
          <cell r="H2693">
            <v>67</v>
          </cell>
          <cell r="I2693" t="str">
            <v>Can</v>
          </cell>
          <cell r="J2693" t="str">
            <v>Pankey</v>
          </cell>
          <cell r="K2693">
            <v>19435.114503816796</v>
          </cell>
          <cell r="L2693">
            <v>19435.114503816796</v>
          </cell>
          <cell r="M2693">
            <v>67</v>
          </cell>
        </row>
        <row r="2694">
          <cell r="A2694">
            <v>38078</v>
          </cell>
          <cell r="B2694" t="str">
            <v>Ammonia</v>
          </cell>
          <cell r="C2694" t="str">
            <v>Maitland</v>
          </cell>
          <cell r="D2694" t="str">
            <v>Terra</v>
          </cell>
          <cell r="E2694">
            <v>290.07633587786262</v>
          </cell>
          <cell r="G2694" t="str">
            <v>$/MT</v>
          </cell>
          <cell r="H2694">
            <v>3267</v>
          </cell>
          <cell r="I2694" t="str">
            <v>Can</v>
          </cell>
          <cell r="J2694" t="str">
            <v>Pankey</v>
          </cell>
          <cell r="K2694">
            <v>947679.3893129772</v>
          </cell>
          <cell r="L2694">
            <v>947679.3893129772</v>
          </cell>
          <cell r="M2694">
            <v>3267</v>
          </cell>
        </row>
        <row r="2695">
          <cell r="A2695">
            <v>38078</v>
          </cell>
          <cell r="B2695" t="str">
            <v>Ammonia</v>
          </cell>
          <cell r="C2695" t="str">
            <v>Sabine</v>
          </cell>
          <cell r="D2695" t="str">
            <v>Terra</v>
          </cell>
          <cell r="E2695">
            <v>211</v>
          </cell>
          <cell r="G2695" t="str">
            <v>$/ton</v>
          </cell>
          <cell r="H2695">
            <v>5466.666666666667</v>
          </cell>
          <cell r="I2695" t="str">
            <v>US</v>
          </cell>
          <cell r="J2695" t="str">
            <v>Pankey</v>
          </cell>
          <cell r="K2695">
            <v>1153466.6666666667</v>
          </cell>
          <cell r="L2695">
            <v>1153466.6666666667</v>
          </cell>
          <cell r="M2695">
            <v>4959.2757280194091</v>
          </cell>
        </row>
        <row r="2696">
          <cell r="A2696">
            <v>38078</v>
          </cell>
          <cell r="B2696" t="str">
            <v>Ammonia</v>
          </cell>
          <cell r="C2696" t="str">
            <v>Sabine</v>
          </cell>
          <cell r="D2696" t="str">
            <v>Transammonia</v>
          </cell>
          <cell r="E2696">
            <v>211</v>
          </cell>
          <cell r="G2696" t="str">
            <v>$/ton</v>
          </cell>
          <cell r="H2696">
            <v>2733.3333333333335</v>
          </cell>
          <cell r="I2696" t="str">
            <v>US</v>
          </cell>
          <cell r="J2696" t="str">
            <v>Pankey</v>
          </cell>
          <cell r="K2696">
            <v>576733.33333333337</v>
          </cell>
          <cell r="L2696">
            <v>576733.33333333337</v>
          </cell>
          <cell r="M2696">
            <v>2479.6378640097046</v>
          </cell>
        </row>
        <row r="2697">
          <cell r="A2697">
            <v>38078</v>
          </cell>
          <cell r="B2697" t="str">
            <v>Ammonia</v>
          </cell>
          <cell r="C2697" t="str">
            <v>Victoria</v>
          </cell>
          <cell r="D2697" t="str">
            <v>Yara</v>
          </cell>
          <cell r="E2697">
            <v>162.38999999999999</v>
          </cell>
          <cell r="F2697">
            <v>8</v>
          </cell>
          <cell r="G2697" t="str">
            <v>$/MT</v>
          </cell>
          <cell r="H2697">
            <v>13050</v>
          </cell>
          <cell r="I2697" t="str">
            <v>US</v>
          </cell>
          <cell r="J2697" t="str">
            <v>Pankey</v>
          </cell>
          <cell r="K2697">
            <v>2223589.5</v>
          </cell>
          <cell r="L2697">
            <v>2119189.5</v>
          </cell>
          <cell r="M2697">
            <v>11838.758826339015</v>
          </cell>
        </row>
        <row r="2698">
          <cell r="A2698">
            <v>38078</v>
          </cell>
          <cell r="B2698" t="str">
            <v>Ammonia</v>
          </cell>
          <cell r="C2698" t="str">
            <v>Wilton</v>
          </cell>
          <cell r="D2698" t="str">
            <v>Terra</v>
          </cell>
          <cell r="E2698">
            <v>135</v>
          </cell>
          <cell r="G2698" t="str">
            <v>£/MT</v>
          </cell>
          <cell r="H2698">
            <v>4167</v>
          </cell>
          <cell r="I2698" t="str">
            <v>Euro</v>
          </cell>
          <cell r="J2698" t="str">
            <v>Pankey</v>
          </cell>
          <cell r="K2698">
            <v>1012581</v>
          </cell>
          <cell r="L2698">
            <v>1012581</v>
          </cell>
          <cell r="M2698">
            <v>4167</v>
          </cell>
        </row>
        <row r="2699">
          <cell r="A2699">
            <v>38078</v>
          </cell>
          <cell r="B2699" t="str">
            <v>Ammonia</v>
          </cell>
          <cell r="C2699" t="str">
            <v>Butachimie</v>
          </cell>
          <cell r="D2699" t="str">
            <v>Multiple</v>
          </cell>
          <cell r="E2699">
            <v>185.8</v>
          </cell>
          <cell r="G2699" t="str">
            <v>€/MT</v>
          </cell>
          <cell r="H2699">
            <v>8333</v>
          </cell>
          <cell r="I2699" t="str">
            <v>Euro</v>
          </cell>
          <cell r="J2699" t="str">
            <v>Pankey</v>
          </cell>
          <cell r="K2699">
            <v>1855665.2037560004</v>
          </cell>
          <cell r="L2699">
            <v>1855665.2037560004</v>
          </cell>
          <cell r="M2699">
            <v>8333</v>
          </cell>
        </row>
        <row r="2700">
          <cell r="A2700">
            <v>38047</v>
          </cell>
          <cell r="B2700" t="str">
            <v>Ammonia</v>
          </cell>
          <cell r="C2700" t="str">
            <v>Maitland</v>
          </cell>
          <cell r="D2700" t="str">
            <v>PCS</v>
          </cell>
          <cell r="E2700">
            <v>338.3458646616541</v>
          </cell>
          <cell r="G2700" t="str">
            <v>$/MT</v>
          </cell>
          <cell r="H2700">
            <v>67</v>
          </cell>
          <cell r="I2700" t="str">
            <v>Can</v>
          </cell>
          <cell r="J2700" t="str">
            <v>Pankey</v>
          </cell>
          <cell r="K2700">
            <v>22669.172932330825</v>
          </cell>
          <cell r="L2700">
            <v>22669.172932330825</v>
          </cell>
          <cell r="M2700">
            <v>67</v>
          </cell>
        </row>
        <row r="2701">
          <cell r="A2701">
            <v>38047</v>
          </cell>
          <cell r="B2701" t="str">
            <v>Ammonia</v>
          </cell>
          <cell r="C2701" t="str">
            <v>Maitland</v>
          </cell>
          <cell r="D2701" t="str">
            <v>Terra</v>
          </cell>
          <cell r="E2701">
            <v>338.3458646616541</v>
          </cell>
          <cell r="G2701" t="str">
            <v>$/MT</v>
          </cell>
          <cell r="H2701">
            <v>3267</v>
          </cell>
          <cell r="I2701" t="str">
            <v>Can</v>
          </cell>
          <cell r="J2701" t="str">
            <v>Pankey</v>
          </cell>
          <cell r="K2701">
            <v>1105375.9398496239</v>
          </cell>
          <cell r="L2701">
            <v>1105375.9398496239</v>
          </cell>
          <cell r="M2701">
            <v>3267</v>
          </cell>
        </row>
        <row r="2702">
          <cell r="A2702">
            <v>38047</v>
          </cell>
          <cell r="B2702" t="str">
            <v>Ammonia</v>
          </cell>
          <cell r="C2702" t="str">
            <v>Sabine</v>
          </cell>
          <cell r="D2702" t="str">
            <v>Terra</v>
          </cell>
          <cell r="E2702">
            <v>256</v>
          </cell>
          <cell r="G2702" t="str">
            <v>$/ton</v>
          </cell>
          <cell r="H2702">
            <v>5466.666666666667</v>
          </cell>
          <cell r="I2702" t="str">
            <v>US</v>
          </cell>
          <cell r="J2702" t="str">
            <v>Pankey</v>
          </cell>
          <cell r="K2702">
            <v>1399466.6666666667</v>
          </cell>
          <cell r="L2702">
            <v>1399466.6666666667</v>
          </cell>
          <cell r="M2702">
            <v>4959.2757280194091</v>
          </cell>
        </row>
        <row r="2703">
          <cell r="A2703">
            <v>38047</v>
          </cell>
          <cell r="B2703" t="str">
            <v>Ammonia</v>
          </cell>
          <cell r="C2703" t="str">
            <v>Sabine</v>
          </cell>
          <cell r="D2703" t="str">
            <v>Transammonia</v>
          </cell>
          <cell r="E2703">
            <v>256</v>
          </cell>
          <cell r="G2703" t="str">
            <v>$/ton</v>
          </cell>
          <cell r="H2703">
            <v>2733.3333333333335</v>
          </cell>
          <cell r="I2703" t="str">
            <v>US</v>
          </cell>
          <cell r="J2703" t="str">
            <v>Pankey</v>
          </cell>
          <cell r="K2703">
            <v>699733.33333333337</v>
          </cell>
          <cell r="L2703">
            <v>699733.33333333337</v>
          </cell>
          <cell r="M2703">
            <v>2479.6378640097046</v>
          </cell>
        </row>
        <row r="2704">
          <cell r="A2704">
            <v>38047</v>
          </cell>
          <cell r="B2704" t="str">
            <v>Ammonia</v>
          </cell>
          <cell r="C2704" t="str">
            <v>Victoria</v>
          </cell>
          <cell r="D2704" t="str">
            <v>Yara</v>
          </cell>
          <cell r="E2704">
            <v>224.07</v>
          </cell>
          <cell r="F2704">
            <v>8</v>
          </cell>
          <cell r="G2704" t="str">
            <v>$/MT</v>
          </cell>
          <cell r="H2704">
            <v>16535.64</v>
          </cell>
          <cell r="I2704" t="str">
            <v>US</v>
          </cell>
          <cell r="J2704" t="str">
            <v>Pankey</v>
          </cell>
          <cell r="K2704">
            <v>3837425.9748</v>
          </cell>
          <cell r="L2704">
            <v>3705140.8547999999</v>
          </cell>
          <cell r="M2704">
            <v>15000.877701085399</v>
          </cell>
        </row>
        <row r="2705">
          <cell r="A2705">
            <v>38047</v>
          </cell>
          <cell r="B2705" t="str">
            <v>Ammonia</v>
          </cell>
          <cell r="C2705" t="str">
            <v>Wilton</v>
          </cell>
          <cell r="D2705" t="str">
            <v>Terra</v>
          </cell>
          <cell r="E2705">
            <v>175</v>
          </cell>
          <cell r="G2705" t="str">
            <v>£/MT</v>
          </cell>
          <cell r="H2705">
            <v>4167</v>
          </cell>
          <cell r="I2705" t="str">
            <v>Euro</v>
          </cell>
          <cell r="J2705" t="str">
            <v>Pankey</v>
          </cell>
          <cell r="K2705">
            <v>1334481.75</v>
          </cell>
          <cell r="L2705">
            <v>1334481.75</v>
          </cell>
          <cell r="M2705">
            <v>4167</v>
          </cell>
        </row>
        <row r="2706">
          <cell r="A2706">
            <v>38047</v>
          </cell>
          <cell r="B2706" t="str">
            <v>Ammonia</v>
          </cell>
          <cell r="C2706" t="str">
            <v>Butachimie</v>
          </cell>
          <cell r="D2706" t="str">
            <v>Multiple</v>
          </cell>
          <cell r="E2706">
            <v>215</v>
          </cell>
          <cell r="G2706" t="str">
            <v>€/MT</v>
          </cell>
          <cell r="H2706">
            <v>8333</v>
          </cell>
          <cell r="I2706" t="str">
            <v>Euro</v>
          </cell>
          <cell r="J2706" t="str">
            <v>Pankey</v>
          </cell>
          <cell r="K2706">
            <v>2196791.4726521736</v>
          </cell>
          <cell r="L2706">
            <v>2196791.4726521736</v>
          </cell>
          <cell r="M2706">
            <v>8333</v>
          </cell>
        </row>
        <row r="2707">
          <cell r="A2707">
            <v>38018</v>
          </cell>
          <cell r="B2707" t="str">
            <v>Ammonia</v>
          </cell>
          <cell r="C2707" t="str">
            <v>Maitland</v>
          </cell>
          <cell r="D2707" t="str">
            <v>PCS</v>
          </cell>
          <cell r="E2707">
            <v>305</v>
          </cell>
          <cell r="G2707" t="str">
            <v>$/MT</v>
          </cell>
          <cell r="H2707">
            <v>67</v>
          </cell>
          <cell r="I2707" t="str">
            <v>Can</v>
          </cell>
          <cell r="J2707" t="str">
            <v>Pankey</v>
          </cell>
          <cell r="K2707">
            <v>20435</v>
          </cell>
          <cell r="L2707">
            <v>20435</v>
          </cell>
          <cell r="M2707">
            <v>67</v>
          </cell>
        </row>
        <row r="2708">
          <cell r="A2708">
            <v>38018</v>
          </cell>
          <cell r="B2708" t="str">
            <v>Ammonia</v>
          </cell>
          <cell r="C2708" t="str">
            <v>Maitland</v>
          </cell>
          <cell r="D2708" t="str">
            <v>Terra</v>
          </cell>
          <cell r="E2708">
            <v>305</v>
          </cell>
          <cell r="G2708" t="str">
            <v>$/MT</v>
          </cell>
          <cell r="H2708">
            <v>3267</v>
          </cell>
          <cell r="I2708" t="str">
            <v>Can</v>
          </cell>
          <cell r="J2708" t="str">
            <v>Pankey</v>
          </cell>
          <cell r="K2708">
            <v>996435</v>
          </cell>
          <cell r="L2708">
            <v>996435</v>
          </cell>
          <cell r="M2708">
            <v>3267</v>
          </cell>
        </row>
        <row r="2709">
          <cell r="A2709">
            <v>38018</v>
          </cell>
          <cell r="B2709" t="str">
            <v>Ammonia</v>
          </cell>
          <cell r="C2709" t="str">
            <v>Sabine</v>
          </cell>
          <cell r="D2709" t="str">
            <v>Terra</v>
          </cell>
          <cell r="E2709">
            <v>287</v>
          </cell>
          <cell r="G2709" t="str">
            <v>$/ton</v>
          </cell>
          <cell r="H2709">
            <v>5466.666666666667</v>
          </cell>
          <cell r="I2709" t="str">
            <v>US</v>
          </cell>
          <cell r="J2709" t="str">
            <v>Pankey</v>
          </cell>
          <cell r="K2709">
            <v>1568933.3333333335</v>
          </cell>
          <cell r="L2709">
            <v>1568933.3333333335</v>
          </cell>
          <cell r="M2709">
            <v>4959.2757280194091</v>
          </cell>
        </row>
        <row r="2710">
          <cell r="A2710">
            <v>38018</v>
          </cell>
          <cell r="B2710" t="str">
            <v>Ammonia</v>
          </cell>
          <cell r="C2710" t="str">
            <v>Sabine</v>
          </cell>
          <cell r="D2710" t="str">
            <v>Transammonia</v>
          </cell>
          <cell r="E2710">
            <v>312</v>
          </cell>
          <cell r="G2710" t="str">
            <v>$/ton</v>
          </cell>
          <cell r="H2710">
            <v>2733.3333333333335</v>
          </cell>
          <cell r="I2710" t="str">
            <v>US</v>
          </cell>
          <cell r="J2710" t="str">
            <v>Pankey</v>
          </cell>
          <cell r="K2710">
            <v>852800</v>
          </cell>
          <cell r="L2710">
            <v>852800</v>
          </cell>
          <cell r="M2710">
            <v>2479.6378640097046</v>
          </cell>
        </row>
        <row r="2711">
          <cell r="A2711">
            <v>38018</v>
          </cell>
          <cell r="B2711" t="str">
            <v>Ammonia</v>
          </cell>
          <cell r="C2711" t="str">
            <v>Victoria</v>
          </cell>
          <cell r="D2711" t="str">
            <v>Transammonia</v>
          </cell>
          <cell r="E2711">
            <v>308.44</v>
          </cell>
          <cell r="F2711">
            <v>8</v>
          </cell>
          <cell r="G2711" t="str">
            <v>$/MT</v>
          </cell>
          <cell r="H2711">
            <v>20577.78</v>
          </cell>
          <cell r="I2711" t="str">
            <v>US</v>
          </cell>
          <cell r="J2711" t="str">
            <v>Pankey</v>
          </cell>
          <cell r="K2711">
            <v>6511632.7031999994</v>
          </cell>
          <cell r="L2711">
            <v>6347010.4631999992</v>
          </cell>
          <cell r="M2711">
            <v>18667.844797046931</v>
          </cell>
        </row>
        <row r="2712">
          <cell r="A2712">
            <v>38018</v>
          </cell>
          <cell r="B2712" t="str">
            <v>Ammonia</v>
          </cell>
          <cell r="C2712" t="str">
            <v>Wilton</v>
          </cell>
          <cell r="D2712" t="str">
            <v>Terra</v>
          </cell>
          <cell r="E2712">
            <v>175</v>
          </cell>
          <cell r="G2712" t="str">
            <v>£/MT</v>
          </cell>
          <cell r="H2712">
            <v>4167</v>
          </cell>
          <cell r="I2712" t="str">
            <v>Euro</v>
          </cell>
          <cell r="J2712" t="str">
            <v>Pankey</v>
          </cell>
          <cell r="K2712">
            <v>1334481.75</v>
          </cell>
          <cell r="L2712">
            <v>1334481.75</v>
          </cell>
          <cell r="M2712">
            <v>4167</v>
          </cell>
        </row>
        <row r="2713">
          <cell r="A2713">
            <v>38018</v>
          </cell>
          <cell r="B2713" t="str">
            <v>Ammonia</v>
          </cell>
          <cell r="C2713" t="str">
            <v>Butachimie</v>
          </cell>
          <cell r="D2713" t="str">
            <v>Multiple</v>
          </cell>
          <cell r="E2713">
            <v>250</v>
          </cell>
          <cell r="G2713" t="str">
            <v>€/MT</v>
          </cell>
          <cell r="H2713">
            <v>8333</v>
          </cell>
          <cell r="I2713" t="str">
            <v>Euro</v>
          </cell>
          <cell r="J2713" t="str">
            <v>Pankey</v>
          </cell>
          <cell r="K2713">
            <v>2634477.9499999997</v>
          </cell>
          <cell r="L2713">
            <v>2634477.9499999997</v>
          </cell>
          <cell r="M2713">
            <v>8333</v>
          </cell>
        </row>
        <row r="2714">
          <cell r="A2714">
            <v>37987</v>
          </cell>
          <cell r="B2714" t="str">
            <v>Ammonia</v>
          </cell>
          <cell r="C2714" t="str">
            <v>Maitland</v>
          </cell>
          <cell r="D2714" t="str">
            <v>PCS</v>
          </cell>
          <cell r="E2714">
            <v>330</v>
          </cell>
          <cell r="G2714" t="str">
            <v>$/MT</v>
          </cell>
          <cell r="H2714">
            <v>67</v>
          </cell>
          <cell r="I2714" t="str">
            <v>Can</v>
          </cell>
          <cell r="J2714" t="str">
            <v>Pankey</v>
          </cell>
          <cell r="K2714">
            <v>22110</v>
          </cell>
          <cell r="L2714">
            <v>22110</v>
          </cell>
          <cell r="M2714">
            <v>67</v>
          </cell>
        </row>
        <row r="2715">
          <cell r="A2715">
            <v>37987</v>
          </cell>
          <cell r="B2715" t="str">
            <v>Ammonia</v>
          </cell>
          <cell r="C2715" t="str">
            <v>Maitland</v>
          </cell>
          <cell r="D2715" t="str">
            <v>Terra</v>
          </cell>
          <cell r="E2715">
            <v>330</v>
          </cell>
          <cell r="G2715" t="str">
            <v>$/MT</v>
          </cell>
          <cell r="H2715">
            <v>3267</v>
          </cell>
          <cell r="I2715" t="str">
            <v>Can</v>
          </cell>
          <cell r="J2715" t="str">
            <v>Pankey</v>
          </cell>
          <cell r="K2715">
            <v>1078110</v>
          </cell>
          <cell r="L2715">
            <v>1078110</v>
          </cell>
          <cell r="M2715">
            <v>3267</v>
          </cell>
        </row>
        <row r="2716">
          <cell r="A2716">
            <v>37987</v>
          </cell>
          <cell r="B2716" t="str">
            <v>Ammonia</v>
          </cell>
          <cell r="C2716" t="str">
            <v>Sabine</v>
          </cell>
          <cell r="D2716" t="str">
            <v>Terra</v>
          </cell>
          <cell r="E2716">
            <v>270</v>
          </cell>
          <cell r="G2716" t="str">
            <v>$/ton</v>
          </cell>
          <cell r="H2716">
            <v>5466.666666666667</v>
          </cell>
          <cell r="I2716" t="str">
            <v>US</v>
          </cell>
          <cell r="J2716" t="str">
            <v>Pankey</v>
          </cell>
          <cell r="K2716">
            <v>1476000</v>
          </cell>
          <cell r="L2716">
            <v>1476000</v>
          </cell>
          <cell r="M2716">
            <v>4959.2757280194091</v>
          </cell>
        </row>
        <row r="2717">
          <cell r="A2717">
            <v>37987</v>
          </cell>
          <cell r="B2717" t="str">
            <v>Ammonia</v>
          </cell>
          <cell r="C2717" t="str">
            <v>Sabine</v>
          </cell>
          <cell r="D2717" t="str">
            <v>Transammonia</v>
          </cell>
          <cell r="E2717">
            <v>273</v>
          </cell>
          <cell r="G2717" t="str">
            <v>$/ton</v>
          </cell>
          <cell r="H2717">
            <v>2733.3333333333335</v>
          </cell>
          <cell r="I2717" t="str">
            <v>US</v>
          </cell>
          <cell r="J2717" t="str">
            <v>Pankey</v>
          </cell>
          <cell r="K2717">
            <v>746200</v>
          </cell>
          <cell r="L2717">
            <v>746200</v>
          </cell>
          <cell r="M2717">
            <v>2479.6378640097046</v>
          </cell>
        </row>
        <row r="2718">
          <cell r="A2718">
            <v>37987</v>
          </cell>
          <cell r="B2718" t="str">
            <v>Ammonia</v>
          </cell>
          <cell r="C2718" t="str">
            <v>Victoria</v>
          </cell>
          <cell r="D2718" t="str">
            <v>Transammonia</v>
          </cell>
          <cell r="E2718">
            <v>265.72000000000003</v>
          </cell>
          <cell r="F2718">
            <v>8</v>
          </cell>
          <cell r="G2718" t="str">
            <v>$/MT</v>
          </cell>
          <cell r="H2718">
            <v>5000</v>
          </cell>
          <cell r="I2718" t="str">
            <v>US</v>
          </cell>
          <cell r="J2718" t="str">
            <v>Pankey</v>
          </cell>
          <cell r="K2718">
            <v>1368600.0000000002</v>
          </cell>
          <cell r="L2718">
            <v>1328600.0000000002</v>
          </cell>
          <cell r="M2718">
            <v>4535.9229219689714</v>
          </cell>
        </row>
        <row r="2719">
          <cell r="A2719">
            <v>37987</v>
          </cell>
          <cell r="B2719" t="str">
            <v>Ammonia</v>
          </cell>
          <cell r="C2719" t="str">
            <v>Victoria</v>
          </cell>
          <cell r="D2719" t="str">
            <v>KNC</v>
          </cell>
          <cell r="E2719">
            <v>253.1</v>
          </cell>
          <cell r="F2719">
            <v>8</v>
          </cell>
          <cell r="G2719" t="str">
            <v>$/MT</v>
          </cell>
          <cell r="H2719">
            <v>18455.18</v>
          </cell>
          <cell r="I2719" t="str">
            <v>US</v>
          </cell>
          <cell r="J2719" t="str">
            <v>Pankey</v>
          </cell>
          <cell r="K2719">
            <v>4818647.4980000006</v>
          </cell>
          <cell r="L2719">
            <v>4671006.0580000002</v>
          </cell>
          <cell r="M2719">
            <v>16742.254798212663</v>
          </cell>
        </row>
        <row r="2720">
          <cell r="A2720">
            <v>37987</v>
          </cell>
          <cell r="B2720" t="str">
            <v>Ammonia</v>
          </cell>
          <cell r="C2720" t="str">
            <v>Victoria</v>
          </cell>
          <cell r="D2720" t="str">
            <v>CF</v>
          </cell>
          <cell r="E2720">
            <v>300</v>
          </cell>
          <cell r="F2720">
            <v>8</v>
          </cell>
          <cell r="G2720" t="str">
            <v>$/MT</v>
          </cell>
          <cell r="H2720">
            <v>10913.599999999999</v>
          </cell>
          <cell r="I2720" t="str">
            <v>US</v>
          </cell>
          <cell r="J2720" t="str">
            <v>Pankey</v>
          </cell>
          <cell r="K2720">
            <v>3361388.7999999993</v>
          </cell>
          <cell r="L2720">
            <v>3274079.9999999995</v>
          </cell>
          <cell r="M2720">
            <v>9900.6496802401107</v>
          </cell>
        </row>
        <row r="2721">
          <cell r="A2721">
            <v>37987</v>
          </cell>
          <cell r="B2721" t="str">
            <v>Ammonia</v>
          </cell>
          <cell r="C2721" t="str">
            <v>Wilton</v>
          </cell>
          <cell r="D2721" t="str">
            <v>Terra</v>
          </cell>
          <cell r="E2721">
            <v>175</v>
          </cell>
          <cell r="G2721" t="str">
            <v>£/MT</v>
          </cell>
          <cell r="H2721">
            <v>4167</v>
          </cell>
          <cell r="I2721" t="str">
            <v>Euro</v>
          </cell>
          <cell r="J2721" t="str">
            <v>Pankey</v>
          </cell>
          <cell r="K2721">
            <v>1334481.75</v>
          </cell>
          <cell r="L2721">
            <v>1334481.75</v>
          </cell>
          <cell r="M2721">
            <v>4167</v>
          </cell>
        </row>
        <row r="2722">
          <cell r="A2722">
            <v>37987</v>
          </cell>
          <cell r="B2722" t="str">
            <v>Ammonia</v>
          </cell>
          <cell r="C2722" t="str">
            <v>Butachimie</v>
          </cell>
          <cell r="D2722" t="str">
            <v>Multiple</v>
          </cell>
          <cell r="E2722">
            <v>250</v>
          </cell>
          <cell r="G2722" t="str">
            <v>€/MT</v>
          </cell>
          <cell r="H2722">
            <v>8333</v>
          </cell>
          <cell r="I2722" t="str">
            <v>Euro</v>
          </cell>
          <cell r="J2722" t="str">
            <v>Pankey</v>
          </cell>
          <cell r="K2722">
            <v>2627603.2250000006</v>
          </cell>
          <cell r="L2722">
            <v>2627603.2250000001</v>
          </cell>
          <cell r="M2722">
            <v>8333</v>
          </cell>
        </row>
        <row r="2723">
          <cell r="A2723">
            <v>37956</v>
          </cell>
          <cell r="B2723" t="str">
            <v>Ammonia</v>
          </cell>
          <cell r="C2723" t="str">
            <v>Maitland</v>
          </cell>
          <cell r="D2723" t="str">
            <v>PCS</v>
          </cell>
          <cell r="E2723">
            <v>260</v>
          </cell>
          <cell r="G2723" t="str">
            <v>$/MT</v>
          </cell>
          <cell r="H2723">
            <v>66.666666666666671</v>
          </cell>
          <cell r="I2723" t="str">
            <v>Can</v>
          </cell>
          <cell r="J2723" t="str">
            <v>Pankey</v>
          </cell>
          <cell r="K2723">
            <v>17333.333333333336</v>
          </cell>
          <cell r="L2723">
            <v>17333.333333333336</v>
          </cell>
          <cell r="M2723">
            <v>66.666666666666671</v>
          </cell>
        </row>
        <row r="2724">
          <cell r="A2724">
            <v>37956</v>
          </cell>
          <cell r="B2724" t="str">
            <v>Ammonia</v>
          </cell>
          <cell r="C2724" t="str">
            <v>Maitland</v>
          </cell>
          <cell r="D2724" t="str">
            <v>Terra</v>
          </cell>
          <cell r="E2724">
            <v>260</v>
          </cell>
          <cell r="G2724" t="str">
            <v>$/MT</v>
          </cell>
          <cell r="H2724">
            <v>3266.6666666666665</v>
          </cell>
          <cell r="I2724" t="str">
            <v>Can</v>
          </cell>
          <cell r="J2724" t="str">
            <v>Pankey</v>
          </cell>
          <cell r="K2724">
            <v>849333.33333333326</v>
          </cell>
          <cell r="L2724">
            <v>849333.33333333326</v>
          </cell>
          <cell r="M2724">
            <v>3266.6666666666665</v>
          </cell>
        </row>
        <row r="2725">
          <cell r="A2725">
            <v>37956</v>
          </cell>
          <cell r="B2725" t="str">
            <v>Ammonia</v>
          </cell>
          <cell r="C2725" t="str">
            <v>Sabine</v>
          </cell>
          <cell r="D2725" t="str">
            <v>CNR</v>
          </cell>
          <cell r="E2725">
            <v>264</v>
          </cell>
          <cell r="G2725" t="str">
            <v>$/ton</v>
          </cell>
          <cell r="H2725">
            <v>2733.3333333333335</v>
          </cell>
          <cell r="I2725" t="str">
            <v>US</v>
          </cell>
          <cell r="J2725" t="str">
            <v>Pankey</v>
          </cell>
          <cell r="K2725">
            <v>721600</v>
          </cell>
          <cell r="L2725">
            <v>721600</v>
          </cell>
          <cell r="M2725">
            <v>2479.6378640097046</v>
          </cell>
        </row>
        <row r="2726">
          <cell r="A2726">
            <v>37956</v>
          </cell>
          <cell r="B2726" t="str">
            <v>Ammonia</v>
          </cell>
          <cell r="C2726" t="str">
            <v>Sabine</v>
          </cell>
          <cell r="D2726" t="str">
            <v>Duke Energy</v>
          </cell>
          <cell r="E2726">
            <v>264</v>
          </cell>
          <cell r="G2726" t="str">
            <v>$/ton</v>
          </cell>
          <cell r="H2726">
            <v>2733.3333333333335</v>
          </cell>
          <cell r="I2726" t="str">
            <v>US</v>
          </cell>
          <cell r="J2726" t="str">
            <v>Pankey</v>
          </cell>
          <cell r="K2726">
            <v>721600</v>
          </cell>
          <cell r="L2726">
            <v>721600</v>
          </cell>
          <cell r="M2726">
            <v>2479.6378640097046</v>
          </cell>
        </row>
        <row r="2727">
          <cell r="A2727">
            <v>37956</v>
          </cell>
          <cell r="B2727" t="str">
            <v>Ammonia</v>
          </cell>
          <cell r="C2727" t="str">
            <v>Sabine</v>
          </cell>
          <cell r="D2727" t="str">
            <v>Terra</v>
          </cell>
          <cell r="E2727">
            <v>256</v>
          </cell>
          <cell r="G2727" t="str">
            <v>$/ton</v>
          </cell>
          <cell r="H2727">
            <v>5466.666666666667</v>
          </cell>
          <cell r="I2727" t="str">
            <v>US</v>
          </cell>
          <cell r="J2727" t="str">
            <v>Pankey</v>
          </cell>
          <cell r="K2727">
            <v>1399466.6666666667</v>
          </cell>
          <cell r="L2727">
            <v>1399466.6666666667</v>
          </cell>
          <cell r="M2727">
            <v>4959.2757280194091</v>
          </cell>
        </row>
        <row r="2728">
          <cell r="A2728">
            <v>37956</v>
          </cell>
          <cell r="B2728" t="str">
            <v>Ammonia</v>
          </cell>
          <cell r="C2728" t="str">
            <v>Sabine</v>
          </cell>
          <cell r="D2728" t="str">
            <v>Transammonia</v>
          </cell>
          <cell r="E2728">
            <v>258</v>
          </cell>
          <cell r="G2728" t="str">
            <v>$/ton</v>
          </cell>
          <cell r="H2728">
            <v>2733.3333333333335</v>
          </cell>
          <cell r="I2728" t="str">
            <v>US</v>
          </cell>
          <cell r="J2728" t="str">
            <v>Pankey</v>
          </cell>
          <cell r="K2728">
            <v>705200</v>
          </cell>
          <cell r="L2728">
            <v>705200</v>
          </cell>
          <cell r="M2728">
            <v>2479.6378640097046</v>
          </cell>
        </row>
        <row r="2729">
          <cell r="A2729">
            <v>37956</v>
          </cell>
          <cell r="B2729" t="str">
            <v>Ammonia</v>
          </cell>
          <cell r="C2729" t="str">
            <v>Victoria</v>
          </cell>
          <cell r="D2729" t="str">
            <v>CNR</v>
          </cell>
          <cell r="E2729">
            <v>253</v>
          </cell>
          <cell r="G2729" t="str">
            <v>$/ton</v>
          </cell>
          <cell r="H2729">
            <v>6854.25</v>
          </cell>
          <cell r="I2729" t="str">
            <v>US</v>
          </cell>
          <cell r="J2729" t="str">
            <v>Pankey</v>
          </cell>
          <cell r="K2729">
            <v>1734125.25</v>
          </cell>
          <cell r="L2729">
            <v>1734125.25</v>
          </cell>
          <cell r="M2729">
            <v>6218.0699375811637</v>
          </cell>
        </row>
        <row r="2730">
          <cell r="A2730">
            <v>37956</v>
          </cell>
          <cell r="B2730" t="str">
            <v>Ammonia</v>
          </cell>
          <cell r="C2730" t="str">
            <v>Victoria</v>
          </cell>
          <cell r="D2730" t="str">
            <v>Duke Energy</v>
          </cell>
          <cell r="E2730">
            <v>253</v>
          </cell>
          <cell r="G2730" t="str">
            <v>$/ton</v>
          </cell>
          <cell r="H2730">
            <v>6854.25</v>
          </cell>
          <cell r="I2730" t="str">
            <v>US</v>
          </cell>
          <cell r="J2730" t="str">
            <v>Pankey</v>
          </cell>
          <cell r="K2730">
            <v>1734125.25</v>
          </cell>
          <cell r="L2730">
            <v>1734125.25</v>
          </cell>
          <cell r="M2730">
            <v>6218.0699375811637</v>
          </cell>
        </row>
        <row r="2731">
          <cell r="A2731">
            <v>37956</v>
          </cell>
          <cell r="B2731" t="str">
            <v>Ammonia</v>
          </cell>
          <cell r="C2731" t="str">
            <v>Victoria</v>
          </cell>
          <cell r="D2731" t="str">
            <v>Transammonia</v>
          </cell>
          <cell r="E2731">
            <v>253</v>
          </cell>
          <cell r="G2731" t="str">
            <v>$/ton</v>
          </cell>
          <cell r="H2731">
            <v>6854.25</v>
          </cell>
          <cell r="I2731" t="str">
            <v>US</v>
          </cell>
          <cell r="J2731" t="str">
            <v>Pankey</v>
          </cell>
          <cell r="K2731">
            <v>1734125.25</v>
          </cell>
          <cell r="L2731">
            <v>1734125.25</v>
          </cell>
          <cell r="M2731">
            <v>6218.0699375811637</v>
          </cell>
        </row>
        <row r="2732">
          <cell r="A2732">
            <v>37956</v>
          </cell>
          <cell r="B2732" t="str">
            <v>Ammonia</v>
          </cell>
          <cell r="C2732" t="str">
            <v>Wilton</v>
          </cell>
          <cell r="D2732" t="str">
            <v>Terra</v>
          </cell>
          <cell r="E2732">
            <v>133</v>
          </cell>
          <cell r="G2732" t="str">
            <v>£/MT</v>
          </cell>
          <cell r="H2732">
            <v>4166.666666666667</v>
          </cell>
          <cell r="I2732" t="str">
            <v>Euro</v>
          </cell>
          <cell r="J2732" t="str">
            <v>Pankey</v>
          </cell>
          <cell r="K2732">
            <v>936541.66666666663</v>
          </cell>
          <cell r="L2732">
            <v>936541.66666666663</v>
          </cell>
          <cell r="M2732">
            <v>4166.666666666667</v>
          </cell>
        </row>
        <row r="2733">
          <cell r="A2733">
            <v>37956</v>
          </cell>
          <cell r="B2733" t="str">
            <v>Ammonia</v>
          </cell>
          <cell r="C2733" t="str">
            <v>Butachimie</v>
          </cell>
          <cell r="D2733" t="str">
            <v>Multiple</v>
          </cell>
          <cell r="E2733">
            <v>196</v>
          </cell>
          <cell r="G2733" t="str">
            <v>€/MT</v>
          </cell>
          <cell r="H2733">
            <v>8333.3333333333339</v>
          </cell>
          <cell r="I2733" t="str">
            <v>Euro</v>
          </cell>
          <cell r="J2733" t="str">
            <v>Pankey</v>
          </cell>
          <cell r="K2733">
            <v>2006713.3333333333</v>
          </cell>
          <cell r="L2733">
            <v>2006713.3333333335</v>
          </cell>
          <cell r="M2733">
            <v>8333.3333333333339</v>
          </cell>
        </row>
        <row r="2734">
          <cell r="A2734">
            <v>37926</v>
          </cell>
          <cell r="B2734" t="str">
            <v>Ammonia</v>
          </cell>
          <cell r="C2734" t="str">
            <v>Maitland</v>
          </cell>
          <cell r="D2734" t="str">
            <v>PCS</v>
          </cell>
          <cell r="E2734">
            <v>240</v>
          </cell>
          <cell r="G2734" t="str">
            <v>$/MT</v>
          </cell>
          <cell r="H2734">
            <v>66.666666666666671</v>
          </cell>
          <cell r="I2734" t="str">
            <v>Can</v>
          </cell>
          <cell r="J2734" t="str">
            <v>Pankey</v>
          </cell>
          <cell r="K2734">
            <v>16000.000000000002</v>
          </cell>
          <cell r="L2734">
            <v>16000.000000000002</v>
          </cell>
          <cell r="M2734">
            <v>66.666666666666671</v>
          </cell>
        </row>
        <row r="2735">
          <cell r="A2735">
            <v>37926</v>
          </cell>
          <cell r="B2735" t="str">
            <v>Ammonia</v>
          </cell>
          <cell r="C2735" t="str">
            <v>Maitland</v>
          </cell>
          <cell r="D2735" t="str">
            <v>Terra</v>
          </cell>
          <cell r="E2735">
            <v>240</v>
          </cell>
          <cell r="G2735" t="str">
            <v>$/MT</v>
          </cell>
          <cell r="H2735">
            <v>3266.6666666666665</v>
          </cell>
          <cell r="I2735" t="str">
            <v>Can</v>
          </cell>
          <cell r="J2735" t="str">
            <v>Pankey</v>
          </cell>
          <cell r="K2735">
            <v>784000</v>
          </cell>
          <cell r="L2735">
            <v>784000</v>
          </cell>
          <cell r="M2735">
            <v>3266.6666666666665</v>
          </cell>
        </row>
        <row r="2736">
          <cell r="A2736">
            <v>37926</v>
          </cell>
          <cell r="B2736" t="str">
            <v>Ammonia</v>
          </cell>
          <cell r="C2736" t="str">
            <v>Sabine</v>
          </cell>
          <cell r="D2736" t="str">
            <v>CNR</v>
          </cell>
          <cell r="E2736">
            <v>246</v>
          </cell>
          <cell r="G2736" t="str">
            <v>$/ton</v>
          </cell>
          <cell r="H2736">
            <v>2733.3333333333335</v>
          </cell>
          <cell r="I2736" t="str">
            <v>US</v>
          </cell>
          <cell r="J2736" t="str">
            <v>Pankey</v>
          </cell>
          <cell r="K2736">
            <v>672400</v>
          </cell>
          <cell r="L2736">
            <v>672400</v>
          </cell>
          <cell r="M2736">
            <v>2479.6378640097046</v>
          </cell>
        </row>
        <row r="2737">
          <cell r="A2737">
            <v>37926</v>
          </cell>
          <cell r="B2737" t="str">
            <v>Ammonia</v>
          </cell>
          <cell r="C2737" t="str">
            <v>Sabine</v>
          </cell>
          <cell r="D2737" t="str">
            <v>Duke Energy</v>
          </cell>
          <cell r="E2737">
            <v>246</v>
          </cell>
          <cell r="G2737" t="str">
            <v>$/ton</v>
          </cell>
          <cell r="H2737">
            <v>2733.3333333333335</v>
          </cell>
          <cell r="I2737" t="str">
            <v>US</v>
          </cell>
          <cell r="J2737" t="str">
            <v>Pankey</v>
          </cell>
          <cell r="K2737">
            <v>672400</v>
          </cell>
          <cell r="L2737">
            <v>672400</v>
          </cell>
          <cell r="M2737">
            <v>2479.6378640097046</v>
          </cell>
        </row>
        <row r="2738">
          <cell r="A2738">
            <v>37926</v>
          </cell>
          <cell r="B2738" t="str">
            <v>Ammonia</v>
          </cell>
          <cell r="C2738" t="str">
            <v>Sabine</v>
          </cell>
          <cell r="D2738" t="str">
            <v>Terra</v>
          </cell>
          <cell r="E2738">
            <v>223</v>
          </cell>
          <cell r="G2738" t="str">
            <v>$/ton</v>
          </cell>
          <cell r="H2738">
            <v>5466.666666666667</v>
          </cell>
          <cell r="I2738" t="str">
            <v>US</v>
          </cell>
          <cell r="J2738" t="str">
            <v>Pankey</v>
          </cell>
          <cell r="K2738">
            <v>1219066.6666666667</v>
          </cell>
          <cell r="L2738">
            <v>1219066.6666666667</v>
          </cell>
          <cell r="M2738">
            <v>4959.2757280194091</v>
          </cell>
        </row>
        <row r="2739">
          <cell r="A2739">
            <v>37926</v>
          </cell>
          <cell r="B2739" t="str">
            <v>Ammonia</v>
          </cell>
          <cell r="C2739" t="str">
            <v>Sabine</v>
          </cell>
          <cell r="D2739" t="str">
            <v>Transammonia</v>
          </cell>
          <cell r="E2739">
            <v>246</v>
          </cell>
          <cell r="G2739" t="str">
            <v>$/ton</v>
          </cell>
          <cell r="H2739">
            <v>2733.3333333333335</v>
          </cell>
          <cell r="I2739" t="str">
            <v>US</v>
          </cell>
          <cell r="J2739" t="str">
            <v>Pankey</v>
          </cell>
          <cell r="K2739">
            <v>672400</v>
          </cell>
          <cell r="L2739">
            <v>672400</v>
          </cell>
          <cell r="M2739">
            <v>2479.6378640097046</v>
          </cell>
        </row>
        <row r="2740">
          <cell r="A2740">
            <v>37926</v>
          </cell>
          <cell r="B2740" t="str">
            <v>Ammonia</v>
          </cell>
          <cell r="C2740" t="str">
            <v>Victoria</v>
          </cell>
          <cell r="D2740" t="str">
            <v>CNR</v>
          </cell>
          <cell r="E2740">
            <v>226</v>
          </cell>
          <cell r="G2740" t="str">
            <v>$/ton</v>
          </cell>
          <cell r="H2740">
            <v>6854.25</v>
          </cell>
          <cell r="I2740" t="str">
            <v>US</v>
          </cell>
          <cell r="J2740" t="str">
            <v>Pankey</v>
          </cell>
          <cell r="K2740">
            <v>1549060.5</v>
          </cell>
          <cell r="L2740">
            <v>1549060.5</v>
          </cell>
          <cell r="M2740">
            <v>6218.0699375811637</v>
          </cell>
        </row>
        <row r="2741">
          <cell r="A2741">
            <v>37926</v>
          </cell>
          <cell r="B2741" t="str">
            <v>Ammonia</v>
          </cell>
          <cell r="C2741" t="str">
            <v>Victoria</v>
          </cell>
          <cell r="D2741" t="str">
            <v>Duke Energy</v>
          </cell>
          <cell r="E2741">
            <v>226</v>
          </cell>
          <cell r="G2741" t="str">
            <v>$/ton</v>
          </cell>
          <cell r="H2741">
            <v>6854.25</v>
          </cell>
          <cell r="I2741" t="str">
            <v>US</v>
          </cell>
          <cell r="J2741" t="str">
            <v>Pankey</v>
          </cell>
          <cell r="K2741">
            <v>1549060.5</v>
          </cell>
          <cell r="L2741">
            <v>1549060.5</v>
          </cell>
          <cell r="M2741">
            <v>6218.0699375811637</v>
          </cell>
        </row>
        <row r="2742">
          <cell r="A2742">
            <v>37926</v>
          </cell>
          <cell r="B2742" t="str">
            <v>Ammonia</v>
          </cell>
          <cell r="C2742" t="str">
            <v>Victoria</v>
          </cell>
          <cell r="D2742" t="str">
            <v>Transammonia</v>
          </cell>
          <cell r="E2742">
            <v>226</v>
          </cell>
          <cell r="G2742" t="str">
            <v>$/ton</v>
          </cell>
          <cell r="H2742">
            <v>6854.25</v>
          </cell>
          <cell r="I2742" t="str">
            <v>US</v>
          </cell>
          <cell r="J2742" t="str">
            <v>Pankey</v>
          </cell>
          <cell r="K2742">
            <v>1549060.5</v>
          </cell>
          <cell r="L2742">
            <v>1549060.5</v>
          </cell>
          <cell r="M2742">
            <v>6218.0699375811637</v>
          </cell>
        </row>
        <row r="2743">
          <cell r="A2743">
            <v>37926</v>
          </cell>
          <cell r="B2743" t="str">
            <v>Ammonia</v>
          </cell>
          <cell r="C2743" t="str">
            <v>Wilton</v>
          </cell>
          <cell r="D2743" t="str">
            <v>Terra</v>
          </cell>
          <cell r="E2743">
            <v>133</v>
          </cell>
          <cell r="G2743" t="str">
            <v>£/MT</v>
          </cell>
          <cell r="H2743">
            <v>4166.666666666667</v>
          </cell>
          <cell r="I2743" t="str">
            <v>Euro</v>
          </cell>
          <cell r="J2743" t="str">
            <v>Pankey</v>
          </cell>
          <cell r="K2743">
            <v>936541.66666666663</v>
          </cell>
          <cell r="L2743">
            <v>936541.66666666663</v>
          </cell>
          <cell r="M2743">
            <v>4166.666666666667</v>
          </cell>
        </row>
        <row r="2744">
          <cell r="A2744">
            <v>37926</v>
          </cell>
          <cell r="B2744" t="str">
            <v>Ammonia</v>
          </cell>
          <cell r="C2744" t="str">
            <v>Butachimie</v>
          </cell>
          <cell r="D2744" t="str">
            <v>Multiple</v>
          </cell>
          <cell r="E2744">
            <v>196</v>
          </cell>
          <cell r="G2744" t="str">
            <v>€/MT</v>
          </cell>
          <cell r="H2744">
            <v>8333.3333333333339</v>
          </cell>
          <cell r="I2744" t="str">
            <v>Euro</v>
          </cell>
          <cell r="J2744" t="str">
            <v>Pankey</v>
          </cell>
          <cell r="K2744">
            <v>1911326.6666666667</v>
          </cell>
          <cell r="L2744">
            <v>1911326.6666666667</v>
          </cell>
          <cell r="M2744">
            <v>8333.3333333333339</v>
          </cell>
        </row>
        <row r="2745">
          <cell r="A2745">
            <v>37895</v>
          </cell>
          <cell r="B2745" t="str">
            <v>Ammonia</v>
          </cell>
          <cell r="C2745" t="str">
            <v>Maitland</v>
          </cell>
          <cell r="D2745" t="str">
            <v>PCS</v>
          </cell>
          <cell r="E2745">
            <v>240</v>
          </cell>
          <cell r="G2745" t="str">
            <v>$/MT</v>
          </cell>
          <cell r="H2745">
            <v>66.666666666666671</v>
          </cell>
          <cell r="I2745" t="str">
            <v>Can</v>
          </cell>
          <cell r="J2745" t="str">
            <v>Pankey</v>
          </cell>
          <cell r="K2745">
            <v>16000.000000000002</v>
          </cell>
          <cell r="L2745">
            <v>16000.000000000002</v>
          </cell>
          <cell r="M2745">
            <v>66.666666666666671</v>
          </cell>
        </row>
        <row r="2746">
          <cell r="A2746">
            <v>37895</v>
          </cell>
          <cell r="B2746" t="str">
            <v>Ammonia</v>
          </cell>
          <cell r="C2746" t="str">
            <v>Maitland</v>
          </cell>
          <cell r="D2746" t="str">
            <v>Terra</v>
          </cell>
          <cell r="E2746">
            <v>240</v>
          </cell>
          <cell r="G2746" t="str">
            <v>$/MT</v>
          </cell>
          <cell r="H2746">
            <v>3266.6666666666665</v>
          </cell>
          <cell r="I2746" t="str">
            <v>Can</v>
          </cell>
          <cell r="J2746" t="str">
            <v>Pankey</v>
          </cell>
          <cell r="K2746">
            <v>784000</v>
          </cell>
          <cell r="L2746">
            <v>784000</v>
          </cell>
          <cell r="M2746">
            <v>3266.6666666666665</v>
          </cell>
        </row>
        <row r="2747">
          <cell r="A2747">
            <v>37895</v>
          </cell>
          <cell r="B2747" t="str">
            <v>Ammonia</v>
          </cell>
          <cell r="C2747" t="str">
            <v>Sabine</v>
          </cell>
          <cell r="D2747" t="str">
            <v>CNR</v>
          </cell>
          <cell r="E2747">
            <v>234.34545454545452</v>
          </cell>
          <cell r="G2747" t="str">
            <v>$/ton</v>
          </cell>
          <cell r="H2747">
            <v>2733.3333333333335</v>
          </cell>
          <cell r="I2747" t="str">
            <v>US</v>
          </cell>
          <cell r="J2747" t="str">
            <v>Pankey</v>
          </cell>
          <cell r="K2747">
            <v>640544.24242424243</v>
          </cell>
          <cell r="L2747">
            <v>640544.24242424243</v>
          </cell>
          <cell r="M2747">
            <v>2479.6378640097046</v>
          </cell>
        </row>
        <row r="2748">
          <cell r="A2748">
            <v>37895</v>
          </cell>
          <cell r="B2748" t="str">
            <v>Ammonia</v>
          </cell>
          <cell r="C2748" t="str">
            <v>Sabine</v>
          </cell>
          <cell r="D2748" t="str">
            <v>Duke Energy</v>
          </cell>
          <cell r="E2748">
            <v>234.34545454545452</v>
          </cell>
          <cell r="G2748" t="str">
            <v>$/ton</v>
          </cell>
          <cell r="H2748">
            <v>2733.3333333333335</v>
          </cell>
          <cell r="I2748" t="str">
            <v>US</v>
          </cell>
          <cell r="J2748" t="str">
            <v>Pankey</v>
          </cell>
          <cell r="K2748">
            <v>640544.24242424243</v>
          </cell>
          <cell r="L2748">
            <v>640544.24242424243</v>
          </cell>
          <cell r="M2748">
            <v>2479.6378640097046</v>
          </cell>
        </row>
        <row r="2749">
          <cell r="A2749">
            <v>37895</v>
          </cell>
          <cell r="B2749" t="str">
            <v>Ammonia</v>
          </cell>
          <cell r="C2749" t="str">
            <v>Sabine</v>
          </cell>
          <cell r="D2749" t="str">
            <v>Terra</v>
          </cell>
          <cell r="E2749">
            <v>234.34545454545452</v>
          </cell>
          <cell r="G2749" t="str">
            <v>$/ton</v>
          </cell>
          <cell r="H2749">
            <v>5466.666666666667</v>
          </cell>
          <cell r="I2749" t="str">
            <v>US</v>
          </cell>
          <cell r="J2749" t="str">
            <v>Pankey</v>
          </cell>
          <cell r="K2749">
            <v>1281088.4848484849</v>
          </cell>
          <cell r="L2749">
            <v>1281088.4848484849</v>
          </cell>
          <cell r="M2749">
            <v>4959.2757280194091</v>
          </cell>
        </row>
        <row r="2750">
          <cell r="A2750">
            <v>37895</v>
          </cell>
          <cell r="B2750" t="str">
            <v>Ammonia</v>
          </cell>
          <cell r="C2750" t="str">
            <v>Sabine</v>
          </cell>
          <cell r="D2750" t="str">
            <v>Transammonia</v>
          </cell>
          <cell r="E2750">
            <v>234.34545454545452</v>
          </cell>
          <cell r="G2750" t="str">
            <v>$/ton</v>
          </cell>
          <cell r="H2750">
            <v>2733.3333333333335</v>
          </cell>
          <cell r="I2750" t="str">
            <v>US</v>
          </cell>
          <cell r="J2750" t="str">
            <v>Pankey</v>
          </cell>
          <cell r="K2750">
            <v>640544.24242424243</v>
          </cell>
          <cell r="L2750">
            <v>640544.24242424243</v>
          </cell>
          <cell r="M2750">
            <v>2479.6378640097046</v>
          </cell>
        </row>
        <row r="2751">
          <cell r="A2751">
            <v>37895</v>
          </cell>
          <cell r="B2751" t="str">
            <v>Ammonia</v>
          </cell>
          <cell r="C2751" t="str">
            <v>Victoria</v>
          </cell>
          <cell r="D2751" t="str">
            <v>CNR</v>
          </cell>
          <cell r="E2751">
            <v>221.63636363636363</v>
          </cell>
          <cell r="G2751" t="str">
            <v>$/ton</v>
          </cell>
          <cell r="H2751">
            <v>6854.25</v>
          </cell>
          <cell r="I2751" t="str">
            <v>US</v>
          </cell>
          <cell r="J2751" t="str">
            <v>Pankey</v>
          </cell>
          <cell r="K2751">
            <v>1519151.0454545454</v>
          </cell>
          <cell r="L2751">
            <v>1519151.0454545454</v>
          </cell>
          <cell r="M2751">
            <v>6218.0699375811637</v>
          </cell>
        </row>
        <row r="2752">
          <cell r="A2752">
            <v>37895</v>
          </cell>
          <cell r="B2752" t="str">
            <v>Ammonia</v>
          </cell>
          <cell r="C2752" t="str">
            <v>Victoria</v>
          </cell>
          <cell r="D2752" t="str">
            <v>Duke Energy</v>
          </cell>
          <cell r="E2752">
            <v>221.63636363636363</v>
          </cell>
          <cell r="G2752" t="str">
            <v>$/ton</v>
          </cell>
          <cell r="H2752">
            <v>6854.25</v>
          </cell>
          <cell r="I2752" t="str">
            <v>US</v>
          </cell>
          <cell r="J2752" t="str">
            <v>Pankey</v>
          </cell>
          <cell r="K2752">
            <v>1519151.0454545454</v>
          </cell>
          <cell r="L2752">
            <v>1519151.0454545454</v>
          </cell>
          <cell r="M2752">
            <v>6218.0699375811637</v>
          </cell>
        </row>
        <row r="2753">
          <cell r="A2753">
            <v>37895</v>
          </cell>
          <cell r="B2753" t="str">
            <v>Ammonia</v>
          </cell>
          <cell r="C2753" t="str">
            <v>Victoria</v>
          </cell>
          <cell r="D2753" t="str">
            <v>Transammonia</v>
          </cell>
          <cell r="E2753">
            <v>221.63636363636363</v>
          </cell>
          <cell r="G2753" t="str">
            <v>$/ton</v>
          </cell>
          <cell r="H2753">
            <v>6854.25</v>
          </cell>
          <cell r="I2753" t="str">
            <v>US</v>
          </cell>
          <cell r="J2753" t="str">
            <v>Pankey</v>
          </cell>
          <cell r="K2753">
            <v>1519151.0454545454</v>
          </cell>
          <cell r="L2753">
            <v>1519151.0454545454</v>
          </cell>
          <cell r="M2753">
            <v>6218.0699375811637</v>
          </cell>
        </row>
        <row r="2754">
          <cell r="A2754">
            <v>37895</v>
          </cell>
          <cell r="B2754" t="str">
            <v>Ammonia</v>
          </cell>
          <cell r="C2754" t="str">
            <v>Wilton</v>
          </cell>
          <cell r="D2754" t="str">
            <v>Terra</v>
          </cell>
          <cell r="E2754">
            <v>133</v>
          </cell>
          <cell r="G2754" t="str">
            <v>£/MT</v>
          </cell>
          <cell r="H2754">
            <v>4166.666666666667</v>
          </cell>
          <cell r="I2754" t="str">
            <v>Euro</v>
          </cell>
          <cell r="J2754" t="str">
            <v>Pankey</v>
          </cell>
          <cell r="K2754">
            <v>936541.66666666663</v>
          </cell>
          <cell r="L2754">
            <v>936541.66666666663</v>
          </cell>
          <cell r="M2754">
            <v>4166.666666666667</v>
          </cell>
        </row>
        <row r="2755">
          <cell r="A2755">
            <v>37895</v>
          </cell>
          <cell r="B2755" t="str">
            <v>Ammonia</v>
          </cell>
          <cell r="C2755" t="str">
            <v>Butachimie</v>
          </cell>
          <cell r="D2755" t="str">
            <v>Multiple</v>
          </cell>
          <cell r="E2755">
            <v>196</v>
          </cell>
          <cell r="G2755" t="str">
            <v>€/MT</v>
          </cell>
          <cell r="H2755">
            <v>8333.3333333333339</v>
          </cell>
          <cell r="I2755" t="str">
            <v>Euro</v>
          </cell>
          <cell r="J2755" t="str">
            <v>Pankey</v>
          </cell>
          <cell r="K2755">
            <v>1909693.3333333337</v>
          </cell>
          <cell r="L2755">
            <v>1909693.3333333335</v>
          </cell>
          <cell r="M2755">
            <v>8333.3333333333339</v>
          </cell>
        </row>
        <row r="2756">
          <cell r="A2756">
            <v>37865</v>
          </cell>
          <cell r="B2756" t="str">
            <v>Ammonia</v>
          </cell>
          <cell r="C2756" t="str">
            <v>Maitland</v>
          </cell>
          <cell r="D2756" t="str">
            <v>PCS</v>
          </cell>
          <cell r="E2756">
            <v>230</v>
          </cell>
          <cell r="G2756" t="str">
            <v>$/MT</v>
          </cell>
          <cell r="H2756">
            <v>66.666666666666671</v>
          </cell>
          <cell r="I2756" t="str">
            <v>Can</v>
          </cell>
          <cell r="J2756" t="str">
            <v>Pankey</v>
          </cell>
          <cell r="K2756">
            <v>15333.333333333334</v>
          </cell>
          <cell r="L2756">
            <v>15333.333333333334</v>
          </cell>
          <cell r="M2756">
            <v>66.666666666666671</v>
          </cell>
        </row>
        <row r="2757">
          <cell r="A2757">
            <v>37865</v>
          </cell>
          <cell r="B2757" t="str">
            <v>Ammonia</v>
          </cell>
          <cell r="C2757" t="str">
            <v>Maitland</v>
          </cell>
          <cell r="D2757" t="str">
            <v>Terra</v>
          </cell>
          <cell r="E2757">
            <v>230</v>
          </cell>
          <cell r="G2757" t="str">
            <v>$/MT</v>
          </cell>
          <cell r="H2757">
            <v>3266.6666666666665</v>
          </cell>
          <cell r="I2757" t="str">
            <v>Can</v>
          </cell>
          <cell r="J2757" t="str">
            <v>Pankey</v>
          </cell>
          <cell r="K2757">
            <v>751333.33333333326</v>
          </cell>
          <cell r="L2757">
            <v>751333.33333333326</v>
          </cell>
          <cell r="M2757">
            <v>3266.6666666666665</v>
          </cell>
        </row>
        <row r="2758">
          <cell r="A2758">
            <v>37865</v>
          </cell>
          <cell r="B2758" t="str">
            <v>Ammonia</v>
          </cell>
          <cell r="C2758" t="str">
            <v>Sabine</v>
          </cell>
          <cell r="D2758" t="str">
            <v>CNR</v>
          </cell>
          <cell r="E2758">
            <v>214</v>
          </cell>
          <cell r="G2758" t="str">
            <v>$/ton</v>
          </cell>
          <cell r="H2758">
            <v>2733.3333333333335</v>
          </cell>
          <cell r="I2758" t="str">
            <v>US</v>
          </cell>
          <cell r="J2758" t="str">
            <v>Pankey</v>
          </cell>
          <cell r="K2758">
            <v>584933.33333333337</v>
          </cell>
          <cell r="L2758">
            <v>584933.33333333337</v>
          </cell>
          <cell r="M2758">
            <v>2479.6378640097046</v>
          </cell>
        </row>
        <row r="2759">
          <cell r="A2759">
            <v>37865</v>
          </cell>
          <cell r="B2759" t="str">
            <v>Ammonia</v>
          </cell>
          <cell r="C2759" t="str">
            <v>Sabine</v>
          </cell>
          <cell r="D2759" t="str">
            <v>Duke Energy</v>
          </cell>
          <cell r="E2759">
            <v>214</v>
          </cell>
          <cell r="G2759" t="str">
            <v>$/ton</v>
          </cell>
          <cell r="H2759">
            <v>2733.3333333333335</v>
          </cell>
          <cell r="I2759" t="str">
            <v>US</v>
          </cell>
          <cell r="J2759" t="str">
            <v>Pankey</v>
          </cell>
          <cell r="K2759">
            <v>584933.33333333337</v>
          </cell>
          <cell r="L2759">
            <v>584933.33333333337</v>
          </cell>
          <cell r="M2759">
            <v>2479.6378640097046</v>
          </cell>
        </row>
        <row r="2760">
          <cell r="A2760">
            <v>37865</v>
          </cell>
          <cell r="B2760" t="str">
            <v>Ammonia</v>
          </cell>
          <cell r="C2760" t="str">
            <v>Sabine</v>
          </cell>
          <cell r="D2760" t="str">
            <v>Terra</v>
          </cell>
          <cell r="E2760">
            <v>214</v>
          </cell>
          <cell r="G2760" t="str">
            <v>$/ton</v>
          </cell>
          <cell r="H2760">
            <v>5466.666666666667</v>
          </cell>
          <cell r="I2760" t="str">
            <v>US</v>
          </cell>
          <cell r="J2760" t="str">
            <v>Pankey</v>
          </cell>
          <cell r="K2760">
            <v>1169866.6666666667</v>
          </cell>
          <cell r="L2760">
            <v>1169866.6666666667</v>
          </cell>
          <cell r="M2760">
            <v>4959.2757280194091</v>
          </cell>
        </row>
        <row r="2761">
          <cell r="A2761">
            <v>37865</v>
          </cell>
          <cell r="B2761" t="str">
            <v>Ammonia</v>
          </cell>
          <cell r="C2761" t="str">
            <v>Sabine</v>
          </cell>
          <cell r="D2761" t="str">
            <v>Transammonia</v>
          </cell>
          <cell r="E2761">
            <v>214</v>
          </cell>
          <cell r="G2761" t="str">
            <v>$/ton</v>
          </cell>
          <cell r="H2761">
            <v>2733.3333333333335</v>
          </cell>
          <cell r="I2761" t="str">
            <v>US</v>
          </cell>
          <cell r="J2761" t="str">
            <v>Pankey</v>
          </cell>
          <cell r="K2761">
            <v>584933.33333333337</v>
          </cell>
          <cell r="L2761">
            <v>584933.33333333337</v>
          </cell>
          <cell r="M2761">
            <v>2479.6378640097046</v>
          </cell>
        </row>
        <row r="2762">
          <cell r="A2762">
            <v>37865</v>
          </cell>
          <cell r="B2762" t="str">
            <v>Ammonia</v>
          </cell>
          <cell r="C2762" t="str">
            <v>Victoria</v>
          </cell>
          <cell r="D2762" t="str">
            <v>CNR</v>
          </cell>
          <cell r="E2762">
            <v>208</v>
          </cell>
          <cell r="G2762" t="str">
            <v>$/ton</v>
          </cell>
          <cell r="H2762">
            <v>6854.25</v>
          </cell>
          <cell r="I2762" t="str">
            <v>US</v>
          </cell>
          <cell r="J2762" t="str">
            <v>Pankey</v>
          </cell>
          <cell r="K2762">
            <v>1425684</v>
          </cell>
          <cell r="L2762">
            <v>1425684</v>
          </cell>
          <cell r="M2762">
            <v>6218.0699375811637</v>
          </cell>
        </row>
        <row r="2763">
          <cell r="A2763">
            <v>37865</v>
          </cell>
          <cell r="B2763" t="str">
            <v>Ammonia</v>
          </cell>
          <cell r="C2763" t="str">
            <v>Victoria</v>
          </cell>
          <cell r="D2763" t="str">
            <v>Duke Energy</v>
          </cell>
          <cell r="E2763">
            <v>208</v>
          </cell>
          <cell r="G2763" t="str">
            <v>$/ton</v>
          </cell>
          <cell r="H2763">
            <v>6854.25</v>
          </cell>
          <cell r="I2763" t="str">
            <v>US</v>
          </cell>
          <cell r="J2763" t="str">
            <v>Pankey</v>
          </cell>
          <cell r="K2763">
            <v>1425684</v>
          </cell>
          <cell r="L2763">
            <v>1425684</v>
          </cell>
          <cell r="M2763">
            <v>6218.0699375811637</v>
          </cell>
        </row>
        <row r="2764">
          <cell r="A2764">
            <v>37865</v>
          </cell>
          <cell r="B2764" t="str">
            <v>Ammonia</v>
          </cell>
          <cell r="C2764" t="str">
            <v>Victoria</v>
          </cell>
          <cell r="D2764" t="str">
            <v>Transammonia</v>
          </cell>
          <cell r="E2764">
            <v>208</v>
          </cell>
          <cell r="G2764" t="str">
            <v>$/ton</v>
          </cell>
          <cell r="H2764">
            <v>6854.25</v>
          </cell>
          <cell r="I2764" t="str">
            <v>US</v>
          </cell>
          <cell r="J2764" t="str">
            <v>Pankey</v>
          </cell>
          <cell r="K2764">
            <v>1425684</v>
          </cell>
          <cell r="L2764">
            <v>1425684</v>
          </cell>
          <cell r="M2764">
            <v>6218.0699375811637</v>
          </cell>
        </row>
        <row r="2765">
          <cell r="A2765">
            <v>37865</v>
          </cell>
          <cell r="B2765" t="str">
            <v>Ammonia</v>
          </cell>
          <cell r="C2765" t="str">
            <v>Wilton</v>
          </cell>
          <cell r="D2765" t="str">
            <v>Terra</v>
          </cell>
          <cell r="E2765">
            <v>115</v>
          </cell>
          <cell r="G2765" t="str">
            <v>£/MT</v>
          </cell>
          <cell r="H2765">
            <v>4166.666666666667</v>
          </cell>
          <cell r="I2765" t="str">
            <v>Euro</v>
          </cell>
          <cell r="J2765" t="str">
            <v>Pankey</v>
          </cell>
          <cell r="K2765">
            <v>781041.66666666663</v>
          </cell>
          <cell r="L2765">
            <v>781041.66666666663</v>
          </cell>
          <cell r="M2765">
            <v>4166.666666666667</v>
          </cell>
        </row>
        <row r="2766">
          <cell r="A2766">
            <v>37865</v>
          </cell>
          <cell r="B2766" t="str">
            <v>Ammonia</v>
          </cell>
          <cell r="C2766" t="str">
            <v>Butachimie</v>
          </cell>
          <cell r="D2766" t="str">
            <v>Multiple</v>
          </cell>
          <cell r="E2766">
            <v>191</v>
          </cell>
          <cell r="G2766" t="str">
            <v>€/MT</v>
          </cell>
          <cell r="H2766">
            <v>8333.3333333333339</v>
          </cell>
          <cell r="I2766" t="str">
            <v>Euro</v>
          </cell>
          <cell r="J2766" t="str">
            <v>Pankey</v>
          </cell>
          <cell r="K2766">
            <v>1786168.3333333335</v>
          </cell>
          <cell r="L2766">
            <v>1786168.3333333335</v>
          </cell>
          <cell r="M2766">
            <v>8333.3333333333339</v>
          </cell>
        </row>
        <row r="2767">
          <cell r="A2767">
            <v>37834</v>
          </cell>
          <cell r="B2767" t="str">
            <v>Ammonia</v>
          </cell>
          <cell r="C2767" t="str">
            <v>Maitland</v>
          </cell>
          <cell r="D2767" t="str">
            <v>PCS</v>
          </cell>
          <cell r="E2767">
            <v>225</v>
          </cell>
          <cell r="G2767" t="str">
            <v>$/MT</v>
          </cell>
          <cell r="H2767">
            <v>66.666666666666671</v>
          </cell>
          <cell r="I2767" t="str">
            <v>Can</v>
          </cell>
          <cell r="J2767" t="str">
            <v>Pankey</v>
          </cell>
          <cell r="K2767">
            <v>15000.000000000002</v>
          </cell>
          <cell r="L2767">
            <v>15000.000000000002</v>
          </cell>
          <cell r="M2767">
            <v>66.666666666666671</v>
          </cell>
        </row>
        <row r="2768">
          <cell r="A2768">
            <v>37834</v>
          </cell>
          <cell r="B2768" t="str">
            <v>Ammonia</v>
          </cell>
          <cell r="C2768" t="str">
            <v>Maitland</v>
          </cell>
          <cell r="D2768" t="str">
            <v>Terra</v>
          </cell>
          <cell r="E2768">
            <v>225</v>
          </cell>
          <cell r="G2768" t="str">
            <v>$/MT</v>
          </cell>
          <cell r="H2768">
            <v>3266.6666666666665</v>
          </cell>
          <cell r="I2768" t="str">
            <v>Can</v>
          </cell>
          <cell r="J2768" t="str">
            <v>Pankey</v>
          </cell>
          <cell r="K2768">
            <v>735000</v>
          </cell>
          <cell r="L2768">
            <v>735000</v>
          </cell>
          <cell r="M2768">
            <v>3266.6666666666665</v>
          </cell>
        </row>
        <row r="2769">
          <cell r="A2769">
            <v>37834</v>
          </cell>
          <cell r="B2769" t="str">
            <v>Ammonia</v>
          </cell>
          <cell r="C2769" t="str">
            <v>Sabine</v>
          </cell>
          <cell r="D2769" t="str">
            <v>CNR</v>
          </cell>
          <cell r="E2769">
            <v>220.97748181818181</v>
          </cell>
          <cell r="G2769" t="str">
            <v>$/ton</v>
          </cell>
          <cell r="H2769">
            <v>2733.3333333333335</v>
          </cell>
          <cell r="I2769" t="str">
            <v>US</v>
          </cell>
          <cell r="J2769" t="str">
            <v>Pankey</v>
          </cell>
          <cell r="K2769">
            <v>604005.11696969694</v>
          </cell>
          <cell r="L2769">
            <v>604005.11696969694</v>
          </cell>
          <cell r="M2769">
            <v>2479.6378640097046</v>
          </cell>
        </row>
        <row r="2770">
          <cell r="A2770">
            <v>37834</v>
          </cell>
          <cell r="B2770" t="str">
            <v>Ammonia</v>
          </cell>
          <cell r="C2770" t="str">
            <v>Sabine</v>
          </cell>
          <cell r="D2770" t="str">
            <v>Duke Energy</v>
          </cell>
          <cell r="E2770">
            <v>220.97748181818181</v>
          </cell>
          <cell r="G2770" t="str">
            <v>$/ton</v>
          </cell>
          <cell r="H2770">
            <v>2733.3333333333335</v>
          </cell>
          <cell r="I2770" t="str">
            <v>US</v>
          </cell>
          <cell r="J2770" t="str">
            <v>Pankey</v>
          </cell>
          <cell r="K2770">
            <v>604005.11696969694</v>
          </cell>
          <cell r="L2770">
            <v>604005.11696969694</v>
          </cell>
          <cell r="M2770">
            <v>2479.6378640097046</v>
          </cell>
        </row>
        <row r="2771">
          <cell r="A2771">
            <v>37834</v>
          </cell>
          <cell r="B2771" t="str">
            <v>Ammonia</v>
          </cell>
          <cell r="C2771" t="str">
            <v>Sabine</v>
          </cell>
          <cell r="D2771" t="str">
            <v>Terra</v>
          </cell>
          <cell r="E2771">
            <v>220.97748181818181</v>
          </cell>
          <cell r="G2771" t="str">
            <v>$/ton</v>
          </cell>
          <cell r="H2771">
            <v>5466.666666666667</v>
          </cell>
          <cell r="I2771" t="str">
            <v>US</v>
          </cell>
          <cell r="J2771" t="str">
            <v>Pankey</v>
          </cell>
          <cell r="K2771">
            <v>1208010.2339393939</v>
          </cell>
          <cell r="L2771">
            <v>1208010.2339393939</v>
          </cell>
          <cell r="M2771">
            <v>4959.2757280194091</v>
          </cell>
        </row>
        <row r="2772">
          <cell r="A2772">
            <v>37834</v>
          </cell>
          <cell r="B2772" t="str">
            <v>Ammonia</v>
          </cell>
          <cell r="C2772" t="str">
            <v>Sabine</v>
          </cell>
          <cell r="D2772" t="str">
            <v>Transammonia</v>
          </cell>
          <cell r="E2772">
            <v>220.97748181818181</v>
          </cell>
          <cell r="G2772" t="str">
            <v>$/ton</v>
          </cell>
          <cell r="H2772">
            <v>2733.3333333333335</v>
          </cell>
          <cell r="I2772" t="str">
            <v>US</v>
          </cell>
          <cell r="J2772" t="str">
            <v>Pankey</v>
          </cell>
          <cell r="K2772">
            <v>604005.11696969694</v>
          </cell>
          <cell r="L2772">
            <v>604005.11696969694</v>
          </cell>
          <cell r="M2772">
            <v>2479.6378640097046</v>
          </cell>
        </row>
        <row r="2773">
          <cell r="A2773">
            <v>37834</v>
          </cell>
          <cell r="B2773" t="str">
            <v>Ammonia</v>
          </cell>
          <cell r="C2773" t="str">
            <v>Victoria</v>
          </cell>
          <cell r="D2773" t="str">
            <v>CNR</v>
          </cell>
          <cell r="E2773">
            <v>205.72727272727269</v>
          </cell>
          <cell r="G2773" t="str">
            <v>$/ton</v>
          </cell>
          <cell r="H2773">
            <v>6854.25</v>
          </cell>
          <cell r="I2773" t="str">
            <v>US</v>
          </cell>
          <cell r="J2773" t="str">
            <v>Pankey</v>
          </cell>
          <cell r="K2773">
            <v>1410106.1590909089</v>
          </cell>
          <cell r="L2773">
            <v>1410106.1590909089</v>
          </cell>
          <cell r="M2773">
            <v>6218.0699375811637</v>
          </cell>
        </row>
        <row r="2774">
          <cell r="A2774">
            <v>37834</v>
          </cell>
          <cell r="B2774" t="str">
            <v>Ammonia</v>
          </cell>
          <cell r="C2774" t="str">
            <v>Victoria</v>
          </cell>
          <cell r="D2774" t="str">
            <v>Duke Energy</v>
          </cell>
          <cell r="E2774">
            <v>205.72727272727269</v>
          </cell>
          <cell r="G2774" t="str">
            <v>$/ton</v>
          </cell>
          <cell r="H2774">
            <v>6854.25</v>
          </cell>
          <cell r="I2774" t="str">
            <v>US</v>
          </cell>
          <cell r="J2774" t="str">
            <v>Pankey</v>
          </cell>
          <cell r="K2774">
            <v>1410106.1590909089</v>
          </cell>
          <cell r="L2774">
            <v>1410106.1590909089</v>
          </cell>
          <cell r="M2774">
            <v>6218.0699375811637</v>
          </cell>
        </row>
        <row r="2775">
          <cell r="A2775">
            <v>37834</v>
          </cell>
          <cell r="B2775" t="str">
            <v>Ammonia</v>
          </cell>
          <cell r="C2775" t="str">
            <v>Victoria</v>
          </cell>
          <cell r="D2775" t="str">
            <v>Transammonia</v>
          </cell>
          <cell r="E2775">
            <v>205.72727272727269</v>
          </cell>
          <cell r="G2775" t="str">
            <v>$/ton</v>
          </cell>
          <cell r="H2775">
            <v>6854.25</v>
          </cell>
          <cell r="I2775" t="str">
            <v>US</v>
          </cell>
          <cell r="J2775" t="str">
            <v>Pankey</v>
          </cell>
          <cell r="K2775">
            <v>1410106.1590909089</v>
          </cell>
          <cell r="L2775">
            <v>1410106.1590909089</v>
          </cell>
          <cell r="M2775">
            <v>6218.0699375811637</v>
          </cell>
        </row>
        <row r="2776">
          <cell r="A2776">
            <v>37834</v>
          </cell>
          <cell r="B2776" t="str">
            <v>Ammonia</v>
          </cell>
          <cell r="C2776" t="str">
            <v>Wilton</v>
          </cell>
          <cell r="D2776" t="str">
            <v>Terra</v>
          </cell>
          <cell r="E2776">
            <v>115</v>
          </cell>
          <cell r="G2776" t="str">
            <v>£/MT</v>
          </cell>
          <cell r="H2776">
            <v>4166.666666666667</v>
          </cell>
          <cell r="I2776" t="str">
            <v>Euro</v>
          </cell>
          <cell r="J2776" t="str">
            <v>Pankey</v>
          </cell>
          <cell r="K2776">
            <v>781041.66666666663</v>
          </cell>
          <cell r="L2776">
            <v>781041.66666666663</v>
          </cell>
          <cell r="M2776">
            <v>4166.666666666667</v>
          </cell>
        </row>
        <row r="2777">
          <cell r="A2777">
            <v>37622</v>
          </cell>
          <cell r="B2777" t="str">
            <v>Oxygen</v>
          </cell>
          <cell r="C2777" t="str">
            <v>LaPorte</v>
          </cell>
          <cell r="D2777" t="str">
            <v>Praxair</v>
          </cell>
          <cell r="E2777">
            <v>38.18</v>
          </cell>
          <cell r="G2777" t="str">
            <v>$/ton</v>
          </cell>
          <cell r="H2777">
            <v>10333.333333333334</v>
          </cell>
          <cell r="I2777" t="str">
            <v>US</v>
          </cell>
          <cell r="J2777" t="str">
            <v>Poole</v>
          </cell>
          <cell r="K2777">
            <v>394526.66666666669</v>
          </cell>
          <cell r="L2777">
            <v>394526.66666666669</v>
          </cell>
          <cell r="M2777">
            <v>10333.333333333334</v>
          </cell>
        </row>
        <row r="2778">
          <cell r="A2778">
            <v>37653</v>
          </cell>
          <cell r="B2778" t="str">
            <v>Oxygen</v>
          </cell>
          <cell r="C2778" t="str">
            <v>LaPorte</v>
          </cell>
          <cell r="D2778" t="str">
            <v>Praxair</v>
          </cell>
          <cell r="E2778">
            <v>40.39</v>
          </cell>
          <cell r="G2778" t="str">
            <v>$/ton</v>
          </cell>
          <cell r="H2778">
            <v>10333.333333333334</v>
          </cell>
          <cell r="I2778" t="str">
            <v>US</v>
          </cell>
          <cell r="J2778" t="str">
            <v>Poole</v>
          </cell>
          <cell r="K2778">
            <v>417363.33333333337</v>
          </cell>
          <cell r="L2778">
            <v>417363.33333333337</v>
          </cell>
          <cell r="M2778">
            <v>10333.333333333334</v>
          </cell>
        </row>
        <row r="2779">
          <cell r="A2779">
            <v>37681</v>
          </cell>
          <cell r="B2779" t="str">
            <v>Oxygen</v>
          </cell>
          <cell r="C2779" t="str">
            <v>LaPorte</v>
          </cell>
          <cell r="D2779" t="str">
            <v>Praxair</v>
          </cell>
          <cell r="E2779">
            <v>51.32</v>
          </cell>
          <cell r="G2779" t="str">
            <v>$/ton</v>
          </cell>
          <cell r="H2779">
            <v>10333.333333333334</v>
          </cell>
          <cell r="I2779" t="str">
            <v>US</v>
          </cell>
          <cell r="J2779" t="str">
            <v>Poole</v>
          </cell>
          <cell r="K2779">
            <v>530306.66666666674</v>
          </cell>
          <cell r="L2779">
            <v>530306.66666666674</v>
          </cell>
          <cell r="M2779">
            <v>10333.333333333334</v>
          </cell>
        </row>
        <row r="2780">
          <cell r="A2780">
            <v>37712</v>
          </cell>
          <cell r="B2780" t="str">
            <v>Oxygen</v>
          </cell>
          <cell r="C2780" t="str">
            <v>LaPorte</v>
          </cell>
          <cell r="D2780" t="str">
            <v>Praxair</v>
          </cell>
          <cell r="E2780">
            <v>38.950000000000003</v>
          </cell>
          <cell r="G2780" t="str">
            <v>$/ton</v>
          </cell>
          <cell r="H2780">
            <v>10333.333333333334</v>
          </cell>
          <cell r="I2780" t="str">
            <v>US</v>
          </cell>
          <cell r="J2780" t="str">
            <v>Poole</v>
          </cell>
          <cell r="K2780">
            <v>402483.33333333337</v>
          </cell>
          <cell r="L2780">
            <v>402483.33333333337</v>
          </cell>
          <cell r="M2780">
            <v>10333.333333333334</v>
          </cell>
        </row>
        <row r="2781">
          <cell r="A2781">
            <v>37742</v>
          </cell>
          <cell r="B2781" t="str">
            <v>Oxygen</v>
          </cell>
          <cell r="C2781" t="str">
            <v>LaPorte</v>
          </cell>
          <cell r="D2781" t="str">
            <v>Praxair</v>
          </cell>
          <cell r="E2781">
            <v>39.14</v>
          </cell>
          <cell r="G2781" t="str">
            <v>$/ton</v>
          </cell>
          <cell r="H2781">
            <v>10333.333333333334</v>
          </cell>
          <cell r="I2781" t="str">
            <v>US</v>
          </cell>
          <cell r="J2781" t="str">
            <v>Poole</v>
          </cell>
          <cell r="K2781">
            <v>404446.66666666669</v>
          </cell>
          <cell r="L2781">
            <v>404446.66666666669</v>
          </cell>
          <cell r="M2781">
            <v>10333.333333333334</v>
          </cell>
        </row>
        <row r="2782">
          <cell r="A2782">
            <v>37773</v>
          </cell>
          <cell r="B2782" t="str">
            <v>Oxygen</v>
          </cell>
          <cell r="C2782" t="str">
            <v>LaPorte</v>
          </cell>
          <cell r="D2782" t="str">
            <v>Praxair</v>
          </cell>
          <cell r="E2782">
            <v>42.01</v>
          </cell>
          <cell r="G2782" t="str">
            <v>$/ton</v>
          </cell>
          <cell r="H2782">
            <v>10333.333333333334</v>
          </cell>
          <cell r="I2782" t="str">
            <v>US</v>
          </cell>
          <cell r="J2782" t="str">
            <v>Poole</v>
          </cell>
          <cell r="K2782">
            <v>434103.33333333331</v>
          </cell>
          <cell r="L2782">
            <v>434103.33333333331</v>
          </cell>
          <cell r="M2782">
            <v>10333.333333333334</v>
          </cell>
        </row>
        <row r="2783">
          <cell r="A2783">
            <v>37803</v>
          </cell>
          <cell r="B2783" t="str">
            <v>Oxygen</v>
          </cell>
          <cell r="C2783" t="str">
            <v>LaPorte</v>
          </cell>
          <cell r="D2783" t="str">
            <v>Praxair</v>
          </cell>
          <cell r="E2783">
            <v>40.81</v>
          </cell>
          <cell r="G2783" t="str">
            <v>$/ton</v>
          </cell>
          <cell r="H2783">
            <v>10333.333333333334</v>
          </cell>
          <cell r="I2783" t="str">
            <v>US</v>
          </cell>
          <cell r="J2783" t="str">
            <v>Poole</v>
          </cell>
          <cell r="K2783">
            <v>421703.33333333337</v>
          </cell>
          <cell r="L2783">
            <v>421703.33333333337</v>
          </cell>
          <cell r="M2783">
            <v>10333.333333333334</v>
          </cell>
        </row>
        <row r="2784">
          <cell r="A2784">
            <v>37834</v>
          </cell>
          <cell r="B2784" t="str">
            <v>Oxygen</v>
          </cell>
          <cell r="C2784" t="str">
            <v>LaPorte</v>
          </cell>
          <cell r="D2784" t="str">
            <v>Praxair</v>
          </cell>
          <cell r="E2784">
            <v>38.520000000000003</v>
          </cell>
          <cell r="G2784" t="str">
            <v>$/ton</v>
          </cell>
          <cell r="H2784">
            <v>10333.333333333334</v>
          </cell>
          <cell r="I2784" t="str">
            <v>US</v>
          </cell>
          <cell r="J2784" t="str">
            <v>Poole</v>
          </cell>
          <cell r="K2784">
            <v>398040</v>
          </cell>
          <cell r="L2784">
            <v>398040.00000000006</v>
          </cell>
          <cell r="M2784">
            <v>10333.333333333334</v>
          </cell>
        </row>
        <row r="2785">
          <cell r="A2785">
            <v>37865</v>
          </cell>
          <cell r="B2785" t="str">
            <v>Oxygen</v>
          </cell>
          <cell r="C2785" t="str">
            <v>LaPorte</v>
          </cell>
          <cell r="D2785" t="str">
            <v>Praxair</v>
          </cell>
          <cell r="E2785">
            <v>39.049999999999997</v>
          </cell>
          <cell r="G2785" t="str">
            <v>$/ton</v>
          </cell>
          <cell r="H2785">
            <v>10333.333333333334</v>
          </cell>
          <cell r="I2785" t="str">
            <v>US</v>
          </cell>
          <cell r="J2785" t="str">
            <v>Poole</v>
          </cell>
          <cell r="K2785">
            <v>403516.66666666669</v>
          </cell>
          <cell r="L2785">
            <v>403516.66666666669</v>
          </cell>
          <cell r="M2785">
            <v>10333.333333333334</v>
          </cell>
        </row>
        <row r="2786">
          <cell r="A2786">
            <v>37895</v>
          </cell>
          <cell r="B2786" t="str">
            <v>Oxygen</v>
          </cell>
          <cell r="C2786" t="str">
            <v>LaPorte</v>
          </cell>
          <cell r="D2786" t="str">
            <v>Praxair</v>
          </cell>
          <cell r="E2786">
            <v>37.219414999999998</v>
          </cell>
          <cell r="G2786" t="str">
            <v>$/ton</v>
          </cell>
          <cell r="H2786">
            <v>10333.333333333334</v>
          </cell>
          <cell r="I2786" t="str">
            <v>US</v>
          </cell>
          <cell r="J2786" t="str">
            <v>Poole</v>
          </cell>
          <cell r="K2786">
            <v>384600.62166666664</v>
          </cell>
          <cell r="L2786">
            <v>384600.62166666664</v>
          </cell>
          <cell r="M2786">
            <v>10333.333333333334</v>
          </cell>
        </row>
        <row r="2787">
          <cell r="A2787">
            <v>37926</v>
          </cell>
          <cell r="B2787" t="str">
            <v>Oxygen</v>
          </cell>
          <cell r="C2787" t="str">
            <v>LaPorte</v>
          </cell>
          <cell r="D2787" t="str">
            <v>Praxair</v>
          </cell>
          <cell r="E2787">
            <v>37.31729</v>
          </cell>
          <cell r="G2787" t="str">
            <v>$/ton</v>
          </cell>
          <cell r="H2787">
            <v>10333.333333333334</v>
          </cell>
          <cell r="I2787" t="str">
            <v>US</v>
          </cell>
          <cell r="J2787" t="str">
            <v>Poole</v>
          </cell>
          <cell r="K2787">
            <v>385611.9966666667</v>
          </cell>
          <cell r="L2787">
            <v>385611.9966666667</v>
          </cell>
          <cell r="M2787">
            <v>10333.333333333334</v>
          </cell>
        </row>
        <row r="2788">
          <cell r="A2788">
            <v>37956</v>
          </cell>
          <cell r="B2788" t="str">
            <v>Oxygen</v>
          </cell>
          <cell r="C2788" t="str">
            <v>LaPorte</v>
          </cell>
          <cell r="D2788" t="str">
            <v>Praxair</v>
          </cell>
          <cell r="E2788">
            <v>38.622290000000007</v>
          </cell>
          <cell r="G2788" t="str">
            <v>$/ton</v>
          </cell>
          <cell r="H2788">
            <v>10333.333333333334</v>
          </cell>
          <cell r="I2788" t="str">
            <v>US</v>
          </cell>
          <cell r="J2788" t="str">
            <v>Poole</v>
          </cell>
          <cell r="K2788">
            <v>399096.99666666676</v>
          </cell>
          <cell r="L2788">
            <v>399096.99666666676</v>
          </cell>
          <cell r="M2788">
            <v>10333.333333333334</v>
          </cell>
        </row>
        <row r="2789">
          <cell r="A2789">
            <v>37987</v>
          </cell>
          <cell r="B2789" t="str">
            <v>Oxygen</v>
          </cell>
          <cell r="C2789" t="str">
            <v>LaPorte</v>
          </cell>
          <cell r="D2789" t="str">
            <v>Praxair</v>
          </cell>
          <cell r="E2789">
            <v>28.401250000000001</v>
          </cell>
          <cell r="G2789" t="str">
            <v>$/ton</v>
          </cell>
          <cell r="H2789">
            <v>10333.333333333334</v>
          </cell>
          <cell r="I2789" t="str">
            <v>US</v>
          </cell>
          <cell r="J2789" t="str">
            <v>Poole</v>
          </cell>
          <cell r="K2789">
            <v>293479.58333333337</v>
          </cell>
          <cell r="L2789">
            <v>293479.58333333337</v>
          </cell>
          <cell r="M2789">
            <v>10333.333333333334</v>
          </cell>
        </row>
        <row r="2790">
          <cell r="A2790">
            <v>38018</v>
          </cell>
          <cell r="B2790" t="str">
            <v>Oxygen</v>
          </cell>
          <cell r="C2790" t="str">
            <v>LaPorte</v>
          </cell>
          <cell r="D2790" t="str">
            <v>Praxair</v>
          </cell>
          <cell r="E2790">
            <v>27.390625</v>
          </cell>
          <cell r="G2790" t="str">
            <v>$/ton</v>
          </cell>
          <cell r="H2790">
            <v>10333.333333333334</v>
          </cell>
          <cell r="I2790" t="str">
            <v>US</v>
          </cell>
          <cell r="J2790" t="str">
            <v>Poole</v>
          </cell>
          <cell r="K2790">
            <v>283036.45833333337</v>
          </cell>
          <cell r="L2790">
            <v>283036.45833333337</v>
          </cell>
          <cell r="M2790">
            <v>10333.333333333334</v>
          </cell>
        </row>
        <row r="2791">
          <cell r="A2791">
            <v>38047</v>
          </cell>
          <cell r="B2791" t="str">
            <v>Oxygen</v>
          </cell>
          <cell r="C2791" t="str">
            <v>LaPorte</v>
          </cell>
          <cell r="D2791" t="str">
            <v>Praxair</v>
          </cell>
          <cell r="E2791">
            <v>26.2225</v>
          </cell>
          <cell r="G2791" t="str">
            <v>$/ton</v>
          </cell>
          <cell r="H2791">
            <v>10333.333333333334</v>
          </cell>
          <cell r="I2791" t="str">
            <v>US</v>
          </cell>
          <cell r="J2791" t="str">
            <v>Poole</v>
          </cell>
          <cell r="K2791">
            <v>270965.83333333337</v>
          </cell>
          <cell r="L2791">
            <v>270965.83333333337</v>
          </cell>
          <cell r="M2791">
            <v>10333.333333333334</v>
          </cell>
        </row>
        <row r="2792">
          <cell r="A2792">
            <v>38078</v>
          </cell>
          <cell r="B2792" t="str">
            <v>Oxygen</v>
          </cell>
          <cell r="C2792" t="str">
            <v>LaPorte</v>
          </cell>
          <cell r="D2792" t="str">
            <v>Praxair</v>
          </cell>
          <cell r="E2792">
            <v>27.298749999999998</v>
          </cell>
          <cell r="G2792" t="str">
            <v>$/ton</v>
          </cell>
          <cell r="H2792">
            <v>10333.333333333334</v>
          </cell>
          <cell r="I2792" t="str">
            <v>US</v>
          </cell>
          <cell r="J2792" t="str">
            <v>Poole</v>
          </cell>
          <cell r="K2792">
            <v>282087.08333333331</v>
          </cell>
          <cell r="L2792">
            <v>282087.08333333331</v>
          </cell>
          <cell r="M2792">
            <v>10333.333333333334</v>
          </cell>
        </row>
        <row r="2793">
          <cell r="A2793">
            <v>38108</v>
          </cell>
          <cell r="B2793" t="str">
            <v>Oxygen</v>
          </cell>
          <cell r="C2793" t="str">
            <v>LaPorte</v>
          </cell>
          <cell r="D2793" t="str">
            <v>Praxair</v>
          </cell>
          <cell r="E2793">
            <v>28.7425</v>
          </cell>
          <cell r="G2793" t="str">
            <v>$/ton</v>
          </cell>
          <cell r="H2793">
            <v>10333.333333333334</v>
          </cell>
          <cell r="I2793" t="str">
            <v>US</v>
          </cell>
          <cell r="J2793" t="str">
            <v>Poole</v>
          </cell>
          <cell r="K2793">
            <v>297005.83333333337</v>
          </cell>
          <cell r="L2793">
            <v>297005.83333333337</v>
          </cell>
          <cell r="M2793">
            <v>10333.333333333334</v>
          </cell>
        </row>
        <row r="2794">
          <cell r="A2794">
            <v>38139</v>
          </cell>
          <cell r="B2794" t="str">
            <v>Oxygen</v>
          </cell>
          <cell r="C2794" t="str">
            <v>LaPorte</v>
          </cell>
          <cell r="D2794" t="str">
            <v>Praxair</v>
          </cell>
          <cell r="E2794">
            <v>30.6325</v>
          </cell>
          <cell r="G2794" t="str">
            <v>$/ton</v>
          </cell>
          <cell r="H2794">
            <v>10333.333333333334</v>
          </cell>
          <cell r="I2794" t="str">
            <v>US</v>
          </cell>
          <cell r="J2794" t="str">
            <v>Poole</v>
          </cell>
          <cell r="K2794">
            <v>316535.83333333337</v>
          </cell>
          <cell r="L2794">
            <v>316535.83333333337</v>
          </cell>
          <cell r="M2794">
            <v>10333.333333333334</v>
          </cell>
        </row>
        <row r="2795">
          <cell r="A2795">
            <v>38169</v>
          </cell>
          <cell r="B2795" t="str">
            <v>Oxygen</v>
          </cell>
          <cell r="C2795" t="str">
            <v>LaPorte</v>
          </cell>
          <cell r="D2795" t="str">
            <v>Praxair</v>
          </cell>
          <cell r="E2795">
            <v>29.162500000000001</v>
          </cell>
          <cell r="G2795" t="str">
            <v>$/ton</v>
          </cell>
          <cell r="H2795">
            <v>10333.333333333334</v>
          </cell>
          <cell r="I2795" t="str">
            <v>US</v>
          </cell>
          <cell r="J2795" t="str">
            <v>Poole</v>
          </cell>
          <cell r="K2795">
            <v>301345.83333333337</v>
          </cell>
          <cell r="L2795">
            <v>301345.83333333337</v>
          </cell>
          <cell r="M2795">
            <v>10333.333333333334</v>
          </cell>
        </row>
        <row r="2796">
          <cell r="A2796">
            <v>38200</v>
          </cell>
          <cell r="B2796" t="str">
            <v>Oxygen</v>
          </cell>
          <cell r="C2796" t="str">
            <v>LaPorte</v>
          </cell>
          <cell r="D2796" t="str">
            <v>Praxair</v>
          </cell>
          <cell r="E2796">
            <v>29.004999999999999</v>
          </cell>
          <cell r="G2796" t="str">
            <v>$/ton</v>
          </cell>
          <cell r="H2796">
            <v>10333.333333333334</v>
          </cell>
          <cell r="I2796" t="str">
            <v>US</v>
          </cell>
          <cell r="J2796" t="str">
            <v>Poole</v>
          </cell>
          <cell r="K2796">
            <v>299718.33333333331</v>
          </cell>
          <cell r="L2796">
            <v>299718.33333333331</v>
          </cell>
          <cell r="M2796">
            <v>10333.333333333334</v>
          </cell>
        </row>
        <row r="2797">
          <cell r="A2797">
            <v>38231</v>
          </cell>
          <cell r="B2797" t="str">
            <v>Oxygen</v>
          </cell>
          <cell r="C2797" t="str">
            <v>LaPorte</v>
          </cell>
          <cell r="D2797" t="str">
            <v>Praxair</v>
          </cell>
          <cell r="E2797">
            <v>26.8</v>
          </cell>
          <cell r="G2797" t="str">
            <v>$/ton</v>
          </cell>
          <cell r="H2797">
            <v>10333.333333333334</v>
          </cell>
          <cell r="I2797" t="str">
            <v>US</v>
          </cell>
          <cell r="J2797" t="str">
            <v>Poole</v>
          </cell>
          <cell r="K2797">
            <v>276933.33333333337</v>
          </cell>
          <cell r="L2797">
            <v>276933.33333333337</v>
          </cell>
          <cell r="M2797">
            <v>10333.333333333334</v>
          </cell>
        </row>
        <row r="2798">
          <cell r="A2798">
            <v>38261</v>
          </cell>
          <cell r="B2798" t="str">
            <v>Oxygen</v>
          </cell>
          <cell r="C2798" t="str">
            <v>LaPorte</v>
          </cell>
          <cell r="D2798" t="str">
            <v>Praxair</v>
          </cell>
          <cell r="E2798">
            <v>27.794874999999998</v>
          </cell>
          <cell r="G2798" t="str">
            <v>$/ton</v>
          </cell>
          <cell r="H2798">
            <v>10333.333333333334</v>
          </cell>
          <cell r="I2798" t="str">
            <v>US</v>
          </cell>
          <cell r="J2798" t="str">
            <v>Poole</v>
          </cell>
          <cell r="K2798">
            <v>287213.70833333331</v>
          </cell>
          <cell r="L2798">
            <v>287213.70833333331</v>
          </cell>
          <cell r="M2798">
            <v>10333.333333333334</v>
          </cell>
        </row>
        <row r="2799">
          <cell r="A2799">
            <v>38292</v>
          </cell>
          <cell r="B2799" t="str">
            <v>Oxygen</v>
          </cell>
          <cell r="C2799" t="str">
            <v>LaPorte</v>
          </cell>
          <cell r="D2799" t="str">
            <v>Praxair</v>
          </cell>
          <cell r="E2799">
            <v>29.272749999999998</v>
          </cell>
          <cell r="G2799" t="str">
            <v>$/ton</v>
          </cell>
          <cell r="H2799">
            <v>10333.333333333334</v>
          </cell>
          <cell r="I2799" t="str">
            <v>US</v>
          </cell>
          <cell r="J2799" t="str">
            <v>Poole</v>
          </cell>
          <cell r="K2799">
            <v>302485.08333333331</v>
          </cell>
          <cell r="L2799">
            <v>302485.08333333331</v>
          </cell>
          <cell r="M2799">
            <v>10333.333333333334</v>
          </cell>
        </row>
        <row r="2800">
          <cell r="A2800">
            <v>38322</v>
          </cell>
          <cell r="B2800" t="str">
            <v>Oxygen</v>
          </cell>
          <cell r="C2800" t="str">
            <v>LaPorte</v>
          </cell>
          <cell r="D2800" t="str">
            <v>Praxair</v>
          </cell>
          <cell r="E2800">
            <v>30.42775</v>
          </cell>
          <cell r="G2800" t="str">
            <v>$/ton</v>
          </cell>
          <cell r="H2800">
            <v>10333.333333333334</v>
          </cell>
          <cell r="I2800" t="str">
            <v>US</v>
          </cell>
          <cell r="J2800" t="str">
            <v>Poole</v>
          </cell>
          <cell r="K2800">
            <v>314420.08333333337</v>
          </cell>
          <cell r="L2800">
            <v>314420.08333333337</v>
          </cell>
          <cell r="M2800">
            <v>10333.333333333334</v>
          </cell>
        </row>
        <row r="2801">
          <cell r="A2801">
            <v>37622</v>
          </cell>
          <cell r="B2801" t="str">
            <v>Oxygen</v>
          </cell>
          <cell r="C2801" t="str">
            <v>Victoria</v>
          </cell>
          <cell r="D2801" t="str">
            <v>Air Liquide</v>
          </cell>
          <cell r="E2801">
            <v>26.25</v>
          </cell>
          <cell r="G2801" t="str">
            <v>$/ton</v>
          </cell>
          <cell r="H2801">
            <v>22500</v>
          </cell>
          <cell r="I2801" t="str">
            <v>US</v>
          </cell>
          <cell r="J2801" t="str">
            <v>Poole</v>
          </cell>
          <cell r="K2801">
            <v>590625</v>
          </cell>
          <cell r="L2801">
            <v>590625</v>
          </cell>
          <cell r="M2801">
            <v>22500</v>
          </cell>
        </row>
        <row r="2802">
          <cell r="A2802">
            <v>37653</v>
          </cell>
          <cell r="B2802" t="str">
            <v>Oxygen</v>
          </cell>
          <cell r="C2802" t="str">
            <v>Victoria</v>
          </cell>
          <cell r="D2802" t="str">
            <v>Air Liquide</v>
          </cell>
          <cell r="E2802">
            <v>28.83</v>
          </cell>
          <cell r="G2802" t="str">
            <v>$/ton</v>
          </cell>
          <cell r="H2802">
            <v>22500</v>
          </cell>
          <cell r="I2802" t="str">
            <v>US</v>
          </cell>
          <cell r="J2802" t="str">
            <v>Poole</v>
          </cell>
          <cell r="K2802">
            <v>648675</v>
          </cell>
          <cell r="L2802">
            <v>648675</v>
          </cell>
          <cell r="M2802">
            <v>22500</v>
          </cell>
        </row>
        <row r="2803">
          <cell r="A2803">
            <v>37681</v>
          </cell>
          <cell r="B2803" t="str">
            <v>Oxygen</v>
          </cell>
          <cell r="C2803" t="str">
            <v>Victoria</v>
          </cell>
          <cell r="D2803" t="str">
            <v>Air Liquide</v>
          </cell>
          <cell r="E2803">
            <v>30.39</v>
          </cell>
          <cell r="G2803" t="str">
            <v>$/ton</v>
          </cell>
          <cell r="H2803">
            <v>22500</v>
          </cell>
          <cell r="I2803" t="str">
            <v>US</v>
          </cell>
          <cell r="J2803" t="str">
            <v>Poole</v>
          </cell>
          <cell r="K2803">
            <v>683775</v>
          </cell>
          <cell r="L2803">
            <v>683775</v>
          </cell>
          <cell r="M2803">
            <v>22500</v>
          </cell>
        </row>
        <row r="2804">
          <cell r="A2804">
            <v>37712</v>
          </cell>
          <cell r="B2804" t="str">
            <v>Oxygen</v>
          </cell>
          <cell r="C2804" t="str">
            <v>Victoria</v>
          </cell>
          <cell r="D2804" t="str">
            <v>Air Liquide</v>
          </cell>
          <cell r="E2804">
            <v>41.1</v>
          </cell>
          <cell r="G2804" t="str">
            <v>$/ton</v>
          </cell>
          <cell r="H2804">
            <v>22500</v>
          </cell>
          <cell r="I2804" t="str">
            <v>US</v>
          </cell>
          <cell r="J2804" t="str">
            <v>Poole</v>
          </cell>
          <cell r="K2804">
            <v>924750</v>
          </cell>
          <cell r="L2804">
            <v>924750</v>
          </cell>
          <cell r="M2804">
            <v>22500</v>
          </cell>
        </row>
        <row r="2805">
          <cell r="A2805">
            <v>37742</v>
          </cell>
          <cell r="B2805" t="str">
            <v>Oxygen</v>
          </cell>
          <cell r="C2805" t="str">
            <v>Victoria</v>
          </cell>
          <cell r="D2805" t="str">
            <v>Air Liquide</v>
          </cell>
          <cell r="E2805">
            <v>29.31</v>
          </cell>
          <cell r="G2805" t="str">
            <v>$/ton</v>
          </cell>
          <cell r="H2805">
            <v>22500</v>
          </cell>
          <cell r="I2805" t="str">
            <v>US</v>
          </cell>
          <cell r="J2805" t="str">
            <v>Poole</v>
          </cell>
          <cell r="K2805">
            <v>659475</v>
          </cell>
          <cell r="L2805">
            <v>659475</v>
          </cell>
          <cell r="M2805">
            <v>22500</v>
          </cell>
        </row>
        <row r="2806">
          <cell r="A2806">
            <v>37773</v>
          </cell>
          <cell r="B2806" t="str">
            <v>Oxygen</v>
          </cell>
          <cell r="C2806" t="str">
            <v>Victoria</v>
          </cell>
          <cell r="D2806" t="str">
            <v>Air Liquide</v>
          </cell>
          <cell r="E2806">
            <v>29.04</v>
          </cell>
          <cell r="G2806" t="str">
            <v>$/ton</v>
          </cell>
          <cell r="H2806">
            <v>22500</v>
          </cell>
          <cell r="I2806" t="str">
            <v>US</v>
          </cell>
          <cell r="J2806" t="str">
            <v>Poole</v>
          </cell>
          <cell r="K2806">
            <v>653400</v>
          </cell>
          <cell r="L2806">
            <v>653400</v>
          </cell>
          <cell r="M2806">
            <v>22500</v>
          </cell>
        </row>
        <row r="2807">
          <cell r="A2807">
            <v>37803</v>
          </cell>
          <cell r="B2807" t="str">
            <v>Oxygen</v>
          </cell>
          <cell r="C2807" t="str">
            <v>Victoria</v>
          </cell>
          <cell r="D2807" t="str">
            <v>Air Liquide</v>
          </cell>
          <cell r="E2807">
            <v>30.9</v>
          </cell>
          <cell r="G2807" t="str">
            <v>$/ton</v>
          </cell>
          <cell r="H2807">
            <v>22500</v>
          </cell>
          <cell r="I2807" t="str">
            <v>US</v>
          </cell>
          <cell r="J2807" t="str">
            <v>Poole</v>
          </cell>
          <cell r="K2807">
            <v>695250</v>
          </cell>
          <cell r="L2807">
            <v>695250</v>
          </cell>
          <cell r="M2807">
            <v>22500</v>
          </cell>
        </row>
        <row r="2808">
          <cell r="A2808">
            <v>37834</v>
          </cell>
          <cell r="B2808" t="str">
            <v>Oxygen</v>
          </cell>
          <cell r="C2808" t="str">
            <v>Victoria</v>
          </cell>
          <cell r="D2808" t="str">
            <v>Air Liquide</v>
          </cell>
          <cell r="E2808">
            <v>30.1</v>
          </cell>
          <cell r="G2808" t="str">
            <v>$/ton</v>
          </cell>
          <cell r="H2808">
            <v>22500</v>
          </cell>
          <cell r="I2808" t="str">
            <v>US</v>
          </cell>
          <cell r="J2808" t="str">
            <v>Poole</v>
          </cell>
          <cell r="K2808">
            <v>677250</v>
          </cell>
          <cell r="L2808">
            <v>677250</v>
          </cell>
          <cell r="M2808">
            <v>22500</v>
          </cell>
        </row>
        <row r="2809">
          <cell r="A2809">
            <v>37865</v>
          </cell>
          <cell r="B2809" t="str">
            <v>Oxygen</v>
          </cell>
          <cell r="C2809" t="str">
            <v>Victoria</v>
          </cell>
          <cell r="D2809" t="str">
            <v>Air Liquide</v>
          </cell>
          <cell r="E2809">
            <v>28.19</v>
          </cell>
          <cell r="G2809" t="str">
            <v>$/ton</v>
          </cell>
          <cell r="H2809">
            <v>22500</v>
          </cell>
          <cell r="I2809" t="str">
            <v>US</v>
          </cell>
          <cell r="J2809" t="str">
            <v>Poole</v>
          </cell>
          <cell r="K2809">
            <v>634275</v>
          </cell>
          <cell r="L2809">
            <v>634275</v>
          </cell>
          <cell r="M2809">
            <v>22500</v>
          </cell>
        </row>
        <row r="2810">
          <cell r="A2810">
            <v>37895</v>
          </cell>
          <cell r="B2810" t="str">
            <v>Oxygen</v>
          </cell>
          <cell r="C2810" t="str">
            <v>Victoria</v>
          </cell>
          <cell r="D2810" t="str">
            <v>Air Liquide</v>
          </cell>
          <cell r="E2810">
            <v>28.47</v>
          </cell>
          <cell r="G2810" t="str">
            <v>$/ton</v>
          </cell>
          <cell r="H2810">
            <v>22500</v>
          </cell>
          <cell r="I2810" t="str">
            <v>US</v>
          </cell>
          <cell r="J2810" t="str">
            <v>Poole</v>
          </cell>
          <cell r="K2810">
            <v>640575</v>
          </cell>
          <cell r="L2810">
            <v>640575</v>
          </cell>
          <cell r="M2810">
            <v>22500</v>
          </cell>
        </row>
        <row r="2811">
          <cell r="A2811">
            <v>37926</v>
          </cell>
          <cell r="B2811" t="str">
            <v>Oxygen</v>
          </cell>
          <cell r="C2811" t="str">
            <v>Victoria</v>
          </cell>
          <cell r="D2811" t="str">
            <v>Air Liquide</v>
          </cell>
          <cell r="E2811">
            <v>27.33</v>
          </cell>
          <cell r="G2811" t="str">
            <v>$/ton</v>
          </cell>
          <cell r="H2811">
            <v>22500</v>
          </cell>
          <cell r="I2811" t="str">
            <v>US</v>
          </cell>
          <cell r="J2811" t="str">
            <v>Poole</v>
          </cell>
          <cell r="K2811">
            <v>614925</v>
          </cell>
          <cell r="L2811">
            <v>614925</v>
          </cell>
          <cell r="M2811">
            <v>22500</v>
          </cell>
        </row>
        <row r="2812">
          <cell r="A2812">
            <v>37956</v>
          </cell>
          <cell r="B2812" t="str">
            <v>Oxygen</v>
          </cell>
          <cell r="C2812" t="str">
            <v>Victoria</v>
          </cell>
          <cell r="D2812" t="str">
            <v>Air Liquide</v>
          </cell>
          <cell r="E2812">
            <v>27.27</v>
          </cell>
          <cell r="G2812" t="str">
            <v>$/ton</v>
          </cell>
          <cell r="H2812">
            <v>22500</v>
          </cell>
          <cell r="I2812" t="str">
            <v>US</v>
          </cell>
          <cell r="J2812" t="str">
            <v>Poole</v>
          </cell>
          <cell r="K2812">
            <v>613575</v>
          </cell>
          <cell r="L2812">
            <v>613575</v>
          </cell>
          <cell r="M2812">
            <v>22500</v>
          </cell>
        </row>
        <row r="2813">
          <cell r="A2813">
            <v>37987</v>
          </cell>
          <cell r="B2813" t="str">
            <v>Oxygen</v>
          </cell>
          <cell r="C2813" t="str">
            <v>Victoria</v>
          </cell>
          <cell r="D2813" t="str">
            <v>Air Liquide</v>
          </cell>
          <cell r="E2813">
            <v>31.1815</v>
          </cell>
          <cell r="G2813" t="str">
            <v>$/ton</v>
          </cell>
          <cell r="H2813">
            <v>22500</v>
          </cell>
          <cell r="I2813" t="str">
            <v>US</v>
          </cell>
          <cell r="J2813" t="str">
            <v>Poole</v>
          </cell>
          <cell r="K2813">
            <v>701583.75</v>
          </cell>
          <cell r="L2813">
            <v>701583.75</v>
          </cell>
          <cell r="M2813">
            <v>22500</v>
          </cell>
        </row>
        <row r="2814">
          <cell r="A2814">
            <v>38018</v>
          </cell>
          <cell r="B2814" t="str">
            <v>Oxygen</v>
          </cell>
          <cell r="C2814" t="str">
            <v>Victoria</v>
          </cell>
          <cell r="D2814" t="str">
            <v>Air Liquide</v>
          </cell>
          <cell r="E2814">
            <v>30.084249999999997</v>
          </cell>
          <cell r="G2814" t="str">
            <v>$/ton</v>
          </cell>
          <cell r="H2814">
            <v>22500</v>
          </cell>
          <cell r="I2814" t="str">
            <v>US</v>
          </cell>
          <cell r="J2814" t="str">
            <v>Poole</v>
          </cell>
          <cell r="K2814">
            <v>676895.62499999988</v>
          </cell>
          <cell r="L2814">
            <v>676895.62499999988</v>
          </cell>
          <cell r="M2814">
            <v>22500</v>
          </cell>
        </row>
        <row r="2815">
          <cell r="A2815">
            <v>38047</v>
          </cell>
          <cell r="B2815" t="str">
            <v>Oxygen</v>
          </cell>
          <cell r="C2815" t="str">
            <v>Victoria</v>
          </cell>
          <cell r="D2815" t="str">
            <v>Air Liquide</v>
          </cell>
          <cell r="E2815">
            <v>28.815999999999999</v>
          </cell>
          <cell r="G2815" t="str">
            <v>$/ton</v>
          </cell>
          <cell r="H2815">
            <v>22500</v>
          </cell>
          <cell r="I2815" t="str">
            <v>US</v>
          </cell>
          <cell r="J2815" t="str">
            <v>Poole</v>
          </cell>
          <cell r="K2815">
            <v>648360</v>
          </cell>
          <cell r="L2815">
            <v>648360</v>
          </cell>
          <cell r="M2815">
            <v>22500</v>
          </cell>
        </row>
        <row r="2816">
          <cell r="A2816">
            <v>38078</v>
          </cell>
          <cell r="B2816" t="str">
            <v>Oxygen</v>
          </cell>
          <cell r="C2816" t="str">
            <v>Victoria</v>
          </cell>
          <cell r="D2816" t="str">
            <v>Air Liquide</v>
          </cell>
          <cell r="E2816">
            <v>29.984499999999997</v>
          </cell>
          <cell r="G2816" t="str">
            <v>$/ton</v>
          </cell>
          <cell r="H2816">
            <v>22500</v>
          </cell>
          <cell r="I2816" t="str">
            <v>US</v>
          </cell>
          <cell r="J2816" t="str">
            <v>Poole</v>
          </cell>
          <cell r="K2816">
            <v>674651.24999999988</v>
          </cell>
          <cell r="L2816">
            <v>674651.24999999988</v>
          </cell>
          <cell r="M2816">
            <v>22500</v>
          </cell>
        </row>
        <row r="2817">
          <cell r="A2817">
            <v>38108</v>
          </cell>
          <cell r="B2817" t="str">
            <v>Oxygen</v>
          </cell>
          <cell r="C2817" t="str">
            <v>Victoria</v>
          </cell>
          <cell r="D2817" t="str">
            <v>Air Liquide</v>
          </cell>
          <cell r="E2817">
            <v>31.551999999999996</v>
          </cell>
          <cell r="G2817" t="str">
            <v>$/ton</v>
          </cell>
          <cell r="H2817">
            <v>22500</v>
          </cell>
          <cell r="I2817" t="str">
            <v>US</v>
          </cell>
          <cell r="J2817" t="str">
            <v>Poole</v>
          </cell>
          <cell r="K2817">
            <v>709919.99999999988</v>
          </cell>
          <cell r="L2817">
            <v>709919.99999999988</v>
          </cell>
          <cell r="M2817">
            <v>22500</v>
          </cell>
        </row>
        <row r="2818">
          <cell r="A2818">
            <v>38139</v>
          </cell>
          <cell r="B2818" t="str">
            <v>Oxygen</v>
          </cell>
          <cell r="C2818" t="str">
            <v>Victoria</v>
          </cell>
          <cell r="D2818" t="str">
            <v>Air Liquide</v>
          </cell>
          <cell r="E2818">
            <v>33.603999999999999</v>
          </cell>
          <cell r="G2818" t="str">
            <v>$/ton</v>
          </cell>
          <cell r="H2818">
            <v>22500</v>
          </cell>
          <cell r="I2818" t="str">
            <v>US</v>
          </cell>
          <cell r="J2818" t="str">
            <v>Poole</v>
          </cell>
          <cell r="K2818">
            <v>756090</v>
          </cell>
          <cell r="L2818">
            <v>756090</v>
          </cell>
          <cell r="M2818">
            <v>22500</v>
          </cell>
        </row>
        <row r="2819">
          <cell r="A2819">
            <v>38169</v>
          </cell>
          <cell r="B2819" t="str">
            <v>Oxygen</v>
          </cell>
          <cell r="C2819" t="str">
            <v>Victoria</v>
          </cell>
          <cell r="D2819" t="str">
            <v>Air Liquide</v>
          </cell>
          <cell r="E2819">
            <v>32.007999999999996</v>
          </cell>
          <cell r="G2819" t="str">
            <v>$/ton</v>
          </cell>
          <cell r="H2819">
            <v>22500</v>
          </cell>
          <cell r="I2819" t="str">
            <v>US</v>
          </cell>
          <cell r="J2819" t="str">
            <v>Poole</v>
          </cell>
          <cell r="K2819">
            <v>720179.99999999988</v>
          </cell>
          <cell r="L2819">
            <v>720179.99999999988</v>
          </cell>
          <cell r="M2819">
            <v>22500</v>
          </cell>
        </row>
        <row r="2820">
          <cell r="A2820">
            <v>38200</v>
          </cell>
          <cell r="B2820" t="str">
            <v>Oxygen</v>
          </cell>
          <cell r="C2820" t="str">
            <v>Victoria</v>
          </cell>
          <cell r="D2820" t="str">
            <v>Air Liquide</v>
          </cell>
          <cell r="E2820">
            <v>31.837000000000003</v>
          </cell>
          <cell r="G2820" t="str">
            <v>$/ton</v>
          </cell>
          <cell r="H2820">
            <v>22500</v>
          </cell>
          <cell r="I2820" t="str">
            <v>US</v>
          </cell>
          <cell r="J2820" t="str">
            <v>Poole</v>
          </cell>
          <cell r="K2820">
            <v>716332.50000000012</v>
          </cell>
          <cell r="L2820">
            <v>716332.50000000012</v>
          </cell>
          <cell r="M2820">
            <v>22500</v>
          </cell>
        </row>
        <row r="2821">
          <cell r="A2821">
            <v>38231</v>
          </cell>
          <cell r="B2821" t="str">
            <v>Oxygen</v>
          </cell>
          <cell r="C2821" t="str">
            <v>Victoria</v>
          </cell>
          <cell r="D2821" t="str">
            <v>Air Liquide</v>
          </cell>
          <cell r="E2821">
            <v>29.442999999999998</v>
          </cell>
          <cell r="G2821" t="str">
            <v>$/ton</v>
          </cell>
          <cell r="H2821">
            <v>22500</v>
          </cell>
          <cell r="I2821" t="str">
            <v>US</v>
          </cell>
          <cell r="J2821" t="str">
            <v>Poole</v>
          </cell>
          <cell r="K2821">
            <v>662467.5</v>
          </cell>
          <cell r="L2821">
            <v>662467.5</v>
          </cell>
          <cell r="M2821">
            <v>22500</v>
          </cell>
        </row>
        <row r="2822">
          <cell r="A2822">
            <v>38261</v>
          </cell>
          <cell r="B2822" t="str">
            <v>Oxygen</v>
          </cell>
          <cell r="C2822" t="str">
            <v>Victoria</v>
          </cell>
          <cell r="D2822" t="str">
            <v>Air Liquide</v>
          </cell>
          <cell r="E2822">
            <v>30.523149999999998</v>
          </cell>
          <cell r="G2822" t="str">
            <v>$/ton</v>
          </cell>
          <cell r="H2822">
            <v>22500</v>
          </cell>
          <cell r="I2822" t="str">
            <v>US</v>
          </cell>
          <cell r="J2822" t="str">
            <v>Poole</v>
          </cell>
          <cell r="K2822">
            <v>686770.875</v>
          </cell>
          <cell r="L2822">
            <v>686770.875</v>
          </cell>
          <cell r="M2822">
            <v>22500</v>
          </cell>
        </row>
        <row r="2823">
          <cell r="A2823">
            <v>38292</v>
          </cell>
          <cell r="B2823" t="str">
            <v>Oxygen</v>
          </cell>
          <cell r="C2823" t="str">
            <v>Victoria</v>
          </cell>
          <cell r="D2823" t="str">
            <v>Air Liquide</v>
          </cell>
          <cell r="E2823">
            <v>32.127699999999997</v>
          </cell>
          <cell r="G2823" t="str">
            <v>$/ton</v>
          </cell>
          <cell r="H2823">
            <v>22500</v>
          </cell>
          <cell r="I2823" t="str">
            <v>US</v>
          </cell>
          <cell r="J2823" t="str">
            <v>Poole</v>
          </cell>
          <cell r="K2823">
            <v>722873.24999999988</v>
          </cell>
          <cell r="L2823">
            <v>722873.24999999988</v>
          </cell>
          <cell r="M2823">
            <v>22500</v>
          </cell>
        </row>
        <row r="2824">
          <cell r="A2824">
            <v>38322</v>
          </cell>
          <cell r="B2824" t="str">
            <v>Oxygen</v>
          </cell>
          <cell r="C2824" t="str">
            <v>Victoria</v>
          </cell>
          <cell r="D2824" t="str">
            <v>Air Liquide</v>
          </cell>
          <cell r="E2824">
            <v>33.381700000000002</v>
          </cell>
          <cell r="G2824" t="str">
            <v>$/ton</v>
          </cell>
          <cell r="H2824">
            <v>22500</v>
          </cell>
          <cell r="I2824" t="str">
            <v>US</v>
          </cell>
          <cell r="J2824" t="str">
            <v>Poole</v>
          </cell>
          <cell r="K2824">
            <v>751088.25</v>
          </cell>
          <cell r="L2824">
            <v>751088.25</v>
          </cell>
          <cell r="M2824">
            <v>22500</v>
          </cell>
        </row>
        <row r="2825">
          <cell r="A2825">
            <v>37834</v>
          </cell>
          <cell r="B2825" t="str">
            <v>Ammonia</v>
          </cell>
          <cell r="C2825" t="str">
            <v>Butachimie</v>
          </cell>
          <cell r="D2825" t="str">
            <v>Multiple</v>
          </cell>
          <cell r="E2825">
            <v>191</v>
          </cell>
          <cell r="G2825" t="str">
            <v>€/MT</v>
          </cell>
          <cell r="H2825">
            <v>8333.3333333333339</v>
          </cell>
          <cell r="I2825" t="str">
            <v>Euro</v>
          </cell>
          <cell r="J2825" t="str">
            <v>Pankey</v>
          </cell>
          <cell r="K2825">
            <v>1772957.5</v>
          </cell>
          <cell r="L2825">
            <v>1772957.5</v>
          </cell>
          <cell r="M2825">
            <v>8333.3333333333339</v>
          </cell>
        </row>
        <row r="2826">
          <cell r="A2826">
            <v>37803</v>
          </cell>
          <cell r="B2826" t="str">
            <v>Ammonia</v>
          </cell>
          <cell r="C2826" t="str">
            <v>Maitland</v>
          </cell>
          <cell r="D2826" t="str">
            <v>PCS</v>
          </cell>
          <cell r="E2826">
            <v>225</v>
          </cell>
          <cell r="G2826" t="str">
            <v>$/MT</v>
          </cell>
          <cell r="H2826">
            <v>66.666666666666671</v>
          </cell>
          <cell r="I2826" t="str">
            <v>Can</v>
          </cell>
          <cell r="J2826" t="str">
            <v>Pankey</v>
          </cell>
          <cell r="K2826">
            <v>15000.000000000002</v>
          </cell>
          <cell r="L2826">
            <v>15000.000000000002</v>
          </cell>
          <cell r="M2826">
            <v>66.666666666666671</v>
          </cell>
        </row>
        <row r="2827">
          <cell r="A2827">
            <v>37803</v>
          </cell>
          <cell r="B2827" t="str">
            <v>Ammonia</v>
          </cell>
          <cell r="C2827" t="str">
            <v>Maitland</v>
          </cell>
          <cell r="D2827" t="str">
            <v>Terra</v>
          </cell>
          <cell r="E2827">
            <v>225</v>
          </cell>
          <cell r="G2827" t="str">
            <v>$/MT</v>
          </cell>
          <cell r="H2827">
            <v>3266.6666666666665</v>
          </cell>
          <cell r="I2827" t="str">
            <v>Can</v>
          </cell>
          <cell r="J2827" t="str">
            <v>Pankey</v>
          </cell>
          <cell r="K2827">
            <v>735000</v>
          </cell>
          <cell r="L2827">
            <v>735000</v>
          </cell>
          <cell r="M2827">
            <v>3266.6666666666665</v>
          </cell>
        </row>
        <row r="2828">
          <cell r="A2828">
            <v>37803</v>
          </cell>
          <cell r="B2828" t="str">
            <v>Ammonia</v>
          </cell>
          <cell r="C2828" t="str">
            <v>Sabine</v>
          </cell>
          <cell r="D2828" t="str">
            <v>CNR</v>
          </cell>
          <cell r="E2828">
            <v>221.11394545454544</v>
          </cell>
          <cell r="G2828" t="str">
            <v>$/ton</v>
          </cell>
          <cell r="H2828">
            <v>2733.3333333333335</v>
          </cell>
          <cell r="I2828" t="str">
            <v>US</v>
          </cell>
          <cell r="J2828" t="str">
            <v>Pankey</v>
          </cell>
          <cell r="K2828">
            <v>604378.11757575755</v>
          </cell>
          <cell r="L2828">
            <v>604378.11757575755</v>
          </cell>
          <cell r="M2828">
            <v>2479.6378640097046</v>
          </cell>
        </row>
        <row r="2829">
          <cell r="A2829">
            <v>37803</v>
          </cell>
          <cell r="B2829" t="str">
            <v>Ammonia</v>
          </cell>
          <cell r="C2829" t="str">
            <v>Sabine</v>
          </cell>
          <cell r="D2829" t="str">
            <v>Duke Energy</v>
          </cell>
          <cell r="E2829">
            <v>221.11394545454544</v>
          </cell>
          <cell r="G2829" t="str">
            <v>$/ton</v>
          </cell>
          <cell r="H2829">
            <v>2733.3333333333335</v>
          </cell>
          <cell r="I2829" t="str">
            <v>US</v>
          </cell>
          <cell r="J2829" t="str">
            <v>Pankey</v>
          </cell>
          <cell r="K2829">
            <v>604378.11757575755</v>
          </cell>
          <cell r="L2829">
            <v>604378.11757575755</v>
          </cell>
          <cell r="M2829">
            <v>2479.6378640097046</v>
          </cell>
        </row>
        <row r="2830">
          <cell r="A2830">
            <v>37803</v>
          </cell>
          <cell r="B2830" t="str">
            <v>Ammonia</v>
          </cell>
          <cell r="C2830" t="str">
            <v>Sabine</v>
          </cell>
          <cell r="D2830" t="str">
            <v>Terra</v>
          </cell>
          <cell r="E2830">
            <v>221.11394545454544</v>
          </cell>
          <cell r="G2830" t="str">
            <v>$/ton</v>
          </cell>
          <cell r="H2830">
            <v>5466.666666666667</v>
          </cell>
          <cell r="I2830" t="str">
            <v>US</v>
          </cell>
          <cell r="J2830" t="str">
            <v>Pankey</v>
          </cell>
          <cell r="K2830">
            <v>1208756.2351515151</v>
          </cell>
          <cell r="L2830">
            <v>1208756.2351515151</v>
          </cell>
          <cell r="M2830">
            <v>4959.2757280194091</v>
          </cell>
        </row>
        <row r="2831">
          <cell r="A2831">
            <v>37803</v>
          </cell>
          <cell r="B2831" t="str">
            <v>Ammonia</v>
          </cell>
          <cell r="C2831" t="str">
            <v>Sabine</v>
          </cell>
          <cell r="D2831" t="str">
            <v>Transammonia</v>
          </cell>
          <cell r="E2831">
            <v>221.11394545454544</v>
          </cell>
          <cell r="G2831" t="str">
            <v>$/ton</v>
          </cell>
          <cell r="H2831">
            <v>2733.3333333333335</v>
          </cell>
          <cell r="I2831" t="str">
            <v>US</v>
          </cell>
          <cell r="J2831" t="str">
            <v>Pankey</v>
          </cell>
          <cell r="K2831">
            <v>604378.11757575755</v>
          </cell>
          <cell r="L2831">
            <v>604378.11757575755</v>
          </cell>
          <cell r="M2831">
            <v>2479.6378640097046</v>
          </cell>
        </row>
        <row r="2832">
          <cell r="A2832">
            <v>37803</v>
          </cell>
          <cell r="B2832" t="str">
            <v>Ammonia</v>
          </cell>
          <cell r="C2832" t="str">
            <v>Victoria</v>
          </cell>
          <cell r="D2832" t="str">
            <v>CNR</v>
          </cell>
          <cell r="E2832">
            <v>189.81818181818181</v>
          </cell>
          <cell r="G2832" t="str">
            <v>$/ton</v>
          </cell>
          <cell r="H2832">
            <v>6854.25</v>
          </cell>
          <cell r="I2832" t="str">
            <v>US</v>
          </cell>
          <cell r="J2832" t="str">
            <v>Pankey</v>
          </cell>
          <cell r="K2832">
            <v>1301061.2727272727</v>
          </cell>
          <cell r="L2832">
            <v>1301061.2727272727</v>
          </cell>
          <cell r="M2832">
            <v>6218.0699375811637</v>
          </cell>
        </row>
        <row r="2833">
          <cell r="A2833">
            <v>37622</v>
          </cell>
          <cell r="B2833" t="str">
            <v>NG</v>
          </cell>
          <cell r="C2833" t="str">
            <v>Kingston</v>
          </cell>
          <cell r="D2833" t="str">
            <v>Direct</v>
          </cell>
          <cell r="E2833">
            <v>8.2055999999999987</v>
          </cell>
          <cell r="G2833" t="str">
            <v>$C/GJ</v>
          </cell>
          <cell r="H2833">
            <v>132890.41666666666</v>
          </cell>
          <cell r="I2833" t="str">
            <v>CAN</v>
          </cell>
          <cell r="J2833" t="str">
            <v>Poole</v>
          </cell>
          <cell r="K2833">
            <v>712709.54444444424</v>
          </cell>
          <cell r="L2833">
            <v>712709.54444444424</v>
          </cell>
          <cell r="M2833">
            <v>125955.79605374999</v>
          </cell>
        </row>
        <row r="2834">
          <cell r="A2834">
            <v>37653</v>
          </cell>
          <cell r="B2834" t="str">
            <v>NG</v>
          </cell>
          <cell r="C2834" t="str">
            <v>Kingston</v>
          </cell>
          <cell r="D2834" t="str">
            <v>Direct</v>
          </cell>
          <cell r="E2834">
            <v>10.036</v>
          </cell>
          <cell r="G2834" t="str">
            <v>$C/GJ</v>
          </cell>
          <cell r="H2834">
            <v>132890.41666666666</v>
          </cell>
          <cell r="I2834" t="str">
            <v>CAN</v>
          </cell>
          <cell r="J2834" t="str">
            <v>Poole</v>
          </cell>
          <cell r="K2834">
            <v>871691.64814814797</v>
          </cell>
          <cell r="L2834">
            <v>871691.64814814797</v>
          </cell>
          <cell r="M2834">
            <v>125955.79605374999</v>
          </cell>
        </row>
        <row r="2835">
          <cell r="A2835">
            <v>37681</v>
          </cell>
          <cell r="B2835" t="str">
            <v>NG</v>
          </cell>
          <cell r="C2835" t="str">
            <v>Kingston</v>
          </cell>
          <cell r="D2835" t="str">
            <v>Direct</v>
          </cell>
          <cell r="E2835">
            <v>9.8279999999999976</v>
          </cell>
          <cell r="G2835" t="str">
            <v>$C/GJ</v>
          </cell>
          <cell r="H2835">
            <v>132890.41666666666</v>
          </cell>
          <cell r="I2835" t="str">
            <v>CAN</v>
          </cell>
          <cell r="J2835" t="str">
            <v>Poole</v>
          </cell>
          <cell r="K2835">
            <v>853625.49999999977</v>
          </cell>
          <cell r="L2835">
            <v>853625.49999999977</v>
          </cell>
          <cell r="M2835">
            <v>125955.79605374999</v>
          </cell>
        </row>
        <row r="2836">
          <cell r="A2836">
            <v>37712</v>
          </cell>
          <cell r="B2836" t="str">
            <v>NG</v>
          </cell>
          <cell r="C2836" t="str">
            <v>Kingston</v>
          </cell>
          <cell r="D2836" t="str">
            <v>Direct</v>
          </cell>
          <cell r="E2836">
            <v>7.9871999999999996</v>
          </cell>
          <cell r="G2836" t="str">
            <v>$C/GJ</v>
          </cell>
          <cell r="H2836">
            <v>132890.41666666666</v>
          </cell>
          <cell r="I2836" t="str">
            <v>CAN</v>
          </cell>
          <cell r="J2836" t="str">
            <v>Poole</v>
          </cell>
          <cell r="K2836">
            <v>742253.38181818184</v>
          </cell>
          <cell r="L2836">
            <v>742253.38181818184</v>
          </cell>
          <cell r="M2836">
            <v>125955.79605374999</v>
          </cell>
        </row>
        <row r="2837">
          <cell r="A2837">
            <v>37742</v>
          </cell>
          <cell r="B2837" t="str">
            <v>NG</v>
          </cell>
          <cell r="C2837" t="str">
            <v>Kingston</v>
          </cell>
          <cell r="D2837" t="str">
            <v>Direct</v>
          </cell>
          <cell r="E2837">
            <v>7.9976000000000003</v>
          </cell>
          <cell r="G2837" t="str">
            <v>$C/GJ</v>
          </cell>
          <cell r="H2837">
            <v>132890.41666666666</v>
          </cell>
          <cell r="I2837" t="str">
            <v>CAN</v>
          </cell>
          <cell r="J2837" t="str">
            <v>Poole</v>
          </cell>
          <cell r="K2837">
            <v>743219.85757575766</v>
          </cell>
          <cell r="L2837">
            <v>743219.85757575766</v>
          </cell>
          <cell r="M2837">
            <v>125955.79605374999</v>
          </cell>
        </row>
        <row r="2838">
          <cell r="A2838">
            <v>37773</v>
          </cell>
          <cell r="B2838" t="str">
            <v>NG</v>
          </cell>
          <cell r="C2838" t="str">
            <v>Kingston</v>
          </cell>
          <cell r="D2838" t="str">
            <v>Direct</v>
          </cell>
          <cell r="E2838">
            <v>7.9560000000000004</v>
          </cell>
          <cell r="G2838" t="str">
            <v>$C/GJ</v>
          </cell>
          <cell r="H2838">
            <v>132890.41666666666</v>
          </cell>
          <cell r="I2838" t="str">
            <v>CAN</v>
          </cell>
          <cell r="J2838" t="str">
            <v>Poole</v>
          </cell>
          <cell r="K2838">
            <v>739353.9545454547</v>
          </cell>
          <cell r="L2838">
            <v>739353.9545454547</v>
          </cell>
          <cell r="M2838">
            <v>125955.79605374999</v>
          </cell>
        </row>
        <row r="2839">
          <cell r="A2839">
            <v>37803</v>
          </cell>
          <cell r="B2839" t="str">
            <v>NG</v>
          </cell>
          <cell r="C2839" t="str">
            <v>Kingston</v>
          </cell>
          <cell r="D2839" t="str">
            <v>Direct</v>
          </cell>
          <cell r="E2839">
            <v>7.02</v>
          </cell>
          <cell r="G2839" t="str">
            <v>$C/GJ</v>
          </cell>
          <cell r="H2839">
            <v>132890.41666666666</v>
          </cell>
          <cell r="I2839" t="str">
            <v>CAN</v>
          </cell>
          <cell r="J2839" t="str">
            <v>Poole</v>
          </cell>
          <cell r="K2839">
            <v>671144.40647482011</v>
          </cell>
          <cell r="L2839">
            <v>671144.40647482011</v>
          </cell>
          <cell r="M2839">
            <v>125955.79605374999</v>
          </cell>
        </row>
        <row r="2840">
          <cell r="A2840">
            <v>37834</v>
          </cell>
          <cell r="B2840" t="str">
            <v>NG</v>
          </cell>
          <cell r="C2840" t="str">
            <v>Kingston</v>
          </cell>
          <cell r="D2840" t="str">
            <v>Direct</v>
          </cell>
          <cell r="E2840">
            <v>7.2696000000000005</v>
          </cell>
          <cell r="G2840" t="str">
            <v>$C/GJ</v>
          </cell>
          <cell r="H2840">
            <v>132890.41666666666</v>
          </cell>
          <cell r="I2840" t="str">
            <v>CAN</v>
          </cell>
          <cell r="J2840" t="str">
            <v>Poole</v>
          </cell>
          <cell r="K2840">
            <v>695007.31870503596</v>
          </cell>
          <cell r="L2840">
            <v>695007.31870503596</v>
          </cell>
          <cell r="M2840">
            <v>125955.79605374999</v>
          </cell>
        </row>
        <row r="2841">
          <cell r="A2841">
            <v>37865</v>
          </cell>
          <cell r="B2841" t="str">
            <v>NG</v>
          </cell>
          <cell r="C2841" t="str">
            <v>Kingston</v>
          </cell>
          <cell r="D2841" t="str">
            <v>Direct</v>
          </cell>
          <cell r="E2841">
            <v>6.8952</v>
          </cell>
          <cell r="G2841" t="str">
            <v>$C/GJ</v>
          </cell>
          <cell r="H2841">
            <v>132890.41666666666</v>
          </cell>
          <cell r="I2841" t="str">
            <v>CAN</v>
          </cell>
          <cell r="J2841" t="str">
            <v>Poole</v>
          </cell>
          <cell r="K2841">
            <v>659212.95035971224</v>
          </cell>
          <cell r="L2841">
            <v>659212.95035971224</v>
          </cell>
          <cell r="M2841">
            <v>125955.79605374999</v>
          </cell>
        </row>
        <row r="2842">
          <cell r="A2842">
            <v>37895</v>
          </cell>
          <cell r="B2842" t="str">
            <v>NG</v>
          </cell>
          <cell r="C2842" t="str">
            <v>Kingston</v>
          </cell>
          <cell r="D2842" t="str">
            <v>Direct</v>
          </cell>
          <cell r="E2842">
            <v>6.7496</v>
          </cell>
          <cell r="G2842" t="str">
            <v>$C/GJ</v>
          </cell>
          <cell r="H2842">
            <v>132890.41666666666</v>
          </cell>
          <cell r="I2842" t="str">
            <v>CAN</v>
          </cell>
          <cell r="J2842" t="str">
            <v>Poole</v>
          </cell>
          <cell r="K2842">
            <v>679512.99722222215</v>
          </cell>
          <cell r="L2842">
            <v>679512.99722222215</v>
          </cell>
          <cell r="M2842">
            <v>125955.79605374999</v>
          </cell>
        </row>
        <row r="2843">
          <cell r="A2843">
            <v>37926</v>
          </cell>
          <cell r="B2843" t="str">
            <v>NG</v>
          </cell>
          <cell r="C2843" t="str">
            <v>Kingston</v>
          </cell>
          <cell r="D2843" t="str">
            <v>Direct</v>
          </cell>
          <cell r="E2843">
            <v>6.5</v>
          </cell>
          <cell r="G2843" t="str">
            <v>$C/GJ</v>
          </cell>
          <cell r="H2843">
            <v>132890.41666666666</v>
          </cell>
          <cell r="I2843" t="str">
            <v>CAN</v>
          </cell>
          <cell r="J2843" t="str">
            <v>Poole</v>
          </cell>
          <cell r="K2843">
            <v>654384.62752525241</v>
          </cell>
          <cell r="L2843">
            <v>654384.62752525241</v>
          </cell>
          <cell r="M2843">
            <v>125955.79605374999</v>
          </cell>
        </row>
        <row r="2844">
          <cell r="A2844">
            <v>37956</v>
          </cell>
          <cell r="B2844" t="str">
            <v>NG</v>
          </cell>
          <cell r="C2844" t="str">
            <v>Kingston</v>
          </cell>
          <cell r="D2844" t="str">
            <v>Direct</v>
          </cell>
          <cell r="E2844">
            <v>7.7376000000000005</v>
          </cell>
          <cell r="G2844" t="str">
            <v>$C/GJ</v>
          </cell>
          <cell r="H2844">
            <v>132890.41666666666</v>
          </cell>
          <cell r="I2844" t="str">
            <v>CAN</v>
          </cell>
          <cell r="J2844" t="str">
            <v>Poole</v>
          </cell>
          <cell r="K2844">
            <v>778979.46060606057</v>
          </cell>
          <cell r="L2844">
            <v>778979.46060606057</v>
          </cell>
          <cell r="M2844">
            <v>125955.79605374999</v>
          </cell>
        </row>
        <row r="2845">
          <cell r="A2845">
            <v>37987</v>
          </cell>
          <cell r="B2845" t="str">
            <v>NG</v>
          </cell>
          <cell r="C2845" t="str">
            <v>Kingston</v>
          </cell>
          <cell r="D2845" t="str">
            <v>Direct</v>
          </cell>
          <cell r="E2845">
            <v>8.0080000000000009</v>
          </cell>
          <cell r="G2845" t="str">
            <v>$C/GJ</v>
          </cell>
          <cell r="H2845">
            <v>133254.5</v>
          </cell>
          <cell r="I2845" t="str">
            <v>CAN</v>
          </cell>
          <cell r="J2845" t="str">
            <v>Poole</v>
          </cell>
          <cell r="K2845">
            <v>808410.63333333388</v>
          </cell>
          <cell r="L2845">
            <v>808410.63333333388</v>
          </cell>
          <cell r="M2845">
            <v>126300.88042650001</v>
          </cell>
        </row>
        <row r="2846">
          <cell r="A2846">
            <v>38018</v>
          </cell>
          <cell r="B2846" t="str">
            <v>NG</v>
          </cell>
          <cell r="C2846" t="str">
            <v>Kingston</v>
          </cell>
          <cell r="D2846" t="str">
            <v>Direct</v>
          </cell>
          <cell r="E2846">
            <v>7.3528000000000002</v>
          </cell>
          <cell r="G2846" t="str">
            <v>$C/GJ</v>
          </cell>
          <cell r="H2846">
            <v>133254.5</v>
          </cell>
          <cell r="I2846" t="str">
            <v>CAN</v>
          </cell>
          <cell r="J2846" t="str">
            <v>Poole</v>
          </cell>
          <cell r="K2846">
            <v>742267.94515151519</v>
          </cell>
          <cell r="L2846">
            <v>742267.94515151519</v>
          </cell>
          <cell r="M2846">
            <v>126300.88042650001</v>
          </cell>
        </row>
        <row r="2847">
          <cell r="A2847">
            <v>38047</v>
          </cell>
          <cell r="B2847" t="str">
            <v>NG</v>
          </cell>
          <cell r="C2847" t="str">
            <v>Kingston</v>
          </cell>
          <cell r="D2847" t="str">
            <v>Direct</v>
          </cell>
          <cell r="E2847">
            <v>7.3632</v>
          </cell>
          <cell r="G2847" t="str">
            <v>$C/GJ</v>
          </cell>
          <cell r="H2847">
            <v>133254.5</v>
          </cell>
          <cell r="I2847" t="str">
            <v>CAN</v>
          </cell>
          <cell r="J2847" t="str">
            <v>Poole</v>
          </cell>
          <cell r="K2847">
            <v>743317.8290909091</v>
          </cell>
          <cell r="L2847">
            <v>743317.8290909091</v>
          </cell>
          <cell r="M2847">
            <v>126300.88042650001</v>
          </cell>
        </row>
        <row r="2848">
          <cell r="A2848">
            <v>38078</v>
          </cell>
          <cell r="B2848" t="str">
            <v>NG</v>
          </cell>
          <cell r="C2848" t="str">
            <v>Kingston</v>
          </cell>
          <cell r="D2848" t="str">
            <v>Direct</v>
          </cell>
          <cell r="E2848">
            <v>7.7896000000000001</v>
          </cell>
          <cell r="G2848" t="str">
            <v>$C/GJ</v>
          </cell>
          <cell r="H2848">
            <v>133254.5</v>
          </cell>
          <cell r="I2848" t="str">
            <v>CAN</v>
          </cell>
          <cell r="J2848" t="str">
            <v>Poole</v>
          </cell>
          <cell r="K2848">
            <v>774626.30835820886</v>
          </cell>
          <cell r="L2848">
            <v>774626.30835820886</v>
          </cell>
          <cell r="M2848">
            <v>126300.88042650001</v>
          </cell>
        </row>
        <row r="2849">
          <cell r="A2849">
            <v>38108</v>
          </cell>
          <cell r="B2849" t="str">
            <v>NG</v>
          </cell>
          <cell r="C2849" t="str">
            <v>Kingston</v>
          </cell>
          <cell r="D2849" t="str">
            <v>Direct</v>
          </cell>
          <cell r="E2849">
            <v>8.5695999999999994</v>
          </cell>
          <cell r="G2849" t="str">
            <v>$C/GJ</v>
          </cell>
          <cell r="H2849">
            <v>133254.5</v>
          </cell>
          <cell r="I2849" t="str">
            <v>CAN</v>
          </cell>
          <cell r="J2849" t="str">
            <v>Poole</v>
          </cell>
          <cell r="K2849">
            <v>852192.36059701478</v>
          </cell>
          <cell r="L2849">
            <v>852192.36059701478</v>
          </cell>
          <cell r="M2849">
            <v>126300.88042650001</v>
          </cell>
        </row>
        <row r="2850">
          <cell r="A2850">
            <v>38139</v>
          </cell>
          <cell r="B2850" t="str">
            <v>NG</v>
          </cell>
          <cell r="C2850" t="str">
            <v>Kingston</v>
          </cell>
          <cell r="D2850" t="str">
            <v>Direct</v>
          </cell>
          <cell r="E2850">
            <v>8.1847999999999992</v>
          </cell>
          <cell r="G2850" t="str">
            <v>$C/GJ</v>
          </cell>
          <cell r="H2850">
            <v>133254.5</v>
          </cell>
          <cell r="I2850" t="str">
            <v>CAN</v>
          </cell>
          <cell r="J2850" t="str">
            <v>Poole</v>
          </cell>
          <cell r="K2850">
            <v>813926.44149253704</v>
          </cell>
          <cell r="L2850">
            <v>813926.44149253704</v>
          </cell>
          <cell r="M2850">
            <v>126300.88042650001</v>
          </cell>
        </row>
        <row r="2851">
          <cell r="A2851">
            <v>38169</v>
          </cell>
          <cell r="B2851" t="str">
            <v>NG</v>
          </cell>
          <cell r="C2851" t="str">
            <v>Kingston</v>
          </cell>
          <cell r="D2851" t="str">
            <v>Direct</v>
          </cell>
          <cell r="E2851">
            <v>8.0288000000000004</v>
          </cell>
          <cell r="G2851" t="str">
            <v>$C/GJ</v>
          </cell>
          <cell r="H2851">
            <v>133254.5</v>
          </cell>
          <cell r="I2851" t="str">
            <v>CAN</v>
          </cell>
          <cell r="J2851" t="str">
            <v>Poole</v>
          </cell>
          <cell r="K2851">
            <v>799905.59222429909</v>
          </cell>
          <cell r="L2851">
            <v>799905.59222429909</v>
          </cell>
          <cell r="M2851">
            <v>126300.88042650001</v>
          </cell>
        </row>
        <row r="2852">
          <cell r="A2852">
            <v>38200</v>
          </cell>
          <cell r="B2852" t="str">
            <v>NG</v>
          </cell>
          <cell r="C2852" t="str">
            <v>Kingston</v>
          </cell>
          <cell r="D2852" t="str">
            <v>Direct</v>
          </cell>
          <cell r="E2852">
            <v>7.4776000000000007</v>
          </cell>
          <cell r="G2852" t="str">
            <v>$C/GJ</v>
          </cell>
          <cell r="H2852">
            <v>133254.5</v>
          </cell>
          <cell r="I2852" t="str">
            <v>CAN</v>
          </cell>
          <cell r="J2852" t="str">
            <v>Poole</v>
          </cell>
          <cell r="K2852">
            <v>744989.79379439261</v>
          </cell>
          <cell r="L2852">
            <v>744989.79379439261</v>
          </cell>
          <cell r="M2852">
            <v>126300.88042650001</v>
          </cell>
        </row>
        <row r="2853">
          <cell r="A2853">
            <v>38231</v>
          </cell>
          <cell r="B2853" t="str">
            <v>NG</v>
          </cell>
          <cell r="C2853" t="str">
            <v>Kingston</v>
          </cell>
          <cell r="D2853" t="str">
            <v>Direct</v>
          </cell>
          <cell r="E2853">
            <v>6.76</v>
          </cell>
          <cell r="G2853" t="str">
            <v>$C/GJ</v>
          </cell>
          <cell r="H2853">
            <v>133254.5</v>
          </cell>
          <cell r="I2853" t="str">
            <v>CAN</v>
          </cell>
          <cell r="J2853" t="str">
            <v>Poole</v>
          </cell>
          <cell r="K2853">
            <v>673495.6411214954</v>
          </cell>
          <cell r="L2853">
            <v>673495.6411214954</v>
          </cell>
          <cell r="M2853">
            <v>126300.88042650001</v>
          </cell>
        </row>
        <row r="2854">
          <cell r="A2854">
            <v>38261</v>
          </cell>
          <cell r="B2854" t="str">
            <v>NG</v>
          </cell>
          <cell r="C2854" t="str">
            <v>Millhaven</v>
          </cell>
          <cell r="D2854" t="str">
            <v>WPS</v>
          </cell>
          <cell r="E2854">
            <v>6.61</v>
          </cell>
          <cell r="G2854" t="str">
            <v>$/MMBtu</v>
          </cell>
          <cell r="H2854">
            <v>51841.666666666664</v>
          </cell>
          <cell r="I2854" t="str">
            <v>CAN</v>
          </cell>
          <cell r="J2854" t="str">
            <v>Ward</v>
          </cell>
          <cell r="K2854">
            <v>342673.41666666669</v>
          </cell>
          <cell r="L2854">
            <v>342673.41666666669</v>
          </cell>
          <cell r="M2854">
            <v>51841.666666666664</v>
          </cell>
        </row>
        <row r="2855">
          <cell r="A2855">
            <v>38292</v>
          </cell>
          <cell r="B2855" t="str">
            <v>NG</v>
          </cell>
          <cell r="C2855" t="str">
            <v>Millhaven</v>
          </cell>
          <cell r="D2855" t="str">
            <v>WPS</v>
          </cell>
          <cell r="E2855">
            <v>6.7</v>
          </cell>
          <cell r="G2855" t="str">
            <v>$/MMBtu</v>
          </cell>
          <cell r="H2855">
            <v>51841.666666666664</v>
          </cell>
          <cell r="I2855" t="str">
            <v>CAN</v>
          </cell>
          <cell r="J2855" t="str">
            <v>Ward</v>
          </cell>
          <cell r="K2855">
            <v>347339.16666666669</v>
          </cell>
          <cell r="L2855">
            <v>347339.16666666669</v>
          </cell>
          <cell r="M2855">
            <v>51841.666666666664</v>
          </cell>
        </row>
        <row r="2856">
          <cell r="A2856">
            <v>38322</v>
          </cell>
          <cell r="B2856" t="str">
            <v>NG</v>
          </cell>
          <cell r="C2856" t="str">
            <v>Millhaven</v>
          </cell>
          <cell r="D2856" t="str">
            <v>WPS</v>
          </cell>
          <cell r="E2856">
            <v>7.03</v>
          </cell>
          <cell r="G2856" t="str">
            <v>$/MMBtu</v>
          </cell>
          <cell r="H2856">
            <v>51841.666666666664</v>
          </cell>
          <cell r="I2856" t="str">
            <v>CAN</v>
          </cell>
          <cell r="J2856" t="str">
            <v>Ward</v>
          </cell>
          <cell r="K2856">
            <v>364446.91666666669</v>
          </cell>
          <cell r="L2856">
            <v>364446.91666666669</v>
          </cell>
          <cell r="M2856">
            <v>51841.666666666664</v>
          </cell>
        </row>
        <row r="2857">
          <cell r="A2857">
            <v>38353</v>
          </cell>
          <cell r="B2857" t="str">
            <v>NG</v>
          </cell>
          <cell r="C2857" t="str">
            <v>Millhaven</v>
          </cell>
          <cell r="D2857" t="str">
            <v>WPS</v>
          </cell>
          <cell r="G2857" t="str">
            <v>$/MMBtu</v>
          </cell>
          <cell r="H2857">
            <v>51841.666666666664</v>
          </cell>
          <cell r="I2857" t="str">
            <v>CAN</v>
          </cell>
          <cell r="J2857" t="str">
            <v>Ward</v>
          </cell>
          <cell r="K2857">
            <v>0</v>
          </cell>
          <cell r="L2857">
            <v>0</v>
          </cell>
          <cell r="M2857">
            <v>0</v>
          </cell>
        </row>
        <row r="2858">
          <cell r="A2858">
            <v>38384</v>
          </cell>
          <cell r="B2858" t="str">
            <v>NG</v>
          </cell>
          <cell r="C2858" t="str">
            <v>Millhaven</v>
          </cell>
          <cell r="D2858" t="str">
            <v>WPS</v>
          </cell>
          <cell r="G2858" t="str">
            <v>$/MMBtu</v>
          </cell>
          <cell r="H2858">
            <v>51841.666666666664</v>
          </cell>
          <cell r="I2858" t="str">
            <v>CAN</v>
          </cell>
          <cell r="J2858" t="str">
            <v>Ward</v>
          </cell>
          <cell r="K2858">
            <v>0</v>
          </cell>
          <cell r="L2858">
            <v>0</v>
          </cell>
          <cell r="M2858">
            <v>0</v>
          </cell>
        </row>
        <row r="2859">
          <cell r="A2859">
            <v>38412</v>
          </cell>
          <cell r="B2859" t="str">
            <v>NG</v>
          </cell>
          <cell r="C2859" t="str">
            <v>Millhaven</v>
          </cell>
          <cell r="D2859" t="str">
            <v>WPS</v>
          </cell>
          <cell r="G2859" t="str">
            <v>$/MMBtu</v>
          </cell>
          <cell r="H2859">
            <v>51841.666666666664</v>
          </cell>
          <cell r="I2859" t="str">
            <v>CAN</v>
          </cell>
          <cell r="J2859" t="str">
            <v>Ward</v>
          </cell>
          <cell r="K2859">
            <v>0</v>
          </cell>
          <cell r="L2859">
            <v>0</v>
          </cell>
          <cell r="M2859">
            <v>0</v>
          </cell>
        </row>
        <row r="2860">
          <cell r="A2860">
            <v>38443</v>
          </cell>
          <cell r="B2860" t="str">
            <v>NG</v>
          </cell>
          <cell r="C2860" t="str">
            <v>Millhaven</v>
          </cell>
          <cell r="D2860" t="str">
            <v>WPS</v>
          </cell>
          <cell r="G2860" t="str">
            <v>$/MMBtu</v>
          </cell>
          <cell r="H2860">
            <v>51841.666666666664</v>
          </cell>
          <cell r="I2860" t="str">
            <v>CAN</v>
          </cell>
          <cell r="J2860" t="str">
            <v>Ward</v>
          </cell>
          <cell r="K2860">
            <v>0</v>
          </cell>
          <cell r="L2860">
            <v>0</v>
          </cell>
          <cell r="M2860">
            <v>0</v>
          </cell>
        </row>
        <row r="2861">
          <cell r="A2861">
            <v>38473</v>
          </cell>
          <cell r="B2861" t="str">
            <v>NG</v>
          </cell>
          <cell r="C2861" t="str">
            <v>Millhaven</v>
          </cell>
          <cell r="D2861" t="str">
            <v>WPS</v>
          </cell>
          <cell r="G2861" t="str">
            <v>$/MMBtu</v>
          </cell>
          <cell r="H2861">
            <v>51841.666666666664</v>
          </cell>
          <cell r="I2861" t="str">
            <v>CAN</v>
          </cell>
          <cell r="J2861" t="str">
            <v>Ward</v>
          </cell>
          <cell r="K2861">
            <v>0</v>
          </cell>
          <cell r="L2861">
            <v>0</v>
          </cell>
          <cell r="M2861">
            <v>0</v>
          </cell>
        </row>
        <row r="2862">
          <cell r="A2862">
            <v>38504</v>
          </cell>
          <cell r="B2862" t="str">
            <v>NG</v>
          </cell>
          <cell r="C2862" t="str">
            <v>Millhaven</v>
          </cell>
          <cell r="D2862" t="str">
            <v>WPS</v>
          </cell>
          <cell r="G2862" t="str">
            <v>$/MMBtu</v>
          </cell>
          <cell r="H2862">
            <v>51841.666666666664</v>
          </cell>
          <cell r="I2862" t="str">
            <v>CAN</v>
          </cell>
          <cell r="J2862" t="str">
            <v>Ward</v>
          </cell>
          <cell r="K2862">
            <v>0</v>
          </cell>
          <cell r="L2862">
            <v>0</v>
          </cell>
          <cell r="M2862">
            <v>0</v>
          </cell>
        </row>
        <row r="2863">
          <cell r="A2863">
            <v>38534</v>
          </cell>
          <cell r="B2863" t="str">
            <v>NG</v>
          </cell>
          <cell r="C2863" t="str">
            <v>Millhaven</v>
          </cell>
          <cell r="D2863" t="str">
            <v>WPS</v>
          </cell>
          <cell r="G2863" t="str">
            <v>$/MMBtu</v>
          </cell>
          <cell r="H2863">
            <v>51841.666666666664</v>
          </cell>
          <cell r="I2863" t="str">
            <v>CAN</v>
          </cell>
          <cell r="J2863" t="str">
            <v>Ward</v>
          </cell>
          <cell r="K2863">
            <v>0</v>
          </cell>
          <cell r="L2863">
            <v>0</v>
          </cell>
          <cell r="M2863">
            <v>0</v>
          </cell>
        </row>
        <row r="2864">
          <cell r="A2864">
            <v>38565</v>
          </cell>
          <cell r="B2864" t="str">
            <v>NG</v>
          </cell>
          <cell r="C2864" t="str">
            <v>Millhaven</v>
          </cell>
          <cell r="D2864" t="str">
            <v>WPS</v>
          </cell>
          <cell r="G2864" t="str">
            <v>$/MMBtu</v>
          </cell>
          <cell r="H2864">
            <v>51841.666666666664</v>
          </cell>
          <cell r="I2864" t="str">
            <v>CAN</v>
          </cell>
          <cell r="J2864" t="str">
            <v>Ward</v>
          </cell>
          <cell r="K2864">
            <v>0</v>
          </cell>
          <cell r="L2864">
            <v>0</v>
          </cell>
          <cell r="M2864">
            <v>0</v>
          </cell>
        </row>
        <row r="2865">
          <cell r="A2865">
            <v>38596</v>
          </cell>
          <cell r="B2865" t="str">
            <v>NG</v>
          </cell>
          <cell r="C2865" t="str">
            <v>Millhaven</v>
          </cell>
          <cell r="D2865" t="str">
            <v>WPS</v>
          </cell>
          <cell r="G2865" t="str">
            <v>$/MMBtu</v>
          </cell>
          <cell r="H2865">
            <v>51841.666666666664</v>
          </cell>
          <cell r="I2865" t="str">
            <v>CAN</v>
          </cell>
          <cell r="J2865" t="str">
            <v>Ward</v>
          </cell>
          <cell r="K2865">
            <v>0</v>
          </cell>
          <cell r="L2865">
            <v>0</v>
          </cell>
          <cell r="M2865">
            <v>0</v>
          </cell>
        </row>
        <row r="2866">
          <cell r="A2866">
            <v>38626</v>
          </cell>
          <cell r="B2866" t="str">
            <v>NG</v>
          </cell>
          <cell r="C2866" t="str">
            <v>Millhaven</v>
          </cell>
          <cell r="D2866" t="str">
            <v>WPS</v>
          </cell>
          <cell r="G2866" t="str">
            <v>$/MMBtu</v>
          </cell>
          <cell r="H2866">
            <v>51841.666666666664</v>
          </cell>
          <cell r="I2866" t="str">
            <v>CAN</v>
          </cell>
          <cell r="J2866" t="str">
            <v>Ward</v>
          </cell>
          <cell r="K2866">
            <v>0</v>
          </cell>
          <cell r="L2866">
            <v>0</v>
          </cell>
          <cell r="M2866">
            <v>0</v>
          </cell>
        </row>
        <row r="2867">
          <cell r="A2867">
            <v>38657</v>
          </cell>
          <cell r="B2867" t="str">
            <v>NG</v>
          </cell>
          <cell r="C2867" t="str">
            <v>Millhaven</v>
          </cell>
          <cell r="D2867" t="str">
            <v>WPS</v>
          </cell>
          <cell r="G2867" t="str">
            <v>$/MMBtu</v>
          </cell>
          <cell r="H2867">
            <v>51841.666666666664</v>
          </cell>
          <cell r="I2867" t="str">
            <v>CAN</v>
          </cell>
          <cell r="J2867" t="str">
            <v>Ward</v>
          </cell>
          <cell r="K2867">
            <v>0</v>
          </cell>
          <cell r="L2867">
            <v>0</v>
          </cell>
          <cell r="M2867">
            <v>0</v>
          </cell>
        </row>
        <row r="2868">
          <cell r="A2868">
            <v>38687</v>
          </cell>
          <cell r="B2868" t="str">
            <v>NG</v>
          </cell>
          <cell r="C2868" t="str">
            <v>Millhaven</v>
          </cell>
          <cell r="D2868" t="str">
            <v>WPS</v>
          </cell>
          <cell r="G2868" t="str">
            <v>$/MMBtu</v>
          </cell>
          <cell r="H2868">
            <v>51841.666666666664</v>
          </cell>
          <cell r="I2868" t="str">
            <v>CAN</v>
          </cell>
          <cell r="J2868" t="str">
            <v>Ward</v>
          </cell>
          <cell r="K2868">
            <v>0</v>
          </cell>
          <cell r="L2868">
            <v>0</v>
          </cell>
          <cell r="M2868">
            <v>0</v>
          </cell>
        </row>
        <row r="2869">
          <cell r="A2869">
            <v>37622</v>
          </cell>
          <cell r="B2869" t="str">
            <v>NG</v>
          </cell>
          <cell r="C2869" t="str">
            <v>Maitland</v>
          </cell>
          <cell r="D2869" t="str">
            <v>Conoco Phillips</v>
          </cell>
          <cell r="E2869">
            <v>7.7282400000000004</v>
          </cell>
          <cell r="G2869" t="str">
            <v>$C/GJ</v>
          </cell>
          <cell r="H2869">
            <v>193694</v>
          </cell>
          <cell r="I2869" t="str">
            <v>CAN</v>
          </cell>
          <cell r="J2869" t="str">
            <v>Poole</v>
          </cell>
          <cell r="K2869">
            <v>978374.97945098055</v>
          </cell>
          <cell r="L2869">
            <v>978374.97945098055</v>
          </cell>
          <cell r="M2869">
            <v>183586.465998</v>
          </cell>
        </row>
        <row r="2870">
          <cell r="A2870">
            <v>37653</v>
          </cell>
          <cell r="B2870" t="str">
            <v>NG</v>
          </cell>
          <cell r="C2870" t="str">
            <v>Maitland</v>
          </cell>
          <cell r="D2870" t="str">
            <v>Conoco Phillips</v>
          </cell>
          <cell r="E2870">
            <v>9.064432</v>
          </cell>
          <cell r="G2870" t="str">
            <v>$C/GJ</v>
          </cell>
          <cell r="H2870">
            <v>193694</v>
          </cell>
          <cell r="I2870" t="str">
            <v>CAN</v>
          </cell>
          <cell r="J2870" t="str">
            <v>Poole</v>
          </cell>
          <cell r="K2870">
            <v>1147533.3933385622</v>
          </cell>
          <cell r="L2870">
            <v>1147533.3933385622</v>
          </cell>
          <cell r="M2870">
            <v>183586.465998</v>
          </cell>
        </row>
        <row r="2871">
          <cell r="A2871">
            <v>37681</v>
          </cell>
          <cell r="B2871" t="str">
            <v>NG</v>
          </cell>
          <cell r="C2871" t="str">
            <v>Maitland</v>
          </cell>
          <cell r="D2871" t="str">
            <v>Conoco Phillips</v>
          </cell>
          <cell r="E2871">
            <v>8.9125920000000001</v>
          </cell>
          <cell r="G2871" t="str">
            <v>$C/GJ</v>
          </cell>
          <cell r="H2871">
            <v>193694</v>
          </cell>
          <cell r="I2871" t="str">
            <v>CAN</v>
          </cell>
          <cell r="J2871" t="str">
            <v>Poole</v>
          </cell>
          <cell r="K2871">
            <v>1128310.8463058823</v>
          </cell>
          <cell r="L2871">
            <v>1128310.8463058823</v>
          </cell>
          <cell r="M2871">
            <v>183586.465998</v>
          </cell>
        </row>
        <row r="2872">
          <cell r="A2872">
            <v>37712</v>
          </cell>
          <cell r="B2872" t="str">
            <v>NG</v>
          </cell>
          <cell r="C2872" t="str">
            <v>Maitland</v>
          </cell>
          <cell r="D2872" t="str">
            <v>Conoco Phillips</v>
          </cell>
          <cell r="E2872">
            <v>7.5688079999999998</v>
          </cell>
          <cell r="G2872" t="str">
            <v>$C/GJ</v>
          </cell>
          <cell r="H2872">
            <v>193694</v>
          </cell>
          <cell r="I2872" t="str">
            <v>CAN</v>
          </cell>
          <cell r="J2872" t="str">
            <v>Poole</v>
          </cell>
          <cell r="K2872">
            <v>1025197.6900363637</v>
          </cell>
          <cell r="L2872">
            <v>1025197.6900363637</v>
          </cell>
          <cell r="M2872">
            <v>183586.465998</v>
          </cell>
        </row>
        <row r="2873">
          <cell r="A2873">
            <v>37742</v>
          </cell>
          <cell r="B2873" t="str">
            <v>NG</v>
          </cell>
          <cell r="C2873" t="str">
            <v>Maitland</v>
          </cell>
          <cell r="D2873" t="str">
            <v>Conoco Phillips</v>
          </cell>
          <cell r="E2873">
            <v>7.5764000000000005</v>
          </cell>
          <cell r="G2873" t="str">
            <v>$C/GJ</v>
          </cell>
          <cell r="H2873">
            <v>193694</v>
          </cell>
          <cell r="I2873" t="str">
            <v>CAN</v>
          </cell>
          <cell r="J2873" t="str">
            <v>Poole</v>
          </cell>
          <cell r="K2873">
            <v>1026226.0290909093</v>
          </cell>
          <cell r="L2873">
            <v>1026226.0290909093</v>
          </cell>
          <cell r="M2873">
            <v>183586.465998</v>
          </cell>
        </row>
        <row r="2874">
          <cell r="A2874">
            <v>37773</v>
          </cell>
          <cell r="B2874" t="str">
            <v>NG</v>
          </cell>
          <cell r="C2874" t="str">
            <v>Maitland</v>
          </cell>
          <cell r="D2874" t="str">
            <v>Conoco Phillips</v>
          </cell>
          <cell r="E2874">
            <v>7.5460319999999994</v>
          </cell>
          <cell r="G2874" t="str">
            <v>$C/GJ</v>
          </cell>
          <cell r="H2874">
            <v>193694</v>
          </cell>
          <cell r="I2874" t="str">
            <v>CAN</v>
          </cell>
          <cell r="J2874" t="str">
            <v>Poole</v>
          </cell>
          <cell r="K2874">
            <v>1022112.6728727274</v>
          </cell>
          <cell r="L2874">
            <v>1022112.6728727274</v>
          </cell>
          <cell r="M2874">
            <v>183586.465998</v>
          </cell>
        </row>
        <row r="2875">
          <cell r="A2875">
            <v>37803</v>
          </cell>
          <cell r="B2875" t="str">
            <v>NG</v>
          </cell>
          <cell r="C2875" t="str">
            <v>Maitland</v>
          </cell>
          <cell r="D2875" t="str">
            <v>Conoco Phillips</v>
          </cell>
          <cell r="E2875">
            <v>6.8627519999999995</v>
          </cell>
          <cell r="G2875" t="str">
            <v>$C/GJ</v>
          </cell>
          <cell r="H2875">
            <v>193694</v>
          </cell>
          <cell r="I2875" t="str">
            <v>CAN</v>
          </cell>
          <cell r="J2875" t="str">
            <v>Poole</v>
          </cell>
          <cell r="K2875">
            <v>956312.14812086348</v>
          </cell>
          <cell r="L2875">
            <v>956312.14812086348</v>
          </cell>
          <cell r="M2875">
            <v>183586.465998</v>
          </cell>
        </row>
        <row r="2876">
          <cell r="A2876">
            <v>37834</v>
          </cell>
          <cell r="B2876" t="str">
            <v>NG</v>
          </cell>
          <cell r="C2876" t="str">
            <v>Maitland</v>
          </cell>
          <cell r="D2876" t="str">
            <v>Conoco Phillips</v>
          </cell>
          <cell r="E2876">
            <v>7.0449599999999997</v>
          </cell>
          <cell r="G2876" t="str">
            <v>$C/GJ</v>
          </cell>
          <cell r="H2876">
            <v>193694</v>
          </cell>
          <cell r="I2876" t="str">
            <v>CAN</v>
          </cell>
          <cell r="J2876" t="str">
            <v>Poole</v>
          </cell>
          <cell r="K2876">
            <v>981702.50520863326</v>
          </cell>
          <cell r="L2876">
            <v>981702.50520863326</v>
          </cell>
          <cell r="M2876">
            <v>183586.465998</v>
          </cell>
        </row>
        <row r="2877">
          <cell r="A2877">
            <v>37865</v>
          </cell>
          <cell r="B2877" t="str">
            <v>NG</v>
          </cell>
          <cell r="C2877" t="str">
            <v>Maitland</v>
          </cell>
          <cell r="D2877" t="str">
            <v>Conoco Phillips</v>
          </cell>
          <cell r="E2877">
            <v>6.7716480000000008</v>
          </cell>
          <cell r="G2877" t="str">
            <v>$C/GJ</v>
          </cell>
          <cell r="H2877">
            <v>193694</v>
          </cell>
          <cell r="I2877" t="str">
            <v>CAN</v>
          </cell>
          <cell r="J2877" t="str">
            <v>Poole</v>
          </cell>
          <cell r="K2877">
            <v>943616.96957697859</v>
          </cell>
          <cell r="L2877">
            <v>943616.96957697859</v>
          </cell>
          <cell r="M2877">
            <v>183586.465998</v>
          </cell>
        </row>
        <row r="2878">
          <cell r="A2878">
            <v>37895</v>
          </cell>
          <cell r="B2878" t="str">
            <v>NG</v>
          </cell>
          <cell r="C2878" t="str">
            <v>Maitland</v>
          </cell>
          <cell r="D2878" t="str">
            <v>Conoco Phillips</v>
          </cell>
          <cell r="E2878">
            <v>6.6653600000000006</v>
          </cell>
          <cell r="G2878" t="str">
            <v>$C/GJ</v>
          </cell>
          <cell r="H2878">
            <v>193694</v>
          </cell>
          <cell r="I2878" t="str">
            <v>CAN</v>
          </cell>
          <cell r="J2878" t="str">
            <v>Poole</v>
          </cell>
          <cell r="K2878">
            <v>978060.78775757586</v>
          </cell>
          <cell r="L2878">
            <v>978060.78775757586</v>
          </cell>
          <cell r="M2878">
            <v>183586.465998</v>
          </cell>
        </row>
        <row r="2879">
          <cell r="A2879">
            <v>37926</v>
          </cell>
          <cell r="B2879" t="str">
            <v>NG</v>
          </cell>
          <cell r="C2879" t="str">
            <v>Maitland</v>
          </cell>
          <cell r="D2879" t="str">
            <v>Conoco Phillips</v>
          </cell>
          <cell r="E2879">
            <v>6.4831520000000005</v>
          </cell>
          <cell r="G2879" t="str">
            <v>$C/GJ</v>
          </cell>
          <cell r="H2879">
            <v>193694</v>
          </cell>
          <cell r="I2879" t="str">
            <v>CAN</v>
          </cell>
          <cell r="J2879" t="str">
            <v>Poole</v>
          </cell>
          <cell r="K2879">
            <v>951323.97233939404</v>
          </cell>
          <cell r="L2879">
            <v>951323.97233939404</v>
          </cell>
          <cell r="M2879">
            <v>183586.465998</v>
          </cell>
        </row>
        <row r="2880">
          <cell r="A2880">
            <v>37956</v>
          </cell>
          <cell r="B2880" t="str">
            <v>NG</v>
          </cell>
          <cell r="C2880" t="str">
            <v>Maitland</v>
          </cell>
          <cell r="D2880" t="str">
            <v>Conoco Phillips</v>
          </cell>
          <cell r="E2880">
            <v>7.3866000000000005</v>
          </cell>
          <cell r="G2880" t="str">
            <v>$C/GJ</v>
          </cell>
          <cell r="H2880">
            <v>193694</v>
          </cell>
          <cell r="I2880" t="str">
            <v>CAN</v>
          </cell>
          <cell r="J2880" t="str">
            <v>Poole</v>
          </cell>
          <cell r="K2880">
            <v>1083894.0154545456</v>
          </cell>
          <cell r="L2880">
            <v>1083894.0154545456</v>
          </cell>
          <cell r="M2880">
            <v>183586.465998</v>
          </cell>
        </row>
        <row r="2881">
          <cell r="A2881">
            <v>37987</v>
          </cell>
          <cell r="B2881" t="str">
            <v>NG</v>
          </cell>
          <cell r="C2881" t="str">
            <v>Maitland</v>
          </cell>
          <cell r="D2881" t="str">
            <v>Conoco Phillips</v>
          </cell>
          <cell r="E2881">
            <v>6.45</v>
          </cell>
          <cell r="F2881">
            <v>1.8125</v>
          </cell>
          <cell r="G2881" t="str">
            <v>$C/GJ</v>
          </cell>
          <cell r="H2881">
            <v>193694</v>
          </cell>
          <cell r="I2881" t="str">
            <v>CAN</v>
          </cell>
          <cell r="J2881" t="str">
            <v>Poole</v>
          </cell>
          <cell r="K2881">
            <v>1212421.7234848491</v>
          </cell>
          <cell r="L2881">
            <v>946459.31818181882</v>
          </cell>
          <cell r="M2881">
            <v>183586.465998</v>
          </cell>
        </row>
        <row r="2882">
          <cell r="A2882">
            <v>38018</v>
          </cell>
          <cell r="B2882" t="str">
            <v>NG</v>
          </cell>
          <cell r="C2882" t="str">
            <v>Maitland</v>
          </cell>
          <cell r="D2882" t="str">
            <v>Conoco Phillips</v>
          </cell>
          <cell r="E2882">
            <v>5.82</v>
          </cell>
          <cell r="F2882">
            <v>1.7809999999999999</v>
          </cell>
          <cell r="G2882" t="str">
            <v>$C/GJ</v>
          </cell>
          <cell r="H2882">
            <v>193694</v>
          </cell>
          <cell r="I2882" t="str">
            <v>CAN</v>
          </cell>
          <cell r="J2882" t="str">
            <v>Poole</v>
          </cell>
          <cell r="K2882">
            <v>1115354.6166666667</v>
          </cell>
          <cell r="L2882">
            <v>854014.45454545459</v>
          </cell>
          <cell r="M2882">
            <v>183586.465998</v>
          </cell>
        </row>
        <row r="2883">
          <cell r="A2883">
            <v>38047</v>
          </cell>
          <cell r="B2883" t="str">
            <v>NG</v>
          </cell>
          <cell r="C2883" t="str">
            <v>Maitland</v>
          </cell>
          <cell r="D2883" t="str">
            <v>Conoco Phillips</v>
          </cell>
          <cell r="E2883">
            <v>5.83</v>
          </cell>
          <cell r="F2883">
            <v>1.7814999999999999</v>
          </cell>
          <cell r="G2883" t="str">
            <v>$C/GJ</v>
          </cell>
          <cell r="H2883">
            <v>193694</v>
          </cell>
          <cell r="I2883" t="str">
            <v>CAN</v>
          </cell>
          <cell r="J2883" t="str">
            <v>Poole</v>
          </cell>
          <cell r="K2883">
            <v>1116895.3643939393</v>
          </cell>
          <cell r="L2883">
            <v>855481.83333333337</v>
          </cell>
          <cell r="M2883">
            <v>183586.465998</v>
          </cell>
        </row>
        <row r="2884">
          <cell r="A2884">
            <v>38078</v>
          </cell>
          <cell r="B2884" t="str">
            <v>NG</v>
          </cell>
          <cell r="C2884" t="str">
            <v>Maitland</v>
          </cell>
          <cell r="D2884" t="str">
            <v>Conoco Phillips</v>
          </cell>
          <cell r="E2884">
            <v>6.24</v>
          </cell>
          <cell r="F2884">
            <v>1.802</v>
          </cell>
          <cell r="G2884" t="str">
            <v>$C/GJ</v>
          </cell>
          <cell r="H2884">
            <v>193694</v>
          </cell>
          <cell r="I2884" t="str">
            <v>CAN</v>
          </cell>
          <cell r="J2884" t="str">
            <v>Poole</v>
          </cell>
          <cell r="K2884">
            <v>1162453.0955223879</v>
          </cell>
          <cell r="L2884">
            <v>901978.02985074627</v>
          </cell>
          <cell r="M2884">
            <v>183586.465998</v>
          </cell>
        </row>
        <row r="2885">
          <cell r="A2885">
            <v>38108</v>
          </cell>
          <cell r="B2885" t="str">
            <v>NG</v>
          </cell>
          <cell r="C2885" t="str">
            <v>Maitland</v>
          </cell>
          <cell r="D2885" t="str">
            <v>Conoco Phillips</v>
          </cell>
          <cell r="E2885">
            <v>6.99</v>
          </cell>
          <cell r="F2885">
            <v>1.8394999999999999</v>
          </cell>
          <cell r="G2885" t="str">
            <v>$C/GJ</v>
          </cell>
          <cell r="H2885">
            <v>193694</v>
          </cell>
          <cell r="I2885" t="str">
            <v>CAN</v>
          </cell>
          <cell r="J2885" t="str">
            <v>Poole</v>
          </cell>
          <cell r="K2885">
            <v>1276284.4574626863</v>
          </cell>
          <cell r="L2885">
            <v>1010388.8507462686</v>
          </cell>
          <cell r="M2885">
            <v>183586.465998</v>
          </cell>
        </row>
        <row r="2886">
          <cell r="A2886">
            <v>38139</v>
          </cell>
          <cell r="B2886" t="str">
            <v>NG</v>
          </cell>
          <cell r="C2886" t="str">
            <v>Maitland</v>
          </cell>
          <cell r="D2886" t="str">
            <v>Conoco Phillips</v>
          </cell>
          <cell r="E2886">
            <v>6.62</v>
          </cell>
          <cell r="F2886">
            <v>1.8209999999999997</v>
          </cell>
          <cell r="G2886" t="str">
            <v>$C/GJ</v>
          </cell>
          <cell r="H2886">
            <v>193694</v>
          </cell>
          <cell r="I2886" t="str">
            <v>CAN</v>
          </cell>
          <cell r="J2886" t="str">
            <v>Poole</v>
          </cell>
          <cell r="K2886">
            <v>1220127.6522388058</v>
          </cell>
          <cell r="L2886">
            <v>956906.17910447752</v>
          </cell>
          <cell r="M2886">
            <v>183586.465998</v>
          </cell>
        </row>
        <row r="2887">
          <cell r="A2887">
            <v>38169</v>
          </cell>
          <cell r="B2887" t="str">
            <v>NG</v>
          </cell>
          <cell r="C2887" t="str">
            <v>Maitland</v>
          </cell>
          <cell r="D2887" t="str">
            <v>Conoco Phillips</v>
          </cell>
          <cell r="E2887">
            <v>6.47</v>
          </cell>
          <cell r="F2887">
            <v>1.8134999999999999</v>
          </cell>
          <cell r="G2887" t="str">
            <v>$C/GJ</v>
          </cell>
          <cell r="H2887">
            <v>193694</v>
          </cell>
          <cell r="I2887" t="str">
            <v>CAN</v>
          </cell>
          <cell r="J2887" t="str">
            <v>Poole</v>
          </cell>
          <cell r="K2887">
            <v>1199599.4385046731</v>
          </cell>
          <cell r="L2887">
            <v>936972.09719626175</v>
          </cell>
          <cell r="M2887">
            <v>183586.465998</v>
          </cell>
        </row>
        <row r="2888">
          <cell r="A2888">
            <v>38200</v>
          </cell>
          <cell r="B2888" t="str">
            <v>NG</v>
          </cell>
          <cell r="C2888" t="str">
            <v>Maitland</v>
          </cell>
          <cell r="D2888" t="str">
            <v>Conoco Phillips</v>
          </cell>
          <cell r="E2888">
            <v>5.94</v>
          </cell>
          <cell r="F2888">
            <v>1.7869999999999999</v>
          </cell>
          <cell r="G2888" t="str">
            <v>$C/GJ</v>
          </cell>
          <cell r="H2888">
            <v>193694</v>
          </cell>
          <cell r="I2888" t="str">
            <v>CAN</v>
          </cell>
          <cell r="J2888" t="str">
            <v>Poole</v>
          </cell>
          <cell r="K2888">
            <v>1119008.2527102807</v>
          </cell>
          <cell r="L2888">
            <v>860218.58691588801</v>
          </cell>
          <cell r="M2888">
            <v>183586.465998</v>
          </cell>
        </row>
        <row r="2889">
          <cell r="A2889">
            <v>38231</v>
          </cell>
          <cell r="B2889" t="str">
            <v>NG</v>
          </cell>
          <cell r="C2889" t="str">
            <v>Maitland</v>
          </cell>
          <cell r="D2889" t="str">
            <v>Conoco Phillips</v>
          </cell>
          <cell r="E2889">
            <v>5.25</v>
          </cell>
          <cell r="F2889">
            <v>1.7524999999999999</v>
          </cell>
          <cell r="G2889" t="str">
            <v>$C/GJ</v>
          </cell>
          <cell r="H2889">
            <v>193694</v>
          </cell>
          <cell r="I2889" t="str">
            <v>CAN</v>
          </cell>
          <cell r="J2889" t="str">
            <v>Poole</v>
          </cell>
          <cell r="K2889">
            <v>1014087.6523364487</v>
          </cell>
          <cell r="L2889">
            <v>760294.20560747676</v>
          </cell>
          <cell r="M2889">
            <v>183586.465998</v>
          </cell>
        </row>
        <row r="2890">
          <cell r="A2890">
            <v>38261</v>
          </cell>
          <cell r="B2890" t="str">
            <v>NG</v>
          </cell>
          <cell r="C2890" t="str">
            <v>Kingston</v>
          </cell>
          <cell r="D2890" t="str">
            <v>Direct</v>
          </cell>
          <cell r="E2890">
            <v>7.1760000000000002</v>
          </cell>
          <cell r="G2890" t="str">
            <v>$C/GJ</v>
          </cell>
          <cell r="H2890">
            <v>133254.5</v>
          </cell>
          <cell r="I2890" t="str">
            <v>CAN</v>
          </cell>
          <cell r="J2890" t="str">
            <v>Poole</v>
          </cell>
          <cell r="K2890">
            <v>714941.52672897209</v>
          </cell>
          <cell r="L2890">
            <v>714941.52672897209</v>
          </cell>
          <cell r="M2890">
            <v>126300.88042650001</v>
          </cell>
        </row>
        <row r="2891">
          <cell r="A2891">
            <v>38292</v>
          </cell>
          <cell r="B2891" t="str">
            <v>NG</v>
          </cell>
          <cell r="C2891" t="str">
            <v>Kingston</v>
          </cell>
          <cell r="D2891" t="str">
            <v>Direct</v>
          </cell>
          <cell r="E2891">
            <v>7.8415999999999997</v>
          </cell>
          <cell r="G2891" t="str">
            <v>$C/GJ</v>
          </cell>
          <cell r="H2891">
            <v>133254.5</v>
          </cell>
          <cell r="I2891" t="str">
            <v>CAN</v>
          </cell>
          <cell r="J2891" t="str">
            <v>Poole</v>
          </cell>
          <cell r="K2891">
            <v>781254.94370093464</v>
          </cell>
          <cell r="L2891">
            <v>781254.94370093464</v>
          </cell>
          <cell r="M2891">
            <v>126300.88042650001</v>
          </cell>
        </row>
        <row r="2892">
          <cell r="A2892">
            <v>38322</v>
          </cell>
          <cell r="B2892" t="str">
            <v>NG</v>
          </cell>
          <cell r="C2892" t="str">
            <v>Kingston</v>
          </cell>
          <cell r="D2892" t="str">
            <v>Direct</v>
          </cell>
          <cell r="E2892">
            <v>8.4239999999999995</v>
          </cell>
          <cell r="G2892" t="str">
            <v>$C/GJ</v>
          </cell>
          <cell r="H2892">
            <v>133254.5</v>
          </cell>
          <cell r="I2892" t="str">
            <v>CAN</v>
          </cell>
          <cell r="J2892" t="str">
            <v>Poole</v>
          </cell>
          <cell r="K2892">
            <v>839279.18355140183</v>
          </cell>
          <cell r="L2892">
            <v>839279.18355140183</v>
          </cell>
          <cell r="M2892">
            <v>126300.88042650001</v>
          </cell>
        </row>
        <row r="2893">
          <cell r="A2893">
            <v>38353</v>
          </cell>
          <cell r="B2893" t="str">
            <v>NG</v>
          </cell>
          <cell r="C2893" t="str">
            <v>Kingston</v>
          </cell>
          <cell r="D2893" t="str">
            <v>Direct</v>
          </cell>
          <cell r="E2893">
            <v>8.7463999999999995</v>
          </cell>
          <cell r="G2893" t="str">
            <v>$C/GJ</v>
          </cell>
          <cell r="H2893">
            <v>133254.5</v>
          </cell>
          <cell r="I2893" t="str">
            <v>CAN</v>
          </cell>
          <cell r="J2893" t="str">
            <v>Poole</v>
          </cell>
          <cell r="K2893">
            <v>871399.7448971963</v>
          </cell>
          <cell r="L2893">
            <v>871399.7448971963</v>
          </cell>
          <cell r="M2893">
            <v>126300.88042650001</v>
          </cell>
        </row>
        <row r="2894">
          <cell r="A2894">
            <v>38384</v>
          </cell>
          <cell r="B2894" t="str">
            <v>NG</v>
          </cell>
          <cell r="C2894" t="str">
            <v>Kingston</v>
          </cell>
          <cell r="D2894" t="str">
            <v>Direct</v>
          </cell>
          <cell r="E2894">
            <v>8.7151999999999994</v>
          </cell>
          <cell r="G2894" t="str">
            <v>$C/GJ</v>
          </cell>
          <cell r="H2894">
            <v>133254.5</v>
          </cell>
          <cell r="I2894" t="str">
            <v>CAN</v>
          </cell>
          <cell r="J2894" t="str">
            <v>Poole</v>
          </cell>
          <cell r="K2894">
            <v>868291.30347663548</v>
          </cell>
          <cell r="L2894">
            <v>868291.30347663548</v>
          </cell>
          <cell r="M2894">
            <v>126300.88042650001</v>
          </cell>
        </row>
        <row r="2895">
          <cell r="A2895">
            <v>38412</v>
          </cell>
          <cell r="B2895" t="str">
            <v>NG</v>
          </cell>
          <cell r="C2895" t="str">
            <v>Kingston</v>
          </cell>
          <cell r="D2895" t="str">
            <v>Direct</v>
          </cell>
          <cell r="E2895">
            <v>8.621599999999999</v>
          </cell>
          <cell r="G2895" t="str">
            <v>$C/GJ</v>
          </cell>
          <cell r="H2895">
            <v>133254.5</v>
          </cell>
          <cell r="I2895" t="str">
            <v>CAN</v>
          </cell>
          <cell r="J2895" t="str">
            <v>Poole</v>
          </cell>
          <cell r="K2895">
            <v>858965.97921495326</v>
          </cell>
          <cell r="L2895">
            <v>858965.97921495326</v>
          </cell>
          <cell r="M2895">
            <v>126300.88042650001</v>
          </cell>
        </row>
        <row r="2896">
          <cell r="A2896">
            <v>38443</v>
          </cell>
          <cell r="B2896" t="str">
            <v>NG</v>
          </cell>
          <cell r="C2896" t="str">
            <v>Kingston</v>
          </cell>
          <cell r="D2896" t="str">
            <v>Direct</v>
          </cell>
          <cell r="E2896">
            <v>7.9352</v>
          </cell>
          <cell r="G2896" t="str">
            <v>$C/GJ</v>
          </cell>
          <cell r="H2896">
            <v>133254.5</v>
          </cell>
          <cell r="I2896" t="str">
            <v>CAN</v>
          </cell>
          <cell r="J2896" t="str">
            <v>Poole</v>
          </cell>
          <cell r="K2896">
            <v>790580.26796261698</v>
          </cell>
          <cell r="L2896">
            <v>790580.26796261698</v>
          </cell>
          <cell r="M2896">
            <v>126300.88042650001</v>
          </cell>
        </row>
        <row r="2897">
          <cell r="A2897">
            <v>38473</v>
          </cell>
          <cell r="B2897" t="str">
            <v>NG</v>
          </cell>
          <cell r="C2897" t="str">
            <v>Kingston</v>
          </cell>
          <cell r="D2897" t="str">
            <v>Direct</v>
          </cell>
          <cell r="E2897">
            <v>7.7896000000000001</v>
          </cell>
          <cell r="G2897" t="str">
            <v>$C/GJ</v>
          </cell>
          <cell r="H2897">
            <v>133254.5</v>
          </cell>
          <cell r="I2897" t="str">
            <v>CAN</v>
          </cell>
          <cell r="J2897" t="str">
            <v>Poole</v>
          </cell>
          <cell r="K2897">
            <v>776074.2080000001</v>
          </cell>
          <cell r="L2897">
            <v>776074.2080000001</v>
          </cell>
          <cell r="M2897">
            <v>126300.88042650001</v>
          </cell>
        </row>
        <row r="2898">
          <cell r="A2898">
            <v>38504</v>
          </cell>
          <cell r="B2898" t="str">
            <v>NG</v>
          </cell>
          <cell r="C2898" t="str">
            <v>Kingston</v>
          </cell>
          <cell r="D2898" t="str">
            <v>Direct</v>
          </cell>
          <cell r="E2898">
            <v>7.9352</v>
          </cell>
          <cell r="G2898" t="str">
            <v>$C/GJ</v>
          </cell>
          <cell r="H2898">
            <v>133254.5</v>
          </cell>
          <cell r="I2898" t="str">
            <v>CAN</v>
          </cell>
          <cell r="J2898" t="str">
            <v>Poole</v>
          </cell>
          <cell r="K2898">
            <v>790580.26796261698</v>
          </cell>
          <cell r="L2898">
            <v>790580.26796261698</v>
          </cell>
          <cell r="M2898">
            <v>126300.88042650001</v>
          </cell>
        </row>
        <row r="2899">
          <cell r="A2899">
            <v>38534</v>
          </cell>
          <cell r="B2899" t="str">
            <v>NG</v>
          </cell>
          <cell r="C2899" t="str">
            <v>Kingston</v>
          </cell>
          <cell r="D2899" t="str">
            <v>Direct</v>
          </cell>
          <cell r="E2899">
            <v>7.9767999999999999</v>
          </cell>
          <cell r="G2899" t="str">
            <v>$C/GJ</v>
          </cell>
          <cell r="H2899">
            <v>133254.5</v>
          </cell>
          <cell r="I2899" t="str">
            <v>CAN</v>
          </cell>
          <cell r="J2899" t="str">
            <v>Poole</v>
          </cell>
          <cell r="K2899">
            <v>794724.85652336455</v>
          </cell>
          <cell r="L2899">
            <v>794724.85652336455</v>
          </cell>
          <cell r="M2899">
            <v>126300.88042650001</v>
          </cell>
        </row>
        <row r="2900">
          <cell r="A2900">
            <v>38565</v>
          </cell>
          <cell r="B2900" t="str">
            <v>NG</v>
          </cell>
          <cell r="C2900" t="str">
            <v>Kingston</v>
          </cell>
          <cell r="D2900" t="str">
            <v>Direct</v>
          </cell>
          <cell r="E2900">
            <v>8.039200000000001</v>
          </cell>
          <cell r="G2900" t="str">
            <v>$C/GJ</v>
          </cell>
          <cell r="H2900">
            <v>133254.5</v>
          </cell>
          <cell r="I2900" t="str">
            <v>CAN</v>
          </cell>
          <cell r="J2900" t="str">
            <v>Poole</v>
          </cell>
          <cell r="K2900">
            <v>800941.73936448619</v>
          </cell>
          <cell r="L2900">
            <v>800941.73936448619</v>
          </cell>
          <cell r="M2900">
            <v>126300.88042650001</v>
          </cell>
        </row>
        <row r="2901">
          <cell r="A2901">
            <v>38596</v>
          </cell>
          <cell r="B2901" t="str">
            <v>NG</v>
          </cell>
          <cell r="C2901" t="str">
            <v>Kingston</v>
          </cell>
          <cell r="D2901" t="str">
            <v>Direct</v>
          </cell>
          <cell r="E2901">
            <v>8.06</v>
          </cell>
          <cell r="G2901" t="str">
            <v>$C/GJ</v>
          </cell>
          <cell r="H2901">
            <v>133254.5</v>
          </cell>
          <cell r="I2901" t="str">
            <v>CAN</v>
          </cell>
          <cell r="J2901" t="str">
            <v>Poole</v>
          </cell>
          <cell r="K2901">
            <v>803014.03364485991</v>
          </cell>
          <cell r="L2901">
            <v>803014.03364485991</v>
          </cell>
          <cell r="M2901">
            <v>126300.88042650001</v>
          </cell>
        </row>
        <row r="2902">
          <cell r="A2902">
            <v>38626</v>
          </cell>
          <cell r="B2902" t="str">
            <v>NG</v>
          </cell>
          <cell r="C2902" t="str">
            <v>Kingston</v>
          </cell>
          <cell r="D2902" t="str">
            <v>Direct</v>
          </cell>
          <cell r="E2902">
            <v>8.1327999999999996</v>
          </cell>
          <cell r="G2902" t="str">
            <v>$C/GJ</v>
          </cell>
          <cell r="H2902">
            <v>133254.5</v>
          </cell>
          <cell r="I2902" t="str">
            <v>CAN</v>
          </cell>
          <cell r="J2902" t="str">
            <v>Poole</v>
          </cell>
          <cell r="K2902">
            <v>810267.06362616818</v>
          </cell>
          <cell r="L2902">
            <v>810267.06362616818</v>
          </cell>
          <cell r="M2902">
            <v>126300.88042650001</v>
          </cell>
        </row>
        <row r="2903">
          <cell r="A2903">
            <v>38657</v>
          </cell>
          <cell r="B2903" t="str">
            <v>NG</v>
          </cell>
          <cell r="C2903" t="str">
            <v>Kingston</v>
          </cell>
          <cell r="D2903" t="str">
            <v>Direct</v>
          </cell>
          <cell r="E2903">
            <v>8.3512000000000004</v>
          </cell>
          <cell r="G2903" t="str">
            <v>$C/GJ</v>
          </cell>
          <cell r="H2903">
            <v>133254.5</v>
          </cell>
          <cell r="I2903" t="str">
            <v>CAN</v>
          </cell>
          <cell r="J2903" t="str">
            <v>Poole</v>
          </cell>
          <cell r="K2903">
            <v>832026.15357009356</v>
          </cell>
          <cell r="L2903">
            <v>832026.15357009356</v>
          </cell>
          <cell r="M2903">
            <v>126300.88042650001</v>
          </cell>
        </row>
        <row r="2904">
          <cell r="A2904">
            <v>38687</v>
          </cell>
          <cell r="B2904" t="str">
            <v>NG</v>
          </cell>
          <cell r="C2904" t="str">
            <v>Kingston</v>
          </cell>
          <cell r="D2904" t="str">
            <v>Direct</v>
          </cell>
          <cell r="E2904">
            <v>8.6735999999999986</v>
          </cell>
          <cell r="G2904" t="str">
            <v>$C/GJ</v>
          </cell>
          <cell r="H2904">
            <v>133254.5</v>
          </cell>
          <cell r="I2904" t="str">
            <v>CAN</v>
          </cell>
          <cell r="J2904" t="str">
            <v>Poole</v>
          </cell>
          <cell r="K2904">
            <v>864146.7149158878</v>
          </cell>
          <cell r="L2904">
            <v>864146.7149158878</v>
          </cell>
          <cell r="M2904">
            <v>126300.88042650001</v>
          </cell>
        </row>
        <row r="2905">
          <cell r="A2905">
            <v>37622</v>
          </cell>
          <cell r="B2905" t="str">
            <v>Nitric Acid</v>
          </cell>
          <cell r="C2905" t="str">
            <v>Maitland</v>
          </cell>
          <cell r="D2905" t="str">
            <v>Nitrochem</v>
          </cell>
          <cell r="E2905">
            <v>105.28</v>
          </cell>
          <cell r="G2905" t="str">
            <v>$C/MT</v>
          </cell>
          <cell r="H2905">
            <v>10000</v>
          </cell>
          <cell r="I2905" t="str">
            <v>Can</v>
          </cell>
          <cell r="J2905" t="str">
            <v>Poole</v>
          </cell>
          <cell r="K2905">
            <v>688104.57516339864</v>
          </cell>
          <cell r="L2905">
            <v>688104.57516339875</v>
          </cell>
          <cell r="M2905">
            <v>10000</v>
          </cell>
        </row>
        <row r="2906">
          <cell r="A2906">
            <v>37653</v>
          </cell>
          <cell r="B2906" t="str">
            <v>Nitric Acid</v>
          </cell>
          <cell r="C2906" t="str">
            <v>Maitland</v>
          </cell>
          <cell r="D2906" t="str">
            <v>Nitrochem</v>
          </cell>
          <cell r="E2906">
            <v>105.28</v>
          </cell>
          <cell r="G2906" t="str">
            <v>$C/MT</v>
          </cell>
          <cell r="H2906">
            <v>10000</v>
          </cell>
          <cell r="I2906" t="str">
            <v>Can</v>
          </cell>
          <cell r="J2906" t="str">
            <v>Poole</v>
          </cell>
          <cell r="K2906">
            <v>688104.57516339864</v>
          </cell>
          <cell r="L2906">
            <v>688104.57516339875</v>
          </cell>
          <cell r="M2906">
            <v>10000</v>
          </cell>
        </row>
        <row r="2907">
          <cell r="A2907">
            <v>37681</v>
          </cell>
          <cell r="B2907" t="str">
            <v>Nitric Acid</v>
          </cell>
          <cell r="C2907" t="str">
            <v>Maitland</v>
          </cell>
          <cell r="D2907" t="str">
            <v>Nitrochem</v>
          </cell>
          <cell r="E2907">
            <v>105.28</v>
          </cell>
          <cell r="G2907" t="str">
            <v>$C/MT</v>
          </cell>
          <cell r="H2907">
            <v>10000</v>
          </cell>
          <cell r="I2907" t="str">
            <v>Can</v>
          </cell>
          <cell r="J2907" t="str">
            <v>Poole</v>
          </cell>
          <cell r="K2907">
            <v>688104.57516339864</v>
          </cell>
          <cell r="L2907">
            <v>688104.57516339875</v>
          </cell>
          <cell r="M2907">
            <v>10000</v>
          </cell>
        </row>
        <row r="2908">
          <cell r="A2908">
            <v>37712</v>
          </cell>
          <cell r="B2908" t="str">
            <v>Nitric Acid</v>
          </cell>
          <cell r="C2908" t="str">
            <v>Maitland</v>
          </cell>
          <cell r="D2908" t="str">
            <v>Nitrochem</v>
          </cell>
          <cell r="E2908">
            <v>105.28</v>
          </cell>
          <cell r="G2908" t="str">
            <v>$C/MT</v>
          </cell>
          <cell r="H2908">
            <v>10000</v>
          </cell>
          <cell r="I2908" t="str">
            <v>Can</v>
          </cell>
          <cell r="J2908" t="str">
            <v>Poole</v>
          </cell>
          <cell r="K2908">
            <v>736223.77622377628</v>
          </cell>
          <cell r="L2908">
            <v>736223.77622377628</v>
          </cell>
          <cell r="M2908">
            <v>10000</v>
          </cell>
        </row>
        <row r="2909">
          <cell r="A2909">
            <v>37742</v>
          </cell>
          <cell r="B2909" t="str">
            <v>Nitric Acid</v>
          </cell>
          <cell r="C2909" t="str">
            <v>Maitland</v>
          </cell>
          <cell r="D2909" t="str">
            <v>Nitrochem</v>
          </cell>
          <cell r="E2909">
            <v>105.28</v>
          </cell>
          <cell r="G2909" t="str">
            <v>$C/MT</v>
          </cell>
          <cell r="H2909">
            <v>10000</v>
          </cell>
          <cell r="I2909" t="str">
            <v>Can</v>
          </cell>
          <cell r="J2909" t="str">
            <v>Poole</v>
          </cell>
          <cell r="K2909">
            <v>736223.77622377628</v>
          </cell>
          <cell r="L2909">
            <v>736223.77622377628</v>
          </cell>
          <cell r="M2909">
            <v>10000</v>
          </cell>
        </row>
        <row r="2910">
          <cell r="A2910">
            <v>37773</v>
          </cell>
          <cell r="B2910" t="str">
            <v>Nitric Acid</v>
          </cell>
          <cell r="C2910" t="str">
            <v>Maitland</v>
          </cell>
          <cell r="D2910" t="str">
            <v>Nitrochem</v>
          </cell>
          <cell r="E2910">
            <v>105.28</v>
          </cell>
          <cell r="G2910" t="str">
            <v>$C/MT</v>
          </cell>
          <cell r="H2910">
            <v>10000</v>
          </cell>
          <cell r="I2910" t="str">
            <v>Can</v>
          </cell>
          <cell r="J2910" t="str">
            <v>Poole</v>
          </cell>
          <cell r="K2910">
            <v>736223.77622377628</v>
          </cell>
          <cell r="L2910">
            <v>736223.77622377628</v>
          </cell>
          <cell r="M2910">
            <v>10000</v>
          </cell>
        </row>
        <row r="2911">
          <cell r="A2911">
            <v>37803</v>
          </cell>
          <cell r="B2911" t="str">
            <v>Nitric Acid</v>
          </cell>
          <cell r="C2911" t="str">
            <v>Maitland</v>
          </cell>
          <cell r="D2911" t="str">
            <v>Nitrochem</v>
          </cell>
          <cell r="E2911">
            <v>105.28</v>
          </cell>
          <cell r="G2911" t="str">
            <v>$C/MT</v>
          </cell>
          <cell r="H2911">
            <v>10000</v>
          </cell>
          <cell r="I2911" t="str">
            <v>Can</v>
          </cell>
          <cell r="J2911" t="str">
            <v>Poole</v>
          </cell>
          <cell r="K2911">
            <v>757410.07194244617</v>
          </cell>
          <cell r="L2911">
            <v>757410.07194244617</v>
          </cell>
          <cell r="M2911">
            <v>10000</v>
          </cell>
        </row>
        <row r="2912">
          <cell r="A2912">
            <v>37834</v>
          </cell>
          <cell r="B2912" t="str">
            <v>Nitric Acid</v>
          </cell>
          <cell r="C2912" t="str">
            <v>Maitland</v>
          </cell>
          <cell r="D2912" t="str">
            <v>Nitrochem</v>
          </cell>
          <cell r="E2912">
            <v>105.28</v>
          </cell>
          <cell r="G2912" t="str">
            <v>$C/MT</v>
          </cell>
          <cell r="H2912">
            <v>10000</v>
          </cell>
          <cell r="I2912" t="str">
            <v>Can</v>
          </cell>
          <cell r="J2912" t="str">
            <v>Poole</v>
          </cell>
          <cell r="K2912">
            <v>757410.07194244617</v>
          </cell>
          <cell r="L2912">
            <v>757410.07194244617</v>
          </cell>
          <cell r="M2912">
            <v>10000</v>
          </cell>
        </row>
        <row r="2913">
          <cell r="A2913">
            <v>37865</v>
          </cell>
          <cell r="B2913" t="str">
            <v>Nitric Acid</v>
          </cell>
          <cell r="C2913" t="str">
            <v>Maitland</v>
          </cell>
          <cell r="D2913" t="str">
            <v>Nitrochem</v>
          </cell>
          <cell r="E2913">
            <v>41.04</v>
          </cell>
          <cell r="G2913" t="str">
            <v>$C/MT</v>
          </cell>
          <cell r="H2913">
            <v>10000</v>
          </cell>
          <cell r="I2913" t="str">
            <v>Can</v>
          </cell>
          <cell r="J2913" t="str">
            <v>Poole</v>
          </cell>
          <cell r="K2913">
            <v>295251.79856115108</v>
          </cell>
          <cell r="L2913">
            <v>295251.79856115114</v>
          </cell>
          <cell r="M2913">
            <v>10000</v>
          </cell>
        </row>
        <row r="2914">
          <cell r="A2914">
            <v>37895</v>
          </cell>
          <cell r="B2914" t="str">
            <v>Nitric Acid</v>
          </cell>
          <cell r="C2914" t="str">
            <v>Maitland</v>
          </cell>
          <cell r="D2914" t="str">
            <v>Nitrochem</v>
          </cell>
          <cell r="E2914">
            <v>41.04</v>
          </cell>
          <cell r="G2914" t="str">
            <v>$C/MT</v>
          </cell>
          <cell r="H2914">
            <v>10000</v>
          </cell>
          <cell r="I2914" t="str">
            <v>Can</v>
          </cell>
          <cell r="J2914" t="str">
            <v>Poole</v>
          </cell>
          <cell r="K2914">
            <v>310909.09090909088</v>
          </cell>
          <cell r="L2914">
            <v>310909.09090909088</v>
          </cell>
          <cell r="M2914">
            <v>10000</v>
          </cell>
        </row>
        <row r="2915">
          <cell r="A2915">
            <v>37926</v>
          </cell>
          <cell r="B2915" t="str">
            <v>Nitric Acid</v>
          </cell>
          <cell r="C2915" t="str">
            <v>Maitland</v>
          </cell>
          <cell r="D2915" t="str">
            <v>Nitrochem</v>
          </cell>
          <cell r="E2915">
            <v>41.04</v>
          </cell>
          <cell r="G2915" t="str">
            <v>$C/MT</v>
          </cell>
          <cell r="H2915">
            <v>10000</v>
          </cell>
          <cell r="I2915" t="str">
            <v>Can</v>
          </cell>
          <cell r="J2915" t="str">
            <v>Poole</v>
          </cell>
          <cell r="K2915">
            <v>310909.09090909088</v>
          </cell>
          <cell r="L2915">
            <v>310909.09090909088</v>
          </cell>
          <cell r="M2915">
            <v>10000</v>
          </cell>
        </row>
        <row r="2916">
          <cell r="A2916">
            <v>37956</v>
          </cell>
          <cell r="B2916" t="str">
            <v>Nitric Acid</v>
          </cell>
          <cell r="C2916" t="str">
            <v>Maitland</v>
          </cell>
          <cell r="D2916" t="str">
            <v>Nitrochem</v>
          </cell>
          <cell r="E2916">
            <v>41.04</v>
          </cell>
          <cell r="G2916" t="str">
            <v>$C/MT</v>
          </cell>
          <cell r="H2916">
            <v>10000</v>
          </cell>
          <cell r="I2916" t="str">
            <v>Can</v>
          </cell>
          <cell r="J2916" t="str">
            <v>Poole</v>
          </cell>
          <cell r="K2916">
            <v>310909.09090909088</v>
          </cell>
          <cell r="L2916">
            <v>310909.09090909088</v>
          </cell>
          <cell r="M2916">
            <v>10000</v>
          </cell>
        </row>
        <row r="2917">
          <cell r="A2917">
            <v>37987</v>
          </cell>
          <cell r="B2917" t="str">
            <v>Nitric Acid</v>
          </cell>
          <cell r="C2917" t="str">
            <v>Maitland</v>
          </cell>
          <cell r="D2917" t="str">
            <v>Nitrochem</v>
          </cell>
          <cell r="E2917">
            <v>106.3</v>
          </cell>
          <cell r="G2917" t="str">
            <v>$C/MT</v>
          </cell>
          <cell r="H2917">
            <v>10000</v>
          </cell>
          <cell r="I2917" t="str">
            <v>Can</v>
          </cell>
          <cell r="J2917" t="str">
            <v>Poole</v>
          </cell>
          <cell r="K2917">
            <v>805303.03030303074</v>
          </cell>
          <cell r="L2917">
            <v>805303.03030303074</v>
          </cell>
          <cell r="M2917">
            <v>10000</v>
          </cell>
        </row>
        <row r="2918">
          <cell r="A2918">
            <v>38018</v>
          </cell>
          <cell r="B2918" t="str">
            <v>Nitric Acid</v>
          </cell>
          <cell r="C2918" t="str">
            <v>Maitland</v>
          </cell>
          <cell r="D2918" t="str">
            <v>Nitrochem</v>
          </cell>
          <cell r="E2918">
            <v>106.3</v>
          </cell>
          <cell r="G2918" t="str">
            <v>$C/MT</v>
          </cell>
          <cell r="H2918">
            <v>10000</v>
          </cell>
          <cell r="I2918" t="str">
            <v>Can</v>
          </cell>
          <cell r="J2918" t="str">
            <v>Poole</v>
          </cell>
          <cell r="K2918">
            <v>805303.03030303027</v>
          </cell>
          <cell r="L2918">
            <v>805303.03030303027</v>
          </cell>
          <cell r="M2918">
            <v>10000</v>
          </cell>
        </row>
        <row r="2919">
          <cell r="A2919">
            <v>38047</v>
          </cell>
          <cell r="B2919" t="str">
            <v>Nitric Acid</v>
          </cell>
          <cell r="C2919" t="str">
            <v>Maitland</v>
          </cell>
          <cell r="D2919" t="str">
            <v>Nitrochem</v>
          </cell>
          <cell r="E2919">
            <v>106.3</v>
          </cell>
          <cell r="G2919" t="str">
            <v>$C/MT</v>
          </cell>
          <cell r="H2919">
            <v>10000</v>
          </cell>
          <cell r="I2919" t="str">
            <v>Can</v>
          </cell>
          <cell r="J2919" t="str">
            <v>Poole</v>
          </cell>
          <cell r="K2919">
            <v>805303.03030303027</v>
          </cell>
          <cell r="L2919">
            <v>805303.03030303027</v>
          </cell>
          <cell r="M2919">
            <v>10000</v>
          </cell>
        </row>
        <row r="2920">
          <cell r="A2920">
            <v>38078</v>
          </cell>
          <cell r="B2920" t="str">
            <v>Nitric Acid</v>
          </cell>
          <cell r="C2920" t="str">
            <v>Maitland</v>
          </cell>
          <cell r="D2920" t="str">
            <v>Nitrochem</v>
          </cell>
          <cell r="E2920">
            <v>106.3</v>
          </cell>
          <cell r="G2920" t="str">
            <v>$C/MT</v>
          </cell>
          <cell r="H2920">
            <v>10000</v>
          </cell>
          <cell r="I2920" t="str">
            <v>Can</v>
          </cell>
          <cell r="J2920" t="str">
            <v>Poole</v>
          </cell>
          <cell r="K2920">
            <v>793283.58208955207</v>
          </cell>
          <cell r="L2920">
            <v>793283.58208955219</v>
          </cell>
          <cell r="M2920">
            <v>10000</v>
          </cell>
        </row>
        <row r="2921">
          <cell r="A2921">
            <v>38108</v>
          </cell>
          <cell r="B2921" t="str">
            <v>Nitric Acid</v>
          </cell>
          <cell r="C2921" t="str">
            <v>Maitland</v>
          </cell>
          <cell r="D2921" t="str">
            <v>Nitrochem</v>
          </cell>
          <cell r="E2921">
            <v>106.3</v>
          </cell>
          <cell r="G2921" t="str">
            <v>$C/MT</v>
          </cell>
          <cell r="H2921">
            <v>10000</v>
          </cell>
          <cell r="I2921" t="str">
            <v>Can</v>
          </cell>
          <cell r="J2921" t="str">
            <v>Poole</v>
          </cell>
          <cell r="K2921">
            <v>793283.58208955207</v>
          </cell>
          <cell r="L2921">
            <v>793283.58208955219</v>
          </cell>
          <cell r="M2921">
            <v>10000</v>
          </cell>
        </row>
        <row r="2922">
          <cell r="A2922">
            <v>38139</v>
          </cell>
          <cell r="B2922" t="str">
            <v>Nitric Acid</v>
          </cell>
          <cell r="C2922" t="str">
            <v>Maitland</v>
          </cell>
          <cell r="D2922" t="str">
            <v>Nitrochem</v>
          </cell>
          <cell r="E2922">
            <v>106.3</v>
          </cell>
          <cell r="G2922" t="str">
            <v>$C/MT</v>
          </cell>
          <cell r="H2922">
            <v>10000</v>
          </cell>
          <cell r="I2922" t="str">
            <v>Can</v>
          </cell>
          <cell r="J2922" t="str">
            <v>Poole</v>
          </cell>
          <cell r="K2922">
            <v>793283.58208955207</v>
          </cell>
          <cell r="L2922">
            <v>793283.58208955219</v>
          </cell>
          <cell r="M2922">
            <v>10000</v>
          </cell>
        </row>
        <row r="2923">
          <cell r="A2923">
            <v>38169</v>
          </cell>
          <cell r="B2923" t="str">
            <v>Nitric Acid</v>
          </cell>
          <cell r="C2923" t="str">
            <v>Maitland</v>
          </cell>
          <cell r="D2923" t="str">
            <v>Nitrochem</v>
          </cell>
          <cell r="E2923">
            <v>106.3</v>
          </cell>
          <cell r="G2923" t="str">
            <v>$C/MT</v>
          </cell>
          <cell r="H2923">
            <v>10000</v>
          </cell>
          <cell r="I2923" t="str">
            <v>Can</v>
          </cell>
          <cell r="J2923" t="str">
            <v>Poole</v>
          </cell>
          <cell r="K2923">
            <v>794766.35514018696</v>
          </cell>
          <cell r="L2923">
            <v>794766.35514018696</v>
          </cell>
          <cell r="M2923">
            <v>10000</v>
          </cell>
        </row>
        <row r="2924">
          <cell r="A2924">
            <v>38200</v>
          </cell>
          <cell r="B2924" t="str">
            <v>Nitric Acid</v>
          </cell>
          <cell r="C2924" t="str">
            <v>Maitland</v>
          </cell>
          <cell r="D2924" t="str">
            <v>Nitrochem</v>
          </cell>
          <cell r="E2924">
            <v>41.43</v>
          </cell>
          <cell r="G2924" t="str">
            <v>$C/MT</v>
          </cell>
          <cell r="H2924">
            <v>10000</v>
          </cell>
          <cell r="I2924" t="str">
            <v>Can</v>
          </cell>
          <cell r="J2924" t="str">
            <v>Poole</v>
          </cell>
          <cell r="K2924">
            <v>309757.00934579445</v>
          </cell>
          <cell r="L2924">
            <v>309757.00934579445</v>
          </cell>
          <cell r="M2924">
            <v>10000</v>
          </cell>
        </row>
        <row r="2925">
          <cell r="A2925">
            <v>38231</v>
          </cell>
          <cell r="B2925" t="str">
            <v>Nitric Acid</v>
          </cell>
          <cell r="C2925" t="str">
            <v>Maitland</v>
          </cell>
          <cell r="D2925" t="str">
            <v>Nitrochem</v>
          </cell>
          <cell r="E2925">
            <v>41.43</v>
          </cell>
          <cell r="G2925" t="str">
            <v>$C/MT</v>
          </cell>
          <cell r="H2925">
            <v>10000</v>
          </cell>
          <cell r="I2925" t="str">
            <v>Can</v>
          </cell>
          <cell r="J2925" t="str">
            <v>Poole</v>
          </cell>
          <cell r="K2925">
            <v>309757.00934579445</v>
          </cell>
          <cell r="L2925">
            <v>309757.00934579445</v>
          </cell>
          <cell r="M2925">
            <v>10000</v>
          </cell>
        </row>
        <row r="2926">
          <cell r="A2926">
            <v>38261</v>
          </cell>
          <cell r="B2926" t="str">
            <v>NG</v>
          </cell>
          <cell r="C2926" t="str">
            <v>Maitland</v>
          </cell>
          <cell r="D2926" t="str">
            <v>Conoco Phillips</v>
          </cell>
          <cell r="E2926">
            <v>5.65</v>
          </cell>
          <cell r="F2926">
            <v>1.7725</v>
          </cell>
          <cell r="G2926" t="str">
            <v>$C/GJ</v>
          </cell>
          <cell r="H2926">
            <v>193694</v>
          </cell>
          <cell r="I2926" t="str">
            <v>CAN</v>
          </cell>
          <cell r="J2926" t="str">
            <v>Poole</v>
          </cell>
          <cell r="K2926">
            <v>1074911.1887850468</v>
          </cell>
          <cell r="L2926">
            <v>818221.3831775703</v>
          </cell>
          <cell r="M2926">
            <v>183586.465998</v>
          </cell>
        </row>
        <row r="2927">
          <cell r="A2927">
            <v>38292</v>
          </cell>
          <cell r="B2927" t="str">
            <v>NG</v>
          </cell>
          <cell r="C2927" t="str">
            <v>Maitland</v>
          </cell>
          <cell r="D2927" t="str">
            <v>Conoco Phillips</v>
          </cell>
          <cell r="E2927">
            <v>6.29</v>
          </cell>
          <cell r="F2927">
            <v>1.8045</v>
          </cell>
          <cell r="G2927" t="str">
            <v>$C/GJ</v>
          </cell>
          <cell r="H2927">
            <v>193694</v>
          </cell>
          <cell r="I2927" t="str">
            <v>CAN</v>
          </cell>
          <cell r="J2927" t="str">
            <v>Poole</v>
          </cell>
          <cell r="K2927">
            <v>1172228.8471028039</v>
          </cell>
          <cell r="L2927">
            <v>910904.86728971975</v>
          </cell>
          <cell r="M2927">
            <v>183586.465998</v>
          </cell>
        </row>
        <row r="2928">
          <cell r="A2928">
            <v>38322</v>
          </cell>
          <cell r="B2928" t="str">
            <v>NG</v>
          </cell>
          <cell r="C2928" t="str">
            <v>Maitland</v>
          </cell>
          <cell r="D2928" t="str">
            <v>Conoco Phillips</v>
          </cell>
          <cell r="E2928">
            <v>6.85</v>
          </cell>
          <cell r="F2928">
            <v>1.8325</v>
          </cell>
          <cell r="G2928" t="str">
            <v>$C/GJ</v>
          </cell>
          <cell r="H2928">
            <v>193694</v>
          </cell>
          <cell r="I2928" t="str">
            <v>CAN</v>
          </cell>
          <cell r="J2928" t="str">
            <v>Poole</v>
          </cell>
          <cell r="K2928">
            <v>1257381.798130841</v>
          </cell>
          <cell r="L2928">
            <v>992002.91588785045</v>
          </cell>
          <cell r="M2928">
            <v>183586.465998</v>
          </cell>
        </row>
        <row r="2929">
          <cell r="A2929">
            <v>38353</v>
          </cell>
          <cell r="B2929" t="str">
            <v>NG</v>
          </cell>
          <cell r="C2929" t="str">
            <v>Maitland</v>
          </cell>
          <cell r="D2929" t="str">
            <v>Conoco Phillips</v>
          </cell>
          <cell r="E2929">
            <v>7.16</v>
          </cell>
          <cell r="F2929">
            <v>1.8479999999999999</v>
          </cell>
          <cell r="G2929" t="str">
            <v>$C/GJ</v>
          </cell>
          <cell r="H2929">
            <v>193694</v>
          </cell>
          <cell r="I2929" t="str">
            <v>CAN</v>
          </cell>
          <cell r="J2929" t="str">
            <v>Poole</v>
          </cell>
          <cell r="K2929">
            <v>1304520.0388785047</v>
          </cell>
          <cell r="L2929">
            <v>1036896.478504673</v>
          </cell>
          <cell r="M2929">
            <v>183586.465998</v>
          </cell>
        </row>
        <row r="2930">
          <cell r="A2930">
            <v>38384</v>
          </cell>
          <cell r="B2930" t="str">
            <v>NG</v>
          </cell>
          <cell r="C2930" t="str">
            <v>Maitland</v>
          </cell>
          <cell r="D2930" t="str">
            <v>Conoco Phillips</v>
          </cell>
          <cell r="E2930">
            <v>7.13</v>
          </cell>
          <cell r="F2930">
            <v>1.8464999999999998</v>
          </cell>
          <cell r="G2930" t="str">
            <v>$C/GJ</v>
          </cell>
          <cell r="H2930">
            <v>193694</v>
          </cell>
          <cell r="I2930" t="str">
            <v>CAN</v>
          </cell>
          <cell r="J2930" t="str">
            <v>Poole</v>
          </cell>
          <cell r="K2930">
            <v>1299958.2736448599</v>
          </cell>
          <cell r="L2930">
            <v>1032551.940186916</v>
          </cell>
          <cell r="M2930">
            <v>183586.465998</v>
          </cell>
        </row>
        <row r="2931">
          <cell r="A2931">
            <v>38412</v>
          </cell>
          <cell r="B2931" t="str">
            <v>NG</v>
          </cell>
          <cell r="C2931" t="str">
            <v>Maitland</v>
          </cell>
          <cell r="D2931" t="str">
            <v>Conoco Phillips</v>
          </cell>
          <cell r="E2931">
            <v>7.04</v>
          </cell>
          <cell r="F2931">
            <v>1.8419999999999999</v>
          </cell>
          <cell r="G2931" t="str">
            <v>$C/GJ</v>
          </cell>
          <cell r="H2931">
            <v>193694</v>
          </cell>
          <cell r="I2931" t="str">
            <v>CAN</v>
          </cell>
          <cell r="J2931" t="str">
            <v>Poole</v>
          </cell>
          <cell r="K2931">
            <v>1286272.9779439254</v>
          </cell>
          <cell r="L2931">
            <v>1019518.3252336449</v>
          </cell>
          <cell r="M2931">
            <v>183586.465998</v>
          </cell>
        </row>
        <row r="2932">
          <cell r="A2932">
            <v>38443</v>
          </cell>
          <cell r="B2932" t="str">
            <v>NG</v>
          </cell>
          <cell r="C2932" t="str">
            <v>Maitland</v>
          </cell>
          <cell r="D2932" t="str">
            <v>Conoco Phillips</v>
          </cell>
          <cell r="E2932">
            <v>6.38</v>
          </cell>
          <cell r="F2932">
            <v>1.8089999999999997</v>
          </cell>
          <cell r="G2932" t="str">
            <v>$C/GJ</v>
          </cell>
          <cell r="H2932">
            <v>193694</v>
          </cell>
          <cell r="I2932" t="str">
            <v>CAN</v>
          </cell>
          <cell r="J2932" t="str">
            <v>Poole</v>
          </cell>
          <cell r="K2932">
            <v>1185914.1428037384</v>
          </cell>
          <cell r="L2932">
            <v>923938.48224299075</v>
          </cell>
          <cell r="M2932">
            <v>183586.465998</v>
          </cell>
        </row>
        <row r="2933">
          <cell r="A2933">
            <v>38473</v>
          </cell>
          <cell r="B2933" t="str">
            <v>NG</v>
          </cell>
          <cell r="C2933" t="str">
            <v>Maitland</v>
          </cell>
          <cell r="D2933" t="str">
            <v>Conoco Phillips</v>
          </cell>
          <cell r="E2933">
            <v>6.24</v>
          </cell>
          <cell r="F2933">
            <v>1.802</v>
          </cell>
          <cell r="G2933" t="str">
            <v>$C/GJ</v>
          </cell>
          <cell r="H2933">
            <v>193694</v>
          </cell>
          <cell r="I2933" t="str">
            <v>CAN</v>
          </cell>
          <cell r="J2933" t="str">
            <v>Poole</v>
          </cell>
          <cell r="K2933">
            <v>1164625.9050467291</v>
          </cell>
          <cell r="L2933">
            <v>903663.97009345808</v>
          </cell>
          <cell r="M2933">
            <v>183586.465998</v>
          </cell>
        </row>
        <row r="2934">
          <cell r="A2934">
            <v>38504</v>
          </cell>
          <cell r="B2934" t="str">
            <v>NG</v>
          </cell>
          <cell r="C2934" t="str">
            <v>Maitland</v>
          </cell>
          <cell r="D2934" t="str">
            <v>Conoco Phillips</v>
          </cell>
          <cell r="E2934">
            <v>6.38</v>
          </cell>
          <cell r="F2934">
            <v>1.8089999999999997</v>
          </cell>
          <cell r="G2934" t="str">
            <v>$C/GJ</v>
          </cell>
          <cell r="H2934">
            <v>193694</v>
          </cell>
          <cell r="I2934" t="str">
            <v>CAN</v>
          </cell>
          <cell r="J2934" t="str">
            <v>Poole</v>
          </cell>
          <cell r="K2934">
            <v>1185914.1428037384</v>
          </cell>
          <cell r="L2934">
            <v>923938.48224299075</v>
          </cell>
          <cell r="M2934">
            <v>183586.465998</v>
          </cell>
        </row>
        <row r="2935">
          <cell r="A2935">
            <v>38534</v>
          </cell>
          <cell r="B2935" t="str">
            <v>NG</v>
          </cell>
          <cell r="C2935" t="str">
            <v>Maitland</v>
          </cell>
          <cell r="D2935" t="str">
            <v>Conoco Phillips</v>
          </cell>
          <cell r="E2935">
            <v>6.42</v>
          </cell>
          <cell r="F2935">
            <v>1.8109999999999999</v>
          </cell>
          <cell r="G2935" t="str">
            <v>$C/GJ</v>
          </cell>
          <cell r="H2935">
            <v>193694</v>
          </cell>
          <cell r="I2935" t="str">
            <v>CAN</v>
          </cell>
          <cell r="J2935" t="str">
            <v>Poole</v>
          </cell>
          <cell r="K2935">
            <v>1191996.4964485983</v>
          </cell>
          <cell r="L2935">
            <v>929731.20000000007</v>
          </cell>
          <cell r="M2935">
            <v>183586.465998</v>
          </cell>
        </row>
        <row r="2936">
          <cell r="A2936">
            <v>38565</v>
          </cell>
          <cell r="B2936" t="str">
            <v>NG</v>
          </cell>
          <cell r="C2936" t="str">
            <v>Maitland</v>
          </cell>
          <cell r="D2936" t="str">
            <v>Conoco Phillips</v>
          </cell>
          <cell r="E2936">
            <v>6.48</v>
          </cell>
          <cell r="F2936">
            <v>1.8140000000000001</v>
          </cell>
          <cell r="G2936" t="str">
            <v>$C/GJ</v>
          </cell>
          <cell r="H2936">
            <v>193694</v>
          </cell>
          <cell r="I2936" t="str">
            <v>CAN</v>
          </cell>
          <cell r="J2936" t="str">
            <v>Poole</v>
          </cell>
          <cell r="K2936">
            <v>1201120.0269158881</v>
          </cell>
          <cell r="L2936">
            <v>938420.27663551422</v>
          </cell>
          <cell r="M2936">
            <v>183586.465998</v>
          </cell>
        </row>
        <row r="2937">
          <cell r="A2937">
            <v>38596</v>
          </cell>
          <cell r="B2937" t="str">
            <v>NG</v>
          </cell>
          <cell r="C2937" t="str">
            <v>Maitland</v>
          </cell>
          <cell r="D2937" t="str">
            <v>Conoco Phillips</v>
          </cell>
          <cell r="E2937">
            <v>6.5</v>
          </cell>
          <cell r="F2937">
            <v>1.8149999999999999</v>
          </cell>
          <cell r="G2937" t="str">
            <v>$C/GJ</v>
          </cell>
          <cell r="H2937">
            <v>193694</v>
          </cell>
          <cell r="I2937" t="str">
            <v>CAN</v>
          </cell>
          <cell r="J2937" t="str">
            <v>Poole</v>
          </cell>
          <cell r="K2937">
            <v>1204161.2037383178</v>
          </cell>
          <cell r="L2937">
            <v>941316.63551401882</v>
          </cell>
          <cell r="M2937">
            <v>183586.465998</v>
          </cell>
        </row>
        <row r="2938">
          <cell r="A2938">
            <v>38626</v>
          </cell>
          <cell r="B2938" t="str">
            <v>NG</v>
          </cell>
          <cell r="C2938" t="str">
            <v>Maitland</v>
          </cell>
          <cell r="D2938" t="str">
            <v>Conoco Phillips</v>
          </cell>
          <cell r="E2938">
            <v>6.57</v>
          </cell>
          <cell r="F2938">
            <v>1.8184999999999998</v>
          </cell>
          <cell r="G2938" t="str">
            <v>$C/GJ</v>
          </cell>
          <cell r="H2938">
            <v>193694</v>
          </cell>
          <cell r="I2938" t="str">
            <v>CAN</v>
          </cell>
          <cell r="J2938" t="str">
            <v>Poole</v>
          </cell>
          <cell r="K2938">
            <v>1214805.3226168228</v>
          </cell>
          <cell r="L2938">
            <v>951453.89158878522</v>
          </cell>
          <cell r="M2938">
            <v>183586.465998</v>
          </cell>
        </row>
        <row r="2939">
          <cell r="A2939">
            <v>38657</v>
          </cell>
          <cell r="B2939" t="str">
            <v>NG</v>
          </cell>
          <cell r="C2939" t="str">
            <v>Maitland</v>
          </cell>
          <cell r="D2939" t="str">
            <v>Conoco Phillips</v>
          </cell>
          <cell r="E2939">
            <v>6.78</v>
          </cell>
          <cell r="F2939">
            <v>1.8289999999999997</v>
          </cell>
          <cell r="G2939" t="str">
            <v>$C/GJ</v>
          </cell>
          <cell r="H2939">
            <v>193694</v>
          </cell>
          <cell r="I2939" t="str">
            <v>CAN</v>
          </cell>
          <cell r="J2939" t="str">
            <v>Poole</v>
          </cell>
          <cell r="K2939">
            <v>1246737.6792523365</v>
          </cell>
          <cell r="L2939">
            <v>981865.65981308429</v>
          </cell>
          <cell r="M2939">
            <v>183586.465998</v>
          </cell>
        </row>
        <row r="2940">
          <cell r="A2940">
            <v>38687</v>
          </cell>
          <cell r="B2940" t="str">
            <v>NG</v>
          </cell>
          <cell r="C2940" t="str">
            <v>Maitland</v>
          </cell>
          <cell r="D2940" t="str">
            <v>Conoco Phillips</v>
          </cell>
          <cell r="E2940">
            <v>7.09</v>
          </cell>
          <cell r="F2940">
            <v>1.8445</v>
          </cell>
          <cell r="G2940" t="str">
            <v>$C/GJ</v>
          </cell>
          <cell r="H2940">
            <v>193694</v>
          </cell>
          <cell r="I2940" t="str">
            <v>CAN</v>
          </cell>
          <cell r="J2940" t="str">
            <v>Poole</v>
          </cell>
          <cell r="K2940">
            <v>1293875.9200000002</v>
          </cell>
          <cell r="L2940">
            <v>1026759.2224299066</v>
          </cell>
          <cell r="M2940">
            <v>183586.465998</v>
          </cell>
        </row>
        <row r="2941">
          <cell r="A2941">
            <v>37622</v>
          </cell>
          <cell r="B2941" t="str">
            <v>Electricity</v>
          </cell>
          <cell r="C2941" t="str">
            <v>Kingston</v>
          </cell>
          <cell r="D2941" t="str">
            <v>Pool Price</v>
          </cell>
          <cell r="E2941">
            <v>78.233000000000004</v>
          </cell>
          <cell r="G2941" t="str">
            <v>$C/MWh</v>
          </cell>
          <cell r="H2941">
            <v>18114.916666666668</v>
          </cell>
          <cell r="I2941" t="str">
            <v>CAN</v>
          </cell>
          <cell r="J2941" t="str">
            <v>Poole</v>
          </cell>
          <cell r="K2941">
            <v>926264.2324074076</v>
          </cell>
          <cell r="L2941">
            <v>926264.2324074076</v>
          </cell>
          <cell r="M2941">
            <v>18114.916666666668</v>
          </cell>
        </row>
        <row r="2942">
          <cell r="A2942">
            <v>37653</v>
          </cell>
          <cell r="B2942" t="str">
            <v>Electricity</v>
          </cell>
          <cell r="C2942" t="str">
            <v>Kingston</v>
          </cell>
          <cell r="D2942" t="str">
            <v>Pool Price</v>
          </cell>
          <cell r="E2942">
            <v>106.485</v>
          </cell>
          <cell r="G2942" t="str">
            <v>$C/MWh</v>
          </cell>
          <cell r="H2942">
            <v>18114.916666666668</v>
          </cell>
          <cell r="I2942" t="str">
            <v>CAN</v>
          </cell>
          <cell r="J2942" t="str">
            <v>Poole</v>
          </cell>
          <cell r="K2942">
            <v>1260762.6805555555</v>
          </cell>
          <cell r="L2942">
            <v>1260762.6805555557</v>
          </cell>
          <cell r="M2942">
            <v>18114.916666666668</v>
          </cell>
        </row>
        <row r="2943">
          <cell r="A2943">
            <v>37681</v>
          </cell>
          <cell r="B2943" t="str">
            <v>Electricity</v>
          </cell>
          <cell r="C2943" t="str">
            <v>Kingston</v>
          </cell>
          <cell r="D2943" t="str">
            <v>Pool Price</v>
          </cell>
          <cell r="E2943">
            <v>101.023</v>
          </cell>
          <cell r="G2943" t="str">
            <v>$C/MWh</v>
          </cell>
          <cell r="H2943">
            <v>18114.916666666668</v>
          </cell>
          <cell r="I2943" t="str">
            <v>CAN</v>
          </cell>
          <cell r="J2943" t="str">
            <v>Poole</v>
          </cell>
          <cell r="K2943">
            <v>1196093.612037037</v>
          </cell>
          <cell r="L2943">
            <v>1196093.612037037</v>
          </cell>
          <cell r="M2943">
            <v>18114.916666666668</v>
          </cell>
        </row>
        <row r="2944">
          <cell r="A2944">
            <v>37712</v>
          </cell>
          <cell r="B2944" t="str">
            <v>Electricity</v>
          </cell>
          <cell r="C2944" t="str">
            <v>Kingston</v>
          </cell>
          <cell r="D2944" t="str">
            <v>Pool Price</v>
          </cell>
          <cell r="E2944">
            <v>77.647000000000006</v>
          </cell>
          <cell r="G2944" t="str">
            <v>$C/MWh</v>
          </cell>
          <cell r="H2944">
            <v>18114.916666666668</v>
          </cell>
          <cell r="I2944" t="str">
            <v>CAN</v>
          </cell>
          <cell r="J2944" t="str">
            <v>Poole</v>
          </cell>
          <cell r="K2944">
            <v>983614.6394522147</v>
          </cell>
          <cell r="L2944">
            <v>983614.6394522147</v>
          </cell>
          <cell r="M2944">
            <v>18114.916666666668</v>
          </cell>
        </row>
        <row r="2945">
          <cell r="A2945">
            <v>37742</v>
          </cell>
          <cell r="B2945" t="str">
            <v>Electricity</v>
          </cell>
          <cell r="C2945" t="str">
            <v>Kingston</v>
          </cell>
          <cell r="D2945" t="str">
            <v>Pool Price</v>
          </cell>
          <cell r="E2945">
            <v>61.216999999999999</v>
          </cell>
          <cell r="G2945" t="str">
            <v>$C/MWh</v>
          </cell>
          <cell r="H2945">
            <v>18114.916666666668</v>
          </cell>
          <cell r="I2945" t="str">
            <v>CAN</v>
          </cell>
          <cell r="J2945" t="str">
            <v>Poole</v>
          </cell>
          <cell r="K2945">
            <v>775483.1143939395</v>
          </cell>
          <cell r="L2945">
            <v>775483.1143939395</v>
          </cell>
          <cell r="M2945">
            <v>18114.916666666668</v>
          </cell>
        </row>
        <row r="2946">
          <cell r="A2946">
            <v>37773</v>
          </cell>
          <cell r="B2946" t="str">
            <v>Electricity</v>
          </cell>
          <cell r="C2946" t="str">
            <v>Kingston</v>
          </cell>
          <cell r="D2946" t="str">
            <v>Pool Price</v>
          </cell>
          <cell r="E2946">
            <v>60.518000000000001</v>
          </cell>
          <cell r="G2946" t="str">
            <v>$C/MWh</v>
          </cell>
          <cell r="H2946">
            <v>18114.916666666668</v>
          </cell>
          <cell r="I2946" t="str">
            <v>CAN</v>
          </cell>
          <cell r="J2946" t="str">
            <v>Poole</v>
          </cell>
          <cell r="K2946">
            <v>766628.34044289065</v>
          </cell>
          <cell r="L2946">
            <v>766628.34044289053</v>
          </cell>
          <cell r="M2946">
            <v>18114.916666666668</v>
          </cell>
        </row>
        <row r="2947">
          <cell r="A2947">
            <v>37803</v>
          </cell>
          <cell r="B2947" t="str">
            <v>Electricity</v>
          </cell>
          <cell r="C2947" t="str">
            <v>Kingston</v>
          </cell>
          <cell r="D2947" t="str">
            <v>Pool Price</v>
          </cell>
          <cell r="E2947">
            <v>57.780999999999999</v>
          </cell>
          <cell r="G2947" t="str">
            <v>$C/MWh</v>
          </cell>
          <cell r="H2947">
            <v>18114.916666666668</v>
          </cell>
          <cell r="I2947" t="str">
            <v>CAN</v>
          </cell>
          <cell r="J2947" t="str">
            <v>Poole</v>
          </cell>
          <cell r="K2947">
            <v>753020.1438249402</v>
          </cell>
          <cell r="L2947">
            <v>753020.1438249402</v>
          </cell>
          <cell r="M2947">
            <v>18114.916666666668</v>
          </cell>
        </row>
        <row r="2948">
          <cell r="A2948">
            <v>37834</v>
          </cell>
          <cell r="B2948" t="str">
            <v>Electricity</v>
          </cell>
          <cell r="C2948" t="str">
            <v>Kingston</v>
          </cell>
          <cell r="D2948" t="str">
            <v>Pool Price</v>
          </cell>
          <cell r="E2948">
            <v>67.123999999999995</v>
          </cell>
          <cell r="G2948" t="str">
            <v>$C/MWh</v>
          </cell>
          <cell r="H2948">
            <v>18114.916666666668</v>
          </cell>
          <cell r="I2948" t="str">
            <v>CAN</v>
          </cell>
          <cell r="J2948" t="str">
            <v>Poole</v>
          </cell>
          <cell r="K2948">
            <v>874781.05491606728</v>
          </cell>
          <cell r="L2948">
            <v>874781.05491606728</v>
          </cell>
          <cell r="M2948">
            <v>18114.916666666668</v>
          </cell>
        </row>
        <row r="2949">
          <cell r="A2949">
            <v>37865</v>
          </cell>
          <cell r="B2949" t="str">
            <v>Electricity</v>
          </cell>
          <cell r="C2949" t="str">
            <v>Kingston</v>
          </cell>
          <cell r="D2949" t="str">
            <v>Pool Price</v>
          </cell>
          <cell r="E2949">
            <v>67.516000000000005</v>
          </cell>
          <cell r="G2949" t="str">
            <v>$C/MWh</v>
          </cell>
          <cell r="H2949">
            <v>18114.916666666668</v>
          </cell>
          <cell r="I2949" t="str">
            <v>CAN</v>
          </cell>
          <cell r="J2949" t="str">
            <v>Poole</v>
          </cell>
          <cell r="K2949">
            <v>879889.72206235037</v>
          </cell>
          <cell r="L2949">
            <v>879889.72206235025</v>
          </cell>
          <cell r="M2949">
            <v>18114.916666666668</v>
          </cell>
        </row>
        <row r="2950">
          <cell r="A2950">
            <v>37895</v>
          </cell>
          <cell r="B2950" t="str">
            <v>Electricity</v>
          </cell>
          <cell r="C2950" t="str">
            <v>Kingston</v>
          </cell>
          <cell r="D2950" t="str">
            <v>Pool Price</v>
          </cell>
          <cell r="E2950">
            <v>74.614999999999995</v>
          </cell>
          <cell r="G2950" t="str">
            <v>$C/MWh</v>
          </cell>
          <cell r="H2950">
            <v>18114.916666666668</v>
          </cell>
          <cell r="I2950" t="str">
            <v>CAN</v>
          </cell>
          <cell r="J2950" t="str">
            <v>Poole</v>
          </cell>
          <cell r="K2950">
            <v>1023973.1114267677</v>
          </cell>
          <cell r="L2950">
            <v>1023973.1114267677</v>
          </cell>
          <cell r="M2950">
            <v>18114.916666666668</v>
          </cell>
        </row>
        <row r="2951">
          <cell r="A2951">
            <v>37926</v>
          </cell>
          <cell r="B2951" t="str">
            <v>Electricity</v>
          </cell>
          <cell r="C2951" t="str">
            <v>Kingston</v>
          </cell>
          <cell r="D2951" t="str">
            <v>Pool Price</v>
          </cell>
          <cell r="E2951">
            <v>58.395000000000003</v>
          </cell>
          <cell r="G2951" t="str">
            <v>$C/MWh</v>
          </cell>
          <cell r="H2951">
            <v>18114.916666666668</v>
          </cell>
          <cell r="I2951" t="str">
            <v>CAN</v>
          </cell>
          <cell r="J2951" t="str">
            <v>Poole</v>
          </cell>
          <cell r="K2951">
            <v>801379.21117424255</v>
          </cell>
          <cell r="L2951">
            <v>801379.21117424243</v>
          </cell>
          <cell r="M2951">
            <v>18114.916666666668</v>
          </cell>
        </row>
        <row r="2952">
          <cell r="A2952">
            <v>37956</v>
          </cell>
          <cell r="B2952" t="str">
            <v>Electricity</v>
          </cell>
          <cell r="C2952" t="str">
            <v>Kingston</v>
          </cell>
          <cell r="D2952" t="str">
            <v>Pool Price</v>
          </cell>
          <cell r="E2952">
            <v>63.942</v>
          </cell>
          <cell r="G2952" t="str">
            <v>$C/MWh</v>
          </cell>
          <cell r="H2952">
            <v>18114.916666666668</v>
          </cell>
          <cell r="I2952" t="str">
            <v>CAN</v>
          </cell>
          <cell r="J2952" t="str">
            <v>Poole</v>
          </cell>
          <cell r="K2952">
            <v>877503.03143939399</v>
          </cell>
          <cell r="L2952">
            <v>877503.03143939399</v>
          </cell>
          <cell r="M2952">
            <v>18114.916666666668</v>
          </cell>
        </row>
        <row r="2953">
          <cell r="A2953">
            <v>37987</v>
          </cell>
          <cell r="B2953" t="str">
            <v>Electricity</v>
          </cell>
          <cell r="C2953" t="str">
            <v>Kingston</v>
          </cell>
          <cell r="D2953" t="str">
            <v>Pool Price</v>
          </cell>
          <cell r="E2953">
            <v>84.87</v>
          </cell>
          <cell r="G2953" t="str">
            <v>$C/MWh</v>
          </cell>
          <cell r="H2953">
            <v>18250</v>
          </cell>
          <cell r="I2953" t="str">
            <v>CAN</v>
          </cell>
          <cell r="J2953" t="str">
            <v>Poole</v>
          </cell>
          <cell r="K2953">
            <v>1173392.0454545463</v>
          </cell>
          <cell r="L2953">
            <v>1173392.0454545461</v>
          </cell>
          <cell r="M2953">
            <v>18250</v>
          </cell>
        </row>
        <row r="2954">
          <cell r="A2954">
            <v>38018</v>
          </cell>
          <cell r="B2954" t="str">
            <v>Electricity</v>
          </cell>
          <cell r="C2954" t="str">
            <v>Kingston</v>
          </cell>
          <cell r="D2954" t="str">
            <v>Pool Price</v>
          </cell>
          <cell r="E2954">
            <v>71.39</v>
          </cell>
          <cell r="G2954" t="str">
            <v>$C/MWh</v>
          </cell>
          <cell r="H2954">
            <v>18250</v>
          </cell>
          <cell r="I2954" t="str">
            <v>CAN</v>
          </cell>
          <cell r="J2954" t="str">
            <v>Poole</v>
          </cell>
          <cell r="K2954">
            <v>987020.83333333337</v>
          </cell>
          <cell r="L2954">
            <v>987020.83333333337</v>
          </cell>
          <cell r="M2954">
            <v>18250</v>
          </cell>
        </row>
        <row r="2955">
          <cell r="A2955">
            <v>38047</v>
          </cell>
          <cell r="B2955" t="str">
            <v>Electricity</v>
          </cell>
          <cell r="C2955" t="str">
            <v>Kingston</v>
          </cell>
          <cell r="D2955" t="str">
            <v>Pool Price</v>
          </cell>
          <cell r="E2955">
            <v>67.55</v>
          </cell>
          <cell r="G2955" t="str">
            <v>$C/MWh</v>
          </cell>
          <cell r="H2955">
            <v>18250</v>
          </cell>
          <cell r="I2955" t="str">
            <v>CAN</v>
          </cell>
          <cell r="J2955" t="str">
            <v>Poole</v>
          </cell>
          <cell r="K2955">
            <v>933929.9242424242</v>
          </cell>
          <cell r="L2955">
            <v>933929.9242424242</v>
          </cell>
          <cell r="M2955">
            <v>18250</v>
          </cell>
        </row>
        <row r="2956">
          <cell r="A2956">
            <v>38078</v>
          </cell>
          <cell r="B2956" t="str">
            <v>Electricity</v>
          </cell>
          <cell r="C2956" t="str">
            <v>Kingston</v>
          </cell>
          <cell r="D2956" t="str">
            <v>Pool Price</v>
          </cell>
          <cell r="E2956">
            <v>64.569999999999993</v>
          </cell>
          <cell r="G2956" t="str">
            <v>$C/MWh</v>
          </cell>
          <cell r="H2956">
            <v>18250</v>
          </cell>
          <cell r="I2956" t="str">
            <v>CAN</v>
          </cell>
          <cell r="J2956" t="str">
            <v>Poole</v>
          </cell>
          <cell r="K2956">
            <v>879404.85074626852</v>
          </cell>
          <cell r="L2956">
            <v>879404.85074626841</v>
          </cell>
          <cell r="M2956">
            <v>18250</v>
          </cell>
        </row>
        <row r="2957">
          <cell r="A2957">
            <v>38108</v>
          </cell>
          <cell r="B2957" t="str">
            <v>Electricity</v>
          </cell>
          <cell r="C2957" t="str">
            <v>Kingston</v>
          </cell>
          <cell r="D2957" t="str">
            <v>Pool Price</v>
          </cell>
          <cell r="E2957">
            <v>66.709999999999994</v>
          </cell>
          <cell r="G2957" t="str">
            <v>$C/MWh</v>
          </cell>
          <cell r="H2957">
            <v>18250</v>
          </cell>
          <cell r="I2957" t="str">
            <v>CAN</v>
          </cell>
          <cell r="J2957" t="str">
            <v>Poole</v>
          </cell>
          <cell r="K2957">
            <v>908550.37313432829</v>
          </cell>
          <cell r="L2957">
            <v>908550.37313432829</v>
          </cell>
          <cell r="M2957">
            <v>18250</v>
          </cell>
        </row>
        <row r="2958">
          <cell r="A2958">
            <v>38139</v>
          </cell>
          <cell r="B2958" t="str">
            <v>Electricity</v>
          </cell>
          <cell r="C2958" t="str">
            <v>Kingston</v>
          </cell>
          <cell r="D2958" t="str">
            <v>Pool Price</v>
          </cell>
          <cell r="E2958">
            <v>59.63</v>
          </cell>
          <cell r="G2958" t="str">
            <v>$C/MWh</v>
          </cell>
          <cell r="H2958">
            <v>18250</v>
          </cell>
          <cell r="I2958" t="str">
            <v>CAN</v>
          </cell>
          <cell r="J2958" t="str">
            <v>Poole</v>
          </cell>
          <cell r="K2958">
            <v>812125</v>
          </cell>
          <cell r="L2958">
            <v>812124.99999999988</v>
          </cell>
          <cell r="M2958">
            <v>18250</v>
          </cell>
        </row>
        <row r="2959">
          <cell r="A2959">
            <v>38169</v>
          </cell>
          <cell r="B2959" t="str">
            <v>Electricity</v>
          </cell>
          <cell r="C2959" t="str">
            <v>Kingston</v>
          </cell>
          <cell r="D2959" t="str">
            <v>Pool Price</v>
          </cell>
          <cell r="E2959">
            <v>76.02</v>
          </cell>
          <cell r="G2959" t="str">
            <v>$C/MWh</v>
          </cell>
          <cell r="H2959">
            <v>18250</v>
          </cell>
          <cell r="I2959" t="str">
            <v>CAN</v>
          </cell>
          <cell r="J2959" t="str">
            <v>Poole</v>
          </cell>
          <cell r="K2959">
            <v>1037282.2429906543</v>
          </cell>
          <cell r="L2959">
            <v>1037282.2429906543</v>
          </cell>
          <cell r="M2959">
            <v>18250</v>
          </cell>
        </row>
        <row r="2960">
          <cell r="A2960">
            <v>38200</v>
          </cell>
          <cell r="B2960" t="str">
            <v>Electricity</v>
          </cell>
          <cell r="C2960" t="str">
            <v>Kingston</v>
          </cell>
          <cell r="D2960" t="str">
            <v>Pool Price</v>
          </cell>
          <cell r="E2960">
            <v>80.12</v>
          </cell>
          <cell r="G2960" t="str">
            <v>$C/MWh</v>
          </cell>
          <cell r="H2960">
            <v>18250</v>
          </cell>
          <cell r="I2960" t="str">
            <v>CAN</v>
          </cell>
          <cell r="J2960" t="str">
            <v>Poole</v>
          </cell>
          <cell r="K2960">
            <v>1093226.1682242991</v>
          </cell>
          <cell r="L2960">
            <v>1093226.1682242991</v>
          </cell>
          <cell r="M2960">
            <v>18250</v>
          </cell>
        </row>
        <row r="2961">
          <cell r="A2961">
            <v>38231</v>
          </cell>
          <cell r="B2961" t="str">
            <v>Electricity</v>
          </cell>
          <cell r="C2961" t="str">
            <v>Kingston</v>
          </cell>
          <cell r="D2961" t="str">
            <v>Pool Price</v>
          </cell>
          <cell r="E2961">
            <v>71.92</v>
          </cell>
          <cell r="G2961" t="str">
            <v>$C/MWh</v>
          </cell>
          <cell r="H2961">
            <v>18250</v>
          </cell>
          <cell r="I2961" t="str">
            <v>CAN</v>
          </cell>
          <cell r="J2961" t="str">
            <v>Poole</v>
          </cell>
          <cell r="K2961">
            <v>981338.31775700941</v>
          </cell>
          <cell r="L2961">
            <v>981338.31775700941</v>
          </cell>
          <cell r="M2961">
            <v>18250</v>
          </cell>
        </row>
        <row r="2962">
          <cell r="A2962">
            <v>38261</v>
          </cell>
          <cell r="B2962" t="str">
            <v>NG</v>
          </cell>
          <cell r="C2962" t="str">
            <v>Maitland</v>
          </cell>
          <cell r="D2962" t="str">
            <v>Conoco Phillips</v>
          </cell>
          <cell r="E2962">
            <v>5.14</v>
          </cell>
          <cell r="F2962">
            <v>1.7469999999999999</v>
          </cell>
          <cell r="G2962" t="str">
            <v>$C/GJ</v>
          </cell>
          <cell r="H2962">
            <v>171915</v>
          </cell>
          <cell r="I2962" t="str">
            <v>CAN</v>
          </cell>
          <cell r="J2962" t="str">
            <v>Poole</v>
          </cell>
          <cell r="K2962">
            <v>885217.64859813091</v>
          </cell>
          <cell r="L2962">
            <v>660667.73831775703</v>
          </cell>
          <cell r="M2962">
            <v>162943.95955500001</v>
          </cell>
        </row>
        <row r="2963">
          <cell r="A2963">
            <v>38292</v>
          </cell>
          <cell r="B2963" t="str">
            <v>NG</v>
          </cell>
          <cell r="C2963" t="str">
            <v>Maitland</v>
          </cell>
          <cell r="D2963" t="str">
            <v>Conoco Phillips</v>
          </cell>
          <cell r="E2963">
            <v>5.14</v>
          </cell>
          <cell r="F2963">
            <v>1.7469999999999999</v>
          </cell>
          <cell r="G2963" t="str">
            <v>$C/GJ</v>
          </cell>
          <cell r="H2963">
            <v>171915</v>
          </cell>
          <cell r="I2963" t="str">
            <v>CAN</v>
          </cell>
          <cell r="J2963" t="str">
            <v>Poole</v>
          </cell>
          <cell r="K2963">
            <v>885217.64859813091</v>
          </cell>
          <cell r="L2963">
            <v>660667.73831775703</v>
          </cell>
          <cell r="M2963">
            <v>162943.95955500001</v>
          </cell>
        </row>
        <row r="2964">
          <cell r="A2964">
            <v>38322</v>
          </cell>
          <cell r="B2964" t="str">
            <v>NG</v>
          </cell>
          <cell r="C2964" t="str">
            <v>Maitland</v>
          </cell>
          <cell r="D2964" t="str">
            <v>Conoco Phillips</v>
          </cell>
          <cell r="E2964">
            <v>5.14</v>
          </cell>
          <cell r="F2964">
            <v>1.7469999999999999</v>
          </cell>
          <cell r="G2964" t="str">
            <v>$C/GJ</v>
          </cell>
          <cell r="H2964">
            <v>171915</v>
          </cell>
          <cell r="I2964" t="str">
            <v>CAN</v>
          </cell>
          <cell r="J2964" t="str">
            <v>Poole</v>
          </cell>
          <cell r="K2964">
            <v>885217.64859813091</v>
          </cell>
          <cell r="L2964">
            <v>660667.73831775703</v>
          </cell>
          <cell r="M2964">
            <v>162943.95955500001</v>
          </cell>
        </row>
        <row r="2965">
          <cell r="A2965">
            <v>38353</v>
          </cell>
          <cell r="B2965" t="str">
            <v>NG</v>
          </cell>
          <cell r="C2965" t="str">
            <v>Maitland</v>
          </cell>
          <cell r="D2965" t="str">
            <v>Conoco Phillips</v>
          </cell>
          <cell r="E2965">
            <v>5.14</v>
          </cell>
          <cell r="F2965">
            <v>1.7469999999999999</v>
          </cell>
          <cell r="G2965" t="str">
            <v>$C/GJ</v>
          </cell>
          <cell r="H2965">
            <v>171915</v>
          </cell>
          <cell r="I2965" t="str">
            <v>CAN</v>
          </cell>
          <cell r="J2965" t="str">
            <v>Poole</v>
          </cell>
          <cell r="K2965">
            <v>885217.64859813091</v>
          </cell>
          <cell r="L2965">
            <v>660667.73831775703</v>
          </cell>
          <cell r="M2965">
            <v>162943.95955500001</v>
          </cell>
        </row>
        <row r="2966">
          <cell r="A2966">
            <v>38384</v>
          </cell>
          <cell r="B2966" t="str">
            <v>NG</v>
          </cell>
          <cell r="C2966" t="str">
            <v>Maitland</v>
          </cell>
          <cell r="D2966" t="str">
            <v>Conoco Phillips</v>
          </cell>
          <cell r="E2966">
            <v>5.14</v>
          </cell>
          <cell r="F2966">
            <v>1.7469999999999999</v>
          </cell>
          <cell r="G2966" t="str">
            <v>$C/GJ</v>
          </cell>
          <cell r="H2966">
            <v>171915</v>
          </cell>
          <cell r="I2966" t="str">
            <v>CAN</v>
          </cell>
          <cell r="J2966" t="str">
            <v>Poole</v>
          </cell>
          <cell r="K2966">
            <v>885217.64859813091</v>
          </cell>
          <cell r="L2966">
            <v>660667.73831775703</v>
          </cell>
          <cell r="M2966">
            <v>162943.95955500001</v>
          </cell>
        </row>
        <row r="2967">
          <cell r="A2967">
            <v>38412</v>
          </cell>
          <cell r="B2967" t="str">
            <v>NG</v>
          </cell>
          <cell r="C2967" t="str">
            <v>Maitland</v>
          </cell>
          <cell r="D2967" t="str">
            <v>Conoco Phillips</v>
          </cell>
          <cell r="E2967">
            <v>5.14</v>
          </cell>
          <cell r="F2967">
            <v>1.7469999999999999</v>
          </cell>
          <cell r="G2967" t="str">
            <v>$C/GJ</v>
          </cell>
          <cell r="H2967">
            <v>171915</v>
          </cell>
          <cell r="I2967" t="str">
            <v>CAN</v>
          </cell>
          <cell r="J2967" t="str">
            <v>Poole</v>
          </cell>
          <cell r="K2967">
            <v>885217.64859813091</v>
          </cell>
          <cell r="L2967">
            <v>660667.73831775703</v>
          </cell>
          <cell r="M2967">
            <v>162943.95955500001</v>
          </cell>
        </row>
        <row r="2968">
          <cell r="A2968">
            <v>38443</v>
          </cell>
          <cell r="B2968" t="str">
            <v>NG</v>
          </cell>
          <cell r="C2968" t="str">
            <v>Maitland</v>
          </cell>
          <cell r="D2968" t="str">
            <v>Conoco Phillips</v>
          </cell>
          <cell r="E2968">
            <v>5.14</v>
          </cell>
          <cell r="F2968">
            <v>1.7469999999999999</v>
          </cell>
          <cell r="G2968" t="str">
            <v>$C/GJ</v>
          </cell>
          <cell r="H2968">
            <v>171915</v>
          </cell>
          <cell r="I2968" t="str">
            <v>CAN</v>
          </cell>
          <cell r="J2968" t="str">
            <v>Poole</v>
          </cell>
          <cell r="K2968">
            <v>885217.64859813091</v>
          </cell>
          <cell r="L2968">
            <v>660667.73831775703</v>
          </cell>
          <cell r="M2968">
            <v>162943.95955500001</v>
          </cell>
        </row>
        <row r="2969">
          <cell r="A2969">
            <v>38473</v>
          </cell>
          <cell r="B2969" t="str">
            <v>NG</v>
          </cell>
          <cell r="C2969" t="str">
            <v>Maitland</v>
          </cell>
          <cell r="D2969" t="str">
            <v>Conoco Phillips</v>
          </cell>
          <cell r="E2969">
            <v>5.14</v>
          </cell>
          <cell r="F2969">
            <v>1.7469999999999999</v>
          </cell>
          <cell r="G2969" t="str">
            <v>$C/GJ</v>
          </cell>
          <cell r="H2969">
            <v>171915</v>
          </cell>
          <cell r="I2969" t="str">
            <v>CAN</v>
          </cell>
          <cell r="J2969" t="str">
            <v>Poole</v>
          </cell>
          <cell r="K2969">
            <v>885217.64859813091</v>
          </cell>
          <cell r="L2969">
            <v>660667.73831775703</v>
          </cell>
          <cell r="M2969">
            <v>162943.95955500001</v>
          </cell>
        </row>
        <row r="2970">
          <cell r="A2970">
            <v>38504</v>
          </cell>
          <cell r="B2970" t="str">
            <v>NG</v>
          </cell>
          <cell r="C2970" t="str">
            <v>Maitland</v>
          </cell>
          <cell r="D2970" t="str">
            <v>Conoco Phillips</v>
          </cell>
          <cell r="E2970">
            <v>5.14</v>
          </cell>
          <cell r="F2970">
            <v>1.7469999999999999</v>
          </cell>
          <cell r="G2970" t="str">
            <v>$C/GJ</v>
          </cell>
          <cell r="H2970">
            <v>171915</v>
          </cell>
          <cell r="I2970" t="str">
            <v>CAN</v>
          </cell>
          <cell r="J2970" t="str">
            <v>Poole</v>
          </cell>
          <cell r="K2970">
            <v>885217.64859813091</v>
          </cell>
          <cell r="L2970">
            <v>660667.73831775703</v>
          </cell>
          <cell r="M2970">
            <v>162943.95955500001</v>
          </cell>
        </row>
        <row r="2971">
          <cell r="A2971">
            <v>38534</v>
          </cell>
          <cell r="B2971" t="str">
            <v>NG</v>
          </cell>
          <cell r="C2971" t="str">
            <v>Maitland</v>
          </cell>
          <cell r="D2971" t="str">
            <v>Conoco Phillips</v>
          </cell>
          <cell r="E2971">
            <v>5.14</v>
          </cell>
          <cell r="F2971">
            <v>1.7469999999999999</v>
          </cell>
          <cell r="G2971" t="str">
            <v>$C/GJ</v>
          </cell>
          <cell r="H2971">
            <v>171915</v>
          </cell>
          <cell r="I2971" t="str">
            <v>CAN</v>
          </cell>
          <cell r="J2971" t="str">
            <v>Poole</v>
          </cell>
          <cell r="K2971">
            <v>885217.64859813091</v>
          </cell>
          <cell r="L2971">
            <v>660667.73831775703</v>
          </cell>
          <cell r="M2971">
            <v>162943.95955500001</v>
          </cell>
        </row>
        <row r="2972">
          <cell r="A2972">
            <v>38565</v>
          </cell>
          <cell r="B2972" t="str">
            <v>NG</v>
          </cell>
          <cell r="C2972" t="str">
            <v>Maitland</v>
          </cell>
          <cell r="D2972" t="str">
            <v>Conoco Phillips</v>
          </cell>
          <cell r="E2972">
            <v>5.14</v>
          </cell>
          <cell r="F2972">
            <v>1.7469999999999999</v>
          </cell>
          <cell r="G2972" t="str">
            <v>$C/GJ</v>
          </cell>
          <cell r="H2972">
            <v>171915</v>
          </cell>
          <cell r="I2972" t="str">
            <v>CAN</v>
          </cell>
          <cell r="J2972" t="str">
            <v>Poole</v>
          </cell>
          <cell r="K2972">
            <v>885217.64859813091</v>
          </cell>
          <cell r="L2972">
            <v>660667.73831775703</v>
          </cell>
          <cell r="M2972">
            <v>162943.95955500001</v>
          </cell>
        </row>
        <row r="2973">
          <cell r="A2973">
            <v>38596</v>
          </cell>
          <cell r="B2973" t="str">
            <v>NG</v>
          </cell>
          <cell r="C2973" t="str">
            <v>Maitland</v>
          </cell>
          <cell r="D2973" t="str">
            <v>Conoco Phillips</v>
          </cell>
          <cell r="E2973">
            <v>5.14</v>
          </cell>
          <cell r="F2973">
            <v>1.7469999999999999</v>
          </cell>
          <cell r="G2973" t="str">
            <v>$C/GJ</v>
          </cell>
          <cell r="H2973">
            <v>171915</v>
          </cell>
          <cell r="I2973" t="str">
            <v>CAN</v>
          </cell>
          <cell r="J2973" t="str">
            <v>Poole</v>
          </cell>
          <cell r="K2973">
            <v>885217.64859813091</v>
          </cell>
          <cell r="L2973">
            <v>660667.73831775703</v>
          </cell>
          <cell r="M2973">
            <v>162943.95955500001</v>
          </cell>
        </row>
        <row r="2974">
          <cell r="A2974">
            <v>38626</v>
          </cell>
          <cell r="B2974" t="str">
            <v>NG</v>
          </cell>
          <cell r="C2974" t="str">
            <v>Maitland</v>
          </cell>
          <cell r="D2974" t="str">
            <v>Conoco Phillips</v>
          </cell>
          <cell r="E2974">
            <v>5.14</v>
          </cell>
          <cell r="F2974">
            <v>1.7469999999999999</v>
          </cell>
          <cell r="G2974" t="str">
            <v>$C/GJ</v>
          </cell>
          <cell r="H2974">
            <v>171915</v>
          </cell>
          <cell r="I2974" t="str">
            <v>CAN</v>
          </cell>
          <cell r="J2974" t="str">
            <v>Poole</v>
          </cell>
          <cell r="K2974">
            <v>885217.64859813091</v>
          </cell>
          <cell r="L2974">
            <v>660667.73831775703</v>
          </cell>
          <cell r="M2974">
            <v>162943.95955500001</v>
          </cell>
        </row>
        <row r="2975">
          <cell r="A2975">
            <v>38657</v>
          </cell>
          <cell r="B2975" t="str">
            <v>NG</v>
          </cell>
          <cell r="C2975" t="str">
            <v>Maitland</v>
          </cell>
          <cell r="D2975" t="str">
            <v>Conoco Phillips</v>
          </cell>
          <cell r="E2975">
            <v>5.14</v>
          </cell>
          <cell r="F2975">
            <v>1.7469999999999999</v>
          </cell>
          <cell r="G2975" t="str">
            <v>$C/GJ</v>
          </cell>
          <cell r="H2975">
            <v>171915</v>
          </cell>
          <cell r="I2975" t="str">
            <v>CAN</v>
          </cell>
          <cell r="J2975" t="str">
            <v>Poole</v>
          </cell>
          <cell r="K2975">
            <v>885217.64859813091</v>
          </cell>
          <cell r="L2975">
            <v>660667.73831775703</v>
          </cell>
          <cell r="M2975">
            <v>162943.95955500001</v>
          </cell>
        </row>
        <row r="2976">
          <cell r="A2976">
            <v>38687</v>
          </cell>
          <cell r="B2976" t="str">
            <v>NG</v>
          </cell>
          <cell r="C2976" t="str">
            <v>Maitland</v>
          </cell>
          <cell r="D2976" t="str">
            <v>Conoco Phillips</v>
          </cell>
          <cell r="E2976">
            <v>5.14</v>
          </cell>
          <cell r="F2976">
            <v>1.7469999999999999</v>
          </cell>
          <cell r="G2976" t="str">
            <v>$C/GJ</v>
          </cell>
          <cell r="H2976">
            <v>171915</v>
          </cell>
          <cell r="I2976" t="str">
            <v>CAN</v>
          </cell>
          <cell r="J2976" t="str">
            <v>Poole</v>
          </cell>
          <cell r="K2976">
            <v>885217.64859813091</v>
          </cell>
          <cell r="L2976">
            <v>660667.73831775703</v>
          </cell>
          <cell r="M2976">
            <v>162943.95955500001</v>
          </cell>
        </row>
        <row r="2977">
          <cell r="A2977">
            <v>37622</v>
          </cell>
          <cell r="B2977" t="str">
            <v>Electricity</v>
          </cell>
          <cell r="C2977" t="str">
            <v>Maitland</v>
          </cell>
          <cell r="D2977" t="str">
            <v>Maitland</v>
          </cell>
          <cell r="E2977">
            <v>36.539393280000006</v>
          </cell>
          <cell r="G2977" t="str">
            <v>$C/MWh</v>
          </cell>
          <cell r="H2977">
            <v>0</v>
          </cell>
          <cell r="I2977" t="str">
            <v>CAN</v>
          </cell>
          <cell r="J2977" t="str">
            <v>Poole</v>
          </cell>
          <cell r="K2977">
            <v>0</v>
          </cell>
          <cell r="L2977">
            <v>0</v>
          </cell>
          <cell r="M2977">
            <v>0</v>
          </cell>
        </row>
        <row r="2978">
          <cell r="A2978">
            <v>37653</v>
          </cell>
          <cell r="B2978" t="str">
            <v>Electricity</v>
          </cell>
          <cell r="C2978" t="str">
            <v>Maitland</v>
          </cell>
          <cell r="D2978" t="str">
            <v>Maitland</v>
          </cell>
          <cell r="E2978">
            <v>40.617817344000002</v>
          </cell>
          <cell r="G2978" t="str">
            <v>$C/MWh</v>
          </cell>
          <cell r="H2978">
            <v>0</v>
          </cell>
          <cell r="I2978" t="str">
            <v>CAN</v>
          </cell>
          <cell r="J2978" t="str">
            <v>Poole</v>
          </cell>
          <cell r="K2978">
            <v>0</v>
          </cell>
          <cell r="L2978">
            <v>0</v>
          </cell>
          <cell r="M2978">
            <v>0</v>
          </cell>
        </row>
        <row r="2979">
          <cell r="A2979">
            <v>37681</v>
          </cell>
          <cell r="B2979" t="str">
            <v>Electricity</v>
          </cell>
          <cell r="C2979" t="str">
            <v>Maitland</v>
          </cell>
          <cell r="D2979" t="str">
            <v>Maitland</v>
          </cell>
          <cell r="E2979">
            <v>40.154360064000002</v>
          </cell>
          <cell r="G2979" t="str">
            <v>$C/MWh</v>
          </cell>
          <cell r="H2979">
            <v>0</v>
          </cell>
          <cell r="I2979" t="str">
            <v>CAN</v>
          </cell>
          <cell r="J2979" t="str">
            <v>Poole</v>
          </cell>
          <cell r="K2979">
            <v>0</v>
          </cell>
          <cell r="L2979">
            <v>0</v>
          </cell>
          <cell r="M2979">
            <v>0</v>
          </cell>
        </row>
        <row r="2980">
          <cell r="A2980">
            <v>37712</v>
          </cell>
          <cell r="B2980" t="str">
            <v>Electricity</v>
          </cell>
          <cell r="C2980" t="str">
            <v>Maitland</v>
          </cell>
          <cell r="D2980" t="str">
            <v>Maitland</v>
          </cell>
          <cell r="E2980">
            <v>36.052763136000003</v>
          </cell>
          <cell r="G2980" t="str">
            <v>$C/MWh</v>
          </cell>
          <cell r="H2980">
            <v>0</v>
          </cell>
          <cell r="I2980" t="str">
            <v>CAN</v>
          </cell>
          <cell r="J2980" t="str">
            <v>Poole</v>
          </cell>
          <cell r="K2980">
            <v>0</v>
          </cell>
          <cell r="L2980">
            <v>0</v>
          </cell>
          <cell r="M2980">
            <v>0</v>
          </cell>
        </row>
        <row r="2981">
          <cell r="A2981">
            <v>37742</v>
          </cell>
          <cell r="B2981" t="str">
            <v>Electricity</v>
          </cell>
          <cell r="C2981" t="str">
            <v>Maitland</v>
          </cell>
          <cell r="D2981" t="str">
            <v>Maitland</v>
          </cell>
          <cell r="E2981">
            <v>36.075935999999999</v>
          </cell>
          <cell r="G2981" t="str">
            <v>$C/MWh</v>
          </cell>
          <cell r="H2981">
            <v>0</v>
          </cell>
          <cell r="I2981" t="str">
            <v>CAN</v>
          </cell>
          <cell r="J2981" t="str">
            <v>Poole</v>
          </cell>
          <cell r="K2981">
            <v>0</v>
          </cell>
          <cell r="L2981">
            <v>0</v>
          </cell>
          <cell r="M2981">
            <v>0</v>
          </cell>
        </row>
        <row r="2982">
          <cell r="A2982">
            <v>37773</v>
          </cell>
          <cell r="B2982" t="str">
            <v>Electricity</v>
          </cell>
          <cell r="C2982" t="str">
            <v>Maitland</v>
          </cell>
          <cell r="D2982" t="str">
            <v>Maitland</v>
          </cell>
          <cell r="E2982">
            <v>35.983244544000001</v>
          </cell>
          <cell r="G2982" t="str">
            <v>$C/MWh</v>
          </cell>
          <cell r="H2982">
            <v>0</v>
          </cell>
          <cell r="I2982" t="str">
            <v>CAN</v>
          </cell>
          <cell r="J2982" t="str">
            <v>Poole</v>
          </cell>
          <cell r="K2982">
            <v>0</v>
          </cell>
          <cell r="L2982">
            <v>0</v>
          </cell>
          <cell r="M2982">
            <v>0</v>
          </cell>
        </row>
        <row r="2983">
          <cell r="A2983">
            <v>37803</v>
          </cell>
          <cell r="B2983" t="str">
            <v>Electricity</v>
          </cell>
          <cell r="C2983" t="str">
            <v>Maitland</v>
          </cell>
          <cell r="D2983" t="str">
            <v>Maitland</v>
          </cell>
          <cell r="E2983">
            <v>33.897686784000008</v>
          </cell>
          <cell r="G2983" t="str">
            <v>$C/MWh</v>
          </cell>
          <cell r="H2983">
            <v>0</v>
          </cell>
          <cell r="I2983" t="str">
            <v>CAN</v>
          </cell>
          <cell r="J2983" t="str">
            <v>Poole</v>
          </cell>
          <cell r="K2983">
            <v>0</v>
          </cell>
          <cell r="L2983">
            <v>0</v>
          </cell>
          <cell r="M2983">
            <v>0</v>
          </cell>
        </row>
        <row r="2984">
          <cell r="A2984">
            <v>37834</v>
          </cell>
          <cell r="B2984" t="str">
            <v>Electricity</v>
          </cell>
          <cell r="C2984" t="str">
            <v>Maitland</v>
          </cell>
          <cell r="D2984" t="str">
            <v>Maitland</v>
          </cell>
          <cell r="E2984">
            <v>34.453835520000005</v>
          </cell>
          <cell r="G2984" t="str">
            <v>$C/MWh</v>
          </cell>
          <cell r="H2984">
            <v>0</v>
          </cell>
          <cell r="I2984" t="str">
            <v>CAN</v>
          </cell>
          <cell r="J2984" t="str">
            <v>Poole</v>
          </cell>
          <cell r="K2984">
            <v>0</v>
          </cell>
          <cell r="L2984">
            <v>0</v>
          </cell>
          <cell r="M2984">
            <v>0</v>
          </cell>
        </row>
        <row r="2985">
          <cell r="A2985">
            <v>37865</v>
          </cell>
          <cell r="B2985" t="str">
            <v>Electricity</v>
          </cell>
          <cell r="C2985" t="str">
            <v>Maitland</v>
          </cell>
          <cell r="D2985" t="str">
            <v>Maitland</v>
          </cell>
          <cell r="E2985">
            <v>33.619612415999995</v>
          </cell>
          <cell r="G2985" t="str">
            <v>$C/MWh</v>
          </cell>
          <cell r="H2985">
            <v>0</v>
          </cell>
          <cell r="I2985" t="str">
            <v>CAN</v>
          </cell>
          <cell r="J2985" t="str">
            <v>Poole</v>
          </cell>
          <cell r="K2985">
            <v>0</v>
          </cell>
          <cell r="L2985">
            <v>0</v>
          </cell>
          <cell r="M2985">
            <v>0</v>
          </cell>
        </row>
        <row r="2986">
          <cell r="A2986">
            <v>37895</v>
          </cell>
          <cell r="B2986" t="str">
            <v>Electricity</v>
          </cell>
          <cell r="C2986" t="str">
            <v>Maitland</v>
          </cell>
          <cell r="D2986" t="str">
            <v>Maitland</v>
          </cell>
          <cell r="E2986">
            <v>33.295192320000005</v>
          </cell>
          <cell r="G2986" t="str">
            <v>$C/MWh</v>
          </cell>
          <cell r="H2986">
            <v>0</v>
          </cell>
          <cell r="I2986" t="str">
            <v>CAN</v>
          </cell>
          <cell r="J2986" t="str">
            <v>Poole</v>
          </cell>
          <cell r="K2986">
            <v>0</v>
          </cell>
          <cell r="L2986">
            <v>0</v>
          </cell>
          <cell r="M2986">
            <v>0</v>
          </cell>
        </row>
        <row r="2987">
          <cell r="A2987">
            <v>37926</v>
          </cell>
          <cell r="B2987" t="str">
            <v>Electricity</v>
          </cell>
          <cell r="C2987" t="str">
            <v>Maitland</v>
          </cell>
          <cell r="D2987" t="str">
            <v>Maitland</v>
          </cell>
          <cell r="E2987">
            <v>32.739043584000001</v>
          </cell>
          <cell r="G2987" t="str">
            <v>$C/MWh</v>
          </cell>
          <cell r="H2987">
            <v>0</v>
          </cell>
          <cell r="I2987" t="str">
            <v>CAN</v>
          </cell>
          <cell r="J2987" t="str">
            <v>Poole</v>
          </cell>
          <cell r="K2987">
            <v>0</v>
          </cell>
          <cell r="L2987">
            <v>0</v>
          </cell>
          <cell r="M2987">
            <v>0</v>
          </cell>
        </row>
        <row r="2988">
          <cell r="A2988">
            <v>37956</v>
          </cell>
          <cell r="B2988" t="str">
            <v>Electricity</v>
          </cell>
          <cell r="C2988" t="str">
            <v>Maitland</v>
          </cell>
          <cell r="D2988" t="str">
            <v>Maitland</v>
          </cell>
          <cell r="E2988">
            <v>35.496614399999999</v>
          </cell>
          <cell r="G2988" t="str">
            <v>$C/MWh</v>
          </cell>
          <cell r="H2988">
            <v>0</v>
          </cell>
          <cell r="I2988" t="str">
            <v>CAN</v>
          </cell>
          <cell r="J2988" t="str">
            <v>Poole</v>
          </cell>
          <cell r="K2988">
            <v>0</v>
          </cell>
          <cell r="L2988">
            <v>0</v>
          </cell>
          <cell r="M2988">
            <v>0</v>
          </cell>
        </row>
        <row r="2989">
          <cell r="A2989">
            <v>37987</v>
          </cell>
          <cell r="B2989" t="str">
            <v>Electricity</v>
          </cell>
          <cell r="C2989" t="str">
            <v>Maitland</v>
          </cell>
          <cell r="D2989" t="str">
            <v>Maitland</v>
          </cell>
          <cell r="E2989">
            <v>36.688963584</v>
          </cell>
          <cell r="G2989" t="str">
            <v>$C/MWh</v>
          </cell>
          <cell r="H2989">
            <v>0</v>
          </cell>
          <cell r="I2989" t="str">
            <v>CAN</v>
          </cell>
          <cell r="J2989" t="str">
            <v>Poole</v>
          </cell>
          <cell r="K2989">
            <v>0</v>
          </cell>
          <cell r="L2989">
            <v>0</v>
          </cell>
          <cell r="M2989">
            <v>0</v>
          </cell>
        </row>
        <row r="2990">
          <cell r="A2990">
            <v>38018</v>
          </cell>
          <cell r="B2990" t="str">
            <v>Electricity</v>
          </cell>
          <cell r="C2990" t="str">
            <v>Maitland</v>
          </cell>
          <cell r="D2990" t="str">
            <v>Maitland</v>
          </cell>
          <cell r="E2990">
            <v>35.229073151999998</v>
          </cell>
          <cell r="G2990" t="str">
            <v>$C/MWh</v>
          </cell>
          <cell r="H2990">
            <v>0</v>
          </cell>
          <cell r="I2990" t="str">
            <v>CAN</v>
          </cell>
          <cell r="J2990" t="str">
            <v>Poole</v>
          </cell>
          <cell r="K2990">
            <v>0</v>
          </cell>
          <cell r="L2990">
            <v>0</v>
          </cell>
          <cell r="M2990">
            <v>0</v>
          </cell>
        </row>
        <row r="2991">
          <cell r="A2991">
            <v>38047</v>
          </cell>
          <cell r="B2991" t="str">
            <v>Electricity</v>
          </cell>
          <cell r="C2991" t="str">
            <v>Maitland</v>
          </cell>
          <cell r="D2991" t="str">
            <v>Maitland</v>
          </cell>
          <cell r="E2991">
            <v>35.252246016000001</v>
          </cell>
          <cell r="G2991" t="str">
            <v>$C/MWh</v>
          </cell>
          <cell r="H2991">
            <v>0</v>
          </cell>
          <cell r="I2991" t="str">
            <v>CAN</v>
          </cell>
          <cell r="J2991" t="str">
            <v>Poole</v>
          </cell>
          <cell r="K2991">
            <v>0</v>
          </cell>
          <cell r="L2991">
            <v>0</v>
          </cell>
          <cell r="M2991">
            <v>0</v>
          </cell>
        </row>
        <row r="2992">
          <cell r="A2992">
            <v>38078</v>
          </cell>
          <cell r="B2992" t="str">
            <v>Electricity</v>
          </cell>
          <cell r="C2992" t="str">
            <v>Maitland</v>
          </cell>
          <cell r="D2992" t="str">
            <v>Maitland</v>
          </cell>
          <cell r="E2992">
            <v>36.202333439999997</v>
          </cell>
          <cell r="G2992" t="str">
            <v>$C/MWh</v>
          </cell>
          <cell r="H2992">
            <v>0</v>
          </cell>
          <cell r="I2992" t="str">
            <v>CAN</v>
          </cell>
          <cell r="J2992" t="str">
            <v>Poole</v>
          </cell>
          <cell r="K2992">
            <v>0</v>
          </cell>
          <cell r="L2992">
            <v>0</v>
          </cell>
          <cell r="M2992">
            <v>0</v>
          </cell>
        </row>
        <row r="2993">
          <cell r="A2993">
            <v>38108</v>
          </cell>
          <cell r="B2993" t="str">
            <v>Electricity</v>
          </cell>
          <cell r="C2993" t="str">
            <v>Maitland</v>
          </cell>
          <cell r="D2993" t="str">
            <v>Maitland</v>
          </cell>
          <cell r="E2993">
            <v>37.940298240000004</v>
          </cell>
          <cell r="G2993" t="str">
            <v>$C/MWh</v>
          </cell>
          <cell r="H2993">
            <v>0</v>
          </cell>
          <cell r="I2993" t="str">
            <v>CAN</v>
          </cell>
          <cell r="J2993" t="str">
            <v>Poole</v>
          </cell>
          <cell r="K2993">
            <v>0</v>
          </cell>
          <cell r="L2993">
            <v>0</v>
          </cell>
          <cell r="M2993">
            <v>0</v>
          </cell>
        </row>
        <row r="2994">
          <cell r="A2994">
            <v>38139</v>
          </cell>
          <cell r="B2994" t="str">
            <v>Electricity</v>
          </cell>
          <cell r="C2994" t="str">
            <v>Maitland</v>
          </cell>
          <cell r="D2994" t="str">
            <v>Maitland</v>
          </cell>
          <cell r="E2994">
            <v>37.082902271999998</v>
          </cell>
          <cell r="G2994" t="str">
            <v>$C/MWh</v>
          </cell>
          <cell r="H2994">
            <v>0</v>
          </cell>
          <cell r="I2994" t="str">
            <v>CAN</v>
          </cell>
          <cell r="J2994" t="str">
            <v>Poole</v>
          </cell>
          <cell r="K2994">
            <v>0</v>
          </cell>
          <cell r="L2994">
            <v>0</v>
          </cell>
          <cell r="M2994">
            <v>0</v>
          </cell>
        </row>
        <row r="2995">
          <cell r="A2995">
            <v>38169</v>
          </cell>
          <cell r="B2995" t="str">
            <v>Electricity</v>
          </cell>
          <cell r="C2995" t="str">
            <v>Maitland</v>
          </cell>
          <cell r="D2995" t="str">
            <v>Maitland</v>
          </cell>
          <cell r="E2995">
            <v>36.735309312000005</v>
          </cell>
          <cell r="G2995" t="str">
            <v>$C/MWh</v>
          </cell>
          <cell r="H2995">
            <v>0</v>
          </cell>
          <cell r="I2995" t="str">
            <v>CAN</v>
          </cell>
          <cell r="J2995" t="str">
            <v>Poole</v>
          </cell>
          <cell r="K2995">
            <v>0</v>
          </cell>
          <cell r="L2995">
            <v>0</v>
          </cell>
          <cell r="M2995">
            <v>0</v>
          </cell>
        </row>
        <row r="2996">
          <cell r="A2996">
            <v>38200</v>
          </cell>
          <cell r="B2996" t="str">
            <v>Electricity</v>
          </cell>
          <cell r="C2996" t="str">
            <v>Maitland</v>
          </cell>
          <cell r="D2996" t="str">
            <v>Maitland</v>
          </cell>
          <cell r="E2996">
            <v>35.507147520000004</v>
          </cell>
          <cell r="G2996" t="str">
            <v>$C/MWh</v>
          </cell>
          <cell r="H2996">
            <v>0</v>
          </cell>
          <cell r="I2996" t="str">
            <v>CAN</v>
          </cell>
          <cell r="J2996" t="str">
            <v>Poole</v>
          </cell>
          <cell r="K2996">
            <v>0</v>
          </cell>
          <cell r="L2996">
            <v>0</v>
          </cell>
          <cell r="M2996">
            <v>0</v>
          </cell>
        </row>
        <row r="2997">
          <cell r="A2997">
            <v>38231</v>
          </cell>
          <cell r="B2997" t="str">
            <v>Electricity</v>
          </cell>
          <cell r="C2997" t="str">
            <v>Maitland</v>
          </cell>
          <cell r="D2997" t="str">
            <v>Maitland</v>
          </cell>
          <cell r="E2997">
            <v>33.908219903999999</v>
          </cell>
          <cell r="G2997" t="str">
            <v>$C/MWh</v>
          </cell>
          <cell r="H2997">
            <v>0</v>
          </cell>
          <cell r="I2997" t="str">
            <v>CAN</v>
          </cell>
          <cell r="J2997" t="str">
            <v>Poole</v>
          </cell>
          <cell r="K2997">
            <v>0</v>
          </cell>
          <cell r="L2997">
            <v>0</v>
          </cell>
          <cell r="M2997">
            <v>0</v>
          </cell>
        </row>
        <row r="2998">
          <cell r="A2998">
            <v>38261</v>
          </cell>
          <cell r="B2998" t="str">
            <v>NG</v>
          </cell>
          <cell r="C2998" t="str">
            <v>Maitland</v>
          </cell>
          <cell r="D2998" t="str">
            <v>WPS Energy</v>
          </cell>
          <cell r="E2998">
            <v>5.65</v>
          </cell>
          <cell r="F2998">
            <v>1.7725</v>
          </cell>
          <cell r="G2998" t="str">
            <v>$C/GJ</v>
          </cell>
          <cell r="H2998">
            <v>212411</v>
          </cell>
          <cell r="I2998" t="str">
            <v>CAN</v>
          </cell>
          <cell r="J2998" t="str">
            <v>Poole</v>
          </cell>
          <cell r="K2998">
            <v>1178781.7925233645</v>
          </cell>
          <cell r="L2998">
            <v>897287.58878504694</v>
          </cell>
          <cell r="M2998">
            <v>201326.75678699999</v>
          </cell>
        </row>
        <row r="2999">
          <cell r="A2999">
            <v>38292</v>
          </cell>
          <cell r="B2999" t="str">
            <v>NG</v>
          </cell>
          <cell r="C2999" t="str">
            <v>Maitland</v>
          </cell>
          <cell r="D2999" t="str">
            <v>WPS Energy</v>
          </cell>
          <cell r="E2999">
            <v>6.29</v>
          </cell>
          <cell r="F2999">
            <v>1.8045</v>
          </cell>
          <cell r="G2999" t="str">
            <v>$C/GJ</v>
          </cell>
          <cell r="H2999">
            <v>212411</v>
          </cell>
          <cell r="I2999" t="str">
            <v>CAN</v>
          </cell>
          <cell r="J2999" t="str">
            <v>Poole</v>
          </cell>
          <cell r="K2999">
            <v>1285503.4314018693</v>
          </cell>
          <cell r="L2999">
            <v>998927.24485981313</v>
          </cell>
          <cell r="M2999">
            <v>201326.75678699999</v>
          </cell>
        </row>
        <row r="3000">
          <cell r="A3000">
            <v>38322</v>
          </cell>
          <cell r="B3000" t="str">
            <v>NG</v>
          </cell>
          <cell r="C3000" t="str">
            <v>Maitland</v>
          </cell>
          <cell r="D3000" t="str">
            <v>WPS Energy</v>
          </cell>
          <cell r="E3000">
            <v>6.85</v>
          </cell>
          <cell r="F3000">
            <v>1.8325</v>
          </cell>
          <cell r="G3000" t="str">
            <v>$C/GJ</v>
          </cell>
          <cell r="H3000">
            <v>212411</v>
          </cell>
          <cell r="I3000" t="str">
            <v>CAN</v>
          </cell>
          <cell r="J3000" t="str">
            <v>Poole</v>
          </cell>
          <cell r="K3000">
            <v>1378884.8654205608</v>
          </cell>
          <cell r="L3000">
            <v>1087861.9439252336</v>
          </cell>
          <cell r="M3000">
            <v>201326.75678699999</v>
          </cell>
        </row>
        <row r="3001">
          <cell r="A3001">
            <v>38353</v>
          </cell>
          <cell r="B3001" t="str">
            <v>NG</v>
          </cell>
          <cell r="C3001" t="str">
            <v>Maitland</v>
          </cell>
          <cell r="D3001" t="str">
            <v>WPS Energy</v>
          </cell>
          <cell r="E3001">
            <v>7.16</v>
          </cell>
          <cell r="F3001">
            <v>1.8479999999999999</v>
          </cell>
          <cell r="G3001" t="str">
            <v>$C/GJ</v>
          </cell>
          <cell r="H3001">
            <v>212411</v>
          </cell>
          <cell r="I3001" t="str">
            <v>CAN</v>
          </cell>
          <cell r="J3001" t="str">
            <v>Poole</v>
          </cell>
          <cell r="K3001">
            <v>1430578.1592523365</v>
          </cell>
          <cell r="L3001">
            <v>1137093.6523364487</v>
          </cell>
          <cell r="M3001">
            <v>201326.75678699999</v>
          </cell>
        </row>
        <row r="3002">
          <cell r="A3002">
            <v>38384</v>
          </cell>
          <cell r="B3002" t="str">
            <v>NG</v>
          </cell>
          <cell r="C3002" t="str">
            <v>Maitland</v>
          </cell>
          <cell r="D3002" t="str">
            <v>WPS Energy</v>
          </cell>
          <cell r="E3002">
            <v>7.13</v>
          </cell>
          <cell r="F3002">
            <v>1.8464999999999998</v>
          </cell>
          <cell r="G3002" t="str">
            <v>$C/GJ</v>
          </cell>
          <cell r="H3002">
            <v>212411</v>
          </cell>
          <cell r="I3002" t="str">
            <v>CAN</v>
          </cell>
          <cell r="J3002" t="str">
            <v>Poole</v>
          </cell>
          <cell r="K3002">
            <v>1425575.5824299066</v>
          </cell>
          <cell r="L3002">
            <v>1132329.2934579439</v>
          </cell>
          <cell r="M3002">
            <v>201326.75678699999</v>
          </cell>
        </row>
        <row r="3003">
          <cell r="A3003">
            <v>38412</v>
          </cell>
          <cell r="B3003" t="str">
            <v>NG</v>
          </cell>
          <cell r="C3003" t="str">
            <v>Maitland</v>
          </cell>
          <cell r="D3003" t="str">
            <v>WPS Energy</v>
          </cell>
          <cell r="E3003">
            <v>7.04</v>
          </cell>
          <cell r="F3003">
            <v>1.8419999999999999</v>
          </cell>
          <cell r="G3003" t="str">
            <v>$C/GJ</v>
          </cell>
          <cell r="H3003">
            <v>212411</v>
          </cell>
          <cell r="I3003" t="str">
            <v>CAN</v>
          </cell>
          <cell r="J3003" t="str">
            <v>Poole</v>
          </cell>
          <cell r="K3003">
            <v>1410567.8519626169</v>
          </cell>
          <cell r="L3003">
            <v>1118036.21682243</v>
          </cell>
          <cell r="M3003">
            <v>201326.75678699999</v>
          </cell>
        </row>
        <row r="3004">
          <cell r="A3004">
            <v>38443</v>
          </cell>
          <cell r="B3004" t="str">
            <v>NG</v>
          </cell>
          <cell r="C3004" t="str">
            <v>Maitland</v>
          </cell>
          <cell r="D3004" t="str">
            <v>WPS Energy</v>
          </cell>
          <cell r="E3004">
            <v>6.38</v>
          </cell>
          <cell r="F3004">
            <v>1.8089999999999997</v>
          </cell>
          <cell r="G3004" t="str">
            <v>$C/GJ</v>
          </cell>
          <cell r="H3004">
            <v>212411</v>
          </cell>
          <cell r="I3004" t="str">
            <v>CAN</v>
          </cell>
          <cell r="J3004" t="str">
            <v>Poole</v>
          </cell>
          <cell r="K3004">
            <v>1300511.161869159</v>
          </cell>
          <cell r="L3004">
            <v>1013220.3214953272</v>
          </cell>
          <cell r="M3004">
            <v>201326.75678699999</v>
          </cell>
        </row>
        <row r="3005">
          <cell r="A3005">
            <v>38473</v>
          </cell>
          <cell r="B3005" t="str">
            <v>NG</v>
          </cell>
          <cell r="C3005" t="str">
            <v>Maitland</v>
          </cell>
          <cell r="D3005" t="str">
            <v>WPS Energy</v>
          </cell>
          <cell r="E3005">
            <v>6.24</v>
          </cell>
          <cell r="F3005">
            <v>1.802</v>
          </cell>
          <cell r="G3005" t="str">
            <v>$C/GJ</v>
          </cell>
          <cell r="H3005">
            <v>212411</v>
          </cell>
          <cell r="I3005" t="str">
            <v>CAN</v>
          </cell>
          <cell r="J3005" t="str">
            <v>Poole</v>
          </cell>
          <cell r="K3005">
            <v>1277165.803364486</v>
          </cell>
          <cell r="L3005">
            <v>990986.64672897221</v>
          </cell>
          <cell r="M3005">
            <v>201326.75678699999</v>
          </cell>
        </row>
        <row r="3006">
          <cell r="A3006">
            <v>38504</v>
          </cell>
          <cell r="B3006" t="str">
            <v>NG</v>
          </cell>
          <cell r="C3006" t="str">
            <v>Maitland</v>
          </cell>
          <cell r="D3006" t="str">
            <v>WPS Energy</v>
          </cell>
          <cell r="E3006">
            <v>6.38</v>
          </cell>
          <cell r="F3006">
            <v>1.8089999999999997</v>
          </cell>
          <cell r="G3006" t="str">
            <v>$C/GJ</v>
          </cell>
          <cell r="H3006">
            <v>212411</v>
          </cell>
          <cell r="I3006" t="str">
            <v>CAN</v>
          </cell>
          <cell r="J3006" t="str">
            <v>Poole</v>
          </cell>
          <cell r="K3006">
            <v>1300511.161869159</v>
          </cell>
          <cell r="L3006">
            <v>1013220.3214953272</v>
          </cell>
          <cell r="M3006">
            <v>201326.75678699999</v>
          </cell>
        </row>
        <row r="3007">
          <cell r="A3007">
            <v>38534</v>
          </cell>
          <cell r="B3007" t="str">
            <v>NG</v>
          </cell>
          <cell r="C3007" t="str">
            <v>Maitland</v>
          </cell>
          <cell r="D3007" t="str">
            <v>WPS Energy</v>
          </cell>
          <cell r="E3007">
            <v>6.42</v>
          </cell>
          <cell r="F3007">
            <v>1.8109999999999999</v>
          </cell>
          <cell r="G3007" t="str">
            <v>$C/GJ</v>
          </cell>
          <cell r="H3007">
            <v>212411</v>
          </cell>
          <cell r="I3007" t="str">
            <v>CAN</v>
          </cell>
          <cell r="J3007" t="str">
            <v>Poole</v>
          </cell>
          <cell r="K3007">
            <v>1307181.2642990656</v>
          </cell>
          <cell r="L3007">
            <v>1019572.8</v>
          </cell>
          <cell r="M3007">
            <v>201326.75678699999</v>
          </cell>
        </row>
        <row r="3008">
          <cell r="A3008">
            <v>38565</v>
          </cell>
          <cell r="B3008" t="str">
            <v>NG</v>
          </cell>
          <cell r="C3008" t="str">
            <v>Maitland</v>
          </cell>
          <cell r="D3008" t="str">
            <v>WPS Energy</v>
          </cell>
          <cell r="E3008">
            <v>6.48</v>
          </cell>
          <cell r="F3008">
            <v>1.8140000000000001</v>
          </cell>
          <cell r="G3008" t="str">
            <v>$C/GJ</v>
          </cell>
          <cell r="H3008">
            <v>212411</v>
          </cell>
          <cell r="I3008" t="str">
            <v>CAN</v>
          </cell>
          <cell r="J3008" t="str">
            <v>Poole</v>
          </cell>
          <cell r="K3008">
            <v>1317186.4179439254</v>
          </cell>
          <cell r="L3008">
            <v>1029101.5177570095</v>
          </cell>
          <cell r="M3008">
            <v>201326.75678699999</v>
          </cell>
        </row>
        <row r="3009">
          <cell r="A3009">
            <v>38596</v>
          </cell>
          <cell r="B3009" t="str">
            <v>NG</v>
          </cell>
          <cell r="C3009" t="str">
            <v>Maitland</v>
          </cell>
          <cell r="D3009" t="str">
            <v>WPS Energy</v>
          </cell>
          <cell r="E3009">
            <v>6.5</v>
          </cell>
          <cell r="F3009">
            <v>1.8149999999999999</v>
          </cell>
          <cell r="G3009" t="str">
            <v>$C/GJ</v>
          </cell>
          <cell r="H3009">
            <v>212411</v>
          </cell>
          <cell r="I3009" t="str">
            <v>CAN</v>
          </cell>
          <cell r="J3009" t="str">
            <v>Poole</v>
          </cell>
          <cell r="K3009">
            <v>1320521.4691588785</v>
          </cell>
          <cell r="L3009">
            <v>1032277.7570093459</v>
          </cell>
          <cell r="M3009">
            <v>201326.75678699999</v>
          </cell>
        </row>
        <row r="3010">
          <cell r="A3010">
            <v>38626</v>
          </cell>
          <cell r="B3010" t="str">
            <v>NG</v>
          </cell>
          <cell r="C3010" t="str">
            <v>Maitland</v>
          </cell>
          <cell r="D3010" t="str">
            <v>WPS Energy</v>
          </cell>
          <cell r="E3010">
            <v>6.57</v>
          </cell>
          <cell r="F3010">
            <v>1.8184999999999998</v>
          </cell>
          <cell r="G3010" t="str">
            <v>$C/GJ</v>
          </cell>
          <cell r="H3010">
            <v>212411</v>
          </cell>
          <cell r="I3010" t="str">
            <v>CAN</v>
          </cell>
          <cell r="J3010" t="str">
            <v>Poole</v>
          </cell>
          <cell r="K3010">
            <v>1332194.1484112151</v>
          </cell>
          <cell r="L3010">
            <v>1043394.5943925235</v>
          </cell>
          <cell r="M3010">
            <v>201326.75678699999</v>
          </cell>
        </row>
        <row r="3011">
          <cell r="A3011">
            <v>38657</v>
          </cell>
          <cell r="B3011" t="str">
            <v>NG</v>
          </cell>
          <cell r="C3011" t="str">
            <v>Maitland</v>
          </cell>
          <cell r="D3011" t="str">
            <v>WPS Energy</v>
          </cell>
          <cell r="E3011">
            <v>6.78</v>
          </cell>
          <cell r="F3011">
            <v>1.8289999999999997</v>
          </cell>
          <cell r="G3011" t="str">
            <v>$C/GJ</v>
          </cell>
          <cell r="H3011">
            <v>212411</v>
          </cell>
          <cell r="I3011" t="str">
            <v>CAN</v>
          </cell>
          <cell r="J3011" t="str">
            <v>Poole</v>
          </cell>
          <cell r="K3011">
            <v>1367212.1861682243</v>
          </cell>
          <cell r="L3011">
            <v>1076745.1065420562</v>
          </cell>
          <cell r="M3011">
            <v>201326.75678699999</v>
          </cell>
        </row>
        <row r="3012">
          <cell r="A3012">
            <v>38687</v>
          </cell>
          <cell r="B3012" t="str">
            <v>NG</v>
          </cell>
          <cell r="C3012" t="str">
            <v>Maitland</v>
          </cell>
          <cell r="D3012" t="str">
            <v>WPS Energy</v>
          </cell>
          <cell r="E3012">
            <v>7.09</v>
          </cell>
          <cell r="F3012">
            <v>1.8445</v>
          </cell>
          <cell r="G3012" t="str">
            <v>$C/GJ</v>
          </cell>
          <cell r="H3012">
            <v>212411</v>
          </cell>
          <cell r="I3012" t="str">
            <v>CAN</v>
          </cell>
          <cell r="J3012" t="str">
            <v>Poole</v>
          </cell>
          <cell r="K3012">
            <v>1418905.4800000002</v>
          </cell>
          <cell r="L3012">
            <v>1125976.8149532711</v>
          </cell>
          <cell r="M3012">
            <v>201326.75678699999</v>
          </cell>
        </row>
        <row r="3013">
          <cell r="A3013">
            <v>37622</v>
          </cell>
          <cell r="B3013" t="str">
            <v>Electricity</v>
          </cell>
          <cell r="C3013" t="str">
            <v>Kuan Yin</v>
          </cell>
          <cell r="D3013" t="str">
            <v>Taipower</v>
          </cell>
          <cell r="E3013">
            <v>1.38</v>
          </cell>
          <cell r="G3013" t="str">
            <v>$NT/KWh</v>
          </cell>
          <cell r="H3013">
            <v>6050000</v>
          </cell>
          <cell r="I3013" t="str">
            <v>Asia</v>
          </cell>
          <cell r="J3013" t="str">
            <v>Singh</v>
          </cell>
          <cell r="K3013">
            <v>247597.94399999996</v>
          </cell>
          <cell r="L3013">
            <v>247597.94399999996</v>
          </cell>
          <cell r="M3013">
            <v>6050</v>
          </cell>
        </row>
        <row r="3014">
          <cell r="A3014">
            <v>37653</v>
          </cell>
          <cell r="B3014" t="str">
            <v>Electricity</v>
          </cell>
          <cell r="C3014" t="str">
            <v>Kuan Yin</v>
          </cell>
          <cell r="D3014" t="str">
            <v>Taipower</v>
          </cell>
          <cell r="E3014">
            <v>1.37</v>
          </cell>
          <cell r="G3014" t="str">
            <v>$NT/KWh</v>
          </cell>
          <cell r="H3014">
            <v>6050000</v>
          </cell>
          <cell r="I3014" t="str">
            <v>Asia</v>
          </cell>
          <cell r="J3014" t="str">
            <v>Singh</v>
          </cell>
          <cell r="K3014">
            <v>245803.75599999999</v>
          </cell>
          <cell r="L3014">
            <v>245803.75600000002</v>
          </cell>
          <cell r="M3014">
            <v>6050</v>
          </cell>
        </row>
        <row r="3015">
          <cell r="A3015">
            <v>37681</v>
          </cell>
          <cell r="B3015" t="str">
            <v>Electricity</v>
          </cell>
          <cell r="C3015" t="str">
            <v>Kuan Yin</v>
          </cell>
          <cell r="D3015" t="str">
            <v>Taipower</v>
          </cell>
          <cell r="E3015">
            <v>1.44</v>
          </cell>
          <cell r="G3015" t="str">
            <v>$NT/KWh</v>
          </cell>
          <cell r="H3015">
            <v>6050000</v>
          </cell>
          <cell r="I3015" t="str">
            <v>Asia</v>
          </cell>
          <cell r="J3015" t="str">
            <v>Singh</v>
          </cell>
          <cell r="K3015">
            <v>258363.07199999996</v>
          </cell>
          <cell r="L3015">
            <v>258363.07199999999</v>
          </cell>
          <cell r="M3015">
            <v>6050</v>
          </cell>
        </row>
        <row r="3016">
          <cell r="A3016">
            <v>37712</v>
          </cell>
          <cell r="B3016" t="str">
            <v>Electricity</v>
          </cell>
          <cell r="C3016" t="str">
            <v>Kuan Yin</v>
          </cell>
          <cell r="D3016" t="str">
            <v>Taipower</v>
          </cell>
          <cell r="E3016">
            <v>1.42</v>
          </cell>
          <cell r="G3016" t="str">
            <v>$NT/KWh</v>
          </cell>
          <cell r="H3016">
            <v>6050000</v>
          </cell>
          <cell r="I3016" t="str">
            <v>Asia</v>
          </cell>
          <cell r="J3016" t="str">
            <v>Singh</v>
          </cell>
          <cell r="K3016">
            <v>254774.69599999997</v>
          </cell>
          <cell r="L3016">
            <v>254774.696</v>
          </cell>
          <cell r="M3016">
            <v>6050</v>
          </cell>
        </row>
        <row r="3017">
          <cell r="A3017">
            <v>37742</v>
          </cell>
          <cell r="B3017" t="str">
            <v>Electricity</v>
          </cell>
          <cell r="C3017" t="str">
            <v>Kuan Yin</v>
          </cell>
          <cell r="D3017" t="str">
            <v>Taipower</v>
          </cell>
          <cell r="E3017">
            <v>1.44</v>
          </cell>
          <cell r="G3017" t="str">
            <v>$NT/KWh</v>
          </cell>
          <cell r="H3017">
            <v>6050000</v>
          </cell>
          <cell r="I3017" t="str">
            <v>Asia</v>
          </cell>
          <cell r="J3017" t="str">
            <v>Singh</v>
          </cell>
          <cell r="K3017">
            <v>258363.07199999996</v>
          </cell>
          <cell r="L3017">
            <v>258363.07199999999</v>
          </cell>
          <cell r="M3017">
            <v>6050</v>
          </cell>
        </row>
        <row r="3018">
          <cell r="A3018">
            <v>37773</v>
          </cell>
          <cell r="B3018" t="str">
            <v>Electricity</v>
          </cell>
          <cell r="C3018" t="str">
            <v>Kuan Yin</v>
          </cell>
          <cell r="D3018" t="str">
            <v>Taipower</v>
          </cell>
          <cell r="E3018">
            <v>1.68</v>
          </cell>
          <cell r="G3018" t="str">
            <v>$NT/KWh</v>
          </cell>
          <cell r="H3018">
            <v>6050000</v>
          </cell>
          <cell r="I3018" t="str">
            <v>Asia</v>
          </cell>
          <cell r="J3018" t="str">
            <v>Singh</v>
          </cell>
          <cell r="K3018">
            <v>301423.58399999997</v>
          </cell>
          <cell r="L3018">
            <v>301423.58399999997</v>
          </cell>
          <cell r="M3018">
            <v>6050</v>
          </cell>
        </row>
        <row r="3019">
          <cell r="A3019">
            <v>37803</v>
          </cell>
          <cell r="B3019" t="str">
            <v>Electricity</v>
          </cell>
          <cell r="C3019" t="str">
            <v>Kuan Yin</v>
          </cell>
          <cell r="D3019" t="str">
            <v>Taipower</v>
          </cell>
          <cell r="E3019">
            <v>1.81</v>
          </cell>
          <cell r="G3019" t="str">
            <v>$NT/KWh</v>
          </cell>
          <cell r="H3019">
            <v>6050000</v>
          </cell>
          <cell r="I3019" t="str">
            <v>Asia</v>
          </cell>
          <cell r="J3019" t="str">
            <v>Singh</v>
          </cell>
          <cell r="K3019">
            <v>324748.02799999999</v>
          </cell>
          <cell r="L3019">
            <v>324748.02799999999</v>
          </cell>
          <cell r="M3019">
            <v>6050</v>
          </cell>
        </row>
        <row r="3020">
          <cell r="A3020">
            <v>37834</v>
          </cell>
          <cell r="B3020" t="str">
            <v>Electricity</v>
          </cell>
          <cell r="C3020" t="str">
            <v>Kuan Yin</v>
          </cell>
          <cell r="D3020" t="str">
            <v>Taipower</v>
          </cell>
          <cell r="E3020">
            <v>1.81</v>
          </cell>
          <cell r="G3020" t="str">
            <v>$NT/KWh</v>
          </cell>
          <cell r="H3020">
            <v>6050000</v>
          </cell>
          <cell r="I3020" t="str">
            <v>Asia</v>
          </cell>
          <cell r="J3020" t="str">
            <v>Singh</v>
          </cell>
          <cell r="K3020">
            <v>324748.02799999999</v>
          </cell>
          <cell r="L3020">
            <v>324748.02799999999</v>
          </cell>
          <cell r="M3020">
            <v>6050</v>
          </cell>
        </row>
        <row r="3021">
          <cell r="A3021">
            <v>37865</v>
          </cell>
          <cell r="B3021" t="str">
            <v>Electricity</v>
          </cell>
          <cell r="C3021" t="str">
            <v>Kuan Yin</v>
          </cell>
          <cell r="D3021" t="str">
            <v>Taipower</v>
          </cell>
          <cell r="E3021">
            <v>1.75</v>
          </cell>
          <cell r="G3021" t="str">
            <v>$NT/KWh</v>
          </cell>
          <cell r="H3021">
            <v>6050000</v>
          </cell>
          <cell r="I3021" t="str">
            <v>Asia</v>
          </cell>
          <cell r="J3021" t="str">
            <v>Singh</v>
          </cell>
          <cell r="K3021">
            <v>313982.90000000002</v>
          </cell>
          <cell r="L3021">
            <v>313982.89999999997</v>
          </cell>
          <cell r="M3021">
            <v>6050</v>
          </cell>
        </row>
        <row r="3022">
          <cell r="A3022">
            <v>37895</v>
          </cell>
          <cell r="B3022" t="str">
            <v>Electricity</v>
          </cell>
          <cell r="C3022" t="str">
            <v>Kuan Yin</v>
          </cell>
          <cell r="D3022" t="str">
            <v>Taipower</v>
          </cell>
          <cell r="E3022">
            <v>1.45</v>
          </cell>
          <cell r="G3022" t="str">
            <v>$NT/KWh</v>
          </cell>
          <cell r="H3022">
            <v>6050000</v>
          </cell>
          <cell r="I3022" t="str">
            <v>Asia</v>
          </cell>
          <cell r="J3022" t="str">
            <v>Singh</v>
          </cell>
          <cell r="K3022">
            <v>260157.26</v>
          </cell>
          <cell r="L3022">
            <v>260157.25999999998</v>
          </cell>
          <cell r="M3022">
            <v>6050</v>
          </cell>
        </row>
        <row r="3023">
          <cell r="A3023">
            <v>37926</v>
          </cell>
          <cell r="B3023" t="str">
            <v>Electricity</v>
          </cell>
          <cell r="C3023" t="str">
            <v>Kuan Yin</v>
          </cell>
          <cell r="D3023" t="str">
            <v>Taipower</v>
          </cell>
          <cell r="E3023">
            <v>1.46</v>
          </cell>
          <cell r="G3023" t="str">
            <v>$NT/KWh</v>
          </cell>
          <cell r="H3023">
            <v>6050000</v>
          </cell>
          <cell r="I3023" t="str">
            <v>Asia</v>
          </cell>
          <cell r="J3023" t="str">
            <v>Singh</v>
          </cell>
          <cell r="K3023">
            <v>261951.44799999997</v>
          </cell>
          <cell r="L3023">
            <v>261951.44799999997</v>
          </cell>
          <cell r="M3023">
            <v>6050</v>
          </cell>
        </row>
        <row r="3024">
          <cell r="A3024">
            <v>37956</v>
          </cell>
          <cell r="B3024" t="str">
            <v>Electricity</v>
          </cell>
          <cell r="C3024" t="str">
            <v>Kuan Yin</v>
          </cell>
          <cell r="D3024" t="str">
            <v>Taipower</v>
          </cell>
          <cell r="E3024">
            <v>1.51</v>
          </cell>
          <cell r="G3024" t="str">
            <v>$NT/KWh</v>
          </cell>
          <cell r="H3024">
            <v>6050000</v>
          </cell>
          <cell r="I3024" t="str">
            <v>Asia</v>
          </cell>
          <cell r="J3024" t="str">
            <v>Singh</v>
          </cell>
          <cell r="K3024">
            <v>270922.38799999998</v>
          </cell>
          <cell r="L3024">
            <v>270922.38799999998</v>
          </cell>
          <cell r="M3024">
            <v>6050</v>
          </cell>
        </row>
        <row r="3025">
          <cell r="A3025">
            <v>37987</v>
          </cell>
          <cell r="B3025" t="str">
            <v>Electricity</v>
          </cell>
          <cell r="C3025" t="str">
            <v>Kuan Yin</v>
          </cell>
          <cell r="D3025" t="str">
            <v>Taipower</v>
          </cell>
          <cell r="E3025">
            <v>1.4076</v>
          </cell>
          <cell r="G3025" t="str">
            <v>$NT/KWh</v>
          </cell>
          <cell r="H3025">
            <v>6050000</v>
          </cell>
          <cell r="I3025" t="str">
            <v>Asia</v>
          </cell>
          <cell r="J3025" t="str">
            <v>Singh</v>
          </cell>
          <cell r="K3025">
            <v>254208.35820895524</v>
          </cell>
          <cell r="L3025">
            <v>254208.35820895521</v>
          </cell>
          <cell r="M3025">
            <v>6050</v>
          </cell>
        </row>
        <row r="3026">
          <cell r="A3026">
            <v>38018</v>
          </cell>
          <cell r="B3026" t="str">
            <v>Electricity</v>
          </cell>
          <cell r="C3026" t="str">
            <v>Kuan Yin</v>
          </cell>
          <cell r="D3026" t="str">
            <v>Taipower</v>
          </cell>
          <cell r="E3026">
            <v>1.3974000000000002</v>
          </cell>
          <cell r="G3026" t="str">
            <v>$NT/KWh</v>
          </cell>
          <cell r="H3026">
            <v>6050000</v>
          </cell>
          <cell r="I3026" t="str">
            <v>Asia</v>
          </cell>
          <cell r="J3026" t="str">
            <v>Singh</v>
          </cell>
          <cell r="K3026">
            <v>252366.26865671645</v>
          </cell>
          <cell r="L3026">
            <v>252366.26865671648</v>
          </cell>
          <cell r="M3026">
            <v>6050</v>
          </cell>
        </row>
        <row r="3027">
          <cell r="A3027">
            <v>38047</v>
          </cell>
          <cell r="B3027" t="str">
            <v>Electricity</v>
          </cell>
          <cell r="C3027" t="str">
            <v>Kuan Yin</v>
          </cell>
          <cell r="D3027" t="str">
            <v>Taipower</v>
          </cell>
          <cell r="E3027">
            <v>1.4687999999999999</v>
          </cell>
          <cell r="G3027" t="str">
            <v>$NT/KWh</v>
          </cell>
          <cell r="H3027">
            <v>6050000</v>
          </cell>
          <cell r="I3027" t="str">
            <v>Asia</v>
          </cell>
          <cell r="J3027" t="str">
            <v>Singh</v>
          </cell>
          <cell r="K3027">
            <v>265260.89552238805</v>
          </cell>
          <cell r="L3027">
            <v>265260.89552238805</v>
          </cell>
          <cell r="M3027">
            <v>6050</v>
          </cell>
        </row>
        <row r="3028">
          <cell r="A3028">
            <v>38078</v>
          </cell>
          <cell r="B3028" t="str">
            <v>Electricity</v>
          </cell>
          <cell r="C3028" t="str">
            <v>Kuan Yin</v>
          </cell>
          <cell r="D3028" t="str">
            <v>Taipower</v>
          </cell>
          <cell r="E3028">
            <v>1.4483999999999999</v>
          </cell>
          <cell r="G3028" t="str">
            <v>$NT/KWh</v>
          </cell>
          <cell r="H3028">
            <v>6050000</v>
          </cell>
          <cell r="I3028" t="str">
            <v>Asia</v>
          </cell>
          <cell r="J3028" t="str">
            <v>Singh</v>
          </cell>
          <cell r="K3028">
            <v>265540</v>
          </cell>
          <cell r="L3028">
            <v>265540</v>
          </cell>
          <cell r="M3028">
            <v>6050</v>
          </cell>
        </row>
        <row r="3029">
          <cell r="A3029">
            <v>38108</v>
          </cell>
          <cell r="B3029" t="str">
            <v>Electricity</v>
          </cell>
          <cell r="C3029" t="str">
            <v>Kuan Yin</v>
          </cell>
          <cell r="D3029" t="str">
            <v>Taipower</v>
          </cell>
          <cell r="E3029">
            <v>1.4687999999999999</v>
          </cell>
          <cell r="G3029" t="str">
            <v>$NT/KWh</v>
          </cell>
          <cell r="H3029">
            <v>6050000</v>
          </cell>
          <cell r="I3029" t="str">
            <v>Asia</v>
          </cell>
          <cell r="J3029" t="str">
            <v>Singh</v>
          </cell>
          <cell r="K3029">
            <v>269280</v>
          </cell>
          <cell r="L3029">
            <v>269280</v>
          </cell>
          <cell r="M3029">
            <v>6050</v>
          </cell>
        </row>
        <row r="3030">
          <cell r="A3030">
            <v>38139</v>
          </cell>
          <cell r="B3030" t="str">
            <v>Electricity</v>
          </cell>
          <cell r="C3030" t="str">
            <v>Kuan Yin</v>
          </cell>
          <cell r="D3030" t="str">
            <v>Taipower</v>
          </cell>
          <cell r="E3030">
            <v>1.7136</v>
          </cell>
          <cell r="G3030" t="str">
            <v>$NT/KWh</v>
          </cell>
          <cell r="H3030">
            <v>6050000</v>
          </cell>
          <cell r="I3030" t="str">
            <v>Asia</v>
          </cell>
          <cell r="J3030" t="str">
            <v>Singh</v>
          </cell>
          <cell r="K3030">
            <v>314160</v>
          </cell>
          <cell r="L3030">
            <v>314160</v>
          </cell>
          <cell r="M3030">
            <v>6050</v>
          </cell>
        </row>
        <row r="3031">
          <cell r="A3031">
            <v>38169</v>
          </cell>
          <cell r="B3031" t="str">
            <v>Electricity</v>
          </cell>
          <cell r="C3031" t="str">
            <v>Kuan Yin</v>
          </cell>
          <cell r="D3031" t="str">
            <v>Taipower</v>
          </cell>
          <cell r="E3031">
            <v>1.8462000000000001</v>
          </cell>
          <cell r="G3031" t="str">
            <v>$NT/KWh</v>
          </cell>
          <cell r="H3031">
            <v>6050000</v>
          </cell>
          <cell r="I3031" t="str">
            <v>Asia</v>
          </cell>
          <cell r="J3031" t="str">
            <v>Singh</v>
          </cell>
          <cell r="K3031">
            <v>330938.6194125</v>
          </cell>
          <cell r="L3031">
            <v>330938.6194125</v>
          </cell>
          <cell r="M3031">
            <v>6050</v>
          </cell>
        </row>
        <row r="3032">
          <cell r="A3032">
            <v>38200</v>
          </cell>
          <cell r="B3032" t="str">
            <v>Electricity</v>
          </cell>
          <cell r="C3032" t="str">
            <v>Kuan Yin</v>
          </cell>
          <cell r="D3032" t="str">
            <v>Taipower</v>
          </cell>
          <cell r="E3032">
            <v>1.8462000000000001</v>
          </cell>
          <cell r="G3032" t="str">
            <v>$NT/KWh</v>
          </cell>
          <cell r="H3032">
            <v>6050000</v>
          </cell>
          <cell r="I3032" t="str">
            <v>Asia</v>
          </cell>
          <cell r="J3032" t="str">
            <v>Singh</v>
          </cell>
          <cell r="K3032">
            <v>330938.6194125</v>
          </cell>
          <cell r="L3032">
            <v>330938.6194125</v>
          </cell>
          <cell r="M3032">
            <v>6050</v>
          </cell>
        </row>
        <row r="3033">
          <cell r="A3033">
            <v>38231</v>
          </cell>
          <cell r="B3033" t="str">
            <v>Electricity</v>
          </cell>
          <cell r="C3033" t="str">
            <v>Kuan Yin</v>
          </cell>
          <cell r="D3033" t="str">
            <v>Taipower</v>
          </cell>
          <cell r="E3033">
            <v>1.7849999999999999</v>
          </cell>
          <cell r="G3033" t="str">
            <v>$NT/KWh</v>
          </cell>
          <cell r="H3033">
            <v>6050000</v>
          </cell>
          <cell r="I3033" t="str">
            <v>Asia</v>
          </cell>
          <cell r="J3033" t="str">
            <v>Singh</v>
          </cell>
          <cell r="K3033">
            <v>319968.27843749995</v>
          </cell>
          <cell r="L3033">
            <v>319968.2784375</v>
          </cell>
          <cell r="M3033">
            <v>6050</v>
          </cell>
        </row>
        <row r="3034">
          <cell r="A3034">
            <v>38261</v>
          </cell>
          <cell r="B3034" t="str">
            <v>Electricity</v>
          </cell>
          <cell r="C3034" t="str">
            <v>Kuan Yin</v>
          </cell>
          <cell r="D3034" t="str">
            <v>Taipower</v>
          </cell>
          <cell r="E3034">
            <v>1.4789999999999999</v>
          </cell>
          <cell r="G3034" t="str">
            <v>$NT/KWh</v>
          </cell>
          <cell r="H3034">
            <v>6050000</v>
          </cell>
          <cell r="I3034" t="str">
            <v>Asia</v>
          </cell>
          <cell r="J3034" t="str">
            <v>Singh</v>
          </cell>
          <cell r="K3034">
            <v>265116.57356249995</v>
          </cell>
          <cell r="L3034">
            <v>265116.57356250001</v>
          </cell>
          <cell r="M3034">
            <v>6050</v>
          </cell>
        </row>
        <row r="3035">
          <cell r="A3035">
            <v>38292</v>
          </cell>
          <cell r="B3035" t="str">
            <v>Electricity</v>
          </cell>
          <cell r="C3035" t="str">
            <v>Kuan Yin</v>
          </cell>
          <cell r="D3035" t="str">
            <v>Taipower</v>
          </cell>
          <cell r="E3035">
            <v>1.4892000000000001</v>
          </cell>
          <cell r="G3035" t="str">
            <v>$NT/KWh</v>
          </cell>
          <cell r="H3035">
            <v>6050000</v>
          </cell>
          <cell r="I3035" t="str">
            <v>Asia</v>
          </cell>
          <cell r="J3035" t="str">
            <v>Singh</v>
          </cell>
          <cell r="K3035">
            <v>266944.96372499998</v>
          </cell>
          <cell r="L3035">
            <v>266944.96372499998</v>
          </cell>
          <cell r="M3035">
            <v>6050</v>
          </cell>
        </row>
        <row r="3036">
          <cell r="A3036">
            <v>38322</v>
          </cell>
          <cell r="B3036" t="str">
            <v>Electricity</v>
          </cell>
          <cell r="C3036" t="str">
            <v>Kuan Yin</v>
          </cell>
          <cell r="D3036" t="str">
            <v>Taipower</v>
          </cell>
          <cell r="E3036">
            <v>1.5402</v>
          </cell>
          <cell r="G3036" t="str">
            <v>$NT/KWh</v>
          </cell>
          <cell r="H3036">
            <v>6050000</v>
          </cell>
          <cell r="I3036" t="str">
            <v>Asia</v>
          </cell>
          <cell r="J3036" t="str">
            <v>Singh</v>
          </cell>
          <cell r="K3036">
            <v>276086.91453750001</v>
          </cell>
          <cell r="L3036">
            <v>276086.91453750001</v>
          </cell>
          <cell r="M3036">
            <v>6050</v>
          </cell>
        </row>
        <row r="3037">
          <cell r="A3037">
            <v>38353</v>
          </cell>
          <cell r="B3037" t="str">
            <v>Electricity</v>
          </cell>
          <cell r="C3037" t="str">
            <v>Kuan Yin</v>
          </cell>
          <cell r="D3037" t="str">
            <v>Taipower</v>
          </cell>
          <cell r="G3037" t="str">
            <v>$NT/KWh</v>
          </cell>
          <cell r="H3037">
            <v>6050000</v>
          </cell>
          <cell r="I3037" t="str">
            <v>Asia</v>
          </cell>
          <cell r="J3037" t="str">
            <v>Singh</v>
          </cell>
          <cell r="K3037">
            <v>0</v>
          </cell>
          <cell r="L3037">
            <v>0</v>
          </cell>
          <cell r="M3037">
            <v>0</v>
          </cell>
        </row>
        <row r="3038">
          <cell r="A3038">
            <v>38384</v>
          </cell>
          <cell r="B3038" t="str">
            <v>Electricity</v>
          </cell>
          <cell r="C3038" t="str">
            <v>Kuan Yin</v>
          </cell>
          <cell r="D3038" t="str">
            <v>Taipower</v>
          </cell>
          <cell r="G3038" t="str">
            <v>$NT/KWh</v>
          </cell>
          <cell r="H3038">
            <v>6050000</v>
          </cell>
          <cell r="I3038" t="str">
            <v>Asia</v>
          </cell>
          <cell r="J3038" t="str">
            <v>Singh</v>
          </cell>
          <cell r="K3038">
            <v>0</v>
          </cell>
          <cell r="L3038">
            <v>0</v>
          </cell>
          <cell r="M3038">
            <v>0</v>
          </cell>
        </row>
        <row r="3039">
          <cell r="A3039">
            <v>38412</v>
          </cell>
          <cell r="B3039" t="str">
            <v>Electricity</v>
          </cell>
          <cell r="C3039" t="str">
            <v>Kuan Yin</v>
          </cell>
          <cell r="D3039" t="str">
            <v>Taipower</v>
          </cell>
          <cell r="G3039" t="str">
            <v>$NT/KWh</v>
          </cell>
          <cell r="H3039">
            <v>6050000</v>
          </cell>
          <cell r="I3039" t="str">
            <v>Asia</v>
          </cell>
          <cell r="J3039" t="str">
            <v>Singh</v>
          </cell>
          <cell r="K3039">
            <v>0</v>
          </cell>
          <cell r="L3039">
            <v>0</v>
          </cell>
          <cell r="M3039">
            <v>0</v>
          </cell>
        </row>
        <row r="3040">
          <cell r="A3040">
            <v>38443</v>
          </cell>
          <cell r="B3040" t="str">
            <v>Electricity</v>
          </cell>
          <cell r="C3040" t="str">
            <v>Kuan Yin</v>
          </cell>
          <cell r="D3040" t="str">
            <v>Taipower</v>
          </cell>
          <cell r="G3040" t="str">
            <v>$NT/KWh</v>
          </cell>
          <cell r="H3040">
            <v>6050000</v>
          </cell>
          <cell r="I3040" t="str">
            <v>Asia</v>
          </cell>
          <cell r="J3040" t="str">
            <v>Singh</v>
          </cell>
          <cell r="K3040">
            <v>0</v>
          </cell>
          <cell r="L3040">
            <v>0</v>
          </cell>
          <cell r="M3040">
            <v>0</v>
          </cell>
        </row>
        <row r="3041">
          <cell r="A3041">
            <v>38473</v>
          </cell>
          <cell r="B3041" t="str">
            <v>Electricity</v>
          </cell>
          <cell r="C3041" t="str">
            <v>Kuan Yin</v>
          </cell>
          <cell r="D3041" t="str">
            <v>Taipower</v>
          </cell>
          <cell r="G3041" t="str">
            <v>$NT/KWh</v>
          </cell>
          <cell r="H3041">
            <v>6050000</v>
          </cell>
          <cell r="I3041" t="str">
            <v>Asia</v>
          </cell>
          <cell r="J3041" t="str">
            <v>Singh</v>
          </cell>
          <cell r="K3041">
            <v>0</v>
          </cell>
          <cell r="L3041">
            <v>0</v>
          </cell>
          <cell r="M3041">
            <v>0</v>
          </cell>
        </row>
        <row r="3042">
          <cell r="A3042">
            <v>38504</v>
          </cell>
          <cell r="B3042" t="str">
            <v>Electricity</v>
          </cell>
          <cell r="C3042" t="str">
            <v>Kuan Yin</v>
          </cell>
          <cell r="D3042" t="str">
            <v>Taipower</v>
          </cell>
          <cell r="G3042" t="str">
            <v>$NT/KWh</v>
          </cell>
          <cell r="H3042">
            <v>6050000</v>
          </cell>
          <cell r="I3042" t="str">
            <v>Asia</v>
          </cell>
          <cell r="J3042" t="str">
            <v>Singh</v>
          </cell>
          <cell r="K3042">
            <v>0</v>
          </cell>
          <cell r="L3042">
            <v>0</v>
          </cell>
          <cell r="M3042">
            <v>0</v>
          </cell>
        </row>
        <row r="3043">
          <cell r="A3043">
            <v>38534</v>
          </cell>
          <cell r="B3043" t="str">
            <v>Electricity</v>
          </cell>
          <cell r="C3043" t="str">
            <v>Kuan Yin</v>
          </cell>
          <cell r="D3043" t="str">
            <v>Taipower</v>
          </cell>
          <cell r="G3043" t="str">
            <v>$NT/KWh</v>
          </cell>
          <cell r="H3043">
            <v>6050000</v>
          </cell>
          <cell r="I3043" t="str">
            <v>Asia</v>
          </cell>
          <cell r="J3043" t="str">
            <v>Singh</v>
          </cell>
          <cell r="K3043">
            <v>0</v>
          </cell>
          <cell r="L3043">
            <v>0</v>
          </cell>
          <cell r="M3043">
            <v>0</v>
          </cell>
        </row>
        <row r="3044">
          <cell r="A3044">
            <v>38565</v>
          </cell>
          <cell r="B3044" t="str">
            <v>Electricity</v>
          </cell>
          <cell r="C3044" t="str">
            <v>Kuan Yin</v>
          </cell>
          <cell r="D3044" t="str">
            <v>Taipower</v>
          </cell>
          <cell r="G3044" t="str">
            <v>$NT/KWh</v>
          </cell>
          <cell r="H3044">
            <v>6050000</v>
          </cell>
          <cell r="I3044" t="str">
            <v>Asia</v>
          </cell>
          <cell r="J3044" t="str">
            <v>Singh</v>
          </cell>
          <cell r="K3044">
            <v>0</v>
          </cell>
          <cell r="L3044">
            <v>0</v>
          </cell>
          <cell r="M3044">
            <v>0</v>
          </cell>
        </row>
        <row r="3045">
          <cell r="A3045">
            <v>38596</v>
          </cell>
          <cell r="B3045" t="str">
            <v>Electricity</v>
          </cell>
          <cell r="C3045" t="str">
            <v>Kuan Yin</v>
          </cell>
          <cell r="D3045" t="str">
            <v>Taipower</v>
          </cell>
          <cell r="G3045" t="str">
            <v>$NT/KWh</v>
          </cell>
          <cell r="H3045">
            <v>6050000</v>
          </cell>
          <cell r="I3045" t="str">
            <v>Asia</v>
          </cell>
          <cell r="J3045" t="str">
            <v>Singh</v>
          </cell>
          <cell r="K3045">
            <v>0</v>
          </cell>
          <cell r="L3045">
            <v>0</v>
          </cell>
          <cell r="M3045">
            <v>0</v>
          </cell>
        </row>
        <row r="3046">
          <cell r="A3046">
            <v>38626</v>
          </cell>
          <cell r="B3046" t="str">
            <v>Electricity</v>
          </cell>
          <cell r="C3046" t="str">
            <v>Kuan Yin</v>
          </cell>
          <cell r="D3046" t="str">
            <v>Taipower</v>
          </cell>
          <cell r="G3046" t="str">
            <v>$NT/KWh</v>
          </cell>
          <cell r="H3046">
            <v>6050000</v>
          </cell>
          <cell r="I3046" t="str">
            <v>Asia</v>
          </cell>
          <cell r="J3046" t="str">
            <v>Singh</v>
          </cell>
          <cell r="K3046">
            <v>0</v>
          </cell>
          <cell r="L3046">
            <v>0</v>
          </cell>
          <cell r="M3046">
            <v>0</v>
          </cell>
        </row>
        <row r="3047">
          <cell r="A3047">
            <v>38657</v>
          </cell>
          <cell r="B3047" t="str">
            <v>Electricity</v>
          </cell>
          <cell r="C3047" t="str">
            <v>Kuan Yin</v>
          </cell>
          <cell r="D3047" t="str">
            <v>Taipower</v>
          </cell>
          <cell r="G3047" t="str">
            <v>$NT/KWh</v>
          </cell>
          <cell r="H3047">
            <v>6050000</v>
          </cell>
          <cell r="I3047" t="str">
            <v>Asia</v>
          </cell>
          <cell r="J3047" t="str">
            <v>Singh</v>
          </cell>
          <cell r="K3047">
            <v>0</v>
          </cell>
          <cell r="L3047">
            <v>0</v>
          </cell>
          <cell r="M3047">
            <v>0</v>
          </cell>
        </row>
        <row r="3048">
          <cell r="A3048">
            <v>38687</v>
          </cell>
          <cell r="B3048" t="str">
            <v>Electricity</v>
          </cell>
          <cell r="C3048" t="str">
            <v>Kuan Yin</v>
          </cell>
          <cell r="D3048" t="str">
            <v>Taipower</v>
          </cell>
          <cell r="G3048" t="str">
            <v>$NT/KWh</v>
          </cell>
          <cell r="H3048">
            <v>6050000</v>
          </cell>
          <cell r="I3048" t="str">
            <v>Asia</v>
          </cell>
          <cell r="J3048" t="str">
            <v>Singh</v>
          </cell>
          <cell r="K3048">
            <v>0</v>
          </cell>
          <cell r="L3048">
            <v>0</v>
          </cell>
          <cell r="M3048">
            <v>0</v>
          </cell>
        </row>
        <row r="3049">
          <cell r="A3049">
            <v>37622</v>
          </cell>
          <cell r="B3049" t="str">
            <v>Fuel Oil</v>
          </cell>
          <cell r="C3049" t="str">
            <v>Kuan Yin</v>
          </cell>
          <cell r="D3049" t="str">
            <v>FPPC</v>
          </cell>
          <cell r="E3049">
            <v>7.8540000000000001</v>
          </cell>
          <cell r="G3049" t="str">
            <v>$NT/litre</v>
          </cell>
          <cell r="H3049">
            <v>5401416.666666667</v>
          </cell>
          <cell r="I3049" t="str">
            <v>Asia</v>
          </cell>
          <cell r="J3049" t="str">
            <v>Singh</v>
          </cell>
          <cell r="K3049">
            <v>1258088.377084</v>
          </cell>
          <cell r="L3049">
            <v>1258088.377084</v>
          </cell>
          <cell r="M3049">
            <v>33973.894852579368</v>
          </cell>
        </row>
        <row r="3050">
          <cell r="A3050">
            <v>37653</v>
          </cell>
          <cell r="B3050" t="str">
            <v>Fuel Oil</v>
          </cell>
          <cell r="C3050" t="str">
            <v>Kuan Yin</v>
          </cell>
          <cell r="D3050" t="str">
            <v>FPPC</v>
          </cell>
          <cell r="E3050">
            <v>7.9820000000000002</v>
          </cell>
          <cell r="G3050" t="str">
            <v>$NT/litre</v>
          </cell>
          <cell r="H3050">
            <v>5401416.666666667</v>
          </cell>
          <cell r="I3050" t="str">
            <v>Asia</v>
          </cell>
          <cell r="J3050" t="str">
            <v>Singh</v>
          </cell>
          <cell r="K3050">
            <v>1278591.9819053335</v>
          </cell>
          <cell r="L3050">
            <v>1278591.9819053332</v>
          </cell>
          <cell r="M3050">
            <v>33973.894852579368</v>
          </cell>
        </row>
        <row r="3051">
          <cell r="A3051">
            <v>37681</v>
          </cell>
          <cell r="B3051" t="str">
            <v>Fuel Oil</v>
          </cell>
          <cell r="C3051" t="str">
            <v>Kuan Yin</v>
          </cell>
          <cell r="D3051" t="str">
            <v>FPPC</v>
          </cell>
          <cell r="E3051">
            <v>8.48</v>
          </cell>
          <cell r="G3051" t="str">
            <v>$NT/litre</v>
          </cell>
          <cell r="H3051">
            <v>5401416.666666667</v>
          </cell>
          <cell r="I3051" t="str">
            <v>Asia</v>
          </cell>
          <cell r="J3051" t="str">
            <v>Singh</v>
          </cell>
          <cell r="K3051">
            <v>1358363.8194133334</v>
          </cell>
          <cell r="L3051">
            <v>1358363.8194133334</v>
          </cell>
          <cell r="M3051">
            <v>33973.894852579368</v>
          </cell>
        </row>
        <row r="3052">
          <cell r="A3052">
            <v>37712</v>
          </cell>
          <cell r="B3052" t="str">
            <v>Fuel Oil</v>
          </cell>
          <cell r="C3052" t="str">
            <v>Kuan Yin</v>
          </cell>
          <cell r="D3052" t="str">
            <v>FPPC</v>
          </cell>
          <cell r="E3052">
            <v>7.7960000000000003</v>
          </cell>
          <cell r="G3052" t="str">
            <v>$NT/litre</v>
          </cell>
          <cell r="H3052">
            <v>5401416.666666667</v>
          </cell>
          <cell r="I3052" t="str">
            <v>Asia</v>
          </cell>
          <cell r="J3052" t="str">
            <v>Singh</v>
          </cell>
          <cell r="K3052">
            <v>1248797.6811493335</v>
          </cell>
          <cell r="L3052">
            <v>1248797.6811493332</v>
          </cell>
          <cell r="M3052">
            <v>33973.894852579368</v>
          </cell>
        </row>
        <row r="3053">
          <cell r="A3053">
            <v>37742</v>
          </cell>
          <cell r="B3053" t="str">
            <v>Fuel Oil</v>
          </cell>
          <cell r="C3053" t="str">
            <v>Kuan Yin</v>
          </cell>
          <cell r="D3053" t="str">
            <v>FPPC</v>
          </cell>
          <cell r="E3053">
            <v>7.5220000000000002</v>
          </cell>
          <cell r="G3053" t="str">
            <v>$NT/litre</v>
          </cell>
          <cell r="H3053">
            <v>5401416.666666667</v>
          </cell>
          <cell r="I3053" t="str">
            <v>Asia</v>
          </cell>
          <cell r="J3053" t="str">
            <v>Singh</v>
          </cell>
          <cell r="K3053">
            <v>1204907.1520786667</v>
          </cell>
          <cell r="L3053">
            <v>1204907.1520786667</v>
          </cell>
          <cell r="M3053">
            <v>33973.894852579368</v>
          </cell>
        </row>
        <row r="3054">
          <cell r="A3054">
            <v>37773</v>
          </cell>
          <cell r="B3054" t="str">
            <v>Fuel Oil</v>
          </cell>
          <cell r="C3054" t="str">
            <v>Kuan Yin</v>
          </cell>
          <cell r="D3054" t="str">
            <v>FPPC</v>
          </cell>
          <cell r="E3054">
            <v>7.5220000000000002</v>
          </cell>
          <cell r="G3054" t="str">
            <v>$NT/litre</v>
          </cell>
          <cell r="H3054">
            <v>5401416.666666667</v>
          </cell>
          <cell r="I3054" t="str">
            <v>Asia</v>
          </cell>
          <cell r="J3054" t="str">
            <v>Singh</v>
          </cell>
          <cell r="K3054">
            <v>1204907.1520786667</v>
          </cell>
          <cell r="L3054">
            <v>1204907.1520786667</v>
          </cell>
          <cell r="M3054">
            <v>33973.894852579368</v>
          </cell>
        </row>
        <row r="3055">
          <cell r="A3055">
            <v>37803</v>
          </cell>
          <cell r="B3055" t="str">
            <v>Fuel Oil</v>
          </cell>
          <cell r="C3055" t="str">
            <v>Kuan Yin</v>
          </cell>
          <cell r="D3055" t="str">
            <v>FPPC</v>
          </cell>
          <cell r="E3055">
            <v>7.7770000000000001</v>
          </cell>
          <cell r="G3055" t="str">
            <v>$NT/litre</v>
          </cell>
          <cell r="H3055">
            <v>5401416.666666667</v>
          </cell>
          <cell r="I3055" t="str">
            <v>Asia</v>
          </cell>
          <cell r="J3055" t="str">
            <v>Singh</v>
          </cell>
          <cell r="K3055">
            <v>1245754.1773086668</v>
          </cell>
          <cell r="L3055">
            <v>1245754.1773086668</v>
          </cell>
          <cell r="M3055">
            <v>33973.894852579368</v>
          </cell>
        </row>
        <row r="3056">
          <cell r="A3056">
            <v>37834</v>
          </cell>
          <cell r="B3056" t="str">
            <v>Fuel Oil</v>
          </cell>
          <cell r="C3056" t="str">
            <v>Kuan Yin</v>
          </cell>
          <cell r="D3056" t="str">
            <v>FPPC</v>
          </cell>
          <cell r="E3056">
            <v>7.7140000000000004</v>
          </cell>
          <cell r="G3056" t="str">
            <v>$NT/litre</v>
          </cell>
          <cell r="H3056">
            <v>5401416.666666667</v>
          </cell>
          <cell r="I3056" t="str">
            <v>Asia</v>
          </cell>
          <cell r="J3056" t="str">
            <v>Singh</v>
          </cell>
          <cell r="K3056">
            <v>1235662.5593106668</v>
          </cell>
          <cell r="L3056">
            <v>1235662.5593106668</v>
          </cell>
          <cell r="M3056">
            <v>33973.894852579368</v>
          </cell>
        </row>
        <row r="3057">
          <cell r="A3057">
            <v>37865</v>
          </cell>
          <cell r="B3057" t="str">
            <v>Fuel Oil</v>
          </cell>
          <cell r="C3057" t="str">
            <v>Kuan Yin</v>
          </cell>
          <cell r="D3057" t="str">
            <v>FPPC</v>
          </cell>
          <cell r="E3057">
            <v>7.5220000000000002</v>
          </cell>
          <cell r="G3057" t="str">
            <v>$NT/litre</v>
          </cell>
          <cell r="H3057">
            <v>5401416.666666667</v>
          </cell>
          <cell r="I3057" t="str">
            <v>Asia</v>
          </cell>
          <cell r="J3057" t="str">
            <v>Singh</v>
          </cell>
          <cell r="K3057">
            <v>1204907.1520786667</v>
          </cell>
          <cell r="L3057">
            <v>1204907.1520786667</v>
          </cell>
          <cell r="M3057">
            <v>33973.894852579368</v>
          </cell>
        </row>
        <row r="3058">
          <cell r="A3058">
            <v>37895</v>
          </cell>
          <cell r="B3058" t="str">
            <v>Fuel Oil</v>
          </cell>
          <cell r="C3058" t="str">
            <v>Kuan Yin</v>
          </cell>
          <cell r="D3058" t="str">
            <v>FPPC</v>
          </cell>
          <cell r="E3058">
            <v>7.4260000000000002</v>
          </cell>
          <cell r="G3058" t="str">
            <v>$NT/litre</v>
          </cell>
          <cell r="H3058">
            <v>5401416.666666667</v>
          </cell>
          <cell r="I3058" t="str">
            <v>Asia</v>
          </cell>
          <cell r="J3058" t="str">
            <v>Singh</v>
          </cell>
          <cell r="K3058">
            <v>1189529.4484626667</v>
          </cell>
          <cell r="L3058">
            <v>1189529.4484626667</v>
          </cell>
          <cell r="M3058">
            <v>33973.894852579368</v>
          </cell>
        </row>
        <row r="3059">
          <cell r="A3059">
            <v>37926</v>
          </cell>
          <cell r="B3059" t="str">
            <v>Fuel Oil</v>
          </cell>
          <cell r="C3059" t="str">
            <v>Kuan Yin</v>
          </cell>
          <cell r="D3059" t="str">
            <v>FPPC</v>
          </cell>
          <cell r="E3059">
            <v>7.4260000000000002</v>
          </cell>
          <cell r="G3059" t="str">
            <v>$NT/litre</v>
          </cell>
          <cell r="H3059">
            <v>5401416.666666667</v>
          </cell>
          <cell r="I3059" t="str">
            <v>Asia</v>
          </cell>
          <cell r="J3059" t="str">
            <v>Singh</v>
          </cell>
          <cell r="K3059">
            <v>1189529.4484626667</v>
          </cell>
          <cell r="L3059">
            <v>1189529.4484626667</v>
          </cell>
          <cell r="M3059">
            <v>33973.894852579368</v>
          </cell>
        </row>
        <row r="3060">
          <cell r="A3060">
            <v>37956</v>
          </cell>
          <cell r="B3060" t="str">
            <v>Fuel Oil</v>
          </cell>
          <cell r="C3060" t="str">
            <v>Kuan Yin</v>
          </cell>
          <cell r="D3060" t="str">
            <v>FPPC</v>
          </cell>
          <cell r="E3060">
            <v>7.4260000000000002</v>
          </cell>
          <cell r="G3060" t="str">
            <v>$NT/litre</v>
          </cell>
          <cell r="H3060">
            <v>5401416.666666667</v>
          </cell>
          <cell r="I3060" t="str">
            <v>Asia</v>
          </cell>
          <cell r="J3060" t="str">
            <v>Singh</v>
          </cell>
          <cell r="K3060">
            <v>1189529.4484626667</v>
          </cell>
          <cell r="L3060">
            <v>1189529.4484626667</v>
          </cell>
          <cell r="M3060">
            <v>33973.894852579368</v>
          </cell>
        </row>
        <row r="3061">
          <cell r="A3061">
            <v>37987</v>
          </cell>
          <cell r="B3061" t="str">
            <v>Fuel Oil</v>
          </cell>
          <cell r="C3061" t="str">
            <v>Kuan Yin</v>
          </cell>
          <cell r="D3061" t="str">
            <v>FPPC</v>
          </cell>
          <cell r="E3061">
            <v>8</v>
          </cell>
          <cell r="G3061" t="str">
            <v>$NT/litre</v>
          </cell>
          <cell r="H3061">
            <v>5712916.666666667</v>
          </cell>
          <cell r="I3061" t="str">
            <v>Asia</v>
          </cell>
          <cell r="J3061" t="str">
            <v>Singh</v>
          </cell>
          <cell r="K3061">
            <v>1364278.6069651742</v>
          </cell>
          <cell r="L3061">
            <v>1364278.6069651742</v>
          </cell>
          <cell r="M3061">
            <v>35933.171260912706</v>
          </cell>
        </row>
        <row r="3062">
          <cell r="A3062">
            <v>38018</v>
          </cell>
          <cell r="B3062" t="str">
            <v>Fuel Oil</v>
          </cell>
          <cell r="C3062" t="str">
            <v>Kuan Yin</v>
          </cell>
          <cell r="D3062" t="str">
            <v>FPPC</v>
          </cell>
          <cell r="E3062">
            <v>8</v>
          </cell>
          <cell r="G3062" t="str">
            <v>$NT/litre</v>
          </cell>
          <cell r="H3062">
            <v>5712916.666666667</v>
          </cell>
          <cell r="I3062" t="str">
            <v>Asia</v>
          </cell>
          <cell r="J3062" t="str">
            <v>Singh</v>
          </cell>
          <cell r="K3062">
            <v>1364278.6069651742</v>
          </cell>
          <cell r="L3062">
            <v>1364278.6069651742</v>
          </cell>
          <cell r="M3062">
            <v>35933.171260912706</v>
          </cell>
        </row>
        <row r="3063">
          <cell r="A3063">
            <v>38047</v>
          </cell>
          <cell r="B3063" t="str">
            <v>Fuel Oil</v>
          </cell>
          <cell r="C3063" t="str">
            <v>Kuan Yin</v>
          </cell>
          <cell r="D3063" t="str">
            <v>FPPC</v>
          </cell>
          <cell r="E3063">
            <v>8</v>
          </cell>
          <cell r="G3063" t="str">
            <v>$NT/litre</v>
          </cell>
          <cell r="H3063">
            <v>5712916.666666667</v>
          </cell>
          <cell r="I3063" t="str">
            <v>Asia</v>
          </cell>
          <cell r="J3063" t="str">
            <v>Singh</v>
          </cell>
          <cell r="K3063">
            <v>1364278.6069651742</v>
          </cell>
          <cell r="L3063">
            <v>1364278.6069651742</v>
          </cell>
          <cell r="M3063">
            <v>35933.171260912706</v>
          </cell>
        </row>
        <row r="3064">
          <cell r="A3064">
            <v>38078</v>
          </cell>
          <cell r="B3064" t="str">
            <v>Fuel Oil</v>
          </cell>
          <cell r="C3064" t="str">
            <v>Kuan Yin</v>
          </cell>
          <cell r="D3064" t="str">
            <v>FPPC</v>
          </cell>
          <cell r="E3064">
            <v>7.75</v>
          </cell>
          <cell r="G3064" t="str">
            <v>$NT/litre</v>
          </cell>
          <cell r="H3064">
            <v>5712916.666666667</v>
          </cell>
          <cell r="I3064" t="str">
            <v>Asia</v>
          </cell>
          <cell r="J3064" t="str">
            <v>Singh</v>
          </cell>
          <cell r="K3064">
            <v>1341669.8232323234</v>
          </cell>
          <cell r="L3064">
            <v>1341669.8232323234</v>
          </cell>
          <cell r="M3064">
            <v>35933.171260912706</v>
          </cell>
        </row>
        <row r="3065">
          <cell r="A3065">
            <v>38108</v>
          </cell>
          <cell r="B3065" t="str">
            <v>Fuel Oil</v>
          </cell>
          <cell r="C3065" t="str">
            <v>Kuan Yin</v>
          </cell>
          <cell r="D3065" t="str">
            <v>FPPC</v>
          </cell>
          <cell r="E3065">
            <v>7.75</v>
          </cell>
          <cell r="G3065" t="str">
            <v>$NT/litre</v>
          </cell>
          <cell r="H3065">
            <v>5712916.666666667</v>
          </cell>
          <cell r="I3065" t="str">
            <v>Asia</v>
          </cell>
          <cell r="J3065" t="str">
            <v>Singh</v>
          </cell>
          <cell r="K3065">
            <v>1341669.8232323234</v>
          </cell>
          <cell r="L3065">
            <v>1341669.8232323234</v>
          </cell>
          <cell r="M3065">
            <v>35933.171260912706</v>
          </cell>
        </row>
        <row r="3066">
          <cell r="A3066">
            <v>38139</v>
          </cell>
          <cell r="B3066" t="str">
            <v>Fuel Oil</v>
          </cell>
          <cell r="C3066" t="str">
            <v>Kuan Yin</v>
          </cell>
          <cell r="D3066" t="str">
            <v>FPPC</v>
          </cell>
          <cell r="E3066">
            <v>7.75</v>
          </cell>
          <cell r="G3066" t="str">
            <v>$NT/litre</v>
          </cell>
          <cell r="H3066">
            <v>5712916.666666667</v>
          </cell>
          <cell r="I3066" t="str">
            <v>Asia</v>
          </cell>
          <cell r="J3066" t="str">
            <v>Singh</v>
          </cell>
          <cell r="K3066">
            <v>1341669.8232323234</v>
          </cell>
          <cell r="L3066">
            <v>1341669.8232323234</v>
          </cell>
          <cell r="M3066">
            <v>35933.171260912706</v>
          </cell>
        </row>
        <row r="3067">
          <cell r="A3067">
            <v>38169</v>
          </cell>
          <cell r="B3067" t="str">
            <v>Fuel Oil</v>
          </cell>
          <cell r="C3067" t="str">
            <v>Kuan Yin</v>
          </cell>
          <cell r="D3067" t="str">
            <v>FPPC</v>
          </cell>
          <cell r="E3067">
            <v>7.45</v>
          </cell>
          <cell r="G3067" t="str">
            <v>$NT/litre</v>
          </cell>
          <cell r="H3067">
            <v>5712916.666666667</v>
          </cell>
          <cell r="I3067" t="str">
            <v>Asia</v>
          </cell>
          <cell r="J3067" t="str">
            <v>Singh</v>
          </cell>
          <cell r="K3067">
            <v>1261036.0186718749</v>
          </cell>
          <cell r="L3067">
            <v>1261036.0186718751</v>
          </cell>
          <cell r="M3067">
            <v>35933.171260912706</v>
          </cell>
        </row>
        <row r="3068">
          <cell r="A3068">
            <v>38200</v>
          </cell>
          <cell r="B3068" t="str">
            <v>Fuel Oil</v>
          </cell>
          <cell r="C3068" t="str">
            <v>Kuan Yin</v>
          </cell>
          <cell r="D3068" t="str">
            <v>FPPC</v>
          </cell>
          <cell r="E3068">
            <v>7.45</v>
          </cell>
          <cell r="G3068" t="str">
            <v>$NT/litre</v>
          </cell>
          <cell r="H3068">
            <v>5712916.666666667</v>
          </cell>
          <cell r="I3068" t="str">
            <v>Asia</v>
          </cell>
          <cell r="J3068" t="str">
            <v>Singh</v>
          </cell>
          <cell r="K3068">
            <v>1261036.0186718749</v>
          </cell>
          <cell r="L3068">
            <v>1261036.0186718751</v>
          </cell>
          <cell r="M3068">
            <v>35933.171260912706</v>
          </cell>
        </row>
        <row r="3069">
          <cell r="A3069">
            <v>38231</v>
          </cell>
          <cell r="B3069" t="str">
            <v>Fuel Oil</v>
          </cell>
          <cell r="C3069" t="str">
            <v>Kuan Yin</v>
          </cell>
          <cell r="D3069" t="str">
            <v>FPPC</v>
          </cell>
          <cell r="E3069">
            <v>7.45</v>
          </cell>
          <cell r="G3069" t="str">
            <v>$NT/litre</v>
          </cell>
          <cell r="H3069">
            <v>5712916.666666667</v>
          </cell>
          <cell r="I3069" t="str">
            <v>Asia</v>
          </cell>
          <cell r="J3069" t="str">
            <v>Singh</v>
          </cell>
          <cell r="K3069">
            <v>1261036.0186718749</v>
          </cell>
          <cell r="L3069">
            <v>1261036.0186718751</v>
          </cell>
          <cell r="M3069">
            <v>35933.171260912706</v>
          </cell>
        </row>
        <row r="3070">
          <cell r="A3070">
            <v>38261</v>
          </cell>
          <cell r="B3070" t="str">
            <v>Fuel Oil</v>
          </cell>
          <cell r="C3070" t="str">
            <v>Kuan Yin</v>
          </cell>
          <cell r="D3070" t="str">
            <v>FPPC</v>
          </cell>
          <cell r="E3070">
            <v>7.25</v>
          </cell>
          <cell r="G3070" t="str">
            <v>$NT/litre</v>
          </cell>
          <cell r="H3070">
            <v>5712916.666666667</v>
          </cell>
          <cell r="I3070" t="str">
            <v>Asia</v>
          </cell>
          <cell r="J3070" t="str">
            <v>Singh</v>
          </cell>
          <cell r="K3070">
            <v>1227182.7027343751</v>
          </cell>
          <cell r="L3070">
            <v>1227182.7027343751</v>
          </cell>
          <cell r="M3070">
            <v>35933.171260912706</v>
          </cell>
        </row>
        <row r="3071">
          <cell r="A3071">
            <v>38292</v>
          </cell>
          <cell r="B3071" t="str">
            <v>Fuel Oil</v>
          </cell>
          <cell r="C3071" t="str">
            <v>Kuan Yin</v>
          </cell>
          <cell r="D3071" t="str">
            <v>FPPC</v>
          </cell>
          <cell r="E3071">
            <v>7.25</v>
          </cell>
          <cell r="G3071" t="str">
            <v>$NT/litre</v>
          </cell>
          <cell r="H3071">
            <v>5712916.666666667</v>
          </cell>
          <cell r="I3071" t="str">
            <v>Asia</v>
          </cell>
          <cell r="J3071" t="str">
            <v>Singh</v>
          </cell>
          <cell r="K3071">
            <v>1227182.7027343751</v>
          </cell>
          <cell r="L3071">
            <v>1227182.7027343751</v>
          </cell>
          <cell r="M3071">
            <v>35933.171260912706</v>
          </cell>
        </row>
        <row r="3072">
          <cell r="A3072">
            <v>38322</v>
          </cell>
          <cell r="B3072" t="str">
            <v>Fuel Oil</v>
          </cell>
          <cell r="C3072" t="str">
            <v>Kuan Yin</v>
          </cell>
          <cell r="D3072" t="str">
            <v>FPPC</v>
          </cell>
          <cell r="E3072">
            <v>7.25</v>
          </cell>
          <cell r="G3072" t="str">
            <v>$NT/litre</v>
          </cell>
          <cell r="H3072">
            <v>5712916.666666667</v>
          </cell>
          <cell r="I3072" t="str">
            <v>Asia</v>
          </cell>
          <cell r="J3072" t="str">
            <v>Singh</v>
          </cell>
          <cell r="K3072">
            <v>1227182.7027343751</v>
          </cell>
          <cell r="L3072">
            <v>1227182.7027343751</v>
          </cell>
          <cell r="M3072">
            <v>35933.171260912706</v>
          </cell>
        </row>
        <row r="3073">
          <cell r="A3073">
            <v>38353</v>
          </cell>
          <cell r="B3073" t="str">
            <v>Fuel Oil</v>
          </cell>
          <cell r="C3073" t="str">
            <v>Kuan Yin</v>
          </cell>
          <cell r="D3073" t="str">
            <v>FPPC</v>
          </cell>
          <cell r="E3073">
            <v>8</v>
          </cell>
          <cell r="G3073" t="str">
            <v>$NT/litre</v>
          </cell>
          <cell r="H3073">
            <v>5712916.666666667</v>
          </cell>
          <cell r="I3073" t="str">
            <v>Asia</v>
          </cell>
          <cell r="J3073" t="str">
            <v>Singh</v>
          </cell>
          <cell r="K3073">
            <v>1354132.6375</v>
          </cell>
          <cell r="L3073">
            <v>1354132.6375</v>
          </cell>
          <cell r="M3073">
            <v>35933.171260912706</v>
          </cell>
        </row>
        <row r="3074">
          <cell r="A3074">
            <v>38384</v>
          </cell>
          <cell r="B3074" t="str">
            <v>Fuel Oil</v>
          </cell>
          <cell r="C3074" t="str">
            <v>Kuan Yin</v>
          </cell>
          <cell r="D3074" t="str">
            <v>FPPC</v>
          </cell>
          <cell r="E3074">
            <v>8</v>
          </cell>
          <cell r="G3074" t="str">
            <v>$NT/litre</v>
          </cell>
          <cell r="H3074">
            <v>5712916.666666667</v>
          </cell>
          <cell r="I3074" t="str">
            <v>Asia</v>
          </cell>
          <cell r="J3074" t="str">
            <v>Singh</v>
          </cell>
          <cell r="K3074">
            <v>1354132.6375</v>
          </cell>
          <cell r="L3074">
            <v>1354132.6375</v>
          </cell>
          <cell r="M3074">
            <v>35933.171260912706</v>
          </cell>
        </row>
        <row r="3075">
          <cell r="A3075">
            <v>38412</v>
          </cell>
          <cell r="B3075" t="str">
            <v>Fuel Oil</v>
          </cell>
          <cell r="C3075" t="str">
            <v>Kuan Yin</v>
          </cell>
          <cell r="D3075" t="str">
            <v>FPPC</v>
          </cell>
          <cell r="E3075">
            <v>8</v>
          </cell>
          <cell r="G3075" t="str">
            <v>$NT/litre</v>
          </cell>
          <cell r="H3075">
            <v>5712916.666666667</v>
          </cell>
          <cell r="I3075" t="str">
            <v>Asia</v>
          </cell>
          <cell r="J3075" t="str">
            <v>Singh</v>
          </cell>
          <cell r="K3075">
            <v>1354132.6375</v>
          </cell>
          <cell r="L3075">
            <v>1354132.6375</v>
          </cell>
          <cell r="M3075">
            <v>35933.171260912706</v>
          </cell>
        </row>
        <row r="3076">
          <cell r="A3076">
            <v>38443</v>
          </cell>
          <cell r="B3076" t="str">
            <v>Fuel Oil</v>
          </cell>
          <cell r="C3076" t="str">
            <v>Kuan Yin</v>
          </cell>
          <cell r="D3076" t="str">
            <v>FPPC</v>
          </cell>
          <cell r="E3076">
            <v>7.75</v>
          </cell>
          <cell r="G3076" t="str">
            <v>$NT/litre</v>
          </cell>
          <cell r="H3076">
            <v>5712916.666666667</v>
          </cell>
          <cell r="I3076" t="str">
            <v>Asia</v>
          </cell>
          <cell r="J3076" t="str">
            <v>Singh</v>
          </cell>
          <cell r="K3076">
            <v>1311815.9925781251</v>
          </cell>
          <cell r="L3076">
            <v>1311815.9925781251</v>
          </cell>
          <cell r="M3076">
            <v>35933.171260912706</v>
          </cell>
        </row>
        <row r="3077">
          <cell r="A3077">
            <v>38473</v>
          </cell>
          <cell r="B3077" t="str">
            <v>Fuel Oil</v>
          </cell>
          <cell r="C3077" t="str">
            <v>Kuan Yin</v>
          </cell>
          <cell r="D3077" t="str">
            <v>FPPC</v>
          </cell>
          <cell r="E3077">
            <v>7.75</v>
          </cell>
          <cell r="G3077" t="str">
            <v>$NT/litre</v>
          </cell>
          <cell r="H3077">
            <v>5712916.666666667</v>
          </cell>
          <cell r="I3077" t="str">
            <v>Asia</v>
          </cell>
          <cell r="J3077" t="str">
            <v>Singh</v>
          </cell>
          <cell r="K3077">
            <v>1311815.9925781251</v>
          </cell>
          <cell r="L3077">
            <v>1311815.9925781251</v>
          </cell>
          <cell r="M3077">
            <v>35933.171260912706</v>
          </cell>
        </row>
        <row r="3078">
          <cell r="A3078">
            <v>38504</v>
          </cell>
          <cell r="B3078" t="str">
            <v>Fuel Oil</v>
          </cell>
          <cell r="C3078" t="str">
            <v>Kuan Yin</v>
          </cell>
          <cell r="D3078" t="str">
            <v>FPPC</v>
          </cell>
          <cell r="E3078">
            <v>7.75</v>
          </cell>
          <cell r="G3078" t="str">
            <v>$NT/litre</v>
          </cell>
          <cell r="H3078">
            <v>5712916.666666667</v>
          </cell>
          <cell r="I3078" t="str">
            <v>Asia</v>
          </cell>
          <cell r="J3078" t="str">
            <v>Singh</v>
          </cell>
          <cell r="K3078">
            <v>1311815.9925781251</v>
          </cell>
          <cell r="L3078">
            <v>1311815.9925781251</v>
          </cell>
          <cell r="M3078">
            <v>35933.171260912706</v>
          </cell>
        </row>
        <row r="3079">
          <cell r="A3079">
            <v>38534</v>
          </cell>
          <cell r="B3079" t="str">
            <v>Fuel Oil</v>
          </cell>
          <cell r="C3079" t="str">
            <v>Kuan Yin</v>
          </cell>
          <cell r="D3079" t="str">
            <v>FPPC</v>
          </cell>
          <cell r="E3079">
            <v>7.45</v>
          </cell>
          <cell r="G3079" t="str">
            <v>$NT/litre</v>
          </cell>
          <cell r="H3079">
            <v>5712916.666666667</v>
          </cell>
          <cell r="I3079" t="str">
            <v>Asia</v>
          </cell>
          <cell r="J3079" t="str">
            <v>Singh</v>
          </cell>
          <cell r="K3079">
            <v>1261036.0186718749</v>
          </cell>
          <cell r="L3079">
            <v>1261036.0186718751</v>
          </cell>
          <cell r="M3079">
            <v>35933.171260912706</v>
          </cell>
        </row>
        <row r="3080">
          <cell r="A3080">
            <v>38565</v>
          </cell>
          <cell r="B3080" t="str">
            <v>Fuel Oil</v>
          </cell>
          <cell r="C3080" t="str">
            <v>Kuan Yin</v>
          </cell>
          <cell r="D3080" t="str">
            <v>FPPC</v>
          </cell>
          <cell r="E3080">
            <v>7.45</v>
          </cell>
          <cell r="G3080" t="str">
            <v>$NT/litre</v>
          </cell>
          <cell r="H3080">
            <v>5712916.666666667</v>
          </cell>
          <cell r="I3080" t="str">
            <v>Asia</v>
          </cell>
          <cell r="J3080" t="str">
            <v>Singh</v>
          </cell>
          <cell r="K3080">
            <v>1261036.0186718749</v>
          </cell>
          <cell r="L3080">
            <v>1261036.0186718751</v>
          </cell>
          <cell r="M3080">
            <v>35933.171260912706</v>
          </cell>
        </row>
        <row r="3081">
          <cell r="A3081">
            <v>38596</v>
          </cell>
          <cell r="B3081" t="str">
            <v>Fuel Oil</v>
          </cell>
          <cell r="C3081" t="str">
            <v>Kuan Yin</v>
          </cell>
          <cell r="D3081" t="str">
            <v>FPPC</v>
          </cell>
          <cell r="E3081">
            <v>7.45</v>
          </cell>
          <cell r="G3081" t="str">
            <v>$NT/litre</v>
          </cell>
          <cell r="H3081">
            <v>5712916.666666667</v>
          </cell>
          <cell r="I3081" t="str">
            <v>Asia</v>
          </cell>
          <cell r="J3081" t="str">
            <v>Singh</v>
          </cell>
          <cell r="K3081">
            <v>1261036.0186718749</v>
          </cell>
          <cell r="L3081">
            <v>1261036.0186718751</v>
          </cell>
          <cell r="M3081">
            <v>35933.171260912706</v>
          </cell>
        </row>
        <row r="3082">
          <cell r="A3082">
            <v>38626</v>
          </cell>
          <cell r="B3082" t="str">
            <v>Fuel Oil</v>
          </cell>
          <cell r="C3082" t="str">
            <v>Kuan Yin</v>
          </cell>
          <cell r="D3082" t="str">
            <v>FPPC</v>
          </cell>
          <cell r="E3082">
            <v>7.25</v>
          </cell>
          <cell r="G3082" t="str">
            <v>$NT/litre</v>
          </cell>
          <cell r="H3082">
            <v>5712916.666666667</v>
          </cell>
          <cell r="I3082" t="str">
            <v>Asia</v>
          </cell>
          <cell r="J3082" t="str">
            <v>Singh</v>
          </cell>
          <cell r="K3082">
            <v>1227182.7027343751</v>
          </cell>
          <cell r="L3082">
            <v>1227182.7027343751</v>
          </cell>
          <cell r="M3082">
            <v>35933.171260912706</v>
          </cell>
        </row>
        <row r="3083">
          <cell r="A3083">
            <v>38657</v>
          </cell>
          <cell r="B3083" t="str">
            <v>Fuel Oil</v>
          </cell>
          <cell r="C3083" t="str">
            <v>Kuan Yin</v>
          </cell>
          <cell r="D3083" t="str">
            <v>FPPC</v>
          </cell>
          <cell r="E3083">
            <v>7.25</v>
          </cell>
          <cell r="G3083" t="str">
            <v>$NT/litre</v>
          </cell>
          <cell r="H3083">
            <v>5712916.666666667</v>
          </cell>
          <cell r="I3083" t="str">
            <v>Asia</v>
          </cell>
          <cell r="J3083" t="str">
            <v>Singh</v>
          </cell>
          <cell r="K3083">
            <v>1227182.7027343751</v>
          </cell>
          <cell r="L3083">
            <v>1227182.7027343751</v>
          </cell>
          <cell r="M3083">
            <v>35933.171260912706</v>
          </cell>
        </row>
        <row r="3084">
          <cell r="A3084">
            <v>38687</v>
          </cell>
          <cell r="B3084" t="str">
            <v>Fuel Oil</v>
          </cell>
          <cell r="C3084" t="str">
            <v>Kuan Yin</v>
          </cell>
          <cell r="D3084" t="str">
            <v>FPPC</v>
          </cell>
          <cell r="E3084">
            <v>7.25</v>
          </cell>
          <cell r="G3084" t="str">
            <v>$NT/litre</v>
          </cell>
          <cell r="H3084">
            <v>5712916.666666667</v>
          </cell>
          <cell r="I3084" t="str">
            <v>Asia</v>
          </cell>
          <cell r="J3084" t="str">
            <v>Singh</v>
          </cell>
          <cell r="K3084">
            <v>1227182.7027343751</v>
          </cell>
          <cell r="L3084">
            <v>1227182.7027343751</v>
          </cell>
          <cell r="M3084">
            <v>35933.171260912706</v>
          </cell>
        </row>
        <row r="3085">
          <cell r="A3085">
            <v>37622</v>
          </cell>
          <cell r="B3085" t="str">
            <v>Fuel Oil</v>
          </cell>
          <cell r="C3085" t="str">
            <v>Sakra</v>
          </cell>
          <cell r="D3085" t="str">
            <v>Exxon 03/Caltex 04</v>
          </cell>
          <cell r="E3085">
            <v>0.20760000000000001</v>
          </cell>
          <cell r="G3085" t="str">
            <v>$S/litre</v>
          </cell>
          <cell r="H3085">
            <v>5713776.5</v>
          </cell>
          <cell r="I3085" t="str">
            <v>Asia</v>
          </cell>
          <cell r="J3085" t="str">
            <v>Singh</v>
          </cell>
          <cell r="K3085">
            <v>693915.300819</v>
          </cell>
          <cell r="L3085">
            <v>693915.300819</v>
          </cell>
          <cell r="M3085">
            <v>35938.579450848811</v>
          </cell>
        </row>
        <row r="3086">
          <cell r="A3086">
            <v>37653</v>
          </cell>
          <cell r="B3086" t="str">
            <v>Fuel Oil</v>
          </cell>
          <cell r="C3086" t="str">
            <v>Sakra</v>
          </cell>
          <cell r="D3086" t="str">
            <v>Exxon 03/Caltex 04</v>
          </cell>
          <cell r="E3086">
            <v>0.22270000000000001</v>
          </cell>
          <cell r="G3086" t="str">
            <v>$S/litre</v>
          </cell>
          <cell r="H3086">
            <v>5713776.5</v>
          </cell>
          <cell r="I3086" t="str">
            <v>Asia</v>
          </cell>
          <cell r="J3086" t="str">
            <v>Singh</v>
          </cell>
          <cell r="K3086">
            <v>744387.94553174998</v>
          </cell>
          <cell r="L3086">
            <v>744387.94553174998</v>
          </cell>
          <cell r="M3086">
            <v>35938.579450848811</v>
          </cell>
        </row>
        <row r="3087">
          <cell r="A3087">
            <v>37681</v>
          </cell>
          <cell r="B3087" t="str">
            <v>Fuel Oil</v>
          </cell>
          <cell r="C3087" t="str">
            <v>Sakra</v>
          </cell>
          <cell r="D3087" t="str">
            <v>Exxon 03/Caltex 04</v>
          </cell>
          <cell r="E3087">
            <v>0.2545</v>
          </cell>
          <cell r="G3087" t="str">
            <v>$S/litre</v>
          </cell>
          <cell r="H3087">
            <v>5713776.5</v>
          </cell>
          <cell r="I3087" t="str">
            <v>Asia</v>
          </cell>
          <cell r="J3087" t="str">
            <v>Singh</v>
          </cell>
          <cell r="K3087">
            <v>850681.32976125006</v>
          </cell>
          <cell r="L3087">
            <v>850681.32976125006</v>
          </cell>
          <cell r="M3087">
            <v>35938.579450848811</v>
          </cell>
        </row>
        <row r="3088">
          <cell r="A3088">
            <v>37712</v>
          </cell>
          <cell r="B3088" t="str">
            <v>Fuel Oil</v>
          </cell>
          <cell r="C3088" t="str">
            <v>Sakra</v>
          </cell>
          <cell r="D3088" t="str">
            <v>Exxon 03/Caltex 04</v>
          </cell>
          <cell r="E3088">
            <v>0.2452</v>
          </cell>
          <cell r="G3088" t="str">
            <v>$S/litre</v>
          </cell>
          <cell r="H3088">
            <v>5713776.5</v>
          </cell>
          <cell r="I3088" t="str">
            <v>Asia</v>
          </cell>
          <cell r="J3088" t="str">
            <v>Singh</v>
          </cell>
          <cell r="K3088">
            <v>819595.52871299989</v>
          </cell>
          <cell r="L3088">
            <v>819595.52871299989</v>
          </cell>
          <cell r="M3088">
            <v>35938.579450848811</v>
          </cell>
        </row>
        <row r="3089">
          <cell r="A3089">
            <v>37742</v>
          </cell>
          <cell r="B3089" t="str">
            <v>Fuel Oil</v>
          </cell>
          <cell r="C3089" t="str">
            <v>Sakra</v>
          </cell>
          <cell r="D3089" t="str">
            <v>Exxon 03/Caltex 04</v>
          </cell>
          <cell r="E3089">
            <v>0.1966</v>
          </cell>
          <cell r="G3089" t="str">
            <v>$S/litre</v>
          </cell>
          <cell r="H3089">
            <v>5713776.5</v>
          </cell>
          <cell r="I3089" t="str">
            <v>Asia</v>
          </cell>
          <cell r="J3089" t="str">
            <v>Singh</v>
          </cell>
          <cell r="K3089">
            <v>657147.14904149994</v>
          </cell>
          <cell r="L3089">
            <v>657147.14904149994</v>
          </cell>
          <cell r="M3089">
            <v>35938.579450848811</v>
          </cell>
        </row>
        <row r="3090">
          <cell r="A3090">
            <v>37773</v>
          </cell>
          <cell r="B3090" t="str">
            <v>Fuel Oil</v>
          </cell>
          <cell r="C3090" t="str">
            <v>Sakra</v>
          </cell>
          <cell r="D3090" t="str">
            <v>Exxon 03/Caltex 04</v>
          </cell>
          <cell r="E3090">
            <v>0.1913</v>
          </cell>
          <cell r="G3090" t="str">
            <v>$S/litre</v>
          </cell>
          <cell r="H3090">
            <v>5713776.5</v>
          </cell>
          <cell r="I3090" t="str">
            <v>Asia</v>
          </cell>
          <cell r="J3090" t="str">
            <v>Singh</v>
          </cell>
          <cell r="K3090">
            <v>639431.58500324993</v>
          </cell>
          <cell r="L3090">
            <v>639431.58500324993</v>
          </cell>
          <cell r="M3090">
            <v>35938.579450848811</v>
          </cell>
        </row>
        <row r="3091">
          <cell r="A3091">
            <v>37803</v>
          </cell>
          <cell r="B3091" t="str">
            <v>Fuel Oil</v>
          </cell>
          <cell r="C3091" t="str">
            <v>Sakra</v>
          </cell>
          <cell r="D3091" t="str">
            <v>Exxon 03/Caltex 04</v>
          </cell>
          <cell r="E3091">
            <v>0.19339999999999999</v>
          </cell>
          <cell r="G3091" t="str">
            <v>$S/litre</v>
          </cell>
          <cell r="H3091">
            <v>5713776.5</v>
          </cell>
          <cell r="I3091" t="str">
            <v>Asia</v>
          </cell>
          <cell r="J3091" t="str">
            <v>Singh</v>
          </cell>
          <cell r="K3091">
            <v>646450.95943349996</v>
          </cell>
          <cell r="L3091">
            <v>646450.95943349996</v>
          </cell>
          <cell r="M3091">
            <v>35938.579450848811</v>
          </cell>
        </row>
        <row r="3092">
          <cell r="A3092">
            <v>37834</v>
          </cell>
          <cell r="B3092" t="str">
            <v>Fuel Oil</v>
          </cell>
          <cell r="C3092" t="str">
            <v>Sakra</v>
          </cell>
          <cell r="D3092" t="str">
            <v>Exxon 03/Caltex 04</v>
          </cell>
          <cell r="E3092">
            <v>0.1948</v>
          </cell>
          <cell r="G3092" t="str">
            <v>$S/litre</v>
          </cell>
          <cell r="H3092">
            <v>5713776.5</v>
          </cell>
          <cell r="I3092" t="str">
            <v>Asia</v>
          </cell>
          <cell r="J3092" t="str">
            <v>Singh</v>
          </cell>
          <cell r="K3092">
            <v>651130.54238699994</v>
          </cell>
          <cell r="L3092">
            <v>651130.54238699994</v>
          </cell>
          <cell r="M3092">
            <v>35938.579450848811</v>
          </cell>
        </row>
        <row r="3093">
          <cell r="A3093">
            <v>37865</v>
          </cell>
          <cell r="B3093" t="str">
            <v>Fuel Oil</v>
          </cell>
          <cell r="C3093" t="str">
            <v>Sakra</v>
          </cell>
          <cell r="D3093" t="str">
            <v>Exxon 03/Caltex 04</v>
          </cell>
          <cell r="E3093">
            <v>0.21609999999999999</v>
          </cell>
          <cell r="G3093" t="str">
            <v>$S/litre</v>
          </cell>
          <cell r="H3093">
            <v>5713776.5</v>
          </cell>
          <cell r="I3093" t="str">
            <v>Asia</v>
          </cell>
          <cell r="J3093" t="str">
            <v>Singh</v>
          </cell>
          <cell r="K3093">
            <v>722327.05446525</v>
          </cell>
          <cell r="L3093">
            <v>722327.05446525</v>
          </cell>
          <cell r="M3093">
            <v>35938.579450848811</v>
          </cell>
        </row>
        <row r="3094">
          <cell r="A3094">
            <v>37895</v>
          </cell>
          <cell r="B3094" t="str">
            <v>Fuel Oil</v>
          </cell>
          <cell r="C3094" t="str">
            <v>Sakra</v>
          </cell>
          <cell r="D3094" t="str">
            <v>Exxon 03/Caltex 04</v>
          </cell>
          <cell r="E3094">
            <v>0.20910000000000001</v>
          </cell>
          <cell r="G3094" t="str">
            <v>$S/litre</v>
          </cell>
          <cell r="H3094">
            <v>5713776.5</v>
          </cell>
          <cell r="I3094" t="str">
            <v>Asia</v>
          </cell>
          <cell r="J3094" t="str">
            <v>Singh</v>
          </cell>
          <cell r="K3094">
            <v>698929.13969774998</v>
          </cell>
          <cell r="L3094">
            <v>698929.13969774998</v>
          </cell>
          <cell r="M3094">
            <v>35938.579450848811</v>
          </cell>
        </row>
        <row r="3095">
          <cell r="A3095">
            <v>37926</v>
          </cell>
          <cell r="B3095" t="str">
            <v>Fuel Oil</v>
          </cell>
          <cell r="C3095" t="str">
            <v>Sakra</v>
          </cell>
          <cell r="D3095" t="str">
            <v>Exxon 03/Caltex 04</v>
          </cell>
          <cell r="E3095">
            <v>0.21659999999999999</v>
          </cell>
          <cell r="G3095" t="str">
            <v>$S/litre</v>
          </cell>
          <cell r="H3095">
            <v>5713776.5</v>
          </cell>
          <cell r="I3095" t="str">
            <v>Asia</v>
          </cell>
          <cell r="J3095" t="str">
            <v>Singh</v>
          </cell>
          <cell r="K3095">
            <v>723998.33409149991</v>
          </cell>
          <cell r="L3095">
            <v>723998.33409149991</v>
          </cell>
          <cell r="M3095">
            <v>35938.579450848811</v>
          </cell>
        </row>
        <row r="3096">
          <cell r="A3096">
            <v>37956</v>
          </cell>
          <cell r="B3096" t="str">
            <v>Fuel Oil</v>
          </cell>
          <cell r="C3096" t="str">
            <v>Sakra</v>
          </cell>
          <cell r="D3096" t="str">
            <v>Exxon 03/Caltex 04</v>
          </cell>
          <cell r="E3096">
            <v>0.22450000000000001</v>
          </cell>
          <cell r="G3096" t="str">
            <v>$S/litre</v>
          </cell>
          <cell r="H3096">
            <v>5713776.5</v>
          </cell>
          <cell r="I3096" t="str">
            <v>Asia</v>
          </cell>
          <cell r="J3096" t="str">
            <v>Singh</v>
          </cell>
          <cell r="K3096">
            <v>750404.55218624999</v>
          </cell>
          <cell r="L3096">
            <v>750404.55218624999</v>
          </cell>
          <cell r="M3096">
            <v>35938.579450848811</v>
          </cell>
        </row>
        <row r="3097">
          <cell r="A3097">
            <v>37987</v>
          </cell>
          <cell r="B3097" t="str">
            <v>Fuel Oil</v>
          </cell>
          <cell r="C3097" t="str">
            <v>Sakra</v>
          </cell>
          <cell r="D3097" t="str">
            <v>Caltex</v>
          </cell>
          <cell r="E3097">
            <v>0.23300000000000001</v>
          </cell>
          <cell r="G3097" t="str">
            <v>$S/litre</v>
          </cell>
          <cell r="H3097">
            <v>6660591</v>
          </cell>
          <cell r="I3097" t="str">
            <v>Asia</v>
          </cell>
          <cell r="J3097" t="str">
            <v>Singh</v>
          </cell>
          <cell r="K3097">
            <v>912892.76647058839</v>
          </cell>
          <cell r="L3097">
            <v>912892.76647058839</v>
          </cell>
          <cell r="M3097">
            <v>41893.864564550007</v>
          </cell>
        </row>
        <row r="3098">
          <cell r="A3098">
            <v>38018</v>
          </cell>
          <cell r="B3098" t="str">
            <v>Fuel Oil</v>
          </cell>
          <cell r="C3098" t="str">
            <v>Sakra</v>
          </cell>
          <cell r="D3098" t="str">
            <v>Caltex</v>
          </cell>
          <cell r="E3098">
            <v>0.25969999999999999</v>
          </cell>
          <cell r="G3098" t="str">
            <v>$S/litre</v>
          </cell>
          <cell r="H3098">
            <v>6844701.5</v>
          </cell>
          <cell r="I3098" t="str">
            <v>Asia</v>
          </cell>
          <cell r="J3098" t="str">
            <v>Singh</v>
          </cell>
          <cell r="K3098">
            <v>1045628.8115</v>
          </cell>
          <cell r="L3098">
            <v>1045628.8115</v>
          </cell>
          <cell r="M3098">
            <v>43051.884979241673</v>
          </cell>
        </row>
        <row r="3099">
          <cell r="A3099">
            <v>38047</v>
          </cell>
          <cell r="B3099" t="str">
            <v>Fuel Oil</v>
          </cell>
          <cell r="C3099" t="str">
            <v>Sakra</v>
          </cell>
          <cell r="D3099" t="str">
            <v>Caltex</v>
          </cell>
          <cell r="E3099">
            <v>0.25019999999999998</v>
          </cell>
          <cell r="G3099" t="str">
            <v>$S/litre</v>
          </cell>
          <cell r="H3099">
            <v>6927721.46</v>
          </cell>
          <cell r="I3099" t="str">
            <v>Asia</v>
          </cell>
          <cell r="J3099" t="str">
            <v>Singh</v>
          </cell>
          <cell r="K3099">
            <v>1019597.5937011765</v>
          </cell>
          <cell r="L3099">
            <v>1019597.5937011765</v>
          </cell>
          <cell r="M3099">
            <v>43574.064911982525</v>
          </cell>
        </row>
        <row r="3100">
          <cell r="A3100">
            <v>38078</v>
          </cell>
          <cell r="B3100" t="str">
            <v>Fuel Oil</v>
          </cell>
          <cell r="C3100" t="str">
            <v>Sakra</v>
          </cell>
          <cell r="D3100" t="str">
            <v>Caltex</v>
          </cell>
          <cell r="E3100">
            <v>0.24940000000000001</v>
          </cell>
          <cell r="G3100" t="str">
            <v>$S/litre</v>
          </cell>
          <cell r="H3100">
            <v>7027921.5300000003</v>
          </cell>
          <cell r="I3100" t="str">
            <v>Asia</v>
          </cell>
          <cell r="J3100" t="str">
            <v>Singh</v>
          </cell>
          <cell r="K3100">
            <v>1031037.4291658824</v>
          </cell>
          <cell r="L3100">
            <v>1031037.4291658824</v>
          </cell>
          <cell r="M3100">
            <v>44204.304505126507</v>
          </cell>
        </row>
        <row r="3101">
          <cell r="A3101">
            <v>38108</v>
          </cell>
          <cell r="B3101" t="str">
            <v>Fuel Oil</v>
          </cell>
          <cell r="C3101" t="str">
            <v>Sakra</v>
          </cell>
          <cell r="D3101" t="str">
            <v>Caltex</v>
          </cell>
          <cell r="E3101">
            <v>0.2571</v>
          </cell>
          <cell r="G3101" t="str">
            <v>$S/litre</v>
          </cell>
          <cell r="H3101">
            <v>4397227.9800000004</v>
          </cell>
          <cell r="I3101" t="str">
            <v>Asia</v>
          </cell>
          <cell r="J3101" t="str">
            <v>Singh</v>
          </cell>
          <cell r="K3101">
            <v>665016.06685764703</v>
          </cell>
          <cell r="L3101">
            <v>665016.06685764703</v>
          </cell>
          <cell r="M3101">
            <v>27657.736896556147</v>
          </cell>
        </row>
        <row r="3102">
          <cell r="A3102">
            <v>38139</v>
          </cell>
          <cell r="B3102" t="str">
            <v>Fuel Oil</v>
          </cell>
          <cell r="C3102" t="str">
            <v>Sakra</v>
          </cell>
          <cell r="D3102" t="str">
            <v>Caltex</v>
          </cell>
          <cell r="E3102">
            <v>0.28139999999999998</v>
          </cell>
          <cell r="G3102" t="str">
            <v>$S/litre</v>
          </cell>
          <cell r="H3102">
            <v>8572246.1699999999</v>
          </cell>
          <cell r="I3102" t="str">
            <v>Asia</v>
          </cell>
          <cell r="J3102" t="str">
            <v>Singh</v>
          </cell>
          <cell r="K3102">
            <v>1418958.8660223528</v>
          </cell>
          <cell r="L3102">
            <v>1418958.8660223528</v>
          </cell>
          <cell r="M3102">
            <v>53917.81601061565</v>
          </cell>
        </row>
        <row r="3103">
          <cell r="A3103">
            <v>38169</v>
          </cell>
          <cell r="B3103" t="str">
            <v>Fuel Oil</v>
          </cell>
          <cell r="C3103" t="str">
            <v>Sakra</v>
          </cell>
          <cell r="D3103" t="str">
            <v>Caltex</v>
          </cell>
          <cell r="E3103">
            <v>0.27139999999999997</v>
          </cell>
          <cell r="G3103" t="str">
            <v>$S/litre</v>
          </cell>
          <cell r="H3103">
            <v>1166993.49</v>
          </cell>
          <cell r="I3103" t="str">
            <v>Asia</v>
          </cell>
          <cell r="J3103" t="str">
            <v>Singh</v>
          </cell>
          <cell r="K3103">
            <v>185494.27645401141</v>
          </cell>
          <cell r="L3103">
            <v>185494.27645401141</v>
          </cell>
          <cell r="M3103">
            <v>7340.1695461816435</v>
          </cell>
        </row>
        <row r="3104">
          <cell r="A3104">
            <v>38200</v>
          </cell>
          <cell r="B3104" t="str">
            <v>Fuel Oil</v>
          </cell>
          <cell r="C3104" t="str">
            <v>Sakra</v>
          </cell>
          <cell r="D3104" t="str">
            <v>Exxon 03/Caltex 04</v>
          </cell>
          <cell r="E3104">
            <v>0.29770000000000002</v>
          </cell>
          <cell r="G3104" t="str">
            <v>$S/litre</v>
          </cell>
          <cell r="H3104">
            <v>6000000</v>
          </cell>
          <cell r="I3104" t="str">
            <v>Asia</v>
          </cell>
          <cell r="J3104" t="str">
            <v>Singh</v>
          </cell>
          <cell r="K3104">
            <v>1046121.9678000001</v>
          </cell>
          <cell r="L3104">
            <v>1046121.9678000001</v>
          </cell>
          <cell r="M3104">
            <v>37738.87142857143</v>
          </cell>
        </row>
        <row r="3105">
          <cell r="A3105">
            <v>38231</v>
          </cell>
          <cell r="B3105" t="str">
            <v>Fuel Oil</v>
          </cell>
          <cell r="C3105" t="str">
            <v>Sakra</v>
          </cell>
          <cell r="D3105" t="str">
            <v>Exxon 03/Caltex 04</v>
          </cell>
          <cell r="E3105">
            <v>0.29770000000000002</v>
          </cell>
          <cell r="G3105" t="str">
            <v>$S/litre</v>
          </cell>
          <cell r="H3105">
            <v>6000000</v>
          </cell>
          <cell r="I3105" t="str">
            <v>Asia</v>
          </cell>
          <cell r="J3105" t="str">
            <v>Singh</v>
          </cell>
          <cell r="K3105">
            <v>1046121.9678000001</v>
          </cell>
          <cell r="L3105">
            <v>1046121.9678000001</v>
          </cell>
          <cell r="M3105">
            <v>37738.87142857143</v>
          </cell>
        </row>
        <row r="3106">
          <cell r="A3106">
            <v>38261</v>
          </cell>
          <cell r="B3106" t="str">
            <v>Fuel Oil</v>
          </cell>
          <cell r="C3106" t="str">
            <v>Sakra</v>
          </cell>
          <cell r="D3106" t="str">
            <v>Chevron</v>
          </cell>
          <cell r="E3106">
            <v>0.32</v>
          </cell>
          <cell r="G3106" t="str">
            <v>$S/litre</v>
          </cell>
          <cell r="H3106">
            <v>5900000</v>
          </cell>
          <cell r="I3106" t="str">
            <v>Asia</v>
          </cell>
          <cell r="J3106" t="str">
            <v>Singh</v>
          </cell>
          <cell r="K3106">
            <v>1105743.0720000002</v>
          </cell>
          <cell r="L3106">
            <v>1105743.0720000002</v>
          </cell>
          <cell r="M3106">
            <v>37109.890238095242</v>
          </cell>
        </row>
        <row r="3107">
          <cell r="A3107">
            <v>38292</v>
          </cell>
          <cell r="B3107" t="str">
            <v>Fuel Oil</v>
          </cell>
          <cell r="C3107" t="str">
            <v>Sakra</v>
          </cell>
          <cell r="D3107" t="str">
            <v>Exxon 03/Caltex 04</v>
          </cell>
          <cell r="E3107">
            <v>0.29770000000000002</v>
          </cell>
          <cell r="G3107" t="str">
            <v>$S/litre</v>
          </cell>
          <cell r="H3107">
            <v>6000000</v>
          </cell>
          <cell r="I3107" t="str">
            <v>Asia</v>
          </cell>
          <cell r="J3107" t="str">
            <v>Singh</v>
          </cell>
          <cell r="K3107">
            <v>1046121.9678000001</v>
          </cell>
          <cell r="L3107">
            <v>1046121.9678000001</v>
          </cell>
          <cell r="M3107">
            <v>37738.87142857143</v>
          </cell>
        </row>
        <row r="3108">
          <cell r="A3108">
            <v>38322</v>
          </cell>
          <cell r="B3108" t="str">
            <v>Fuel Oil</v>
          </cell>
          <cell r="C3108" t="str">
            <v>Sakra</v>
          </cell>
          <cell r="D3108" t="str">
            <v>Exxon 03/Caltex 04</v>
          </cell>
          <cell r="E3108">
            <v>0.29770000000000002</v>
          </cell>
          <cell r="G3108" t="str">
            <v>$S/litre</v>
          </cell>
          <cell r="H3108">
            <v>6000000</v>
          </cell>
          <cell r="I3108" t="str">
            <v>Asia</v>
          </cell>
          <cell r="J3108" t="str">
            <v>Singh</v>
          </cell>
          <cell r="K3108">
            <v>1046121.9678000001</v>
          </cell>
          <cell r="L3108">
            <v>1046121.9678000001</v>
          </cell>
          <cell r="M3108">
            <v>37738.87142857143</v>
          </cell>
        </row>
        <row r="3109">
          <cell r="A3109">
            <v>38353</v>
          </cell>
          <cell r="B3109" t="str">
            <v>Fuel Oil</v>
          </cell>
          <cell r="C3109" t="str">
            <v>Sakra</v>
          </cell>
          <cell r="D3109" t="str">
            <v>Exxon 03/Caltex 04</v>
          </cell>
          <cell r="E3109">
            <v>0.29770000000000002</v>
          </cell>
          <cell r="G3109" t="str">
            <v>$S/litre</v>
          </cell>
          <cell r="H3109">
            <v>6000000</v>
          </cell>
          <cell r="I3109" t="str">
            <v>Asia</v>
          </cell>
          <cell r="J3109" t="str">
            <v>Singh</v>
          </cell>
          <cell r="K3109">
            <v>1046121.9678000001</v>
          </cell>
          <cell r="L3109">
            <v>1046121.9678000001</v>
          </cell>
          <cell r="M3109">
            <v>37738.87142857143</v>
          </cell>
        </row>
        <row r="3110">
          <cell r="A3110">
            <v>38384</v>
          </cell>
          <cell r="B3110" t="str">
            <v>Fuel Oil</v>
          </cell>
          <cell r="C3110" t="str">
            <v>Sakra</v>
          </cell>
          <cell r="D3110" t="str">
            <v>Exxon 03/Caltex 04</v>
          </cell>
          <cell r="E3110">
            <v>0.29770000000000002</v>
          </cell>
          <cell r="G3110" t="str">
            <v>$S/litre</v>
          </cell>
          <cell r="H3110">
            <v>6000000</v>
          </cell>
          <cell r="I3110" t="str">
            <v>Asia</v>
          </cell>
          <cell r="J3110" t="str">
            <v>Singh</v>
          </cell>
          <cell r="K3110">
            <v>1046121.9678000001</v>
          </cell>
          <cell r="L3110">
            <v>1046121.9678000001</v>
          </cell>
          <cell r="M3110">
            <v>37738.87142857143</v>
          </cell>
        </row>
        <row r="3111">
          <cell r="A3111">
            <v>38412</v>
          </cell>
          <cell r="B3111" t="str">
            <v>Fuel Oil</v>
          </cell>
          <cell r="C3111" t="str">
            <v>Sakra</v>
          </cell>
          <cell r="D3111" t="str">
            <v>Exxon 03/Caltex 04</v>
          </cell>
          <cell r="E3111">
            <v>0.29770000000000002</v>
          </cell>
          <cell r="G3111" t="str">
            <v>$S/litre</v>
          </cell>
          <cell r="H3111">
            <v>6000000</v>
          </cell>
          <cell r="I3111" t="str">
            <v>Asia</v>
          </cell>
          <cell r="J3111" t="str">
            <v>Singh</v>
          </cell>
          <cell r="K3111">
            <v>1046121.9678000001</v>
          </cell>
          <cell r="L3111">
            <v>1046121.9678000001</v>
          </cell>
          <cell r="M3111">
            <v>37738.87142857143</v>
          </cell>
        </row>
        <row r="3112">
          <cell r="A3112">
            <v>38443</v>
          </cell>
          <cell r="B3112" t="str">
            <v>Fuel Oil</v>
          </cell>
          <cell r="C3112" t="str">
            <v>Sakra</v>
          </cell>
          <cell r="D3112" t="str">
            <v>Exxon 03/Caltex 04</v>
          </cell>
          <cell r="E3112">
            <v>0.29770000000000002</v>
          </cell>
          <cell r="G3112" t="str">
            <v>$S/litre</v>
          </cell>
          <cell r="H3112">
            <v>6000000</v>
          </cell>
          <cell r="I3112" t="str">
            <v>Asia</v>
          </cell>
          <cell r="J3112" t="str">
            <v>Singh</v>
          </cell>
          <cell r="K3112">
            <v>1046121.9678000001</v>
          </cell>
          <cell r="L3112">
            <v>1046121.9678000001</v>
          </cell>
          <cell r="M3112">
            <v>37738.87142857143</v>
          </cell>
        </row>
        <row r="3113">
          <cell r="A3113">
            <v>38473</v>
          </cell>
          <cell r="B3113" t="str">
            <v>Fuel Oil</v>
          </cell>
          <cell r="C3113" t="str">
            <v>Sakra</v>
          </cell>
          <cell r="D3113" t="str">
            <v>Exxon 03/Caltex 04</v>
          </cell>
          <cell r="E3113">
            <v>0.29770000000000002</v>
          </cell>
          <cell r="G3113" t="str">
            <v>$S/litre</v>
          </cell>
          <cell r="H3113">
            <v>6000000</v>
          </cell>
          <cell r="I3113" t="str">
            <v>Asia</v>
          </cell>
          <cell r="J3113" t="str">
            <v>Singh</v>
          </cell>
          <cell r="K3113">
            <v>1046121.9678000001</v>
          </cell>
          <cell r="L3113">
            <v>1046121.9678000001</v>
          </cell>
          <cell r="M3113">
            <v>37738.87142857143</v>
          </cell>
        </row>
        <row r="3114">
          <cell r="A3114">
            <v>38504</v>
          </cell>
          <cell r="B3114" t="str">
            <v>Fuel Oil</v>
          </cell>
          <cell r="C3114" t="str">
            <v>Sakra</v>
          </cell>
          <cell r="D3114" t="str">
            <v>Exxon 03/Caltex 04</v>
          </cell>
          <cell r="E3114">
            <v>0.29770000000000002</v>
          </cell>
          <cell r="G3114" t="str">
            <v>$S/litre</v>
          </cell>
          <cell r="H3114">
            <v>6000000</v>
          </cell>
          <cell r="I3114" t="str">
            <v>Asia</v>
          </cell>
          <cell r="J3114" t="str">
            <v>Singh</v>
          </cell>
          <cell r="K3114">
            <v>1046121.9678000001</v>
          </cell>
          <cell r="L3114">
            <v>1046121.9678000001</v>
          </cell>
          <cell r="M3114">
            <v>37738.87142857143</v>
          </cell>
        </row>
        <row r="3115">
          <cell r="A3115">
            <v>38534</v>
          </cell>
          <cell r="B3115" t="str">
            <v>Fuel Oil</v>
          </cell>
          <cell r="C3115" t="str">
            <v>Sakra</v>
          </cell>
          <cell r="D3115" t="str">
            <v>Exxon 03/Caltex 04</v>
          </cell>
          <cell r="E3115">
            <v>0.29770000000000002</v>
          </cell>
          <cell r="G3115" t="str">
            <v>$S/litre</v>
          </cell>
          <cell r="H3115">
            <v>6000000</v>
          </cell>
          <cell r="I3115" t="str">
            <v>Asia</v>
          </cell>
          <cell r="J3115" t="str">
            <v>Singh</v>
          </cell>
          <cell r="K3115">
            <v>1046121.9678000001</v>
          </cell>
          <cell r="L3115">
            <v>1046121.9678000001</v>
          </cell>
          <cell r="M3115">
            <v>37738.87142857143</v>
          </cell>
        </row>
        <row r="3116">
          <cell r="A3116">
            <v>38565</v>
          </cell>
          <cell r="B3116" t="str">
            <v>Fuel Oil</v>
          </cell>
          <cell r="C3116" t="str">
            <v>Sakra</v>
          </cell>
          <cell r="D3116" t="str">
            <v>Exxon 03/Caltex 04</v>
          </cell>
          <cell r="E3116">
            <v>0.29770000000000002</v>
          </cell>
          <cell r="G3116" t="str">
            <v>$S/litre</v>
          </cell>
          <cell r="H3116">
            <v>6000000</v>
          </cell>
          <cell r="I3116" t="str">
            <v>Asia</v>
          </cell>
          <cell r="J3116" t="str">
            <v>Singh</v>
          </cell>
          <cell r="K3116">
            <v>1046121.9678000001</v>
          </cell>
          <cell r="L3116">
            <v>1046121.9678000001</v>
          </cell>
          <cell r="M3116">
            <v>37738.87142857143</v>
          </cell>
        </row>
        <row r="3117">
          <cell r="A3117">
            <v>38596</v>
          </cell>
          <cell r="B3117" t="str">
            <v>Fuel Oil</v>
          </cell>
          <cell r="C3117" t="str">
            <v>Sakra</v>
          </cell>
          <cell r="D3117" t="str">
            <v>Exxon 03/Caltex 04</v>
          </cell>
          <cell r="E3117">
            <v>0.29770000000000002</v>
          </cell>
          <cell r="G3117" t="str">
            <v>$S/litre</v>
          </cell>
          <cell r="H3117">
            <v>6000000</v>
          </cell>
          <cell r="I3117" t="str">
            <v>Asia</v>
          </cell>
          <cell r="J3117" t="str">
            <v>Singh</v>
          </cell>
          <cell r="K3117">
            <v>1046121.9678000001</v>
          </cell>
          <cell r="L3117">
            <v>1046121.9678000001</v>
          </cell>
          <cell r="M3117">
            <v>37738.87142857143</v>
          </cell>
        </row>
        <row r="3118">
          <cell r="A3118">
            <v>38626</v>
          </cell>
          <cell r="B3118" t="str">
            <v>Fuel Oil</v>
          </cell>
          <cell r="C3118" t="str">
            <v>Sakra</v>
          </cell>
          <cell r="D3118" t="str">
            <v>Exxon 03/Caltex 04</v>
          </cell>
          <cell r="E3118">
            <v>0.29770000000000002</v>
          </cell>
          <cell r="G3118" t="str">
            <v>$S/litre</v>
          </cell>
          <cell r="H3118">
            <v>6000000</v>
          </cell>
          <cell r="I3118" t="str">
            <v>Asia</v>
          </cell>
          <cell r="J3118" t="str">
            <v>Singh</v>
          </cell>
          <cell r="K3118">
            <v>1046121.9678000001</v>
          </cell>
          <cell r="L3118">
            <v>1046121.9678000001</v>
          </cell>
          <cell r="M3118">
            <v>37738.87142857143</v>
          </cell>
        </row>
        <row r="3119">
          <cell r="A3119">
            <v>38657</v>
          </cell>
          <cell r="B3119" t="str">
            <v>Fuel Oil</v>
          </cell>
          <cell r="C3119" t="str">
            <v>Sakra</v>
          </cell>
          <cell r="D3119" t="str">
            <v>Exxon 03/Caltex 04</v>
          </cell>
          <cell r="E3119">
            <v>0.29770000000000002</v>
          </cell>
          <cell r="G3119" t="str">
            <v>$S/litre</v>
          </cell>
          <cell r="H3119">
            <v>6000000</v>
          </cell>
          <cell r="I3119" t="str">
            <v>Asia</v>
          </cell>
          <cell r="J3119" t="str">
            <v>Singh</v>
          </cell>
          <cell r="K3119">
            <v>1046121.9678000001</v>
          </cell>
          <cell r="L3119">
            <v>1046121.9678000001</v>
          </cell>
          <cell r="M3119">
            <v>37738.87142857143</v>
          </cell>
        </row>
        <row r="3120">
          <cell r="A3120">
            <v>38687</v>
          </cell>
          <cell r="B3120" t="str">
            <v>Fuel Oil</v>
          </cell>
          <cell r="C3120" t="str">
            <v>Sakra</v>
          </cell>
          <cell r="D3120" t="str">
            <v>Exxon 03/Caltex 04</v>
          </cell>
          <cell r="E3120">
            <v>0.29770000000000002</v>
          </cell>
          <cell r="G3120" t="str">
            <v>$S/litre</v>
          </cell>
          <cell r="H3120">
            <v>6000000</v>
          </cell>
          <cell r="I3120" t="str">
            <v>Asia</v>
          </cell>
          <cell r="J3120" t="str">
            <v>Singh</v>
          </cell>
          <cell r="K3120">
            <v>1046121.9678000001</v>
          </cell>
          <cell r="L3120">
            <v>1046121.9678000001</v>
          </cell>
          <cell r="M3120">
            <v>37738.87142857143</v>
          </cell>
        </row>
        <row r="3121">
          <cell r="A3121">
            <v>37622</v>
          </cell>
          <cell r="B3121" t="str">
            <v>Electricity</v>
          </cell>
          <cell r="C3121" t="str">
            <v>Sakra</v>
          </cell>
          <cell r="D3121" t="str">
            <v>Senko/Seraya</v>
          </cell>
          <cell r="E3121">
            <v>82.13</v>
          </cell>
          <cell r="G3121" t="str">
            <v>$S/MWh</v>
          </cell>
          <cell r="H3121">
            <v>10333.333333333334</v>
          </cell>
          <cell r="I3121" t="str">
            <v>Asia</v>
          </cell>
          <cell r="J3121" t="str">
            <v>Singh</v>
          </cell>
          <cell r="K3121">
            <v>496475.85</v>
          </cell>
          <cell r="L3121">
            <v>496475.85</v>
          </cell>
          <cell r="M3121">
            <v>10333.333333333334</v>
          </cell>
        </row>
        <row r="3122">
          <cell r="A3122">
            <v>37653</v>
          </cell>
          <cell r="B3122" t="str">
            <v>Electricity</v>
          </cell>
          <cell r="C3122" t="str">
            <v>Sakra</v>
          </cell>
          <cell r="D3122" t="str">
            <v>Senko/Seraya</v>
          </cell>
          <cell r="E3122">
            <v>82.13</v>
          </cell>
          <cell r="G3122" t="str">
            <v>$S/MWh</v>
          </cell>
          <cell r="H3122">
            <v>10333.333333333334</v>
          </cell>
          <cell r="I3122" t="str">
            <v>Asia</v>
          </cell>
          <cell r="J3122" t="str">
            <v>Singh</v>
          </cell>
          <cell r="K3122">
            <v>496475.85</v>
          </cell>
          <cell r="L3122">
            <v>496475.85</v>
          </cell>
          <cell r="M3122">
            <v>10333.333333333334</v>
          </cell>
        </row>
        <row r="3123">
          <cell r="A3123">
            <v>37681</v>
          </cell>
          <cell r="B3123" t="str">
            <v>Electricity</v>
          </cell>
          <cell r="C3123" t="str">
            <v>Sakra</v>
          </cell>
          <cell r="D3123" t="str">
            <v>Senko/Seraya</v>
          </cell>
          <cell r="E3123">
            <v>82.13</v>
          </cell>
          <cell r="G3123" t="str">
            <v>$S/MWh</v>
          </cell>
          <cell r="H3123">
            <v>10333.333333333334</v>
          </cell>
          <cell r="I3123" t="str">
            <v>Asia</v>
          </cell>
          <cell r="J3123" t="str">
            <v>Singh</v>
          </cell>
          <cell r="K3123">
            <v>496475.85</v>
          </cell>
          <cell r="L3123">
            <v>496475.85</v>
          </cell>
          <cell r="M3123">
            <v>10333.333333333334</v>
          </cell>
        </row>
        <row r="3124">
          <cell r="A3124">
            <v>37712</v>
          </cell>
          <cell r="B3124" t="str">
            <v>Electricity</v>
          </cell>
          <cell r="C3124" t="str">
            <v>Sakra</v>
          </cell>
          <cell r="D3124" t="str">
            <v>Senko/Seraya</v>
          </cell>
          <cell r="E3124">
            <v>82.13</v>
          </cell>
          <cell r="G3124" t="str">
            <v>$S/MWh</v>
          </cell>
          <cell r="H3124">
            <v>10333.333333333334</v>
          </cell>
          <cell r="I3124" t="str">
            <v>Asia</v>
          </cell>
          <cell r="J3124" t="str">
            <v>Singh</v>
          </cell>
          <cell r="K3124">
            <v>496475.85</v>
          </cell>
          <cell r="L3124">
            <v>496475.85</v>
          </cell>
          <cell r="M3124">
            <v>10333.333333333334</v>
          </cell>
        </row>
        <row r="3125">
          <cell r="A3125">
            <v>37742</v>
          </cell>
          <cell r="B3125" t="str">
            <v>Electricity</v>
          </cell>
          <cell r="C3125" t="str">
            <v>Sakra</v>
          </cell>
          <cell r="D3125" t="str">
            <v>Senko/Seraya</v>
          </cell>
          <cell r="E3125">
            <v>82.13</v>
          </cell>
          <cell r="G3125" t="str">
            <v>$S/MWh</v>
          </cell>
          <cell r="H3125">
            <v>10333.333333333334</v>
          </cell>
          <cell r="I3125" t="str">
            <v>Asia</v>
          </cell>
          <cell r="J3125" t="str">
            <v>Singh</v>
          </cell>
          <cell r="K3125">
            <v>496475.85</v>
          </cell>
          <cell r="L3125">
            <v>496475.85</v>
          </cell>
          <cell r="M3125">
            <v>10333.333333333334</v>
          </cell>
        </row>
        <row r="3126">
          <cell r="A3126">
            <v>37773</v>
          </cell>
          <cell r="B3126" t="str">
            <v>Electricity</v>
          </cell>
          <cell r="C3126" t="str">
            <v>Sakra</v>
          </cell>
          <cell r="D3126" t="str">
            <v>Senko/Seraya</v>
          </cell>
          <cell r="E3126">
            <v>82.13</v>
          </cell>
          <cell r="G3126" t="str">
            <v>$S/MWh</v>
          </cell>
          <cell r="H3126">
            <v>10333.333333333334</v>
          </cell>
          <cell r="I3126" t="str">
            <v>Asia</v>
          </cell>
          <cell r="J3126" t="str">
            <v>Singh</v>
          </cell>
          <cell r="K3126">
            <v>496475.85</v>
          </cell>
          <cell r="L3126">
            <v>496475.85</v>
          </cell>
          <cell r="M3126">
            <v>10333.333333333334</v>
          </cell>
        </row>
        <row r="3127">
          <cell r="A3127">
            <v>37803</v>
          </cell>
          <cell r="B3127" t="str">
            <v>Electricity</v>
          </cell>
          <cell r="C3127" t="str">
            <v>Sakra</v>
          </cell>
          <cell r="D3127" t="str">
            <v>Senko/Seraya</v>
          </cell>
          <cell r="E3127">
            <v>82.13</v>
          </cell>
          <cell r="G3127" t="str">
            <v>$S/MWh</v>
          </cell>
          <cell r="H3127">
            <v>10333.333333333334</v>
          </cell>
          <cell r="I3127" t="str">
            <v>Asia</v>
          </cell>
          <cell r="J3127" t="str">
            <v>Singh</v>
          </cell>
          <cell r="K3127">
            <v>496475.85</v>
          </cell>
          <cell r="L3127">
            <v>496475.85</v>
          </cell>
          <cell r="M3127">
            <v>10333.333333333334</v>
          </cell>
        </row>
        <row r="3128">
          <cell r="A3128">
            <v>37834</v>
          </cell>
          <cell r="B3128" t="str">
            <v>Electricity</v>
          </cell>
          <cell r="C3128" t="str">
            <v>Sakra</v>
          </cell>
          <cell r="D3128" t="str">
            <v>Senko/Seraya</v>
          </cell>
          <cell r="E3128">
            <v>82.13</v>
          </cell>
          <cell r="G3128" t="str">
            <v>$S/MWh</v>
          </cell>
          <cell r="H3128">
            <v>10333.333333333334</v>
          </cell>
          <cell r="I3128" t="str">
            <v>Asia</v>
          </cell>
          <cell r="J3128" t="str">
            <v>Singh</v>
          </cell>
          <cell r="K3128">
            <v>496475.85</v>
          </cell>
          <cell r="L3128">
            <v>496475.85</v>
          </cell>
          <cell r="M3128">
            <v>10333.333333333334</v>
          </cell>
        </row>
        <row r="3129">
          <cell r="A3129">
            <v>37865</v>
          </cell>
          <cell r="B3129" t="str">
            <v>Electricity</v>
          </cell>
          <cell r="C3129" t="str">
            <v>Sakra</v>
          </cell>
          <cell r="D3129" t="str">
            <v>Senko/Seraya</v>
          </cell>
          <cell r="E3129">
            <v>82.13</v>
          </cell>
          <cell r="G3129" t="str">
            <v>$S/MWh</v>
          </cell>
          <cell r="H3129">
            <v>10333.333333333334</v>
          </cell>
          <cell r="I3129" t="str">
            <v>Asia</v>
          </cell>
          <cell r="J3129" t="str">
            <v>Singh</v>
          </cell>
          <cell r="K3129">
            <v>496475.85</v>
          </cell>
          <cell r="L3129">
            <v>496475.85</v>
          </cell>
          <cell r="M3129">
            <v>10333.333333333334</v>
          </cell>
        </row>
        <row r="3130">
          <cell r="A3130">
            <v>37895</v>
          </cell>
          <cell r="B3130" t="str">
            <v>Electricity</v>
          </cell>
          <cell r="C3130" t="str">
            <v>Sakra</v>
          </cell>
          <cell r="D3130" t="str">
            <v>Senko/Seraya</v>
          </cell>
          <cell r="E3130">
            <v>83.2</v>
          </cell>
          <cell r="G3130" t="str">
            <v>$S/MWh</v>
          </cell>
          <cell r="H3130">
            <v>10333.333333333334</v>
          </cell>
          <cell r="I3130" t="str">
            <v>Asia</v>
          </cell>
          <cell r="J3130" t="str">
            <v>Singh</v>
          </cell>
          <cell r="K3130">
            <v>502944</v>
          </cell>
          <cell r="L3130">
            <v>502944</v>
          </cell>
          <cell r="M3130">
            <v>10333.333333333334</v>
          </cell>
        </row>
        <row r="3131">
          <cell r="A3131">
            <v>37926</v>
          </cell>
          <cell r="B3131" t="str">
            <v>Electricity</v>
          </cell>
          <cell r="C3131" t="str">
            <v>Sakra</v>
          </cell>
          <cell r="D3131" t="str">
            <v>Senko/Seraya</v>
          </cell>
          <cell r="E3131">
            <v>83.2</v>
          </cell>
          <cell r="G3131" t="str">
            <v>$S/MWh</v>
          </cell>
          <cell r="H3131">
            <v>10333.333333333334</v>
          </cell>
          <cell r="I3131" t="str">
            <v>Asia</v>
          </cell>
          <cell r="J3131" t="str">
            <v>Singh</v>
          </cell>
          <cell r="K3131">
            <v>502944</v>
          </cell>
          <cell r="L3131">
            <v>502944</v>
          </cell>
          <cell r="M3131">
            <v>10333.333333333334</v>
          </cell>
        </row>
        <row r="3132">
          <cell r="A3132">
            <v>37956</v>
          </cell>
          <cell r="B3132" t="str">
            <v>Electricity</v>
          </cell>
          <cell r="C3132" t="str">
            <v>Sakra</v>
          </cell>
          <cell r="D3132" t="str">
            <v>Senko/Seraya</v>
          </cell>
          <cell r="E3132">
            <v>83.2</v>
          </cell>
          <cell r="G3132" t="str">
            <v>$S/MWh</v>
          </cell>
          <cell r="H3132">
            <v>10333.333333333334</v>
          </cell>
          <cell r="I3132" t="str">
            <v>Asia</v>
          </cell>
          <cell r="J3132" t="str">
            <v>Singh</v>
          </cell>
          <cell r="K3132">
            <v>502944</v>
          </cell>
          <cell r="L3132">
            <v>502944</v>
          </cell>
          <cell r="M3132">
            <v>10333.333333333334</v>
          </cell>
        </row>
        <row r="3133">
          <cell r="A3133">
            <v>37987</v>
          </cell>
          <cell r="B3133" t="str">
            <v>Electricity</v>
          </cell>
          <cell r="C3133" t="str">
            <v>Sakra</v>
          </cell>
          <cell r="D3133" t="str">
            <v>Seraya</v>
          </cell>
          <cell r="E3133">
            <v>93.9</v>
          </cell>
          <cell r="G3133" t="str">
            <v>$S/MWh</v>
          </cell>
          <cell r="H3133">
            <v>12412</v>
          </cell>
          <cell r="I3133" t="str">
            <v>Asia</v>
          </cell>
          <cell r="J3133" t="str">
            <v>Singh</v>
          </cell>
          <cell r="K3133">
            <v>685580.47058823542</v>
          </cell>
          <cell r="L3133">
            <v>685580.47058823542</v>
          </cell>
          <cell r="M3133">
            <v>12412</v>
          </cell>
        </row>
        <row r="3134">
          <cell r="A3134">
            <v>38018</v>
          </cell>
          <cell r="B3134" t="str">
            <v>Electricity</v>
          </cell>
          <cell r="C3134" t="str">
            <v>Sakra</v>
          </cell>
          <cell r="D3134" t="str">
            <v>Seraya</v>
          </cell>
          <cell r="E3134">
            <v>91.7</v>
          </cell>
          <cell r="G3134" t="str">
            <v>$S/MWh</v>
          </cell>
          <cell r="H3134">
            <v>11122</v>
          </cell>
          <cell r="I3134" t="str">
            <v>Asia</v>
          </cell>
          <cell r="J3134" t="str">
            <v>Singh</v>
          </cell>
          <cell r="K3134">
            <v>599933.76470588241</v>
          </cell>
          <cell r="L3134">
            <v>599933.76470588241</v>
          </cell>
          <cell r="M3134">
            <v>11122</v>
          </cell>
        </row>
        <row r="3135">
          <cell r="A3135">
            <v>38047</v>
          </cell>
          <cell r="B3135" t="str">
            <v>Electricity</v>
          </cell>
          <cell r="C3135" t="str">
            <v>Sakra</v>
          </cell>
          <cell r="D3135" t="str">
            <v>Seraya</v>
          </cell>
          <cell r="E3135">
            <v>90.9</v>
          </cell>
          <cell r="G3135" t="str">
            <v>$S/MWh</v>
          </cell>
          <cell r="H3135">
            <v>12186</v>
          </cell>
          <cell r="I3135" t="str">
            <v>Asia</v>
          </cell>
          <cell r="J3135" t="str">
            <v>Singh</v>
          </cell>
          <cell r="K3135">
            <v>651592.58823529421</v>
          </cell>
          <cell r="L3135">
            <v>651592.58823529421</v>
          </cell>
          <cell r="M3135">
            <v>12186</v>
          </cell>
        </row>
        <row r="3136">
          <cell r="A3136">
            <v>38078</v>
          </cell>
          <cell r="B3136" t="str">
            <v>Electricity</v>
          </cell>
          <cell r="C3136" t="str">
            <v>Sakra</v>
          </cell>
          <cell r="D3136" t="str">
            <v>Seraya</v>
          </cell>
          <cell r="E3136">
            <v>92.4</v>
          </cell>
          <cell r="G3136" t="str">
            <v>$S/MWh</v>
          </cell>
          <cell r="H3136">
            <v>11869</v>
          </cell>
          <cell r="I3136" t="str">
            <v>Asia</v>
          </cell>
          <cell r="J3136" t="str">
            <v>Singh</v>
          </cell>
          <cell r="K3136">
            <v>645115.05882352951</v>
          </cell>
          <cell r="L3136">
            <v>645115.05882352951</v>
          </cell>
          <cell r="M3136">
            <v>11869</v>
          </cell>
        </row>
        <row r="3137">
          <cell r="A3137">
            <v>38108</v>
          </cell>
          <cell r="B3137" t="str">
            <v>Electricity</v>
          </cell>
          <cell r="C3137" t="str">
            <v>Sakra</v>
          </cell>
          <cell r="D3137" t="str">
            <v>Seraya</v>
          </cell>
          <cell r="E3137">
            <v>88</v>
          </cell>
          <cell r="G3137" t="str">
            <v>$S/MWh</v>
          </cell>
          <cell r="H3137">
            <v>12255</v>
          </cell>
          <cell r="I3137" t="str">
            <v>Asia</v>
          </cell>
          <cell r="J3137" t="str">
            <v>Singh</v>
          </cell>
          <cell r="K3137">
            <v>634376.4705882353</v>
          </cell>
          <cell r="L3137">
            <v>634376.4705882353</v>
          </cell>
          <cell r="M3137">
            <v>12255</v>
          </cell>
        </row>
        <row r="3138">
          <cell r="A3138">
            <v>38139</v>
          </cell>
          <cell r="B3138" t="str">
            <v>Electricity</v>
          </cell>
          <cell r="C3138" t="str">
            <v>Sakra</v>
          </cell>
          <cell r="D3138" t="str">
            <v>Seraya</v>
          </cell>
          <cell r="E3138">
            <v>84.3</v>
          </cell>
          <cell r="G3138" t="str">
            <v>$S/MWh</v>
          </cell>
          <cell r="H3138">
            <v>10688</v>
          </cell>
          <cell r="I3138" t="str">
            <v>Asia</v>
          </cell>
          <cell r="J3138" t="str">
            <v>Singh</v>
          </cell>
          <cell r="K3138">
            <v>529999.0588235294</v>
          </cell>
          <cell r="L3138">
            <v>529999.0588235294</v>
          </cell>
          <cell r="M3138">
            <v>10688</v>
          </cell>
        </row>
        <row r="3139">
          <cell r="A3139">
            <v>38169</v>
          </cell>
          <cell r="B3139" t="str">
            <v>Electricity</v>
          </cell>
          <cell r="C3139" t="str">
            <v>Sakra</v>
          </cell>
          <cell r="D3139" t="str">
            <v>Seraya</v>
          </cell>
          <cell r="E3139">
            <v>88</v>
          </cell>
          <cell r="G3139" t="str">
            <v>$S/MWh</v>
          </cell>
          <cell r="H3139">
            <v>12600</v>
          </cell>
          <cell r="I3139" t="str">
            <v>Asia</v>
          </cell>
          <cell r="J3139" t="str">
            <v>Singh</v>
          </cell>
          <cell r="K3139">
            <v>649389.78720000002</v>
          </cell>
          <cell r="L3139">
            <v>649389.78720000002</v>
          </cell>
          <cell r="M3139">
            <v>12600</v>
          </cell>
        </row>
        <row r="3140">
          <cell r="A3140">
            <v>38200</v>
          </cell>
          <cell r="B3140" t="str">
            <v>Electricity</v>
          </cell>
          <cell r="C3140" t="str">
            <v>Sakra</v>
          </cell>
          <cell r="D3140" t="str">
            <v>Senko/Seraya</v>
          </cell>
          <cell r="E3140">
            <v>88</v>
          </cell>
          <cell r="G3140" t="str">
            <v>$S/MWh</v>
          </cell>
          <cell r="H3140">
            <v>12600</v>
          </cell>
          <cell r="I3140" t="str">
            <v>Asia</v>
          </cell>
          <cell r="J3140" t="str">
            <v>Singh</v>
          </cell>
          <cell r="K3140">
            <v>649389.78720000002</v>
          </cell>
          <cell r="L3140">
            <v>649389.78720000002</v>
          </cell>
          <cell r="M3140">
            <v>12600</v>
          </cell>
        </row>
        <row r="3141">
          <cell r="A3141">
            <v>38231</v>
          </cell>
          <cell r="B3141" t="str">
            <v>Electricity</v>
          </cell>
          <cell r="C3141" t="str">
            <v>Sakra</v>
          </cell>
          <cell r="D3141" t="str">
            <v>Senko/Seraya</v>
          </cell>
          <cell r="E3141">
            <v>88</v>
          </cell>
          <cell r="G3141" t="str">
            <v>$S/MWh</v>
          </cell>
          <cell r="H3141">
            <v>12600</v>
          </cell>
          <cell r="I3141" t="str">
            <v>Asia</v>
          </cell>
          <cell r="J3141" t="str">
            <v>Singh</v>
          </cell>
          <cell r="K3141">
            <v>649389.78720000002</v>
          </cell>
          <cell r="L3141">
            <v>649389.78720000002</v>
          </cell>
          <cell r="M3141">
            <v>12600</v>
          </cell>
        </row>
        <row r="3142">
          <cell r="A3142">
            <v>38261</v>
          </cell>
          <cell r="B3142" t="str">
            <v>Electricity</v>
          </cell>
          <cell r="C3142" t="str">
            <v>Sakra</v>
          </cell>
          <cell r="D3142" t="str">
            <v>Seraya</v>
          </cell>
          <cell r="E3142">
            <v>105</v>
          </cell>
          <cell r="G3142" t="str">
            <v>$S/MWh</v>
          </cell>
          <cell r="H3142">
            <v>12000</v>
          </cell>
          <cell r="I3142" t="str">
            <v>Asia</v>
          </cell>
          <cell r="J3142" t="str">
            <v>Singh</v>
          </cell>
          <cell r="K3142">
            <v>737942.94</v>
          </cell>
          <cell r="L3142">
            <v>737942.94</v>
          </cell>
          <cell r="M3142">
            <v>12000</v>
          </cell>
        </row>
        <row r="3143">
          <cell r="A3143">
            <v>38292</v>
          </cell>
          <cell r="B3143" t="str">
            <v>Electricity</v>
          </cell>
          <cell r="C3143" t="str">
            <v>Sakra</v>
          </cell>
          <cell r="D3143" t="str">
            <v>Senko/Seraya</v>
          </cell>
          <cell r="E3143">
            <v>88</v>
          </cell>
          <cell r="G3143" t="str">
            <v>$S/MWh</v>
          </cell>
          <cell r="H3143">
            <v>12600</v>
          </cell>
          <cell r="I3143" t="str">
            <v>Asia</v>
          </cell>
          <cell r="J3143" t="str">
            <v>Singh</v>
          </cell>
          <cell r="K3143">
            <v>649389.78720000002</v>
          </cell>
          <cell r="L3143">
            <v>649389.78720000002</v>
          </cell>
          <cell r="M3143">
            <v>12600</v>
          </cell>
        </row>
        <row r="3144">
          <cell r="A3144">
            <v>38322</v>
          </cell>
          <cell r="B3144" t="str">
            <v>Electricity</v>
          </cell>
          <cell r="C3144" t="str">
            <v>Sakra</v>
          </cell>
          <cell r="D3144" t="str">
            <v>Senko/Seraya</v>
          </cell>
          <cell r="E3144">
            <v>88</v>
          </cell>
          <cell r="G3144" t="str">
            <v>$S/MWh</v>
          </cell>
          <cell r="H3144">
            <v>12600</v>
          </cell>
          <cell r="I3144" t="str">
            <v>Asia</v>
          </cell>
          <cell r="J3144" t="str">
            <v>Singh</v>
          </cell>
          <cell r="K3144">
            <v>649389.78720000002</v>
          </cell>
          <cell r="L3144">
            <v>649389.78720000002</v>
          </cell>
          <cell r="M3144">
            <v>12600</v>
          </cell>
        </row>
        <row r="3145">
          <cell r="A3145">
            <v>38353</v>
          </cell>
          <cell r="B3145" t="str">
            <v>Electricity</v>
          </cell>
          <cell r="C3145" t="str">
            <v>Sakra</v>
          </cell>
          <cell r="D3145" t="str">
            <v>Senko/Seraya</v>
          </cell>
          <cell r="E3145">
            <v>88</v>
          </cell>
          <cell r="G3145" t="str">
            <v>$S/MWh</v>
          </cell>
          <cell r="H3145">
            <v>12600</v>
          </cell>
          <cell r="I3145" t="str">
            <v>Asia</v>
          </cell>
          <cell r="J3145" t="str">
            <v>Singh</v>
          </cell>
          <cell r="K3145">
            <v>649389.78720000002</v>
          </cell>
          <cell r="L3145">
            <v>649389.78720000002</v>
          </cell>
          <cell r="M3145">
            <v>12600</v>
          </cell>
        </row>
        <row r="3146">
          <cell r="A3146">
            <v>38384</v>
          </cell>
          <cell r="B3146" t="str">
            <v>Electricity</v>
          </cell>
          <cell r="C3146" t="str">
            <v>Sakra</v>
          </cell>
          <cell r="D3146" t="str">
            <v>Senko/Seraya</v>
          </cell>
          <cell r="E3146">
            <v>88</v>
          </cell>
          <cell r="G3146" t="str">
            <v>$S/MWh</v>
          </cell>
          <cell r="H3146">
            <v>12600</v>
          </cell>
          <cell r="I3146" t="str">
            <v>Asia</v>
          </cell>
          <cell r="J3146" t="str">
            <v>Singh</v>
          </cell>
          <cell r="K3146">
            <v>649389.78720000002</v>
          </cell>
          <cell r="L3146">
            <v>649389.78720000002</v>
          </cell>
          <cell r="M3146">
            <v>12600</v>
          </cell>
        </row>
        <row r="3147">
          <cell r="A3147">
            <v>38412</v>
          </cell>
          <cell r="B3147" t="str">
            <v>Electricity</v>
          </cell>
          <cell r="C3147" t="str">
            <v>Sakra</v>
          </cell>
          <cell r="D3147" t="str">
            <v>Senko/Seraya</v>
          </cell>
          <cell r="E3147">
            <v>88</v>
          </cell>
          <cell r="G3147" t="str">
            <v>$S/MWh</v>
          </cell>
          <cell r="H3147">
            <v>12600</v>
          </cell>
          <cell r="I3147" t="str">
            <v>Asia</v>
          </cell>
          <cell r="J3147" t="str">
            <v>Singh</v>
          </cell>
          <cell r="K3147">
            <v>649389.78720000002</v>
          </cell>
          <cell r="L3147">
            <v>649389.78720000002</v>
          </cell>
          <cell r="M3147">
            <v>12600</v>
          </cell>
        </row>
        <row r="3148">
          <cell r="A3148">
            <v>38443</v>
          </cell>
          <cell r="B3148" t="str">
            <v>Electricity</v>
          </cell>
          <cell r="C3148" t="str">
            <v>Sakra</v>
          </cell>
          <cell r="D3148" t="str">
            <v>Senko/Seraya</v>
          </cell>
          <cell r="E3148">
            <v>88</v>
          </cell>
          <cell r="G3148" t="str">
            <v>$S/MWh</v>
          </cell>
          <cell r="H3148">
            <v>12600</v>
          </cell>
          <cell r="I3148" t="str">
            <v>Asia</v>
          </cell>
          <cell r="J3148" t="str">
            <v>Singh</v>
          </cell>
          <cell r="K3148">
            <v>649389.78720000002</v>
          </cell>
          <cell r="L3148">
            <v>649389.78720000002</v>
          </cell>
          <cell r="M3148">
            <v>12600</v>
          </cell>
        </row>
        <row r="3149">
          <cell r="A3149">
            <v>38473</v>
          </cell>
          <cell r="B3149" t="str">
            <v>Electricity</v>
          </cell>
          <cell r="C3149" t="str">
            <v>Sakra</v>
          </cell>
          <cell r="D3149" t="str">
            <v>Senko/Seraya</v>
          </cell>
          <cell r="E3149">
            <v>88</v>
          </cell>
          <cell r="G3149" t="str">
            <v>$S/MWh</v>
          </cell>
          <cell r="H3149">
            <v>12600</v>
          </cell>
          <cell r="I3149" t="str">
            <v>Asia</v>
          </cell>
          <cell r="J3149" t="str">
            <v>Singh</v>
          </cell>
          <cell r="K3149">
            <v>649389.78720000002</v>
          </cell>
          <cell r="L3149">
            <v>649389.78720000002</v>
          </cell>
          <cell r="M3149">
            <v>12600</v>
          </cell>
        </row>
        <row r="3150">
          <cell r="A3150">
            <v>38504</v>
          </cell>
          <cell r="B3150" t="str">
            <v>Electricity</v>
          </cell>
          <cell r="C3150" t="str">
            <v>Sakra</v>
          </cell>
          <cell r="D3150" t="str">
            <v>Senko/Seraya</v>
          </cell>
          <cell r="E3150">
            <v>88</v>
          </cell>
          <cell r="G3150" t="str">
            <v>$S/MWh</v>
          </cell>
          <cell r="H3150">
            <v>12600</v>
          </cell>
          <cell r="I3150" t="str">
            <v>Asia</v>
          </cell>
          <cell r="J3150" t="str">
            <v>Singh</v>
          </cell>
          <cell r="K3150">
            <v>649389.78720000002</v>
          </cell>
          <cell r="L3150">
            <v>649389.78720000002</v>
          </cell>
          <cell r="M3150">
            <v>12600</v>
          </cell>
        </row>
        <row r="3151">
          <cell r="A3151">
            <v>38534</v>
          </cell>
          <cell r="B3151" t="str">
            <v>Electricity</v>
          </cell>
          <cell r="C3151" t="str">
            <v>Sakra</v>
          </cell>
          <cell r="D3151" t="str">
            <v>Senko/Seraya</v>
          </cell>
          <cell r="E3151">
            <v>88</v>
          </cell>
          <cell r="G3151" t="str">
            <v>$S/MWh</v>
          </cell>
          <cell r="H3151">
            <v>12600</v>
          </cell>
          <cell r="I3151" t="str">
            <v>Asia</v>
          </cell>
          <cell r="J3151" t="str">
            <v>Singh</v>
          </cell>
          <cell r="K3151">
            <v>649389.78720000002</v>
          </cell>
          <cell r="L3151">
            <v>649389.78720000002</v>
          </cell>
          <cell r="M3151">
            <v>12600</v>
          </cell>
        </row>
        <row r="3152">
          <cell r="A3152">
            <v>38565</v>
          </cell>
          <cell r="B3152" t="str">
            <v>Electricity</v>
          </cell>
          <cell r="C3152" t="str">
            <v>Sakra</v>
          </cell>
          <cell r="D3152" t="str">
            <v>Senko/Seraya</v>
          </cell>
          <cell r="E3152">
            <v>88</v>
          </cell>
          <cell r="G3152" t="str">
            <v>$S/MWh</v>
          </cell>
          <cell r="H3152">
            <v>12600</v>
          </cell>
          <cell r="I3152" t="str">
            <v>Asia</v>
          </cell>
          <cell r="J3152" t="str">
            <v>Singh</v>
          </cell>
          <cell r="K3152">
            <v>649389.78720000002</v>
          </cell>
          <cell r="L3152">
            <v>649389.78720000002</v>
          </cell>
          <cell r="M3152">
            <v>12600</v>
          </cell>
        </row>
        <row r="3153">
          <cell r="A3153">
            <v>38596</v>
          </cell>
          <cell r="B3153" t="str">
            <v>Electricity</v>
          </cell>
          <cell r="C3153" t="str">
            <v>Sakra</v>
          </cell>
          <cell r="D3153" t="str">
            <v>Senko/Seraya</v>
          </cell>
          <cell r="E3153">
            <v>88</v>
          </cell>
          <cell r="G3153" t="str">
            <v>$S/MWh</v>
          </cell>
          <cell r="H3153">
            <v>12600</v>
          </cell>
          <cell r="I3153" t="str">
            <v>Asia</v>
          </cell>
          <cell r="J3153" t="str">
            <v>Singh</v>
          </cell>
          <cell r="K3153">
            <v>649389.78720000002</v>
          </cell>
          <cell r="L3153">
            <v>649389.78720000002</v>
          </cell>
          <cell r="M3153">
            <v>12600</v>
          </cell>
        </row>
        <row r="3154">
          <cell r="A3154">
            <v>38626</v>
          </cell>
          <cell r="B3154" t="str">
            <v>Electricity</v>
          </cell>
          <cell r="C3154" t="str">
            <v>Sakra</v>
          </cell>
          <cell r="D3154" t="str">
            <v>Senko/Seraya</v>
          </cell>
          <cell r="E3154">
            <v>88</v>
          </cell>
          <cell r="G3154" t="str">
            <v>$S/MWh</v>
          </cell>
          <cell r="H3154">
            <v>12600</v>
          </cell>
          <cell r="I3154" t="str">
            <v>Asia</v>
          </cell>
          <cell r="J3154" t="str">
            <v>Singh</v>
          </cell>
          <cell r="K3154">
            <v>649389.78720000002</v>
          </cell>
          <cell r="L3154">
            <v>649389.78720000002</v>
          </cell>
          <cell r="M3154">
            <v>12600</v>
          </cell>
        </row>
        <row r="3155">
          <cell r="A3155">
            <v>38657</v>
          </cell>
          <cell r="B3155" t="str">
            <v>Electricity</v>
          </cell>
          <cell r="C3155" t="str">
            <v>Sakra</v>
          </cell>
          <cell r="D3155" t="str">
            <v>Senko/Seraya</v>
          </cell>
          <cell r="E3155">
            <v>88</v>
          </cell>
          <cell r="G3155" t="str">
            <v>$S/MWh</v>
          </cell>
          <cell r="H3155">
            <v>12600</v>
          </cell>
          <cell r="I3155" t="str">
            <v>Asia</v>
          </cell>
          <cell r="J3155" t="str">
            <v>Singh</v>
          </cell>
          <cell r="K3155">
            <v>649389.78720000002</v>
          </cell>
          <cell r="L3155">
            <v>649389.78720000002</v>
          </cell>
          <cell r="M3155">
            <v>12600</v>
          </cell>
        </row>
        <row r="3156">
          <cell r="A3156">
            <v>38687</v>
          </cell>
          <cell r="B3156" t="str">
            <v>Electricity</v>
          </cell>
          <cell r="C3156" t="str">
            <v>Sakra</v>
          </cell>
          <cell r="D3156" t="str">
            <v>Senko/Seraya</v>
          </cell>
          <cell r="E3156">
            <v>88</v>
          </cell>
          <cell r="G3156" t="str">
            <v>$S/MWh</v>
          </cell>
          <cell r="H3156">
            <v>12600</v>
          </cell>
          <cell r="I3156" t="str">
            <v>Asia</v>
          </cell>
          <cell r="J3156" t="str">
            <v>Singh</v>
          </cell>
          <cell r="K3156">
            <v>649389.78720000002</v>
          </cell>
          <cell r="L3156">
            <v>649389.78720000002</v>
          </cell>
          <cell r="M3156">
            <v>12600</v>
          </cell>
        </row>
        <row r="3157">
          <cell r="A3157">
            <v>37622</v>
          </cell>
          <cell r="B3157" t="str">
            <v>Electricity</v>
          </cell>
          <cell r="C3157" t="str">
            <v>Tuas</v>
          </cell>
          <cell r="D3157" t="str">
            <v>Senko/Seraya</v>
          </cell>
          <cell r="E3157">
            <v>82.13</v>
          </cell>
          <cell r="G3157" t="str">
            <v>$S/MWh</v>
          </cell>
          <cell r="H3157">
            <v>8416.6666666666661</v>
          </cell>
          <cell r="I3157" t="str">
            <v>Asia</v>
          </cell>
          <cell r="J3157" t="str">
            <v>Singh</v>
          </cell>
          <cell r="K3157">
            <v>404387.58749999991</v>
          </cell>
          <cell r="L3157">
            <v>404387.58749999991</v>
          </cell>
          <cell r="M3157">
            <v>8416.6666666666661</v>
          </cell>
        </row>
        <row r="3158">
          <cell r="A3158">
            <v>37653</v>
          </cell>
          <cell r="B3158" t="str">
            <v>Electricity</v>
          </cell>
          <cell r="C3158" t="str">
            <v>Tuas</v>
          </cell>
          <cell r="D3158" t="str">
            <v>Senko/Seraya</v>
          </cell>
          <cell r="E3158">
            <v>82.13</v>
          </cell>
          <cell r="G3158" t="str">
            <v>$S/MWh</v>
          </cell>
          <cell r="H3158">
            <v>8416.6666666666661</v>
          </cell>
          <cell r="I3158" t="str">
            <v>Asia</v>
          </cell>
          <cell r="J3158" t="str">
            <v>Singh</v>
          </cell>
          <cell r="K3158">
            <v>404387.58749999991</v>
          </cell>
          <cell r="L3158">
            <v>404387.58749999991</v>
          </cell>
          <cell r="M3158">
            <v>8416.6666666666661</v>
          </cell>
        </row>
        <row r="3159">
          <cell r="A3159">
            <v>37681</v>
          </cell>
          <cell r="B3159" t="str">
            <v>Electricity</v>
          </cell>
          <cell r="C3159" t="str">
            <v>Tuas</v>
          </cell>
          <cell r="D3159" t="str">
            <v>Senko/Seraya</v>
          </cell>
          <cell r="E3159">
            <v>82.13</v>
          </cell>
          <cell r="G3159" t="str">
            <v>$S/MWh</v>
          </cell>
          <cell r="H3159">
            <v>8416.6666666666661</v>
          </cell>
          <cell r="I3159" t="str">
            <v>Asia</v>
          </cell>
          <cell r="J3159" t="str">
            <v>Singh</v>
          </cell>
          <cell r="K3159">
            <v>404387.58749999991</v>
          </cell>
          <cell r="L3159">
            <v>404387.58749999991</v>
          </cell>
          <cell r="M3159">
            <v>8416.6666666666661</v>
          </cell>
        </row>
        <row r="3160">
          <cell r="A3160">
            <v>37712</v>
          </cell>
          <cell r="B3160" t="str">
            <v>Electricity</v>
          </cell>
          <cell r="C3160" t="str">
            <v>Tuas</v>
          </cell>
          <cell r="D3160" t="str">
            <v>Senko/Seraya</v>
          </cell>
          <cell r="E3160">
            <v>82.13</v>
          </cell>
          <cell r="G3160" t="str">
            <v>$S/MWh</v>
          </cell>
          <cell r="H3160">
            <v>8416.6666666666661</v>
          </cell>
          <cell r="I3160" t="str">
            <v>Asia</v>
          </cell>
          <cell r="J3160" t="str">
            <v>Singh</v>
          </cell>
          <cell r="K3160">
            <v>404387.58749999991</v>
          </cell>
          <cell r="L3160">
            <v>404387.58749999991</v>
          </cell>
          <cell r="M3160">
            <v>8416.6666666666661</v>
          </cell>
        </row>
        <row r="3161">
          <cell r="A3161">
            <v>37742</v>
          </cell>
          <cell r="B3161" t="str">
            <v>Electricity</v>
          </cell>
          <cell r="C3161" t="str">
            <v>Tuas</v>
          </cell>
          <cell r="D3161" t="str">
            <v>Senko/Seraya</v>
          </cell>
          <cell r="E3161">
            <v>82.13</v>
          </cell>
          <cell r="G3161" t="str">
            <v>$S/MWh</v>
          </cell>
          <cell r="H3161">
            <v>8416.6666666666661</v>
          </cell>
          <cell r="I3161" t="str">
            <v>Asia</v>
          </cell>
          <cell r="J3161" t="str">
            <v>Singh</v>
          </cell>
          <cell r="K3161">
            <v>404387.58749999991</v>
          </cell>
          <cell r="L3161">
            <v>404387.58749999991</v>
          </cell>
          <cell r="M3161">
            <v>8416.6666666666661</v>
          </cell>
        </row>
        <row r="3162">
          <cell r="A3162">
            <v>37773</v>
          </cell>
          <cell r="B3162" t="str">
            <v>Electricity</v>
          </cell>
          <cell r="C3162" t="str">
            <v>Tuas</v>
          </cell>
          <cell r="D3162" t="str">
            <v>Senko/Seraya</v>
          </cell>
          <cell r="E3162">
            <v>82.13</v>
          </cell>
          <cell r="G3162" t="str">
            <v>$S/MWh</v>
          </cell>
          <cell r="H3162">
            <v>8416.6666666666661</v>
          </cell>
          <cell r="I3162" t="str">
            <v>Asia</v>
          </cell>
          <cell r="J3162" t="str">
            <v>Singh</v>
          </cell>
          <cell r="K3162">
            <v>404387.58749999991</v>
          </cell>
          <cell r="L3162">
            <v>404387.58749999991</v>
          </cell>
          <cell r="M3162">
            <v>8416.6666666666661</v>
          </cell>
        </row>
        <row r="3163">
          <cell r="A3163">
            <v>37803</v>
          </cell>
          <cell r="B3163" t="str">
            <v>Electricity</v>
          </cell>
          <cell r="C3163" t="str">
            <v>Tuas</v>
          </cell>
          <cell r="D3163" t="str">
            <v>Senko/Seraya</v>
          </cell>
          <cell r="E3163">
            <v>82.13</v>
          </cell>
          <cell r="G3163" t="str">
            <v>$S/MWh</v>
          </cell>
          <cell r="H3163">
            <v>8416.6666666666661</v>
          </cell>
          <cell r="I3163" t="str">
            <v>Asia</v>
          </cell>
          <cell r="J3163" t="str">
            <v>Singh</v>
          </cell>
          <cell r="K3163">
            <v>404387.58749999991</v>
          </cell>
          <cell r="L3163">
            <v>404387.58749999991</v>
          </cell>
          <cell r="M3163">
            <v>8416.6666666666661</v>
          </cell>
        </row>
        <row r="3164">
          <cell r="A3164">
            <v>37834</v>
          </cell>
          <cell r="B3164" t="str">
            <v>Electricity</v>
          </cell>
          <cell r="C3164" t="str">
            <v>Tuas</v>
          </cell>
          <cell r="D3164" t="str">
            <v>Senko/Seraya</v>
          </cell>
          <cell r="E3164">
            <v>82.13</v>
          </cell>
          <cell r="G3164" t="str">
            <v>$S/MWh</v>
          </cell>
          <cell r="H3164">
            <v>8416.6666666666661</v>
          </cell>
          <cell r="I3164" t="str">
            <v>Asia</v>
          </cell>
          <cell r="J3164" t="str">
            <v>Singh</v>
          </cell>
          <cell r="K3164">
            <v>404387.58749999991</v>
          </cell>
          <cell r="L3164">
            <v>404387.58749999991</v>
          </cell>
          <cell r="M3164">
            <v>8416.6666666666661</v>
          </cell>
        </row>
        <row r="3165">
          <cell r="A3165">
            <v>37865</v>
          </cell>
          <cell r="B3165" t="str">
            <v>Electricity</v>
          </cell>
          <cell r="C3165" t="str">
            <v>Tuas</v>
          </cell>
          <cell r="D3165" t="str">
            <v>Senko/Seraya</v>
          </cell>
          <cell r="E3165">
            <v>82.13</v>
          </cell>
          <cell r="G3165" t="str">
            <v>$S/MWh</v>
          </cell>
          <cell r="H3165">
            <v>8416.6666666666661</v>
          </cell>
          <cell r="I3165" t="str">
            <v>Asia</v>
          </cell>
          <cell r="J3165" t="str">
            <v>Singh</v>
          </cell>
          <cell r="K3165">
            <v>404387.58749999991</v>
          </cell>
          <cell r="L3165">
            <v>404387.58749999991</v>
          </cell>
          <cell r="M3165">
            <v>8416.6666666666661</v>
          </cell>
        </row>
        <row r="3166">
          <cell r="A3166">
            <v>37895</v>
          </cell>
          <cell r="B3166" t="str">
            <v>Electricity</v>
          </cell>
          <cell r="C3166" t="str">
            <v>Tuas</v>
          </cell>
          <cell r="D3166" t="str">
            <v>Senko/Seraya</v>
          </cell>
          <cell r="E3166">
            <v>83.2</v>
          </cell>
          <cell r="G3166" t="str">
            <v>$S/MWh</v>
          </cell>
          <cell r="H3166">
            <v>8416.6666666666661</v>
          </cell>
          <cell r="I3166" t="str">
            <v>Asia</v>
          </cell>
          <cell r="J3166" t="str">
            <v>Singh</v>
          </cell>
          <cell r="K3166">
            <v>409656</v>
          </cell>
          <cell r="L3166">
            <v>409655.99999999994</v>
          </cell>
          <cell r="M3166">
            <v>8416.6666666666661</v>
          </cell>
        </row>
        <row r="3167">
          <cell r="A3167">
            <v>37926</v>
          </cell>
          <cell r="B3167" t="str">
            <v>Electricity</v>
          </cell>
          <cell r="C3167" t="str">
            <v>Tuas</v>
          </cell>
          <cell r="D3167" t="str">
            <v>Senko/Seraya</v>
          </cell>
          <cell r="E3167">
            <v>83.2</v>
          </cell>
          <cell r="G3167" t="str">
            <v>$S/MWh</v>
          </cell>
          <cell r="H3167">
            <v>8416.6666666666661</v>
          </cell>
          <cell r="I3167" t="str">
            <v>Asia</v>
          </cell>
          <cell r="J3167" t="str">
            <v>Singh</v>
          </cell>
          <cell r="K3167">
            <v>409656</v>
          </cell>
          <cell r="L3167">
            <v>409655.99999999994</v>
          </cell>
          <cell r="M3167">
            <v>8416.6666666666661</v>
          </cell>
        </row>
        <row r="3168">
          <cell r="A3168">
            <v>37956</v>
          </cell>
          <cell r="B3168" t="str">
            <v>Electricity</v>
          </cell>
          <cell r="C3168" t="str">
            <v>Tuas</v>
          </cell>
          <cell r="D3168" t="str">
            <v>Senko/Seraya</v>
          </cell>
          <cell r="E3168">
            <v>83.2</v>
          </cell>
          <cell r="G3168" t="str">
            <v>$S/MWh</v>
          </cell>
          <cell r="H3168">
            <v>8416.6666666666661</v>
          </cell>
          <cell r="I3168" t="str">
            <v>Asia</v>
          </cell>
          <cell r="J3168" t="str">
            <v>Singh</v>
          </cell>
          <cell r="K3168">
            <v>409656</v>
          </cell>
          <cell r="L3168">
            <v>409655.99999999994</v>
          </cell>
          <cell r="M3168">
            <v>8416.6666666666661</v>
          </cell>
        </row>
        <row r="3169">
          <cell r="A3169">
            <v>37987</v>
          </cell>
          <cell r="B3169" t="str">
            <v>Electricity</v>
          </cell>
          <cell r="C3169" t="str">
            <v>Tuas</v>
          </cell>
          <cell r="D3169" t="str">
            <v>Seraya</v>
          </cell>
          <cell r="E3169">
            <v>93.9</v>
          </cell>
          <cell r="G3169" t="str">
            <v>$S/MWh</v>
          </cell>
          <cell r="H3169">
            <v>8300</v>
          </cell>
          <cell r="I3169" t="str">
            <v>Asia</v>
          </cell>
          <cell r="J3169" t="str">
            <v>Singh</v>
          </cell>
          <cell r="K3169">
            <v>458452.94117647066</v>
          </cell>
          <cell r="L3169">
            <v>458452.94117647066</v>
          </cell>
          <cell r="M3169">
            <v>8300</v>
          </cell>
        </row>
        <row r="3170">
          <cell r="A3170">
            <v>38018</v>
          </cell>
          <cell r="B3170" t="str">
            <v>Electricity</v>
          </cell>
          <cell r="C3170" t="str">
            <v>Tuas</v>
          </cell>
          <cell r="D3170" t="str">
            <v>Seraya</v>
          </cell>
          <cell r="E3170">
            <v>91.7</v>
          </cell>
          <cell r="G3170" t="str">
            <v>$S/MWh</v>
          </cell>
          <cell r="H3170">
            <v>7816</v>
          </cell>
          <cell r="I3170" t="str">
            <v>Asia</v>
          </cell>
          <cell r="J3170" t="str">
            <v>Singh</v>
          </cell>
          <cell r="K3170">
            <v>421604.23529411765</v>
          </cell>
          <cell r="L3170">
            <v>421604.23529411765</v>
          </cell>
          <cell r="M3170">
            <v>7816</v>
          </cell>
        </row>
        <row r="3171">
          <cell r="A3171">
            <v>38047</v>
          </cell>
          <cell r="B3171" t="str">
            <v>Electricity</v>
          </cell>
          <cell r="C3171" t="str">
            <v>Tuas</v>
          </cell>
          <cell r="D3171" t="str">
            <v>Seraya</v>
          </cell>
          <cell r="E3171">
            <v>90.9</v>
          </cell>
          <cell r="G3171" t="str">
            <v>$S/MWh</v>
          </cell>
          <cell r="H3171">
            <v>8300</v>
          </cell>
          <cell r="I3171" t="str">
            <v>Asia</v>
          </cell>
          <cell r="J3171" t="str">
            <v>Singh</v>
          </cell>
          <cell r="K3171">
            <v>443805.8823529412</v>
          </cell>
          <cell r="L3171">
            <v>443805.8823529412</v>
          </cell>
          <cell r="M3171">
            <v>8300</v>
          </cell>
        </row>
        <row r="3172">
          <cell r="A3172">
            <v>38078</v>
          </cell>
          <cell r="B3172" t="str">
            <v>Electricity</v>
          </cell>
          <cell r="C3172" t="str">
            <v>Tuas</v>
          </cell>
          <cell r="D3172" t="str">
            <v>Seraya</v>
          </cell>
          <cell r="E3172">
            <v>92.4</v>
          </cell>
          <cell r="G3172" t="str">
            <v>$S/MWh</v>
          </cell>
          <cell r="H3172">
            <v>8353</v>
          </cell>
          <cell r="I3172" t="str">
            <v>Asia</v>
          </cell>
          <cell r="J3172" t="str">
            <v>Singh</v>
          </cell>
          <cell r="K3172">
            <v>454010.11764705885</v>
          </cell>
          <cell r="L3172">
            <v>454010.11764705885</v>
          </cell>
          <cell r="M3172">
            <v>8353</v>
          </cell>
        </row>
        <row r="3173">
          <cell r="A3173">
            <v>38108</v>
          </cell>
          <cell r="B3173" t="str">
            <v>Electricity</v>
          </cell>
          <cell r="C3173" t="str">
            <v>Tuas</v>
          </cell>
          <cell r="D3173" t="str">
            <v>Seraya</v>
          </cell>
          <cell r="E3173">
            <v>88</v>
          </cell>
          <cell r="G3173" t="str">
            <v>$S/MWh</v>
          </cell>
          <cell r="H3173">
            <v>8711</v>
          </cell>
          <cell r="I3173" t="str">
            <v>Asia</v>
          </cell>
          <cell r="J3173" t="str">
            <v>Singh</v>
          </cell>
          <cell r="K3173">
            <v>450922.3529411765</v>
          </cell>
          <cell r="L3173">
            <v>450922.3529411765</v>
          </cell>
          <cell r="M3173">
            <v>8711</v>
          </cell>
        </row>
        <row r="3174">
          <cell r="A3174">
            <v>38139</v>
          </cell>
          <cell r="B3174" t="str">
            <v>Electricity</v>
          </cell>
          <cell r="C3174" t="str">
            <v>Tuas</v>
          </cell>
          <cell r="D3174" t="str">
            <v>Seraya</v>
          </cell>
          <cell r="E3174">
            <v>84.3</v>
          </cell>
          <cell r="G3174" t="str">
            <v>$S/MWh</v>
          </cell>
          <cell r="H3174">
            <v>8310</v>
          </cell>
          <cell r="I3174" t="str">
            <v>Asia</v>
          </cell>
          <cell r="J3174" t="str">
            <v>Singh</v>
          </cell>
          <cell r="K3174">
            <v>412078.23529411765</v>
          </cell>
          <cell r="L3174">
            <v>412078.23529411765</v>
          </cell>
          <cell r="M3174">
            <v>8310</v>
          </cell>
        </row>
        <row r="3175">
          <cell r="A3175">
            <v>38169</v>
          </cell>
          <cell r="B3175" t="str">
            <v>Electricity</v>
          </cell>
          <cell r="C3175" t="str">
            <v>Tuas</v>
          </cell>
          <cell r="D3175" t="str">
            <v>Seraya</v>
          </cell>
          <cell r="E3175">
            <v>88</v>
          </cell>
          <cell r="G3175" t="str">
            <v>$S/MWh</v>
          </cell>
          <cell r="H3175">
            <v>8640</v>
          </cell>
          <cell r="I3175" t="str">
            <v>Asia</v>
          </cell>
          <cell r="J3175" t="str">
            <v>Singh</v>
          </cell>
          <cell r="K3175">
            <v>445295.85407999996</v>
          </cell>
          <cell r="L3175">
            <v>445295.85407999996</v>
          </cell>
          <cell r="M3175">
            <v>8640</v>
          </cell>
        </row>
        <row r="3176">
          <cell r="A3176">
            <v>38200</v>
          </cell>
          <cell r="B3176" t="str">
            <v>Electricity</v>
          </cell>
          <cell r="C3176" t="str">
            <v>Tuas</v>
          </cell>
          <cell r="D3176" t="str">
            <v>Senko/Seraya</v>
          </cell>
          <cell r="E3176">
            <v>88</v>
          </cell>
          <cell r="G3176" t="str">
            <v>$S/MWh</v>
          </cell>
          <cell r="H3176">
            <v>8640</v>
          </cell>
          <cell r="I3176" t="str">
            <v>Asia</v>
          </cell>
          <cell r="J3176" t="str">
            <v>Singh</v>
          </cell>
          <cell r="K3176">
            <v>445295.85407999996</v>
          </cell>
          <cell r="L3176">
            <v>445295.85407999996</v>
          </cell>
          <cell r="M3176">
            <v>8640</v>
          </cell>
        </row>
        <row r="3177">
          <cell r="A3177">
            <v>38231</v>
          </cell>
          <cell r="B3177" t="str">
            <v>Electricity</v>
          </cell>
          <cell r="C3177" t="str">
            <v>Tuas</v>
          </cell>
          <cell r="D3177" t="str">
            <v>Senko/Seraya</v>
          </cell>
          <cell r="E3177">
            <v>88</v>
          </cell>
          <cell r="G3177" t="str">
            <v>$S/MWh</v>
          </cell>
          <cell r="H3177">
            <v>8640</v>
          </cell>
          <cell r="I3177" t="str">
            <v>Asia</v>
          </cell>
          <cell r="J3177" t="str">
            <v>Singh</v>
          </cell>
          <cell r="K3177">
            <v>445295.85407999996</v>
          </cell>
          <cell r="L3177">
            <v>445295.85407999996</v>
          </cell>
          <cell r="M3177">
            <v>8640</v>
          </cell>
        </row>
        <row r="3178">
          <cell r="A3178">
            <v>38261</v>
          </cell>
          <cell r="B3178" t="str">
            <v>Electricity</v>
          </cell>
          <cell r="C3178" t="str">
            <v>Tuas</v>
          </cell>
          <cell r="D3178" t="str">
            <v>Seraya</v>
          </cell>
          <cell r="E3178">
            <v>105</v>
          </cell>
          <cell r="G3178" t="str">
            <v>$S/MWh</v>
          </cell>
          <cell r="H3178">
            <v>8300</v>
          </cell>
          <cell r="I3178" t="str">
            <v>Asia</v>
          </cell>
          <cell r="J3178" t="str">
            <v>Singh</v>
          </cell>
          <cell r="K3178">
            <v>510410.53349999996</v>
          </cell>
          <cell r="L3178">
            <v>510410.53349999996</v>
          </cell>
          <cell r="M3178">
            <v>8300</v>
          </cell>
        </row>
        <row r="3179">
          <cell r="A3179">
            <v>38292</v>
          </cell>
          <cell r="B3179" t="str">
            <v>Electricity</v>
          </cell>
          <cell r="C3179" t="str">
            <v>Tuas</v>
          </cell>
          <cell r="D3179" t="str">
            <v>Senko/Seraya</v>
          </cell>
          <cell r="E3179">
            <v>88</v>
          </cell>
          <cell r="G3179" t="str">
            <v>$S/MWh</v>
          </cell>
          <cell r="H3179">
            <v>8640</v>
          </cell>
          <cell r="I3179" t="str">
            <v>Asia</v>
          </cell>
          <cell r="J3179" t="str">
            <v>Singh</v>
          </cell>
          <cell r="K3179">
            <v>445295.85407999996</v>
          </cell>
          <cell r="L3179">
            <v>445295.85407999996</v>
          </cell>
          <cell r="M3179">
            <v>8640</v>
          </cell>
        </row>
        <row r="3180">
          <cell r="A3180">
            <v>38322</v>
          </cell>
          <cell r="B3180" t="str">
            <v>Electricity</v>
          </cell>
          <cell r="C3180" t="str">
            <v>Tuas</v>
          </cell>
          <cell r="D3180" t="str">
            <v>Senko/Seraya</v>
          </cell>
          <cell r="E3180">
            <v>88</v>
          </cell>
          <cell r="G3180" t="str">
            <v>$S/MWh</v>
          </cell>
          <cell r="H3180">
            <v>8640</v>
          </cell>
          <cell r="I3180" t="str">
            <v>Asia</v>
          </cell>
          <cell r="J3180" t="str">
            <v>Singh</v>
          </cell>
          <cell r="K3180">
            <v>445295.85407999996</v>
          </cell>
          <cell r="L3180">
            <v>445295.85407999996</v>
          </cell>
          <cell r="M3180">
            <v>8640</v>
          </cell>
        </row>
        <row r="3181">
          <cell r="A3181">
            <v>38353</v>
          </cell>
          <cell r="B3181" t="str">
            <v>Electricity</v>
          </cell>
          <cell r="C3181" t="str">
            <v>Tuas</v>
          </cell>
          <cell r="D3181" t="str">
            <v>Senko/Seraya</v>
          </cell>
          <cell r="E3181">
            <v>88</v>
          </cell>
          <cell r="G3181" t="str">
            <v>$S/MWh</v>
          </cell>
          <cell r="H3181">
            <v>8640</v>
          </cell>
          <cell r="I3181" t="str">
            <v>Asia</v>
          </cell>
          <cell r="J3181" t="str">
            <v>Singh</v>
          </cell>
          <cell r="K3181">
            <v>445295.85407999996</v>
          </cell>
          <cell r="L3181">
            <v>445295.85407999996</v>
          </cell>
          <cell r="M3181">
            <v>8640</v>
          </cell>
        </row>
        <row r="3182">
          <cell r="A3182">
            <v>38384</v>
          </cell>
          <cell r="B3182" t="str">
            <v>Electricity</v>
          </cell>
          <cell r="C3182" t="str">
            <v>Tuas</v>
          </cell>
          <cell r="D3182" t="str">
            <v>Senko/Seraya</v>
          </cell>
          <cell r="E3182">
            <v>88</v>
          </cell>
          <cell r="G3182" t="str">
            <v>$S/MWh</v>
          </cell>
          <cell r="H3182">
            <v>8640</v>
          </cell>
          <cell r="I3182" t="str">
            <v>Asia</v>
          </cell>
          <cell r="J3182" t="str">
            <v>Singh</v>
          </cell>
          <cell r="K3182">
            <v>445295.85407999996</v>
          </cell>
          <cell r="L3182">
            <v>445295.85407999996</v>
          </cell>
          <cell r="M3182">
            <v>8640</v>
          </cell>
        </row>
        <row r="3183">
          <cell r="A3183">
            <v>38412</v>
          </cell>
          <cell r="B3183" t="str">
            <v>Electricity</v>
          </cell>
          <cell r="C3183" t="str">
            <v>Tuas</v>
          </cell>
          <cell r="D3183" t="str">
            <v>Senko/Seraya</v>
          </cell>
          <cell r="E3183">
            <v>88</v>
          </cell>
          <cell r="G3183" t="str">
            <v>$S/MWh</v>
          </cell>
          <cell r="H3183">
            <v>8640</v>
          </cell>
          <cell r="I3183" t="str">
            <v>Asia</v>
          </cell>
          <cell r="J3183" t="str">
            <v>Singh</v>
          </cell>
          <cell r="K3183">
            <v>445295.85407999996</v>
          </cell>
          <cell r="L3183">
            <v>445295.85407999996</v>
          </cell>
          <cell r="M3183">
            <v>8640</v>
          </cell>
        </row>
        <row r="3184">
          <cell r="A3184">
            <v>38443</v>
          </cell>
          <cell r="B3184" t="str">
            <v>Electricity</v>
          </cell>
          <cell r="C3184" t="str">
            <v>Tuas</v>
          </cell>
          <cell r="D3184" t="str">
            <v>Senko/Seraya</v>
          </cell>
          <cell r="E3184">
            <v>88</v>
          </cell>
          <cell r="G3184" t="str">
            <v>$S/MWh</v>
          </cell>
          <cell r="H3184">
            <v>8640</v>
          </cell>
          <cell r="I3184" t="str">
            <v>Asia</v>
          </cell>
          <cell r="J3184" t="str">
            <v>Singh</v>
          </cell>
          <cell r="K3184">
            <v>445295.85407999996</v>
          </cell>
          <cell r="L3184">
            <v>445295.85407999996</v>
          </cell>
          <cell r="M3184">
            <v>8640</v>
          </cell>
        </row>
        <row r="3185">
          <cell r="A3185">
            <v>38473</v>
          </cell>
          <cell r="B3185" t="str">
            <v>Electricity</v>
          </cell>
          <cell r="C3185" t="str">
            <v>Tuas</v>
          </cell>
          <cell r="D3185" t="str">
            <v>Senko/Seraya</v>
          </cell>
          <cell r="E3185">
            <v>88</v>
          </cell>
          <cell r="G3185" t="str">
            <v>$S/MWh</v>
          </cell>
          <cell r="H3185">
            <v>8640</v>
          </cell>
          <cell r="I3185" t="str">
            <v>Asia</v>
          </cell>
          <cell r="J3185" t="str">
            <v>Singh</v>
          </cell>
          <cell r="K3185">
            <v>445295.85407999996</v>
          </cell>
          <cell r="L3185">
            <v>445295.85407999996</v>
          </cell>
          <cell r="M3185">
            <v>8640</v>
          </cell>
        </row>
        <row r="3186">
          <cell r="A3186">
            <v>38504</v>
          </cell>
          <cell r="B3186" t="str">
            <v>Electricity</v>
          </cell>
          <cell r="C3186" t="str">
            <v>Tuas</v>
          </cell>
          <cell r="D3186" t="str">
            <v>Senko/Seraya</v>
          </cell>
          <cell r="E3186">
            <v>88</v>
          </cell>
          <cell r="G3186" t="str">
            <v>$S/MWh</v>
          </cell>
          <cell r="H3186">
            <v>8640</v>
          </cell>
          <cell r="I3186" t="str">
            <v>Asia</v>
          </cell>
          <cell r="J3186" t="str">
            <v>Singh</v>
          </cell>
          <cell r="K3186">
            <v>445295.85407999996</v>
          </cell>
          <cell r="L3186">
            <v>445295.85407999996</v>
          </cell>
          <cell r="M3186">
            <v>8640</v>
          </cell>
        </row>
        <row r="3187">
          <cell r="A3187">
            <v>38534</v>
          </cell>
          <cell r="B3187" t="str">
            <v>Electricity</v>
          </cell>
          <cell r="C3187" t="str">
            <v>Tuas</v>
          </cell>
          <cell r="D3187" t="str">
            <v>Senko/Seraya</v>
          </cell>
          <cell r="E3187">
            <v>88</v>
          </cell>
          <cell r="G3187" t="str">
            <v>$S/MWh</v>
          </cell>
          <cell r="H3187">
            <v>8640</v>
          </cell>
          <cell r="I3187" t="str">
            <v>Asia</v>
          </cell>
          <cell r="J3187" t="str">
            <v>Singh</v>
          </cell>
          <cell r="K3187">
            <v>445295.85407999996</v>
          </cell>
          <cell r="L3187">
            <v>445295.85407999996</v>
          </cell>
          <cell r="M3187">
            <v>8640</v>
          </cell>
        </row>
        <row r="3188">
          <cell r="A3188">
            <v>38565</v>
          </cell>
          <cell r="B3188" t="str">
            <v>Electricity</v>
          </cell>
          <cell r="C3188" t="str">
            <v>Tuas</v>
          </cell>
          <cell r="D3188" t="str">
            <v>Senko/Seraya</v>
          </cell>
          <cell r="E3188">
            <v>88</v>
          </cell>
          <cell r="G3188" t="str">
            <v>$S/MWh</v>
          </cell>
          <cell r="H3188">
            <v>8640</v>
          </cell>
          <cell r="I3188" t="str">
            <v>Asia</v>
          </cell>
          <cell r="J3188" t="str">
            <v>Singh</v>
          </cell>
          <cell r="K3188">
            <v>445295.85407999996</v>
          </cell>
          <cell r="L3188">
            <v>445295.85407999996</v>
          </cell>
          <cell r="M3188">
            <v>8640</v>
          </cell>
        </row>
        <row r="3189">
          <cell r="A3189">
            <v>38596</v>
          </cell>
          <cell r="B3189" t="str">
            <v>Electricity</v>
          </cell>
          <cell r="C3189" t="str">
            <v>Tuas</v>
          </cell>
          <cell r="D3189" t="str">
            <v>Senko/Seraya</v>
          </cell>
          <cell r="E3189">
            <v>88</v>
          </cell>
          <cell r="G3189" t="str">
            <v>$S/MWh</v>
          </cell>
          <cell r="H3189">
            <v>8640</v>
          </cell>
          <cell r="I3189" t="str">
            <v>Asia</v>
          </cell>
          <cell r="J3189" t="str">
            <v>Singh</v>
          </cell>
          <cell r="K3189">
            <v>445295.85407999996</v>
          </cell>
          <cell r="L3189">
            <v>445295.85407999996</v>
          </cell>
          <cell r="M3189">
            <v>8640</v>
          </cell>
        </row>
        <row r="3190">
          <cell r="A3190">
            <v>38626</v>
          </cell>
          <cell r="B3190" t="str">
            <v>Electricity</v>
          </cell>
          <cell r="C3190" t="str">
            <v>Tuas</v>
          </cell>
          <cell r="D3190" t="str">
            <v>Senko/Seraya</v>
          </cell>
          <cell r="E3190">
            <v>88</v>
          </cell>
          <cell r="G3190" t="str">
            <v>$S/MWh</v>
          </cell>
          <cell r="H3190">
            <v>8640</v>
          </cell>
          <cell r="I3190" t="str">
            <v>Asia</v>
          </cell>
          <cell r="J3190" t="str">
            <v>Singh</v>
          </cell>
          <cell r="K3190">
            <v>445295.85407999996</v>
          </cell>
          <cell r="L3190">
            <v>445295.85407999996</v>
          </cell>
          <cell r="M3190">
            <v>8640</v>
          </cell>
        </row>
        <row r="3191">
          <cell r="A3191">
            <v>38657</v>
          </cell>
          <cell r="B3191" t="str">
            <v>Electricity</v>
          </cell>
          <cell r="C3191" t="str">
            <v>Tuas</v>
          </cell>
          <cell r="D3191" t="str">
            <v>Senko/Seraya</v>
          </cell>
          <cell r="E3191">
            <v>88</v>
          </cell>
          <cell r="G3191" t="str">
            <v>$S/MWh</v>
          </cell>
          <cell r="H3191">
            <v>8640</v>
          </cell>
          <cell r="I3191" t="str">
            <v>Asia</v>
          </cell>
          <cell r="J3191" t="str">
            <v>Singh</v>
          </cell>
          <cell r="K3191">
            <v>445295.85407999996</v>
          </cell>
          <cell r="L3191">
            <v>445295.85407999996</v>
          </cell>
          <cell r="M3191">
            <v>8640</v>
          </cell>
        </row>
        <row r="3192">
          <cell r="A3192">
            <v>38687</v>
          </cell>
          <cell r="B3192" t="str">
            <v>Electricity</v>
          </cell>
          <cell r="C3192" t="str">
            <v>Tuas</v>
          </cell>
          <cell r="D3192" t="str">
            <v>Senko/Seraya</v>
          </cell>
          <cell r="E3192">
            <v>88</v>
          </cell>
          <cell r="G3192" t="str">
            <v>$S/MWh</v>
          </cell>
          <cell r="H3192">
            <v>8640</v>
          </cell>
          <cell r="I3192" t="str">
            <v>Asia</v>
          </cell>
          <cell r="J3192" t="str">
            <v>Singh</v>
          </cell>
          <cell r="K3192">
            <v>445295.85407999996</v>
          </cell>
          <cell r="L3192">
            <v>445295.85407999996</v>
          </cell>
          <cell r="M3192">
            <v>8640</v>
          </cell>
        </row>
        <row r="3193">
          <cell r="A3193">
            <v>37622</v>
          </cell>
          <cell r="B3193" t="str">
            <v>Fuel Oil</v>
          </cell>
          <cell r="C3193" t="str">
            <v>Tuas</v>
          </cell>
          <cell r="D3193" t="str">
            <v>Shell 03/Caltex 04</v>
          </cell>
          <cell r="E3193">
            <v>0.17865516000000001</v>
          </cell>
          <cell r="G3193" t="str">
            <v>$US/litre</v>
          </cell>
          <cell r="H3193">
            <v>385800</v>
          </cell>
          <cell r="I3193" t="str">
            <v>Asia</v>
          </cell>
          <cell r="J3193" t="str">
            <v>Singh</v>
          </cell>
          <cell r="K3193">
            <v>68925.160728000003</v>
          </cell>
          <cell r="L3193">
            <v>68925.160728000003</v>
          </cell>
          <cell r="M3193">
            <v>2426.609432857143</v>
          </cell>
        </row>
        <row r="3194">
          <cell r="A3194">
            <v>37653</v>
          </cell>
          <cell r="B3194" t="str">
            <v>Fuel Oil</v>
          </cell>
          <cell r="C3194" t="str">
            <v>Tuas</v>
          </cell>
          <cell r="D3194" t="str">
            <v>Shell 03/Caltex 04</v>
          </cell>
          <cell r="E3194">
            <v>0.199854</v>
          </cell>
          <cell r="G3194" t="str">
            <v>$US/litre</v>
          </cell>
          <cell r="H3194">
            <v>385800</v>
          </cell>
          <cell r="I3194" t="str">
            <v>Asia</v>
          </cell>
          <cell r="J3194" t="str">
            <v>Singh</v>
          </cell>
          <cell r="K3194">
            <v>77103.673200000005</v>
          </cell>
          <cell r="L3194">
            <v>77103.673200000005</v>
          </cell>
          <cell r="M3194">
            <v>2426.609432857143</v>
          </cell>
        </row>
        <row r="3195">
          <cell r="A3195">
            <v>37681</v>
          </cell>
          <cell r="B3195" t="str">
            <v>Fuel Oil</v>
          </cell>
          <cell r="C3195" t="str">
            <v>Tuas</v>
          </cell>
          <cell r="D3195" t="str">
            <v>Shell 03/Caltex 04</v>
          </cell>
          <cell r="E3195">
            <v>0.21218699999999999</v>
          </cell>
          <cell r="G3195" t="str">
            <v>$US/litre</v>
          </cell>
          <cell r="H3195">
            <v>385800</v>
          </cell>
          <cell r="I3195" t="str">
            <v>Asia</v>
          </cell>
          <cell r="J3195" t="str">
            <v>Singh</v>
          </cell>
          <cell r="K3195">
            <v>81861.744599999991</v>
          </cell>
          <cell r="L3195">
            <v>81861.744599999991</v>
          </cell>
          <cell r="M3195">
            <v>2426.609432857143</v>
          </cell>
        </row>
        <row r="3196">
          <cell r="A3196">
            <v>37712</v>
          </cell>
          <cell r="B3196" t="str">
            <v>Fuel Oil</v>
          </cell>
          <cell r="C3196" t="str">
            <v>Tuas</v>
          </cell>
          <cell r="D3196" t="str">
            <v>Shell 03/Caltex 04</v>
          </cell>
          <cell r="E3196">
            <v>0.19642950000000001</v>
          </cell>
          <cell r="G3196" t="str">
            <v>$US/litre</v>
          </cell>
          <cell r="H3196">
            <v>385800</v>
          </cell>
          <cell r="I3196" t="str">
            <v>Asia</v>
          </cell>
          <cell r="J3196" t="str">
            <v>Singh</v>
          </cell>
          <cell r="K3196">
            <v>75782.501100000009</v>
          </cell>
          <cell r="L3196">
            <v>75782.501100000009</v>
          </cell>
          <cell r="M3196">
            <v>2426.609432857143</v>
          </cell>
        </row>
        <row r="3197">
          <cell r="A3197">
            <v>37742</v>
          </cell>
          <cell r="B3197" t="str">
            <v>Fuel Oil</v>
          </cell>
          <cell r="C3197" t="str">
            <v>Tuas</v>
          </cell>
          <cell r="D3197" t="str">
            <v>Shell 03/Caltex 04</v>
          </cell>
          <cell r="E3197">
            <v>0.20360990000000001</v>
          </cell>
          <cell r="G3197" t="str">
            <v>$US/litre</v>
          </cell>
          <cell r="H3197">
            <v>385800</v>
          </cell>
          <cell r="I3197" t="str">
            <v>Asia</v>
          </cell>
          <cell r="J3197" t="str">
            <v>Singh</v>
          </cell>
          <cell r="K3197">
            <v>78552.699420000004</v>
          </cell>
          <cell r="L3197">
            <v>78552.699420000004</v>
          </cell>
          <cell r="M3197">
            <v>2426.609432857143</v>
          </cell>
        </row>
        <row r="3198">
          <cell r="A3198">
            <v>37773</v>
          </cell>
          <cell r="B3198" t="str">
            <v>Fuel Oil</v>
          </cell>
          <cell r="C3198" t="str">
            <v>Tuas</v>
          </cell>
          <cell r="D3198" t="str">
            <v>Shell 03/Caltex 04</v>
          </cell>
          <cell r="G3198" t="str">
            <v>$US/litre</v>
          </cell>
          <cell r="H3198">
            <v>385800</v>
          </cell>
          <cell r="I3198" t="str">
            <v>Asia</v>
          </cell>
          <cell r="J3198" t="str">
            <v>Singh</v>
          </cell>
          <cell r="K3198">
            <v>0</v>
          </cell>
          <cell r="L3198">
            <v>0</v>
          </cell>
          <cell r="M3198">
            <v>0</v>
          </cell>
        </row>
        <row r="3199">
          <cell r="A3199">
            <v>37803</v>
          </cell>
          <cell r="B3199" t="str">
            <v>Fuel Oil</v>
          </cell>
          <cell r="C3199" t="str">
            <v>Tuas</v>
          </cell>
          <cell r="D3199" t="str">
            <v>Shell 03/Caltex 04</v>
          </cell>
          <cell r="E3199">
            <v>0.19</v>
          </cell>
          <cell r="G3199" t="str">
            <v>$US/litre</v>
          </cell>
          <cell r="H3199">
            <v>385800</v>
          </cell>
          <cell r="I3199" t="str">
            <v>Asia</v>
          </cell>
          <cell r="J3199" t="str">
            <v>Singh</v>
          </cell>
          <cell r="K3199">
            <v>73302</v>
          </cell>
          <cell r="L3199">
            <v>73302</v>
          </cell>
          <cell r="M3199">
            <v>2426.609432857143</v>
          </cell>
        </row>
        <row r="3200">
          <cell r="A3200">
            <v>37834</v>
          </cell>
          <cell r="B3200" t="str">
            <v>Fuel Oil</v>
          </cell>
          <cell r="C3200" t="str">
            <v>Tuas</v>
          </cell>
          <cell r="D3200" t="str">
            <v>Shell 03/Caltex 04</v>
          </cell>
          <cell r="E3200">
            <v>0.1823139</v>
          </cell>
          <cell r="G3200" t="str">
            <v>$US/litre</v>
          </cell>
          <cell r="H3200">
            <v>385800</v>
          </cell>
          <cell r="I3200" t="str">
            <v>Asia</v>
          </cell>
          <cell r="J3200" t="str">
            <v>Singh</v>
          </cell>
          <cell r="K3200">
            <v>70336.702619999996</v>
          </cell>
          <cell r="L3200">
            <v>70336.702619999996</v>
          </cell>
          <cell r="M3200">
            <v>2426.609432857143</v>
          </cell>
        </row>
        <row r="3201">
          <cell r="A3201">
            <v>37865</v>
          </cell>
          <cell r="B3201" t="str">
            <v>Fuel Oil</v>
          </cell>
          <cell r="C3201" t="str">
            <v>Tuas</v>
          </cell>
          <cell r="D3201" t="str">
            <v>Shell 03/Caltex 04</v>
          </cell>
          <cell r="E3201">
            <v>0.18440000000000001</v>
          </cell>
          <cell r="G3201" t="str">
            <v>$US/litre</v>
          </cell>
          <cell r="H3201">
            <v>385800</v>
          </cell>
          <cell r="I3201" t="str">
            <v>Asia</v>
          </cell>
          <cell r="J3201" t="str">
            <v>Singh</v>
          </cell>
          <cell r="K3201">
            <v>71141.52</v>
          </cell>
          <cell r="L3201">
            <v>71141.52</v>
          </cell>
          <cell r="M3201">
            <v>2426.609432857143</v>
          </cell>
        </row>
        <row r="3202">
          <cell r="A3202">
            <v>37895</v>
          </cell>
          <cell r="B3202" t="str">
            <v>Fuel Oil</v>
          </cell>
          <cell r="C3202" t="str">
            <v>Tuas</v>
          </cell>
          <cell r="D3202" t="str">
            <v>Shell 03/Caltex 04</v>
          </cell>
          <cell r="G3202" t="str">
            <v>$US/litre</v>
          </cell>
          <cell r="H3202">
            <v>385800</v>
          </cell>
          <cell r="I3202" t="str">
            <v>Asia</v>
          </cell>
          <cell r="J3202" t="str">
            <v>Singh</v>
          </cell>
          <cell r="K3202">
            <v>0</v>
          </cell>
          <cell r="L3202">
            <v>0</v>
          </cell>
          <cell r="M3202">
            <v>0</v>
          </cell>
        </row>
        <row r="3203">
          <cell r="A3203">
            <v>37926</v>
          </cell>
          <cell r="B3203" t="str">
            <v>Fuel Oil</v>
          </cell>
          <cell r="C3203" t="str">
            <v>Tuas</v>
          </cell>
          <cell r="D3203" t="str">
            <v>Shell 03/Caltex 04</v>
          </cell>
          <cell r="E3203">
            <v>0.19486560999999999</v>
          </cell>
          <cell r="G3203" t="str">
            <v>$US/litre</v>
          </cell>
          <cell r="H3203">
            <v>385800</v>
          </cell>
          <cell r="I3203" t="str">
            <v>Asia</v>
          </cell>
          <cell r="J3203" t="str">
            <v>Singh</v>
          </cell>
          <cell r="K3203">
            <v>75179.152338</v>
          </cell>
          <cell r="L3203">
            <v>75179.152338</v>
          </cell>
          <cell r="M3203">
            <v>2426.609432857143</v>
          </cell>
        </row>
        <row r="3204">
          <cell r="A3204">
            <v>37956</v>
          </cell>
          <cell r="B3204" t="str">
            <v>Fuel Oil</v>
          </cell>
          <cell r="C3204" t="str">
            <v>Tuas</v>
          </cell>
          <cell r="D3204" t="str">
            <v>Shell 03/Caltex 04</v>
          </cell>
          <cell r="E3204">
            <v>0.19486560999999999</v>
          </cell>
          <cell r="G3204" t="str">
            <v>$US/litre</v>
          </cell>
          <cell r="H3204">
            <v>385800</v>
          </cell>
          <cell r="I3204" t="str">
            <v>Asia</v>
          </cell>
          <cell r="J3204" t="str">
            <v>Singh</v>
          </cell>
          <cell r="K3204">
            <v>75179.152338</v>
          </cell>
          <cell r="L3204">
            <v>75179.152338</v>
          </cell>
          <cell r="M3204">
            <v>2426.609432857143</v>
          </cell>
        </row>
        <row r="3205">
          <cell r="A3205">
            <v>37987</v>
          </cell>
          <cell r="B3205" t="str">
            <v>Fuel Oil</v>
          </cell>
          <cell r="C3205" t="str">
            <v>Tuas</v>
          </cell>
          <cell r="D3205" t="str">
            <v>Caltex</v>
          </cell>
          <cell r="E3205">
            <v>0.23150000000000001</v>
          </cell>
          <cell r="G3205" t="str">
            <v>$US/litre</v>
          </cell>
          <cell r="H3205">
            <v>366800</v>
          </cell>
          <cell r="I3205" t="str">
            <v>Asia</v>
          </cell>
          <cell r="J3205" t="str">
            <v>Singh</v>
          </cell>
          <cell r="K3205">
            <v>84914.2</v>
          </cell>
          <cell r="L3205">
            <v>84914.2</v>
          </cell>
          <cell r="M3205">
            <v>2307.1030066666667</v>
          </cell>
        </row>
        <row r="3206">
          <cell r="A3206">
            <v>38018</v>
          </cell>
          <cell r="B3206" t="str">
            <v>Fuel Oil</v>
          </cell>
          <cell r="C3206" t="str">
            <v>Tuas</v>
          </cell>
          <cell r="D3206" t="str">
            <v>Caltex</v>
          </cell>
          <cell r="E3206">
            <v>0.25819999999999999</v>
          </cell>
          <cell r="G3206" t="str">
            <v>$US/litre</v>
          </cell>
          <cell r="H3206">
            <v>334000</v>
          </cell>
          <cell r="I3206" t="str">
            <v>Asia</v>
          </cell>
          <cell r="J3206" t="str">
            <v>Singh</v>
          </cell>
          <cell r="K3206">
            <v>86238.799999999988</v>
          </cell>
          <cell r="L3206">
            <v>86238.799999999988</v>
          </cell>
          <cell r="M3206">
            <v>2100.7971761904764</v>
          </cell>
        </row>
        <row r="3207">
          <cell r="A3207">
            <v>38047</v>
          </cell>
          <cell r="B3207" t="str">
            <v>Fuel Oil</v>
          </cell>
          <cell r="C3207" t="str">
            <v>Tuas</v>
          </cell>
          <cell r="D3207" t="str">
            <v>Caltex</v>
          </cell>
          <cell r="E3207">
            <v>0.2487</v>
          </cell>
          <cell r="G3207" t="str">
            <v>$US/litre</v>
          </cell>
          <cell r="H3207">
            <v>577400</v>
          </cell>
          <cell r="I3207" t="str">
            <v>Asia</v>
          </cell>
          <cell r="J3207" t="str">
            <v>Singh</v>
          </cell>
          <cell r="K3207">
            <v>143599.38</v>
          </cell>
          <cell r="L3207">
            <v>143599.38</v>
          </cell>
          <cell r="M3207">
            <v>3631.7373938095243</v>
          </cell>
        </row>
        <row r="3208">
          <cell r="A3208">
            <v>38078</v>
          </cell>
          <cell r="B3208" t="str">
            <v>Fuel Oil</v>
          </cell>
          <cell r="C3208" t="str">
            <v>Tuas</v>
          </cell>
          <cell r="D3208" t="str">
            <v>Caltex</v>
          </cell>
          <cell r="E3208">
            <v>0.24790000000000001</v>
          </cell>
          <cell r="G3208" t="str">
            <v>$US/litre</v>
          </cell>
          <cell r="H3208">
            <v>29660</v>
          </cell>
          <cell r="I3208" t="str">
            <v>Asia</v>
          </cell>
          <cell r="J3208" t="str">
            <v>Singh</v>
          </cell>
          <cell r="K3208">
            <v>7352.7139999999999</v>
          </cell>
          <cell r="L3208">
            <v>7352.7139999999999</v>
          </cell>
          <cell r="M3208">
            <v>186.55582109523812</v>
          </cell>
        </row>
        <row r="3209">
          <cell r="A3209">
            <v>38108</v>
          </cell>
          <cell r="B3209" t="str">
            <v>Fuel Oil</v>
          </cell>
          <cell r="C3209" t="str">
            <v>Tuas</v>
          </cell>
          <cell r="D3209" t="str">
            <v>Caltex</v>
          </cell>
          <cell r="E3209">
            <v>0.2555</v>
          </cell>
          <cell r="G3209" t="str">
            <v>$US/litre</v>
          </cell>
          <cell r="H3209">
            <v>324000</v>
          </cell>
          <cell r="I3209" t="str">
            <v>Asia</v>
          </cell>
          <cell r="J3209" t="str">
            <v>Singh</v>
          </cell>
          <cell r="K3209">
            <v>82782</v>
          </cell>
          <cell r="L3209">
            <v>82782</v>
          </cell>
          <cell r="M3209">
            <v>2037.8990571428574</v>
          </cell>
        </row>
        <row r="3210">
          <cell r="A3210">
            <v>38139</v>
          </cell>
          <cell r="B3210" t="str">
            <v>Fuel Oil</v>
          </cell>
          <cell r="C3210" t="str">
            <v>Tuas</v>
          </cell>
          <cell r="D3210" t="str">
            <v>Caltex</v>
          </cell>
          <cell r="E3210">
            <v>0.27989999999999998</v>
          </cell>
          <cell r="G3210" t="str">
            <v>$US/litre</v>
          </cell>
          <cell r="H3210">
            <v>324000</v>
          </cell>
          <cell r="I3210" t="str">
            <v>Asia</v>
          </cell>
          <cell r="J3210" t="str">
            <v>Singh</v>
          </cell>
          <cell r="K3210">
            <v>90687.599999999991</v>
          </cell>
          <cell r="L3210">
            <v>90687.599999999991</v>
          </cell>
          <cell r="M3210">
            <v>2037.8990571428574</v>
          </cell>
        </row>
        <row r="3211">
          <cell r="A3211">
            <v>38169</v>
          </cell>
          <cell r="B3211" t="str">
            <v>Fuel Oil</v>
          </cell>
          <cell r="C3211" t="str">
            <v>Tuas</v>
          </cell>
          <cell r="D3211" t="str">
            <v>Caltex</v>
          </cell>
          <cell r="E3211">
            <v>0.26989999999999997</v>
          </cell>
          <cell r="G3211" t="str">
            <v>$US/litre</v>
          </cell>
          <cell r="H3211">
            <v>324000</v>
          </cell>
          <cell r="I3211" t="str">
            <v>Asia</v>
          </cell>
          <cell r="J3211" t="str">
            <v>Singh</v>
          </cell>
          <cell r="K3211">
            <v>87447.599999999991</v>
          </cell>
          <cell r="L3211">
            <v>87447.599999999991</v>
          </cell>
          <cell r="M3211">
            <v>2037.8990571428574</v>
          </cell>
        </row>
        <row r="3212">
          <cell r="A3212">
            <v>38200</v>
          </cell>
          <cell r="B3212" t="str">
            <v>Fuel Oil</v>
          </cell>
          <cell r="C3212" t="str">
            <v>Tuas</v>
          </cell>
          <cell r="D3212" t="str">
            <v>Shell 03/Caltex 04</v>
          </cell>
          <cell r="E3212">
            <v>0.29620000000000002</v>
          </cell>
          <cell r="G3212" t="str">
            <v>$US/litre</v>
          </cell>
          <cell r="H3212">
            <v>324000</v>
          </cell>
          <cell r="I3212" t="str">
            <v>Asia</v>
          </cell>
          <cell r="J3212" t="str">
            <v>Singh</v>
          </cell>
          <cell r="K3212">
            <v>95968.8</v>
          </cell>
          <cell r="L3212">
            <v>95968.8</v>
          </cell>
          <cell r="M3212">
            <v>2037.8990571428574</v>
          </cell>
        </row>
        <row r="3213">
          <cell r="A3213">
            <v>38231</v>
          </cell>
          <cell r="B3213" t="str">
            <v>Fuel Oil</v>
          </cell>
          <cell r="C3213" t="str">
            <v>Tuas</v>
          </cell>
          <cell r="D3213" t="str">
            <v>Shell 03/Caltex 04</v>
          </cell>
          <cell r="E3213">
            <v>0.29620000000000002</v>
          </cell>
          <cell r="G3213" t="str">
            <v>$US/litre</v>
          </cell>
          <cell r="H3213">
            <v>324000</v>
          </cell>
          <cell r="I3213" t="str">
            <v>Asia</v>
          </cell>
          <cell r="J3213" t="str">
            <v>Singh</v>
          </cell>
          <cell r="K3213">
            <v>95968.8</v>
          </cell>
          <cell r="L3213">
            <v>95968.8</v>
          </cell>
          <cell r="M3213">
            <v>2037.8990571428574</v>
          </cell>
        </row>
        <row r="3214">
          <cell r="A3214">
            <v>38261</v>
          </cell>
          <cell r="B3214" t="str">
            <v>Fuel Oil</v>
          </cell>
          <cell r="C3214" t="str">
            <v>Tuas</v>
          </cell>
          <cell r="D3214" t="str">
            <v>Chevron</v>
          </cell>
          <cell r="E3214">
            <v>0.32</v>
          </cell>
          <cell r="G3214" t="str">
            <v>$US/litre</v>
          </cell>
          <cell r="H3214">
            <v>350000</v>
          </cell>
          <cell r="I3214" t="str">
            <v>Asia</v>
          </cell>
          <cell r="J3214" t="str">
            <v>Singh</v>
          </cell>
          <cell r="K3214">
            <v>112000</v>
          </cell>
          <cell r="L3214">
            <v>112000</v>
          </cell>
          <cell r="M3214">
            <v>2201.4341666666669</v>
          </cell>
        </row>
        <row r="3215">
          <cell r="A3215">
            <v>38292</v>
          </cell>
          <cell r="B3215" t="str">
            <v>Fuel Oil</v>
          </cell>
          <cell r="C3215" t="str">
            <v>Tuas</v>
          </cell>
          <cell r="D3215" t="str">
            <v>Shell 03/Caltex 04</v>
          </cell>
          <cell r="E3215">
            <v>0.29620000000000002</v>
          </cell>
          <cell r="G3215" t="str">
            <v>$US/litre</v>
          </cell>
          <cell r="H3215">
            <v>324000</v>
          </cell>
          <cell r="I3215" t="str">
            <v>Asia</v>
          </cell>
          <cell r="J3215" t="str">
            <v>Singh</v>
          </cell>
          <cell r="K3215">
            <v>95968.8</v>
          </cell>
          <cell r="L3215">
            <v>95968.8</v>
          </cell>
          <cell r="M3215">
            <v>2037.8990571428574</v>
          </cell>
        </row>
        <row r="3216">
          <cell r="A3216">
            <v>38322</v>
          </cell>
          <cell r="B3216" t="str">
            <v>Fuel Oil</v>
          </cell>
          <cell r="C3216" t="str">
            <v>Tuas</v>
          </cell>
          <cell r="D3216" t="str">
            <v>Shell 03/Caltex 04</v>
          </cell>
          <cell r="E3216">
            <v>0.29620000000000002</v>
          </cell>
          <cell r="G3216" t="str">
            <v>$US/litre</v>
          </cell>
          <cell r="H3216">
            <v>324000</v>
          </cell>
          <cell r="I3216" t="str">
            <v>Asia</v>
          </cell>
          <cell r="J3216" t="str">
            <v>Singh</v>
          </cell>
          <cell r="K3216">
            <v>95968.8</v>
          </cell>
          <cell r="L3216">
            <v>95968.8</v>
          </cell>
          <cell r="M3216">
            <v>2037.8990571428574</v>
          </cell>
        </row>
        <row r="3217">
          <cell r="A3217">
            <v>38353</v>
          </cell>
          <cell r="B3217" t="str">
            <v>Fuel Oil</v>
          </cell>
          <cell r="C3217" t="str">
            <v>Tuas</v>
          </cell>
          <cell r="D3217" t="str">
            <v>Shell 03/Caltex 04</v>
          </cell>
          <cell r="E3217">
            <v>0.29620000000000002</v>
          </cell>
          <cell r="G3217" t="str">
            <v>$US/litre</v>
          </cell>
          <cell r="H3217">
            <v>324000</v>
          </cell>
          <cell r="I3217" t="str">
            <v>Asia</v>
          </cell>
          <cell r="J3217" t="str">
            <v>Singh</v>
          </cell>
          <cell r="K3217">
            <v>95968.8</v>
          </cell>
          <cell r="L3217">
            <v>95968.8</v>
          </cell>
          <cell r="M3217">
            <v>2037.8990571428574</v>
          </cell>
        </row>
        <row r="3218">
          <cell r="A3218">
            <v>38384</v>
          </cell>
          <cell r="B3218" t="str">
            <v>Fuel Oil</v>
          </cell>
          <cell r="C3218" t="str">
            <v>Tuas</v>
          </cell>
          <cell r="D3218" t="str">
            <v>Shell 03/Caltex 04</v>
          </cell>
          <cell r="E3218">
            <v>0.29620000000000002</v>
          </cell>
          <cell r="G3218" t="str">
            <v>$US/litre</v>
          </cell>
          <cell r="H3218">
            <v>324000</v>
          </cell>
          <cell r="I3218" t="str">
            <v>Asia</v>
          </cell>
          <cell r="J3218" t="str">
            <v>Singh</v>
          </cell>
          <cell r="K3218">
            <v>95968.8</v>
          </cell>
          <cell r="L3218">
            <v>95968.8</v>
          </cell>
          <cell r="M3218">
            <v>2037.8990571428574</v>
          </cell>
        </row>
        <row r="3219">
          <cell r="A3219">
            <v>38412</v>
          </cell>
          <cell r="B3219" t="str">
            <v>Fuel Oil</v>
          </cell>
          <cell r="C3219" t="str">
            <v>Tuas</v>
          </cell>
          <cell r="D3219" t="str">
            <v>Shell 03/Caltex 04</v>
          </cell>
          <cell r="E3219">
            <v>0.29620000000000002</v>
          </cell>
          <cell r="G3219" t="str">
            <v>$US/litre</v>
          </cell>
          <cell r="H3219">
            <v>324000</v>
          </cell>
          <cell r="I3219" t="str">
            <v>Asia</v>
          </cell>
          <cell r="J3219" t="str">
            <v>Singh</v>
          </cell>
          <cell r="K3219">
            <v>95968.8</v>
          </cell>
          <cell r="L3219">
            <v>95968.8</v>
          </cell>
          <cell r="M3219">
            <v>2037.8990571428574</v>
          </cell>
        </row>
        <row r="3220">
          <cell r="A3220">
            <v>38443</v>
          </cell>
          <cell r="B3220" t="str">
            <v>Fuel Oil</v>
          </cell>
          <cell r="C3220" t="str">
            <v>Tuas</v>
          </cell>
          <cell r="D3220" t="str">
            <v>Shell 03/Caltex 04</v>
          </cell>
          <cell r="E3220">
            <v>0.29620000000000002</v>
          </cell>
          <cell r="G3220" t="str">
            <v>$US/litre</v>
          </cell>
          <cell r="H3220">
            <v>324000</v>
          </cell>
          <cell r="I3220" t="str">
            <v>Asia</v>
          </cell>
          <cell r="J3220" t="str">
            <v>Singh</v>
          </cell>
          <cell r="K3220">
            <v>95968.8</v>
          </cell>
          <cell r="L3220">
            <v>95968.8</v>
          </cell>
          <cell r="M3220">
            <v>2037.8990571428574</v>
          </cell>
        </row>
        <row r="3221">
          <cell r="A3221">
            <v>38473</v>
          </cell>
          <cell r="B3221" t="str">
            <v>Fuel Oil</v>
          </cell>
          <cell r="C3221" t="str">
            <v>Tuas</v>
          </cell>
          <cell r="D3221" t="str">
            <v>Shell 03/Caltex 04</v>
          </cell>
          <cell r="E3221">
            <v>0.29620000000000002</v>
          </cell>
          <cell r="G3221" t="str">
            <v>$US/litre</v>
          </cell>
          <cell r="H3221">
            <v>324000</v>
          </cell>
          <cell r="I3221" t="str">
            <v>Asia</v>
          </cell>
          <cell r="J3221" t="str">
            <v>Singh</v>
          </cell>
          <cell r="K3221">
            <v>95968.8</v>
          </cell>
          <cell r="L3221">
            <v>95968.8</v>
          </cell>
          <cell r="M3221">
            <v>2037.8990571428574</v>
          </cell>
        </row>
        <row r="3222">
          <cell r="A3222">
            <v>38504</v>
          </cell>
          <cell r="B3222" t="str">
            <v>Fuel Oil</v>
          </cell>
          <cell r="C3222" t="str">
            <v>Tuas</v>
          </cell>
          <cell r="D3222" t="str">
            <v>Shell 03/Caltex 04</v>
          </cell>
          <cell r="E3222">
            <v>0.29620000000000002</v>
          </cell>
          <cell r="G3222" t="str">
            <v>$US/litre</v>
          </cell>
          <cell r="H3222">
            <v>324000</v>
          </cell>
          <cell r="I3222" t="str">
            <v>Asia</v>
          </cell>
          <cell r="J3222" t="str">
            <v>Singh</v>
          </cell>
          <cell r="K3222">
            <v>95968.8</v>
          </cell>
          <cell r="L3222">
            <v>95968.8</v>
          </cell>
          <cell r="M3222">
            <v>2037.8990571428574</v>
          </cell>
        </row>
        <row r="3223">
          <cell r="A3223">
            <v>38534</v>
          </cell>
          <cell r="B3223" t="str">
            <v>Fuel Oil</v>
          </cell>
          <cell r="C3223" t="str">
            <v>Tuas</v>
          </cell>
          <cell r="D3223" t="str">
            <v>Shell 03/Caltex 04</v>
          </cell>
          <cell r="E3223">
            <v>0.29620000000000002</v>
          </cell>
          <cell r="G3223" t="str">
            <v>$US/litre</v>
          </cell>
          <cell r="H3223">
            <v>324000</v>
          </cell>
          <cell r="I3223" t="str">
            <v>Asia</v>
          </cell>
          <cell r="J3223" t="str">
            <v>Singh</v>
          </cell>
          <cell r="K3223">
            <v>95968.8</v>
          </cell>
          <cell r="L3223">
            <v>95968.8</v>
          </cell>
          <cell r="M3223">
            <v>2037.8990571428574</v>
          </cell>
        </row>
        <row r="3224">
          <cell r="A3224">
            <v>38565</v>
          </cell>
          <cell r="B3224" t="str">
            <v>Fuel Oil</v>
          </cell>
          <cell r="C3224" t="str">
            <v>Tuas</v>
          </cell>
          <cell r="D3224" t="str">
            <v>Shell 03/Caltex 04</v>
          </cell>
          <cell r="E3224">
            <v>0.29620000000000002</v>
          </cell>
          <cell r="G3224" t="str">
            <v>$US/litre</v>
          </cell>
          <cell r="H3224">
            <v>324000</v>
          </cell>
          <cell r="I3224" t="str">
            <v>Asia</v>
          </cell>
          <cell r="J3224" t="str">
            <v>Singh</v>
          </cell>
          <cell r="K3224">
            <v>95968.8</v>
          </cell>
          <cell r="L3224">
            <v>95968.8</v>
          </cell>
          <cell r="M3224">
            <v>2037.8990571428574</v>
          </cell>
        </row>
        <row r="3225">
          <cell r="A3225">
            <v>38596</v>
          </cell>
          <cell r="B3225" t="str">
            <v>Fuel Oil</v>
          </cell>
          <cell r="C3225" t="str">
            <v>Tuas</v>
          </cell>
          <cell r="D3225" t="str">
            <v>Shell 03/Caltex 04</v>
          </cell>
          <cell r="E3225">
            <v>0.29620000000000002</v>
          </cell>
          <cell r="G3225" t="str">
            <v>$US/litre</v>
          </cell>
          <cell r="H3225">
            <v>324000</v>
          </cell>
          <cell r="I3225" t="str">
            <v>Asia</v>
          </cell>
          <cell r="J3225" t="str">
            <v>Singh</v>
          </cell>
          <cell r="K3225">
            <v>95968.8</v>
          </cell>
          <cell r="L3225">
            <v>95968.8</v>
          </cell>
          <cell r="M3225">
            <v>2037.8990571428574</v>
          </cell>
        </row>
        <row r="3226">
          <cell r="A3226">
            <v>38626</v>
          </cell>
          <cell r="B3226" t="str">
            <v>Fuel Oil</v>
          </cell>
          <cell r="C3226" t="str">
            <v>Tuas</v>
          </cell>
          <cell r="D3226" t="str">
            <v>Shell 03/Caltex 04</v>
          </cell>
          <cell r="E3226">
            <v>0.29620000000000002</v>
          </cell>
          <cell r="G3226" t="str">
            <v>$US/litre</v>
          </cell>
          <cell r="H3226">
            <v>324000</v>
          </cell>
          <cell r="I3226" t="str">
            <v>Asia</v>
          </cell>
          <cell r="J3226" t="str">
            <v>Singh</v>
          </cell>
          <cell r="K3226">
            <v>95968.8</v>
          </cell>
          <cell r="L3226">
            <v>95968.8</v>
          </cell>
          <cell r="M3226">
            <v>2037.8990571428574</v>
          </cell>
        </row>
        <row r="3227">
          <cell r="A3227">
            <v>38657</v>
          </cell>
          <cell r="B3227" t="str">
            <v>Fuel Oil</v>
          </cell>
          <cell r="C3227" t="str">
            <v>Tuas</v>
          </cell>
          <cell r="D3227" t="str">
            <v>Shell 03/Caltex 04</v>
          </cell>
          <cell r="E3227">
            <v>0.29620000000000002</v>
          </cell>
          <cell r="G3227" t="str">
            <v>$US/litre</v>
          </cell>
          <cell r="H3227">
            <v>324000</v>
          </cell>
          <cell r="I3227" t="str">
            <v>Asia</v>
          </cell>
          <cell r="J3227" t="str">
            <v>Singh</v>
          </cell>
          <cell r="K3227">
            <v>95968.8</v>
          </cell>
          <cell r="L3227">
            <v>95968.8</v>
          </cell>
          <cell r="M3227">
            <v>2037.8990571428574</v>
          </cell>
        </row>
        <row r="3228">
          <cell r="A3228">
            <v>38687</v>
          </cell>
          <cell r="B3228" t="str">
            <v>Fuel Oil</v>
          </cell>
          <cell r="C3228" t="str">
            <v>Tuas</v>
          </cell>
          <cell r="D3228" t="str">
            <v>Shell 03/Caltex 04</v>
          </cell>
          <cell r="E3228">
            <v>0.29620000000000002</v>
          </cell>
          <cell r="G3228" t="str">
            <v>$US/litre</v>
          </cell>
          <cell r="H3228">
            <v>324000</v>
          </cell>
          <cell r="I3228" t="str">
            <v>Asia</v>
          </cell>
          <cell r="J3228" t="str">
            <v>Singh</v>
          </cell>
          <cell r="K3228">
            <v>95968.8</v>
          </cell>
          <cell r="L3228">
            <v>95968.8</v>
          </cell>
          <cell r="M3228">
            <v>2037.8990571428574</v>
          </cell>
        </row>
        <row r="3229">
          <cell r="A3229">
            <v>37803</v>
          </cell>
          <cell r="B3229" t="str">
            <v>Ammonia</v>
          </cell>
          <cell r="C3229" t="str">
            <v>Victoria</v>
          </cell>
          <cell r="D3229" t="str">
            <v>Duke Energy</v>
          </cell>
          <cell r="E3229">
            <v>189.81818181818181</v>
          </cell>
          <cell r="G3229" t="str">
            <v>$/ton</v>
          </cell>
          <cell r="H3229">
            <v>6854.25</v>
          </cell>
          <cell r="I3229" t="str">
            <v>US</v>
          </cell>
          <cell r="J3229" t="str">
            <v>Pankey</v>
          </cell>
          <cell r="K3229">
            <v>1301061.2727272727</v>
          </cell>
          <cell r="L3229">
            <v>1301061.2727272727</v>
          </cell>
          <cell r="M3229">
            <v>6218.0699375811637</v>
          </cell>
        </row>
        <row r="3230">
          <cell r="A3230">
            <v>37803</v>
          </cell>
          <cell r="B3230" t="str">
            <v>Ammonia</v>
          </cell>
          <cell r="C3230" t="str">
            <v>Victoria</v>
          </cell>
          <cell r="D3230" t="str">
            <v>Transammonia</v>
          </cell>
          <cell r="E3230">
            <v>189.81818181818181</v>
          </cell>
          <cell r="G3230" t="str">
            <v>$/ton</v>
          </cell>
          <cell r="H3230">
            <v>6854.25</v>
          </cell>
          <cell r="I3230" t="str">
            <v>US</v>
          </cell>
          <cell r="J3230" t="str">
            <v>Pankey</v>
          </cell>
          <cell r="K3230">
            <v>1301061.2727272727</v>
          </cell>
          <cell r="L3230">
            <v>1301061.2727272727</v>
          </cell>
          <cell r="M3230">
            <v>6218.0699375811637</v>
          </cell>
        </row>
        <row r="3231">
          <cell r="A3231">
            <v>37803</v>
          </cell>
          <cell r="B3231" t="str">
            <v>Ammonia</v>
          </cell>
          <cell r="C3231" t="str">
            <v>Wilton</v>
          </cell>
          <cell r="D3231" t="str">
            <v>Terra</v>
          </cell>
          <cell r="E3231">
            <v>115</v>
          </cell>
          <cell r="G3231" t="str">
            <v>£/MT</v>
          </cell>
          <cell r="H3231">
            <v>4166.666666666667</v>
          </cell>
          <cell r="I3231" t="str">
            <v>Euro</v>
          </cell>
          <cell r="J3231" t="str">
            <v>Pankey</v>
          </cell>
          <cell r="K3231">
            <v>781041.66666666663</v>
          </cell>
          <cell r="L3231">
            <v>781041.66666666663</v>
          </cell>
          <cell r="M3231">
            <v>4166.666666666667</v>
          </cell>
        </row>
        <row r="3232">
          <cell r="A3232">
            <v>37803</v>
          </cell>
          <cell r="B3232" t="str">
            <v>Ammonia</v>
          </cell>
          <cell r="C3232" t="str">
            <v>Butachimie</v>
          </cell>
          <cell r="D3232" t="str">
            <v>Multiple</v>
          </cell>
          <cell r="E3232">
            <v>191</v>
          </cell>
          <cell r="G3232" t="str">
            <v>€/MT</v>
          </cell>
          <cell r="H3232">
            <v>8333.3333333333339</v>
          </cell>
          <cell r="I3232" t="str">
            <v>Euro</v>
          </cell>
          <cell r="J3232" t="str">
            <v>Pankey</v>
          </cell>
          <cell r="K3232">
            <v>1810043.3333333335</v>
          </cell>
          <cell r="L3232">
            <v>1810043.3333333335</v>
          </cell>
          <cell r="M3232">
            <v>8333.3333333333339</v>
          </cell>
        </row>
        <row r="3233">
          <cell r="A3233">
            <v>37773</v>
          </cell>
          <cell r="B3233" t="str">
            <v>Ammonia</v>
          </cell>
          <cell r="C3233" t="str">
            <v>Maitland</v>
          </cell>
          <cell r="D3233" t="str">
            <v>PCS</v>
          </cell>
          <cell r="E3233">
            <v>240</v>
          </cell>
          <cell r="G3233" t="str">
            <v>$/MT</v>
          </cell>
          <cell r="H3233">
            <v>66.666666666666671</v>
          </cell>
          <cell r="I3233" t="str">
            <v>Can</v>
          </cell>
          <cell r="J3233" t="str">
            <v>Pankey</v>
          </cell>
          <cell r="K3233">
            <v>16000.000000000002</v>
          </cell>
          <cell r="L3233">
            <v>16000.000000000002</v>
          </cell>
          <cell r="M3233">
            <v>66.666666666666671</v>
          </cell>
        </row>
        <row r="3234">
          <cell r="A3234">
            <v>37773</v>
          </cell>
          <cell r="B3234" t="str">
            <v>Ammonia</v>
          </cell>
          <cell r="C3234" t="str">
            <v>Maitland</v>
          </cell>
          <cell r="D3234" t="str">
            <v>Terra</v>
          </cell>
          <cell r="E3234">
            <v>240</v>
          </cell>
          <cell r="G3234" t="str">
            <v>$/MT</v>
          </cell>
          <cell r="H3234">
            <v>3266.6666666666665</v>
          </cell>
          <cell r="I3234" t="str">
            <v>Can</v>
          </cell>
          <cell r="J3234" t="str">
            <v>Pankey</v>
          </cell>
          <cell r="K3234">
            <v>784000</v>
          </cell>
          <cell r="L3234">
            <v>784000</v>
          </cell>
          <cell r="M3234">
            <v>3266.6666666666665</v>
          </cell>
        </row>
        <row r="3235">
          <cell r="A3235">
            <v>37773</v>
          </cell>
          <cell r="B3235" t="str">
            <v>Ammonia</v>
          </cell>
          <cell r="C3235" t="str">
            <v>Sabine</v>
          </cell>
          <cell r="D3235" t="str">
            <v>CNR</v>
          </cell>
          <cell r="E3235">
            <v>224.28181818181815</v>
          </cell>
          <cell r="G3235" t="str">
            <v>$/ton</v>
          </cell>
          <cell r="H3235">
            <v>2733.3333333333335</v>
          </cell>
          <cell r="I3235" t="str">
            <v>US</v>
          </cell>
          <cell r="J3235" t="str">
            <v>Pankey</v>
          </cell>
          <cell r="K3235">
            <v>613036.96969696961</v>
          </cell>
          <cell r="L3235">
            <v>613036.96969696961</v>
          </cell>
          <cell r="M3235">
            <v>2479.6378640097046</v>
          </cell>
        </row>
        <row r="3236">
          <cell r="A3236">
            <v>37773</v>
          </cell>
          <cell r="B3236" t="str">
            <v>Ammonia</v>
          </cell>
          <cell r="C3236" t="str">
            <v>Sabine</v>
          </cell>
          <cell r="D3236" t="str">
            <v>Duke Energy</v>
          </cell>
          <cell r="E3236">
            <v>224.28181818181815</v>
          </cell>
          <cell r="G3236" t="str">
            <v>$/ton</v>
          </cell>
          <cell r="H3236">
            <v>2733.3333333333335</v>
          </cell>
          <cell r="I3236" t="str">
            <v>US</v>
          </cell>
          <cell r="J3236" t="str">
            <v>Pankey</v>
          </cell>
          <cell r="K3236">
            <v>613036.96969696961</v>
          </cell>
          <cell r="L3236">
            <v>613036.96969696961</v>
          </cell>
          <cell r="M3236">
            <v>2479.6378640097046</v>
          </cell>
        </row>
        <row r="3237">
          <cell r="A3237">
            <v>37773</v>
          </cell>
          <cell r="B3237" t="str">
            <v>Ammonia</v>
          </cell>
          <cell r="C3237" t="str">
            <v>Sabine</v>
          </cell>
          <cell r="D3237" t="str">
            <v>Terra</v>
          </cell>
          <cell r="E3237">
            <v>224.28181818181815</v>
          </cell>
          <cell r="G3237" t="str">
            <v>$/ton</v>
          </cell>
          <cell r="H3237">
            <v>5466.666666666667</v>
          </cell>
          <cell r="I3237" t="str">
            <v>US</v>
          </cell>
          <cell r="J3237" t="str">
            <v>Pankey</v>
          </cell>
          <cell r="K3237">
            <v>1226073.9393939392</v>
          </cell>
          <cell r="L3237">
            <v>1226073.9393939392</v>
          </cell>
          <cell r="M3237">
            <v>4959.2757280194091</v>
          </cell>
        </row>
        <row r="3238">
          <cell r="A3238">
            <v>37773</v>
          </cell>
          <cell r="B3238" t="str">
            <v>Ammonia</v>
          </cell>
          <cell r="C3238" t="str">
            <v>Sabine</v>
          </cell>
          <cell r="D3238" t="str">
            <v>Transammonia</v>
          </cell>
          <cell r="E3238">
            <v>224.28181818181815</v>
          </cell>
          <cell r="G3238" t="str">
            <v>$/ton</v>
          </cell>
          <cell r="H3238">
            <v>2733.3333333333335</v>
          </cell>
          <cell r="I3238" t="str">
            <v>US</v>
          </cell>
          <cell r="J3238" t="str">
            <v>Pankey</v>
          </cell>
          <cell r="K3238">
            <v>613036.96969696961</v>
          </cell>
          <cell r="L3238">
            <v>613036.96969696961</v>
          </cell>
          <cell r="M3238">
            <v>2479.6378640097046</v>
          </cell>
        </row>
        <row r="3239">
          <cell r="A3239">
            <v>37773</v>
          </cell>
          <cell r="B3239" t="str">
            <v>Ammonia</v>
          </cell>
          <cell r="C3239" t="str">
            <v>Victoria</v>
          </cell>
          <cell r="D3239" t="str">
            <v>CNR</v>
          </cell>
          <cell r="E3239">
            <v>206</v>
          </cell>
          <cell r="G3239" t="str">
            <v>$/ton</v>
          </cell>
          <cell r="H3239">
            <v>6854.25</v>
          </cell>
          <cell r="I3239" t="str">
            <v>US</v>
          </cell>
          <cell r="J3239" t="str">
            <v>Pankey</v>
          </cell>
          <cell r="K3239">
            <v>1411975.5</v>
          </cell>
          <cell r="L3239">
            <v>1411975.5</v>
          </cell>
          <cell r="M3239">
            <v>6218.0699375811637</v>
          </cell>
        </row>
        <row r="3240">
          <cell r="A3240">
            <v>37773</v>
          </cell>
          <cell r="B3240" t="str">
            <v>Ammonia</v>
          </cell>
          <cell r="C3240" t="str">
            <v>Victoria</v>
          </cell>
          <cell r="D3240" t="str">
            <v>Duke Energy</v>
          </cell>
          <cell r="E3240">
            <v>206</v>
          </cell>
          <cell r="G3240" t="str">
            <v>$/ton</v>
          </cell>
          <cell r="H3240">
            <v>6854.25</v>
          </cell>
          <cell r="I3240" t="str">
            <v>US</v>
          </cell>
          <cell r="J3240" t="str">
            <v>Pankey</v>
          </cell>
          <cell r="K3240">
            <v>1411975.5</v>
          </cell>
          <cell r="L3240">
            <v>1411975.5</v>
          </cell>
          <cell r="M3240">
            <v>6218.0699375811637</v>
          </cell>
        </row>
        <row r="3241">
          <cell r="A3241">
            <v>37622</v>
          </cell>
          <cell r="B3241" t="str">
            <v>Coal</v>
          </cell>
          <cell r="C3241" t="str">
            <v>Maydown</v>
          </cell>
          <cell r="D3241" t="str">
            <v>Patmond Energy Ltd</v>
          </cell>
          <cell r="E3241">
            <v>35.207926479035038</v>
          </cell>
          <cell r="G3241" t="str">
            <v>£/MT</v>
          </cell>
          <cell r="H3241">
            <v>4368.083333333333</v>
          </cell>
          <cell r="I3241" t="str">
            <v>Euro</v>
          </cell>
          <cell r="J3241" t="str">
            <v>Whisker</v>
          </cell>
          <cell r="K3241">
            <v>247603.76253542028</v>
          </cell>
          <cell r="L3241">
            <v>247603.76253542028</v>
          </cell>
          <cell r="M3241">
            <v>4814.9884912916668</v>
          </cell>
        </row>
        <row r="3242">
          <cell r="A3242">
            <v>37653</v>
          </cell>
          <cell r="B3242" t="str">
            <v>Coal</v>
          </cell>
          <cell r="C3242" t="str">
            <v>Maydown</v>
          </cell>
          <cell r="D3242" t="str">
            <v>Patmond Energy Ltd</v>
          </cell>
          <cell r="E3242">
            <v>36.527813712807244</v>
          </cell>
          <cell r="G3242" t="str">
            <v>£/MT</v>
          </cell>
          <cell r="H3242">
            <v>4368.083333333333</v>
          </cell>
          <cell r="I3242" t="str">
            <v>Euro</v>
          </cell>
          <cell r="J3242" t="str">
            <v>Whisker</v>
          </cell>
          <cell r="K3242">
            <v>256886.02019404917</v>
          </cell>
          <cell r="L3242">
            <v>256886.02019404917</v>
          </cell>
          <cell r="M3242">
            <v>4814.9884912916668</v>
          </cell>
        </row>
        <row r="3243">
          <cell r="A3243">
            <v>37681</v>
          </cell>
          <cell r="B3243" t="str">
            <v>Coal</v>
          </cell>
          <cell r="C3243" t="str">
            <v>Maydown</v>
          </cell>
          <cell r="D3243" t="str">
            <v>Patmond Energy Ltd</v>
          </cell>
          <cell r="E3243">
            <v>35.101611635220124</v>
          </cell>
          <cell r="G3243" t="str">
            <v>£/MT</v>
          </cell>
          <cell r="H3243">
            <v>4368.083333333333</v>
          </cell>
          <cell r="I3243" t="str">
            <v>Euro</v>
          </cell>
          <cell r="J3243" t="str">
            <v>Whisker</v>
          </cell>
          <cell r="K3243">
            <v>246856.09125868054</v>
          </cell>
          <cell r="L3243">
            <v>246856.09125868054</v>
          </cell>
          <cell r="M3243">
            <v>4814.9884912916668</v>
          </cell>
        </row>
        <row r="3244">
          <cell r="A3244">
            <v>37712</v>
          </cell>
          <cell r="B3244" t="str">
            <v>Coal</v>
          </cell>
          <cell r="C3244" t="str">
            <v>Maydown</v>
          </cell>
          <cell r="D3244" t="str">
            <v>Patmond Energy Ltd</v>
          </cell>
          <cell r="E3244">
            <v>36.355011655011658</v>
          </cell>
          <cell r="G3244" t="str">
            <v>£/MT</v>
          </cell>
          <cell r="H3244">
            <v>4368.083333333333</v>
          </cell>
          <cell r="I3244" t="str">
            <v>Euro</v>
          </cell>
          <cell r="J3244" t="str">
            <v>Whisker</v>
          </cell>
          <cell r="K3244">
            <v>254082.75278943282</v>
          </cell>
          <cell r="L3244">
            <v>254082.75278943282</v>
          </cell>
          <cell r="M3244">
            <v>4814.9884912916668</v>
          </cell>
        </row>
        <row r="3245">
          <cell r="A3245">
            <v>37742</v>
          </cell>
          <cell r="B3245" t="str">
            <v>Coal</v>
          </cell>
          <cell r="C3245" t="str">
            <v>Maydown</v>
          </cell>
          <cell r="D3245" t="str">
            <v>Patmond Energy Ltd</v>
          </cell>
          <cell r="E3245">
            <v>35.990400000000001</v>
          </cell>
          <cell r="G3245" t="str">
            <v>£/MT</v>
          </cell>
          <cell r="H3245">
            <v>4368.083333333333</v>
          </cell>
          <cell r="I3245" t="str">
            <v>Euro</v>
          </cell>
          <cell r="J3245" t="str">
            <v>Whisker</v>
          </cell>
          <cell r="K3245">
            <v>251534.50624000002</v>
          </cell>
          <cell r="L3245">
            <v>251534.50624000002</v>
          </cell>
          <cell r="M3245">
            <v>4814.9884912916668</v>
          </cell>
        </row>
        <row r="3246">
          <cell r="A3246">
            <v>37773</v>
          </cell>
          <cell r="B3246" t="str">
            <v>Coal</v>
          </cell>
          <cell r="C3246" t="str">
            <v>Maydown</v>
          </cell>
          <cell r="D3246" t="str">
            <v>Patmond Energy Ltd</v>
          </cell>
          <cell r="E3246">
            <v>40.863093658795435</v>
          </cell>
          <cell r="G3246" t="str">
            <v>£/MT</v>
          </cell>
          <cell r="H3246">
            <v>4368.083333333333</v>
          </cell>
          <cell r="I3246" t="str">
            <v>Euro</v>
          </cell>
          <cell r="J3246" t="str">
            <v>Whisker</v>
          </cell>
          <cell r="K3246">
            <v>285589.43737507734</v>
          </cell>
          <cell r="L3246">
            <v>285589.43737507734</v>
          </cell>
          <cell r="M3246">
            <v>4814.9884912916668</v>
          </cell>
        </row>
        <row r="3247">
          <cell r="A3247">
            <v>37803</v>
          </cell>
          <cell r="B3247" t="str">
            <v>Coal</v>
          </cell>
          <cell r="C3247" t="str">
            <v>Maydown</v>
          </cell>
          <cell r="D3247" t="str">
            <v>Patmond Energy Ltd</v>
          </cell>
          <cell r="E3247">
            <v>34.930249632892803</v>
          </cell>
          <cell r="G3247" t="str">
            <v>£/MT</v>
          </cell>
          <cell r="H3247">
            <v>4368.083333333333</v>
          </cell>
          <cell r="I3247" t="str">
            <v>Euro</v>
          </cell>
          <cell r="J3247" t="str">
            <v>Whisker</v>
          </cell>
          <cell r="K3247">
            <v>248702.53323849727</v>
          </cell>
          <cell r="L3247">
            <v>248702.53323849727</v>
          </cell>
          <cell r="M3247">
            <v>4814.9884912916668</v>
          </cell>
        </row>
        <row r="3248">
          <cell r="A3248">
            <v>37834</v>
          </cell>
          <cell r="B3248" t="str">
            <v>Coal</v>
          </cell>
          <cell r="C3248" t="str">
            <v>Maydown</v>
          </cell>
          <cell r="D3248" t="str">
            <v>Patmond Energy Ltd</v>
          </cell>
          <cell r="E3248">
            <v>32.816455696202532</v>
          </cell>
          <cell r="G3248" t="str">
            <v>£/MT</v>
          </cell>
          <cell r="H3248">
            <v>4368.083333333333</v>
          </cell>
          <cell r="I3248" t="str">
            <v>Euro</v>
          </cell>
          <cell r="J3248" t="str">
            <v>Whisker</v>
          </cell>
          <cell r="K3248">
            <v>233652.37149261599</v>
          </cell>
          <cell r="L3248">
            <v>233652.37149261599</v>
          </cell>
          <cell r="M3248">
            <v>4814.9884912916668</v>
          </cell>
        </row>
        <row r="3249">
          <cell r="A3249">
            <v>37865</v>
          </cell>
          <cell r="B3249" t="str">
            <v>Coal</v>
          </cell>
          <cell r="C3249" t="str">
            <v>Maydown</v>
          </cell>
          <cell r="D3249" t="str">
            <v>Patmond Energy Ltd</v>
          </cell>
          <cell r="E3249">
            <v>35.205061834915156</v>
          </cell>
          <cell r="G3249" t="str">
            <v>£/MT</v>
          </cell>
          <cell r="H3249">
            <v>4368.083333333333</v>
          </cell>
          <cell r="I3249" t="str">
            <v>Euro</v>
          </cell>
          <cell r="J3249" t="str">
            <v>Whisker</v>
          </cell>
          <cell r="K3249">
            <v>250659.18947560154</v>
          </cell>
          <cell r="L3249">
            <v>250659.18947560154</v>
          </cell>
          <cell r="M3249">
            <v>4814.9884912916668</v>
          </cell>
        </row>
        <row r="3250">
          <cell r="A3250">
            <v>37895</v>
          </cell>
          <cell r="B3250" t="str">
            <v>Coal</v>
          </cell>
          <cell r="C3250" t="str">
            <v>Maydown</v>
          </cell>
          <cell r="D3250" t="str">
            <v>Patmond Energy Ltd</v>
          </cell>
          <cell r="E3250">
            <v>35.21442922374429</v>
          </cell>
          <cell r="G3250" t="str">
            <v>£/MT</v>
          </cell>
          <cell r="H3250">
            <v>4368.083333333333</v>
          </cell>
          <cell r="I3250" t="str">
            <v>Euro</v>
          </cell>
          <cell r="J3250" t="str">
            <v>Whisker</v>
          </cell>
          <cell r="K3250">
            <v>259955.05874079143</v>
          </cell>
          <cell r="L3250">
            <v>259955.05874079143</v>
          </cell>
          <cell r="M3250">
            <v>4814.9884912916668</v>
          </cell>
        </row>
        <row r="3251">
          <cell r="A3251">
            <v>37926</v>
          </cell>
          <cell r="B3251" t="str">
            <v>Coal</v>
          </cell>
          <cell r="C3251" t="str">
            <v>Maydown</v>
          </cell>
          <cell r="D3251" t="str">
            <v>Patmond Energy Ltd</v>
          </cell>
          <cell r="E3251">
            <v>35.729918772563174</v>
          </cell>
          <cell r="G3251" t="str">
            <v>£/MT</v>
          </cell>
          <cell r="H3251">
            <v>4368.083333333333</v>
          </cell>
          <cell r="I3251" t="str">
            <v>Euro</v>
          </cell>
          <cell r="J3251" t="str">
            <v>Whisker</v>
          </cell>
          <cell r="K3251">
            <v>263760.43394911999</v>
          </cell>
          <cell r="L3251">
            <v>263760.43394911999</v>
          </cell>
          <cell r="M3251">
            <v>4814.9884912916668</v>
          </cell>
        </row>
        <row r="3252">
          <cell r="A3252">
            <v>37956</v>
          </cell>
          <cell r="B3252" t="str">
            <v>Coal</v>
          </cell>
          <cell r="C3252" t="str">
            <v>Maydown</v>
          </cell>
          <cell r="D3252" t="str">
            <v>Patmond Energy Ltd</v>
          </cell>
          <cell r="E3252">
            <v>35.208713087860005</v>
          </cell>
          <cell r="G3252" t="str">
            <v>£/MT</v>
          </cell>
          <cell r="H3252">
            <v>4368.083333333333</v>
          </cell>
          <cell r="I3252" t="str">
            <v>Euro</v>
          </cell>
          <cell r="J3252" t="str">
            <v>Whisker</v>
          </cell>
          <cell r="K3252">
            <v>259912.86187796204</v>
          </cell>
          <cell r="L3252">
            <v>259912.86187796204</v>
          </cell>
          <cell r="M3252">
            <v>4814.9884912916668</v>
          </cell>
        </row>
        <row r="3253">
          <cell r="A3253">
            <v>37987</v>
          </cell>
          <cell r="B3253" t="str">
            <v>Coal</v>
          </cell>
          <cell r="C3253" t="str">
            <v>Maydown</v>
          </cell>
          <cell r="D3253" t="str">
            <v>Patmond Energy Ltd</v>
          </cell>
          <cell r="E3253">
            <v>36.264164273406088</v>
          </cell>
          <cell r="G3253" t="str">
            <v>£/MT</v>
          </cell>
          <cell r="H3253">
            <v>4375</v>
          </cell>
          <cell r="I3253" t="str">
            <v>Euro</v>
          </cell>
          <cell r="J3253" t="str">
            <v>Whisker</v>
          </cell>
          <cell r="K3253">
            <v>290339.96521395753</v>
          </cell>
          <cell r="L3253">
            <v>290339.96521395753</v>
          </cell>
          <cell r="M3253">
            <v>4822.6128125000005</v>
          </cell>
        </row>
        <row r="3254">
          <cell r="A3254">
            <v>38018</v>
          </cell>
          <cell r="B3254" t="str">
            <v>Coal</v>
          </cell>
          <cell r="C3254" t="str">
            <v>Maydown</v>
          </cell>
          <cell r="D3254" t="str">
            <v>Patmond Energy Ltd</v>
          </cell>
          <cell r="E3254">
            <v>37.623648124191462</v>
          </cell>
          <cell r="G3254" t="str">
            <v>£/MT</v>
          </cell>
          <cell r="H3254">
            <v>4375</v>
          </cell>
          <cell r="I3254" t="str">
            <v>Euro</v>
          </cell>
          <cell r="J3254" t="str">
            <v>Whisker</v>
          </cell>
          <cell r="K3254">
            <v>301224.33279430791</v>
          </cell>
          <cell r="L3254">
            <v>301224.33279430791</v>
          </cell>
          <cell r="M3254">
            <v>4822.6128125000005</v>
          </cell>
        </row>
        <row r="3255">
          <cell r="A3255">
            <v>38047</v>
          </cell>
          <cell r="B3255" t="str">
            <v>Coal</v>
          </cell>
          <cell r="C3255" t="str">
            <v>Maydown</v>
          </cell>
          <cell r="D3255" t="str">
            <v>Patmond Energy Ltd</v>
          </cell>
          <cell r="E3255">
            <v>36.154659984276726</v>
          </cell>
          <cell r="G3255" t="str">
            <v>£/MT</v>
          </cell>
          <cell r="H3255">
            <v>4375</v>
          </cell>
          <cell r="I3255" t="str">
            <v>Euro</v>
          </cell>
          <cell r="J3255" t="str">
            <v>Whisker</v>
          </cell>
          <cell r="K3255">
            <v>289463.24649911554</v>
          </cell>
          <cell r="L3255">
            <v>289463.24649911554</v>
          </cell>
          <cell r="M3255">
            <v>4822.6128125000005</v>
          </cell>
        </row>
        <row r="3256">
          <cell r="A3256">
            <v>38078</v>
          </cell>
          <cell r="B3256" t="str">
            <v>Coal</v>
          </cell>
          <cell r="C3256" t="str">
            <v>Maydown</v>
          </cell>
          <cell r="D3256" t="str">
            <v>Patmond Energy Ltd</v>
          </cell>
          <cell r="E3256">
            <v>37.445662004662012</v>
          </cell>
          <cell r="G3256" t="str">
            <v>£/MT</v>
          </cell>
          <cell r="H3256">
            <v>4375</v>
          </cell>
          <cell r="I3256" t="str">
            <v>Euro</v>
          </cell>
          <cell r="J3256" t="str">
            <v>Whisker</v>
          </cell>
          <cell r="K3256">
            <v>294884.58828671335</v>
          </cell>
          <cell r="L3256">
            <v>294884.58828671335</v>
          </cell>
          <cell r="M3256">
            <v>4822.6128125000005</v>
          </cell>
        </row>
        <row r="3257">
          <cell r="A3257">
            <v>38108</v>
          </cell>
          <cell r="B3257" t="str">
            <v>Coal</v>
          </cell>
          <cell r="C3257" t="str">
            <v>Maydown</v>
          </cell>
          <cell r="D3257" t="str">
            <v>Patmond Energy Ltd</v>
          </cell>
          <cell r="E3257">
            <v>37.070112000000002</v>
          </cell>
          <cell r="G3257" t="str">
            <v>£/MT</v>
          </cell>
          <cell r="H3257">
            <v>4375</v>
          </cell>
          <cell r="I3257" t="str">
            <v>Euro</v>
          </cell>
          <cell r="J3257" t="str">
            <v>Whisker</v>
          </cell>
          <cell r="K3257">
            <v>291927.13200000004</v>
          </cell>
          <cell r="L3257">
            <v>291927.13200000004</v>
          </cell>
          <cell r="M3257">
            <v>4822.6128125000005</v>
          </cell>
        </row>
        <row r="3258">
          <cell r="A3258">
            <v>38139</v>
          </cell>
          <cell r="B3258" t="str">
            <v>Coal</v>
          </cell>
          <cell r="C3258" t="str">
            <v>Maydown</v>
          </cell>
          <cell r="D3258" t="str">
            <v>Patmond Energy Ltd</v>
          </cell>
          <cell r="E3258">
            <v>42.088986468559298</v>
          </cell>
          <cell r="G3258" t="str">
            <v>£/MT</v>
          </cell>
          <cell r="H3258">
            <v>4375</v>
          </cell>
          <cell r="I3258" t="str">
            <v>Euro</v>
          </cell>
          <cell r="J3258" t="str">
            <v>Whisker</v>
          </cell>
          <cell r="K3258">
            <v>331450.7684399045</v>
          </cell>
          <cell r="L3258">
            <v>331450.7684399045</v>
          </cell>
          <cell r="M3258">
            <v>4822.6128125000005</v>
          </cell>
        </row>
        <row r="3259">
          <cell r="A3259">
            <v>38169</v>
          </cell>
          <cell r="B3259" t="str">
            <v>Coal</v>
          </cell>
          <cell r="C3259" t="str">
            <v>Maydown</v>
          </cell>
          <cell r="D3259" t="str">
            <v>Patmond Energy Ltd</v>
          </cell>
          <cell r="E3259">
            <v>35.97815712187959</v>
          </cell>
          <cell r="G3259" t="str">
            <v>£/MT</v>
          </cell>
          <cell r="H3259">
            <v>4375</v>
          </cell>
          <cell r="I3259" t="str">
            <v>Euro</v>
          </cell>
          <cell r="J3259" t="str">
            <v>Whisker</v>
          </cell>
          <cell r="K3259">
            <v>286476.36255932879</v>
          </cell>
          <cell r="L3259">
            <v>286476.36255932879</v>
          </cell>
          <cell r="M3259">
            <v>4822.6128125000005</v>
          </cell>
        </row>
        <row r="3260">
          <cell r="A3260">
            <v>38200</v>
          </cell>
          <cell r="B3260" t="str">
            <v>Coal</v>
          </cell>
          <cell r="C3260" t="str">
            <v>Maydown</v>
          </cell>
          <cell r="D3260" t="str">
            <v>Patmond Energy Ltd</v>
          </cell>
          <cell r="E3260">
            <v>33.800949367088606</v>
          </cell>
          <cell r="G3260" t="str">
            <v>£/MT</v>
          </cell>
          <cell r="H3260">
            <v>4375</v>
          </cell>
          <cell r="I3260" t="str">
            <v>Euro</v>
          </cell>
          <cell r="J3260" t="str">
            <v>Whisker</v>
          </cell>
          <cell r="K3260">
            <v>269140.32847577147</v>
          </cell>
          <cell r="L3260">
            <v>269140.32847577147</v>
          </cell>
          <cell r="M3260">
            <v>4822.6128125000005</v>
          </cell>
        </row>
        <row r="3261">
          <cell r="A3261">
            <v>38231</v>
          </cell>
          <cell r="B3261" t="str">
            <v>Coal</v>
          </cell>
          <cell r="C3261" t="str">
            <v>Maydown</v>
          </cell>
          <cell r="D3261" t="str">
            <v>Patmond Energy Ltd</v>
          </cell>
          <cell r="E3261">
            <v>36.261213689962609</v>
          </cell>
          <cell r="G3261" t="str">
            <v>£/MT</v>
          </cell>
          <cell r="H3261">
            <v>4375</v>
          </cell>
          <cell r="I3261" t="str">
            <v>Euro</v>
          </cell>
          <cell r="J3261" t="str">
            <v>Whisker</v>
          </cell>
          <cell r="K3261">
            <v>288730.20273652999</v>
          </cell>
          <cell r="L3261">
            <v>288730.20273652999</v>
          </cell>
          <cell r="M3261">
            <v>4822.6128125000005</v>
          </cell>
        </row>
        <row r="3262">
          <cell r="A3262">
            <v>38261</v>
          </cell>
          <cell r="B3262" t="str">
            <v>Coal</v>
          </cell>
          <cell r="C3262" t="str">
            <v>Maydown</v>
          </cell>
          <cell r="D3262" t="str">
            <v>Patmond Energy Ltd</v>
          </cell>
          <cell r="E3262">
            <v>36.270862100456618</v>
          </cell>
          <cell r="G3262" t="str">
            <v>£/MT</v>
          </cell>
          <cell r="H3262">
            <v>4375</v>
          </cell>
          <cell r="I3262" t="str">
            <v>Euro</v>
          </cell>
          <cell r="J3262" t="str">
            <v>Whisker</v>
          </cell>
          <cell r="K3262">
            <v>288807.02828191413</v>
          </cell>
          <cell r="L3262">
            <v>288807.02828191413</v>
          </cell>
          <cell r="M3262">
            <v>4822.6128125000005</v>
          </cell>
        </row>
        <row r="3263">
          <cell r="A3263">
            <v>38292</v>
          </cell>
          <cell r="B3263" t="str">
            <v>Coal</v>
          </cell>
          <cell r="C3263" t="str">
            <v>Maydown</v>
          </cell>
          <cell r="D3263" t="str">
            <v>Patmond Energy Ltd</v>
          </cell>
          <cell r="E3263">
            <v>36.801816335740071</v>
          </cell>
          <cell r="G3263" t="str">
            <v>£/MT</v>
          </cell>
          <cell r="H3263">
            <v>4375</v>
          </cell>
          <cell r="I3263" t="str">
            <v>Euro</v>
          </cell>
          <cell r="J3263" t="str">
            <v>Whisker</v>
          </cell>
          <cell r="K3263">
            <v>293034.75560808595</v>
          </cell>
          <cell r="L3263">
            <v>293034.75560808595</v>
          </cell>
          <cell r="M3263">
            <v>4822.6128125000005</v>
          </cell>
        </row>
        <row r="3264">
          <cell r="A3264">
            <v>38322</v>
          </cell>
          <cell r="B3264" t="str">
            <v>Coal</v>
          </cell>
          <cell r="C3264" t="str">
            <v>Maydown</v>
          </cell>
          <cell r="D3264" t="str">
            <v>Patmond Energy Ltd</v>
          </cell>
          <cell r="E3264">
            <v>36.264974480495809</v>
          </cell>
          <cell r="G3264" t="str">
            <v>£/MT</v>
          </cell>
          <cell r="H3264">
            <v>4375</v>
          </cell>
          <cell r="I3264" t="str">
            <v>Euro</v>
          </cell>
          <cell r="J3264" t="str">
            <v>Whisker</v>
          </cell>
          <cell r="K3264">
            <v>288760.14806109597</v>
          </cell>
          <cell r="L3264">
            <v>288760.14806109597</v>
          </cell>
          <cell r="M3264">
            <v>4822.6128125000005</v>
          </cell>
        </row>
        <row r="3265">
          <cell r="A3265">
            <v>38353</v>
          </cell>
          <cell r="B3265" t="str">
            <v>Coal</v>
          </cell>
          <cell r="C3265" t="str">
            <v>Maydown</v>
          </cell>
          <cell r="D3265" t="str">
            <v>Patmond Energy Ltd</v>
          </cell>
          <cell r="E3265">
            <v>36.264164273406088</v>
          </cell>
          <cell r="G3265" t="str">
            <v>£/MT</v>
          </cell>
          <cell r="H3265">
            <v>4375</v>
          </cell>
          <cell r="I3265" t="str">
            <v>Euro</v>
          </cell>
          <cell r="J3265" t="str">
            <v>Whisker</v>
          </cell>
          <cell r="K3265">
            <v>288753.69678069279</v>
          </cell>
          <cell r="L3265">
            <v>288753.69678069279</v>
          </cell>
          <cell r="M3265">
            <v>4822.6128125000005</v>
          </cell>
        </row>
        <row r="3266">
          <cell r="A3266">
            <v>38384</v>
          </cell>
          <cell r="B3266" t="str">
            <v>Coal</v>
          </cell>
          <cell r="C3266" t="str">
            <v>Maydown</v>
          </cell>
          <cell r="D3266" t="str">
            <v>Patmond Energy Ltd</v>
          </cell>
          <cell r="E3266">
            <v>36.264164273406088</v>
          </cell>
          <cell r="G3266" t="str">
            <v>£/MT</v>
          </cell>
          <cell r="H3266">
            <v>4375</v>
          </cell>
          <cell r="I3266" t="str">
            <v>Euro</v>
          </cell>
          <cell r="J3266" t="str">
            <v>Whisker</v>
          </cell>
          <cell r="K3266">
            <v>288753.69678069279</v>
          </cell>
          <cell r="L3266">
            <v>288753.69678069279</v>
          </cell>
          <cell r="M3266">
            <v>4822.6128125000005</v>
          </cell>
        </row>
        <row r="3267">
          <cell r="A3267">
            <v>38412</v>
          </cell>
          <cell r="B3267" t="str">
            <v>Coal</v>
          </cell>
          <cell r="C3267" t="str">
            <v>Maydown</v>
          </cell>
          <cell r="D3267" t="str">
            <v>Patmond Energy Ltd</v>
          </cell>
          <cell r="E3267">
            <v>36.264164273406088</v>
          </cell>
          <cell r="G3267" t="str">
            <v>£/MT</v>
          </cell>
          <cell r="H3267">
            <v>4375</v>
          </cell>
          <cell r="I3267" t="str">
            <v>Euro</v>
          </cell>
          <cell r="J3267" t="str">
            <v>Whisker</v>
          </cell>
          <cell r="K3267">
            <v>288753.69678069279</v>
          </cell>
          <cell r="L3267">
            <v>288753.69678069279</v>
          </cell>
          <cell r="M3267">
            <v>4822.6128125000005</v>
          </cell>
        </row>
        <row r="3268">
          <cell r="A3268">
            <v>38443</v>
          </cell>
          <cell r="B3268" t="str">
            <v>Coal</v>
          </cell>
          <cell r="C3268" t="str">
            <v>Maydown</v>
          </cell>
          <cell r="D3268" t="str">
            <v>Patmond Energy Ltd</v>
          </cell>
          <cell r="E3268">
            <v>36.264164273406088</v>
          </cell>
          <cell r="G3268" t="str">
            <v>£/MT</v>
          </cell>
          <cell r="H3268">
            <v>4375</v>
          </cell>
          <cell r="I3268" t="str">
            <v>Euro</v>
          </cell>
          <cell r="J3268" t="str">
            <v>Whisker</v>
          </cell>
          <cell r="K3268">
            <v>288753.69678069279</v>
          </cell>
          <cell r="L3268">
            <v>288753.69678069279</v>
          </cell>
          <cell r="M3268">
            <v>4822.6128125000005</v>
          </cell>
        </row>
        <row r="3269">
          <cell r="A3269">
            <v>38473</v>
          </cell>
          <cell r="B3269" t="str">
            <v>Coal</v>
          </cell>
          <cell r="C3269" t="str">
            <v>Maydown</v>
          </cell>
          <cell r="D3269" t="str">
            <v>Patmond Energy Ltd</v>
          </cell>
          <cell r="E3269">
            <v>36.264164273406088</v>
          </cell>
          <cell r="G3269" t="str">
            <v>£/MT</v>
          </cell>
          <cell r="H3269">
            <v>4375</v>
          </cell>
          <cell r="I3269" t="str">
            <v>Euro</v>
          </cell>
          <cell r="J3269" t="str">
            <v>Whisker</v>
          </cell>
          <cell r="K3269">
            <v>288753.69678069279</v>
          </cell>
          <cell r="L3269">
            <v>288753.69678069279</v>
          </cell>
          <cell r="M3269">
            <v>4822.6128125000005</v>
          </cell>
        </row>
        <row r="3270">
          <cell r="A3270">
            <v>38504</v>
          </cell>
          <cell r="B3270" t="str">
            <v>Coal</v>
          </cell>
          <cell r="C3270" t="str">
            <v>Maydown</v>
          </cell>
          <cell r="D3270" t="str">
            <v>Patmond Energy Ltd</v>
          </cell>
          <cell r="E3270">
            <v>36.264164273406088</v>
          </cell>
          <cell r="G3270" t="str">
            <v>£/MT</v>
          </cell>
          <cell r="H3270">
            <v>4375</v>
          </cell>
          <cell r="I3270" t="str">
            <v>Euro</v>
          </cell>
          <cell r="J3270" t="str">
            <v>Whisker</v>
          </cell>
          <cell r="K3270">
            <v>288753.69678069279</v>
          </cell>
          <cell r="L3270">
            <v>288753.69678069279</v>
          </cell>
          <cell r="M3270">
            <v>4822.6128125000005</v>
          </cell>
        </row>
        <row r="3271">
          <cell r="A3271">
            <v>38534</v>
          </cell>
          <cell r="B3271" t="str">
            <v>Coal</v>
          </cell>
          <cell r="C3271" t="str">
            <v>Maydown</v>
          </cell>
          <cell r="D3271" t="str">
            <v>Patmond Energy Ltd</v>
          </cell>
          <cell r="E3271">
            <v>36.264164273406088</v>
          </cell>
          <cell r="G3271" t="str">
            <v>£/MT</v>
          </cell>
          <cell r="H3271">
            <v>4375</v>
          </cell>
          <cell r="I3271" t="str">
            <v>Euro</v>
          </cell>
          <cell r="J3271" t="str">
            <v>Whisker</v>
          </cell>
          <cell r="K3271">
            <v>288753.69678069279</v>
          </cell>
          <cell r="L3271">
            <v>288753.69678069279</v>
          </cell>
          <cell r="M3271">
            <v>4822.6128125000005</v>
          </cell>
        </row>
        <row r="3272">
          <cell r="A3272">
            <v>38565</v>
          </cell>
          <cell r="B3272" t="str">
            <v>Coal</v>
          </cell>
          <cell r="C3272" t="str">
            <v>Maydown</v>
          </cell>
          <cell r="D3272" t="str">
            <v>Patmond Energy Ltd</v>
          </cell>
          <cell r="E3272">
            <v>36.264164273406088</v>
          </cell>
          <cell r="G3272" t="str">
            <v>£/MT</v>
          </cell>
          <cell r="H3272">
            <v>4375</v>
          </cell>
          <cell r="I3272" t="str">
            <v>Euro</v>
          </cell>
          <cell r="J3272" t="str">
            <v>Whisker</v>
          </cell>
          <cell r="K3272">
            <v>288753.69678069279</v>
          </cell>
          <cell r="L3272">
            <v>288753.69678069279</v>
          </cell>
          <cell r="M3272">
            <v>4822.6128125000005</v>
          </cell>
        </row>
        <row r="3273">
          <cell r="A3273">
            <v>38596</v>
          </cell>
          <cell r="B3273" t="str">
            <v>Coal</v>
          </cell>
          <cell r="C3273" t="str">
            <v>Maydown</v>
          </cell>
          <cell r="D3273" t="str">
            <v>Patmond Energy Ltd</v>
          </cell>
          <cell r="E3273">
            <v>36.264164273406088</v>
          </cell>
          <cell r="G3273" t="str">
            <v>£/MT</v>
          </cell>
          <cell r="H3273">
            <v>4375</v>
          </cell>
          <cell r="I3273" t="str">
            <v>Euro</v>
          </cell>
          <cell r="J3273" t="str">
            <v>Whisker</v>
          </cell>
          <cell r="K3273">
            <v>288753.69678069279</v>
          </cell>
          <cell r="L3273">
            <v>288753.69678069279</v>
          </cell>
          <cell r="M3273">
            <v>4822.6128125000005</v>
          </cell>
        </row>
        <row r="3274">
          <cell r="A3274">
            <v>38626</v>
          </cell>
          <cell r="B3274" t="str">
            <v>Coal</v>
          </cell>
          <cell r="C3274" t="str">
            <v>Maydown</v>
          </cell>
          <cell r="D3274" t="str">
            <v>Patmond Energy Ltd</v>
          </cell>
          <cell r="E3274">
            <v>0</v>
          </cell>
          <cell r="G3274" t="str">
            <v>£/MT</v>
          </cell>
          <cell r="H3274">
            <v>4375</v>
          </cell>
          <cell r="I3274" t="str">
            <v>Euro</v>
          </cell>
          <cell r="J3274" t="str">
            <v>Whisker</v>
          </cell>
          <cell r="K3274">
            <v>0</v>
          </cell>
          <cell r="L3274">
            <v>0</v>
          </cell>
          <cell r="M3274">
            <v>0</v>
          </cell>
        </row>
        <row r="3275">
          <cell r="A3275">
            <v>38657</v>
          </cell>
          <cell r="B3275" t="str">
            <v>Coal</v>
          </cell>
          <cell r="C3275" t="str">
            <v>Maydown</v>
          </cell>
          <cell r="D3275" t="str">
            <v>Patmond Energy Ltd</v>
          </cell>
          <cell r="E3275">
            <v>0</v>
          </cell>
          <cell r="G3275" t="str">
            <v>£/MT</v>
          </cell>
          <cell r="H3275">
            <v>4375</v>
          </cell>
          <cell r="I3275" t="str">
            <v>Euro</v>
          </cell>
          <cell r="J3275" t="str">
            <v>Whisker</v>
          </cell>
          <cell r="K3275">
            <v>0</v>
          </cell>
          <cell r="L3275">
            <v>0</v>
          </cell>
          <cell r="M3275">
            <v>0</v>
          </cell>
        </row>
        <row r="3276">
          <cell r="A3276">
            <v>38687</v>
          </cell>
          <cell r="B3276" t="str">
            <v>Coal</v>
          </cell>
          <cell r="C3276" t="str">
            <v>Maydown</v>
          </cell>
          <cell r="D3276" t="str">
            <v>Patmond Energy Ltd</v>
          </cell>
          <cell r="E3276">
            <v>0</v>
          </cell>
          <cell r="G3276" t="str">
            <v>£/MT</v>
          </cell>
          <cell r="H3276">
            <v>4375</v>
          </cell>
          <cell r="I3276" t="str">
            <v>Euro</v>
          </cell>
          <cell r="J3276" t="str">
            <v>Whisker</v>
          </cell>
          <cell r="K3276">
            <v>0</v>
          </cell>
          <cell r="L3276">
            <v>0</v>
          </cell>
          <cell r="M3276">
            <v>0</v>
          </cell>
        </row>
        <row r="3277">
          <cell r="A3277">
            <v>37773</v>
          </cell>
          <cell r="B3277" t="str">
            <v>Ammonia</v>
          </cell>
          <cell r="C3277" t="str">
            <v>Victoria</v>
          </cell>
          <cell r="D3277" t="str">
            <v>Transammonia</v>
          </cell>
          <cell r="E3277">
            <v>206</v>
          </cell>
          <cell r="G3277" t="str">
            <v>$/ton</v>
          </cell>
          <cell r="H3277">
            <v>6854.25</v>
          </cell>
          <cell r="I3277" t="str">
            <v>US</v>
          </cell>
          <cell r="J3277" t="str">
            <v>Pankey</v>
          </cell>
          <cell r="K3277">
            <v>1411975.5</v>
          </cell>
          <cell r="L3277">
            <v>1411975.5</v>
          </cell>
          <cell r="M3277">
            <v>6218.0699375811637</v>
          </cell>
        </row>
        <row r="3278">
          <cell r="A3278">
            <v>37773</v>
          </cell>
          <cell r="B3278" t="str">
            <v>Ammonia</v>
          </cell>
          <cell r="C3278" t="str">
            <v>Wilton</v>
          </cell>
          <cell r="D3278" t="str">
            <v>Terra</v>
          </cell>
          <cell r="E3278">
            <v>119</v>
          </cell>
          <cell r="G3278" t="str">
            <v>£/MT</v>
          </cell>
          <cell r="H3278">
            <v>4166.666666666667</v>
          </cell>
          <cell r="I3278" t="str">
            <v>Euro</v>
          </cell>
          <cell r="J3278" t="str">
            <v>Pankey</v>
          </cell>
          <cell r="K3278">
            <v>793333.33333333337</v>
          </cell>
          <cell r="L3278">
            <v>793333.33333333337</v>
          </cell>
          <cell r="M3278">
            <v>4166.666666666667</v>
          </cell>
        </row>
        <row r="3279">
          <cell r="A3279">
            <v>37773</v>
          </cell>
          <cell r="B3279" t="str">
            <v>Ammonia</v>
          </cell>
          <cell r="C3279" t="str">
            <v>Butachimie</v>
          </cell>
          <cell r="D3279" t="str">
            <v>Multiple</v>
          </cell>
          <cell r="E3279">
            <v>193</v>
          </cell>
          <cell r="G3279" t="str">
            <v>€/MT</v>
          </cell>
          <cell r="H3279">
            <v>8333.3333333333339</v>
          </cell>
          <cell r="I3279" t="str">
            <v>Euro</v>
          </cell>
          <cell r="J3279" t="str">
            <v>Pankey</v>
          </cell>
          <cell r="K3279">
            <v>1875799.1666666665</v>
          </cell>
          <cell r="L3279">
            <v>1875799.1666666667</v>
          </cell>
          <cell r="M3279">
            <v>8333.3333333333339</v>
          </cell>
        </row>
        <row r="3280">
          <cell r="A3280">
            <v>37742</v>
          </cell>
          <cell r="B3280" t="str">
            <v>Ammonia</v>
          </cell>
          <cell r="C3280" t="str">
            <v>Maitland</v>
          </cell>
          <cell r="D3280" t="str">
            <v>PCS</v>
          </cell>
          <cell r="E3280">
            <v>230</v>
          </cell>
          <cell r="G3280" t="str">
            <v>$/MT</v>
          </cell>
          <cell r="H3280">
            <v>66.666666666666671</v>
          </cell>
          <cell r="I3280" t="str">
            <v>Can</v>
          </cell>
          <cell r="J3280" t="str">
            <v>Pankey</v>
          </cell>
          <cell r="K3280">
            <v>15333.333333333334</v>
          </cell>
          <cell r="L3280">
            <v>15333.333333333334</v>
          </cell>
          <cell r="M3280">
            <v>66.666666666666671</v>
          </cell>
        </row>
        <row r="3281">
          <cell r="A3281">
            <v>37742</v>
          </cell>
          <cell r="B3281" t="str">
            <v>Ammonia</v>
          </cell>
          <cell r="C3281" t="str">
            <v>Maitland</v>
          </cell>
          <cell r="D3281" t="str">
            <v>Terra</v>
          </cell>
          <cell r="E3281">
            <v>230</v>
          </cell>
          <cell r="G3281" t="str">
            <v>$/MT</v>
          </cell>
          <cell r="H3281">
            <v>3266.6666666666665</v>
          </cell>
          <cell r="I3281" t="str">
            <v>Can</v>
          </cell>
          <cell r="J3281" t="str">
            <v>Pankey</v>
          </cell>
          <cell r="K3281">
            <v>751333.33333333326</v>
          </cell>
          <cell r="L3281">
            <v>751333.33333333326</v>
          </cell>
          <cell r="M3281">
            <v>3266.6666666666665</v>
          </cell>
        </row>
        <row r="3282">
          <cell r="A3282">
            <v>37742</v>
          </cell>
          <cell r="B3282" t="str">
            <v>Ammonia</v>
          </cell>
          <cell r="C3282" t="str">
            <v>Sabine</v>
          </cell>
          <cell r="D3282" t="str">
            <v>CNR</v>
          </cell>
          <cell r="E3282">
            <v>243</v>
          </cell>
          <cell r="G3282" t="str">
            <v>$/ton</v>
          </cell>
          <cell r="H3282">
            <v>2733.3333333333335</v>
          </cell>
          <cell r="I3282" t="str">
            <v>US</v>
          </cell>
          <cell r="J3282" t="str">
            <v>Pankey</v>
          </cell>
          <cell r="K3282">
            <v>664200</v>
          </cell>
          <cell r="L3282">
            <v>664200</v>
          </cell>
          <cell r="M3282">
            <v>2479.6378640097046</v>
          </cell>
        </row>
        <row r="3283">
          <cell r="A3283">
            <v>37742</v>
          </cell>
          <cell r="B3283" t="str">
            <v>Ammonia</v>
          </cell>
          <cell r="C3283" t="str">
            <v>Sabine</v>
          </cell>
          <cell r="D3283" t="str">
            <v>Duke Energy</v>
          </cell>
          <cell r="E3283">
            <v>243</v>
          </cell>
          <cell r="G3283" t="str">
            <v>$/ton</v>
          </cell>
          <cell r="H3283">
            <v>2733.3333333333335</v>
          </cell>
          <cell r="I3283" t="str">
            <v>US</v>
          </cell>
          <cell r="J3283" t="str">
            <v>Pankey</v>
          </cell>
          <cell r="K3283">
            <v>664200</v>
          </cell>
          <cell r="L3283">
            <v>664200</v>
          </cell>
          <cell r="M3283">
            <v>2479.6378640097046</v>
          </cell>
        </row>
        <row r="3284">
          <cell r="A3284">
            <v>37742</v>
          </cell>
          <cell r="B3284" t="str">
            <v>Ammonia</v>
          </cell>
          <cell r="C3284" t="str">
            <v>Sabine</v>
          </cell>
          <cell r="D3284" t="str">
            <v>Terra</v>
          </cell>
          <cell r="E3284">
            <v>243</v>
          </cell>
          <cell r="G3284" t="str">
            <v>$/ton</v>
          </cell>
          <cell r="H3284">
            <v>5466.666666666667</v>
          </cell>
          <cell r="I3284" t="str">
            <v>US</v>
          </cell>
          <cell r="J3284" t="str">
            <v>Pankey</v>
          </cell>
          <cell r="K3284">
            <v>1328400</v>
          </cell>
          <cell r="L3284">
            <v>1328400</v>
          </cell>
          <cell r="M3284">
            <v>4959.2757280194091</v>
          </cell>
        </row>
        <row r="3285">
          <cell r="A3285">
            <v>37742</v>
          </cell>
          <cell r="B3285" t="str">
            <v>Ammonia</v>
          </cell>
          <cell r="C3285" t="str">
            <v>Sabine</v>
          </cell>
          <cell r="D3285" t="str">
            <v>Transammonia</v>
          </cell>
          <cell r="E3285">
            <v>243</v>
          </cell>
          <cell r="G3285" t="str">
            <v>$/ton</v>
          </cell>
          <cell r="H3285">
            <v>2733.3333333333335</v>
          </cell>
          <cell r="I3285" t="str">
            <v>US</v>
          </cell>
          <cell r="J3285" t="str">
            <v>Pankey</v>
          </cell>
          <cell r="K3285">
            <v>664200</v>
          </cell>
          <cell r="L3285">
            <v>664200</v>
          </cell>
          <cell r="M3285">
            <v>2479.6378640097046</v>
          </cell>
        </row>
        <row r="3286">
          <cell r="A3286">
            <v>37742</v>
          </cell>
          <cell r="B3286" t="str">
            <v>Ammonia</v>
          </cell>
          <cell r="C3286" t="str">
            <v>Victoria</v>
          </cell>
          <cell r="D3286" t="str">
            <v>CNR</v>
          </cell>
          <cell r="E3286">
            <v>268</v>
          </cell>
          <cell r="G3286" t="str">
            <v>$/ton</v>
          </cell>
          <cell r="H3286">
            <v>6854.25</v>
          </cell>
          <cell r="I3286" t="str">
            <v>US</v>
          </cell>
          <cell r="J3286" t="str">
            <v>Pankey</v>
          </cell>
          <cell r="K3286">
            <v>1836939</v>
          </cell>
          <cell r="L3286">
            <v>1836939</v>
          </cell>
          <cell r="M3286">
            <v>6218.0699375811637</v>
          </cell>
        </row>
        <row r="3287">
          <cell r="A3287">
            <v>37742</v>
          </cell>
          <cell r="B3287" t="str">
            <v>Ammonia</v>
          </cell>
          <cell r="C3287" t="str">
            <v>Victoria</v>
          </cell>
          <cell r="D3287" t="str">
            <v>Duke Energy</v>
          </cell>
          <cell r="E3287">
            <v>268</v>
          </cell>
          <cell r="G3287" t="str">
            <v>$/ton</v>
          </cell>
          <cell r="H3287">
            <v>6854.25</v>
          </cell>
          <cell r="I3287" t="str">
            <v>US</v>
          </cell>
          <cell r="J3287" t="str">
            <v>Pankey</v>
          </cell>
          <cell r="K3287">
            <v>1836939</v>
          </cell>
          <cell r="L3287">
            <v>1836939</v>
          </cell>
          <cell r="M3287">
            <v>6218.0699375811637</v>
          </cell>
        </row>
        <row r="3288">
          <cell r="A3288">
            <v>37742</v>
          </cell>
          <cell r="B3288" t="str">
            <v>Ammonia</v>
          </cell>
          <cell r="C3288" t="str">
            <v>Victoria</v>
          </cell>
          <cell r="D3288" t="str">
            <v>Transammonia</v>
          </cell>
          <cell r="E3288">
            <v>268</v>
          </cell>
          <cell r="G3288" t="str">
            <v>$/ton</v>
          </cell>
          <cell r="H3288">
            <v>6854.25</v>
          </cell>
          <cell r="I3288" t="str">
            <v>US</v>
          </cell>
          <cell r="J3288" t="str">
            <v>Pankey</v>
          </cell>
          <cell r="K3288">
            <v>1836939</v>
          </cell>
          <cell r="L3288">
            <v>1836939</v>
          </cell>
          <cell r="M3288">
            <v>6218.0699375811637</v>
          </cell>
        </row>
        <row r="3289">
          <cell r="A3289">
            <v>37742</v>
          </cell>
          <cell r="B3289" t="str">
            <v>Ammonia</v>
          </cell>
          <cell r="C3289" t="str">
            <v>Wilton</v>
          </cell>
          <cell r="D3289" t="str">
            <v>Terra</v>
          </cell>
          <cell r="E3289">
            <v>119</v>
          </cell>
          <cell r="G3289" t="str">
            <v>£/MT</v>
          </cell>
          <cell r="H3289">
            <v>4166.666666666667</v>
          </cell>
          <cell r="I3289" t="str">
            <v>Euro</v>
          </cell>
          <cell r="J3289" t="str">
            <v>Pankey</v>
          </cell>
          <cell r="K3289">
            <v>793333.33333333337</v>
          </cell>
          <cell r="L3289">
            <v>793333.33333333337</v>
          </cell>
          <cell r="M3289">
            <v>4166.666666666667</v>
          </cell>
        </row>
        <row r="3290">
          <cell r="A3290">
            <v>37742</v>
          </cell>
          <cell r="B3290" t="str">
            <v>Ammonia</v>
          </cell>
          <cell r="C3290" t="str">
            <v>Butachimie</v>
          </cell>
          <cell r="D3290" t="str">
            <v>Multiple</v>
          </cell>
          <cell r="E3290">
            <v>193</v>
          </cell>
          <cell r="G3290" t="str">
            <v>€/MT</v>
          </cell>
          <cell r="H3290">
            <v>8333.3333333333339</v>
          </cell>
          <cell r="I3290" t="str">
            <v>Euro</v>
          </cell>
          <cell r="J3290" t="str">
            <v>Pankey</v>
          </cell>
          <cell r="K3290">
            <v>1862771.6666666665</v>
          </cell>
          <cell r="L3290">
            <v>1862771.6666666667</v>
          </cell>
          <cell r="M3290">
            <v>8333.3333333333339</v>
          </cell>
        </row>
        <row r="3291">
          <cell r="A3291">
            <v>37712</v>
          </cell>
          <cell r="B3291" t="str">
            <v>Ammonia</v>
          </cell>
          <cell r="C3291" t="str">
            <v>Maitland</v>
          </cell>
          <cell r="D3291" t="str">
            <v>PCS</v>
          </cell>
          <cell r="E3291">
            <v>264</v>
          </cell>
          <cell r="G3291" t="str">
            <v>$/MT</v>
          </cell>
          <cell r="H3291">
            <v>66.666666666666671</v>
          </cell>
          <cell r="I3291" t="str">
            <v>Can</v>
          </cell>
          <cell r="J3291" t="str">
            <v>Pankey</v>
          </cell>
          <cell r="K3291">
            <v>17600</v>
          </cell>
          <cell r="L3291">
            <v>17600</v>
          </cell>
          <cell r="M3291">
            <v>66.666666666666671</v>
          </cell>
        </row>
        <row r="3292">
          <cell r="A3292">
            <v>37712</v>
          </cell>
          <cell r="B3292" t="str">
            <v>Ammonia</v>
          </cell>
          <cell r="C3292" t="str">
            <v>Maitland</v>
          </cell>
          <cell r="D3292" t="str">
            <v>Terra</v>
          </cell>
          <cell r="E3292">
            <v>264</v>
          </cell>
          <cell r="G3292" t="str">
            <v>$/MT</v>
          </cell>
          <cell r="H3292">
            <v>3266.6666666666665</v>
          </cell>
          <cell r="I3292" t="str">
            <v>Can</v>
          </cell>
          <cell r="J3292" t="str">
            <v>Pankey</v>
          </cell>
          <cell r="K3292">
            <v>862400</v>
          </cell>
          <cell r="L3292">
            <v>862400</v>
          </cell>
          <cell r="M3292">
            <v>3266.6666666666665</v>
          </cell>
        </row>
        <row r="3293">
          <cell r="A3293">
            <v>37712</v>
          </cell>
          <cell r="B3293" t="str">
            <v>Ammonia</v>
          </cell>
          <cell r="C3293" t="str">
            <v>Sabine</v>
          </cell>
          <cell r="D3293" t="str">
            <v>CNR</v>
          </cell>
          <cell r="E3293">
            <v>257.9742</v>
          </cell>
          <cell r="G3293" t="str">
            <v>$/ton</v>
          </cell>
          <cell r="H3293">
            <v>2733.3333333333335</v>
          </cell>
          <cell r="I3293" t="str">
            <v>US</v>
          </cell>
          <cell r="J3293" t="str">
            <v>Pankey</v>
          </cell>
          <cell r="K3293">
            <v>705129.48</v>
          </cell>
          <cell r="L3293">
            <v>705129.48</v>
          </cell>
          <cell r="M3293">
            <v>2479.6378640097046</v>
          </cell>
        </row>
        <row r="3294">
          <cell r="A3294">
            <v>37712</v>
          </cell>
          <cell r="B3294" t="str">
            <v>Ammonia</v>
          </cell>
          <cell r="C3294" t="str">
            <v>Sabine</v>
          </cell>
          <cell r="D3294" t="str">
            <v>Duke Energy</v>
          </cell>
          <cell r="E3294">
            <v>257.9742</v>
          </cell>
          <cell r="G3294" t="str">
            <v>$/ton</v>
          </cell>
          <cell r="H3294">
            <v>2733.3333333333335</v>
          </cell>
          <cell r="I3294" t="str">
            <v>US</v>
          </cell>
          <cell r="J3294" t="str">
            <v>Pankey</v>
          </cell>
          <cell r="K3294">
            <v>705129.48</v>
          </cell>
          <cell r="L3294">
            <v>705129.48</v>
          </cell>
          <cell r="M3294">
            <v>2479.6378640097046</v>
          </cell>
        </row>
        <row r="3295">
          <cell r="A3295">
            <v>37712</v>
          </cell>
          <cell r="B3295" t="str">
            <v>Ammonia</v>
          </cell>
          <cell r="C3295" t="str">
            <v>Sabine</v>
          </cell>
          <cell r="D3295" t="str">
            <v>Terra</v>
          </cell>
          <cell r="E3295">
            <v>257.9742</v>
          </cell>
          <cell r="G3295" t="str">
            <v>$/ton</v>
          </cell>
          <cell r="H3295">
            <v>5466.666666666667</v>
          </cell>
          <cell r="I3295" t="str">
            <v>US</v>
          </cell>
          <cell r="J3295" t="str">
            <v>Pankey</v>
          </cell>
          <cell r="K3295">
            <v>1410258.96</v>
          </cell>
          <cell r="L3295">
            <v>1410258.96</v>
          </cell>
          <cell r="M3295">
            <v>4959.2757280194091</v>
          </cell>
        </row>
        <row r="3296">
          <cell r="A3296">
            <v>37712</v>
          </cell>
          <cell r="B3296" t="str">
            <v>Ammonia</v>
          </cell>
          <cell r="C3296" t="str">
            <v>Sabine</v>
          </cell>
          <cell r="D3296" t="str">
            <v>Transammonia</v>
          </cell>
          <cell r="E3296">
            <v>257.9742</v>
          </cell>
          <cell r="G3296" t="str">
            <v>$/ton</v>
          </cell>
          <cell r="H3296">
            <v>2733.3333333333335</v>
          </cell>
          <cell r="I3296" t="str">
            <v>US</v>
          </cell>
          <cell r="J3296" t="str">
            <v>Pankey</v>
          </cell>
          <cell r="K3296">
            <v>705129.48</v>
          </cell>
          <cell r="L3296">
            <v>705129.48</v>
          </cell>
          <cell r="M3296">
            <v>2479.6378640097046</v>
          </cell>
        </row>
        <row r="3297">
          <cell r="A3297">
            <v>37712</v>
          </cell>
          <cell r="B3297" t="str">
            <v>Ammonia</v>
          </cell>
          <cell r="C3297" t="str">
            <v>Victoria</v>
          </cell>
          <cell r="D3297" t="str">
            <v>CNR</v>
          </cell>
          <cell r="E3297">
            <v>261</v>
          </cell>
          <cell r="G3297" t="str">
            <v>$/ton</v>
          </cell>
          <cell r="H3297">
            <v>6854.25</v>
          </cell>
          <cell r="I3297" t="str">
            <v>US</v>
          </cell>
          <cell r="J3297" t="str">
            <v>Pankey</v>
          </cell>
          <cell r="K3297">
            <v>1788959.25</v>
          </cell>
          <cell r="L3297">
            <v>1788959.25</v>
          </cell>
          <cell r="M3297">
            <v>6218.0699375811637</v>
          </cell>
        </row>
        <row r="3298">
          <cell r="A3298">
            <v>37622</v>
          </cell>
          <cell r="B3298" t="str">
            <v>Cyclohexane</v>
          </cell>
          <cell r="C3298" t="str">
            <v>Wilton</v>
          </cell>
          <cell r="D3298" t="str">
            <v>Chevron</v>
          </cell>
          <cell r="E3298">
            <v>1.501777251184834</v>
          </cell>
          <cell r="G3298" t="str">
            <v>€/gal</v>
          </cell>
          <cell r="H3298">
            <v>1766666.6666666667</v>
          </cell>
          <cell r="I3298" t="str">
            <v>Euro</v>
          </cell>
          <cell r="J3298" t="str">
            <v>Culliford</v>
          </cell>
          <cell r="K3298">
            <v>2838859.597156398</v>
          </cell>
          <cell r="L3298">
            <v>2818165.1066350709</v>
          </cell>
          <cell r="M3298">
            <v>1766666.6666666667</v>
          </cell>
        </row>
        <row r="3299">
          <cell r="A3299">
            <v>37653</v>
          </cell>
          <cell r="B3299" t="str">
            <v>Cyclohexane</v>
          </cell>
          <cell r="C3299" t="str">
            <v>Wilton</v>
          </cell>
          <cell r="D3299" t="str">
            <v>Chevron</v>
          </cell>
          <cell r="E3299">
            <v>1.501777251184834</v>
          </cell>
          <cell r="G3299" t="str">
            <v>€/gal</v>
          </cell>
          <cell r="H3299">
            <v>1766666.6666666667</v>
          </cell>
          <cell r="I3299" t="str">
            <v>Euro</v>
          </cell>
          <cell r="J3299" t="str">
            <v>Culliford</v>
          </cell>
          <cell r="K3299">
            <v>2838859.597156398</v>
          </cell>
          <cell r="L3299">
            <v>2858227.5177725116</v>
          </cell>
          <cell r="M3299">
            <v>1766666.6666666667</v>
          </cell>
        </row>
        <row r="3300">
          <cell r="A3300">
            <v>37681</v>
          </cell>
          <cell r="B3300" t="str">
            <v>Cyclohexane</v>
          </cell>
          <cell r="C3300" t="str">
            <v>Wilton</v>
          </cell>
          <cell r="D3300" t="str">
            <v>Chevron</v>
          </cell>
          <cell r="E3300">
            <v>1.501777251184834</v>
          </cell>
          <cell r="G3300" t="str">
            <v>€/gal</v>
          </cell>
          <cell r="H3300">
            <v>1766666.6666666667</v>
          </cell>
          <cell r="I3300" t="str">
            <v>Euro</v>
          </cell>
          <cell r="J3300" t="str">
            <v>Culliford</v>
          </cell>
          <cell r="K3300">
            <v>2838859.597156398</v>
          </cell>
          <cell r="L3300">
            <v>2867248.1931279618</v>
          </cell>
          <cell r="M3300">
            <v>1766666.6666666667</v>
          </cell>
        </row>
        <row r="3301">
          <cell r="A3301">
            <v>37712</v>
          </cell>
          <cell r="B3301" t="str">
            <v>Cyclohexane</v>
          </cell>
          <cell r="C3301" t="str">
            <v>Wilton</v>
          </cell>
          <cell r="D3301" t="str">
            <v>Chevron</v>
          </cell>
          <cell r="E3301">
            <v>1.7920616113744074</v>
          </cell>
          <cell r="G3301" t="str">
            <v>€/gal</v>
          </cell>
          <cell r="H3301">
            <v>1766666.6666666667</v>
          </cell>
          <cell r="I3301" t="str">
            <v>Euro</v>
          </cell>
          <cell r="J3301" t="str">
            <v>Culliford</v>
          </cell>
          <cell r="K3301">
            <v>3545892.5750394952</v>
          </cell>
          <cell r="L3301">
            <v>3434450.2369668246</v>
          </cell>
          <cell r="M3301">
            <v>1766666.6666666667</v>
          </cell>
        </row>
        <row r="3302">
          <cell r="A3302">
            <v>37742</v>
          </cell>
          <cell r="B3302" t="str">
            <v>Cyclohexane</v>
          </cell>
          <cell r="C3302" t="str">
            <v>Wilton</v>
          </cell>
          <cell r="D3302" t="str">
            <v>Chevron</v>
          </cell>
          <cell r="E3302">
            <v>1.7920616113744074</v>
          </cell>
          <cell r="G3302" t="str">
            <v>€/gal</v>
          </cell>
          <cell r="H3302">
            <v>1766666.6666666667</v>
          </cell>
          <cell r="I3302" t="str">
            <v>Euro</v>
          </cell>
          <cell r="J3302" t="str">
            <v>Culliford</v>
          </cell>
          <cell r="K3302">
            <v>3545892.5750394952</v>
          </cell>
          <cell r="L3302">
            <v>3666832.839652448</v>
          </cell>
          <cell r="M3302">
            <v>1766666.6666666667</v>
          </cell>
        </row>
        <row r="3303">
          <cell r="A3303">
            <v>37773</v>
          </cell>
          <cell r="B3303" t="str">
            <v>Cyclohexane</v>
          </cell>
          <cell r="C3303" t="str">
            <v>Wilton</v>
          </cell>
          <cell r="D3303" t="str">
            <v>Chevron</v>
          </cell>
          <cell r="E3303">
            <v>1.7920616113744074</v>
          </cell>
          <cell r="G3303" t="str">
            <v>€/gal</v>
          </cell>
          <cell r="H3303">
            <v>1766666.6666666667</v>
          </cell>
          <cell r="I3303" t="str">
            <v>Euro</v>
          </cell>
          <cell r="J3303" t="str">
            <v>Culliford</v>
          </cell>
          <cell r="K3303">
            <v>3545892.5750394952</v>
          </cell>
          <cell r="L3303">
            <v>3692477.2413112158</v>
          </cell>
          <cell r="M3303">
            <v>1766666.6666666667</v>
          </cell>
        </row>
        <row r="3304">
          <cell r="A3304">
            <v>37803</v>
          </cell>
          <cell r="B3304" t="str">
            <v>Cyclohexane</v>
          </cell>
          <cell r="C3304" t="str">
            <v>Wilton</v>
          </cell>
          <cell r="D3304" t="str">
            <v>Chevron</v>
          </cell>
          <cell r="E3304">
            <v>1.1492890995260663</v>
          </cell>
          <cell r="G3304" t="str">
            <v>€/gal</v>
          </cell>
          <cell r="H3304">
            <v>1766666.6666666667</v>
          </cell>
          <cell r="I3304" t="str">
            <v>Euro</v>
          </cell>
          <cell r="J3304" t="str">
            <v>Culliford</v>
          </cell>
          <cell r="K3304">
            <v>2294364.139020537</v>
          </cell>
          <cell r="L3304">
            <v>2308983.0963665084</v>
          </cell>
          <cell r="M3304">
            <v>1766666.6666666667</v>
          </cell>
        </row>
        <row r="3305">
          <cell r="A3305">
            <v>37834</v>
          </cell>
          <cell r="B3305" t="str">
            <v>Cyclohexane</v>
          </cell>
          <cell r="C3305" t="str">
            <v>Wilton</v>
          </cell>
          <cell r="D3305" t="str">
            <v>Chevron</v>
          </cell>
          <cell r="E3305">
            <v>1.1492890995260663</v>
          </cell>
          <cell r="G3305" t="str">
            <v>€/gal</v>
          </cell>
          <cell r="H3305">
            <v>1766666.6666666667</v>
          </cell>
          <cell r="I3305" t="str">
            <v>Euro</v>
          </cell>
          <cell r="J3305" t="str">
            <v>Culliford</v>
          </cell>
          <cell r="K3305">
            <v>2294364.139020537</v>
          </cell>
          <cell r="L3305">
            <v>2261674.5260663503</v>
          </cell>
          <cell r="M3305">
            <v>1766666.6666666667</v>
          </cell>
        </row>
        <row r="3306">
          <cell r="A3306">
            <v>37865</v>
          </cell>
          <cell r="B3306" t="str">
            <v>Cyclohexane</v>
          </cell>
          <cell r="C3306" t="str">
            <v>Wilton</v>
          </cell>
          <cell r="D3306" t="str">
            <v>Chevron</v>
          </cell>
          <cell r="E3306">
            <v>1.1492890995260663</v>
          </cell>
          <cell r="G3306" t="str">
            <v>€/gal</v>
          </cell>
          <cell r="H3306">
            <v>1766666.6666666667</v>
          </cell>
          <cell r="I3306" t="str">
            <v>Euro</v>
          </cell>
          <cell r="J3306" t="str">
            <v>Culliford</v>
          </cell>
          <cell r="K3306">
            <v>2294364.139020537</v>
          </cell>
          <cell r="L3306">
            <v>2278526.9352290682</v>
          </cell>
          <cell r="M3306">
            <v>1766666.6666666667</v>
          </cell>
        </row>
        <row r="3307">
          <cell r="A3307">
            <v>37895</v>
          </cell>
          <cell r="B3307" t="str">
            <v>Cyclohexane</v>
          </cell>
          <cell r="C3307" t="str">
            <v>Wilton</v>
          </cell>
          <cell r="D3307" t="str">
            <v>Chevron</v>
          </cell>
          <cell r="E3307">
            <v>1.33</v>
          </cell>
          <cell r="G3307" t="str">
            <v>€/gal</v>
          </cell>
          <cell r="H3307">
            <v>1766666.6666666667</v>
          </cell>
          <cell r="I3307" t="str">
            <v>Euro</v>
          </cell>
          <cell r="J3307" t="str">
            <v>Culliford</v>
          </cell>
          <cell r="K3307">
            <v>2749110</v>
          </cell>
          <cell r="L3307">
            <v>2747230.2666666671</v>
          </cell>
          <cell r="M3307">
            <v>1766666.6666666667</v>
          </cell>
        </row>
        <row r="3308">
          <cell r="A3308">
            <v>37926</v>
          </cell>
          <cell r="B3308" t="str">
            <v>Cyclohexane</v>
          </cell>
          <cell r="C3308" t="str">
            <v>Wilton</v>
          </cell>
          <cell r="D3308" t="str">
            <v>Chevron</v>
          </cell>
          <cell r="E3308">
            <v>1.33</v>
          </cell>
          <cell r="G3308" t="str">
            <v>€/gal</v>
          </cell>
          <cell r="H3308">
            <v>1766666.6666666667</v>
          </cell>
          <cell r="I3308" t="str">
            <v>Euro</v>
          </cell>
          <cell r="J3308" t="str">
            <v>Culliford</v>
          </cell>
          <cell r="K3308">
            <v>2749110</v>
          </cell>
          <cell r="L3308">
            <v>2749579.9333333336</v>
          </cell>
          <cell r="M3308">
            <v>1766666.6666666667</v>
          </cell>
        </row>
        <row r="3309">
          <cell r="A3309">
            <v>37956</v>
          </cell>
          <cell r="B3309" t="str">
            <v>Cyclohexane</v>
          </cell>
          <cell r="C3309" t="str">
            <v>Wilton</v>
          </cell>
          <cell r="D3309" t="str">
            <v>Chevron</v>
          </cell>
          <cell r="E3309">
            <v>1.33</v>
          </cell>
          <cell r="G3309" t="str">
            <v>€/gal</v>
          </cell>
          <cell r="H3309">
            <v>1766666.6666666667</v>
          </cell>
          <cell r="I3309" t="str">
            <v>Euro</v>
          </cell>
          <cell r="J3309" t="str">
            <v>Culliford</v>
          </cell>
          <cell r="K3309">
            <v>2749110</v>
          </cell>
          <cell r="L3309">
            <v>2886800.4666666668</v>
          </cell>
          <cell r="M3309">
            <v>1766666.6666666667</v>
          </cell>
        </row>
        <row r="3310">
          <cell r="A3310">
            <v>37987</v>
          </cell>
          <cell r="B3310" t="str">
            <v>Cyclohexane</v>
          </cell>
          <cell r="C3310" t="str">
            <v>Wilton</v>
          </cell>
          <cell r="D3310" t="str">
            <v>Chevron</v>
          </cell>
          <cell r="E3310">
            <v>1.4469658895037649</v>
          </cell>
          <cell r="G3310" t="str">
            <v>€/gal</v>
          </cell>
          <cell r="H3310">
            <v>1792204.8532213741</v>
          </cell>
          <cell r="I3310" t="str">
            <v>Euro</v>
          </cell>
          <cell r="J3310" t="str">
            <v>Culliford</v>
          </cell>
          <cell r="K3310">
            <v>3270877.941990681</v>
          </cell>
          <cell r="L3310">
            <v>3270877.941990681</v>
          </cell>
          <cell r="M3310">
            <v>1792204.8532213741</v>
          </cell>
        </row>
        <row r="3311">
          <cell r="A3311">
            <v>38018</v>
          </cell>
          <cell r="B3311" t="str">
            <v>Cyclohexane</v>
          </cell>
          <cell r="C3311" t="str">
            <v>Wilton</v>
          </cell>
          <cell r="D3311" t="str">
            <v>Chevron</v>
          </cell>
          <cell r="E3311">
            <v>0</v>
          </cell>
          <cell r="G3311" t="str">
            <v>€/gal</v>
          </cell>
          <cell r="H3311">
            <v>0</v>
          </cell>
          <cell r="I3311" t="str">
            <v>Euro</v>
          </cell>
          <cell r="J3311" t="str">
            <v>Culliford</v>
          </cell>
          <cell r="K3311">
            <v>0</v>
          </cell>
          <cell r="L3311">
            <v>0</v>
          </cell>
          <cell r="M3311">
            <v>0</v>
          </cell>
        </row>
        <row r="3312">
          <cell r="A3312">
            <v>38047</v>
          </cell>
          <cell r="B3312" t="str">
            <v>Cyclohexane</v>
          </cell>
          <cell r="C3312" t="str">
            <v>Wilton</v>
          </cell>
          <cell r="D3312" t="str">
            <v>Chevron</v>
          </cell>
          <cell r="E3312">
            <v>0</v>
          </cell>
          <cell r="G3312" t="str">
            <v>€/gal</v>
          </cell>
          <cell r="H3312">
            <v>0</v>
          </cell>
          <cell r="I3312" t="str">
            <v>Euro</v>
          </cell>
          <cell r="J3312" t="str">
            <v>Culliford</v>
          </cell>
          <cell r="K3312">
            <v>0</v>
          </cell>
          <cell r="L3312">
            <v>0</v>
          </cell>
          <cell r="M3312">
            <v>0</v>
          </cell>
        </row>
        <row r="3313">
          <cell r="A3313">
            <v>38078</v>
          </cell>
          <cell r="B3313" t="str">
            <v>Cyclohexane</v>
          </cell>
          <cell r="C3313" t="str">
            <v>Wilton</v>
          </cell>
          <cell r="D3313" t="str">
            <v>Chevron</v>
          </cell>
          <cell r="E3313">
            <v>1.9170767939762314</v>
          </cell>
          <cell r="G3313" t="str">
            <v>€/gal</v>
          </cell>
          <cell r="H3313">
            <v>706816.5288183206</v>
          </cell>
          <cell r="I3313" t="str">
            <v>Euro</v>
          </cell>
          <cell r="J3313" t="str">
            <v>Culliford</v>
          </cell>
          <cell r="K3313">
            <v>1624047.546510827</v>
          </cell>
          <cell r="L3313">
            <v>1624047.546510827</v>
          </cell>
          <cell r="M3313">
            <v>706816.5288183206</v>
          </cell>
        </row>
        <row r="3314">
          <cell r="A3314">
            <v>38108</v>
          </cell>
          <cell r="B3314" t="str">
            <v>Cyclohexane</v>
          </cell>
          <cell r="C3314" t="str">
            <v>Wilton</v>
          </cell>
          <cell r="D3314" t="str">
            <v>Chevron</v>
          </cell>
          <cell r="E3314">
            <v>1.9170767939762314</v>
          </cell>
          <cell r="G3314" t="str">
            <v>€/gal</v>
          </cell>
          <cell r="H3314">
            <v>1012378.0687740458</v>
          </cell>
          <cell r="I3314" t="str">
            <v>Euro</v>
          </cell>
          <cell r="J3314" t="str">
            <v>Culliford</v>
          </cell>
          <cell r="K3314">
            <v>2330372.5770829273</v>
          </cell>
          <cell r="L3314">
            <v>2330372.5770829273</v>
          </cell>
          <cell r="M3314">
            <v>1012378.0687740458</v>
          </cell>
        </row>
        <row r="3315">
          <cell r="A3315">
            <v>38139</v>
          </cell>
          <cell r="B3315" t="str">
            <v>Cyclohexane</v>
          </cell>
          <cell r="C3315" t="str">
            <v>Wilton</v>
          </cell>
          <cell r="D3315" t="str">
            <v>Chevron</v>
          </cell>
          <cell r="E3315">
            <v>2.1648038192869454</v>
          </cell>
          <cell r="G3315" t="str">
            <v>€/gal</v>
          </cell>
          <cell r="H3315">
            <v>1060271.9159450382</v>
          </cell>
          <cell r="I3315" t="str">
            <v>Euro</v>
          </cell>
          <cell r="J3315" t="str">
            <v>Culliford</v>
          </cell>
          <cell r="K3315">
            <v>2786084.736968087</v>
          </cell>
          <cell r="L3315">
            <v>2786084.7369680866</v>
          </cell>
          <cell r="M3315">
            <v>1060271.9159450382</v>
          </cell>
        </row>
        <row r="3316">
          <cell r="A3316">
            <v>38169</v>
          </cell>
          <cell r="B3316" t="str">
            <v>Cyclohexane</v>
          </cell>
          <cell r="C3316" t="str">
            <v>Wilton</v>
          </cell>
          <cell r="D3316" t="str">
            <v>Chevron</v>
          </cell>
          <cell r="E3316">
            <v>825.13871421566887</v>
          </cell>
          <cell r="G3316" t="str">
            <v>€/MT</v>
          </cell>
          <cell r="H3316">
            <v>4912.7160000000003</v>
          </cell>
          <cell r="I3316" t="str">
            <v>Euro</v>
          </cell>
          <cell r="J3316" t="str">
            <v>Culliford</v>
          </cell>
          <cell r="K3316">
            <v>4896034.9822413726</v>
          </cell>
          <cell r="L3316">
            <v>4896034.9822413726</v>
          </cell>
          <cell r="M3316">
            <v>1653522.7013129774</v>
          </cell>
        </row>
        <row r="3317">
          <cell r="A3317">
            <v>38200</v>
          </cell>
          <cell r="B3317" t="str">
            <v>Cyclohexane</v>
          </cell>
          <cell r="C3317" t="str">
            <v>Wilton</v>
          </cell>
          <cell r="D3317" t="str">
            <v>Chevron</v>
          </cell>
          <cell r="E3317">
            <v>999.41021740512144</v>
          </cell>
          <cell r="G3317" t="str">
            <v>€/MT</v>
          </cell>
          <cell r="H3317">
            <v>1</v>
          </cell>
          <cell r="I3317" t="str">
            <v>Euro</v>
          </cell>
          <cell r="J3317" t="str">
            <v>Culliford</v>
          </cell>
          <cell r="K3317">
            <v>1219.0805831907671</v>
          </cell>
          <cell r="L3317">
            <v>1219.0805831907671</v>
          </cell>
          <cell r="M3317">
            <v>336.58015267175574</v>
          </cell>
        </row>
        <row r="3318">
          <cell r="A3318">
            <v>38231</v>
          </cell>
          <cell r="B3318" t="str">
            <v>Cyclohexane</v>
          </cell>
          <cell r="C3318" t="str">
            <v>Wilton</v>
          </cell>
          <cell r="D3318" t="str">
            <v>Chevron</v>
          </cell>
          <cell r="E3318">
            <v>1032.2478512805269</v>
          </cell>
          <cell r="G3318" t="str">
            <v>€/MT</v>
          </cell>
          <cell r="H3318">
            <v>1</v>
          </cell>
          <cell r="I3318" t="str">
            <v>Euro</v>
          </cell>
          <cell r="J3318" t="str">
            <v>Culliford</v>
          </cell>
          <cell r="K3318">
            <v>1246.1296060658522</v>
          </cell>
          <cell r="L3318">
            <v>1246.1296060658522</v>
          </cell>
          <cell r="M3318">
            <v>336.58015267175574</v>
          </cell>
        </row>
        <row r="3319">
          <cell r="A3319">
            <v>38261</v>
          </cell>
          <cell r="B3319" t="str">
            <v>Cyclohexane</v>
          </cell>
          <cell r="C3319" t="str">
            <v>Wilton</v>
          </cell>
          <cell r="D3319" t="str">
            <v>Chevron</v>
          </cell>
          <cell r="E3319">
            <v>985.25935248151279</v>
          </cell>
          <cell r="G3319" t="str">
            <v>€/MT</v>
          </cell>
          <cell r="H3319">
            <v>5461.7362371445743</v>
          </cell>
          <cell r="I3319" t="str">
            <v>Euro</v>
          </cell>
          <cell r="J3319" t="str">
            <v>Culliford</v>
          </cell>
          <cell r="K3319">
            <v>6496216.882421378</v>
          </cell>
          <cell r="L3319">
            <v>6496216.8824213771</v>
          </cell>
          <cell r="M3319">
            <v>1838312.0165509814</v>
          </cell>
        </row>
        <row r="3320">
          <cell r="A3320">
            <v>38292</v>
          </cell>
          <cell r="B3320" t="str">
            <v>Cyclohexane</v>
          </cell>
          <cell r="C3320" t="str">
            <v>Wilton</v>
          </cell>
          <cell r="D3320" t="str">
            <v>Chevron</v>
          </cell>
          <cell r="E3320">
            <v>985.25935248151279</v>
          </cell>
          <cell r="G3320" t="str">
            <v>€/MT</v>
          </cell>
          <cell r="H3320">
            <v>5461.7362371445743</v>
          </cell>
          <cell r="I3320" t="str">
            <v>Euro</v>
          </cell>
          <cell r="J3320" t="str">
            <v>Culliford</v>
          </cell>
          <cell r="K3320">
            <v>6496216.882421378</v>
          </cell>
          <cell r="L3320">
            <v>6496216.8824213771</v>
          </cell>
          <cell r="M3320">
            <v>1838312.0165509814</v>
          </cell>
        </row>
        <row r="3321">
          <cell r="A3321">
            <v>38322</v>
          </cell>
          <cell r="B3321" t="str">
            <v>Cyclohexane</v>
          </cell>
          <cell r="C3321" t="str">
            <v>Wilton</v>
          </cell>
          <cell r="D3321" t="str">
            <v>Chevron</v>
          </cell>
          <cell r="E3321">
            <v>978.06655256567763</v>
          </cell>
          <cell r="G3321" t="str">
            <v>€/MT</v>
          </cell>
          <cell r="H3321">
            <v>5461.7362371445743</v>
          </cell>
          <cell r="I3321" t="str">
            <v>Euro</v>
          </cell>
          <cell r="J3321" t="str">
            <v>Culliford</v>
          </cell>
          <cell r="K3321">
            <v>6448791.8180183433</v>
          </cell>
          <cell r="L3321">
            <v>6448791.8180183433</v>
          </cell>
          <cell r="M3321">
            <v>1838312.0165509814</v>
          </cell>
        </row>
        <row r="3322">
          <cell r="A3322">
            <v>38353</v>
          </cell>
          <cell r="B3322" t="str">
            <v>Cyclohexane</v>
          </cell>
          <cell r="C3322" t="str">
            <v>Wilton</v>
          </cell>
          <cell r="D3322" t="str">
            <v>Chevron</v>
          </cell>
          <cell r="E3322">
            <v>965.95163255389366</v>
          </cell>
          <cell r="G3322" t="str">
            <v>€/MT</v>
          </cell>
          <cell r="H3322">
            <v>5461.7362371445743</v>
          </cell>
          <cell r="I3322" t="str">
            <v>Euro</v>
          </cell>
          <cell r="J3322" t="str">
            <v>Culliford</v>
          </cell>
          <cell r="K3322">
            <v>6368913.2076691836</v>
          </cell>
          <cell r="L3322">
            <v>6368913.2076691836</v>
          </cell>
          <cell r="M3322">
            <v>1838312.0165509814</v>
          </cell>
        </row>
        <row r="3323">
          <cell r="A3323">
            <v>38384</v>
          </cell>
          <cell r="B3323" t="str">
            <v>Cyclohexane</v>
          </cell>
          <cell r="C3323" t="str">
            <v>Wilton</v>
          </cell>
          <cell r="D3323" t="str">
            <v>Chevron</v>
          </cell>
          <cell r="E3323">
            <v>954.94490584815753</v>
          </cell>
          <cell r="G3323" t="str">
            <v>€/MT</v>
          </cell>
          <cell r="H3323">
            <v>5461.7362371445743</v>
          </cell>
          <cell r="I3323" t="str">
            <v>Euro</v>
          </cell>
          <cell r="J3323" t="str">
            <v>Culliford</v>
          </cell>
          <cell r="K3323">
            <v>6296341.3679135768</v>
          </cell>
          <cell r="L3323">
            <v>6296341.3679135768</v>
          </cell>
          <cell r="M3323">
            <v>1838312.0165509814</v>
          </cell>
        </row>
        <row r="3324">
          <cell r="A3324">
            <v>38412</v>
          </cell>
          <cell r="B3324" t="str">
            <v>Cyclohexane</v>
          </cell>
          <cell r="C3324" t="str">
            <v>Wilton</v>
          </cell>
          <cell r="D3324" t="str">
            <v>Chevron</v>
          </cell>
          <cell r="E3324">
            <v>943.22806774205162</v>
          </cell>
          <cell r="G3324" t="str">
            <v>€/MT</v>
          </cell>
          <cell r="H3324">
            <v>5461.7362371445743</v>
          </cell>
          <cell r="I3324" t="str">
            <v>Euro</v>
          </cell>
          <cell r="J3324" t="str">
            <v>Culliford</v>
          </cell>
          <cell r="K3324">
            <v>6219087.4739801912</v>
          </cell>
          <cell r="L3324">
            <v>6219087.4739801912</v>
          </cell>
          <cell r="M3324">
            <v>1838312.0165509814</v>
          </cell>
        </row>
        <row r="3325">
          <cell r="A3325">
            <v>38443</v>
          </cell>
          <cell r="B3325" t="str">
            <v>Cyclohexane</v>
          </cell>
          <cell r="C3325" t="str">
            <v>Wilton</v>
          </cell>
          <cell r="D3325" t="str">
            <v>Chevron</v>
          </cell>
          <cell r="E3325">
            <v>931.51122963594503</v>
          </cell>
          <cell r="G3325" t="str">
            <v>€/MT</v>
          </cell>
          <cell r="H3325">
            <v>5461.7362371445743</v>
          </cell>
          <cell r="I3325" t="str">
            <v>Euro</v>
          </cell>
          <cell r="J3325" t="str">
            <v>Culliford</v>
          </cell>
          <cell r="K3325">
            <v>6141833.5800468009</v>
          </cell>
          <cell r="L3325">
            <v>6141833.5800468</v>
          </cell>
          <cell r="M3325">
            <v>1838312.0165509814</v>
          </cell>
        </row>
        <row r="3326">
          <cell r="A3326">
            <v>38473</v>
          </cell>
          <cell r="B3326" t="str">
            <v>Cyclohexane</v>
          </cell>
          <cell r="C3326" t="str">
            <v>Wilton</v>
          </cell>
          <cell r="D3326" t="str">
            <v>Chevron</v>
          </cell>
          <cell r="E3326">
            <v>919.97191937993148</v>
          </cell>
          <cell r="G3326" t="str">
            <v>€/MT</v>
          </cell>
          <cell r="H3326">
            <v>5461.7362371445743</v>
          </cell>
          <cell r="I3326" t="str">
            <v>Euro</v>
          </cell>
          <cell r="J3326" t="str">
            <v>Culliford</v>
          </cell>
          <cell r="K3326">
            <v>6065750.1996578583</v>
          </cell>
          <cell r="L3326">
            <v>6065750.1996578593</v>
          </cell>
          <cell r="M3326">
            <v>1838312.0165509814</v>
          </cell>
        </row>
        <row r="3327">
          <cell r="A3327">
            <v>38504</v>
          </cell>
          <cell r="B3327" t="str">
            <v>Cyclohexane</v>
          </cell>
          <cell r="C3327" t="str">
            <v>Wilton</v>
          </cell>
          <cell r="D3327" t="str">
            <v>Chevron</v>
          </cell>
          <cell r="E3327">
            <v>908.78766482410288</v>
          </cell>
          <cell r="G3327" t="str">
            <v>€/MT</v>
          </cell>
          <cell r="H3327">
            <v>5461.7362371445743</v>
          </cell>
          <cell r="I3327" t="str">
            <v>Euro</v>
          </cell>
          <cell r="J3327" t="str">
            <v>Culliford</v>
          </cell>
          <cell r="K3327">
            <v>5992007.8463578066</v>
          </cell>
          <cell r="L3327">
            <v>5992007.8463578066</v>
          </cell>
          <cell r="M3327">
            <v>1838312.0165509814</v>
          </cell>
        </row>
        <row r="3328">
          <cell r="A3328">
            <v>38534</v>
          </cell>
          <cell r="B3328" t="str">
            <v>Cyclohexane</v>
          </cell>
          <cell r="C3328" t="str">
            <v>Wilton</v>
          </cell>
          <cell r="D3328" t="str">
            <v>Chevron</v>
          </cell>
          <cell r="E3328">
            <v>872.22838111472765</v>
          </cell>
          <cell r="G3328" t="str">
            <v>€/MT</v>
          </cell>
          <cell r="H3328">
            <v>5461.7362371445743</v>
          </cell>
          <cell r="I3328" t="str">
            <v>Euro</v>
          </cell>
          <cell r="J3328" t="str">
            <v>Culliford</v>
          </cell>
          <cell r="K3328">
            <v>5750957.5732049495</v>
          </cell>
          <cell r="L3328">
            <v>5750957.5732049495</v>
          </cell>
          <cell r="M3328">
            <v>1838312.0165509814</v>
          </cell>
        </row>
        <row r="3329">
          <cell r="A3329">
            <v>38565</v>
          </cell>
          <cell r="B3329" t="str">
            <v>Cyclohexane</v>
          </cell>
          <cell r="C3329" t="str">
            <v>Wilton</v>
          </cell>
          <cell r="D3329" t="str">
            <v>Chevron</v>
          </cell>
          <cell r="E3329">
            <v>862.95111927118296</v>
          </cell>
          <cell r="G3329" t="str">
            <v>€/MT</v>
          </cell>
          <cell r="H3329">
            <v>5461.7362371445743</v>
          </cell>
          <cell r="I3329" t="str">
            <v>Euro</v>
          </cell>
          <cell r="J3329" t="str">
            <v>Culliford</v>
          </cell>
          <cell r="K3329">
            <v>5689788.8008823246</v>
          </cell>
          <cell r="L3329">
            <v>5689788.8008823246</v>
          </cell>
          <cell r="M3329">
            <v>1838312.0165509814</v>
          </cell>
        </row>
        <row r="3330">
          <cell r="A3330">
            <v>38596</v>
          </cell>
          <cell r="B3330" t="str">
            <v>Cyclohexane</v>
          </cell>
          <cell r="C3330" t="str">
            <v>Wilton</v>
          </cell>
          <cell r="D3330" t="str">
            <v>Chevron</v>
          </cell>
          <cell r="E3330">
            <v>854.53286315389266</v>
          </cell>
          <cell r="G3330" t="str">
            <v>€/MT</v>
          </cell>
          <cell r="H3330">
            <v>5461.7362371445743</v>
          </cell>
          <cell r="I3330" t="str">
            <v>Euro</v>
          </cell>
          <cell r="J3330" t="str">
            <v>Culliford</v>
          </cell>
          <cell r="K3330">
            <v>5634283.8037747592</v>
          </cell>
          <cell r="L3330">
            <v>5634283.8037747592</v>
          </cell>
          <cell r="M3330">
            <v>1838312.0165509814</v>
          </cell>
        </row>
        <row r="3331">
          <cell r="A3331">
            <v>37622</v>
          </cell>
          <cell r="B3331" t="str">
            <v>Cyclohexane</v>
          </cell>
          <cell r="C3331" t="str">
            <v>Wilton</v>
          </cell>
          <cell r="D3331" t="str">
            <v>HuntsmanUK</v>
          </cell>
          <cell r="E3331">
            <v>1.501777251184834</v>
          </cell>
          <cell r="G3331" t="str">
            <v>€/gal</v>
          </cell>
          <cell r="H3331">
            <v>2650000</v>
          </cell>
          <cell r="I3331" t="str">
            <v>Euro</v>
          </cell>
          <cell r="J3331" t="str">
            <v>Culliford</v>
          </cell>
          <cell r="K3331">
            <v>4258289.395734597</v>
          </cell>
          <cell r="L3331">
            <v>4227247.6599526061</v>
          </cell>
          <cell r="M3331">
            <v>2650000</v>
          </cell>
        </row>
        <row r="3332">
          <cell r="A3332">
            <v>37653</v>
          </cell>
          <cell r="B3332" t="str">
            <v>Cyclohexane</v>
          </cell>
          <cell r="C3332" t="str">
            <v>Wilton</v>
          </cell>
          <cell r="D3332" t="str">
            <v>HuntsmanUK</v>
          </cell>
          <cell r="E3332">
            <v>1.501777251184834</v>
          </cell>
          <cell r="G3332" t="str">
            <v>€/gal</v>
          </cell>
          <cell r="H3332">
            <v>2650000</v>
          </cell>
          <cell r="I3332" t="str">
            <v>Euro</v>
          </cell>
          <cell r="J3332" t="str">
            <v>Culliford</v>
          </cell>
          <cell r="K3332">
            <v>4258289.395734597</v>
          </cell>
          <cell r="L3332">
            <v>4287341.2766587669</v>
          </cell>
          <cell r="M3332">
            <v>2650000</v>
          </cell>
        </row>
        <row r="3333">
          <cell r="A3333">
            <v>37681</v>
          </cell>
          <cell r="B3333" t="str">
            <v>Cyclohexane</v>
          </cell>
          <cell r="C3333" t="str">
            <v>Wilton</v>
          </cell>
          <cell r="D3333" t="str">
            <v>HuntsmanUK</v>
          </cell>
          <cell r="E3333">
            <v>1.501777251184834</v>
          </cell>
          <cell r="G3333" t="str">
            <v>€/gal</v>
          </cell>
          <cell r="H3333">
            <v>2650000</v>
          </cell>
          <cell r="I3333" t="str">
            <v>Euro</v>
          </cell>
          <cell r="J3333" t="str">
            <v>Culliford</v>
          </cell>
          <cell r="K3333">
            <v>4258289.395734597</v>
          </cell>
          <cell r="L3333">
            <v>4300872.2896919427</v>
          </cell>
          <cell r="M3333">
            <v>2650000</v>
          </cell>
        </row>
        <row r="3334">
          <cell r="A3334">
            <v>37712</v>
          </cell>
          <cell r="B3334" t="str">
            <v>Cyclohexane</v>
          </cell>
          <cell r="C3334" t="str">
            <v>Wilton</v>
          </cell>
          <cell r="D3334" t="str">
            <v>HuntsmanUK</v>
          </cell>
          <cell r="E3334">
            <v>1.6943127962085307</v>
          </cell>
          <cell r="G3334" t="str">
            <v>€/gal</v>
          </cell>
          <cell r="H3334">
            <v>2650000</v>
          </cell>
          <cell r="I3334" t="str">
            <v>Euro</v>
          </cell>
          <cell r="J3334" t="str">
            <v>Culliford</v>
          </cell>
          <cell r="K3334">
            <v>5028720.3791469196</v>
          </cell>
          <cell r="L3334">
            <v>4870674.881516587</v>
          </cell>
          <cell r="M3334">
            <v>2650000</v>
          </cell>
        </row>
        <row r="3335">
          <cell r="A3335">
            <v>37742</v>
          </cell>
          <cell r="B3335" t="str">
            <v>Cyclohexane</v>
          </cell>
          <cell r="C3335" t="str">
            <v>Wilton</v>
          </cell>
          <cell r="D3335" t="str">
            <v>HuntsmanUK</v>
          </cell>
          <cell r="E3335">
            <v>1.6943127962085307</v>
          </cell>
          <cell r="G3335" t="str">
            <v>€/gal</v>
          </cell>
          <cell r="H3335">
            <v>2650000</v>
          </cell>
          <cell r="I3335" t="str">
            <v>Euro</v>
          </cell>
          <cell r="J3335" t="str">
            <v>Culliford</v>
          </cell>
          <cell r="K3335">
            <v>5028720.3791469196</v>
          </cell>
          <cell r="L3335">
            <v>5200235.6635071076</v>
          </cell>
          <cell r="M3335">
            <v>2650000</v>
          </cell>
        </row>
        <row r="3336">
          <cell r="A3336">
            <v>37773</v>
          </cell>
          <cell r="B3336" t="str">
            <v>Cyclohexane</v>
          </cell>
          <cell r="C3336" t="str">
            <v>Wilton</v>
          </cell>
          <cell r="D3336" t="str">
            <v>HuntsmanUK</v>
          </cell>
          <cell r="E3336">
            <v>1.6943127962085307</v>
          </cell>
          <cell r="G3336" t="str">
            <v>€/gal</v>
          </cell>
          <cell r="H3336">
            <v>2650000</v>
          </cell>
          <cell r="I3336" t="str">
            <v>Euro</v>
          </cell>
          <cell r="J3336" t="str">
            <v>Culliford</v>
          </cell>
          <cell r="K3336">
            <v>5028720.3791469196</v>
          </cell>
          <cell r="L3336">
            <v>5236604.0876777237</v>
          </cell>
          <cell r="M3336">
            <v>2650000</v>
          </cell>
        </row>
        <row r="3337">
          <cell r="A3337">
            <v>37803</v>
          </cell>
          <cell r="B3337" t="str">
            <v>Cyclohexane</v>
          </cell>
          <cell r="C3337" t="str">
            <v>Wilton</v>
          </cell>
          <cell r="D3337" t="str">
            <v>HuntsmanUK</v>
          </cell>
          <cell r="E3337">
            <v>1.1018957345971563</v>
          </cell>
          <cell r="G3337" t="str">
            <v>€/gal</v>
          </cell>
          <cell r="H3337">
            <v>2650000</v>
          </cell>
          <cell r="I3337" t="str">
            <v>Euro</v>
          </cell>
          <cell r="J3337" t="str">
            <v>Culliford</v>
          </cell>
          <cell r="K3337">
            <v>3299626.777251184</v>
          </cell>
          <cell r="L3337">
            <v>3320650.9478672985</v>
          </cell>
          <cell r="M3337">
            <v>2650000</v>
          </cell>
        </row>
        <row r="3338">
          <cell r="A3338">
            <v>37834</v>
          </cell>
          <cell r="B3338" t="str">
            <v>Cyclohexane</v>
          </cell>
          <cell r="C3338" t="str">
            <v>Wilton</v>
          </cell>
          <cell r="D3338" t="str">
            <v>HuntsmanUK</v>
          </cell>
          <cell r="E3338">
            <v>1.1018957345971563</v>
          </cell>
          <cell r="G3338" t="str">
            <v>€/gal</v>
          </cell>
          <cell r="H3338">
            <v>2650000</v>
          </cell>
          <cell r="I3338" t="str">
            <v>Euro</v>
          </cell>
          <cell r="J3338" t="str">
            <v>Culliford</v>
          </cell>
          <cell r="K3338">
            <v>3299626.777251184</v>
          </cell>
          <cell r="L3338">
            <v>3252614.3957345965</v>
          </cell>
          <cell r="M3338">
            <v>2650000</v>
          </cell>
        </row>
        <row r="3339">
          <cell r="A3339">
            <v>37865</v>
          </cell>
          <cell r="B3339" t="str">
            <v>Cyclohexane</v>
          </cell>
          <cell r="C3339" t="str">
            <v>Wilton</v>
          </cell>
          <cell r="D3339" t="str">
            <v>HuntsmanUK</v>
          </cell>
          <cell r="E3339">
            <v>1.1018957345971563</v>
          </cell>
          <cell r="G3339" t="str">
            <v>€/gal</v>
          </cell>
          <cell r="H3339">
            <v>2650000</v>
          </cell>
          <cell r="I3339" t="str">
            <v>Euro</v>
          </cell>
          <cell r="J3339" t="str">
            <v>Culliford</v>
          </cell>
          <cell r="K3339">
            <v>3299626.777251184</v>
          </cell>
          <cell r="L3339">
            <v>3276850.5924170618</v>
          </cell>
          <cell r="M3339">
            <v>2650000</v>
          </cell>
        </row>
        <row r="3340">
          <cell r="A3340">
            <v>37895</v>
          </cell>
          <cell r="B3340" t="str">
            <v>Cyclohexane</v>
          </cell>
          <cell r="C3340" t="str">
            <v>Wilton</v>
          </cell>
          <cell r="D3340" t="str">
            <v>HuntsmanUK</v>
          </cell>
          <cell r="E3340">
            <v>1.27</v>
          </cell>
          <cell r="G3340" t="str">
            <v>€/gal</v>
          </cell>
          <cell r="H3340">
            <v>2650000</v>
          </cell>
          <cell r="I3340" t="str">
            <v>Euro</v>
          </cell>
          <cell r="J3340" t="str">
            <v>Culliford</v>
          </cell>
          <cell r="K3340">
            <v>3937635</v>
          </cell>
          <cell r="L3340">
            <v>3934942.6</v>
          </cell>
          <cell r="M3340">
            <v>2650000</v>
          </cell>
        </row>
        <row r="3341">
          <cell r="A3341">
            <v>37926</v>
          </cell>
          <cell r="B3341" t="str">
            <v>Cyclohexane</v>
          </cell>
          <cell r="C3341" t="str">
            <v>Wilton</v>
          </cell>
          <cell r="D3341" t="str">
            <v>HuntsmanUK</v>
          </cell>
          <cell r="E3341">
            <v>1.27</v>
          </cell>
          <cell r="G3341" t="str">
            <v>€/gal</v>
          </cell>
          <cell r="H3341">
            <v>2650000</v>
          </cell>
          <cell r="I3341" t="str">
            <v>Euro</v>
          </cell>
          <cell r="J3341" t="str">
            <v>Culliford</v>
          </cell>
          <cell r="K3341">
            <v>3937635</v>
          </cell>
          <cell r="L3341">
            <v>3938308.0999999996</v>
          </cell>
          <cell r="M3341">
            <v>2650000</v>
          </cell>
        </row>
        <row r="3342">
          <cell r="A3342">
            <v>37956</v>
          </cell>
          <cell r="B3342" t="str">
            <v>Cyclohexane</v>
          </cell>
          <cell r="C3342" t="str">
            <v>Wilton</v>
          </cell>
          <cell r="D3342" t="str">
            <v>HuntsmanUK</v>
          </cell>
          <cell r="E3342">
            <v>1.27</v>
          </cell>
          <cell r="G3342" t="str">
            <v>€/gal</v>
          </cell>
          <cell r="H3342">
            <v>2650000</v>
          </cell>
          <cell r="I3342" t="str">
            <v>Euro</v>
          </cell>
          <cell r="J3342" t="str">
            <v>Culliford</v>
          </cell>
          <cell r="K3342">
            <v>3937635</v>
          </cell>
          <cell r="L3342">
            <v>4134853.3</v>
          </cell>
          <cell r="M3342">
            <v>2650000</v>
          </cell>
        </row>
        <row r="3343">
          <cell r="A3343">
            <v>37987</v>
          </cell>
          <cell r="B3343" t="str">
            <v>Cyclohexane</v>
          </cell>
          <cell r="C3343" t="str">
            <v>Wilton</v>
          </cell>
          <cell r="D3343" t="str">
            <v>HuntsmanUK</v>
          </cell>
          <cell r="E3343">
            <v>1.3855837793704076</v>
          </cell>
          <cell r="G3343" t="str">
            <v>€/gal</v>
          </cell>
          <cell r="H3343">
            <v>2069283.403140458</v>
          </cell>
          <cell r="I3343" t="str">
            <v>Euro</v>
          </cell>
          <cell r="J3343" t="str">
            <v>Culliford</v>
          </cell>
          <cell r="K3343">
            <v>3616355.8682466918</v>
          </cell>
          <cell r="L3343">
            <v>3616355.8682466918</v>
          </cell>
          <cell r="M3343">
            <v>2069283.403140458</v>
          </cell>
        </row>
        <row r="3344">
          <cell r="A3344">
            <v>38018</v>
          </cell>
          <cell r="B3344" t="str">
            <v>Cyclohexane</v>
          </cell>
          <cell r="C3344" t="str">
            <v>Wilton</v>
          </cell>
          <cell r="D3344" t="str">
            <v>HuntsmanUK</v>
          </cell>
          <cell r="E3344">
            <v>1.5262337839063778</v>
          </cell>
          <cell r="G3344" t="str">
            <v>€/gal</v>
          </cell>
          <cell r="H3344">
            <v>2070749.2562473284</v>
          </cell>
          <cell r="I3344" t="str">
            <v>Euro</v>
          </cell>
          <cell r="J3344" t="str">
            <v>Culliford</v>
          </cell>
          <cell r="K3344">
            <v>3996701.8742086985</v>
          </cell>
          <cell r="L3344">
            <v>3996701.8742086985</v>
          </cell>
          <cell r="M3344">
            <v>2070749.2562473284</v>
          </cell>
        </row>
        <row r="3345">
          <cell r="A3345">
            <v>38047</v>
          </cell>
          <cell r="B3345" t="str">
            <v>Cyclohexane</v>
          </cell>
          <cell r="C3345" t="str">
            <v>Wilton</v>
          </cell>
          <cell r="D3345" t="str">
            <v>HuntsmanUK</v>
          </cell>
          <cell r="E3345">
            <v>1.4866295473101698</v>
          </cell>
          <cell r="G3345" t="str">
            <v>€/gal</v>
          </cell>
          <cell r="H3345">
            <v>2591784.1345053436</v>
          </cell>
          <cell r="I3345" t="str">
            <v>Euro</v>
          </cell>
          <cell r="J3345" t="str">
            <v>Culliford</v>
          </cell>
          <cell r="K3345">
            <v>4724442.6306541478</v>
          </cell>
          <cell r="L3345">
            <v>4724442.6306541488</v>
          </cell>
          <cell r="M3345">
            <v>2591784.1345053436</v>
          </cell>
        </row>
        <row r="3346">
          <cell r="A3346">
            <v>38078</v>
          </cell>
          <cell r="B3346" t="str">
            <v>Cyclohexane</v>
          </cell>
          <cell r="C3346" t="str">
            <v>Wilton</v>
          </cell>
          <cell r="D3346" t="str">
            <v>HuntsmanUK</v>
          </cell>
          <cell r="E3346">
            <v>1.8434750090719405</v>
          </cell>
          <cell r="G3346" t="str">
            <v>€/gal</v>
          </cell>
          <cell r="H3346">
            <v>2976200.1568396948</v>
          </cell>
          <cell r="I3346" t="str">
            <v>Euro</v>
          </cell>
          <cell r="J3346" t="str">
            <v>Culliford</v>
          </cell>
          <cell r="K3346">
            <v>6575850.369463712</v>
          </cell>
          <cell r="L3346">
            <v>6575850.369463712</v>
          </cell>
          <cell r="M3346">
            <v>2976200.1568396948</v>
          </cell>
        </row>
        <row r="3347">
          <cell r="A3347">
            <v>38108</v>
          </cell>
          <cell r="B3347" t="str">
            <v>Cyclohexane</v>
          </cell>
          <cell r="C3347" t="str">
            <v>Wilton</v>
          </cell>
          <cell r="D3347" t="str">
            <v>HuntsmanUK</v>
          </cell>
          <cell r="E3347">
            <v>1.8284595663612444</v>
          </cell>
          <cell r="G3347" t="str">
            <v>€/gal</v>
          </cell>
          <cell r="H3347">
            <v>2692726.7175572519</v>
          </cell>
          <cell r="I3347" t="str">
            <v>Euro</v>
          </cell>
          <cell r="J3347" t="str">
            <v>Culliford</v>
          </cell>
          <cell r="K3347">
            <v>5911814.0181140248</v>
          </cell>
          <cell r="L3347">
            <v>5911814.0181140248</v>
          </cell>
          <cell r="M3347">
            <v>2692726.7175572519</v>
          </cell>
        </row>
        <row r="3348">
          <cell r="A3348">
            <v>38139</v>
          </cell>
          <cell r="B3348" t="str">
            <v>Cyclohexane</v>
          </cell>
          <cell r="C3348" t="str">
            <v>Wilton</v>
          </cell>
          <cell r="D3348" t="str">
            <v>HuntsmanUK</v>
          </cell>
          <cell r="E3348">
            <v>2.0556767667604099</v>
          </cell>
          <cell r="G3348" t="str">
            <v>€/gal</v>
          </cell>
          <cell r="H3348">
            <v>2295212.9358778629</v>
          </cell>
          <cell r="I3348" t="str">
            <v>Euro</v>
          </cell>
          <cell r="J3348" t="str">
            <v>Culliford</v>
          </cell>
          <cell r="K3348">
            <v>5727120.5930313934</v>
          </cell>
          <cell r="L3348">
            <v>5727120.5930313924</v>
          </cell>
          <cell r="M3348">
            <v>2295212.9358778629</v>
          </cell>
        </row>
        <row r="3349">
          <cell r="A3349">
            <v>37987</v>
          </cell>
          <cell r="B3349" t="str">
            <v>Cyclohexane</v>
          </cell>
          <cell r="C3349" t="str">
            <v>Wilton</v>
          </cell>
          <cell r="D3349" t="str">
            <v>Veba</v>
          </cell>
          <cell r="E3349">
            <v>1.4587907103329401</v>
          </cell>
          <cell r="G3349" t="str">
            <v>€/gal</v>
          </cell>
          <cell r="H3349">
            <v>515475.07076793897</v>
          </cell>
          <cell r="I3349" t="str">
            <v>Euro</v>
          </cell>
          <cell r="J3349" t="str">
            <v>Culliford</v>
          </cell>
          <cell r="K3349">
            <v>948460.06957008806</v>
          </cell>
          <cell r="L3349">
            <v>948460.06957008806</v>
          </cell>
          <cell r="M3349">
            <v>515475.07076793897</v>
          </cell>
        </row>
        <row r="3350">
          <cell r="A3350">
            <v>38018</v>
          </cell>
          <cell r="B3350" t="str">
            <v>Cyclohexane</v>
          </cell>
          <cell r="C3350" t="str">
            <v>Wilton</v>
          </cell>
          <cell r="D3350" t="str">
            <v>Veba</v>
          </cell>
          <cell r="E3350">
            <v>1.6043726753152499</v>
          </cell>
          <cell r="G3350" t="str">
            <v>€/gal</v>
          </cell>
          <cell r="H3350">
            <v>336531.93629770994</v>
          </cell>
          <cell r="I3350" t="str">
            <v>Euro</v>
          </cell>
          <cell r="J3350" t="str">
            <v>Culliford</v>
          </cell>
          <cell r="K3350">
            <v>682786.17429604055</v>
          </cell>
          <cell r="L3350">
            <v>682786.17429604055</v>
          </cell>
          <cell r="M3350">
            <v>336531.93629770994</v>
          </cell>
        </row>
        <row r="3351">
          <cell r="A3351">
            <v>38047</v>
          </cell>
          <cell r="B3351" t="str">
            <v>Cyclohexane</v>
          </cell>
          <cell r="C3351" t="str">
            <v>Wilton</v>
          </cell>
          <cell r="D3351" t="str">
            <v>Veba</v>
          </cell>
          <cell r="E3351">
            <v>1.5598067676676042</v>
          </cell>
          <cell r="G3351" t="str">
            <v>€/gal</v>
          </cell>
          <cell r="H3351">
            <v>352262.17259999999</v>
          </cell>
          <cell r="I3351" t="str">
            <v>Euro</v>
          </cell>
          <cell r="J3351" t="str">
            <v>Culliford</v>
          </cell>
          <cell r="K3351">
            <v>673729.8694188731</v>
          </cell>
          <cell r="L3351">
            <v>673729.8694188731</v>
          </cell>
          <cell r="M3351">
            <v>352262.17259999999</v>
          </cell>
        </row>
        <row r="3352">
          <cell r="A3352">
            <v>38078</v>
          </cell>
          <cell r="B3352" t="str">
            <v>Cyclohexane</v>
          </cell>
          <cell r="C3352" t="str">
            <v>Wilton</v>
          </cell>
          <cell r="D3352" t="str">
            <v>Veba</v>
          </cell>
          <cell r="E3352">
            <v>1.9549578154767304</v>
          </cell>
          <cell r="G3352" t="str">
            <v>€/gal</v>
          </cell>
          <cell r="H3352">
            <v>335864.47666259541</v>
          </cell>
          <cell r="I3352" t="str">
            <v>Euro</v>
          </cell>
          <cell r="J3352" t="str">
            <v>Culliford</v>
          </cell>
          <cell r="K3352">
            <v>786962.42302100628</v>
          </cell>
          <cell r="L3352">
            <v>786962.4230210064</v>
          </cell>
          <cell r="M3352">
            <v>335864.47666259541</v>
          </cell>
        </row>
        <row r="3353">
          <cell r="A3353">
            <v>38018</v>
          </cell>
          <cell r="B3353" t="str">
            <v>Cyclohexane</v>
          </cell>
          <cell r="C3353" t="str">
            <v>Wilton</v>
          </cell>
          <cell r="D3353" t="str">
            <v>Kolmar</v>
          </cell>
          <cell r="E3353">
            <v>1.6935044906105419</v>
          </cell>
          <cell r="G3353" t="str">
            <v>€/gal</v>
          </cell>
          <cell r="H3353">
            <v>1028579.1956610687</v>
          </cell>
          <cell r="I3353" t="str">
            <v>Euro</v>
          </cell>
          <cell r="J3353" t="str">
            <v>Culliford</v>
          </cell>
          <cell r="K3353">
            <v>2202811.1494080378</v>
          </cell>
          <cell r="L3353">
            <v>2202811.1494080373</v>
          </cell>
          <cell r="M3353">
            <v>1028579.1956610687</v>
          </cell>
        </row>
        <row r="3354">
          <cell r="A3354">
            <v>38047</v>
          </cell>
          <cell r="B3354" t="str">
            <v>Cyclohexane</v>
          </cell>
          <cell r="C3354" t="str">
            <v>Wilton</v>
          </cell>
          <cell r="D3354" t="str">
            <v>Kolmar</v>
          </cell>
          <cell r="E3354">
            <v>1.663793885512111</v>
          </cell>
          <cell r="G3354" t="str">
            <v>€/gal</v>
          </cell>
          <cell r="H3354">
            <v>353420.38167938933</v>
          </cell>
          <cell r="I3354" t="str">
            <v>Euro</v>
          </cell>
          <cell r="J3354" t="str">
            <v>Culliford</v>
          </cell>
          <cell r="K3354">
            <v>721008.04039632541</v>
          </cell>
          <cell r="L3354">
            <v>721008.04039632541</v>
          </cell>
          <cell r="M3354">
            <v>353420.38167938933</v>
          </cell>
        </row>
        <row r="3355">
          <cell r="A3355">
            <v>38078</v>
          </cell>
          <cell r="B3355" t="str">
            <v>Cyclohexane</v>
          </cell>
          <cell r="C3355" t="str">
            <v>Wilton</v>
          </cell>
          <cell r="D3355" t="str">
            <v>Kolmar</v>
          </cell>
          <cell r="E3355">
            <v>1.984668420575161</v>
          </cell>
          <cell r="G3355" t="str">
            <v>€/gal</v>
          </cell>
          <cell r="H3355">
            <v>673181.67938931298</v>
          </cell>
          <cell r="I3355" t="str">
            <v>Euro</v>
          </cell>
          <cell r="J3355" t="str">
            <v>Culliford</v>
          </cell>
          <cell r="K3355">
            <v>1601300.282538692</v>
          </cell>
          <cell r="L3355">
            <v>1601300.282538692</v>
          </cell>
          <cell r="M3355">
            <v>673181.67938931298</v>
          </cell>
        </row>
        <row r="3356">
          <cell r="A3356">
            <v>37987</v>
          </cell>
          <cell r="B3356" t="str">
            <v>Cyclohexane</v>
          </cell>
          <cell r="C3356" t="str">
            <v>Wilton</v>
          </cell>
          <cell r="D3356" t="str">
            <v>Cespa</v>
          </cell>
          <cell r="E3356">
            <v>1.4528485893132541</v>
          </cell>
          <cell r="G3356" t="str">
            <v>€/gal</v>
          </cell>
          <cell r="H3356">
            <v>1277103.0616946565</v>
          </cell>
          <cell r="I3356" t="str">
            <v>Euro</v>
          </cell>
          <cell r="J3356" t="str">
            <v>Culliford</v>
          </cell>
          <cell r="K3356">
            <v>2340263.1694003744</v>
          </cell>
          <cell r="L3356">
            <v>2340263.1694003744</v>
          </cell>
          <cell r="M3356">
            <v>1277103.0616946565</v>
          </cell>
        </row>
        <row r="3357">
          <cell r="A3357">
            <v>38047</v>
          </cell>
          <cell r="B3357" t="str">
            <v>Cyclohexane</v>
          </cell>
          <cell r="C3357" t="str">
            <v>Wilton</v>
          </cell>
          <cell r="D3357" t="str">
            <v>Cespa</v>
          </cell>
          <cell r="E3357">
            <v>1.553864646647918</v>
          </cell>
          <cell r="G3357" t="str">
            <v>€/gal</v>
          </cell>
          <cell r="H3357">
            <v>957841.60138167953</v>
          </cell>
          <cell r="I3357" t="str">
            <v>Euro</v>
          </cell>
          <cell r="J3357" t="str">
            <v>Culliford</v>
          </cell>
          <cell r="K3357">
            <v>1824970.6053380487</v>
          </cell>
          <cell r="L3357">
            <v>1824970.6053380487</v>
          </cell>
          <cell r="M3357">
            <v>957841.60138167953</v>
          </cell>
        </row>
        <row r="3358">
          <cell r="A3358">
            <v>38078</v>
          </cell>
          <cell r="B3358" t="str">
            <v>Cyclohexane</v>
          </cell>
          <cell r="C3358" t="str">
            <v>Wilton</v>
          </cell>
          <cell r="D3358" t="str">
            <v>Cespa</v>
          </cell>
          <cell r="E3358">
            <v>1.9490156944570445</v>
          </cell>
          <cell r="G3358" t="str">
            <v>€/gal</v>
          </cell>
          <cell r="H3358">
            <v>1000461.0700946564</v>
          </cell>
          <cell r="I3358" t="str">
            <v>Euro</v>
          </cell>
          <cell r="J3358" t="str">
            <v>Culliford</v>
          </cell>
          <cell r="K3358">
            <v>2337050.3178514605</v>
          </cell>
          <cell r="L3358">
            <v>2337050.3178514605</v>
          </cell>
          <cell r="M3358">
            <v>1000461.0700946564</v>
          </cell>
        </row>
        <row r="3359">
          <cell r="A3359">
            <v>37622</v>
          </cell>
          <cell r="B3359" t="str">
            <v>MDI</v>
          </cell>
          <cell r="C3359" t="str">
            <v>Singapore</v>
          </cell>
          <cell r="D3359" t="str">
            <v>BASF</v>
          </cell>
          <cell r="E3359">
            <v>1.84</v>
          </cell>
          <cell r="G3359" t="str">
            <v>€/Kg</v>
          </cell>
          <cell r="H3359">
            <v>115000</v>
          </cell>
          <cell r="I3359" t="str">
            <v>Asia</v>
          </cell>
          <cell r="J3359" t="str">
            <v>Johnson</v>
          </cell>
          <cell r="K3359">
            <v>226412</v>
          </cell>
          <cell r="L3359">
            <v>224761.52000000002</v>
          </cell>
          <cell r="M3359">
            <v>253531.64500000002</v>
          </cell>
        </row>
        <row r="3360">
          <cell r="A3360">
            <v>37653</v>
          </cell>
          <cell r="B3360" t="str">
            <v>MDI</v>
          </cell>
          <cell r="C3360" t="str">
            <v>Singapore</v>
          </cell>
          <cell r="D3360" t="str">
            <v>BASF</v>
          </cell>
          <cell r="E3360">
            <v>1.84</v>
          </cell>
          <cell r="G3360" t="str">
            <v>€/Kg</v>
          </cell>
          <cell r="H3360">
            <v>115000</v>
          </cell>
          <cell r="I3360" t="str">
            <v>Asia</v>
          </cell>
          <cell r="J3360" t="str">
            <v>Johnson</v>
          </cell>
          <cell r="K3360">
            <v>226412</v>
          </cell>
          <cell r="L3360">
            <v>227956.68</v>
          </cell>
          <cell r="M3360">
            <v>253531.64500000002</v>
          </cell>
        </row>
        <row r="3361">
          <cell r="A3361">
            <v>37681</v>
          </cell>
          <cell r="B3361" t="str">
            <v>MDI</v>
          </cell>
          <cell r="C3361" t="str">
            <v>Singapore</v>
          </cell>
          <cell r="D3361" t="str">
            <v>BASF</v>
          </cell>
          <cell r="E3361">
            <v>1.84</v>
          </cell>
          <cell r="G3361" t="str">
            <v>€/Kg</v>
          </cell>
          <cell r="H3361">
            <v>115000</v>
          </cell>
          <cell r="I3361" t="str">
            <v>Asia</v>
          </cell>
          <cell r="J3361" t="str">
            <v>Johnson</v>
          </cell>
          <cell r="K3361">
            <v>226412</v>
          </cell>
          <cell r="L3361">
            <v>228676.12</v>
          </cell>
          <cell r="M3361">
            <v>253531.64500000002</v>
          </cell>
        </row>
        <row r="3362">
          <cell r="A3362">
            <v>37712</v>
          </cell>
          <cell r="B3362" t="str">
            <v>MDI</v>
          </cell>
          <cell r="C3362" t="str">
            <v>Singapore</v>
          </cell>
          <cell r="D3362" t="str">
            <v>BASF</v>
          </cell>
          <cell r="E3362">
            <v>1.84</v>
          </cell>
          <cell r="G3362" t="str">
            <v>€/Kg</v>
          </cell>
          <cell r="H3362">
            <v>115000</v>
          </cell>
          <cell r="I3362" t="str">
            <v>Asia</v>
          </cell>
          <cell r="J3362" t="str">
            <v>Johnson</v>
          </cell>
          <cell r="K3362">
            <v>236992</v>
          </cell>
          <cell r="L3362">
            <v>229543.67999999999</v>
          </cell>
          <cell r="M3362">
            <v>253531.64500000002</v>
          </cell>
        </row>
        <row r="3363">
          <cell r="A3363">
            <v>37742</v>
          </cell>
          <cell r="B3363" t="str">
            <v>MDI</v>
          </cell>
          <cell r="C3363" t="str">
            <v>Singapore</v>
          </cell>
          <cell r="D3363" t="str">
            <v>BASF</v>
          </cell>
          <cell r="E3363">
            <v>1.84</v>
          </cell>
          <cell r="G3363" t="str">
            <v>€/Kg</v>
          </cell>
          <cell r="H3363">
            <v>115000</v>
          </cell>
          <cell r="I3363" t="str">
            <v>Asia</v>
          </cell>
          <cell r="J3363" t="str">
            <v>Johnson</v>
          </cell>
          <cell r="K3363">
            <v>236992</v>
          </cell>
          <cell r="L3363">
            <v>245075.11999999997</v>
          </cell>
          <cell r="M3363">
            <v>253531.64500000002</v>
          </cell>
        </row>
        <row r="3364">
          <cell r="A3364">
            <v>37773</v>
          </cell>
          <cell r="B3364" t="str">
            <v>MDI</v>
          </cell>
          <cell r="C3364" t="str">
            <v>Singapore</v>
          </cell>
          <cell r="D3364" t="str">
            <v>BASF</v>
          </cell>
          <cell r="E3364">
            <v>1.84</v>
          </cell>
          <cell r="G3364" t="str">
            <v>€/Kg</v>
          </cell>
          <cell r="H3364">
            <v>115000</v>
          </cell>
          <cell r="I3364" t="str">
            <v>Asia</v>
          </cell>
          <cell r="J3364" t="str">
            <v>Johnson</v>
          </cell>
          <cell r="K3364">
            <v>236992</v>
          </cell>
          <cell r="L3364">
            <v>246789.08</v>
          </cell>
          <cell r="M3364">
            <v>253531.64500000002</v>
          </cell>
        </row>
        <row r="3365">
          <cell r="A3365">
            <v>37803</v>
          </cell>
          <cell r="B3365" t="str">
            <v>MDI</v>
          </cell>
          <cell r="C3365" t="str">
            <v>Singapore</v>
          </cell>
          <cell r="D3365" t="str">
            <v>BASF</v>
          </cell>
          <cell r="E3365">
            <v>1.84</v>
          </cell>
          <cell r="G3365" t="str">
            <v>€/Kg</v>
          </cell>
          <cell r="H3365">
            <v>115000</v>
          </cell>
          <cell r="I3365" t="str">
            <v>Asia</v>
          </cell>
          <cell r="J3365" t="str">
            <v>Johnson</v>
          </cell>
          <cell r="K3365">
            <v>239108</v>
          </cell>
          <cell r="L3365">
            <v>240631.52</v>
          </cell>
          <cell r="M3365">
            <v>253531.64500000002</v>
          </cell>
        </row>
        <row r="3366">
          <cell r="A3366">
            <v>37834</v>
          </cell>
          <cell r="B3366" t="str">
            <v>MDI</v>
          </cell>
          <cell r="C3366" t="str">
            <v>Singapore</v>
          </cell>
          <cell r="D3366" t="str">
            <v>BASF</v>
          </cell>
          <cell r="E3366">
            <v>1.84</v>
          </cell>
          <cell r="G3366" t="str">
            <v>€/Kg</v>
          </cell>
          <cell r="H3366">
            <v>115000</v>
          </cell>
          <cell r="I3366" t="str">
            <v>Asia</v>
          </cell>
          <cell r="J3366" t="str">
            <v>Johnson</v>
          </cell>
          <cell r="K3366">
            <v>239108</v>
          </cell>
          <cell r="L3366">
            <v>235701.24</v>
          </cell>
          <cell r="M3366">
            <v>253531.64500000002</v>
          </cell>
        </row>
        <row r="3367">
          <cell r="A3367">
            <v>37865</v>
          </cell>
          <cell r="B3367" t="str">
            <v>MDI</v>
          </cell>
          <cell r="C3367" t="str">
            <v>Singapore</v>
          </cell>
          <cell r="D3367" t="str">
            <v>BASF</v>
          </cell>
          <cell r="E3367">
            <v>1.84</v>
          </cell>
          <cell r="G3367" t="str">
            <v>€/Kg</v>
          </cell>
          <cell r="H3367">
            <v>115000</v>
          </cell>
          <cell r="I3367" t="str">
            <v>Asia</v>
          </cell>
          <cell r="J3367" t="str">
            <v>Johnson</v>
          </cell>
          <cell r="K3367">
            <v>239108</v>
          </cell>
          <cell r="L3367">
            <v>237457.52000000002</v>
          </cell>
          <cell r="M3367">
            <v>253531.64500000002</v>
          </cell>
        </row>
        <row r="3368">
          <cell r="A3368">
            <v>37895</v>
          </cell>
          <cell r="B3368" t="str">
            <v>MDI</v>
          </cell>
          <cell r="C3368" t="str">
            <v>Singapore</v>
          </cell>
          <cell r="D3368" t="str">
            <v>BASF</v>
          </cell>
          <cell r="E3368">
            <v>1.84</v>
          </cell>
          <cell r="G3368" t="str">
            <v>€/Kg</v>
          </cell>
          <cell r="H3368">
            <v>115000</v>
          </cell>
          <cell r="I3368" t="str">
            <v>Asia</v>
          </cell>
          <cell r="J3368" t="str">
            <v>Johnson</v>
          </cell>
          <cell r="K3368">
            <v>247572</v>
          </cell>
          <cell r="L3368">
            <v>247402.72</v>
          </cell>
          <cell r="M3368">
            <v>253531.64500000002</v>
          </cell>
        </row>
        <row r="3369">
          <cell r="A3369">
            <v>37926</v>
          </cell>
          <cell r="B3369" t="str">
            <v>MDI</v>
          </cell>
          <cell r="C3369" t="str">
            <v>Singapore</v>
          </cell>
          <cell r="D3369" t="str">
            <v>BASF</v>
          </cell>
          <cell r="E3369">
            <v>1.84</v>
          </cell>
          <cell r="G3369" t="str">
            <v>€/Kg</v>
          </cell>
          <cell r="H3369">
            <v>115000</v>
          </cell>
          <cell r="I3369" t="str">
            <v>Asia</v>
          </cell>
          <cell r="J3369" t="str">
            <v>Johnson</v>
          </cell>
          <cell r="K3369">
            <v>247572</v>
          </cell>
          <cell r="L3369">
            <v>247614.31999999998</v>
          </cell>
          <cell r="M3369">
            <v>253531.64500000002</v>
          </cell>
        </row>
        <row r="3370">
          <cell r="A3370">
            <v>37956</v>
          </cell>
          <cell r="B3370" t="str">
            <v>MDI</v>
          </cell>
          <cell r="C3370" t="str">
            <v>Singapore</v>
          </cell>
          <cell r="D3370" t="str">
            <v>BASF</v>
          </cell>
          <cell r="E3370">
            <v>1.84</v>
          </cell>
          <cell r="G3370" t="str">
            <v>€/Kg</v>
          </cell>
          <cell r="H3370">
            <v>115000</v>
          </cell>
          <cell r="I3370" t="str">
            <v>Asia</v>
          </cell>
          <cell r="J3370" t="str">
            <v>Johnson</v>
          </cell>
          <cell r="K3370">
            <v>247572</v>
          </cell>
          <cell r="L3370">
            <v>259971.75999999998</v>
          </cell>
          <cell r="M3370">
            <v>253531.64500000002</v>
          </cell>
        </row>
        <row r="3371">
          <cell r="A3371">
            <v>37987</v>
          </cell>
          <cell r="B3371" t="str">
            <v>MDI</v>
          </cell>
          <cell r="C3371" t="str">
            <v>Singapore</v>
          </cell>
          <cell r="D3371" t="str">
            <v>BASF</v>
          </cell>
          <cell r="E3371">
            <v>1.5</v>
          </cell>
          <cell r="G3371" t="str">
            <v>€/Kg</v>
          </cell>
          <cell r="H3371">
            <v>115000</v>
          </cell>
          <cell r="I3371" t="str">
            <v>Asia</v>
          </cell>
          <cell r="J3371" t="str">
            <v>Johnson</v>
          </cell>
          <cell r="K3371">
            <v>217574.25</v>
          </cell>
          <cell r="L3371">
            <v>217574.25000000003</v>
          </cell>
          <cell r="M3371">
            <v>253531.64500000002</v>
          </cell>
        </row>
        <row r="3372">
          <cell r="A3372">
            <v>38018</v>
          </cell>
          <cell r="B3372" t="str">
            <v>MDI</v>
          </cell>
          <cell r="C3372" t="str">
            <v>Singapore</v>
          </cell>
          <cell r="D3372" t="str">
            <v>BASF</v>
          </cell>
          <cell r="E3372">
            <v>1.52</v>
          </cell>
          <cell r="G3372" t="str">
            <v>€/Kg</v>
          </cell>
          <cell r="H3372">
            <v>115000</v>
          </cell>
          <cell r="I3372" t="str">
            <v>Asia</v>
          </cell>
          <cell r="J3372" t="str">
            <v>Johnson</v>
          </cell>
          <cell r="K3372">
            <v>221052.08</v>
          </cell>
          <cell r="L3372">
            <v>221052.08</v>
          </cell>
          <cell r="M3372">
            <v>253531.64500000002</v>
          </cell>
        </row>
        <row r="3373">
          <cell r="A3373">
            <v>38047</v>
          </cell>
          <cell r="B3373" t="str">
            <v>MDI</v>
          </cell>
          <cell r="C3373" t="str">
            <v>Singapore</v>
          </cell>
          <cell r="D3373" t="str">
            <v>BASF</v>
          </cell>
          <cell r="E3373">
            <v>1.52</v>
          </cell>
          <cell r="G3373" t="str">
            <v>€/Kg</v>
          </cell>
          <cell r="H3373">
            <v>115000</v>
          </cell>
          <cell r="I3373" t="str">
            <v>Asia</v>
          </cell>
          <cell r="J3373" t="str">
            <v>Johnson</v>
          </cell>
          <cell r="K3373">
            <v>214333.67999999996</v>
          </cell>
          <cell r="L3373">
            <v>214333.68</v>
          </cell>
          <cell r="M3373">
            <v>253531.64500000002</v>
          </cell>
        </row>
        <row r="3374">
          <cell r="A3374">
            <v>38078</v>
          </cell>
          <cell r="B3374" t="str">
            <v>MDI</v>
          </cell>
          <cell r="C3374" t="str">
            <v>Singapore</v>
          </cell>
          <cell r="D3374" t="str">
            <v>BASF</v>
          </cell>
          <cell r="E3374">
            <v>1.52</v>
          </cell>
          <cell r="G3374" t="str">
            <v>€/Kg</v>
          </cell>
          <cell r="H3374">
            <v>115000</v>
          </cell>
          <cell r="I3374" t="str">
            <v>Asia</v>
          </cell>
          <cell r="J3374" t="str">
            <v>Johnson</v>
          </cell>
          <cell r="K3374">
            <v>209504.79200000002</v>
          </cell>
          <cell r="L3374">
            <v>209504.79200000002</v>
          </cell>
          <cell r="M3374">
            <v>253531.64500000002</v>
          </cell>
        </row>
        <row r="3375">
          <cell r="A3375">
            <v>38108</v>
          </cell>
          <cell r="B3375" t="str">
            <v>MDI</v>
          </cell>
          <cell r="C3375" t="str">
            <v>Singapore</v>
          </cell>
          <cell r="D3375" t="str">
            <v>BASF</v>
          </cell>
          <cell r="E3375">
            <v>1.52</v>
          </cell>
          <cell r="G3375" t="str">
            <v>€/Kg</v>
          </cell>
          <cell r="H3375">
            <v>115000</v>
          </cell>
          <cell r="I3375" t="str">
            <v>Asia</v>
          </cell>
          <cell r="J3375" t="str">
            <v>Johnson</v>
          </cell>
          <cell r="K3375">
            <v>209886.52190476187</v>
          </cell>
          <cell r="L3375">
            <v>209886.52190476187</v>
          </cell>
          <cell r="M3375">
            <v>253531.64500000002</v>
          </cell>
        </row>
        <row r="3376">
          <cell r="A3376">
            <v>38139</v>
          </cell>
          <cell r="B3376" t="str">
            <v>MDI</v>
          </cell>
          <cell r="C3376" t="str">
            <v>Singapore</v>
          </cell>
          <cell r="D3376" t="str">
            <v>BASF</v>
          </cell>
          <cell r="E3376">
            <v>1.52</v>
          </cell>
          <cell r="G3376" t="str">
            <v>€/Kg</v>
          </cell>
          <cell r="H3376">
            <v>115000</v>
          </cell>
          <cell r="I3376" t="str">
            <v>Asia</v>
          </cell>
          <cell r="J3376" t="str">
            <v>Johnson</v>
          </cell>
          <cell r="K3376">
            <v>212177.80181818176</v>
          </cell>
          <cell r="L3376">
            <v>212177.80181818179</v>
          </cell>
          <cell r="M3376">
            <v>253531.64500000002</v>
          </cell>
        </row>
        <row r="3377">
          <cell r="A3377">
            <v>38169</v>
          </cell>
          <cell r="B3377" t="str">
            <v>MDI</v>
          </cell>
          <cell r="C3377" t="str">
            <v>Singapore</v>
          </cell>
          <cell r="D3377" t="str">
            <v>BASF</v>
          </cell>
          <cell r="E3377">
            <v>1.52</v>
          </cell>
          <cell r="G3377" t="str">
            <v>€/Kg</v>
          </cell>
          <cell r="H3377">
            <v>115000</v>
          </cell>
          <cell r="I3377" t="str">
            <v>Asia</v>
          </cell>
          <cell r="J3377" t="str">
            <v>Johnson</v>
          </cell>
          <cell r="K3377">
            <v>211123.8601364817</v>
          </cell>
          <cell r="L3377">
            <v>211123.8601364817</v>
          </cell>
          <cell r="M3377">
            <v>253531.64500000002</v>
          </cell>
        </row>
        <row r="3378">
          <cell r="A3378">
            <v>38200</v>
          </cell>
          <cell r="B3378" t="str">
            <v>MDI</v>
          </cell>
          <cell r="C3378" t="str">
            <v>Singapore</v>
          </cell>
          <cell r="D3378" t="str">
            <v>BASF</v>
          </cell>
          <cell r="E3378">
            <v>1.52</v>
          </cell>
          <cell r="G3378" t="str">
            <v>€/Kg</v>
          </cell>
          <cell r="H3378">
            <v>115000</v>
          </cell>
          <cell r="I3378" t="str">
            <v>Asia</v>
          </cell>
          <cell r="J3378" t="str">
            <v>Johnson</v>
          </cell>
          <cell r="K3378">
            <v>213221.04</v>
          </cell>
          <cell r="L3378">
            <v>213221.04</v>
          </cell>
          <cell r="M3378">
            <v>253531.64500000002</v>
          </cell>
        </row>
        <row r="3379">
          <cell r="A3379">
            <v>38231</v>
          </cell>
          <cell r="B3379" t="str">
            <v>MDI</v>
          </cell>
          <cell r="C3379" t="str">
            <v>Singapore</v>
          </cell>
          <cell r="D3379" t="str">
            <v>BASF</v>
          </cell>
          <cell r="E3379">
            <v>1.52</v>
          </cell>
          <cell r="G3379" t="str">
            <v>€/Kg</v>
          </cell>
          <cell r="H3379">
            <v>115000</v>
          </cell>
          <cell r="I3379" t="str">
            <v>Asia</v>
          </cell>
          <cell r="J3379" t="str">
            <v>Johnson</v>
          </cell>
          <cell r="K3379">
            <v>211018.56000000003</v>
          </cell>
          <cell r="L3379">
            <v>211018.56</v>
          </cell>
          <cell r="M3379">
            <v>253531.64500000002</v>
          </cell>
        </row>
        <row r="3380">
          <cell r="A3380">
            <v>38261</v>
          </cell>
          <cell r="B3380" t="str">
            <v>MDI</v>
          </cell>
          <cell r="C3380" t="str">
            <v>Singapore</v>
          </cell>
          <cell r="D3380" t="str">
            <v>BASF</v>
          </cell>
          <cell r="E3380">
            <v>1.52</v>
          </cell>
          <cell r="G3380" t="str">
            <v>€/Kg</v>
          </cell>
          <cell r="H3380">
            <v>115000</v>
          </cell>
          <cell r="I3380" t="str">
            <v>Asia</v>
          </cell>
          <cell r="J3380" t="str">
            <v>Johnson</v>
          </cell>
          <cell r="K3380">
            <v>211018.56000000003</v>
          </cell>
          <cell r="L3380">
            <v>211018.56</v>
          </cell>
          <cell r="M3380">
            <v>253531.64500000002</v>
          </cell>
        </row>
        <row r="3381">
          <cell r="A3381">
            <v>38292</v>
          </cell>
          <cell r="B3381" t="str">
            <v>MDI</v>
          </cell>
          <cell r="C3381" t="str">
            <v>Singapore</v>
          </cell>
          <cell r="D3381" t="str">
            <v>BASF</v>
          </cell>
          <cell r="E3381">
            <v>1.52</v>
          </cell>
          <cell r="G3381" t="str">
            <v>€/Kg</v>
          </cell>
          <cell r="H3381">
            <v>115000</v>
          </cell>
          <cell r="I3381" t="str">
            <v>Asia</v>
          </cell>
          <cell r="J3381" t="str">
            <v>Johnson</v>
          </cell>
          <cell r="K3381">
            <v>211018.56000000003</v>
          </cell>
          <cell r="L3381">
            <v>211018.56</v>
          </cell>
          <cell r="M3381">
            <v>253531.64500000002</v>
          </cell>
        </row>
        <row r="3382">
          <cell r="A3382">
            <v>38322</v>
          </cell>
          <cell r="B3382" t="str">
            <v>MDI</v>
          </cell>
          <cell r="C3382" t="str">
            <v>Singapore</v>
          </cell>
          <cell r="D3382" t="str">
            <v>BASF</v>
          </cell>
          <cell r="E3382">
            <v>1.52</v>
          </cell>
          <cell r="G3382" t="str">
            <v>€/Kg</v>
          </cell>
          <cell r="H3382">
            <v>115000</v>
          </cell>
          <cell r="I3382" t="str">
            <v>Asia</v>
          </cell>
          <cell r="J3382" t="str">
            <v>Johnson</v>
          </cell>
          <cell r="K3382">
            <v>211018.56000000003</v>
          </cell>
          <cell r="L3382">
            <v>211018.56</v>
          </cell>
          <cell r="M3382">
            <v>253531.64500000002</v>
          </cell>
        </row>
        <row r="3383">
          <cell r="A3383">
            <v>38353</v>
          </cell>
          <cell r="B3383" t="str">
            <v>MDI</v>
          </cell>
          <cell r="C3383" t="str">
            <v>Singapore</v>
          </cell>
          <cell r="D3383" t="str">
            <v>BASF</v>
          </cell>
          <cell r="E3383">
            <v>1.84</v>
          </cell>
          <cell r="G3383" t="str">
            <v>€/Kg</v>
          </cell>
          <cell r="H3383">
            <v>115000</v>
          </cell>
          <cell r="I3383" t="str">
            <v>Asia</v>
          </cell>
          <cell r="J3383" t="str">
            <v>Johnson</v>
          </cell>
          <cell r="K3383">
            <v>255443.52000000002</v>
          </cell>
          <cell r="L3383">
            <v>255443.52000000002</v>
          </cell>
          <cell r="M3383">
            <v>253531.64500000002</v>
          </cell>
        </row>
        <row r="3384">
          <cell r="A3384">
            <v>38384</v>
          </cell>
          <cell r="B3384" t="str">
            <v>MDI</v>
          </cell>
          <cell r="C3384" t="str">
            <v>Singapore</v>
          </cell>
          <cell r="D3384" t="str">
            <v>BASF</v>
          </cell>
          <cell r="E3384">
            <v>1.84</v>
          </cell>
          <cell r="G3384" t="str">
            <v>€/Kg</v>
          </cell>
          <cell r="H3384">
            <v>115000</v>
          </cell>
          <cell r="I3384" t="str">
            <v>Asia</v>
          </cell>
          <cell r="J3384" t="str">
            <v>Johnson</v>
          </cell>
          <cell r="K3384">
            <v>255443.52000000002</v>
          </cell>
          <cell r="L3384">
            <v>255443.52000000002</v>
          </cell>
          <cell r="M3384">
            <v>253531.64500000002</v>
          </cell>
        </row>
        <row r="3385">
          <cell r="A3385">
            <v>38412</v>
          </cell>
          <cell r="B3385" t="str">
            <v>MDI</v>
          </cell>
          <cell r="C3385" t="str">
            <v>Singapore</v>
          </cell>
          <cell r="D3385" t="str">
            <v>BASF</v>
          </cell>
          <cell r="E3385">
            <v>1.84</v>
          </cell>
          <cell r="G3385" t="str">
            <v>€/Kg</v>
          </cell>
          <cell r="H3385">
            <v>115000</v>
          </cell>
          <cell r="I3385" t="str">
            <v>Asia</v>
          </cell>
          <cell r="J3385" t="str">
            <v>Johnson</v>
          </cell>
          <cell r="K3385">
            <v>255443.52000000002</v>
          </cell>
          <cell r="L3385">
            <v>255443.52000000002</v>
          </cell>
          <cell r="M3385">
            <v>253531.64500000002</v>
          </cell>
        </row>
        <row r="3386">
          <cell r="A3386">
            <v>38443</v>
          </cell>
          <cell r="B3386" t="str">
            <v>MDI</v>
          </cell>
          <cell r="C3386" t="str">
            <v>Singapore</v>
          </cell>
          <cell r="D3386" t="str">
            <v>BASF</v>
          </cell>
          <cell r="E3386">
            <v>1.84</v>
          </cell>
          <cell r="G3386" t="str">
            <v>€/Kg</v>
          </cell>
          <cell r="H3386">
            <v>115000</v>
          </cell>
          <cell r="I3386" t="str">
            <v>Asia</v>
          </cell>
          <cell r="J3386" t="str">
            <v>Johnson</v>
          </cell>
          <cell r="K3386">
            <v>255443.52000000002</v>
          </cell>
          <cell r="L3386">
            <v>255443.52000000002</v>
          </cell>
          <cell r="M3386">
            <v>253531.64500000002</v>
          </cell>
        </row>
        <row r="3387">
          <cell r="A3387">
            <v>38473</v>
          </cell>
          <cell r="B3387" t="str">
            <v>MDI</v>
          </cell>
          <cell r="C3387" t="str">
            <v>Singapore</v>
          </cell>
          <cell r="D3387" t="str">
            <v>BASF</v>
          </cell>
          <cell r="E3387">
            <v>1.84</v>
          </cell>
          <cell r="G3387" t="str">
            <v>€/Kg</v>
          </cell>
          <cell r="H3387">
            <v>115000</v>
          </cell>
          <cell r="I3387" t="str">
            <v>Asia</v>
          </cell>
          <cell r="J3387" t="str">
            <v>Johnson</v>
          </cell>
          <cell r="K3387">
            <v>255443.52000000002</v>
          </cell>
          <cell r="L3387">
            <v>255443.52000000002</v>
          </cell>
          <cell r="M3387">
            <v>253531.64500000002</v>
          </cell>
        </row>
        <row r="3388">
          <cell r="A3388">
            <v>38504</v>
          </cell>
          <cell r="B3388" t="str">
            <v>MDI</v>
          </cell>
          <cell r="C3388" t="str">
            <v>Singapore</v>
          </cell>
          <cell r="D3388" t="str">
            <v>BASF</v>
          </cell>
          <cell r="E3388">
            <v>1.84</v>
          </cell>
          <cell r="G3388" t="str">
            <v>€/Kg</v>
          </cell>
          <cell r="H3388">
            <v>115000</v>
          </cell>
          <cell r="I3388" t="str">
            <v>Asia</v>
          </cell>
          <cell r="J3388" t="str">
            <v>Johnson</v>
          </cell>
          <cell r="K3388">
            <v>255443.52000000002</v>
          </cell>
          <cell r="L3388">
            <v>255443.52000000002</v>
          </cell>
          <cell r="M3388">
            <v>253531.64500000002</v>
          </cell>
        </row>
        <row r="3389">
          <cell r="A3389">
            <v>38534</v>
          </cell>
          <cell r="B3389" t="str">
            <v>MDI</v>
          </cell>
          <cell r="C3389" t="str">
            <v>Singapore</v>
          </cell>
          <cell r="D3389" t="str">
            <v>BASF</v>
          </cell>
          <cell r="G3389" t="str">
            <v>€/Kg</v>
          </cell>
          <cell r="H3389">
            <v>115000</v>
          </cell>
          <cell r="I3389" t="str">
            <v>Asia</v>
          </cell>
          <cell r="J3389" t="str">
            <v>Johnson</v>
          </cell>
          <cell r="K3389">
            <v>0</v>
          </cell>
          <cell r="L3389">
            <v>0</v>
          </cell>
          <cell r="M3389">
            <v>0</v>
          </cell>
        </row>
        <row r="3390">
          <cell r="A3390">
            <v>38565</v>
          </cell>
          <cell r="B3390" t="str">
            <v>MDI</v>
          </cell>
          <cell r="C3390" t="str">
            <v>Singapore</v>
          </cell>
          <cell r="D3390" t="str">
            <v>BASF</v>
          </cell>
          <cell r="G3390" t="str">
            <v>€/Kg</v>
          </cell>
          <cell r="H3390">
            <v>115000</v>
          </cell>
          <cell r="I3390" t="str">
            <v>Asia</v>
          </cell>
          <cell r="J3390" t="str">
            <v>Johnson</v>
          </cell>
          <cell r="K3390">
            <v>0</v>
          </cell>
          <cell r="L3390">
            <v>0</v>
          </cell>
          <cell r="M3390">
            <v>0</v>
          </cell>
        </row>
        <row r="3391">
          <cell r="A3391">
            <v>38596</v>
          </cell>
          <cell r="B3391" t="str">
            <v>MDI</v>
          </cell>
          <cell r="C3391" t="str">
            <v>Singapore</v>
          </cell>
          <cell r="D3391" t="str">
            <v>BASF</v>
          </cell>
          <cell r="G3391" t="str">
            <v>€/Kg</v>
          </cell>
          <cell r="H3391">
            <v>115000</v>
          </cell>
          <cell r="I3391" t="str">
            <v>Asia</v>
          </cell>
          <cell r="J3391" t="str">
            <v>Johnson</v>
          </cell>
          <cell r="K3391">
            <v>0</v>
          </cell>
          <cell r="L3391">
            <v>0</v>
          </cell>
          <cell r="M3391">
            <v>0</v>
          </cell>
        </row>
        <row r="3392">
          <cell r="A3392">
            <v>38626</v>
          </cell>
          <cell r="B3392" t="str">
            <v>MDI</v>
          </cell>
          <cell r="C3392" t="str">
            <v>Singapore</v>
          </cell>
          <cell r="D3392" t="str">
            <v>BASF</v>
          </cell>
          <cell r="G3392" t="str">
            <v>€/Kg</v>
          </cell>
          <cell r="H3392">
            <v>115000</v>
          </cell>
          <cell r="I3392" t="str">
            <v>Asia</v>
          </cell>
          <cell r="J3392" t="str">
            <v>Johnson</v>
          </cell>
          <cell r="K3392">
            <v>0</v>
          </cell>
          <cell r="L3392">
            <v>0</v>
          </cell>
          <cell r="M3392">
            <v>0</v>
          </cell>
        </row>
        <row r="3393">
          <cell r="A3393">
            <v>38657</v>
          </cell>
          <cell r="B3393" t="str">
            <v>MDI</v>
          </cell>
          <cell r="C3393" t="str">
            <v>Singapore</v>
          </cell>
          <cell r="D3393" t="str">
            <v>BASF</v>
          </cell>
          <cell r="G3393" t="str">
            <v>€/Kg</v>
          </cell>
          <cell r="H3393">
            <v>115000</v>
          </cell>
          <cell r="I3393" t="str">
            <v>Asia</v>
          </cell>
          <cell r="J3393" t="str">
            <v>Johnson</v>
          </cell>
          <cell r="K3393">
            <v>0</v>
          </cell>
          <cell r="L3393">
            <v>0</v>
          </cell>
          <cell r="M3393">
            <v>0</v>
          </cell>
        </row>
        <row r="3394">
          <cell r="A3394">
            <v>38687</v>
          </cell>
          <cell r="B3394" t="str">
            <v>MDI</v>
          </cell>
          <cell r="C3394" t="str">
            <v>Singapore</v>
          </cell>
          <cell r="D3394" t="str">
            <v>BASF</v>
          </cell>
          <cell r="G3394" t="str">
            <v>€/Kg</v>
          </cell>
          <cell r="H3394">
            <v>115000</v>
          </cell>
          <cell r="I3394" t="str">
            <v>Asia</v>
          </cell>
          <cell r="J3394" t="str">
            <v>Johnson</v>
          </cell>
          <cell r="K3394">
            <v>0</v>
          </cell>
          <cell r="L3394">
            <v>0</v>
          </cell>
          <cell r="M3394">
            <v>0</v>
          </cell>
        </row>
        <row r="3395">
          <cell r="A3395">
            <v>37622</v>
          </cell>
          <cell r="B3395" t="str">
            <v>TiO2</v>
          </cell>
          <cell r="C3395" t="str">
            <v>Rozenburg</v>
          </cell>
          <cell r="D3395" t="str">
            <v>Sachtleben</v>
          </cell>
          <cell r="E3395">
            <v>1.35</v>
          </cell>
          <cell r="G3395" t="str">
            <v>€/lb</v>
          </cell>
          <cell r="H3395">
            <v>54166.666666666664</v>
          </cell>
          <cell r="I3395" t="str">
            <v>Euro</v>
          </cell>
          <cell r="J3395" t="str">
            <v>Scheffler</v>
          </cell>
          <cell r="K3395">
            <v>78243.75</v>
          </cell>
          <cell r="L3395">
            <v>77673.375</v>
          </cell>
          <cell r="M3395">
            <v>54166.666666666664</v>
          </cell>
        </row>
        <row r="3396">
          <cell r="A3396">
            <v>37653</v>
          </cell>
          <cell r="B3396" t="str">
            <v>TiO2</v>
          </cell>
          <cell r="C3396" t="str">
            <v>Rozenburg</v>
          </cell>
          <cell r="D3396" t="str">
            <v>Sachtleben</v>
          </cell>
          <cell r="E3396">
            <v>1.34</v>
          </cell>
          <cell r="G3396" t="str">
            <v>€/lb</v>
          </cell>
          <cell r="H3396">
            <v>54166.666666666664</v>
          </cell>
          <cell r="I3396" t="str">
            <v>Euro</v>
          </cell>
          <cell r="J3396" t="str">
            <v>Scheffler</v>
          </cell>
          <cell r="K3396">
            <v>77664.166666666672</v>
          </cell>
          <cell r="L3396">
            <v>78194.024999999994</v>
          </cell>
          <cell r="M3396">
            <v>54166.666666666664</v>
          </cell>
        </row>
        <row r="3397">
          <cell r="A3397">
            <v>37681</v>
          </cell>
          <cell r="B3397" t="str">
            <v>TiO2</v>
          </cell>
          <cell r="C3397" t="str">
            <v>Rozenburg</v>
          </cell>
          <cell r="D3397" t="str">
            <v>Sachtleben</v>
          </cell>
          <cell r="E3397">
            <v>1.34</v>
          </cell>
          <cell r="G3397" t="str">
            <v>€/lb</v>
          </cell>
          <cell r="H3397">
            <v>54166.666666666664</v>
          </cell>
          <cell r="I3397" t="str">
            <v>Euro</v>
          </cell>
          <cell r="J3397" t="str">
            <v>Scheffler</v>
          </cell>
          <cell r="K3397">
            <v>77664.166666666672</v>
          </cell>
          <cell r="L3397">
            <v>78440.808333333334</v>
          </cell>
          <cell r="M3397">
            <v>54166.666666666664</v>
          </cell>
        </row>
        <row r="3398">
          <cell r="A3398">
            <v>37712</v>
          </cell>
          <cell r="B3398" t="str">
            <v>TiO2</v>
          </cell>
          <cell r="C3398" t="str">
            <v>Rozenburg</v>
          </cell>
          <cell r="D3398" t="str">
            <v>Sachtleben</v>
          </cell>
          <cell r="E3398">
            <v>1.34</v>
          </cell>
          <cell r="G3398" t="str">
            <v>€/lb</v>
          </cell>
          <cell r="H3398">
            <v>54166.666666666664</v>
          </cell>
          <cell r="I3398" t="str">
            <v>Euro</v>
          </cell>
          <cell r="J3398" t="str">
            <v>Scheffler</v>
          </cell>
          <cell r="K3398">
            <v>81293.333333333343</v>
          </cell>
          <cell r="L3398">
            <v>78738.399999999994</v>
          </cell>
          <cell r="M3398">
            <v>54166.666666666664</v>
          </cell>
        </row>
        <row r="3399">
          <cell r="A3399">
            <v>37742</v>
          </cell>
          <cell r="B3399" t="str">
            <v>TiO2</v>
          </cell>
          <cell r="C3399" t="str">
            <v>Rozenburg</v>
          </cell>
          <cell r="D3399" t="str">
            <v>Sachtleben</v>
          </cell>
          <cell r="E3399">
            <v>1.34</v>
          </cell>
          <cell r="G3399" t="str">
            <v>€/lb</v>
          </cell>
          <cell r="H3399">
            <v>54166.666666666664</v>
          </cell>
          <cell r="I3399" t="str">
            <v>Euro</v>
          </cell>
          <cell r="J3399" t="str">
            <v>Scheffler</v>
          </cell>
          <cell r="K3399">
            <v>81293.333333333343</v>
          </cell>
          <cell r="L3399">
            <v>84066.016666666648</v>
          </cell>
          <cell r="M3399">
            <v>54166.666666666664</v>
          </cell>
        </row>
        <row r="3400">
          <cell r="A3400">
            <v>37773</v>
          </cell>
          <cell r="B3400" t="str">
            <v>TiO2</v>
          </cell>
          <cell r="C3400" t="str">
            <v>Rozenburg</v>
          </cell>
          <cell r="D3400" t="str">
            <v>Sachtleben</v>
          </cell>
          <cell r="E3400">
            <v>1.34</v>
          </cell>
          <cell r="G3400" t="str">
            <v>€/lb</v>
          </cell>
          <cell r="H3400">
            <v>54166.666666666664</v>
          </cell>
          <cell r="I3400" t="str">
            <v>Euro</v>
          </cell>
          <cell r="J3400" t="str">
            <v>Scheffler</v>
          </cell>
          <cell r="K3400">
            <v>81293.333333333343</v>
          </cell>
          <cell r="L3400">
            <v>84653.941666666651</v>
          </cell>
          <cell r="M3400">
            <v>54166.666666666664</v>
          </cell>
        </row>
        <row r="3401">
          <cell r="A3401">
            <v>37803</v>
          </cell>
          <cell r="B3401" t="str">
            <v>TiO2</v>
          </cell>
          <cell r="C3401" t="str">
            <v>Rozenburg</v>
          </cell>
          <cell r="D3401" t="str">
            <v>Sachtleben</v>
          </cell>
          <cell r="E3401">
            <v>1.34</v>
          </cell>
          <cell r="G3401" t="str">
            <v>€/lb</v>
          </cell>
          <cell r="H3401">
            <v>54166.666666666664</v>
          </cell>
          <cell r="I3401" t="str">
            <v>Euro</v>
          </cell>
          <cell r="J3401" t="str">
            <v>Scheffler</v>
          </cell>
          <cell r="K3401">
            <v>82019.166666666657</v>
          </cell>
          <cell r="L3401">
            <v>82541.766666666663</v>
          </cell>
          <cell r="M3401">
            <v>54166.666666666664</v>
          </cell>
        </row>
        <row r="3402">
          <cell r="A3402">
            <v>37834</v>
          </cell>
          <cell r="B3402" t="str">
            <v>TiO2</v>
          </cell>
          <cell r="C3402" t="str">
            <v>Rozenburg</v>
          </cell>
          <cell r="D3402" t="str">
            <v>Sachtleben</v>
          </cell>
          <cell r="E3402">
            <v>1.34</v>
          </cell>
          <cell r="G3402" t="str">
            <v>€/lb</v>
          </cell>
          <cell r="H3402">
            <v>54166.666666666664</v>
          </cell>
          <cell r="I3402" t="str">
            <v>Euro</v>
          </cell>
          <cell r="J3402" t="str">
            <v>Scheffler</v>
          </cell>
          <cell r="K3402">
            <v>82019.166666666657</v>
          </cell>
          <cell r="L3402">
            <v>80850.574999999983</v>
          </cell>
          <cell r="M3402">
            <v>54166.666666666664</v>
          </cell>
        </row>
        <row r="3403">
          <cell r="A3403">
            <v>37865</v>
          </cell>
          <cell r="B3403" t="str">
            <v>TiO2</v>
          </cell>
          <cell r="C3403" t="str">
            <v>Rozenburg</v>
          </cell>
          <cell r="D3403" t="str">
            <v>Sachtleben</v>
          </cell>
          <cell r="E3403">
            <v>1.34</v>
          </cell>
          <cell r="G3403" t="str">
            <v>€/lb</v>
          </cell>
          <cell r="H3403">
            <v>54166.666666666664</v>
          </cell>
          <cell r="I3403" t="str">
            <v>Euro</v>
          </cell>
          <cell r="J3403" t="str">
            <v>Scheffler</v>
          </cell>
          <cell r="K3403">
            <v>82019.166666666657</v>
          </cell>
          <cell r="L3403">
            <v>81453.016666666663</v>
          </cell>
          <cell r="M3403">
            <v>54166.666666666664</v>
          </cell>
        </row>
        <row r="3404">
          <cell r="A3404">
            <v>37895</v>
          </cell>
          <cell r="B3404" t="str">
            <v>TiO2</v>
          </cell>
          <cell r="C3404" t="str">
            <v>Rozenburg</v>
          </cell>
          <cell r="D3404" t="str">
            <v>Sachtleben</v>
          </cell>
          <cell r="E3404">
            <v>1.34</v>
          </cell>
          <cell r="G3404" t="str">
            <v>€/lb</v>
          </cell>
          <cell r="H3404">
            <v>54166.666666666664</v>
          </cell>
          <cell r="I3404" t="str">
            <v>Euro</v>
          </cell>
          <cell r="J3404" t="str">
            <v>Scheffler</v>
          </cell>
          <cell r="K3404">
            <v>84922.5</v>
          </cell>
          <cell r="L3404">
            <v>84864.433333333334</v>
          </cell>
          <cell r="M3404">
            <v>54166.666666666664</v>
          </cell>
        </row>
        <row r="3405">
          <cell r="A3405">
            <v>37926</v>
          </cell>
          <cell r="B3405" t="str">
            <v>TiO2</v>
          </cell>
          <cell r="C3405" t="str">
            <v>Rozenburg</v>
          </cell>
          <cell r="D3405" t="str">
            <v>Sachtleben</v>
          </cell>
          <cell r="E3405">
            <v>1.34</v>
          </cell>
          <cell r="G3405" t="str">
            <v>€/lb</v>
          </cell>
          <cell r="H3405">
            <v>54166.666666666664</v>
          </cell>
          <cell r="I3405" t="str">
            <v>Euro</v>
          </cell>
          <cell r="J3405" t="str">
            <v>Scheffler</v>
          </cell>
          <cell r="K3405">
            <v>84922.5</v>
          </cell>
          <cell r="L3405">
            <v>84937.016666666648</v>
          </cell>
          <cell r="M3405">
            <v>54166.666666666664</v>
          </cell>
        </row>
        <row r="3406">
          <cell r="A3406">
            <v>37956</v>
          </cell>
          <cell r="B3406" t="str">
            <v>TiO2</v>
          </cell>
          <cell r="C3406" t="str">
            <v>Rozenburg</v>
          </cell>
          <cell r="D3406" t="str">
            <v>Sachtleben</v>
          </cell>
          <cell r="E3406">
            <v>1.34</v>
          </cell>
          <cell r="G3406" t="str">
            <v>€/lb</v>
          </cell>
          <cell r="H3406">
            <v>54166.666666666664</v>
          </cell>
          <cell r="I3406" t="str">
            <v>Euro</v>
          </cell>
          <cell r="J3406" t="str">
            <v>Scheffler</v>
          </cell>
          <cell r="K3406">
            <v>84922.5</v>
          </cell>
          <cell r="L3406">
            <v>89175.883333333317</v>
          </cell>
          <cell r="M3406">
            <v>54166.666666666664</v>
          </cell>
        </row>
        <row r="3407">
          <cell r="A3407">
            <v>37987</v>
          </cell>
          <cell r="B3407" t="str">
            <v>TiO2</v>
          </cell>
          <cell r="C3407" t="str">
            <v>Rozenburg</v>
          </cell>
          <cell r="D3407" t="str">
            <v>Sachtleben</v>
          </cell>
          <cell r="E3407">
            <v>1.34</v>
          </cell>
          <cell r="G3407" t="str">
            <v>€/lb</v>
          </cell>
          <cell r="H3407">
            <v>54166.666666666664</v>
          </cell>
          <cell r="I3407" t="str">
            <v>Euro</v>
          </cell>
          <cell r="J3407" t="str">
            <v>Scheffler</v>
          </cell>
          <cell r="K3407">
            <v>91549.358333333337</v>
          </cell>
          <cell r="L3407">
            <v>91549.358333333337</v>
          </cell>
          <cell r="M3407">
            <v>54166.666666666664</v>
          </cell>
        </row>
        <row r="3408">
          <cell r="A3408">
            <v>38018</v>
          </cell>
          <cell r="B3408" t="str">
            <v>TiO2</v>
          </cell>
          <cell r="C3408" t="str">
            <v>Rozenburg</v>
          </cell>
          <cell r="D3408" t="str">
            <v>Sachtleben</v>
          </cell>
          <cell r="E3408">
            <v>1.34</v>
          </cell>
          <cell r="G3408" t="str">
            <v>€/lb</v>
          </cell>
          <cell r="H3408">
            <v>54166.666666666664</v>
          </cell>
          <cell r="I3408" t="str">
            <v>Euro</v>
          </cell>
          <cell r="J3408" t="str">
            <v>Scheffler</v>
          </cell>
          <cell r="K3408">
            <v>91788.883333333331</v>
          </cell>
          <cell r="L3408">
            <v>91788.883333333317</v>
          </cell>
          <cell r="M3408">
            <v>54166.666666666664</v>
          </cell>
        </row>
        <row r="3409">
          <cell r="A3409">
            <v>38047</v>
          </cell>
          <cell r="B3409" t="str">
            <v>TiO2</v>
          </cell>
          <cell r="C3409" t="str">
            <v>Rozenburg</v>
          </cell>
          <cell r="D3409" t="str">
            <v>Sachtleben</v>
          </cell>
          <cell r="E3409">
            <v>1.34</v>
          </cell>
          <cell r="G3409" t="str">
            <v>€/lb</v>
          </cell>
          <cell r="H3409">
            <v>54166.666666666664</v>
          </cell>
          <cell r="I3409" t="str">
            <v>Euro</v>
          </cell>
          <cell r="J3409" t="str">
            <v>Scheffler</v>
          </cell>
          <cell r="K3409">
            <v>88999.158695652164</v>
          </cell>
          <cell r="L3409">
            <v>88999.158695652164</v>
          </cell>
          <cell r="M3409">
            <v>54166.666666666664</v>
          </cell>
        </row>
        <row r="3410">
          <cell r="A3410">
            <v>38078</v>
          </cell>
          <cell r="B3410" t="str">
            <v>TiO2</v>
          </cell>
          <cell r="C3410" t="str">
            <v>Rozenburg</v>
          </cell>
          <cell r="D3410" t="str">
            <v>Sachtleben</v>
          </cell>
          <cell r="E3410">
            <v>1.34</v>
          </cell>
          <cell r="G3410" t="str">
            <v>€/lb</v>
          </cell>
          <cell r="H3410">
            <v>54166.666666666664</v>
          </cell>
          <cell r="I3410" t="str">
            <v>Euro</v>
          </cell>
          <cell r="J3410" t="str">
            <v>Scheffler</v>
          </cell>
          <cell r="K3410">
            <v>86994.028333333335</v>
          </cell>
          <cell r="L3410">
            <v>86994.028333333335</v>
          </cell>
          <cell r="M3410">
            <v>54166.666666666664</v>
          </cell>
        </row>
        <row r="3411">
          <cell r="A3411">
            <v>38108</v>
          </cell>
          <cell r="B3411" t="str">
            <v>TiO2</v>
          </cell>
          <cell r="C3411" t="str">
            <v>Rozenburg</v>
          </cell>
          <cell r="D3411" t="str">
            <v>Sachtleben</v>
          </cell>
          <cell r="E3411">
            <v>1.34</v>
          </cell>
          <cell r="G3411" t="str">
            <v>€/lb</v>
          </cell>
          <cell r="H3411">
            <v>54166.666666666664</v>
          </cell>
          <cell r="I3411" t="str">
            <v>Euro</v>
          </cell>
          <cell r="J3411" t="str">
            <v>Scheffler</v>
          </cell>
          <cell r="K3411">
            <v>87152.5365079365</v>
          </cell>
          <cell r="L3411">
            <v>87152.536507936486</v>
          </cell>
          <cell r="M3411">
            <v>54166.666666666664</v>
          </cell>
        </row>
        <row r="3412">
          <cell r="A3412">
            <v>38139</v>
          </cell>
          <cell r="B3412" t="str">
            <v>TiO2</v>
          </cell>
          <cell r="C3412" t="str">
            <v>Rozenburg</v>
          </cell>
          <cell r="D3412" t="str">
            <v>Sachtleben</v>
          </cell>
          <cell r="E3412">
            <v>1.34</v>
          </cell>
          <cell r="G3412" t="str">
            <v>€/lb</v>
          </cell>
          <cell r="H3412">
            <v>54166.666666666664</v>
          </cell>
          <cell r="I3412" t="str">
            <v>Euro</v>
          </cell>
          <cell r="J3412" t="str">
            <v>Scheffler</v>
          </cell>
          <cell r="K3412">
            <v>88103.959469696958</v>
          </cell>
          <cell r="L3412">
            <v>88103.959469696943</v>
          </cell>
          <cell r="M3412">
            <v>54166.666666666664</v>
          </cell>
        </row>
        <row r="3413">
          <cell r="A3413">
            <v>38169</v>
          </cell>
          <cell r="B3413" t="str">
            <v>TiO2</v>
          </cell>
          <cell r="C3413" t="str">
            <v>Rozenburg</v>
          </cell>
          <cell r="D3413" t="str">
            <v>Sachtleben</v>
          </cell>
          <cell r="E3413">
            <v>1.34</v>
          </cell>
          <cell r="G3413" t="str">
            <v>€/lb</v>
          </cell>
          <cell r="H3413">
            <v>54166.666666666664</v>
          </cell>
          <cell r="I3413" t="str">
            <v>Euro</v>
          </cell>
          <cell r="J3413" t="str">
            <v>Scheffler</v>
          </cell>
          <cell r="K3413">
            <v>87666.324455985683</v>
          </cell>
          <cell r="L3413">
            <v>87666.324455985668</v>
          </cell>
          <cell r="M3413">
            <v>54166.666666666664</v>
          </cell>
        </row>
        <row r="3414">
          <cell r="A3414">
            <v>38200</v>
          </cell>
          <cell r="B3414" t="str">
            <v>TiO2</v>
          </cell>
          <cell r="C3414" t="str">
            <v>Rozenburg</v>
          </cell>
          <cell r="D3414" t="str">
            <v>Sachtleben</v>
          </cell>
          <cell r="E3414">
            <v>1.34</v>
          </cell>
          <cell r="G3414" t="str">
            <v>€/lb</v>
          </cell>
          <cell r="H3414">
            <v>54166.666666666664</v>
          </cell>
          <cell r="I3414" t="str">
            <v>Euro</v>
          </cell>
          <cell r="J3414" t="str">
            <v>Scheffler</v>
          </cell>
          <cell r="K3414">
            <v>88537.15</v>
          </cell>
          <cell r="L3414">
            <v>88537.15</v>
          </cell>
          <cell r="M3414">
            <v>54166.666666666664</v>
          </cell>
        </row>
        <row r="3415">
          <cell r="A3415">
            <v>38231</v>
          </cell>
          <cell r="B3415" t="str">
            <v>TiO2</v>
          </cell>
          <cell r="C3415" t="str">
            <v>Rozenburg</v>
          </cell>
          <cell r="D3415" t="str">
            <v>Sachtleben</v>
          </cell>
          <cell r="E3415">
            <v>1.34</v>
          </cell>
          <cell r="G3415" t="str">
            <v>€/lb</v>
          </cell>
          <cell r="H3415">
            <v>54166.666666666664</v>
          </cell>
          <cell r="I3415" t="str">
            <v>Euro</v>
          </cell>
          <cell r="J3415" t="str">
            <v>Scheffler</v>
          </cell>
          <cell r="K3415">
            <v>87622.6</v>
          </cell>
          <cell r="L3415">
            <v>87622.599999999991</v>
          </cell>
          <cell r="M3415">
            <v>54166.666666666664</v>
          </cell>
        </row>
        <row r="3416">
          <cell r="A3416">
            <v>38261</v>
          </cell>
          <cell r="B3416" t="str">
            <v>TiO2</v>
          </cell>
          <cell r="C3416" t="str">
            <v>Rozenburg</v>
          </cell>
          <cell r="D3416" t="str">
            <v>Sachtleben</v>
          </cell>
          <cell r="E3416">
            <v>1.34</v>
          </cell>
          <cell r="G3416" t="str">
            <v>€/lb</v>
          </cell>
          <cell r="H3416">
            <v>54166.666666666664</v>
          </cell>
          <cell r="I3416" t="str">
            <v>Euro</v>
          </cell>
          <cell r="J3416" t="str">
            <v>Scheffler</v>
          </cell>
          <cell r="K3416">
            <v>87622.6</v>
          </cell>
          <cell r="L3416">
            <v>87622.599999999991</v>
          </cell>
          <cell r="M3416">
            <v>54166.666666666664</v>
          </cell>
        </row>
        <row r="3417">
          <cell r="A3417">
            <v>38292</v>
          </cell>
          <cell r="B3417" t="str">
            <v>TiO2</v>
          </cell>
          <cell r="C3417" t="str">
            <v>Rozenburg</v>
          </cell>
          <cell r="D3417" t="str">
            <v>Sachtleben</v>
          </cell>
          <cell r="E3417">
            <v>1.34</v>
          </cell>
          <cell r="G3417" t="str">
            <v>€/lb</v>
          </cell>
          <cell r="H3417">
            <v>54166.666666666664</v>
          </cell>
          <cell r="I3417" t="str">
            <v>Euro</v>
          </cell>
          <cell r="J3417" t="str">
            <v>Scheffler</v>
          </cell>
          <cell r="K3417">
            <v>87622.6</v>
          </cell>
          <cell r="L3417">
            <v>87622.599999999991</v>
          </cell>
          <cell r="M3417">
            <v>54166.666666666664</v>
          </cell>
        </row>
        <row r="3418">
          <cell r="A3418">
            <v>38322</v>
          </cell>
          <cell r="B3418" t="str">
            <v>TiO2</v>
          </cell>
          <cell r="C3418" t="str">
            <v>Rozenburg</v>
          </cell>
          <cell r="D3418" t="str">
            <v>Sachtleben</v>
          </cell>
          <cell r="E3418">
            <v>1.34</v>
          </cell>
          <cell r="G3418" t="str">
            <v>€/lb</v>
          </cell>
          <cell r="H3418">
            <v>54166.666666666664</v>
          </cell>
          <cell r="I3418" t="str">
            <v>Euro</v>
          </cell>
          <cell r="J3418" t="str">
            <v>Scheffler</v>
          </cell>
          <cell r="K3418">
            <v>87622.6</v>
          </cell>
          <cell r="L3418">
            <v>87622.599999999991</v>
          </cell>
          <cell r="M3418">
            <v>54166.666666666664</v>
          </cell>
        </row>
        <row r="3419">
          <cell r="A3419">
            <v>38353</v>
          </cell>
          <cell r="B3419" t="str">
            <v>TiO2</v>
          </cell>
          <cell r="C3419" t="str">
            <v>Rozenburg</v>
          </cell>
          <cell r="D3419" t="str">
            <v>Sachtleben</v>
          </cell>
          <cell r="E3419">
            <v>1.34</v>
          </cell>
          <cell r="G3419" t="str">
            <v>€/lb</v>
          </cell>
          <cell r="H3419">
            <v>54166.666666666664</v>
          </cell>
          <cell r="I3419" t="str">
            <v>Euro</v>
          </cell>
          <cell r="J3419" t="str">
            <v>Scheffler</v>
          </cell>
          <cell r="K3419">
            <v>87622.6</v>
          </cell>
          <cell r="L3419">
            <v>87622.599999999991</v>
          </cell>
          <cell r="M3419">
            <v>54166.666666666664</v>
          </cell>
        </row>
        <row r="3420">
          <cell r="A3420">
            <v>38384</v>
          </cell>
          <cell r="B3420" t="str">
            <v>TiO2</v>
          </cell>
          <cell r="C3420" t="str">
            <v>Rozenburg</v>
          </cell>
          <cell r="D3420" t="str">
            <v>Sachtleben</v>
          </cell>
          <cell r="E3420">
            <v>1.34</v>
          </cell>
          <cell r="G3420" t="str">
            <v>€/lb</v>
          </cell>
          <cell r="H3420">
            <v>54166.666666666664</v>
          </cell>
          <cell r="I3420" t="str">
            <v>Euro</v>
          </cell>
          <cell r="J3420" t="str">
            <v>Scheffler</v>
          </cell>
          <cell r="K3420">
            <v>87622.6</v>
          </cell>
          <cell r="L3420">
            <v>87622.599999999991</v>
          </cell>
          <cell r="M3420">
            <v>54166.666666666664</v>
          </cell>
        </row>
        <row r="3421">
          <cell r="A3421">
            <v>38412</v>
          </cell>
          <cell r="B3421" t="str">
            <v>TiO2</v>
          </cell>
          <cell r="C3421" t="str">
            <v>Rozenburg</v>
          </cell>
          <cell r="D3421" t="str">
            <v>Sachtleben</v>
          </cell>
          <cell r="E3421">
            <v>1.34</v>
          </cell>
          <cell r="G3421" t="str">
            <v>€/lb</v>
          </cell>
          <cell r="H3421">
            <v>54166.666666666664</v>
          </cell>
          <cell r="I3421" t="str">
            <v>Euro</v>
          </cell>
          <cell r="J3421" t="str">
            <v>Scheffler</v>
          </cell>
          <cell r="K3421">
            <v>87622.6</v>
          </cell>
          <cell r="L3421">
            <v>87622.599999999991</v>
          </cell>
          <cell r="M3421">
            <v>54166.666666666664</v>
          </cell>
        </row>
        <row r="3422">
          <cell r="A3422">
            <v>38443</v>
          </cell>
          <cell r="B3422" t="str">
            <v>TiO2</v>
          </cell>
          <cell r="C3422" t="str">
            <v>Rozenburg</v>
          </cell>
          <cell r="D3422" t="str">
            <v>Sachtleben</v>
          </cell>
          <cell r="E3422">
            <v>1.34</v>
          </cell>
          <cell r="G3422" t="str">
            <v>€/lb</v>
          </cell>
          <cell r="H3422">
            <v>54166.666666666664</v>
          </cell>
          <cell r="I3422" t="str">
            <v>Euro</v>
          </cell>
          <cell r="J3422" t="str">
            <v>Scheffler</v>
          </cell>
          <cell r="K3422">
            <v>87622.6</v>
          </cell>
          <cell r="L3422">
            <v>87622.599999999991</v>
          </cell>
          <cell r="M3422">
            <v>54166.666666666664</v>
          </cell>
        </row>
        <row r="3423">
          <cell r="A3423">
            <v>38473</v>
          </cell>
          <cell r="B3423" t="str">
            <v>TiO2</v>
          </cell>
          <cell r="C3423" t="str">
            <v>Rozenburg</v>
          </cell>
          <cell r="D3423" t="str">
            <v>Sachtleben</v>
          </cell>
          <cell r="E3423">
            <v>1.34</v>
          </cell>
          <cell r="G3423" t="str">
            <v>€/lb</v>
          </cell>
          <cell r="H3423">
            <v>54166.666666666664</v>
          </cell>
          <cell r="I3423" t="str">
            <v>Euro</v>
          </cell>
          <cell r="J3423" t="str">
            <v>Scheffler</v>
          </cell>
          <cell r="K3423">
            <v>87622.6</v>
          </cell>
          <cell r="L3423">
            <v>87622.599999999991</v>
          </cell>
          <cell r="M3423">
            <v>54166.666666666664</v>
          </cell>
        </row>
        <row r="3424">
          <cell r="A3424">
            <v>38504</v>
          </cell>
          <cell r="B3424" t="str">
            <v>TiO2</v>
          </cell>
          <cell r="C3424" t="str">
            <v>Rozenburg</v>
          </cell>
          <cell r="D3424" t="str">
            <v>Sachtleben</v>
          </cell>
          <cell r="E3424">
            <v>1.34</v>
          </cell>
          <cell r="G3424" t="str">
            <v>€/lb</v>
          </cell>
          <cell r="H3424">
            <v>54166.666666666664</v>
          </cell>
          <cell r="I3424" t="str">
            <v>Euro</v>
          </cell>
          <cell r="J3424" t="str">
            <v>Scheffler</v>
          </cell>
          <cell r="K3424">
            <v>87622.6</v>
          </cell>
          <cell r="L3424">
            <v>87622.599999999991</v>
          </cell>
          <cell r="M3424">
            <v>54166.666666666664</v>
          </cell>
        </row>
        <row r="3425">
          <cell r="A3425">
            <v>38534</v>
          </cell>
          <cell r="B3425" t="str">
            <v>TiO2</v>
          </cell>
          <cell r="C3425" t="str">
            <v>Rozenburg</v>
          </cell>
          <cell r="D3425" t="str">
            <v>Sachtleben</v>
          </cell>
          <cell r="E3425">
            <v>0</v>
          </cell>
          <cell r="G3425" t="str">
            <v>€/lb</v>
          </cell>
          <cell r="H3425">
            <v>54166.666666666664</v>
          </cell>
          <cell r="I3425" t="str">
            <v>Euro</v>
          </cell>
          <cell r="J3425" t="str">
            <v>Scheffler</v>
          </cell>
          <cell r="K3425">
            <v>0</v>
          </cell>
          <cell r="L3425">
            <v>0</v>
          </cell>
          <cell r="M3425">
            <v>0</v>
          </cell>
        </row>
        <row r="3426">
          <cell r="A3426">
            <v>38565</v>
          </cell>
          <cell r="B3426" t="str">
            <v>TiO2</v>
          </cell>
          <cell r="C3426" t="str">
            <v>Rozenburg</v>
          </cell>
          <cell r="D3426" t="str">
            <v>Sachtleben</v>
          </cell>
          <cell r="E3426">
            <v>0</v>
          </cell>
          <cell r="G3426" t="str">
            <v>€/lb</v>
          </cell>
          <cell r="H3426">
            <v>54166.666666666664</v>
          </cell>
          <cell r="I3426" t="str">
            <v>Euro</v>
          </cell>
          <cell r="J3426" t="str">
            <v>Scheffler</v>
          </cell>
          <cell r="K3426">
            <v>0</v>
          </cell>
          <cell r="L3426">
            <v>0</v>
          </cell>
          <cell r="M3426">
            <v>0</v>
          </cell>
        </row>
        <row r="3427">
          <cell r="A3427">
            <v>38596</v>
          </cell>
          <cell r="B3427" t="str">
            <v>TiO2</v>
          </cell>
          <cell r="C3427" t="str">
            <v>Rozenburg</v>
          </cell>
          <cell r="D3427" t="str">
            <v>Sachtleben</v>
          </cell>
          <cell r="E3427">
            <v>0</v>
          </cell>
          <cell r="G3427" t="str">
            <v>€/lb</v>
          </cell>
          <cell r="H3427">
            <v>54166.666666666664</v>
          </cell>
          <cell r="I3427" t="str">
            <v>Euro</v>
          </cell>
          <cell r="J3427" t="str">
            <v>Scheffler</v>
          </cell>
          <cell r="K3427">
            <v>0</v>
          </cell>
          <cell r="L3427">
            <v>0</v>
          </cell>
          <cell r="M3427">
            <v>0</v>
          </cell>
        </row>
        <row r="3428">
          <cell r="A3428">
            <v>38626</v>
          </cell>
          <cell r="B3428" t="str">
            <v>TiO2</v>
          </cell>
          <cell r="C3428" t="str">
            <v>Rozenburg</v>
          </cell>
          <cell r="D3428" t="str">
            <v>Sachtleben</v>
          </cell>
          <cell r="E3428">
            <v>0</v>
          </cell>
          <cell r="G3428" t="str">
            <v>€/lb</v>
          </cell>
          <cell r="H3428">
            <v>54166.666666666664</v>
          </cell>
          <cell r="I3428" t="str">
            <v>Euro</v>
          </cell>
          <cell r="J3428" t="str">
            <v>Scheffler</v>
          </cell>
          <cell r="K3428">
            <v>0</v>
          </cell>
          <cell r="L3428">
            <v>0</v>
          </cell>
          <cell r="M3428">
            <v>0</v>
          </cell>
        </row>
        <row r="3429">
          <cell r="A3429">
            <v>38657</v>
          </cell>
          <cell r="B3429" t="str">
            <v>TiO2</v>
          </cell>
          <cell r="C3429" t="str">
            <v>Rozenburg</v>
          </cell>
          <cell r="D3429" t="str">
            <v>Sachtleben</v>
          </cell>
          <cell r="E3429">
            <v>0</v>
          </cell>
          <cell r="G3429" t="str">
            <v>€/lb</v>
          </cell>
          <cell r="H3429">
            <v>54166.666666666664</v>
          </cell>
          <cell r="I3429" t="str">
            <v>Euro</v>
          </cell>
          <cell r="J3429" t="str">
            <v>Scheffler</v>
          </cell>
          <cell r="K3429">
            <v>0</v>
          </cell>
          <cell r="L3429">
            <v>0</v>
          </cell>
          <cell r="M3429">
            <v>0</v>
          </cell>
        </row>
        <row r="3430">
          <cell r="A3430">
            <v>38687</v>
          </cell>
          <cell r="B3430" t="str">
            <v>TiO2</v>
          </cell>
          <cell r="C3430" t="str">
            <v>Rozenburg</v>
          </cell>
          <cell r="D3430" t="str">
            <v>Sachtleben</v>
          </cell>
          <cell r="E3430">
            <v>0</v>
          </cell>
          <cell r="G3430" t="str">
            <v>€/lb</v>
          </cell>
          <cell r="H3430">
            <v>54166.666666666664</v>
          </cell>
          <cell r="I3430" t="str">
            <v>Euro</v>
          </cell>
          <cell r="J3430" t="str">
            <v>Scheffler</v>
          </cell>
          <cell r="K3430">
            <v>0</v>
          </cell>
          <cell r="L3430">
            <v>0</v>
          </cell>
          <cell r="M3430">
            <v>0</v>
          </cell>
        </row>
        <row r="3431">
          <cell r="A3431">
            <v>37622</v>
          </cell>
          <cell r="B3431" t="str">
            <v>TiO2</v>
          </cell>
          <cell r="C3431" t="str">
            <v>Wilton</v>
          </cell>
          <cell r="D3431" t="str">
            <v>Sachtleben</v>
          </cell>
          <cell r="E3431">
            <v>1.35</v>
          </cell>
          <cell r="G3431" t="str">
            <v>€/lb</v>
          </cell>
          <cell r="H3431">
            <v>41666.666666666664</v>
          </cell>
          <cell r="I3431" t="str">
            <v>Euro</v>
          </cell>
          <cell r="J3431" t="str">
            <v>Scheffler</v>
          </cell>
          <cell r="K3431">
            <v>60187.5</v>
          </cell>
          <cell r="L3431">
            <v>59748.75</v>
          </cell>
          <cell r="M3431">
            <v>41666.666666666664</v>
          </cell>
        </row>
        <row r="3432">
          <cell r="A3432">
            <v>37653</v>
          </cell>
          <cell r="B3432" t="str">
            <v>TiO2</v>
          </cell>
          <cell r="C3432" t="str">
            <v>Wilton</v>
          </cell>
          <cell r="D3432" t="str">
            <v>Sachtleben</v>
          </cell>
          <cell r="E3432">
            <v>1.36</v>
          </cell>
          <cell r="G3432" t="str">
            <v>€/lb</v>
          </cell>
          <cell r="H3432">
            <v>41666.666666666664</v>
          </cell>
          <cell r="I3432" t="str">
            <v>Euro</v>
          </cell>
          <cell r="J3432" t="str">
            <v>Scheffler</v>
          </cell>
          <cell r="K3432">
            <v>60633.333333333343</v>
          </cell>
          <cell r="L3432">
            <v>61046.999999999993</v>
          </cell>
          <cell r="M3432">
            <v>41666.666666666664</v>
          </cell>
        </row>
        <row r="3433">
          <cell r="A3433">
            <v>37681</v>
          </cell>
          <cell r="B3433" t="str">
            <v>TiO2</v>
          </cell>
          <cell r="C3433" t="str">
            <v>Wilton</v>
          </cell>
          <cell r="D3433" t="str">
            <v>Sachtleben</v>
          </cell>
          <cell r="E3433">
            <v>1.36</v>
          </cell>
          <cell r="G3433" t="str">
            <v>€/lb</v>
          </cell>
          <cell r="H3433">
            <v>41666.666666666664</v>
          </cell>
          <cell r="I3433" t="str">
            <v>Euro</v>
          </cell>
          <cell r="J3433" t="str">
            <v>Scheffler</v>
          </cell>
          <cell r="K3433">
            <v>60633.333333333343</v>
          </cell>
          <cell r="L3433">
            <v>61239.666666666664</v>
          </cell>
          <cell r="M3433">
            <v>41666.666666666664</v>
          </cell>
        </row>
        <row r="3434">
          <cell r="A3434">
            <v>37712</v>
          </cell>
          <cell r="B3434" t="str">
            <v>TiO2</v>
          </cell>
          <cell r="C3434" t="str">
            <v>Wilton</v>
          </cell>
          <cell r="D3434" t="str">
            <v>Sachtleben</v>
          </cell>
          <cell r="E3434">
            <v>1.36</v>
          </cell>
          <cell r="G3434" t="str">
            <v>€/lb</v>
          </cell>
          <cell r="H3434">
            <v>41666.666666666664</v>
          </cell>
          <cell r="I3434" t="str">
            <v>Euro</v>
          </cell>
          <cell r="J3434" t="str">
            <v>Scheffler</v>
          </cell>
          <cell r="K3434">
            <v>63466.666666666679</v>
          </cell>
          <cell r="L3434">
            <v>61472</v>
          </cell>
          <cell r="M3434">
            <v>41666.666666666664</v>
          </cell>
        </row>
        <row r="3435">
          <cell r="A3435">
            <v>37742</v>
          </cell>
          <cell r="B3435" t="str">
            <v>TiO2</v>
          </cell>
          <cell r="C3435" t="str">
            <v>Wilton</v>
          </cell>
          <cell r="D3435" t="str">
            <v>Sachtleben</v>
          </cell>
          <cell r="E3435">
            <v>1.36</v>
          </cell>
          <cell r="G3435" t="str">
            <v>€/lb</v>
          </cell>
          <cell r="H3435">
            <v>41666.666666666664</v>
          </cell>
          <cell r="I3435" t="str">
            <v>Euro</v>
          </cell>
          <cell r="J3435" t="str">
            <v>Scheffler</v>
          </cell>
          <cell r="K3435">
            <v>63466.666666666679</v>
          </cell>
          <cell r="L3435">
            <v>65631.333333333328</v>
          </cell>
          <cell r="M3435">
            <v>41666.666666666664</v>
          </cell>
        </row>
        <row r="3436">
          <cell r="A3436">
            <v>37773</v>
          </cell>
          <cell r="B3436" t="str">
            <v>TiO2</v>
          </cell>
          <cell r="C3436" t="str">
            <v>Wilton</v>
          </cell>
          <cell r="D3436" t="str">
            <v>Sachtleben</v>
          </cell>
          <cell r="E3436">
            <v>1.36</v>
          </cell>
          <cell r="G3436" t="str">
            <v>€/lb</v>
          </cell>
          <cell r="H3436">
            <v>41666.666666666664</v>
          </cell>
          <cell r="I3436" t="str">
            <v>Euro</v>
          </cell>
          <cell r="J3436" t="str">
            <v>Scheffler</v>
          </cell>
          <cell r="K3436">
            <v>63466.666666666679</v>
          </cell>
          <cell r="L3436">
            <v>66090.333333333328</v>
          </cell>
          <cell r="M3436">
            <v>41666.666666666664</v>
          </cell>
        </row>
        <row r="3437">
          <cell r="A3437">
            <v>37803</v>
          </cell>
          <cell r="B3437" t="str">
            <v>TiO2</v>
          </cell>
          <cell r="C3437" t="str">
            <v>Wilton</v>
          </cell>
          <cell r="D3437" t="str">
            <v>Sachtleben</v>
          </cell>
          <cell r="E3437">
            <v>1.36</v>
          </cell>
          <cell r="G3437" t="str">
            <v>€/lb</v>
          </cell>
          <cell r="H3437">
            <v>41666.666666666664</v>
          </cell>
          <cell r="I3437" t="str">
            <v>Euro</v>
          </cell>
          <cell r="J3437" t="str">
            <v>Scheffler</v>
          </cell>
          <cell r="K3437">
            <v>64033.333333333328</v>
          </cell>
          <cell r="L3437">
            <v>64441.333333333328</v>
          </cell>
          <cell r="M3437">
            <v>41666.666666666664</v>
          </cell>
        </row>
        <row r="3438">
          <cell r="A3438">
            <v>37834</v>
          </cell>
          <cell r="B3438" t="str">
            <v>TiO2</v>
          </cell>
          <cell r="C3438" t="str">
            <v>Wilton</v>
          </cell>
          <cell r="D3438" t="str">
            <v>Sachtleben</v>
          </cell>
          <cell r="E3438">
            <v>1.36</v>
          </cell>
          <cell r="G3438" t="str">
            <v>€/lb</v>
          </cell>
          <cell r="H3438">
            <v>41666.666666666664</v>
          </cell>
          <cell r="I3438" t="str">
            <v>Euro</v>
          </cell>
          <cell r="J3438" t="str">
            <v>Scheffler</v>
          </cell>
          <cell r="K3438">
            <v>64033.333333333328</v>
          </cell>
          <cell r="L3438">
            <v>63120.999999999993</v>
          </cell>
          <cell r="M3438">
            <v>41666.666666666664</v>
          </cell>
        </row>
        <row r="3439">
          <cell r="A3439">
            <v>37865</v>
          </cell>
          <cell r="B3439" t="str">
            <v>TiO2</v>
          </cell>
          <cell r="C3439" t="str">
            <v>Wilton</v>
          </cell>
          <cell r="D3439" t="str">
            <v>Sachtleben</v>
          </cell>
          <cell r="E3439">
            <v>1.36</v>
          </cell>
          <cell r="G3439" t="str">
            <v>€/lb</v>
          </cell>
          <cell r="H3439">
            <v>41666.666666666664</v>
          </cell>
          <cell r="I3439" t="str">
            <v>Euro</v>
          </cell>
          <cell r="J3439" t="str">
            <v>Scheffler</v>
          </cell>
          <cell r="K3439">
            <v>64033.333333333328</v>
          </cell>
          <cell r="L3439">
            <v>63591.333333333336</v>
          </cell>
          <cell r="M3439">
            <v>41666.666666666664</v>
          </cell>
        </row>
        <row r="3440">
          <cell r="A3440">
            <v>37895</v>
          </cell>
          <cell r="B3440" t="str">
            <v>TiO2</v>
          </cell>
          <cell r="C3440" t="str">
            <v>Wilton</v>
          </cell>
          <cell r="D3440" t="str">
            <v>Sachtleben</v>
          </cell>
          <cell r="E3440">
            <v>1.36</v>
          </cell>
          <cell r="G3440" t="str">
            <v>€/lb</v>
          </cell>
          <cell r="H3440">
            <v>41666.666666666664</v>
          </cell>
          <cell r="I3440" t="str">
            <v>Euro</v>
          </cell>
          <cell r="J3440" t="str">
            <v>Scheffler</v>
          </cell>
          <cell r="K3440">
            <v>66300</v>
          </cell>
          <cell r="L3440">
            <v>66254.666666666672</v>
          </cell>
          <cell r="M3440">
            <v>41666.666666666664</v>
          </cell>
        </row>
        <row r="3441">
          <cell r="A3441">
            <v>37926</v>
          </cell>
          <cell r="B3441" t="str">
            <v>TiO2</v>
          </cell>
          <cell r="C3441" t="str">
            <v>Wilton</v>
          </cell>
          <cell r="D3441" t="str">
            <v>Sachtleben</v>
          </cell>
          <cell r="E3441">
            <v>1.36</v>
          </cell>
          <cell r="G3441" t="str">
            <v>€/lb</v>
          </cell>
          <cell r="H3441">
            <v>41666.666666666664</v>
          </cell>
          <cell r="I3441" t="str">
            <v>Euro</v>
          </cell>
          <cell r="J3441" t="str">
            <v>Scheffler</v>
          </cell>
          <cell r="K3441">
            <v>66300</v>
          </cell>
          <cell r="L3441">
            <v>66311.333333333328</v>
          </cell>
          <cell r="M3441">
            <v>41666.666666666664</v>
          </cell>
        </row>
        <row r="3442">
          <cell r="A3442">
            <v>37956</v>
          </cell>
          <cell r="B3442" t="str">
            <v>TiO2</v>
          </cell>
          <cell r="C3442" t="str">
            <v>Wilton</v>
          </cell>
          <cell r="D3442" t="str">
            <v>Sachtleben</v>
          </cell>
          <cell r="E3442">
            <v>1.36</v>
          </cell>
          <cell r="G3442" t="str">
            <v>€/lb</v>
          </cell>
          <cell r="H3442">
            <v>41666.666666666664</v>
          </cell>
          <cell r="I3442" t="str">
            <v>Euro</v>
          </cell>
          <cell r="J3442" t="str">
            <v>Scheffler</v>
          </cell>
          <cell r="K3442">
            <v>66300</v>
          </cell>
          <cell r="L3442">
            <v>69620.666666666657</v>
          </cell>
          <cell r="M3442">
            <v>41666.666666666664</v>
          </cell>
        </row>
        <row r="3443">
          <cell r="A3443">
            <v>37987</v>
          </cell>
          <cell r="B3443" t="str">
            <v>TiO2</v>
          </cell>
          <cell r="C3443" t="str">
            <v>Wilton</v>
          </cell>
          <cell r="D3443" t="str">
            <v>Sachtleben</v>
          </cell>
          <cell r="E3443">
            <v>1.36</v>
          </cell>
          <cell r="G3443" t="str">
            <v>€/lb</v>
          </cell>
          <cell r="H3443">
            <v>41666.666666666664</v>
          </cell>
          <cell r="I3443" t="str">
            <v>Euro</v>
          </cell>
          <cell r="J3443" t="str">
            <v>Scheffler</v>
          </cell>
          <cell r="K3443">
            <v>71473.666666666672</v>
          </cell>
          <cell r="L3443">
            <v>71473.666666666672</v>
          </cell>
          <cell r="M3443">
            <v>41666.666666666664</v>
          </cell>
        </row>
        <row r="3444">
          <cell r="A3444">
            <v>38018</v>
          </cell>
          <cell r="B3444" t="str">
            <v>TiO2</v>
          </cell>
          <cell r="C3444" t="str">
            <v>Wilton</v>
          </cell>
          <cell r="D3444" t="str">
            <v>Sachtleben</v>
          </cell>
          <cell r="E3444">
            <v>1.36</v>
          </cell>
          <cell r="G3444" t="str">
            <v>€/lb</v>
          </cell>
          <cell r="H3444">
            <v>41666.666666666664</v>
          </cell>
          <cell r="I3444" t="str">
            <v>Euro</v>
          </cell>
          <cell r="J3444" t="str">
            <v>Scheffler</v>
          </cell>
          <cell r="K3444">
            <v>71660.666666666672</v>
          </cell>
          <cell r="L3444">
            <v>71660.666666666657</v>
          </cell>
          <cell r="M3444">
            <v>41666.666666666664</v>
          </cell>
        </row>
        <row r="3445">
          <cell r="A3445">
            <v>38047</v>
          </cell>
          <cell r="B3445" t="str">
            <v>TiO2</v>
          </cell>
          <cell r="C3445" t="str">
            <v>Wilton</v>
          </cell>
          <cell r="D3445" t="str">
            <v>Sachtleben</v>
          </cell>
          <cell r="E3445">
            <v>1.36</v>
          </cell>
          <cell r="G3445" t="str">
            <v>€/lb</v>
          </cell>
          <cell r="H3445">
            <v>41666.666666666664</v>
          </cell>
          <cell r="I3445" t="str">
            <v>Euro</v>
          </cell>
          <cell r="J3445" t="str">
            <v>Scheffler</v>
          </cell>
          <cell r="K3445">
            <v>69482.695652173905</v>
          </cell>
          <cell r="L3445">
            <v>69482.695652173905</v>
          </cell>
          <cell r="M3445">
            <v>41666.666666666664</v>
          </cell>
        </row>
        <row r="3446">
          <cell r="A3446">
            <v>38078</v>
          </cell>
          <cell r="B3446" t="str">
            <v>TiO2</v>
          </cell>
          <cell r="C3446" t="str">
            <v>Wilton</v>
          </cell>
          <cell r="D3446" t="str">
            <v>Sachtleben</v>
          </cell>
          <cell r="E3446">
            <v>1.36</v>
          </cell>
          <cell r="G3446" t="str">
            <v>€/lb</v>
          </cell>
          <cell r="H3446">
            <v>41666.666666666664</v>
          </cell>
          <cell r="I3446" t="str">
            <v>Euro</v>
          </cell>
          <cell r="J3446" t="str">
            <v>Scheffler</v>
          </cell>
          <cell r="K3446">
            <v>67917.266666666677</v>
          </cell>
          <cell r="L3446">
            <v>67917.266666666677</v>
          </cell>
          <cell r="M3446">
            <v>41666.666666666664</v>
          </cell>
        </row>
        <row r="3447">
          <cell r="A3447">
            <v>38108</v>
          </cell>
          <cell r="B3447" t="str">
            <v>TiO2</v>
          </cell>
          <cell r="C3447" t="str">
            <v>Wilton</v>
          </cell>
          <cell r="D3447" t="str">
            <v>Sachtleben</v>
          </cell>
          <cell r="E3447">
            <v>1.36</v>
          </cell>
          <cell r="G3447" t="str">
            <v>€/lb</v>
          </cell>
          <cell r="H3447">
            <v>41666.666666666664</v>
          </cell>
          <cell r="I3447" t="str">
            <v>Euro</v>
          </cell>
          <cell r="J3447" t="str">
            <v>Scheffler</v>
          </cell>
          <cell r="K3447">
            <v>68041.015873015858</v>
          </cell>
          <cell r="L3447">
            <v>68041.015873015858</v>
          </cell>
          <cell r="M3447">
            <v>41666.666666666664</v>
          </cell>
        </row>
        <row r="3448">
          <cell r="A3448">
            <v>38139</v>
          </cell>
          <cell r="B3448" t="str">
            <v>TiO2</v>
          </cell>
          <cell r="C3448" t="str">
            <v>Wilton</v>
          </cell>
          <cell r="D3448" t="str">
            <v>Sachtleben</v>
          </cell>
          <cell r="E3448">
            <v>1.36</v>
          </cell>
          <cell r="G3448" t="str">
            <v>€/lb</v>
          </cell>
          <cell r="H3448">
            <v>41666.666666666664</v>
          </cell>
          <cell r="I3448" t="str">
            <v>Euro</v>
          </cell>
          <cell r="J3448" t="str">
            <v>Scheffler</v>
          </cell>
          <cell r="K3448">
            <v>68783.803030303025</v>
          </cell>
          <cell r="L3448">
            <v>68783.80303030301</v>
          </cell>
          <cell r="M3448">
            <v>41666.666666666664</v>
          </cell>
        </row>
        <row r="3449">
          <cell r="A3449">
            <v>38169</v>
          </cell>
          <cell r="B3449" t="str">
            <v>TiO2</v>
          </cell>
          <cell r="C3449" t="str">
            <v>Wilton</v>
          </cell>
          <cell r="D3449" t="str">
            <v>Sachtleben</v>
          </cell>
          <cell r="E3449">
            <v>1.36</v>
          </cell>
          <cell r="G3449" t="str">
            <v>€/lb</v>
          </cell>
          <cell r="H3449">
            <v>41666.666666666664</v>
          </cell>
          <cell r="I3449" t="str">
            <v>Euro</v>
          </cell>
          <cell r="J3449" t="str">
            <v>Scheffler</v>
          </cell>
          <cell r="K3449">
            <v>68442.13619985104</v>
          </cell>
          <cell r="L3449">
            <v>68442.13619985104</v>
          </cell>
          <cell r="M3449">
            <v>41666.666666666664</v>
          </cell>
        </row>
        <row r="3450">
          <cell r="A3450">
            <v>38200</v>
          </cell>
          <cell r="B3450" t="str">
            <v>TiO2</v>
          </cell>
          <cell r="C3450" t="str">
            <v>Wilton</v>
          </cell>
          <cell r="D3450" t="str">
            <v>Sachtleben</v>
          </cell>
          <cell r="E3450">
            <v>1.36</v>
          </cell>
          <cell r="G3450" t="str">
            <v>€/lb</v>
          </cell>
          <cell r="H3450">
            <v>41666.666666666664</v>
          </cell>
          <cell r="I3450" t="str">
            <v>Euro</v>
          </cell>
          <cell r="J3450" t="str">
            <v>Scheffler</v>
          </cell>
          <cell r="K3450">
            <v>69122</v>
          </cell>
          <cell r="L3450">
            <v>69122</v>
          </cell>
          <cell r="M3450">
            <v>41666.666666666664</v>
          </cell>
        </row>
        <row r="3451">
          <cell r="A3451">
            <v>38231</v>
          </cell>
          <cell r="B3451" t="str">
            <v>TiO2</v>
          </cell>
          <cell r="C3451" t="str">
            <v>Wilton</v>
          </cell>
          <cell r="D3451" t="str">
            <v>Sachtleben</v>
          </cell>
          <cell r="E3451">
            <v>1.36</v>
          </cell>
          <cell r="G3451" t="str">
            <v>€/lb</v>
          </cell>
          <cell r="H3451">
            <v>41666.666666666664</v>
          </cell>
          <cell r="I3451" t="str">
            <v>Euro</v>
          </cell>
          <cell r="J3451" t="str">
            <v>Scheffler</v>
          </cell>
          <cell r="K3451">
            <v>68408</v>
          </cell>
          <cell r="L3451">
            <v>68408</v>
          </cell>
          <cell r="M3451">
            <v>41666.666666666664</v>
          </cell>
        </row>
        <row r="3452">
          <cell r="A3452">
            <v>38261</v>
          </cell>
          <cell r="B3452" t="str">
            <v>TiO2</v>
          </cell>
          <cell r="C3452" t="str">
            <v>Wilton</v>
          </cell>
          <cell r="D3452" t="str">
            <v>Sachtleben</v>
          </cell>
          <cell r="E3452">
            <v>1.36</v>
          </cell>
          <cell r="G3452" t="str">
            <v>€/lb</v>
          </cell>
          <cell r="H3452">
            <v>41666.666666666664</v>
          </cell>
          <cell r="I3452" t="str">
            <v>Euro</v>
          </cell>
          <cell r="J3452" t="str">
            <v>Scheffler</v>
          </cell>
          <cell r="K3452">
            <v>68408</v>
          </cell>
          <cell r="L3452">
            <v>68408</v>
          </cell>
          <cell r="M3452">
            <v>41666.666666666664</v>
          </cell>
        </row>
        <row r="3453">
          <cell r="A3453">
            <v>38292</v>
          </cell>
          <cell r="B3453" t="str">
            <v>TiO2</v>
          </cell>
          <cell r="C3453" t="str">
            <v>Wilton</v>
          </cell>
          <cell r="D3453" t="str">
            <v>Sachtleben</v>
          </cell>
          <cell r="E3453">
            <v>1.36</v>
          </cell>
          <cell r="G3453" t="str">
            <v>€/lb</v>
          </cell>
          <cell r="H3453">
            <v>41666.666666666664</v>
          </cell>
          <cell r="I3453" t="str">
            <v>Euro</v>
          </cell>
          <cell r="J3453" t="str">
            <v>Scheffler</v>
          </cell>
          <cell r="K3453">
            <v>68408</v>
          </cell>
          <cell r="L3453">
            <v>68408</v>
          </cell>
          <cell r="M3453">
            <v>41666.666666666664</v>
          </cell>
        </row>
        <row r="3454">
          <cell r="A3454">
            <v>38322</v>
          </cell>
          <cell r="B3454" t="str">
            <v>TiO2</v>
          </cell>
          <cell r="C3454" t="str">
            <v>Wilton</v>
          </cell>
          <cell r="D3454" t="str">
            <v>Sachtleben</v>
          </cell>
          <cell r="E3454">
            <v>1.36</v>
          </cell>
          <cell r="G3454" t="str">
            <v>€/lb</v>
          </cell>
          <cell r="H3454">
            <v>41666.666666666664</v>
          </cell>
          <cell r="I3454" t="str">
            <v>Euro</v>
          </cell>
          <cell r="J3454" t="str">
            <v>Scheffler</v>
          </cell>
          <cell r="K3454">
            <v>68408</v>
          </cell>
          <cell r="L3454">
            <v>68408</v>
          </cell>
          <cell r="M3454">
            <v>41666.666666666664</v>
          </cell>
        </row>
        <row r="3455">
          <cell r="A3455">
            <v>38353</v>
          </cell>
          <cell r="B3455" t="str">
            <v>TiO2</v>
          </cell>
          <cell r="C3455" t="str">
            <v>Wilton</v>
          </cell>
          <cell r="D3455" t="str">
            <v>Sachtleben</v>
          </cell>
          <cell r="E3455">
            <v>1.36</v>
          </cell>
          <cell r="G3455" t="str">
            <v>€/lb</v>
          </cell>
          <cell r="H3455">
            <v>41666.666666666664</v>
          </cell>
          <cell r="I3455" t="str">
            <v>Euro</v>
          </cell>
          <cell r="J3455" t="str">
            <v>Scheffler</v>
          </cell>
          <cell r="K3455">
            <v>68408</v>
          </cell>
          <cell r="L3455">
            <v>68408</v>
          </cell>
          <cell r="M3455">
            <v>41666.666666666664</v>
          </cell>
        </row>
        <row r="3456">
          <cell r="A3456">
            <v>38384</v>
          </cell>
          <cell r="B3456" t="str">
            <v>TiO2</v>
          </cell>
          <cell r="C3456" t="str">
            <v>Wilton</v>
          </cell>
          <cell r="D3456" t="str">
            <v>Sachtleben</v>
          </cell>
          <cell r="E3456">
            <v>1.36</v>
          </cell>
          <cell r="G3456" t="str">
            <v>€/lb</v>
          </cell>
          <cell r="H3456">
            <v>41666.666666666664</v>
          </cell>
          <cell r="I3456" t="str">
            <v>Euro</v>
          </cell>
          <cell r="J3456" t="str">
            <v>Scheffler</v>
          </cell>
          <cell r="K3456">
            <v>68408</v>
          </cell>
          <cell r="L3456">
            <v>68408</v>
          </cell>
          <cell r="M3456">
            <v>41666.666666666664</v>
          </cell>
        </row>
        <row r="3457">
          <cell r="A3457">
            <v>38412</v>
          </cell>
          <cell r="B3457" t="str">
            <v>TiO2</v>
          </cell>
          <cell r="C3457" t="str">
            <v>Wilton</v>
          </cell>
          <cell r="D3457" t="str">
            <v>Sachtleben</v>
          </cell>
          <cell r="E3457">
            <v>1.36</v>
          </cell>
          <cell r="G3457" t="str">
            <v>€/lb</v>
          </cell>
          <cell r="H3457">
            <v>41666.666666666664</v>
          </cell>
          <cell r="I3457" t="str">
            <v>Euro</v>
          </cell>
          <cell r="J3457" t="str">
            <v>Scheffler</v>
          </cell>
          <cell r="K3457">
            <v>68408</v>
          </cell>
          <cell r="L3457">
            <v>68408</v>
          </cell>
          <cell r="M3457">
            <v>41666.666666666664</v>
          </cell>
        </row>
        <row r="3458">
          <cell r="A3458">
            <v>38443</v>
          </cell>
          <cell r="B3458" t="str">
            <v>TiO2</v>
          </cell>
          <cell r="C3458" t="str">
            <v>Wilton</v>
          </cell>
          <cell r="D3458" t="str">
            <v>Sachtleben</v>
          </cell>
          <cell r="E3458">
            <v>1.36</v>
          </cell>
          <cell r="G3458" t="str">
            <v>€/lb</v>
          </cell>
          <cell r="H3458">
            <v>41666.666666666664</v>
          </cell>
          <cell r="I3458" t="str">
            <v>Euro</v>
          </cell>
          <cell r="J3458" t="str">
            <v>Scheffler</v>
          </cell>
          <cell r="K3458">
            <v>68408</v>
          </cell>
          <cell r="L3458">
            <v>68408</v>
          </cell>
          <cell r="M3458">
            <v>41666.666666666664</v>
          </cell>
        </row>
        <row r="3459">
          <cell r="A3459">
            <v>38473</v>
          </cell>
          <cell r="B3459" t="str">
            <v>TiO2</v>
          </cell>
          <cell r="C3459" t="str">
            <v>Wilton</v>
          </cell>
          <cell r="D3459" t="str">
            <v>Sachtleben</v>
          </cell>
          <cell r="E3459">
            <v>1.36</v>
          </cell>
          <cell r="G3459" t="str">
            <v>€/lb</v>
          </cell>
          <cell r="H3459">
            <v>41666.666666666664</v>
          </cell>
          <cell r="I3459" t="str">
            <v>Euro</v>
          </cell>
          <cell r="J3459" t="str">
            <v>Scheffler</v>
          </cell>
          <cell r="K3459">
            <v>68408</v>
          </cell>
          <cell r="L3459">
            <v>68408</v>
          </cell>
          <cell r="M3459">
            <v>41666.666666666664</v>
          </cell>
        </row>
        <row r="3460">
          <cell r="A3460">
            <v>38504</v>
          </cell>
          <cell r="B3460" t="str">
            <v>TiO2</v>
          </cell>
          <cell r="C3460" t="str">
            <v>Wilton</v>
          </cell>
          <cell r="D3460" t="str">
            <v>Sachtleben</v>
          </cell>
          <cell r="E3460">
            <v>1.36</v>
          </cell>
          <cell r="G3460" t="str">
            <v>€/lb</v>
          </cell>
          <cell r="H3460">
            <v>41666.666666666664</v>
          </cell>
          <cell r="I3460" t="str">
            <v>Euro</v>
          </cell>
          <cell r="J3460" t="str">
            <v>Scheffler</v>
          </cell>
          <cell r="K3460">
            <v>68408</v>
          </cell>
          <cell r="L3460">
            <v>68408</v>
          </cell>
          <cell r="M3460">
            <v>41666.666666666664</v>
          </cell>
        </row>
        <row r="3461">
          <cell r="A3461">
            <v>38534</v>
          </cell>
          <cell r="B3461" t="str">
            <v>TiO2</v>
          </cell>
          <cell r="C3461" t="str">
            <v>Wilton</v>
          </cell>
          <cell r="D3461" t="str">
            <v>Sachtleben</v>
          </cell>
          <cell r="E3461">
            <v>0</v>
          </cell>
          <cell r="G3461" t="str">
            <v>€/lb</v>
          </cell>
          <cell r="H3461">
            <v>41666.666666666664</v>
          </cell>
          <cell r="I3461" t="str">
            <v>Euro</v>
          </cell>
          <cell r="J3461" t="str">
            <v>Scheffler</v>
          </cell>
          <cell r="K3461">
            <v>0</v>
          </cell>
          <cell r="L3461">
            <v>0</v>
          </cell>
          <cell r="M3461">
            <v>0</v>
          </cell>
        </row>
        <row r="3462">
          <cell r="A3462">
            <v>38565</v>
          </cell>
          <cell r="B3462" t="str">
            <v>TiO2</v>
          </cell>
          <cell r="C3462" t="str">
            <v>Wilton</v>
          </cell>
          <cell r="D3462" t="str">
            <v>Sachtleben</v>
          </cell>
          <cell r="E3462">
            <v>0</v>
          </cell>
          <cell r="G3462" t="str">
            <v>€/lb</v>
          </cell>
          <cell r="H3462">
            <v>41666.666666666664</v>
          </cell>
          <cell r="I3462" t="str">
            <v>Euro</v>
          </cell>
          <cell r="J3462" t="str">
            <v>Scheffler</v>
          </cell>
          <cell r="K3462">
            <v>0</v>
          </cell>
          <cell r="L3462">
            <v>0</v>
          </cell>
          <cell r="M3462">
            <v>0</v>
          </cell>
        </row>
        <row r="3463">
          <cell r="A3463">
            <v>38596</v>
          </cell>
          <cell r="B3463" t="str">
            <v>TiO2</v>
          </cell>
          <cell r="C3463" t="str">
            <v>Wilton</v>
          </cell>
          <cell r="D3463" t="str">
            <v>Sachtleben</v>
          </cell>
          <cell r="E3463">
            <v>0</v>
          </cell>
          <cell r="G3463" t="str">
            <v>€/lb</v>
          </cell>
          <cell r="H3463">
            <v>41666.666666666664</v>
          </cell>
          <cell r="I3463" t="str">
            <v>Euro</v>
          </cell>
          <cell r="J3463" t="str">
            <v>Scheffler</v>
          </cell>
          <cell r="K3463">
            <v>0</v>
          </cell>
          <cell r="L3463">
            <v>0</v>
          </cell>
          <cell r="M3463">
            <v>0</v>
          </cell>
        </row>
        <row r="3464">
          <cell r="A3464">
            <v>38626</v>
          </cell>
          <cell r="B3464" t="str">
            <v>TiO2</v>
          </cell>
          <cell r="C3464" t="str">
            <v>Wilton</v>
          </cell>
          <cell r="D3464" t="str">
            <v>Sachtleben</v>
          </cell>
          <cell r="E3464">
            <v>0</v>
          </cell>
          <cell r="G3464" t="str">
            <v>€/lb</v>
          </cell>
          <cell r="H3464">
            <v>41666.666666666664</v>
          </cell>
          <cell r="I3464" t="str">
            <v>Euro</v>
          </cell>
          <cell r="J3464" t="str">
            <v>Scheffler</v>
          </cell>
          <cell r="K3464">
            <v>0</v>
          </cell>
          <cell r="L3464">
            <v>0</v>
          </cell>
          <cell r="M3464">
            <v>0</v>
          </cell>
        </row>
        <row r="3465">
          <cell r="A3465">
            <v>38657</v>
          </cell>
          <cell r="B3465" t="str">
            <v>TiO2</v>
          </cell>
          <cell r="C3465" t="str">
            <v>Wilton</v>
          </cell>
          <cell r="D3465" t="str">
            <v>Sachtleben</v>
          </cell>
          <cell r="E3465">
            <v>0</v>
          </cell>
          <cell r="G3465" t="str">
            <v>€/lb</v>
          </cell>
          <cell r="H3465">
            <v>41666.666666666664</v>
          </cell>
          <cell r="I3465" t="str">
            <v>Euro</v>
          </cell>
          <cell r="J3465" t="str">
            <v>Scheffler</v>
          </cell>
          <cell r="K3465">
            <v>0</v>
          </cell>
          <cell r="L3465">
            <v>0</v>
          </cell>
          <cell r="M3465">
            <v>0</v>
          </cell>
        </row>
        <row r="3466">
          <cell r="A3466">
            <v>38687</v>
          </cell>
          <cell r="B3466" t="str">
            <v>TiO2</v>
          </cell>
          <cell r="C3466" t="str">
            <v>Wilton</v>
          </cell>
          <cell r="D3466" t="str">
            <v>Sachtleben</v>
          </cell>
          <cell r="E3466">
            <v>0</v>
          </cell>
          <cell r="G3466" t="str">
            <v>€/lb</v>
          </cell>
          <cell r="H3466">
            <v>41666.666666666664</v>
          </cell>
          <cell r="I3466" t="str">
            <v>Euro</v>
          </cell>
          <cell r="J3466" t="str">
            <v>Scheffler</v>
          </cell>
          <cell r="K3466">
            <v>0</v>
          </cell>
          <cell r="L3466">
            <v>0</v>
          </cell>
          <cell r="M3466">
            <v>0</v>
          </cell>
        </row>
        <row r="3467">
          <cell r="A3467">
            <v>37712</v>
          </cell>
          <cell r="B3467" t="str">
            <v>Ammonia</v>
          </cell>
          <cell r="C3467" t="str">
            <v>Victoria</v>
          </cell>
          <cell r="D3467" t="str">
            <v>Duke Energy</v>
          </cell>
          <cell r="E3467">
            <v>261</v>
          </cell>
          <cell r="G3467" t="str">
            <v>$/ton</v>
          </cell>
          <cell r="H3467">
            <v>6854.25</v>
          </cell>
          <cell r="I3467" t="str">
            <v>US</v>
          </cell>
          <cell r="J3467" t="str">
            <v>Pankey</v>
          </cell>
          <cell r="K3467">
            <v>1788959.25</v>
          </cell>
          <cell r="L3467">
            <v>1788959.25</v>
          </cell>
          <cell r="M3467">
            <v>6218.0699375811637</v>
          </cell>
        </row>
        <row r="3468">
          <cell r="A3468">
            <v>37712</v>
          </cell>
          <cell r="B3468" t="str">
            <v>Ammonia</v>
          </cell>
          <cell r="C3468" t="str">
            <v>Victoria</v>
          </cell>
          <cell r="D3468" t="str">
            <v>Transammonia</v>
          </cell>
          <cell r="E3468">
            <v>261</v>
          </cell>
          <cell r="G3468" t="str">
            <v>$/ton</v>
          </cell>
          <cell r="H3468">
            <v>6854.25</v>
          </cell>
          <cell r="I3468" t="str">
            <v>US</v>
          </cell>
          <cell r="J3468" t="str">
            <v>Pankey</v>
          </cell>
          <cell r="K3468">
            <v>1788959.25</v>
          </cell>
          <cell r="L3468">
            <v>1788959.25</v>
          </cell>
          <cell r="M3468">
            <v>6218.0699375811637</v>
          </cell>
        </row>
        <row r="3469">
          <cell r="A3469">
            <v>37712</v>
          </cell>
          <cell r="B3469" t="str">
            <v>Ammonia</v>
          </cell>
          <cell r="C3469" t="str">
            <v>Wilton</v>
          </cell>
          <cell r="D3469" t="str">
            <v>Terra</v>
          </cell>
          <cell r="E3469">
            <v>119</v>
          </cell>
          <cell r="G3469" t="str">
            <v>£/MT</v>
          </cell>
          <cell r="H3469">
            <v>4166.666666666667</v>
          </cell>
          <cell r="I3469" t="str">
            <v>Euro</v>
          </cell>
          <cell r="J3469" t="str">
            <v>Pankey</v>
          </cell>
          <cell r="K3469">
            <v>793333.33333333337</v>
          </cell>
          <cell r="L3469">
            <v>793333.33333333337</v>
          </cell>
          <cell r="M3469">
            <v>4166.666666666667</v>
          </cell>
        </row>
        <row r="3470">
          <cell r="A3470">
            <v>37712</v>
          </cell>
          <cell r="B3470" t="str">
            <v>Ammonia</v>
          </cell>
          <cell r="C3470" t="str">
            <v>Butachimie</v>
          </cell>
          <cell r="D3470" t="str">
            <v>Multiple</v>
          </cell>
          <cell r="E3470">
            <v>193</v>
          </cell>
          <cell r="G3470" t="str">
            <v>€/MT</v>
          </cell>
          <cell r="H3470">
            <v>8333.3333333333339</v>
          </cell>
          <cell r="I3470" t="str">
            <v>Euro</v>
          </cell>
          <cell r="J3470" t="str">
            <v>Pankey</v>
          </cell>
          <cell r="K3470">
            <v>1744720</v>
          </cell>
          <cell r="L3470">
            <v>1744720.0000000002</v>
          </cell>
          <cell r="M3470">
            <v>8333.3333333333339</v>
          </cell>
        </row>
        <row r="3471">
          <cell r="A3471">
            <v>37681</v>
          </cell>
          <cell r="B3471" t="str">
            <v>Ammonia</v>
          </cell>
          <cell r="C3471" t="str">
            <v>Maitland</v>
          </cell>
          <cell r="D3471" t="str">
            <v>PCS</v>
          </cell>
          <cell r="E3471">
            <v>311</v>
          </cell>
          <cell r="G3471" t="str">
            <v>$/MT</v>
          </cell>
          <cell r="H3471">
            <v>66.666666666666671</v>
          </cell>
          <cell r="I3471" t="str">
            <v>Can</v>
          </cell>
          <cell r="J3471" t="str">
            <v>Pankey</v>
          </cell>
          <cell r="K3471">
            <v>20733.333333333336</v>
          </cell>
          <cell r="L3471">
            <v>20733.333333333336</v>
          </cell>
          <cell r="M3471">
            <v>66.666666666666671</v>
          </cell>
        </row>
        <row r="3472">
          <cell r="A3472">
            <v>37681</v>
          </cell>
          <cell r="B3472" t="str">
            <v>Ammonia</v>
          </cell>
          <cell r="C3472" t="str">
            <v>Maitland</v>
          </cell>
          <cell r="D3472" t="str">
            <v>Terra</v>
          </cell>
          <cell r="E3472">
            <v>311</v>
          </cell>
          <cell r="G3472" t="str">
            <v>$/MT</v>
          </cell>
          <cell r="H3472">
            <v>3266.6666666666665</v>
          </cell>
          <cell r="I3472" t="str">
            <v>Can</v>
          </cell>
          <cell r="J3472" t="str">
            <v>Pankey</v>
          </cell>
          <cell r="K3472">
            <v>1015933.3333333333</v>
          </cell>
          <cell r="L3472">
            <v>1015933.3333333333</v>
          </cell>
          <cell r="M3472">
            <v>3266.6666666666665</v>
          </cell>
        </row>
        <row r="3473">
          <cell r="A3473">
            <v>37681</v>
          </cell>
          <cell r="B3473" t="str">
            <v>Ammonia</v>
          </cell>
          <cell r="C3473" t="str">
            <v>Sabine</v>
          </cell>
          <cell r="D3473" t="str">
            <v>CNR</v>
          </cell>
          <cell r="E3473">
            <v>261.00907441016335</v>
          </cell>
          <cell r="G3473" t="str">
            <v>$/ton</v>
          </cell>
          <cell r="H3473">
            <v>2733.3333333333335</v>
          </cell>
          <cell r="I3473" t="str">
            <v>US</v>
          </cell>
          <cell r="J3473" t="str">
            <v>Pankey</v>
          </cell>
          <cell r="K3473">
            <v>713424.80338777986</v>
          </cell>
          <cell r="L3473">
            <v>713424.80338777986</v>
          </cell>
          <cell r="M3473">
            <v>2479.6378640097046</v>
          </cell>
        </row>
        <row r="3474">
          <cell r="A3474">
            <v>37681</v>
          </cell>
          <cell r="B3474" t="str">
            <v>Ammonia</v>
          </cell>
          <cell r="C3474" t="str">
            <v>Sabine</v>
          </cell>
          <cell r="D3474" t="str">
            <v>Duke Energy</v>
          </cell>
          <cell r="E3474">
            <v>261.00907441016335</v>
          </cell>
          <cell r="G3474" t="str">
            <v>$/ton</v>
          </cell>
          <cell r="H3474">
            <v>2733.3333333333335</v>
          </cell>
          <cell r="I3474" t="str">
            <v>US</v>
          </cell>
          <cell r="J3474" t="str">
            <v>Pankey</v>
          </cell>
          <cell r="K3474">
            <v>713424.80338777986</v>
          </cell>
          <cell r="L3474">
            <v>713424.80338777986</v>
          </cell>
          <cell r="M3474">
            <v>2479.6378640097046</v>
          </cell>
        </row>
        <row r="3475">
          <cell r="A3475">
            <v>37681</v>
          </cell>
          <cell r="B3475" t="str">
            <v>Ammonia</v>
          </cell>
          <cell r="C3475" t="str">
            <v>Sabine</v>
          </cell>
          <cell r="D3475" t="str">
            <v>Terra</v>
          </cell>
          <cell r="E3475">
            <v>261.00907441016335</v>
          </cell>
          <cell r="G3475" t="str">
            <v>$/ton</v>
          </cell>
          <cell r="H3475">
            <v>5466.666666666667</v>
          </cell>
          <cell r="I3475" t="str">
            <v>US</v>
          </cell>
          <cell r="J3475" t="str">
            <v>Pankey</v>
          </cell>
          <cell r="K3475">
            <v>1426849.6067755597</v>
          </cell>
          <cell r="L3475">
            <v>1426849.6067755597</v>
          </cell>
          <cell r="M3475">
            <v>4959.2757280194091</v>
          </cell>
        </row>
        <row r="3476">
          <cell r="A3476">
            <v>37681</v>
          </cell>
          <cell r="B3476" t="str">
            <v>Ammonia</v>
          </cell>
          <cell r="C3476" t="str">
            <v>Sabine</v>
          </cell>
          <cell r="D3476" t="str">
            <v>Transammonia</v>
          </cell>
          <cell r="E3476">
            <v>261.00907441016335</v>
          </cell>
          <cell r="G3476" t="str">
            <v>$/ton</v>
          </cell>
          <cell r="H3476">
            <v>2733.3333333333335</v>
          </cell>
          <cell r="I3476" t="str">
            <v>US</v>
          </cell>
          <cell r="J3476" t="str">
            <v>Pankey</v>
          </cell>
          <cell r="K3476">
            <v>713424.80338777986</v>
          </cell>
          <cell r="L3476">
            <v>713424.80338777986</v>
          </cell>
          <cell r="M3476">
            <v>2479.6378640097046</v>
          </cell>
        </row>
        <row r="3477">
          <cell r="A3477">
            <v>37681</v>
          </cell>
          <cell r="B3477" t="str">
            <v>Ammonia</v>
          </cell>
          <cell r="C3477" t="str">
            <v>Victoria</v>
          </cell>
          <cell r="D3477" t="str">
            <v>CNR</v>
          </cell>
          <cell r="E3477">
            <v>253.00907441016335</v>
          </cell>
          <cell r="G3477" t="str">
            <v>$/ton</v>
          </cell>
          <cell r="H3477">
            <v>6854.25</v>
          </cell>
          <cell r="I3477" t="str">
            <v>US</v>
          </cell>
          <cell r="J3477" t="str">
            <v>Pankey</v>
          </cell>
          <cell r="K3477">
            <v>1734187.448275862</v>
          </cell>
          <cell r="L3477">
            <v>1734187.448275862</v>
          </cell>
          <cell r="M3477">
            <v>6218.0699375811637</v>
          </cell>
        </row>
        <row r="3478">
          <cell r="A3478">
            <v>37681</v>
          </cell>
          <cell r="B3478" t="str">
            <v>Ammonia</v>
          </cell>
          <cell r="C3478" t="str">
            <v>Victoria</v>
          </cell>
          <cell r="D3478" t="str">
            <v>Duke Energy</v>
          </cell>
          <cell r="E3478">
            <v>253.00907441016335</v>
          </cell>
          <cell r="G3478" t="str">
            <v>$/ton</v>
          </cell>
          <cell r="H3478">
            <v>6854.25</v>
          </cell>
          <cell r="I3478" t="str">
            <v>US</v>
          </cell>
          <cell r="J3478" t="str">
            <v>Pankey</v>
          </cell>
          <cell r="K3478">
            <v>1734187.448275862</v>
          </cell>
          <cell r="L3478">
            <v>1734187.448275862</v>
          </cell>
          <cell r="M3478">
            <v>6218.0699375811637</v>
          </cell>
        </row>
        <row r="3479">
          <cell r="A3479">
            <v>37681</v>
          </cell>
          <cell r="B3479" t="str">
            <v>Ammonia</v>
          </cell>
          <cell r="C3479" t="str">
            <v>Victoria</v>
          </cell>
          <cell r="D3479" t="str">
            <v>Transammonia</v>
          </cell>
          <cell r="E3479">
            <v>253.00907441016335</v>
          </cell>
          <cell r="G3479" t="str">
            <v>$/ton</v>
          </cell>
          <cell r="H3479">
            <v>6854.25</v>
          </cell>
          <cell r="I3479" t="str">
            <v>US</v>
          </cell>
          <cell r="J3479" t="str">
            <v>Pankey</v>
          </cell>
          <cell r="K3479">
            <v>1734187.448275862</v>
          </cell>
          <cell r="L3479">
            <v>1734187.448275862</v>
          </cell>
          <cell r="M3479">
            <v>6218.0699375811637</v>
          </cell>
        </row>
        <row r="3480">
          <cell r="A3480">
            <v>37681</v>
          </cell>
          <cell r="B3480" t="str">
            <v>Ammonia</v>
          </cell>
          <cell r="C3480" t="str">
            <v>Wilton</v>
          </cell>
          <cell r="D3480" t="str">
            <v>Terra</v>
          </cell>
          <cell r="E3480">
            <v>143</v>
          </cell>
          <cell r="G3480" t="str">
            <v>£/MT</v>
          </cell>
          <cell r="H3480">
            <v>4166.666666666667</v>
          </cell>
          <cell r="I3480" t="str">
            <v>Euro</v>
          </cell>
          <cell r="J3480" t="str">
            <v>Pankey</v>
          </cell>
          <cell r="K3480">
            <v>959291.66666666686</v>
          </cell>
          <cell r="L3480">
            <v>959291.66666666686</v>
          </cell>
          <cell r="M3480">
            <v>4166.666666666667</v>
          </cell>
        </row>
        <row r="3481">
          <cell r="A3481">
            <v>37681</v>
          </cell>
          <cell r="B3481" t="str">
            <v>Ammonia</v>
          </cell>
          <cell r="C3481" t="str">
            <v>Butachimie</v>
          </cell>
          <cell r="D3481" t="str">
            <v>Multiple</v>
          </cell>
          <cell r="E3481">
            <v>182</v>
          </cell>
          <cell r="G3481" t="str">
            <v>€/MT</v>
          </cell>
          <cell r="H3481">
            <v>8333.3333333333339</v>
          </cell>
          <cell r="I3481" t="str">
            <v>Euro</v>
          </cell>
          <cell r="J3481" t="str">
            <v>Pankey</v>
          </cell>
          <cell r="K3481">
            <v>1639061.6666666667</v>
          </cell>
          <cell r="L3481">
            <v>1639061.6666666667</v>
          </cell>
          <cell r="M3481">
            <v>8333.3333333333339</v>
          </cell>
        </row>
        <row r="3482">
          <cell r="A3482">
            <v>37653</v>
          </cell>
          <cell r="B3482" t="str">
            <v>Ammonia</v>
          </cell>
          <cell r="C3482" t="str">
            <v>Maitland</v>
          </cell>
          <cell r="D3482" t="str">
            <v>PCS</v>
          </cell>
          <cell r="E3482">
            <v>195</v>
          </cell>
          <cell r="G3482" t="str">
            <v>$/MT</v>
          </cell>
          <cell r="H3482">
            <v>66.666666666666671</v>
          </cell>
          <cell r="I3482" t="str">
            <v>Can</v>
          </cell>
          <cell r="J3482" t="str">
            <v>Pankey</v>
          </cell>
          <cell r="K3482">
            <v>13000.000000000002</v>
          </cell>
          <cell r="L3482">
            <v>13000.000000000002</v>
          </cell>
          <cell r="M3482">
            <v>66.666666666666671</v>
          </cell>
        </row>
        <row r="3483">
          <cell r="A3483">
            <v>37653</v>
          </cell>
          <cell r="B3483" t="str">
            <v>Ammonia</v>
          </cell>
          <cell r="C3483" t="str">
            <v>Maitland</v>
          </cell>
          <cell r="D3483" t="str">
            <v>Terra</v>
          </cell>
          <cell r="E3483">
            <v>195</v>
          </cell>
          <cell r="G3483" t="str">
            <v>$/MT</v>
          </cell>
          <cell r="H3483">
            <v>3266.6666666666665</v>
          </cell>
          <cell r="I3483" t="str">
            <v>Can</v>
          </cell>
          <cell r="J3483" t="str">
            <v>Pankey</v>
          </cell>
          <cell r="K3483">
            <v>637000</v>
          </cell>
          <cell r="L3483">
            <v>637000</v>
          </cell>
          <cell r="M3483">
            <v>3266.6666666666665</v>
          </cell>
        </row>
        <row r="3484">
          <cell r="A3484">
            <v>37653</v>
          </cell>
          <cell r="B3484" t="str">
            <v>Ammonia</v>
          </cell>
          <cell r="C3484" t="str">
            <v>Sabine</v>
          </cell>
          <cell r="D3484" t="str">
            <v>CNR</v>
          </cell>
          <cell r="E3484">
            <v>190.54545454545453</v>
          </cell>
          <cell r="G3484" t="str">
            <v>$/ton</v>
          </cell>
          <cell r="H3484">
            <v>2733.3333333333335</v>
          </cell>
          <cell r="I3484" t="str">
            <v>US</v>
          </cell>
          <cell r="J3484" t="str">
            <v>Pankey</v>
          </cell>
          <cell r="K3484">
            <v>520824.24242424243</v>
          </cell>
          <cell r="L3484">
            <v>520824.24242424243</v>
          </cell>
          <cell r="M3484">
            <v>2479.6378640097046</v>
          </cell>
        </row>
        <row r="3485">
          <cell r="A3485">
            <v>37653</v>
          </cell>
          <cell r="B3485" t="str">
            <v>Ammonia</v>
          </cell>
          <cell r="C3485" t="str">
            <v>Sabine</v>
          </cell>
          <cell r="D3485" t="str">
            <v>Duke Energy</v>
          </cell>
          <cell r="E3485">
            <v>190.54545454545453</v>
          </cell>
          <cell r="G3485" t="str">
            <v>$/ton</v>
          </cell>
          <cell r="H3485">
            <v>2733.3333333333335</v>
          </cell>
          <cell r="I3485" t="str">
            <v>US</v>
          </cell>
          <cell r="J3485" t="str">
            <v>Pankey</v>
          </cell>
          <cell r="K3485">
            <v>520824.24242424243</v>
          </cell>
          <cell r="L3485">
            <v>520824.24242424243</v>
          </cell>
          <cell r="M3485">
            <v>2479.6378640097046</v>
          </cell>
        </row>
        <row r="3486">
          <cell r="A3486">
            <v>37653</v>
          </cell>
          <cell r="B3486" t="str">
            <v>Ammonia</v>
          </cell>
          <cell r="C3486" t="str">
            <v>Sabine</v>
          </cell>
          <cell r="D3486" t="str">
            <v>Terra</v>
          </cell>
          <cell r="E3486">
            <v>190.54545454545453</v>
          </cell>
          <cell r="G3486" t="str">
            <v>$/ton</v>
          </cell>
          <cell r="H3486">
            <v>5466.666666666667</v>
          </cell>
          <cell r="I3486" t="str">
            <v>US</v>
          </cell>
          <cell r="J3486" t="str">
            <v>Pankey</v>
          </cell>
          <cell r="K3486">
            <v>1041648.4848484849</v>
          </cell>
          <cell r="L3486">
            <v>1041648.4848484849</v>
          </cell>
          <cell r="M3486">
            <v>4959.2757280194091</v>
          </cell>
        </row>
        <row r="3487">
          <cell r="A3487">
            <v>37653</v>
          </cell>
          <cell r="B3487" t="str">
            <v>Ammonia</v>
          </cell>
          <cell r="C3487" t="str">
            <v>Sabine</v>
          </cell>
          <cell r="D3487" t="str">
            <v>Transammonia</v>
          </cell>
          <cell r="E3487">
            <v>190.54545454545453</v>
          </cell>
          <cell r="G3487" t="str">
            <v>$/ton</v>
          </cell>
          <cell r="H3487">
            <v>2733.3333333333335</v>
          </cell>
          <cell r="I3487" t="str">
            <v>US</v>
          </cell>
          <cell r="J3487" t="str">
            <v>Pankey</v>
          </cell>
          <cell r="K3487">
            <v>520824.24242424243</v>
          </cell>
          <cell r="L3487">
            <v>520824.24242424243</v>
          </cell>
          <cell r="M3487">
            <v>2479.6378640097046</v>
          </cell>
        </row>
        <row r="3488">
          <cell r="A3488">
            <v>37653</v>
          </cell>
          <cell r="B3488" t="str">
            <v>Ammonia</v>
          </cell>
          <cell r="C3488" t="str">
            <v>Victoria</v>
          </cell>
          <cell r="D3488" t="str">
            <v>CNR</v>
          </cell>
          <cell r="E3488">
            <v>182.54545454545453</v>
          </cell>
          <cell r="G3488" t="str">
            <v>$/ton</v>
          </cell>
          <cell r="H3488">
            <v>6854.25</v>
          </cell>
          <cell r="I3488" t="str">
            <v>US</v>
          </cell>
          <cell r="J3488" t="str">
            <v>Pankey</v>
          </cell>
          <cell r="K3488">
            <v>1251212.1818181816</v>
          </cell>
          <cell r="L3488">
            <v>1251212.1818181816</v>
          </cell>
          <cell r="M3488">
            <v>6218.0699375811637</v>
          </cell>
        </row>
        <row r="3489">
          <cell r="A3489">
            <v>37653</v>
          </cell>
          <cell r="B3489" t="str">
            <v>Ammonia</v>
          </cell>
          <cell r="C3489" t="str">
            <v>Victoria</v>
          </cell>
          <cell r="D3489" t="str">
            <v>Duke Energy</v>
          </cell>
          <cell r="E3489">
            <v>182.54545454545453</v>
          </cell>
          <cell r="G3489" t="str">
            <v>$/ton</v>
          </cell>
          <cell r="H3489">
            <v>6854.25</v>
          </cell>
          <cell r="I3489" t="str">
            <v>US</v>
          </cell>
          <cell r="J3489" t="str">
            <v>Pankey</v>
          </cell>
          <cell r="K3489">
            <v>1251212.1818181816</v>
          </cell>
          <cell r="L3489">
            <v>1251212.1818181816</v>
          </cell>
          <cell r="M3489">
            <v>6218.0699375811637</v>
          </cell>
        </row>
        <row r="3490">
          <cell r="A3490">
            <v>37653</v>
          </cell>
          <cell r="B3490" t="str">
            <v>Ammonia</v>
          </cell>
          <cell r="C3490" t="str">
            <v>Victoria</v>
          </cell>
          <cell r="D3490" t="str">
            <v>Transammonia</v>
          </cell>
          <cell r="E3490">
            <v>182.54545454545453</v>
          </cell>
          <cell r="G3490" t="str">
            <v>$/ton</v>
          </cell>
          <cell r="H3490">
            <v>6854.25</v>
          </cell>
          <cell r="I3490" t="str">
            <v>US</v>
          </cell>
          <cell r="J3490" t="str">
            <v>Pankey</v>
          </cell>
          <cell r="K3490">
            <v>1251212.1818181816</v>
          </cell>
          <cell r="L3490">
            <v>1251212.1818181816</v>
          </cell>
          <cell r="M3490">
            <v>6218.0699375811637</v>
          </cell>
        </row>
        <row r="3491">
          <cell r="A3491">
            <v>37653</v>
          </cell>
          <cell r="B3491" t="str">
            <v>Ammonia</v>
          </cell>
          <cell r="C3491" t="str">
            <v>Wilton</v>
          </cell>
          <cell r="D3491" t="str">
            <v>Terra</v>
          </cell>
          <cell r="E3491">
            <v>143</v>
          </cell>
          <cell r="G3491" t="str">
            <v>£/MT</v>
          </cell>
          <cell r="H3491">
            <v>4166.666666666667</v>
          </cell>
          <cell r="I3491" t="str">
            <v>Euro</v>
          </cell>
          <cell r="J3491" t="str">
            <v>Pankey</v>
          </cell>
          <cell r="K3491">
            <v>959291.66666666686</v>
          </cell>
          <cell r="L3491">
            <v>959291.66666666686</v>
          </cell>
          <cell r="M3491">
            <v>4166.666666666667</v>
          </cell>
        </row>
        <row r="3492">
          <cell r="A3492">
            <v>37653</v>
          </cell>
          <cell r="B3492" t="str">
            <v>Ammonia</v>
          </cell>
          <cell r="C3492" t="str">
            <v>Butachimie</v>
          </cell>
          <cell r="D3492" t="str">
            <v>Multiple</v>
          </cell>
          <cell r="E3492">
            <v>182</v>
          </cell>
          <cell r="G3492" t="str">
            <v>€/MT</v>
          </cell>
          <cell r="H3492">
            <v>8333.3333333333339</v>
          </cell>
          <cell r="I3492" t="str">
            <v>Euro</v>
          </cell>
          <cell r="J3492" t="str">
            <v>Pankey</v>
          </cell>
          <cell r="K3492">
            <v>1633905</v>
          </cell>
          <cell r="L3492">
            <v>1633905</v>
          </cell>
          <cell r="M3492">
            <v>8333.3333333333339</v>
          </cell>
        </row>
        <row r="3493">
          <cell r="A3493">
            <v>37622</v>
          </cell>
          <cell r="B3493" t="str">
            <v>Ammonia</v>
          </cell>
          <cell r="C3493" t="str">
            <v>Maitland</v>
          </cell>
          <cell r="D3493" t="str">
            <v>PCS</v>
          </cell>
          <cell r="E3493">
            <v>170</v>
          </cell>
          <cell r="G3493" t="str">
            <v>$/MT</v>
          </cell>
          <cell r="H3493">
            <v>66.666666666666671</v>
          </cell>
          <cell r="I3493" t="str">
            <v>Can</v>
          </cell>
          <cell r="J3493" t="str">
            <v>Pankey</v>
          </cell>
          <cell r="K3493">
            <v>11333.333333333334</v>
          </cell>
          <cell r="L3493">
            <v>11333.333333333334</v>
          </cell>
          <cell r="M3493">
            <v>66.666666666666671</v>
          </cell>
        </row>
        <row r="3494">
          <cell r="A3494">
            <v>37622</v>
          </cell>
          <cell r="B3494" t="str">
            <v>Ammonia</v>
          </cell>
          <cell r="C3494" t="str">
            <v>Maitland</v>
          </cell>
          <cell r="D3494" t="str">
            <v>Terra</v>
          </cell>
          <cell r="E3494">
            <v>170</v>
          </cell>
          <cell r="G3494" t="str">
            <v>$/MT</v>
          </cell>
          <cell r="H3494">
            <v>3266.6666666666665</v>
          </cell>
          <cell r="I3494" t="str">
            <v>Can</v>
          </cell>
          <cell r="J3494" t="str">
            <v>Pankey</v>
          </cell>
          <cell r="K3494">
            <v>555333.33333333326</v>
          </cell>
          <cell r="L3494">
            <v>555333.33333333326</v>
          </cell>
          <cell r="M3494">
            <v>3266.6666666666665</v>
          </cell>
        </row>
        <row r="3495">
          <cell r="A3495">
            <v>37622</v>
          </cell>
          <cell r="B3495" t="str">
            <v>Ammonia</v>
          </cell>
          <cell r="C3495" t="str">
            <v>Sabine</v>
          </cell>
          <cell r="D3495" t="str">
            <v>CNR</v>
          </cell>
          <cell r="E3495">
            <v>168.45009074410163</v>
          </cell>
          <cell r="G3495" t="str">
            <v>$/ton</v>
          </cell>
          <cell r="H3495">
            <v>2733.3333333333335</v>
          </cell>
          <cell r="I3495" t="str">
            <v>US</v>
          </cell>
          <cell r="J3495" t="str">
            <v>Pankey</v>
          </cell>
          <cell r="K3495">
            <v>460430.24803387781</v>
          </cell>
          <cell r="L3495">
            <v>460430.24803387781</v>
          </cell>
          <cell r="M3495">
            <v>2479.6378640097046</v>
          </cell>
        </row>
        <row r="3496">
          <cell r="A3496">
            <v>37622</v>
          </cell>
          <cell r="B3496" t="str">
            <v>Ammonia</v>
          </cell>
          <cell r="C3496" t="str">
            <v>Sabine</v>
          </cell>
          <cell r="D3496" t="str">
            <v>Duke Energy</v>
          </cell>
          <cell r="E3496">
            <v>168.45009074410163</v>
          </cell>
          <cell r="G3496" t="str">
            <v>$/ton</v>
          </cell>
          <cell r="H3496">
            <v>2733.3333333333335</v>
          </cell>
          <cell r="I3496" t="str">
            <v>US</v>
          </cell>
          <cell r="J3496" t="str">
            <v>Pankey</v>
          </cell>
          <cell r="K3496">
            <v>460430.24803387781</v>
          </cell>
          <cell r="L3496">
            <v>460430.24803387781</v>
          </cell>
          <cell r="M3496">
            <v>2479.6378640097046</v>
          </cell>
        </row>
        <row r="3497">
          <cell r="A3497">
            <v>37622</v>
          </cell>
          <cell r="B3497" t="str">
            <v>Ammonia</v>
          </cell>
          <cell r="C3497" t="str">
            <v>Sabine</v>
          </cell>
          <cell r="D3497" t="str">
            <v>Terra</v>
          </cell>
          <cell r="E3497">
            <v>168.45009074410163</v>
          </cell>
          <cell r="G3497" t="str">
            <v>$/ton</v>
          </cell>
          <cell r="H3497">
            <v>5466.666666666667</v>
          </cell>
          <cell r="I3497" t="str">
            <v>US</v>
          </cell>
          <cell r="J3497" t="str">
            <v>Pankey</v>
          </cell>
          <cell r="K3497">
            <v>920860.49606775562</v>
          </cell>
          <cell r="L3497">
            <v>920860.49606775562</v>
          </cell>
          <cell r="M3497">
            <v>4959.2757280194091</v>
          </cell>
        </row>
        <row r="3498">
          <cell r="A3498">
            <v>37622</v>
          </cell>
          <cell r="B3498" t="str">
            <v>Ammonia</v>
          </cell>
          <cell r="C3498" t="str">
            <v>Sabine</v>
          </cell>
          <cell r="D3498" t="str">
            <v>Transammonia</v>
          </cell>
          <cell r="E3498">
            <v>168.45009074410163</v>
          </cell>
          <cell r="G3498" t="str">
            <v>$/ton</v>
          </cell>
          <cell r="H3498">
            <v>2733.3333333333335</v>
          </cell>
          <cell r="I3498" t="str">
            <v>US</v>
          </cell>
          <cell r="J3498" t="str">
            <v>Pankey</v>
          </cell>
          <cell r="K3498">
            <v>460430.24803387781</v>
          </cell>
          <cell r="L3498">
            <v>460430.24803387781</v>
          </cell>
          <cell r="M3498">
            <v>2479.6378640097046</v>
          </cell>
        </row>
        <row r="3499">
          <cell r="A3499">
            <v>37622</v>
          </cell>
          <cell r="B3499" t="str">
            <v>Ammonia</v>
          </cell>
          <cell r="C3499" t="str">
            <v>Victoria</v>
          </cell>
          <cell r="D3499" t="str">
            <v>CNR</v>
          </cell>
          <cell r="E3499">
            <v>160.45009074410163</v>
          </cell>
          <cell r="G3499" t="str">
            <v>$/ton</v>
          </cell>
          <cell r="H3499">
            <v>6854.25</v>
          </cell>
          <cell r="I3499" t="str">
            <v>US</v>
          </cell>
          <cell r="J3499" t="str">
            <v>Pankey</v>
          </cell>
          <cell r="K3499">
            <v>1099765.0344827585</v>
          </cell>
          <cell r="L3499">
            <v>1099765.0344827585</v>
          </cell>
          <cell r="M3499">
            <v>6218.0699375811637</v>
          </cell>
        </row>
        <row r="3500">
          <cell r="A3500">
            <v>37622</v>
          </cell>
          <cell r="B3500" t="str">
            <v>Butadiene</v>
          </cell>
          <cell r="C3500" t="str">
            <v>Butachimie</v>
          </cell>
          <cell r="D3500" t="str">
            <v>Atofina</v>
          </cell>
          <cell r="E3500">
            <v>497</v>
          </cell>
          <cell r="G3500" t="str">
            <v>€/MT</v>
          </cell>
          <cell r="H3500">
            <v>2058.3333333333335</v>
          </cell>
          <cell r="I3500" t="str">
            <v>Euro</v>
          </cell>
          <cell r="J3500" t="str">
            <v>Pankey</v>
          </cell>
          <cell r="K3500">
            <v>1094601.0833333335</v>
          </cell>
          <cell r="L3500">
            <v>1086621.7483333335</v>
          </cell>
          <cell r="M3500">
            <v>4537849.0083333338</v>
          </cell>
        </row>
        <row r="3501">
          <cell r="A3501">
            <v>37622</v>
          </cell>
          <cell r="B3501" t="str">
            <v>Butadiene</v>
          </cell>
          <cell r="C3501" t="str">
            <v>Butachimie</v>
          </cell>
          <cell r="D3501" t="str">
            <v>BASF</v>
          </cell>
          <cell r="E3501">
            <v>498</v>
          </cell>
          <cell r="G3501" t="str">
            <v>€/MT</v>
          </cell>
          <cell r="H3501">
            <v>541.66666666666663</v>
          </cell>
          <cell r="I3501" t="str">
            <v>Euro</v>
          </cell>
          <cell r="J3501" t="str">
            <v>Pankey</v>
          </cell>
          <cell r="K3501">
            <v>288632.5</v>
          </cell>
          <cell r="L3501">
            <v>286528.45</v>
          </cell>
          <cell r="M3501">
            <v>1194170.7916666665</v>
          </cell>
        </row>
        <row r="3502">
          <cell r="A3502">
            <v>37622</v>
          </cell>
          <cell r="B3502" t="str">
            <v>Butadiene</v>
          </cell>
          <cell r="C3502" t="str">
            <v>Butachimie</v>
          </cell>
          <cell r="D3502" t="str">
            <v>BPAmoco</v>
          </cell>
          <cell r="E3502">
            <v>490</v>
          </cell>
          <cell r="G3502" t="str">
            <v>€/MT</v>
          </cell>
          <cell r="H3502">
            <v>1191.6666666666667</v>
          </cell>
          <cell r="I3502" t="str">
            <v>Euro</v>
          </cell>
          <cell r="J3502" t="str">
            <v>Pankey</v>
          </cell>
          <cell r="K3502">
            <v>624790.83333333349</v>
          </cell>
          <cell r="L3502">
            <v>620236.28333333344</v>
          </cell>
          <cell r="M3502">
            <v>2627175.7416666667</v>
          </cell>
        </row>
        <row r="3503">
          <cell r="A3503">
            <v>37622</v>
          </cell>
          <cell r="B3503" t="str">
            <v>Butadiene</v>
          </cell>
          <cell r="C3503" t="str">
            <v>Butachimie</v>
          </cell>
          <cell r="D3503" t="str">
            <v>Erdoelchemie(BP)</v>
          </cell>
          <cell r="E3503">
            <v>513</v>
          </cell>
          <cell r="G3503" t="str">
            <v>€/MT</v>
          </cell>
          <cell r="H3503">
            <v>758.33333333333337</v>
          </cell>
          <cell r="I3503" t="str">
            <v>Euro</v>
          </cell>
          <cell r="J3503" t="str">
            <v>Pankey</v>
          </cell>
          <cell r="K3503">
            <v>416256.75</v>
          </cell>
          <cell r="L3503">
            <v>413222.35500000004</v>
          </cell>
          <cell r="M3503">
            <v>1671839.1083333334</v>
          </cell>
        </row>
        <row r="3504">
          <cell r="A3504">
            <v>37622</v>
          </cell>
          <cell r="B3504" t="str">
            <v>Butadiene</v>
          </cell>
          <cell r="C3504" t="str">
            <v>Butachimie</v>
          </cell>
          <cell r="D3504" t="str">
            <v>Mitsubishi/OMV</v>
          </cell>
          <cell r="E3504">
            <v>498</v>
          </cell>
          <cell r="G3504" t="str">
            <v>€/MT</v>
          </cell>
          <cell r="H3504">
            <v>650</v>
          </cell>
          <cell r="I3504" t="str">
            <v>Euro</v>
          </cell>
          <cell r="J3504" t="str">
            <v>Pankey</v>
          </cell>
          <cell r="K3504">
            <v>346359</v>
          </cell>
          <cell r="L3504">
            <v>343834.14</v>
          </cell>
          <cell r="M3504">
            <v>1433004.95</v>
          </cell>
        </row>
        <row r="3505">
          <cell r="A3505">
            <v>37622</v>
          </cell>
          <cell r="B3505" t="str">
            <v>Butadiene</v>
          </cell>
          <cell r="C3505" t="str">
            <v>Butachimie</v>
          </cell>
          <cell r="D3505" t="str">
            <v>Sabic</v>
          </cell>
          <cell r="E3505">
            <v>487</v>
          </cell>
          <cell r="G3505" t="str">
            <v>€/MT</v>
          </cell>
          <cell r="H3505">
            <v>1408.3333333333333</v>
          </cell>
          <cell r="I3505" t="str">
            <v>Euro</v>
          </cell>
          <cell r="J3505" t="str">
            <v>Pankey</v>
          </cell>
          <cell r="K3505">
            <v>733868.41666666663</v>
          </cell>
          <cell r="L3505">
            <v>728518.72166666656</v>
          </cell>
          <cell r="M3505">
            <v>3104844.0583333331</v>
          </cell>
        </row>
        <row r="3506">
          <cell r="A3506">
            <v>37622</v>
          </cell>
          <cell r="B3506" t="str">
            <v>Butadiene</v>
          </cell>
          <cell r="C3506" t="str">
            <v>Butachimie</v>
          </cell>
          <cell r="D3506" t="str">
            <v>Shell</v>
          </cell>
          <cell r="E3506">
            <v>476</v>
          </cell>
          <cell r="G3506" t="str">
            <v>€/MT</v>
          </cell>
          <cell r="H3506">
            <v>3791.6666666666665</v>
          </cell>
          <cell r="I3506" t="str">
            <v>Euro</v>
          </cell>
          <cell r="J3506" t="str">
            <v>Pankey</v>
          </cell>
          <cell r="K3506">
            <v>1931171.6666666667</v>
          </cell>
          <cell r="L3506">
            <v>1917093.9666666666</v>
          </cell>
          <cell r="M3506">
            <v>8359195.541666667</v>
          </cell>
        </row>
        <row r="3507">
          <cell r="A3507">
            <v>37622</v>
          </cell>
          <cell r="B3507" t="str">
            <v>Butadiene</v>
          </cell>
          <cell r="C3507" t="str">
            <v>Butachimie</v>
          </cell>
          <cell r="D3507" t="str">
            <v>Traders</v>
          </cell>
          <cell r="E3507">
            <v>485</v>
          </cell>
          <cell r="G3507" t="str">
            <v>€/MT</v>
          </cell>
          <cell r="H3507">
            <v>433.33333333333331</v>
          </cell>
          <cell r="I3507" t="str">
            <v>Euro</v>
          </cell>
          <cell r="J3507" t="str">
            <v>Pankey</v>
          </cell>
          <cell r="K3507">
            <v>224878.33333333334</v>
          </cell>
          <cell r="L3507">
            <v>223239.03333333333</v>
          </cell>
          <cell r="M3507">
            <v>955336.6333333333</v>
          </cell>
        </row>
        <row r="3508">
          <cell r="A3508">
            <v>37653</v>
          </cell>
          <cell r="B3508" t="str">
            <v>Butadiene</v>
          </cell>
          <cell r="C3508" t="str">
            <v>Butachimie</v>
          </cell>
          <cell r="D3508" t="str">
            <v>Atofina</v>
          </cell>
          <cell r="E3508">
            <v>497</v>
          </cell>
          <cell r="G3508" t="str">
            <v>€/MT</v>
          </cell>
          <cell r="H3508">
            <v>2058.3333333333335</v>
          </cell>
          <cell r="I3508" t="str">
            <v>Euro</v>
          </cell>
          <cell r="J3508" t="str">
            <v>Pankey</v>
          </cell>
          <cell r="K3508">
            <v>1094601.0833333335</v>
          </cell>
          <cell r="L3508">
            <v>1102068.9225000001</v>
          </cell>
          <cell r="M3508">
            <v>4537849.0083333338</v>
          </cell>
        </row>
        <row r="3509">
          <cell r="A3509">
            <v>37653</v>
          </cell>
          <cell r="B3509" t="str">
            <v>Butadiene</v>
          </cell>
          <cell r="C3509" t="str">
            <v>Butachimie</v>
          </cell>
          <cell r="D3509" t="str">
            <v>BASF</v>
          </cell>
          <cell r="E3509">
            <v>498</v>
          </cell>
          <cell r="G3509" t="str">
            <v>€/MT</v>
          </cell>
          <cell r="H3509">
            <v>541.66666666666663</v>
          </cell>
          <cell r="I3509" t="str">
            <v>Euro</v>
          </cell>
          <cell r="J3509" t="str">
            <v>Pankey</v>
          </cell>
          <cell r="K3509">
            <v>288632.5</v>
          </cell>
          <cell r="L3509">
            <v>290601.67499999999</v>
          </cell>
          <cell r="M3509">
            <v>1194170.7916666665</v>
          </cell>
        </row>
        <row r="3510">
          <cell r="A3510">
            <v>37653</v>
          </cell>
          <cell r="B3510" t="str">
            <v>Butadiene</v>
          </cell>
          <cell r="C3510" t="str">
            <v>Butachimie</v>
          </cell>
          <cell r="D3510" t="str">
            <v>BPAmoco</v>
          </cell>
          <cell r="E3510">
            <v>490</v>
          </cell>
          <cell r="G3510" t="str">
            <v>€/MT</v>
          </cell>
          <cell r="H3510">
            <v>1191.6666666666667</v>
          </cell>
          <cell r="I3510" t="str">
            <v>Euro</v>
          </cell>
          <cell r="J3510" t="str">
            <v>Pankey</v>
          </cell>
          <cell r="K3510">
            <v>624790.83333333349</v>
          </cell>
          <cell r="L3510">
            <v>629053.42500000005</v>
          </cell>
          <cell r="M3510">
            <v>2627175.7416666667</v>
          </cell>
        </row>
        <row r="3511">
          <cell r="A3511">
            <v>37653</v>
          </cell>
          <cell r="B3511" t="str">
            <v>Butadiene</v>
          </cell>
          <cell r="C3511" t="str">
            <v>Butachimie</v>
          </cell>
          <cell r="D3511" t="str">
            <v>Erdoelchemie(BP)</v>
          </cell>
          <cell r="E3511">
            <v>513</v>
          </cell>
          <cell r="G3511" t="str">
            <v>€/MT</v>
          </cell>
          <cell r="H3511">
            <v>758.33333333333337</v>
          </cell>
          <cell r="I3511" t="str">
            <v>Euro</v>
          </cell>
          <cell r="J3511" t="str">
            <v>Pankey</v>
          </cell>
          <cell r="K3511">
            <v>416256.75</v>
          </cell>
          <cell r="L3511">
            <v>419096.63249999995</v>
          </cell>
          <cell r="M3511">
            <v>1671839.1083333334</v>
          </cell>
        </row>
        <row r="3512">
          <cell r="A3512">
            <v>37653</v>
          </cell>
          <cell r="B3512" t="str">
            <v>Butadiene</v>
          </cell>
          <cell r="C3512" t="str">
            <v>Butachimie</v>
          </cell>
          <cell r="D3512" t="str">
            <v>Mitsubishi/OMV</v>
          </cell>
          <cell r="E3512">
            <v>498</v>
          </cell>
          <cell r="G3512" t="str">
            <v>€/MT</v>
          </cell>
          <cell r="H3512">
            <v>650</v>
          </cell>
          <cell r="I3512" t="str">
            <v>Euro</v>
          </cell>
          <cell r="J3512" t="str">
            <v>Pankey</v>
          </cell>
          <cell r="K3512">
            <v>346359</v>
          </cell>
          <cell r="L3512">
            <v>348722.00999999995</v>
          </cell>
          <cell r="M3512">
            <v>1433004.95</v>
          </cell>
        </row>
        <row r="3513">
          <cell r="A3513">
            <v>37653</v>
          </cell>
          <cell r="B3513" t="str">
            <v>Butadiene</v>
          </cell>
          <cell r="C3513" t="str">
            <v>Butachimie</v>
          </cell>
          <cell r="D3513" t="str">
            <v>Sabic</v>
          </cell>
          <cell r="E3513">
            <v>487</v>
          </cell>
          <cell r="G3513" t="str">
            <v>€/MT</v>
          </cell>
          <cell r="H3513">
            <v>1408.3333333333333</v>
          </cell>
          <cell r="I3513" t="str">
            <v>Euro</v>
          </cell>
          <cell r="J3513" t="str">
            <v>Pankey</v>
          </cell>
          <cell r="K3513">
            <v>733868.41666666663</v>
          </cell>
          <cell r="L3513">
            <v>738875.18249999988</v>
          </cell>
          <cell r="M3513">
            <v>3104844.0583333331</v>
          </cell>
        </row>
        <row r="3514">
          <cell r="A3514">
            <v>37653</v>
          </cell>
          <cell r="B3514" t="str">
            <v>Butadiene</v>
          </cell>
          <cell r="C3514" t="str">
            <v>Butachimie</v>
          </cell>
          <cell r="D3514" t="str">
            <v>Shell</v>
          </cell>
          <cell r="E3514">
            <v>476</v>
          </cell>
          <cell r="G3514" t="str">
            <v>€/MT</v>
          </cell>
          <cell r="H3514">
            <v>3791.6666666666665</v>
          </cell>
          <cell r="I3514" t="str">
            <v>Euro</v>
          </cell>
          <cell r="J3514" t="str">
            <v>Pankey</v>
          </cell>
          <cell r="K3514">
            <v>1931171.6666666667</v>
          </cell>
          <cell r="L3514">
            <v>1944346.9499999997</v>
          </cell>
          <cell r="M3514">
            <v>8359195.541666667</v>
          </cell>
        </row>
        <row r="3515">
          <cell r="A3515">
            <v>37653</v>
          </cell>
          <cell r="B3515" t="str">
            <v>Butadiene</v>
          </cell>
          <cell r="C3515" t="str">
            <v>Butachimie</v>
          </cell>
          <cell r="D3515" t="str">
            <v>Traders</v>
          </cell>
          <cell r="E3515">
            <v>485</v>
          </cell>
          <cell r="G3515" t="str">
            <v>€/MT</v>
          </cell>
          <cell r="H3515">
            <v>433.33333333333331</v>
          </cell>
          <cell r="I3515" t="str">
            <v>Euro</v>
          </cell>
          <cell r="J3515" t="str">
            <v>Pankey</v>
          </cell>
          <cell r="K3515">
            <v>224878.33333333334</v>
          </cell>
          <cell r="L3515">
            <v>226412.54999999996</v>
          </cell>
          <cell r="M3515">
            <v>955336.6333333333</v>
          </cell>
        </row>
        <row r="3516">
          <cell r="A3516">
            <v>37681</v>
          </cell>
          <cell r="B3516" t="str">
            <v>Butadiene</v>
          </cell>
          <cell r="C3516" t="str">
            <v>Butachimie</v>
          </cell>
          <cell r="D3516" t="str">
            <v>Atofina</v>
          </cell>
          <cell r="E3516">
            <v>497</v>
          </cell>
          <cell r="G3516" t="str">
            <v>€/MT</v>
          </cell>
          <cell r="H3516">
            <v>2058.3333333333335</v>
          </cell>
          <cell r="I3516" t="str">
            <v>Euro</v>
          </cell>
          <cell r="J3516" t="str">
            <v>Pankey</v>
          </cell>
          <cell r="K3516">
            <v>1094601.0833333335</v>
          </cell>
          <cell r="L3516">
            <v>1105547.0941666667</v>
          </cell>
          <cell r="M3516">
            <v>4537849.0083333338</v>
          </cell>
        </row>
        <row r="3517">
          <cell r="A3517">
            <v>37681</v>
          </cell>
          <cell r="B3517" t="str">
            <v>Butadiene</v>
          </cell>
          <cell r="C3517" t="str">
            <v>Butachimie</v>
          </cell>
          <cell r="D3517" t="str">
            <v>BASF</v>
          </cell>
          <cell r="E3517">
            <v>498</v>
          </cell>
          <cell r="G3517" t="str">
            <v>€/MT</v>
          </cell>
          <cell r="H3517">
            <v>541.66666666666663</v>
          </cell>
          <cell r="I3517" t="str">
            <v>Euro</v>
          </cell>
          <cell r="J3517" t="str">
            <v>Pankey</v>
          </cell>
          <cell r="K3517">
            <v>288632.5</v>
          </cell>
          <cell r="L3517">
            <v>291518.82500000001</v>
          </cell>
          <cell r="M3517">
            <v>1194170.7916666665</v>
          </cell>
        </row>
        <row r="3518">
          <cell r="A3518">
            <v>37681</v>
          </cell>
          <cell r="B3518" t="str">
            <v>Butadiene</v>
          </cell>
          <cell r="C3518" t="str">
            <v>Butachimie</v>
          </cell>
          <cell r="D3518" t="str">
            <v>BPAmoco</v>
          </cell>
          <cell r="E3518">
            <v>490</v>
          </cell>
          <cell r="G3518" t="str">
            <v>€/MT</v>
          </cell>
          <cell r="H3518">
            <v>1191.6666666666667</v>
          </cell>
          <cell r="I3518" t="str">
            <v>Euro</v>
          </cell>
          <cell r="J3518" t="str">
            <v>Pankey</v>
          </cell>
          <cell r="K3518">
            <v>624790.83333333349</v>
          </cell>
          <cell r="L3518">
            <v>631038.7416666667</v>
          </cell>
          <cell r="M3518">
            <v>2627175.7416666667</v>
          </cell>
        </row>
        <row r="3519">
          <cell r="A3519">
            <v>37681</v>
          </cell>
          <cell r="B3519" t="str">
            <v>Butadiene</v>
          </cell>
          <cell r="C3519" t="str">
            <v>Butachimie</v>
          </cell>
          <cell r="D3519" t="str">
            <v>Erdoelchemie(BP)</v>
          </cell>
          <cell r="E3519">
            <v>513</v>
          </cell>
          <cell r="G3519" t="str">
            <v>€/MT</v>
          </cell>
          <cell r="H3519">
            <v>758.33333333333337</v>
          </cell>
          <cell r="I3519" t="str">
            <v>Euro</v>
          </cell>
          <cell r="J3519" t="str">
            <v>Pankey</v>
          </cell>
          <cell r="K3519">
            <v>416256.75</v>
          </cell>
          <cell r="L3519">
            <v>420419.3175</v>
          </cell>
          <cell r="M3519">
            <v>1671839.1083333334</v>
          </cell>
        </row>
        <row r="3520">
          <cell r="A3520">
            <v>37681</v>
          </cell>
          <cell r="B3520" t="str">
            <v>Butadiene</v>
          </cell>
          <cell r="C3520" t="str">
            <v>Butachimie</v>
          </cell>
          <cell r="D3520" t="str">
            <v>Mitsubishi/OMV</v>
          </cell>
          <cell r="E3520">
            <v>498</v>
          </cell>
          <cell r="G3520" t="str">
            <v>€/MT</v>
          </cell>
          <cell r="H3520">
            <v>650</v>
          </cell>
          <cell r="I3520" t="str">
            <v>Euro</v>
          </cell>
          <cell r="J3520" t="str">
            <v>Pankey</v>
          </cell>
          <cell r="K3520">
            <v>346359</v>
          </cell>
          <cell r="L3520">
            <v>349822.59</v>
          </cell>
          <cell r="M3520">
            <v>1433004.95</v>
          </cell>
        </row>
        <row r="3521">
          <cell r="A3521">
            <v>37681</v>
          </cell>
          <cell r="B3521" t="str">
            <v>Butadiene</v>
          </cell>
          <cell r="C3521" t="str">
            <v>Butachimie</v>
          </cell>
          <cell r="D3521" t="str">
            <v>Sabic</v>
          </cell>
          <cell r="E3521">
            <v>487</v>
          </cell>
          <cell r="G3521" t="str">
            <v>€/MT</v>
          </cell>
          <cell r="H3521">
            <v>1408.3333333333333</v>
          </cell>
          <cell r="I3521" t="str">
            <v>Euro</v>
          </cell>
          <cell r="J3521" t="str">
            <v>Pankey</v>
          </cell>
          <cell r="K3521">
            <v>733868.41666666663</v>
          </cell>
          <cell r="L3521">
            <v>741207.10083333321</v>
          </cell>
          <cell r="M3521">
            <v>3104844.0583333331</v>
          </cell>
        </row>
        <row r="3522">
          <cell r="A3522">
            <v>37681</v>
          </cell>
          <cell r="B3522" t="str">
            <v>Butadiene</v>
          </cell>
          <cell r="C3522" t="str">
            <v>Butachimie</v>
          </cell>
          <cell r="D3522" t="str">
            <v>Shell</v>
          </cell>
          <cell r="E3522">
            <v>476</v>
          </cell>
          <cell r="G3522" t="str">
            <v>€/MT</v>
          </cell>
          <cell r="H3522">
            <v>3791.6666666666665</v>
          </cell>
          <cell r="I3522" t="str">
            <v>Euro</v>
          </cell>
          <cell r="J3522" t="str">
            <v>Pankey</v>
          </cell>
          <cell r="K3522">
            <v>1931171.6666666667</v>
          </cell>
          <cell r="L3522">
            <v>1950483.3833333333</v>
          </cell>
          <cell r="M3522">
            <v>8359195.541666667</v>
          </cell>
        </row>
        <row r="3523">
          <cell r="A3523">
            <v>37681</v>
          </cell>
          <cell r="B3523" t="str">
            <v>Butadiene</v>
          </cell>
          <cell r="C3523" t="str">
            <v>Butachimie</v>
          </cell>
          <cell r="D3523" t="str">
            <v>Traders</v>
          </cell>
          <cell r="E3523">
            <v>485</v>
          </cell>
          <cell r="G3523" t="str">
            <v>€/MT</v>
          </cell>
          <cell r="H3523">
            <v>433.33333333333331</v>
          </cell>
          <cell r="I3523" t="str">
            <v>Euro</v>
          </cell>
          <cell r="J3523" t="str">
            <v>Pankey</v>
          </cell>
          <cell r="K3523">
            <v>224878.33333333334</v>
          </cell>
          <cell r="L3523">
            <v>227127.11666666667</v>
          </cell>
          <cell r="M3523">
            <v>955336.6333333333</v>
          </cell>
        </row>
        <row r="3524">
          <cell r="A3524">
            <v>37712</v>
          </cell>
          <cell r="B3524" t="str">
            <v>Butadiene</v>
          </cell>
          <cell r="C3524" t="str">
            <v>Butachimie</v>
          </cell>
          <cell r="D3524" t="str">
            <v>Atofina</v>
          </cell>
          <cell r="E3524">
            <v>524</v>
          </cell>
          <cell r="G3524" t="str">
            <v>€/MT</v>
          </cell>
          <cell r="H3524">
            <v>2058.3333333333335</v>
          </cell>
          <cell r="I3524" t="str">
            <v>Euro</v>
          </cell>
          <cell r="J3524" t="str">
            <v>Pankey</v>
          </cell>
          <cell r="K3524">
            <v>1207994.666666667</v>
          </cell>
          <cell r="L3524">
            <v>1170029.1200000001</v>
          </cell>
          <cell r="M3524">
            <v>4537849.0083333338</v>
          </cell>
        </row>
        <row r="3525">
          <cell r="A3525">
            <v>37712</v>
          </cell>
          <cell r="B3525" t="str">
            <v>Butadiene</v>
          </cell>
          <cell r="C3525" t="str">
            <v>Butachimie</v>
          </cell>
          <cell r="D3525" t="str">
            <v>BASF</v>
          </cell>
          <cell r="E3525">
            <v>525</v>
          </cell>
          <cell r="G3525" t="str">
            <v>€/MT</v>
          </cell>
          <cell r="H3525">
            <v>541.66666666666663</v>
          </cell>
          <cell r="I3525" t="str">
            <v>Euro</v>
          </cell>
          <cell r="J3525" t="str">
            <v>Pankey</v>
          </cell>
          <cell r="K3525">
            <v>318500</v>
          </cell>
          <cell r="L3525">
            <v>308490</v>
          </cell>
          <cell r="M3525">
            <v>1194170.7916666665</v>
          </cell>
        </row>
        <row r="3526">
          <cell r="A3526">
            <v>37712</v>
          </cell>
          <cell r="B3526" t="str">
            <v>Butadiene</v>
          </cell>
          <cell r="C3526" t="str">
            <v>Butachimie</v>
          </cell>
          <cell r="D3526" t="str">
            <v>BPAmoco</v>
          </cell>
          <cell r="E3526">
            <v>513</v>
          </cell>
          <cell r="G3526" t="str">
            <v>€/MT</v>
          </cell>
          <cell r="H3526">
            <v>1191.6666666666667</v>
          </cell>
          <cell r="I3526" t="str">
            <v>Euro</v>
          </cell>
          <cell r="J3526" t="str">
            <v>Pankey</v>
          </cell>
          <cell r="K3526">
            <v>684684</v>
          </cell>
          <cell r="L3526">
            <v>663165.36</v>
          </cell>
          <cell r="M3526">
            <v>2627175.7416666667</v>
          </cell>
        </row>
        <row r="3527">
          <cell r="A3527">
            <v>37712</v>
          </cell>
          <cell r="B3527" t="str">
            <v>Butadiene</v>
          </cell>
          <cell r="C3527" t="str">
            <v>Butachimie</v>
          </cell>
          <cell r="D3527" t="str">
            <v>Erdoelchemie(BP)</v>
          </cell>
          <cell r="E3527">
            <v>541</v>
          </cell>
          <cell r="G3527" t="str">
            <v>€/MT</v>
          </cell>
          <cell r="H3527">
            <v>758.33333333333337</v>
          </cell>
          <cell r="I3527" t="str">
            <v>Euro</v>
          </cell>
          <cell r="J3527" t="str">
            <v>Pankey</v>
          </cell>
          <cell r="K3527">
            <v>459489.33333333343</v>
          </cell>
          <cell r="L3527">
            <v>445048.24000000005</v>
          </cell>
          <cell r="M3527">
            <v>1671839.1083333334</v>
          </cell>
        </row>
        <row r="3528">
          <cell r="A3528">
            <v>37712</v>
          </cell>
          <cell r="B3528" t="str">
            <v>Butadiene</v>
          </cell>
          <cell r="C3528" t="str">
            <v>Butachimie</v>
          </cell>
          <cell r="D3528" t="str">
            <v>Mitsubishi/OMV</v>
          </cell>
          <cell r="E3528">
            <v>525</v>
          </cell>
          <cell r="G3528" t="str">
            <v>€/MT</v>
          </cell>
          <cell r="H3528">
            <v>650</v>
          </cell>
          <cell r="I3528" t="str">
            <v>Euro</v>
          </cell>
          <cell r="J3528" t="str">
            <v>Pankey</v>
          </cell>
          <cell r="K3528">
            <v>382200</v>
          </cell>
          <cell r="L3528">
            <v>370188</v>
          </cell>
          <cell r="M3528">
            <v>1433004.95</v>
          </cell>
        </row>
        <row r="3529">
          <cell r="A3529">
            <v>37712</v>
          </cell>
          <cell r="B3529" t="str">
            <v>Butadiene</v>
          </cell>
          <cell r="C3529" t="str">
            <v>Butachimie</v>
          </cell>
          <cell r="D3529" t="str">
            <v>Sabic</v>
          </cell>
          <cell r="E3529">
            <v>513</v>
          </cell>
          <cell r="G3529" t="str">
            <v>€/MT</v>
          </cell>
          <cell r="H3529">
            <v>1408.3333333333333</v>
          </cell>
          <cell r="I3529" t="str">
            <v>Euro</v>
          </cell>
          <cell r="J3529" t="str">
            <v>Pankey</v>
          </cell>
          <cell r="K3529">
            <v>809172</v>
          </cell>
          <cell r="L3529">
            <v>783740.88</v>
          </cell>
          <cell r="M3529">
            <v>3104844.0583333331</v>
          </cell>
        </row>
        <row r="3530">
          <cell r="A3530">
            <v>37712</v>
          </cell>
          <cell r="B3530" t="str">
            <v>Butadiene</v>
          </cell>
          <cell r="C3530" t="str">
            <v>Butachimie</v>
          </cell>
          <cell r="D3530" t="str">
            <v>Shell</v>
          </cell>
          <cell r="E3530">
            <v>501</v>
          </cell>
          <cell r="G3530" t="str">
            <v>€/MT</v>
          </cell>
          <cell r="H3530">
            <v>3791.6666666666665</v>
          </cell>
          <cell r="I3530" t="str">
            <v>Euro</v>
          </cell>
          <cell r="J3530" t="str">
            <v>Pankey</v>
          </cell>
          <cell r="K3530">
            <v>2127580</v>
          </cell>
          <cell r="L3530">
            <v>2060713.2</v>
          </cell>
          <cell r="M3530">
            <v>8359195.541666667</v>
          </cell>
        </row>
        <row r="3531">
          <cell r="A3531">
            <v>37712</v>
          </cell>
          <cell r="B3531" t="str">
            <v>Butadiene</v>
          </cell>
          <cell r="C3531" t="str">
            <v>Butachimie</v>
          </cell>
          <cell r="D3531" t="str">
            <v>Traders</v>
          </cell>
          <cell r="E3531">
            <v>513</v>
          </cell>
          <cell r="G3531" t="str">
            <v>€/MT</v>
          </cell>
          <cell r="H3531">
            <v>433.33333333333331</v>
          </cell>
          <cell r="I3531" t="str">
            <v>Euro</v>
          </cell>
          <cell r="J3531" t="str">
            <v>Pankey</v>
          </cell>
          <cell r="K3531">
            <v>248976</v>
          </cell>
          <cell r="L3531">
            <v>241151.04</v>
          </cell>
          <cell r="M3531">
            <v>955336.6333333333</v>
          </cell>
        </row>
        <row r="3532">
          <cell r="A3532">
            <v>37742</v>
          </cell>
          <cell r="B3532" t="str">
            <v>Butadiene</v>
          </cell>
          <cell r="C3532" t="str">
            <v>Butachimie</v>
          </cell>
          <cell r="D3532" t="str">
            <v>Atofina</v>
          </cell>
          <cell r="E3532">
            <v>524</v>
          </cell>
          <cell r="G3532" t="str">
            <v>€/MT</v>
          </cell>
          <cell r="H3532">
            <v>2058.3333333333335</v>
          </cell>
          <cell r="I3532" t="str">
            <v>Euro</v>
          </cell>
          <cell r="J3532" t="str">
            <v>Pankey</v>
          </cell>
          <cell r="K3532">
            <v>1207994.666666667</v>
          </cell>
          <cell r="L3532">
            <v>1249195.9133333333</v>
          </cell>
          <cell r="M3532">
            <v>4537849.0083333338</v>
          </cell>
        </row>
        <row r="3533">
          <cell r="A3533">
            <v>37742</v>
          </cell>
          <cell r="B3533" t="str">
            <v>Butadiene</v>
          </cell>
          <cell r="C3533" t="str">
            <v>Butachimie</v>
          </cell>
          <cell r="D3533" t="str">
            <v>BASF</v>
          </cell>
          <cell r="E3533">
            <v>525</v>
          </cell>
          <cell r="G3533" t="str">
            <v>€/MT</v>
          </cell>
          <cell r="H3533">
            <v>541.66666666666663</v>
          </cell>
          <cell r="I3533" t="str">
            <v>Euro</v>
          </cell>
          <cell r="J3533" t="str">
            <v>Pankey</v>
          </cell>
          <cell r="K3533">
            <v>318500</v>
          </cell>
          <cell r="L3533">
            <v>329363.12499999994</v>
          </cell>
          <cell r="M3533">
            <v>1194170.7916666665</v>
          </cell>
        </row>
        <row r="3534">
          <cell r="A3534">
            <v>37742</v>
          </cell>
          <cell r="B3534" t="str">
            <v>Butadiene</v>
          </cell>
          <cell r="C3534" t="str">
            <v>Butachimie</v>
          </cell>
          <cell r="D3534" t="str">
            <v>BPAmoco</v>
          </cell>
          <cell r="E3534">
            <v>513</v>
          </cell>
          <cell r="G3534" t="str">
            <v>€/MT</v>
          </cell>
          <cell r="H3534">
            <v>1191.6666666666667</v>
          </cell>
          <cell r="I3534" t="str">
            <v>Euro</v>
          </cell>
          <cell r="J3534" t="str">
            <v>Pankey</v>
          </cell>
          <cell r="K3534">
            <v>684684</v>
          </cell>
          <cell r="L3534">
            <v>708036.61499999999</v>
          </cell>
          <cell r="M3534">
            <v>2627175.7416666667</v>
          </cell>
        </row>
        <row r="3535">
          <cell r="A3535">
            <v>37742</v>
          </cell>
          <cell r="B3535" t="str">
            <v>Butadiene</v>
          </cell>
          <cell r="C3535" t="str">
            <v>Butachimie</v>
          </cell>
          <cell r="D3535" t="str">
            <v>Erdoelchemie(BP)</v>
          </cell>
          <cell r="E3535">
            <v>541</v>
          </cell>
          <cell r="G3535" t="str">
            <v>€/MT</v>
          </cell>
          <cell r="H3535">
            <v>758.33333333333337</v>
          </cell>
          <cell r="I3535" t="str">
            <v>Euro</v>
          </cell>
          <cell r="J3535" t="str">
            <v>Pankey</v>
          </cell>
          <cell r="K3535">
            <v>459489.33333333343</v>
          </cell>
          <cell r="L3535">
            <v>475161.20166666666</v>
          </cell>
          <cell r="M3535">
            <v>1671839.1083333334</v>
          </cell>
        </row>
        <row r="3536">
          <cell r="A3536">
            <v>37742</v>
          </cell>
          <cell r="B3536" t="str">
            <v>Butadiene</v>
          </cell>
          <cell r="C3536" t="str">
            <v>Butachimie</v>
          </cell>
          <cell r="D3536" t="str">
            <v>Mitsubishi/OMV</v>
          </cell>
          <cell r="E3536">
            <v>525</v>
          </cell>
          <cell r="G3536" t="str">
            <v>€/MT</v>
          </cell>
          <cell r="H3536">
            <v>650</v>
          </cell>
          <cell r="I3536" t="str">
            <v>Euro</v>
          </cell>
          <cell r="J3536" t="str">
            <v>Pankey</v>
          </cell>
          <cell r="K3536">
            <v>382200</v>
          </cell>
          <cell r="L3536">
            <v>395235.74999999994</v>
          </cell>
          <cell r="M3536">
            <v>1433004.95</v>
          </cell>
        </row>
        <row r="3537">
          <cell r="A3537">
            <v>37742</v>
          </cell>
          <cell r="B3537" t="str">
            <v>Butadiene</v>
          </cell>
          <cell r="C3537" t="str">
            <v>Butachimie</v>
          </cell>
          <cell r="D3537" t="str">
            <v>Sabic</v>
          </cell>
          <cell r="E3537">
            <v>513</v>
          </cell>
          <cell r="G3537" t="str">
            <v>€/MT</v>
          </cell>
          <cell r="H3537">
            <v>1408.3333333333333</v>
          </cell>
          <cell r="I3537" t="str">
            <v>Euro</v>
          </cell>
          <cell r="J3537" t="str">
            <v>Pankey</v>
          </cell>
          <cell r="K3537">
            <v>809172</v>
          </cell>
          <cell r="L3537">
            <v>836770.54499999993</v>
          </cell>
          <cell r="M3537">
            <v>3104844.0583333331</v>
          </cell>
        </row>
        <row r="3538">
          <cell r="A3538">
            <v>37742</v>
          </cell>
          <cell r="B3538" t="str">
            <v>Butadiene</v>
          </cell>
          <cell r="C3538" t="str">
            <v>Butachimie</v>
          </cell>
          <cell r="D3538" t="str">
            <v>Shell</v>
          </cell>
          <cell r="E3538">
            <v>501</v>
          </cell>
          <cell r="G3538" t="str">
            <v>€/MT</v>
          </cell>
          <cell r="H3538">
            <v>3791.6666666666665</v>
          </cell>
          <cell r="I3538" t="str">
            <v>Euro</v>
          </cell>
          <cell r="J3538" t="str">
            <v>Pankey</v>
          </cell>
          <cell r="K3538">
            <v>2127580</v>
          </cell>
          <cell r="L3538">
            <v>2200145.6749999998</v>
          </cell>
          <cell r="M3538">
            <v>8359195.541666667</v>
          </cell>
        </row>
        <row r="3539">
          <cell r="A3539">
            <v>37742</v>
          </cell>
          <cell r="B3539" t="str">
            <v>Butadiene</v>
          </cell>
          <cell r="C3539" t="str">
            <v>Butachimie</v>
          </cell>
          <cell r="D3539" t="str">
            <v>Traders</v>
          </cell>
          <cell r="E3539">
            <v>513</v>
          </cell>
          <cell r="G3539" t="str">
            <v>€/MT</v>
          </cell>
          <cell r="H3539">
            <v>433.33333333333331</v>
          </cell>
          <cell r="I3539" t="str">
            <v>Euro</v>
          </cell>
          <cell r="J3539" t="str">
            <v>Pankey</v>
          </cell>
          <cell r="K3539">
            <v>248976</v>
          </cell>
          <cell r="L3539">
            <v>257467.86</v>
          </cell>
          <cell r="M3539">
            <v>955336.6333333333</v>
          </cell>
        </row>
        <row r="3540">
          <cell r="A3540">
            <v>37773</v>
          </cell>
          <cell r="B3540" t="str">
            <v>Butadiene</v>
          </cell>
          <cell r="C3540" t="str">
            <v>Butachimie</v>
          </cell>
          <cell r="D3540" t="str">
            <v>Atofina</v>
          </cell>
          <cell r="E3540">
            <v>524</v>
          </cell>
          <cell r="G3540" t="str">
            <v>€/MT</v>
          </cell>
          <cell r="H3540">
            <v>2058.3333333333335</v>
          </cell>
          <cell r="I3540" t="str">
            <v>Euro</v>
          </cell>
          <cell r="J3540" t="str">
            <v>Pankey</v>
          </cell>
          <cell r="K3540">
            <v>1207994.666666667</v>
          </cell>
          <cell r="L3540">
            <v>1257932.3033333332</v>
          </cell>
          <cell r="M3540">
            <v>4537849.0083333338</v>
          </cell>
        </row>
        <row r="3541">
          <cell r="A3541">
            <v>37773</v>
          </cell>
          <cell r="B3541" t="str">
            <v>Butadiene</v>
          </cell>
          <cell r="C3541" t="str">
            <v>Butachimie</v>
          </cell>
          <cell r="D3541" t="str">
            <v>BASF</v>
          </cell>
          <cell r="E3541">
            <v>525</v>
          </cell>
          <cell r="G3541" t="str">
            <v>€/MT</v>
          </cell>
          <cell r="H3541">
            <v>541.66666666666663</v>
          </cell>
          <cell r="I3541" t="str">
            <v>Euro</v>
          </cell>
          <cell r="J3541" t="str">
            <v>Pankey</v>
          </cell>
          <cell r="K3541">
            <v>318500</v>
          </cell>
          <cell r="L3541">
            <v>331666.56249999994</v>
          </cell>
          <cell r="M3541">
            <v>1194170.7916666665</v>
          </cell>
        </row>
        <row r="3542">
          <cell r="A3542">
            <v>37773</v>
          </cell>
          <cell r="B3542" t="str">
            <v>Butadiene</v>
          </cell>
          <cell r="C3542" t="str">
            <v>Butachimie</v>
          </cell>
          <cell r="D3542" t="str">
            <v>BPAmoco</v>
          </cell>
          <cell r="E3542">
            <v>513</v>
          </cell>
          <cell r="G3542" t="str">
            <v>€/MT</v>
          </cell>
          <cell r="H3542">
            <v>1191.6666666666667</v>
          </cell>
          <cell r="I3542" t="str">
            <v>Euro</v>
          </cell>
          <cell r="J3542" t="str">
            <v>Pankey</v>
          </cell>
          <cell r="K3542">
            <v>684684</v>
          </cell>
          <cell r="L3542">
            <v>712988.34749999992</v>
          </cell>
          <cell r="M3542">
            <v>2627175.7416666667</v>
          </cell>
        </row>
        <row r="3543">
          <cell r="A3543">
            <v>37773</v>
          </cell>
          <cell r="B3543" t="str">
            <v>Butadiene</v>
          </cell>
          <cell r="C3543" t="str">
            <v>Butachimie</v>
          </cell>
          <cell r="D3543" t="str">
            <v>Erdoelchemie(BP)</v>
          </cell>
          <cell r="E3543">
            <v>541</v>
          </cell>
          <cell r="G3543" t="str">
            <v>€/MT</v>
          </cell>
          <cell r="H3543">
            <v>758.33333333333337</v>
          </cell>
          <cell r="I3543" t="str">
            <v>Euro</v>
          </cell>
          <cell r="J3543" t="str">
            <v>Pankey</v>
          </cell>
          <cell r="K3543">
            <v>459489.33333333343</v>
          </cell>
          <cell r="L3543">
            <v>478484.29416666669</v>
          </cell>
          <cell r="M3543">
            <v>1671839.1083333334</v>
          </cell>
        </row>
        <row r="3544">
          <cell r="A3544">
            <v>37773</v>
          </cell>
          <cell r="B3544" t="str">
            <v>Butadiene</v>
          </cell>
          <cell r="C3544" t="str">
            <v>Butachimie</v>
          </cell>
          <cell r="D3544" t="str">
            <v>Mitsubishi/OMV</v>
          </cell>
          <cell r="E3544">
            <v>525</v>
          </cell>
          <cell r="G3544" t="str">
            <v>€/MT</v>
          </cell>
          <cell r="H3544">
            <v>650</v>
          </cell>
          <cell r="I3544" t="str">
            <v>Euro</v>
          </cell>
          <cell r="J3544" t="str">
            <v>Pankey</v>
          </cell>
          <cell r="K3544">
            <v>382200</v>
          </cell>
          <cell r="L3544">
            <v>397999.87499999994</v>
          </cell>
          <cell r="M3544">
            <v>1433004.95</v>
          </cell>
        </row>
        <row r="3545">
          <cell r="A3545">
            <v>37773</v>
          </cell>
          <cell r="B3545" t="str">
            <v>Butadiene</v>
          </cell>
          <cell r="C3545" t="str">
            <v>Butachimie</v>
          </cell>
          <cell r="D3545" t="str">
            <v>Sabic</v>
          </cell>
          <cell r="E3545">
            <v>513</v>
          </cell>
          <cell r="G3545" t="str">
            <v>€/MT</v>
          </cell>
          <cell r="H3545">
            <v>1408.3333333333333</v>
          </cell>
          <cell r="I3545" t="str">
            <v>Euro</v>
          </cell>
          <cell r="J3545" t="str">
            <v>Pankey</v>
          </cell>
          <cell r="K3545">
            <v>809172</v>
          </cell>
          <cell r="L3545">
            <v>842622.59249999991</v>
          </cell>
          <cell r="M3545">
            <v>3104844.0583333331</v>
          </cell>
        </row>
        <row r="3546">
          <cell r="A3546">
            <v>37773</v>
          </cell>
          <cell r="B3546" t="str">
            <v>Butadiene</v>
          </cell>
          <cell r="C3546" t="str">
            <v>Butachimie</v>
          </cell>
          <cell r="D3546" t="str">
            <v>Shell</v>
          </cell>
          <cell r="E3546">
            <v>501</v>
          </cell>
          <cell r="G3546" t="str">
            <v>€/MT</v>
          </cell>
          <cell r="H3546">
            <v>3791.6666666666665</v>
          </cell>
          <cell r="I3546" t="str">
            <v>Euro</v>
          </cell>
          <cell r="J3546" t="str">
            <v>Pankey</v>
          </cell>
          <cell r="K3546">
            <v>2127580</v>
          </cell>
          <cell r="L3546">
            <v>2215532.6374999997</v>
          </cell>
          <cell r="M3546">
            <v>8359195.541666667</v>
          </cell>
        </row>
        <row r="3547">
          <cell r="A3547">
            <v>37773</v>
          </cell>
          <cell r="B3547" t="str">
            <v>Butadiene</v>
          </cell>
          <cell r="C3547" t="str">
            <v>Butachimie</v>
          </cell>
          <cell r="D3547" t="str">
            <v>Traders</v>
          </cell>
          <cell r="E3547">
            <v>513</v>
          </cell>
          <cell r="G3547" t="str">
            <v>€/MT</v>
          </cell>
          <cell r="H3547">
            <v>433.33333333333331</v>
          </cell>
          <cell r="I3547" t="str">
            <v>Euro</v>
          </cell>
          <cell r="J3547" t="str">
            <v>Pankey</v>
          </cell>
          <cell r="K3547">
            <v>248976</v>
          </cell>
          <cell r="L3547">
            <v>259268.48999999996</v>
          </cell>
          <cell r="M3547">
            <v>955336.6333333333</v>
          </cell>
        </row>
        <row r="3548">
          <cell r="A3548">
            <v>37803</v>
          </cell>
          <cell r="B3548" t="str">
            <v>Butadiene</v>
          </cell>
          <cell r="C3548" t="str">
            <v>Butachimie</v>
          </cell>
          <cell r="D3548" t="str">
            <v>Atofina</v>
          </cell>
          <cell r="E3548">
            <v>462</v>
          </cell>
          <cell r="G3548" t="str">
            <v>€/MT</v>
          </cell>
          <cell r="H3548">
            <v>2058.3333333333335</v>
          </cell>
          <cell r="I3548" t="str">
            <v>Euro</v>
          </cell>
          <cell r="J3548" t="str">
            <v>Pankey</v>
          </cell>
          <cell r="K3548">
            <v>1074573.5</v>
          </cell>
          <cell r="L3548">
            <v>1081420.3400000001</v>
          </cell>
          <cell r="M3548">
            <v>4537849.0083333338</v>
          </cell>
        </row>
        <row r="3549">
          <cell r="A3549">
            <v>37803</v>
          </cell>
          <cell r="B3549" t="str">
            <v>Butadiene</v>
          </cell>
          <cell r="C3549" t="str">
            <v>Butachimie</v>
          </cell>
          <cell r="D3549" t="str">
            <v>BASF</v>
          </cell>
          <cell r="E3549">
            <v>463</v>
          </cell>
          <cell r="G3549" t="str">
            <v>€/MT</v>
          </cell>
          <cell r="H3549">
            <v>541.66666666666663</v>
          </cell>
          <cell r="I3549" t="str">
            <v>Euro</v>
          </cell>
          <cell r="J3549" t="str">
            <v>Pankey</v>
          </cell>
          <cell r="K3549">
            <v>283394.58333333326</v>
          </cell>
          <cell r="L3549">
            <v>285200.28333333333</v>
          </cell>
          <cell r="M3549">
            <v>1194170.7916666665</v>
          </cell>
        </row>
        <row r="3550">
          <cell r="A3550">
            <v>37803</v>
          </cell>
          <cell r="B3550" t="str">
            <v>Butadiene</v>
          </cell>
          <cell r="C3550" t="str">
            <v>Butachimie</v>
          </cell>
          <cell r="D3550" t="str">
            <v>BPAmoco</v>
          </cell>
          <cell r="E3550">
            <v>452</v>
          </cell>
          <cell r="G3550" t="str">
            <v>€/MT</v>
          </cell>
          <cell r="H3550">
            <v>1191.6666666666667</v>
          </cell>
          <cell r="I3550" t="str">
            <v>Euro</v>
          </cell>
          <cell r="J3550" t="str">
            <v>Pankey</v>
          </cell>
          <cell r="K3550">
            <v>608655.66666666663</v>
          </cell>
          <cell r="L3550">
            <v>612533.82666666666</v>
          </cell>
          <cell r="M3550">
            <v>2627175.7416666667</v>
          </cell>
        </row>
        <row r="3551">
          <cell r="A3551">
            <v>37803</v>
          </cell>
          <cell r="B3551" t="str">
            <v>Butadiene</v>
          </cell>
          <cell r="C3551" t="str">
            <v>Butachimie</v>
          </cell>
          <cell r="D3551" t="str">
            <v>Erdoelchemie(BP)</v>
          </cell>
          <cell r="E3551">
            <v>476</v>
          </cell>
          <cell r="G3551" t="str">
            <v>€/MT</v>
          </cell>
          <cell r="H3551">
            <v>758.33333333333337</v>
          </cell>
          <cell r="I3551" t="str">
            <v>Euro</v>
          </cell>
          <cell r="J3551" t="str">
            <v>Pankey</v>
          </cell>
          <cell r="K3551">
            <v>407892.33333333337</v>
          </cell>
          <cell r="L3551">
            <v>410491.29333333333</v>
          </cell>
          <cell r="M3551">
            <v>1671839.1083333334</v>
          </cell>
        </row>
        <row r="3552">
          <cell r="A3552">
            <v>37803</v>
          </cell>
          <cell r="B3552" t="str">
            <v>Butadiene</v>
          </cell>
          <cell r="C3552" t="str">
            <v>Butachimie</v>
          </cell>
          <cell r="D3552" t="str">
            <v>Mitsubishi/OMV</v>
          </cell>
          <cell r="E3552">
            <v>463</v>
          </cell>
          <cell r="G3552" t="str">
            <v>€/MT</v>
          </cell>
          <cell r="H3552">
            <v>650</v>
          </cell>
          <cell r="I3552" t="str">
            <v>Euro</v>
          </cell>
          <cell r="J3552" t="str">
            <v>Pankey</v>
          </cell>
          <cell r="K3552">
            <v>340073.5</v>
          </cell>
          <cell r="L3552">
            <v>342240.34</v>
          </cell>
          <cell r="M3552">
            <v>1433004.95</v>
          </cell>
        </row>
        <row r="3553">
          <cell r="A3553">
            <v>37803</v>
          </cell>
          <cell r="B3553" t="str">
            <v>Butadiene</v>
          </cell>
          <cell r="C3553" t="str">
            <v>Butachimie</v>
          </cell>
          <cell r="D3553" t="str">
            <v>Sabic</v>
          </cell>
          <cell r="E3553">
            <v>452</v>
          </cell>
          <cell r="G3553" t="str">
            <v>€/MT</v>
          </cell>
          <cell r="H3553">
            <v>1408.3333333333333</v>
          </cell>
          <cell r="I3553" t="str">
            <v>Euro</v>
          </cell>
          <cell r="J3553" t="str">
            <v>Pankey</v>
          </cell>
          <cell r="K3553">
            <v>719320.33333333326</v>
          </cell>
          <cell r="L3553">
            <v>723903.61333333328</v>
          </cell>
          <cell r="M3553">
            <v>3104844.0583333331</v>
          </cell>
        </row>
        <row r="3554">
          <cell r="A3554">
            <v>37803</v>
          </cell>
          <cell r="B3554" t="str">
            <v>Butadiene</v>
          </cell>
          <cell r="C3554" t="str">
            <v>Butachimie</v>
          </cell>
          <cell r="D3554" t="str">
            <v>Shell</v>
          </cell>
          <cell r="E3554">
            <v>442</v>
          </cell>
          <cell r="G3554" t="str">
            <v>€/MT</v>
          </cell>
          <cell r="H3554">
            <v>3791.6666666666665</v>
          </cell>
          <cell r="I3554" t="str">
            <v>Euro</v>
          </cell>
          <cell r="J3554" t="str">
            <v>Pankey</v>
          </cell>
          <cell r="K3554">
            <v>1893785.8333333333</v>
          </cell>
          <cell r="L3554">
            <v>1905852.4333333331</v>
          </cell>
          <cell r="M3554">
            <v>8359195.541666667</v>
          </cell>
        </row>
        <row r="3555">
          <cell r="A3555">
            <v>37803</v>
          </cell>
          <cell r="B3555" t="str">
            <v>Butadiene</v>
          </cell>
          <cell r="C3555" t="str">
            <v>Butachimie</v>
          </cell>
          <cell r="D3555" t="str">
            <v>Traders</v>
          </cell>
          <cell r="E3555">
            <v>452</v>
          </cell>
          <cell r="G3555" t="str">
            <v>€/MT</v>
          </cell>
          <cell r="H3555">
            <v>433.33333333333331</v>
          </cell>
          <cell r="I3555" t="str">
            <v>Euro</v>
          </cell>
          <cell r="J3555" t="str">
            <v>Pankey</v>
          </cell>
          <cell r="K3555">
            <v>221329.33333333328</v>
          </cell>
          <cell r="L3555">
            <v>222739.57333333333</v>
          </cell>
          <cell r="M3555">
            <v>955336.6333333333</v>
          </cell>
        </row>
        <row r="3556">
          <cell r="A3556">
            <v>37834</v>
          </cell>
          <cell r="B3556" t="str">
            <v>Butadiene</v>
          </cell>
          <cell r="C3556" t="str">
            <v>Butachimie</v>
          </cell>
          <cell r="D3556" t="str">
            <v>Atofina</v>
          </cell>
          <cell r="E3556">
            <v>462</v>
          </cell>
          <cell r="G3556" t="str">
            <v>€/MT</v>
          </cell>
          <cell r="H3556">
            <v>2058.3333333333335</v>
          </cell>
          <cell r="I3556" t="str">
            <v>Euro</v>
          </cell>
          <cell r="J3556" t="str">
            <v>Pankey</v>
          </cell>
          <cell r="K3556">
            <v>1074573.5</v>
          </cell>
          <cell r="L3556">
            <v>1059263.2050000001</v>
          </cell>
          <cell r="M3556">
            <v>4537849.0083333338</v>
          </cell>
        </row>
        <row r="3557">
          <cell r="A3557">
            <v>37834</v>
          </cell>
          <cell r="B3557" t="str">
            <v>Butadiene</v>
          </cell>
          <cell r="C3557" t="str">
            <v>Butachimie</v>
          </cell>
          <cell r="D3557" t="str">
            <v>BASF</v>
          </cell>
          <cell r="E3557">
            <v>463</v>
          </cell>
          <cell r="G3557" t="str">
            <v>€/MT</v>
          </cell>
          <cell r="H3557">
            <v>541.66666666666663</v>
          </cell>
          <cell r="I3557" t="str">
            <v>Euro</v>
          </cell>
          <cell r="J3557" t="str">
            <v>Pankey</v>
          </cell>
          <cell r="K3557">
            <v>283394.58333333326</v>
          </cell>
          <cell r="L3557">
            <v>279356.83749999997</v>
          </cell>
          <cell r="M3557">
            <v>1194170.7916666665</v>
          </cell>
        </row>
        <row r="3558">
          <cell r="A3558">
            <v>37834</v>
          </cell>
          <cell r="B3558" t="str">
            <v>Butadiene</v>
          </cell>
          <cell r="C3558" t="str">
            <v>Butachimie</v>
          </cell>
          <cell r="D3558" t="str">
            <v>BPAmoco</v>
          </cell>
          <cell r="E3558">
            <v>452</v>
          </cell>
          <cell r="G3558" t="str">
            <v>€/MT</v>
          </cell>
          <cell r="H3558">
            <v>1191.6666666666667</v>
          </cell>
          <cell r="I3558" t="str">
            <v>Euro</v>
          </cell>
          <cell r="J3558" t="str">
            <v>Pankey</v>
          </cell>
          <cell r="K3558">
            <v>608655.66666666663</v>
          </cell>
          <cell r="L3558">
            <v>599983.67000000004</v>
          </cell>
          <cell r="M3558">
            <v>2627175.7416666667</v>
          </cell>
        </row>
        <row r="3559">
          <cell r="A3559">
            <v>37834</v>
          </cell>
          <cell r="B3559" t="str">
            <v>Butadiene</v>
          </cell>
          <cell r="C3559" t="str">
            <v>Butachimie</v>
          </cell>
          <cell r="D3559" t="str">
            <v>Erdoelchemie(BP)</v>
          </cell>
          <cell r="E3559">
            <v>476</v>
          </cell>
          <cell r="G3559" t="str">
            <v>€/MT</v>
          </cell>
          <cell r="H3559">
            <v>758.33333333333337</v>
          </cell>
          <cell r="I3559" t="str">
            <v>Euro</v>
          </cell>
          <cell r="J3559" t="str">
            <v>Pankey</v>
          </cell>
          <cell r="K3559">
            <v>407892.33333333337</v>
          </cell>
          <cell r="L3559">
            <v>402080.76999999996</v>
          </cell>
          <cell r="M3559">
            <v>1671839.1083333334</v>
          </cell>
        </row>
        <row r="3560">
          <cell r="A3560">
            <v>37834</v>
          </cell>
          <cell r="B3560" t="str">
            <v>Butadiene</v>
          </cell>
          <cell r="C3560" t="str">
            <v>Butachimie</v>
          </cell>
          <cell r="D3560" t="str">
            <v>Mitsubishi/OMV</v>
          </cell>
          <cell r="E3560">
            <v>463</v>
          </cell>
          <cell r="G3560" t="str">
            <v>€/MT</v>
          </cell>
          <cell r="H3560">
            <v>650</v>
          </cell>
          <cell r="I3560" t="str">
            <v>Euro</v>
          </cell>
          <cell r="J3560" t="str">
            <v>Pankey</v>
          </cell>
          <cell r="K3560">
            <v>340073.5</v>
          </cell>
          <cell r="L3560">
            <v>335228.20499999996</v>
          </cell>
          <cell r="M3560">
            <v>1433004.95</v>
          </cell>
        </row>
        <row r="3561">
          <cell r="A3561">
            <v>37834</v>
          </cell>
          <cell r="B3561" t="str">
            <v>Butadiene</v>
          </cell>
          <cell r="C3561" t="str">
            <v>Butachimie</v>
          </cell>
          <cell r="D3561" t="str">
            <v>Sabic</v>
          </cell>
          <cell r="E3561">
            <v>452</v>
          </cell>
          <cell r="G3561" t="str">
            <v>€/MT</v>
          </cell>
          <cell r="H3561">
            <v>1408.3333333333333</v>
          </cell>
          <cell r="I3561" t="str">
            <v>Euro</v>
          </cell>
          <cell r="J3561" t="str">
            <v>Pankey</v>
          </cell>
          <cell r="K3561">
            <v>719320.33333333326</v>
          </cell>
          <cell r="L3561">
            <v>709071.60999999987</v>
          </cell>
          <cell r="M3561">
            <v>3104844.0583333331</v>
          </cell>
        </row>
        <row r="3562">
          <cell r="A3562">
            <v>37834</v>
          </cell>
          <cell r="B3562" t="str">
            <v>Butadiene</v>
          </cell>
          <cell r="C3562" t="str">
            <v>Butachimie</v>
          </cell>
          <cell r="D3562" t="str">
            <v>Shell</v>
          </cell>
          <cell r="E3562">
            <v>442</v>
          </cell>
          <cell r="G3562" t="str">
            <v>€/MT</v>
          </cell>
          <cell r="H3562">
            <v>3791.6666666666665</v>
          </cell>
          <cell r="I3562" t="str">
            <v>Euro</v>
          </cell>
          <cell r="J3562" t="str">
            <v>Pankey</v>
          </cell>
          <cell r="K3562">
            <v>1893785.8333333333</v>
          </cell>
          <cell r="L3562">
            <v>1866803.5749999997</v>
          </cell>
          <cell r="M3562">
            <v>8359195.541666667</v>
          </cell>
        </row>
        <row r="3563">
          <cell r="A3563">
            <v>37834</v>
          </cell>
          <cell r="B3563" t="str">
            <v>Butadiene</v>
          </cell>
          <cell r="C3563" t="str">
            <v>Butachimie</v>
          </cell>
          <cell r="D3563" t="str">
            <v>Traders</v>
          </cell>
          <cell r="E3563">
            <v>452</v>
          </cell>
          <cell r="G3563" t="str">
            <v>€/MT</v>
          </cell>
          <cell r="H3563">
            <v>433.33333333333331</v>
          </cell>
          <cell r="I3563" t="str">
            <v>Euro</v>
          </cell>
          <cell r="J3563" t="str">
            <v>Pankey</v>
          </cell>
          <cell r="K3563">
            <v>221329.33333333328</v>
          </cell>
          <cell r="L3563">
            <v>218175.87999999998</v>
          </cell>
          <cell r="M3563">
            <v>955336.6333333333</v>
          </cell>
        </row>
        <row r="3564">
          <cell r="A3564">
            <v>37865</v>
          </cell>
          <cell r="B3564" t="str">
            <v>Butadiene</v>
          </cell>
          <cell r="C3564" t="str">
            <v>Butachimie</v>
          </cell>
          <cell r="D3564" t="str">
            <v>Atofina</v>
          </cell>
          <cell r="E3564">
            <v>462</v>
          </cell>
          <cell r="G3564" t="str">
            <v>€/MT</v>
          </cell>
          <cell r="H3564">
            <v>2058.3333333333335</v>
          </cell>
          <cell r="I3564" t="str">
            <v>Euro</v>
          </cell>
          <cell r="J3564" t="str">
            <v>Pankey</v>
          </cell>
          <cell r="K3564">
            <v>1074573.5</v>
          </cell>
          <cell r="L3564">
            <v>1067156.0900000003</v>
          </cell>
          <cell r="M3564">
            <v>4537849.0083333338</v>
          </cell>
        </row>
        <row r="3565">
          <cell r="A3565">
            <v>37865</v>
          </cell>
          <cell r="B3565" t="str">
            <v>Butadiene</v>
          </cell>
          <cell r="C3565" t="str">
            <v>Butachimie</v>
          </cell>
          <cell r="D3565" t="str">
            <v>BASF</v>
          </cell>
          <cell r="E3565">
            <v>463</v>
          </cell>
          <cell r="G3565" t="str">
            <v>€/MT</v>
          </cell>
          <cell r="H3565">
            <v>541.66666666666663</v>
          </cell>
          <cell r="I3565" t="str">
            <v>Euro</v>
          </cell>
          <cell r="J3565" t="str">
            <v>Pankey</v>
          </cell>
          <cell r="K3565">
            <v>283394.58333333326</v>
          </cell>
          <cell r="L3565">
            <v>281438.40833333333</v>
          </cell>
          <cell r="M3565">
            <v>1194170.7916666665</v>
          </cell>
        </row>
        <row r="3566">
          <cell r="A3566">
            <v>37865</v>
          </cell>
          <cell r="B3566" t="str">
            <v>Butadiene</v>
          </cell>
          <cell r="C3566" t="str">
            <v>Butachimie</v>
          </cell>
          <cell r="D3566" t="str">
            <v>BPAmoco</v>
          </cell>
          <cell r="E3566">
            <v>452</v>
          </cell>
          <cell r="G3566" t="str">
            <v>€/MT</v>
          </cell>
          <cell r="H3566">
            <v>1191.6666666666667</v>
          </cell>
          <cell r="I3566" t="str">
            <v>Euro</v>
          </cell>
          <cell r="J3566" t="str">
            <v>Pankey</v>
          </cell>
          <cell r="K3566">
            <v>608655.66666666663</v>
          </cell>
          <cell r="L3566">
            <v>604454.32666666678</v>
          </cell>
          <cell r="M3566">
            <v>2627175.7416666667</v>
          </cell>
        </row>
        <row r="3567">
          <cell r="A3567">
            <v>37865</v>
          </cell>
          <cell r="B3567" t="str">
            <v>Butadiene</v>
          </cell>
          <cell r="C3567" t="str">
            <v>Butachimie</v>
          </cell>
          <cell r="D3567" t="str">
            <v>Erdoelchemie(BP)</v>
          </cell>
          <cell r="E3567">
            <v>476</v>
          </cell>
          <cell r="G3567" t="str">
            <v>€/MT</v>
          </cell>
          <cell r="H3567">
            <v>758.33333333333337</v>
          </cell>
          <cell r="I3567" t="str">
            <v>Euro</v>
          </cell>
          <cell r="J3567" t="str">
            <v>Pankey</v>
          </cell>
          <cell r="K3567">
            <v>407892.33333333337</v>
          </cell>
          <cell r="L3567">
            <v>405076.79333333339</v>
          </cell>
          <cell r="M3567">
            <v>1671839.1083333334</v>
          </cell>
        </row>
        <row r="3568">
          <cell r="A3568">
            <v>37865</v>
          </cell>
          <cell r="B3568" t="str">
            <v>Butadiene</v>
          </cell>
          <cell r="C3568" t="str">
            <v>Butachimie</v>
          </cell>
          <cell r="D3568" t="str">
            <v>Mitsubishi/OMV</v>
          </cell>
          <cell r="E3568">
            <v>463</v>
          </cell>
          <cell r="G3568" t="str">
            <v>€/MT</v>
          </cell>
          <cell r="H3568">
            <v>650</v>
          </cell>
          <cell r="I3568" t="str">
            <v>Euro</v>
          </cell>
          <cell r="J3568" t="str">
            <v>Pankey</v>
          </cell>
          <cell r="K3568">
            <v>340073.5</v>
          </cell>
          <cell r="L3568">
            <v>337726.09</v>
          </cell>
          <cell r="M3568">
            <v>1433004.95</v>
          </cell>
        </row>
        <row r="3569">
          <cell r="A3569">
            <v>37865</v>
          </cell>
          <cell r="B3569" t="str">
            <v>Butadiene</v>
          </cell>
          <cell r="C3569" t="str">
            <v>Butachimie</v>
          </cell>
          <cell r="D3569" t="str">
            <v>Sabic</v>
          </cell>
          <cell r="E3569">
            <v>452</v>
          </cell>
          <cell r="G3569" t="str">
            <v>€/MT</v>
          </cell>
          <cell r="H3569">
            <v>1408.3333333333333</v>
          </cell>
          <cell r="I3569" t="str">
            <v>Euro</v>
          </cell>
          <cell r="J3569" t="str">
            <v>Pankey</v>
          </cell>
          <cell r="K3569">
            <v>719320.33333333326</v>
          </cell>
          <cell r="L3569">
            <v>714355.1133333334</v>
          </cell>
          <cell r="M3569">
            <v>3104844.0583333331</v>
          </cell>
        </row>
        <row r="3570">
          <cell r="A3570">
            <v>37865</v>
          </cell>
          <cell r="B3570" t="str">
            <v>Butadiene</v>
          </cell>
          <cell r="C3570" t="str">
            <v>Butachimie</v>
          </cell>
          <cell r="D3570" t="str">
            <v>Shell</v>
          </cell>
          <cell r="E3570">
            <v>442</v>
          </cell>
          <cell r="G3570" t="str">
            <v>€/MT</v>
          </cell>
          <cell r="H3570">
            <v>3791.6666666666665</v>
          </cell>
          <cell r="I3570" t="str">
            <v>Euro</v>
          </cell>
          <cell r="J3570" t="str">
            <v>Pankey</v>
          </cell>
          <cell r="K3570">
            <v>1893785.8333333333</v>
          </cell>
          <cell r="L3570">
            <v>1880713.6833333333</v>
          </cell>
          <cell r="M3570">
            <v>8359195.541666667</v>
          </cell>
        </row>
        <row r="3571">
          <cell r="A3571">
            <v>37865</v>
          </cell>
          <cell r="B3571" t="str">
            <v>Butadiene</v>
          </cell>
          <cell r="C3571" t="str">
            <v>Butachimie</v>
          </cell>
          <cell r="D3571" t="str">
            <v>Traders</v>
          </cell>
          <cell r="E3571">
            <v>452</v>
          </cell>
          <cell r="G3571" t="str">
            <v>€/MT</v>
          </cell>
          <cell r="H3571">
            <v>433.33333333333331</v>
          </cell>
          <cell r="I3571" t="str">
            <v>Euro</v>
          </cell>
          <cell r="J3571" t="str">
            <v>Pankey</v>
          </cell>
          <cell r="K3571">
            <v>221329.33333333328</v>
          </cell>
          <cell r="L3571">
            <v>219801.57333333333</v>
          </cell>
          <cell r="M3571">
            <v>955336.6333333333</v>
          </cell>
        </row>
        <row r="3572">
          <cell r="A3572">
            <v>37895</v>
          </cell>
          <cell r="B3572" t="str">
            <v>Butadiene</v>
          </cell>
          <cell r="C3572" t="str">
            <v>Butachimie</v>
          </cell>
          <cell r="D3572" t="str">
            <v>Atofina</v>
          </cell>
          <cell r="E3572">
            <v>462</v>
          </cell>
          <cell r="G3572" t="str">
            <v>€/MT</v>
          </cell>
          <cell r="H3572">
            <v>2058.3333333333335</v>
          </cell>
          <cell r="I3572" t="str">
            <v>Euro</v>
          </cell>
          <cell r="J3572" t="str">
            <v>Pankey</v>
          </cell>
          <cell r="K3572">
            <v>1112611.5</v>
          </cell>
          <cell r="L3572">
            <v>1111850.7400000002</v>
          </cell>
          <cell r="M3572">
            <v>4537849.0083333338</v>
          </cell>
        </row>
        <row r="3573">
          <cell r="A3573">
            <v>37895</v>
          </cell>
          <cell r="B3573" t="str">
            <v>Butadiene</v>
          </cell>
          <cell r="C3573" t="str">
            <v>Butachimie</v>
          </cell>
          <cell r="D3573" t="str">
            <v>BASF</v>
          </cell>
          <cell r="E3573">
            <v>463</v>
          </cell>
          <cell r="G3573" t="str">
            <v>€/MT</v>
          </cell>
          <cell r="H3573">
            <v>541.66666666666663</v>
          </cell>
          <cell r="I3573" t="str">
            <v>Euro</v>
          </cell>
          <cell r="J3573" t="str">
            <v>Pankey</v>
          </cell>
          <cell r="K3573">
            <v>293426.25</v>
          </cell>
          <cell r="L3573">
            <v>293225.61666666664</v>
          </cell>
          <cell r="M3573">
            <v>1194170.7916666665</v>
          </cell>
        </row>
        <row r="3574">
          <cell r="A3574">
            <v>37895</v>
          </cell>
          <cell r="B3574" t="str">
            <v>Butadiene</v>
          </cell>
          <cell r="C3574" t="str">
            <v>Butachimie</v>
          </cell>
          <cell r="D3574" t="str">
            <v>BPAmoco</v>
          </cell>
          <cell r="E3574">
            <v>452</v>
          </cell>
          <cell r="G3574" t="str">
            <v>€/MT</v>
          </cell>
          <cell r="H3574">
            <v>1191.6666666666667</v>
          </cell>
          <cell r="I3574" t="str">
            <v>Euro</v>
          </cell>
          <cell r="J3574" t="str">
            <v>Pankey</v>
          </cell>
          <cell r="K3574">
            <v>630201</v>
          </cell>
          <cell r="L3574">
            <v>629770.09333333338</v>
          </cell>
          <cell r="M3574">
            <v>2627175.7416666667</v>
          </cell>
        </row>
        <row r="3575">
          <cell r="A3575">
            <v>37895</v>
          </cell>
          <cell r="B3575" t="str">
            <v>Butadiene</v>
          </cell>
          <cell r="C3575" t="str">
            <v>Butachimie</v>
          </cell>
          <cell r="D3575" t="str">
            <v>Erdoelchemie(BP)</v>
          </cell>
          <cell r="E3575">
            <v>452</v>
          </cell>
          <cell r="G3575" t="str">
            <v>€/MT</v>
          </cell>
          <cell r="H3575">
            <v>758.33333333333337</v>
          </cell>
          <cell r="I3575" t="str">
            <v>Euro</v>
          </cell>
          <cell r="J3575" t="str">
            <v>Pankey</v>
          </cell>
          <cell r="K3575">
            <v>401037</v>
          </cell>
          <cell r="L3575">
            <v>400762.78666666668</v>
          </cell>
          <cell r="M3575">
            <v>1671839.1083333334</v>
          </cell>
        </row>
        <row r="3576">
          <cell r="A3576">
            <v>37895</v>
          </cell>
          <cell r="B3576" t="str">
            <v>Butadiene</v>
          </cell>
          <cell r="C3576" t="str">
            <v>Butachimie</v>
          </cell>
          <cell r="D3576" t="str">
            <v>Mitsubishi/OMV</v>
          </cell>
          <cell r="E3576">
            <v>468</v>
          </cell>
          <cell r="G3576" t="str">
            <v>€/MT</v>
          </cell>
          <cell r="H3576">
            <v>650</v>
          </cell>
          <cell r="I3576" t="str">
            <v>Euro</v>
          </cell>
          <cell r="J3576" t="str">
            <v>Pankey</v>
          </cell>
          <cell r="K3576">
            <v>355914</v>
          </cell>
          <cell r="L3576">
            <v>355670.64</v>
          </cell>
          <cell r="M3576">
            <v>1433004.95</v>
          </cell>
        </row>
        <row r="3577">
          <cell r="A3577">
            <v>37895</v>
          </cell>
          <cell r="B3577" t="str">
            <v>Butadiene</v>
          </cell>
          <cell r="C3577" t="str">
            <v>Butachimie</v>
          </cell>
          <cell r="D3577" t="str">
            <v>Sabic</v>
          </cell>
          <cell r="E3577">
            <v>452</v>
          </cell>
          <cell r="G3577" t="str">
            <v>€/MT</v>
          </cell>
          <cell r="H3577">
            <v>1408.3333333333333</v>
          </cell>
          <cell r="I3577" t="str">
            <v>Euro</v>
          </cell>
          <cell r="J3577" t="str">
            <v>Pankey</v>
          </cell>
          <cell r="K3577">
            <v>744783</v>
          </cell>
          <cell r="L3577">
            <v>744273.74666666659</v>
          </cell>
          <cell r="M3577">
            <v>3104844.0583333331</v>
          </cell>
        </row>
        <row r="3578">
          <cell r="A3578">
            <v>37895</v>
          </cell>
          <cell r="B3578" t="str">
            <v>Butadiene</v>
          </cell>
          <cell r="C3578" t="str">
            <v>Butachimie</v>
          </cell>
          <cell r="D3578" t="str">
            <v>Shell</v>
          </cell>
          <cell r="E3578">
            <v>442</v>
          </cell>
          <cell r="G3578" t="str">
            <v>€/MT</v>
          </cell>
          <cell r="H3578">
            <v>3791.6666666666665</v>
          </cell>
          <cell r="I3578" t="str">
            <v>Euro</v>
          </cell>
          <cell r="J3578" t="str">
            <v>Pankey</v>
          </cell>
          <cell r="K3578">
            <v>1960822.5</v>
          </cell>
          <cell r="L3578">
            <v>1959481.7666666666</v>
          </cell>
          <cell r="M3578">
            <v>8359195.541666667</v>
          </cell>
        </row>
        <row r="3579">
          <cell r="A3579">
            <v>37895</v>
          </cell>
          <cell r="B3579" t="str">
            <v>Butadiene</v>
          </cell>
          <cell r="C3579" t="str">
            <v>Butachimie</v>
          </cell>
          <cell r="D3579" t="str">
            <v>Traders</v>
          </cell>
          <cell r="E3579">
            <v>488.8</v>
          </cell>
          <cell r="G3579" t="str">
            <v>€/MT</v>
          </cell>
          <cell r="H3579">
            <v>433.33333333333331</v>
          </cell>
          <cell r="I3579" t="str">
            <v>Euro</v>
          </cell>
          <cell r="J3579" t="str">
            <v>Pankey</v>
          </cell>
          <cell r="K3579">
            <v>247821.6</v>
          </cell>
          <cell r="L3579">
            <v>247652.14933333333</v>
          </cell>
          <cell r="M3579">
            <v>955336.6333333333</v>
          </cell>
        </row>
        <row r="3580">
          <cell r="A3580">
            <v>37926</v>
          </cell>
          <cell r="B3580" t="str">
            <v>Butadiene</v>
          </cell>
          <cell r="C3580" t="str">
            <v>Butachimie</v>
          </cell>
          <cell r="D3580" t="str">
            <v>Atofina</v>
          </cell>
          <cell r="E3580">
            <v>462</v>
          </cell>
          <cell r="G3580" t="str">
            <v>€/MT</v>
          </cell>
          <cell r="H3580">
            <v>2058.3333333333335</v>
          </cell>
          <cell r="I3580" t="str">
            <v>Euro</v>
          </cell>
          <cell r="J3580" t="str">
            <v>Pankey</v>
          </cell>
          <cell r="K3580">
            <v>1112611.5</v>
          </cell>
          <cell r="L3580">
            <v>1112801.69</v>
          </cell>
          <cell r="M3580">
            <v>4537849.0083333338</v>
          </cell>
        </row>
        <row r="3581">
          <cell r="A3581">
            <v>37926</v>
          </cell>
          <cell r="B3581" t="str">
            <v>Butadiene</v>
          </cell>
          <cell r="C3581" t="str">
            <v>Butachimie</v>
          </cell>
          <cell r="D3581" t="str">
            <v>BASF</v>
          </cell>
          <cell r="E3581">
            <v>463</v>
          </cell>
          <cell r="G3581" t="str">
            <v>€/MT</v>
          </cell>
          <cell r="H3581">
            <v>541.66666666666663</v>
          </cell>
          <cell r="I3581" t="str">
            <v>Euro</v>
          </cell>
          <cell r="J3581" t="str">
            <v>Pankey</v>
          </cell>
          <cell r="K3581">
            <v>293426.25</v>
          </cell>
          <cell r="L3581">
            <v>293476.40833333333</v>
          </cell>
          <cell r="M3581">
            <v>1194170.7916666665</v>
          </cell>
        </row>
        <row r="3582">
          <cell r="A3582">
            <v>37926</v>
          </cell>
          <cell r="B3582" t="str">
            <v>Butadiene</v>
          </cell>
          <cell r="C3582" t="str">
            <v>Butachimie</v>
          </cell>
          <cell r="D3582" t="str">
            <v>BPAmoco</v>
          </cell>
          <cell r="E3582">
            <v>452</v>
          </cell>
          <cell r="G3582" t="str">
            <v>€/MT</v>
          </cell>
          <cell r="H3582">
            <v>1191.6666666666667</v>
          </cell>
          <cell r="I3582" t="str">
            <v>Euro</v>
          </cell>
          <cell r="J3582" t="str">
            <v>Pankey</v>
          </cell>
          <cell r="K3582">
            <v>630201</v>
          </cell>
          <cell r="L3582">
            <v>630308.72666666668</v>
          </cell>
          <cell r="M3582">
            <v>2627175.7416666667</v>
          </cell>
        </row>
        <row r="3583">
          <cell r="A3583">
            <v>37926</v>
          </cell>
          <cell r="B3583" t="str">
            <v>Butadiene</v>
          </cell>
          <cell r="C3583" t="str">
            <v>Butachimie</v>
          </cell>
          <cell r="D3583" t="str">
            <v>Erdoelchemie(BP)</v>
          </cell>
          <cell r="E3583">
            <v>452</v>
          </cell>
          <cell r="G3583" t="str">
            <v>€/MT</v>
          </cell>
          <cell r="H3583">
            <v>758.33333333333337</v>
          </cell>
          <cell r="I3583" t="str">
            <v>Euro</v>
          </cell>
          <cell r="J3583" t="str">
            <v>Pankey</v>
          </cell>
          <cell r="K3583">
            <v>401037</v>
          </cell>
          <cell r="L3583">
            <v>401105.55333333334</v>
          </cell>
          <cell r="M3583">
            <v>1671839.1083333334</v>
          </cell>
        </row>
        <row r="3584">
          <cell r="A3584">
            <v>37926</v>
          </cell>
          <cell r="B3584" t="str">
            <v>Butadiene</v>
          </cell>
          <cell r="C3584" t="str">
            <v>Butachimie</v>
          </cell>
          <cell r="D3584" t="str">
            <v>Mitsubishi/OMV</v>
          </cell>
          <cell r="E3584">
            <v>468</v>
          </cell>
          <cell r="G3584" t="str">
            <v>€/MT</v>
          </cell>
          <cell r="H3584">
            <v>650</v>
          </cell>
          <cell r="I3584" t="str">
            <v>Euro</v>
          </cell>
          <cell r="J3584" t="str">
            <v>Pankey</v>
          </cell>
          <cell r="K3584">
            <v>355914</v>
          </cell>
          <cell r="L3584">
            <v>355974.83999999997</v>
          </cell>
          <cell r="M3584">
            <v>1433004.95</v>
          </cell>
        </row>
        <row r="3585">
          <cell r="A3585">
            <v>37926</v>
          </cell>
          <cell r="B3585" t="str">
            <v>Butadiene</v>
          </cell>
          <cell r="C3585" t="str">
            <v>Butachimie</v>
          </cell>
          <cell r="D3585" t="str">
            <v>Sabic</v>
          </cell>
          <cell r="E3585">
            <v>452</v>
          </cell>
          <cell r="G3585" t="str">
            <v>€/MT</v>
          </cell>
          <cell r="H3585">
            <v>1408.3333333333333</v>
          </cell>
          <cell r="I3585" t="str">
            <v>Euro</v>
          </cell>
          <cell r="J3585" t="str">
            <v>Pankey</v>
          </cell>
          <cell r="K3585">
            <v>744783</v>
          </cell>
          <cell r="L3585">
            <v>744910.31333333324</v>
          </cell>
          <cell r="M3585">
            <v>3104844.0583333331</v>
          </cell>
        </row>
        <row r="3586">
          <cell r="A3586">
            <v>37926</v>
          </cell>
          <cell r="B3586" t="str">
            <v>Butadiene</v>
          </cell>
          <cell r="C3586" t="str">
            <v>Butachimie</v>
          </cell>
          <cell r="D3586" t="str">
            <v>Shell</v>
          </cell>
          <cell r="E3586">
            <v>442</v>
          </cell>
          <cell r="G3586" t="str">
            <v>€/MT</v>
          </cell>
          <cell r="H3586">
            <v>3791.6666666666665</v>
          </cell>
          <cell r="I3586" t="str">
            <v>Euro</v>
          </cell>
          <cell r="J3586" t="str">
            <v>Pankey</v>
          </cell>
          <cell r="K3586">
            <v>1960822.5</v>
          </cell>
          <cell r="L3586">
            <v>1961157.6833333329</v>
          </cell>
          <cell r="M3586">
            <v>8359195.541666667</v>
          </cell>
        </row>
        <row r="3587">
          <cell r="A3587">
            <v>37926</v>
          </cell>
          <cell r="B3587" t="str">
            <v>Butadiene</v>
          </cell>
          <cell r="C3587" t="str">
            <v>Butachimie</v>
          </cell>
          <cell r="D3587" t="str">
            <v>Traders</v>
          </cell>
          <cell r="E3587">
            <v>488.8</v>
          </cell>
          <cell r="G3587" t="str">
            <v>€/MT</v>
          </cell>
          <cell r="H3587">
            <v>433.33333333333331</v>
          </cell>
          <cell r="I3587" t="str">
            <v>Euro</v>
          </cell>
          <cell r="J3587" t="str">
            <v>Pankey</v>
          </cell>
          <cell r="K3587">
            <v>247821.6</v>
          </cell>
          <cell r="L3587">
            <v>247863.96266666666</v>
          </cell>
          <cell r="M3587">
            <v>955336.6333333333</v>
          </cell>
        </row>
        <row r="3588">
          <cell r="A3588">
            <v>37956</v>
          </cell>
          <cell r="B3588" t="str">
            <v>Butadiene</v>
          </cell>
          <cell r="C3588" t="str">
            <v>Butachimie</v>
          </cell>
          <cell r="D3588" t="str">
            <v>Atofina</v>
          </cell>
          <cell r="E3588">
            <v>462</v>
          </cell>
          <cell r="G3588" t="str">
            <v>€/MT</v>
          </cell>
          <cell r="H3588">
            <v>2058.3333333333335</v>
          </cell>
          <cell r="I3588" t="str">
            <v>Euro</v>
          </cell>
          <cell r="J3588" t="str">
            <v>Pankey</v>
          </cell>
          <cell r="K3588">
            <v>1112611.5</v>
          </cell>
          <cell r="L3588">
            <v>1168337.1700000002</v>
          </cell>
          <cell r="M3588">
            <v>4537849.0083333338</v>
          </cell>
        </row>
        <row r="3589">
          <cell r="A3589">
            <v>37956</v>
          </cell>
          <cell r="B3589" t="str">
            <v>Butadiene</v>
          </cell>
          <cell r="C3589" t="str">
            <v>Butachimie</v>
          </cell>
          <cell r="D3589" t="str">
            <v>BASF</v>
          </cell>
          <cell r="E3589">
            <v>463</v>
          </cell>
          <cell r="G3589" t="str">
            <v>€/MT</v>
          </cell>
          <cell r="H3589">
            <v>541.66666666666663</v>
          </cell>
          <cell r="I3589" t="str">
            <v>Euro</v>
          </cell>
          <cell r="J3589" t="str">
            <v>Pankey</v>
          </cell>
          <cell r="K3589">
            <v>293426.25</v>
          </cell>
          <cell r="L3589">
            <v>308122.6416666666</v>
          </cell>
          <cell r="M3589">
            <v>1194170.7916666665</v>
          </cell>
        </row>
        <row r="3590">
          <cell r="A3590">
            <v>37956</v>
          </cell>
          <cell r="B3590" t="str">
            <v>Butadiene</v>
          </cell>
          <cell r="C3590" t="str">
            <v>Butachimie</v>
          </cell>
          <cell r="D3590" t="str">
            <v>BPAmoco</v>
          </cell>
          <cell r="E3590">
            <v>452</v>
          </cell>
          <cell r="G3590" t="str">
            <v>€/MT</v>
          </cell>
          <cell r="H3590">
            <v>1191.6666666666667</v>
          </cell>
          <cell r="I3590" t="str">
            <v>Euro</v>
          </cell>
          <cell r="J3590" t="str">
            <v>Pankey</v>
          </cell>
          <cell r="K3590">
            <v>630201</v>
          </cell>
          <cell r="L3590">
            <v>661764.91333333333</v>
          </cell>
          <cell r="M3590">
            <v>2627175.7416666667</v>
          </cell>
        </row>
        <row r="3591">
          <cell r="A3591">
            <v>37956</v>
          </cell>
          <cell r="B3591" t="str">
            <v>Butadiene</v>
          </cell>
          <cell r="C3591" t="str">
            <v>Butachimie</v>
          </cell>
          <cell r="D3591" t="str">
            <v>Erdoelchemie(BP)</v>
          </cell>
          <cell r="E3591">
            <v>452</v>
          </cell>
          <cell r="G3591" t="str">
            <v>€/MT</v>
          </cell>
          <cell r="H3591">
            <v>758.33333333333337</v>
          </cell>
          <cell r="I3591" t="str">
            <v>Euro</v>
          </cell>
          <cell r="J3591" t="str">
            <v>Pankey</v>
          </cell>
          <cell r="K3591">
            <v>401037</v>
          </cell>
          <cell r="L3591">
            <v>421123.12666666665</v>
          </cell>
          <cell r="M3591">
            <v>1671839.1083333334</v>
          </cell>
        </row>
        <row r="3592">
          <cell r="A3592">
            <v>37956</v>
          </cell>
          <cell r="B3592" t="str">
            <v>Butadiene</v>
          </cell>
          <cell r="C3592" t="str">
            <v>Butachimie</v>
          </cell>
          <cell r="D3592" t="str">
            <v>Mitsubishi/OMV</v>
          </cell>
          <cell r="E3592">
            <v>468</v>
          </cell>
          <cell r="G3592" t="str">
            <v>€/MT</v>
          </cell>
          <cell r="H3592">
            <v>650</v>
          </cell>
          <cell r="I3592" t="str">
            <v>Euro</v>
          </cell>
          <cell r="J3592" t="str">
            <v>Pankey</v>
          </cell>
          <cell r="K3592">
            <v>355914</v>
          </cell>
          <cell r="L3592">
            <v>373740.12</v>
          </cell>
          <cell r="M3592">
            <v>1433004.95</v>
          </cell>
        </row>
        <row r="3593">
          <cell r="A3593">
            <v>37956</v>
          </cell>
          <cell r="B3593" t="str">
            <v>Butadiene</v>
          </cell>
          <cell r="C3593" t="str">
            <v>Butachimie</v>
          </cell>
          <cell r="D3593" t="str">
            <v>Sabic</v>
          </cell>
          <cell r="E3593">
            <v>452</v>
          </cell>
          <cell r="G3593" t="str">
            <v>€/MT</v>
          </cell>
          <cell r="H3593">
            <v>1408.3333333333333</v>
          </cell>
          <cell r="I3593" t="str">
            <v>Euro</v>
          </cell>
          <cell r="J3593" t="str">
            <v>Pankey</v>
          </cell>
          <cell r="K3593">
            <v>744783</v>
          </cell>
          <cell r="L3593">
            <v>782085.80666666653</v>
          </cell>
          <cell r="M3593">
            <v>3104844.0583333331</v>
          </cell>
        </row>
        <row r="3594">
          <cell r="A3594">
            <v>37956</v>
          </cell>
          <cell r="B3594" t="str">
            <v>Butadiene</v>
          </cell>
          <cell r="C3594" t="str">
            <v>Butachimie</v>
          </cell>
          <cell r="D3594" t="str">
            <v>Shell</v>
          </cell>
          <cell r="E3594">
            <v>442</v>
          </cell>
          <cell r="G3594" t="str">
            <v>€/MT</v>
          </cell>
          <cell r="H3594">
            <v>3791.6666666666665</v>
          </cell>
          <cell r="I3594" t="str">
            <v>Euro</v>
          </cell>
          <cell r="J3594" t="str">
            <v>Pankey</v>
          </cell>
          <cell r="K3594">
            <v>1960822.5</v>
          </cell>
          <cell r="L3594">
            <v>2059031.2166666663</v>
          </cell>
          <cell r="M3594">
            <v>8359195.541666667</v>
          </cell>
        </row>
        <row r="3595">
          <cell r="A3595">
            <v>37956</v>
          </cell>
          <cell r="B3595" t="str">
            <v>Butadiene</v>
          </cell>
          <cell r="C3595" t="str">
            <v>Butachimie</v>
          </cell>
          <cell r="D3595" t="str">
            <v>Traders</v>
          </cell>
          <cell r="E3595">
            <v>488.8</v>
          </cell>
          <cell r="G3595" t="str">
            <v>€/MT</v>
          </cell>
          <cell r="H3595">
            <v>433.33333333333331</v>
          </cell>
          <cell r="I3595" t="str">
            <v>Euro</v>
          </cell>
          <cell r="J3595" t="str">
            <v>Pankey</v>
          </cell>
          <cell r="K3595">
            <v>247821.6</v>
          </cell>
          <cell r="L3595">
            <v>260233.86133333333</v>
          </cell>
          <cell r="M3595">
            <v>955336.6333333333</v>
          </cell>
        </row>
        <row r="3596">
          <cell r="A3596">
            <v>37987</v>
          </cell>
          <cell r="B3596" t="str">
            <v>Butadiene</v>
          </cell>
          <cell r="C3596" t="str">
            <v>Butachimie</v>
          </cell>
          <cell r="D3596" t="str">
            <v>Atofina</v>
          </cell>
          <cell r="E3596">
            <v>460.2</v>
          </cell>
          <cell r="G3596" t="str">
            <v>€/MT</v>
          </cell>
          <cell r="H3596">
            <v>2644.1666666666665</v>
          </cell>
          <cell r="I3596" t="str">
            <v>Euro</v>
          </cell>
          <cell r="J3596" t="str">
            <v>Pankey</v>
          </cell>
          <cell r="K3596">
            <v>1534807.22915</v>
          </cell>
          <cell r="L3596">
            <v>1534807.22915</v>
          </cell>
          <cell r="M3596">
            <v>5829390.6491666669</v>
          </cell>
        </row>
        <row r="3597">
          <cell r="A3597">
            <v>37987</v>
          </cell>
          <cell r="B3597" t="str">
            <v>Butadiene</v>
          </cell>
          <cell r="C3597" t="str">
            <v>Butachimie</v>
          </cell>
          <cell r="D3597" t="str">
            <v>BASF</v>
          </cell>
          <cell r="E3597">
            <v>462.8</v>
          </cell>
          <cell r="G3597" t="str">
            <v>€/MT</v>
          </cell>
          <cell r="H3597">
            <v>695.83333333333337</v>
          </cell>
          <cell r="I3597" t="str">
            <v>Euro</v>
          </cell>
          <cell r="J3597" t="str">
            <v>Pankey</v>
          </cell>
          <cell r="K3597">
            <v>406178.54116666672</v>
          </cell>
          <cell r="L3597">
            <v>406178.54116666672</v>
          </cell>
          <cell r="M3597">
            <v>1534050.1708333334</v>
          </cell>
        </row>
        <row r="3598">
          <cell r="A3598">
            <v>37987</v>
          </cell>
          <cell r="B3598" t="str">
            <v>Butadiene</v>
          </cell>
          <cell r="C3598" t="str">
            <v>Butachimie</v>
          </cell>
          <cell r="D3598" t="str">
            <v>BPAmoco</v>
          </cell>
          <cell r="E3598">
            <v>475.8</v>
          </cell>
          <cell r="G3598" t="str">
            <v>€/MT</v>
          </cell>
          <cell r="H3598">
            <v>1530.8333333333333</v>
          </cell>
          <cell r="I3598" t="str">
            <v>Euro</v>
          </cell>
          <cell r="J3598" t="str">
            <v>Pankey</v>
          </cell>
          <cell r="K3598">
            <v>918693.71165000007</v>
          </cell>
          <cell r="L3598">
            <v>918693.71165000007</v>
          </cell>
          <cell r="M3598">
            <v>3374910.3758333335</v>
          </cell>
        </row>
        <row r="3599">
          <cell r="A3599">
            <v>37987</v>
          </cell>
          <cell r="B3599" t="str">
            <v>Butadiene</v>
          </cell>
          <cell r="C3599" t="str">
            <v>Butachimie</v>
          </cell>
          <cell r="D3599" t="str">
            <v>Erdoelchemie(BP)</v>
          </cell>
          <cell r="E3599">
            <v>475.8</v>
          </cell>
          <cell r="G3599" t="str">
            <v>€/MT</v>
          </cell>
          <cell r="H3599">
            <v>974.16666666666686</v>
          </cell>
          <cell r="I3599" t="str">
            <v>Euro</v>
          </cell>
          <cell r="J3599" t="str">
            <v>Pankey</v>
          </cell>
          <cell r="K3599">
            <v>584623.27105000021</v>
          </cell>
          <cell r="L3599">
            <v>584623.27105000021</v>
          </cell>
          <cell r="M3599">
            <v>2147670.2391666672</v>
          </cell>
        </row>
        <row r="3600">
          <cell r="A3600">
            <v>37987</v>
          </cell>
          <cell r="B3600" t="str">
            <v>Butadiene</v>
          </cell>
          <cell r="C3600" t="str">
            <v>Butachimie</v>
          </cell>
          <cell r="D3600" t="str">
            <v>Mitsubishi/OMV</v>
          </cell>
          <cell r="E3600">
            <v>462.8</v>
          </cell>
          <cell r="G3600" t="str">
            <v>€/MT</v>
          </cell>
          <cell r="H3600">
            <v>835</v>
          </cell>
          <cell r="I3600" t="str">
            <v>Euro</v>
          </cell>
          <cell r="J3600" t="str">
            <v>Pankey</v>
          </cell>
          <cell r="K3600">
            <v>487414.24940000003</v>
          </cell>
          <cell r="L3600">
            <v>487414.24940000003</v>
          </cell>
          <cell r="M3600">
            <v>1840860.2050000001</v>
          </cell>
        </row>
        <row r="3601">
          <cell r="A3601">
            <v>37987</v>
          </cell>
          <cell r="B3601" t="str">
            <v>Butadiene</v>
          </cell>
          <cell r="C3601" t="str">
            <v>Butachimie</v>
          </cell>
          <cell r="D3601" t="str">
            <v>Sabic</v>
          </cell>
          <cell r="E3601">
            <v>453.70000000000005</v>
          </cell>
          <cell r="G3601" t="str">
            <v>€/MT</v>
          </cell>
          <cell r="H3601">
            <v>1809.1666666666667</v>
          </cell>
          <cell r="I3601" t="str">
            <v>Euro</v>
          </cell>
          <cell r="J3601" t="str">
            <v>Pankey</v>
          </cell>
          <cell r="K3601">
            <v>1035298.8995916669</v>
          </cell>
          <cell r="L3601">
            <v>1035298.8995916669</v>
          </cell>
          <cell r="M3601">
            <v>3988530.4441666668</v>
          </cell>
        </row>
        <row r="3602">
          <cell r="A3602">
            <v>37987</v>
          </cell>
          <cell r="B3602" t="str">
            <v>Butadiene</v>
          </cell>
          <cell r="C3602" t="str">
            <v>Butachimie</v>
          </cell>
          <cell r="D3602" t="str">
            <v>Shell</v>
          </cell>
          <cell r="E3602">
            <v>447.2</v>
          </cell>
          <cell r="G3602" t="str">
            <v>€/MT</v>
          </cell>
          <cell r="H3602">
            <v>4870.833333333333</v>
          </cell>
          <cell r="I3602" t="str">
            <v>Euro</v>
          </cell>
          <cell r="J3602" t="str">
            <v>Pankey</v>
          </cell>
          <cell r="K3602">
            <v>2747409.9076666664</v>
          </cell>
          <cell r="L3602">
            <v>2747409.9076666664</v>
          </cell>
          <cell r="M3602">
            <v>10738351.195833333</v>
          </cell>
        </row>
        <row r="3603">
          <cell r="A3603">
            <v>37987</v>
          </cell>
          <cell r="B3603" t="str">
            <v>Butadiene</v>
          </cell>
          <cell r="C3603" t="str">
            <v>Butachimie</v>
          </cell>
          <cell r="D3603" t="str">
            <v>Traders</v>
          </cell>
          <cell r="E3603">
            <v>468</v>
          </cell>
          <cell r="G3603" t="str">
            <v>€/MT</v>
          </cell>
          <cell r="H3603">
            <v>556.66666666666663</v>
          </cell>
          <cell r="I3603" t="str">
            <v>Euro</v>
          </cell>
          <cell r="J3603" t="str">
            <v>Pankey</v>
          </cell>
          <cell r="K3603">
            <v>328593.87599999999</v>
          </cell>
          <cell r="L3603">
            <v>328593.87599999999</v>
          </cell>
          <cell r="M3603">
            <v>1227240.1366666667</v>
          </cell>
        </row>
        <row r="3604">
          <cell r="A3604">
            <v>38018</v>
          </cell>
          <cell r="B3604" t="str">
            <v>Butadiene</v>
          </cell>
          <cell r="C3604" t="str">
            <v>Butachimie</v>
          </cell>
          <cell r="D3604" t="str">
            <v>Atofina</v>
          </cell>
          <cell r="E3604">
            <v>460.2</v>
          </cell>
          <cell r="G3604" t="str">
            <v>€/MT</v>
          </cell>
          <cell r="H3604">
            <v>2644.1666666666665</v>
          </cell>
          <cell r="I3604" t="str">
            <v>Euro</v>
          </cell>
          <cell r="J3604" t="str">
            <v>Pankey</v>
          </cell>
          <cell r="K3604">
            <v>1538822.8192999996</v>
          </cell>
          <cell r="L3604">
            <v>1538822.8192999999</v>
          </cell>
          <cell r="M3604">
            <v>5829390.6491666669</v>
          </cell>
        </row>
        <row r="3605">
          <cell r="A3605">
            <v>38018</v>
          </cell>
          <cell r="B3605" t="str">
            <v>Butadiene</v>
          </cell>
          <cell r="C3605" t="str">
            <v>Butachimie</v>
          </cell>
          <cell r="D3605" t="str">
            <v>BASF</v>
          </cell>
          <cell r="E3605">
            <v>462.8</v>
          </cell>
          <cell r="G3605" t="str">
            <v>€/MT</v>
          </cell>
          <cell r="H3605">
            <v>695.83333333333337</v>
          </cell>
          <cell r="I3605" t="str">
            <v>Euro</v>
          </cell>
          <cell r="J3605" t="str">
            <v>Pankey</v>
          </cell>
          <cell r="K3605">
            <v>407241.24566666671</v>
          </cell>
          <cell r="L3605">
            <v>407241.24566666665</v>
          </cell>
          <cell r="M3605">
            <v>1534050.1708333334</v>
          </cell>
        </row>
        <row r="3606">
          <cell r="A3606">
            <v>38018</v>
          </cell>
          <cell r="B3606" t="str">
            <v>Butadiene</v>
          </cell>
          <cell r="C3606" t="str">
            <v>Butachimie</v>
          </cell>
          <cell r="D3606" t="str">
            <v>BPAmoco</v>
          </cell>
          <cell r="E3606">
            <v>475.8</v>
          </cell>
          <cell r="G3606" t="str">
            <v>€/MT</v>
          </cell>
          <cell r="H3606">
            <v>1530.8333333333333</v>
          </cell>
          <cell r="I3606" t="str">
            <v>Euro</v>
          </cell>
          <cell r="J3606" t="str">
            <v>Pankey</v>
          </cell>
          <cell r="K3606">
            <v>921097.33429999999</v>
          </cell>
          <cell r="L3606">
            <v>921097.33429999999</v>
          </cell>
          <cell r="M3606">
            <v>3374910.3758333335</v>
          </cell>
        </row>
        <row r="3607">
          <cell r="A3607">
            <v>38018</v>
          </cell>
          <cell r="B3607" t="str">
            <v>Butadiene</v>
          </cell>
          <cell r="C3607" t="str">
            <v>Butachimie</v>
          </cell>
          <cell r="D3607" t="str">
            <v>Erdoelchemie(BP)</v>
          </cell>
          <cell r="E3607">
            <v>475.8</v>
          </cell>
          <cell r="G3607" t="str">
            <v>€/MT</v>
          </cell>
          <cell r="H3607">
            <v>974.16666666666686</v>
          </cell>
          <cell r="I3607" t="str">
            <v>Euro</v>
          </cell>
          <cell r="J3607" t="str">
            <v>Pankey</v>
          </cell>
          <cell r="K3607">
            <v>586152.84910000011</v>
          </cell>
          <cell r="L3607">
            <v>586152.84910000011</v>
          </cell>
          <cell r="M3607">
            <v>2147670.2391666672</v>
          </cell>
        </row>
        <row r="3608">
          <cell r="A3608">
            <v>38018</v>
          </cell>
          <cell r="B3608" t="str">
            <v>Butadiene</v>
          </cell>
          <cell r="C3608" t="str">
            <v>Butachimie</v>
          </cell>
          <cell r="D3608" t="str">
            <v>Mitsubishi/OMV</v>
          </cell>
          <cell r="E3608">
            <v>462.8</v>
          </cell>
          <cell r="G3608" t="str">
            <v>€/MT</v>
          </cell>
          <cell r="H3608">
            <v>835</v>
          </cell>
          <cell r="I3608" t="str">
            <v>Euro</v>
          </cell>
          <cell r="J3608" t="str">
            <v>Pankey</v>
          </cell>
          <cell r="K3608">
            <v>488689.49480000004</v>
          </cell>
          <cell r="L3608">
            <v>488689.49479999999</v>
          </cell>
          <cell r="M3608">
            <v>1840860.2050000001</v>
          </cell>
        </row>
        <row r="3609">
          <cell r="A3609">
            <v>38018</v>
          </cell>
          <cell r="B3609" t="str">
            <v>Butadiene</v>
          </cell>
          <cell r="C3609" t="str">
            <v>Butachimie</v>
          </cell>
          <cell r="D3609" t="str">
            <v>Sabic</v>
          </cell>
          <cell r="E3609">
            <v>453.70000000000005</v>
          </cell>
          <cell r="G3609" t="str">
            <v>€/MT</v>
          </cell>
          <cell r="H3609">
            <v>1809.1666666666667</v>
          </cell>
          <cell r="I3609" t="str">
            <v>Euro</v>
          </cell>
          <cell r="J3609" t="str">
            <v>Pankey</v>
          </cell>
          <cell r="K3609">
            <v>1038007.6020166669</v>
          </cell>
          <cell r="L3609">
            <v>1038007.6020166667</v>
          </cell>
          <cell r="M3609">
            <v>3988530.4441666668</v>
          </cell>
        </row>
        <row r="3610">
          <cell r="A3610">
            <v>38018</v>
          </cell>
          <cell r="B3610" t="str">
            <v>Butadiene</v>
          </cell>
          <cell r="C3610" t="str">
            <v>Butachimie</v>
          </cell>
          <cell r="D3610" t="str">
            <v>Shell</v>
          </cell>
          <cell r="E3610">
            <v>447.2</v>
          </cell>
          <cell r="G3610" t="str">
            <v>€/MT</v>
          </cell>
          <cell r="H3610">
            <v>4870.833333333333</v>
          </cell>
          <cell r="I3610" t="str">
            <v>Euro</v>
          </cell>
          <cell r="J3610" t="str">
            <v>Pankey</v>
          </cell>
          <cell r="K3610">
            <v>2754598.0886666663</v>
          </cell>
          <cell r="L3610">
            <v>2754598.0886666663</v>
          </cell>
          <cell r="M3610">
            <v>10738351.195833333</v>
          </cell>
        </row>
        <row r="3611">
          <cell r="A3611">
            <v>38018</v>
          </cell>
          <cell r="B3611" t="str">
            <v>Butadiene</v>
          </cell>
          <cell r="C3611" t="str">
            <v>Butachimie</v>
          </cell>
          <cell r="D3611" t="str">
            <v>Traders</v>
          </cell>
          <cell r="E3611">
            <v>468</v>
          </cell>
          <cell r="G3611" t="str">
            <v>€/MT</v>
          </cell>
          <cell r="H3611">
            <v>556.66666666666663</v>
          </cell>
          <cell r="I3611" t="str">
            <v>Euro</v>
          </cell>
          <cell r="J3611" t="str">
            <v>Pankey</v>
          </cell>
          <cell r="K3611">
            <v>329453.592</v>
          </cell>
          <cell r="L3611">
            <v>329453.59199999995</v>
          </cell>
          <cell r="M3611">
            <v>1227240.1366666667</v>
          </cell>
        </row>
        <row r="3612">
          <cell r="A3612">
            <v>38047</v>
          </cell>
          <cell r="B3612" t="str">
            <v>Butadiene</v>
          </cell>
          <cell r="C3612" t="str">
            <v>Butachimie</v>
          </cell>
          <cell r="D3612" t="str">
            <v>Atofina</v>
          </cell>
          <cell r="E3612">
            <v>460.2</v>
          </cell>
          <cell r="G3612" t="str">
            <v>€/MT</v>
          </cell>
          <cell r="H3612">
            <v>2644.1666666666665</v>
          </cell>
          <cell r="I3612" t="str">
            <v>Euro</v>
          </cell>
          <cell r="J3612" t="str">
            <v>Pankey</v>
          </cell>
          <cell r="K3612">
            <v>1492053.6270391303</v>
          </cell>
          <cell r="L3612">
            <v>1492053.6270391303</v>
          </cell>
          <cell r="M3612">
            <v>5829390.6491666669</v>
          </cell>
        </row>
        <row r="3613">
          <cell r="A3613">
            <v>38047</v>
          </cell>
          <cell r="B3613" t="str">
            <v>Butadiene</v>
          </cell>
          <cell r="C3613" t="str">
            <v>Butachimie</v>
          </cell>
          <cell r="D3613" t="str">
            <v>BASF</v>
          </cell>
          <cell r="E3613">
            <v>462.8</v>
          </cell>
          <cell r="G3613" t="str">
            <v>€/MT</v>
          </cell>
          <cell r="H3613">
            <v>695.83333333333337</v>
          </cell>
          <cell r="I3613" t="str">
            <v>Euro</v>
          </cell>
          <cell r="J3613" t="str">
            <v>Pankey</v>
          </cell>
          <cell r="K3613">
            <v>394864.02856521739</v>
          </cell>
          <cell r="L3613">
            <v>394864.02856521739</v>
          </cell>
          <cell r="M3613">
            <v>1534050.1708333334</v>
          </cell>
        </row>
        <row r="3614">
          <cell r="A3614">
            <v>38047</v>
          </cell>
          <cell r="B3614" t="str">
            <v>Butadiene</v>
          </cell>
          <cell r="C3614" t="str">
            <v>Butachimie</v>
          </cell>
          <cell r="D3614" t="str">
            <v>BPAmoco</v>
          </cell>
          <cell r="E3614">
            <v>475.8</v>
          </cell>
          <cell r="G3614" t="str">
            <v>€/MT</v>
          </cell>
          <cell r="H3614">
            <v>1530.8333333333333</v>
          </cell>
          <cell r="I3614" t="str">
            <v>Euro</v>
          </cell>
          <cell r="J3614" t="str">
            <v>Pankey</v>
          </cell>
          <cell r="K3614">
            <v>893102.57247391297</v>
          </cell>
          <cell r="L3614">
            <v>893102.57247391297</v>
          </cell>
          <cell r="M3614">
            <v>3374910.3758333335</v>
          </cell>
        </row>
        <row r="3615">
          <cell r="A3615">
            <v>38047</v>
          </cell>
          <cell r="B3615" t="str">
            <v>Butadiene</v>
          </cell>
          <cell r="C3615" t="str">
            <v>Butachimie</v>
          </cell>
          <cell r="D3615" t="str">
            <v>Erdoelchemie(BP)</v>
          </cell>
          <cell r="E3615">
            <v>475.8</v>
          </cell>
          <cell r="G3615" t="str">
            <v>€/MT</v>
          </cell>
          <cell r="H3615">
            <v>974.16666666666686</v>
          </cell>
          <cell r="I3615" t="str">
            <v>Euro</v>
          </cell>
          <cell r="J3615" t="str">
            <v>Pankey</v>
          </cell>
          <cell r="K3615">
            <v>568338.00066521741</v>
          </cell>
          <cell r="L3615">
            <v>568338.00066521752</v>
          </cell>
          <cell r="M3615">
            <v>2147670.2391666672</v>
          </cell>
        </row>
        <row r="3616">
          <cell r="A3616">
            <v>38047</v>
          </cell>
          <cell r="B3616" t="str">
            <v>Butadiene</v>
          </cell>
          <cell r="C3616" t="str">
            <v>Butachimie</v>
          </cell>
          <cell r="D3616" t="str">
            <v>Mitsubishi/OMV</v>
          </cell>
          <cell r="E3616">
            <v>462.8</v>
          </cell>
          <cell r="G3616" t="str">
            <v>€/MT</v>
          </cell>
          <cell r="H3616">
            <v>835</v>
          </cell>
          <cell r="I3616" t="str">
            <v>Euro</v>
          </cell>
          <cell r="J3616" t="str">
            <v>Pankey</v>
          </cell>
          <cell r="K3616">
            <v>473836.83427826088</v>
          </cell>
          <cell r="L3616">
            <v>473836.83427826082</v>
          </cell>
          <cell r="M3616">
            <v>1840860.2050000001</v>
          </cell>
        </row>
        <row r="3617">
          <cell r="A3617">
            <v>38047</v>
          </cell>
          <cell r="B3617" t="str">
            <v>Butadiene</v>
          </cell>
          <cell r="C3617" t="str">
            <v>Butachimie</v>
          </cell>
          <cell r="D3617" t="str">
            <v>Sabic</v>
          </cell>
          <cell r="E3617">
            <v>453.70000000000005</v>
          </cell>
          <cell r="G3617" t="str">
            <v>€/MT</v>
          </cell>
          <cell r="H3617">
            <v>1809.1666666666667</v>
          </cell>
          <cell r="I3617" t="str">
            <v>Euro</v>
          </cell>
          <cell r="J3617" t="str">
            <v>Pankey</v>
          </cell>
          <cell r="K3617">
            <v>1006459.6053934784</v>
          </cell>
          <cell r="L3617">
            <v>1006459.6053934783</v>
          </cell>
          <cell r="M3617">
            <v>3988530.4441666668</v>
          </cell>
        </row>
        <row r="3618">
          <cell r="A3618">
            <v>38047</v>
          </cell>
          <cell r="B3618" t="str">
            <v>Butadiene</v>
          </cell>
          <cell r="C3618" t="str">
            <v>Butachimie</v>
          </cell>
          <cell r="D3618" t="str">
            <v>Shell</v>
          </cell>
          <cell r="E3618">
            <v>447.2</v>
          </cell>
          <cell r="G3618" t="str">
            <v>€/MT</v>
          </cell>
          <cell r="H3618">
            <v>4870.833333333333</v>
          </cell>
          <cell r="I3618" t="str">
            <v>Euro</v>
          </cell>
          <cell r="J3618" t="str">
            <v>Pankey</v>
          </cell>
          <cell r="K3618">
            <v>2670878.0359130427</v>
          </cell>
          <cell r="L3618">
            <v>2670878.0359130432</v>
          </cell>
          <cell r="M3618">
            <v>10738351.195833333</v>
          </cell>
        </row>
        <row r="3619">
          <cell r="A3619">
            <v>38047</v>
          </cell>
          <cell r="B3619" t="str">
            <v>Butadiene</v>
          </cell>
          <cell r="C3619" t="str">
            <v>Butachimie</v>
          </cell>
          <cell r="D3619" t="str">
            <v>Traders</v>
          </cell>
          <cell r="E3619">
            <v>468</v>
          </cell>
          <cell r="G3619" t="str">
            <v>€/MT</v>
          </cell>
          <cell r="H3619">
            <v>556.66666666666663</v>
          </cell>
          <cell r="I3619" t="str">
            <v>Euro</v>
          </cell>
          <cell r="J3619" t="str">
            <v>Pankey</v>
          </cell>
          <cell r="K3619">
            <v>319440.56243478257</v>
          </cell>
          <cell r="L3619">
            <v>319440.56243478257</v>
          </cell>
          <cell r="M3619">
            <v>1227240.1366666667</v>
          </cell>
        </row>
        <row r="3620">
          <cell r="A3620">
            <v>38078</v>
          </cell>
          <cell r="B3620" t="str">
            <v>Butadiene</v>
          </cell>
          <cell r="C3620" t="str">
            <v>Butachimie</v>
          </cell>
          <cell r="D3620" t="str">
            <v>Atofina</v>
          </cell>
          <cell r="E3620">
            <v>460.2</v>
          </cell>
          <cell r="G3620" t="str">
            <v>€/MT</v>
          </cell>
          <cell r="H3620">
            <v>2644.1666666666665</v>
          </cell>
          <cell r="I3620" t="str">
            <v>Euro</v>
          </cell>
          <cell r="J3620" t="str">
            <v>Pankey</v>
          </cell>
          <cell r="K3620">
            <v>1458438.00557</v>
          </cell>
          <cell r="L3620">
            <v>1458438.0055700003</v>
          </cell>
          <cell r="M3620">
            <v>5829390.6491666669</v>
          </cell>
        </row>
        <row r="3621">
          <cell r="A3621">
            <v>38078</v>
          </cell>
          <cell r="B3621" t="str">
            <v>Butadiene</v>
          </cell>
          <cell r="C3621" t="str">
            <v>Butachimie</v>
          </cell>
          <cell r="D3621" t="str">
            <v>BASF</v>
          </cell>
          <cell r="E3621">
            <v>462.8</v>
          </cell>
          <cell r="G3621" t="str">
            <v>€/MT</v>
          </cell>
          <cell r="H3621">
            <v>695.83333333333337</v>
          </cell>
          <cell r="I3621" t="str">
            <v>Euro</v>
          </cell>
          <cell r="J3621" t="str">
            <v>Pankey</v>
          </cell>
          <cell r="K3621">
            <v>385967.83376666676</v>
          </cell>
          <cell r="L3621">
            <v>385967.83376666676</v>
          </cell>
          <cell r="M3621">
            <v>1534050.1708333334</v>
          </cell>
        </row>
        <row r="3622">
          <cell r="A3622">
            <v>38078</v>
          </cell>
          <cell r="B3622" t="str">
            <v>Butadiene</v>
          </cell>
          <cell r="C3622" t="str">
            <v>Butachimie</v>
          </cell>
          <cell r="D3622" t="str">
            <v>BPAmoco</v>
          </cell>
          <cell r="E3622">
            <v>475.8</v>
          </cell>
          <cell r="G3622" t="str">
            <v>€/MT</v>
          </cell>
          <cell r="H3622">
            <v>1530.8333333333333</v>
          </cell>
          <cell r="I3622" t="str">
            <v>Euro</v>
          </cell>
          <cell r="J3622" t="str">
            <v>Pankey</v>
          </cell>
          <cell r="K3622">
            <v>872981.17907000007</v>
          </cell>
          <cell r="L3622">
            <v>872981.17907000007</v>
          </cell>
          <cell r="M3622">
            <v>3374910.3758333335</v>
          </cell>
        </row>
        <row r="3623">
          <cell r="A3623">
            <v>38078</v>
          </cell>
          <cell r="B3623" t="str">
            <v>Butadiene</v>
          </cell>
          <cell r="C3623" t="str">
            <v>Butachimie</v>
          </cell>
          <cell r="D3623" t="str">
            <v>Erdoelchemie(BP)</v>
          </cell>
          <cell r="E3623">
            <v>475.8</v>
          </cell>
          <cell r="G3623" t="str">
            <v>€/MT</v>
          </cell>
          <cell r="H3623">
            <v>974.16666666666686</v>
          </cell>
          <cell r="I3623" t="str">
            <v>Euro</v>
          </cell>
          <cell r="J3623" t="str">
            <v>Pankey</v>
          </cell>
          <cell r="K3623">
            <v>555533.47759000014</v>
          </cell>
          <cell r="L3623">
            <v>555533.47759000026</v>
          </cell>
          <cell r="M3623">
            <v>2147670.2391666672</v>
          </cell>
        </row>
        <row r="3624">
          <cell r="A3624">
            <v>38078</v>
          </cell>
          <cell r="B3624" t="str">
            <v>Butadiene</v>
          </cell>
          <cell r="C3624" t="str">
            <v>Butachimie</v>
          </cell>
          <cell r="D3624" t="str">
            <v>Mitsubishi/OMV</v>
          </cell>
          <cell r="E3624">
            <v>462.8</v>
          </cell>
          <cell r="G3624" t="str">
            <v>€/MT</v>
          </cell>
          <cell r="H3624">
            <v>835</v>
          </cell>
          <cell r="I3624" t="str">
            <v>Euro</v>
          </cell>
          <cell r="J3624" t="str">
            <v>Pankey</v>
          </cell>
          <cell r="K3624">
            <v>463161.40052000008</v>
          </cell>
          <cell r="L3624">
            <v>463161.40052000008</v>
          </cell>
          <cell r="M3624">
            <v>1840860.2050000001</v>
          </cell>
        </row>
        <row r="3625">
          <cell r="A3625">
            <v>38078</v>
          </cell>
          <cell r="B3625" t="str">
            <v>Butadiene</v>
          </cell>
          <cell r="C3625" t="str">
            <v>Butachimie</v>
          </cell>
          <cell r="D3625" t="str">
            <v>Sabic</v>
          </cell>
          <cell r="E3625">
            <v>453.70000000000005</v>
          </cell>
          <cell r="G3625" t="str">
            <v>€/MT</v>
          </cell>
          <cell r="H3625">
            <v>1809.1666666666667</v>
          </cell>
          <cell r="I3625" t="str">
            <v>Euro</v>
          </cell>
          <cell r="J3625" t="str">
            <v>Pankey</v>
          </cell>
          <cell r="K3625">
            <v>983784.30438166694</v>
          </cell>
          <cell r="L3625">
            <v>983784.30438166694</v>
          </cell>
          <cell r="M3625">
            <v>3988530.4441666668</v>
          </cell>
        </row>
        <row r="3626">
          <cell r="A3626">
            <v>38078</v>
          </cell>
          <cell r="B3626" t="str">
            <v>Butadiene</v>
          </cell>
          <cell r="C3626" t="str">
            <v>Butachimie</v>
          </cell>
          <cell r="D3626" t="str">
            <v>Shell</v>
          </cell>
          <cell r="E3626">
            <v>447.2</v>
          </cell>
          <cell r="G3626" t="str">
            <v>€/MT</v>
          </cell>
          <cell r="H3626">
            <v>4870.833333333333</v>
          </cell>
          <cell r="I3626" t="str">
            <v>Euro</v>
          </cell>
          <cell r="J3626" t="str">
            <v>Pankey</v>
          </cell>
          <cell r="K3626">
            <v>2610703.7744666669</v>
          </cell>
          <cell r="L3626">
            <v>2610703.7744666669</v>
          </cell>
          <cell r="M3626">
            <v>10738351.195833333</v>
          </cell>
        </row>
        <row r="3627">
          <cell r="A3627">
            <v>38078</v>
          </cell>
          <cell r="B3627" t="str">
            <v>Butadiene</v>
          </cell>
          <cell r="C3627" t="str">
            <v>Butachimie</v>
          </cell>
          <cell r="D3627" t="str">
            <v>Traders</v>
          </cell>
          <cell r="E3627">
            <v>468</v>
          </cell>
          <cell r="G3627" t="str">
            <v>€/MT</v>
          </cell>
          <cell r="H3627">
            <v>556.66666666666663</v>
          </cell>
          <cell r="I3627" t="str">
            <v>Euro</v>
          </cell>
          <cell r="J3627" t="str">
            <v>Pankey</v>
          </cell>
          <cell r="K3627">
            <v>312243.64079999999</v>
          </cell>
          <cell r="L3627">
            <v>312243.64079999999</v>
          </cell>
          <cell r="M3627">
            <v>1227240.1366666667</v>
          </cell>
        </row>
        <row r="3628">
          <cell r="A3628">
            <v>38108</v>
          </cell>
          <cell r="B3628" t="str">
            <v>Butadiene</v>
          </cell>
          <cell r="C3628" t="str">
            <v>Butachimie</v>
          </cell>
          <cell r="D3628" t="str">
            <v>Atofina</v>
          </cell>
          <cell r="E3628">
            <v>460.2</v>
          </cell>
          <cell r="G3628" t="str">
            <v>€/MT</v>
          </cell>
          <cell r="H3628">
            <v>2644.1666666666665</v>
          </cell>
          <cell r="I3628" t="str">
            <v>Euro</v>
          </cell>
          <cell r="J3628" t="str">
            <v>Pankey</v>
          </cell>
          <cell r="K3628">
            <v>1461095.3643619043</v>
          </cell>
          <cell r="L3628">
            <v>1461095.3643619046</v>
          </cell>
          <cell r="M3628">
            <v>5829390.6491666669</v>
          </cell>
        </row>
        <row r="3629">
          <cell r="A3629">
            <v>38108</v>
          </cell>
          <cell r="B3629" t="str">
            <v>Butadiene</v>
          </cell>
          <cell r="C3629" t="str">
            <v>Butachimie</v>
          </cell>
          <cell r="D3629" t="str">
            <v>BASF</v>
          </cell>
          <cell r="E3629">
            <v>462.8</v>
          </cell>
          <cell r="G3629" t="str">
            <v>€/MT</v>
          </cell>
          <cell r="H3629">
            <v>695.83333333333337</v>
          </cell>
          <cell r="I3629" t="str">
            <v>Euro</v>
          </cell>
          <cell r="J3629" t="str">
            <v>Pankey</v>
          </cell>
          <cell r="K3629">
            <v>386671.08958730154</v>
          </cell>
          <cell r="L3629">
            <v>386671.08958730154</v>
          </cell>
          <cell r="M3629">
            <v>1534050.1708333334</v>
          </cell>
        </row>
        <row r="3630">
          <cell r="A3630">
            <v>38108</v>
          </cell>
          <cell r="B3630" t="str">
            <v>Butadiene</v>
          </cell>
          <cell r="C3630" t="str">
            <v>Butachimie</v>
          </cell>
          <cell r="D3630" t="str">
            <v>BPAmoco</v>
          </cell>
          <cell r="E3630">
            <v>475.8</v>
          </cell>
          <cell r="G3630" t="str">
            <v>€/MT</v>
          </cell>
          <cell r="H3630">
            <v>1530.8333333333333</v>
          </cell>
          <cell r="I3630" t="str">
            <v>Euro</v>
          </cell>
          <cell r="J3630" t="str">
            <v>Pankey</v>
          </cell>
          <cell r="K3630">
            <v>874571.80150476168</v>
          </cell>
          <cell r="L3630">
            <v>874571.8015047618</v>
          </cell>
          <cell r="M3630">
            <v>3374910.3758333335</v>
          </cell>
        </row>
        <row r="3631">
          <cell r="A3631">
            <v>38108</v>
          </cell>
          <cell r="B3631" t="str">
            <v>Butadiene</v>
          </cell>
          <cell r="C3631" t="str">
            <v>Butachimie</v>
          </cell>
          <cell r="D3631" t="str">
            <v>Erdoelchemie(BP)</v>
          </cell>
          <cell r="E3631">
            <v>475.8</v>
          </cell>
          <cell r="G3631" t="str">
            <v>€/MT</v>
          </cell>
          <cell r="H3631">
            <v>974.16666666666686</v>
          </cell>
          <cell r="I3631" t="str">
            <v>Euro</v>
          </cell>
          <cell r="J3631" t="str">
            <v>Pankey</v>
          </cell>
          <cell r="K3631">
            <v>556545.69186666666</v>
          </cell>
          <cell r="L3631">
            <v>556545.69186666666</v>
          </cell>
          <cell r="M3631">
            <v>2147670.2391666672</v>
          </cell>
        </row>
        <row r="3632">
          <cell r="A3632">
            <v>38108</v>
          </cell>
          <cell r="B3632" t="str">
            <v>Butadiene</v>
          </cell>
          <cell r="C3632" t="str">
            <v>Butachimie</v>
          </cell>
          <cell r="D3632" t="str">
            <v>Mitsubishi/OMV</v>
          </cell>
          <cell r="E3632">
            <v>462.8</v>
          </cell>
          <cell r="G3632" t="str">
            <v>€/MT</v>
          </cell>
          <cell r="H3632">
            <v>835</v>
          </cell>
          <cell r="I3632" t="str">
            <v>Euro</v>
          </cell>
          <cell r="J3632" t="str">
            <v>Pankey</v>
          </cell>
          <cell r="K3632">
            <v>464005.30750476185</v>
          </cell>
          <cell r="L3632">
            <v>464005.30750476185</v>
          </cell>
          <cell r="M3632">
            <v>1840860.2050000001</v>
          </cell>
        </row>
        <row r="3633">
          <cell r="A3633">
            <v>38108</v>
          </cell>
          <cell r="B3633" t="str">
            <v>Butadiene</v>
          </cell>
          <cell r="C3633" t="str">
            <v>Butachimie</v>
          </cell>
          <cell r="D3633" t="str">
            <v>Sabic</v>
          </cell>
          <cell r="E3633">
            <v>453.70000000000005</v>
          </cell>
          <cell r="G3633" t="str">
            <v>€/MT</v>
          </cell>
          <cell r="H3633">
            <v>1809.1666666666667</v>
          </cell>
          <cell r="I3633" t="str">
            <v>Euro</v>
          </cell>
          <cell r="J3633" t="str">
            <v>Pankey</v>
          </cell>
          <cell r="K3633">
            <v>985576.81654920639</v>
          </cell>
          <cell r="L3633">
            <v>985576.81654920627</v>
          </cell>
          <cell r="M3633">
            <v>3988530.4441666668</v>
          </cell>
        </row>
        <row r="3634">
          <cell r="A3634">
            <v>38108</v>
          </cell>
          <cell r="B3634" t="str">
            <v>Butadiene</v>
          </cell>
          <cell r="C3634" t="str">
            <v>Butachimie</v>
          </cell>
          <cell r="D3634" t="str">
            <v>Shell</v>
          </cell>
          <cell r="E3634">
            <v>447.2</v>
          </cell>
          <cell r="G3634" t="str">
            <v>€/MT</v>
          </cell>
          <cell r="H3634">
            <v>4870.833333333333</v>
          </cell>
          <cell r="I3634" t="str">
            <v>Euro</v>
          </cell>
          <cell r="J3634" t="str">
            <v>Pankey</v>
          </cell>
          <cell r="K3634">
            <v>2615460.6284444439</v>
          </cell>
          <cell r="L3634">
            <v>2615460.6284444439</v>
          </cell>
          <cell r="M3634">
            <v>10738351.195833333</v>
          </cell>
        </row>
        <row r="3635">
          <cell r="A3635">
            <v>38108</v>
          </cell>
          <cell r="B3635" t="str">
            <v>Butadiene</v>
          </cell>
          <cell r="C3635" t="str">
            <v>Butachimie</v>
          </cell>
          <cell r="D3635" t="str">
            <v>Traders</v>
          </cell>
          <cell r="E3635">
            <v>468</v>
          </cell>
          <cell r="G3635" t="str">
            <v>€/MT</v>
          </cell>
          <cell r="H3635">
            <v>556.66666666666663</v>
          </cell>
          <cell r="I3635" t="str">
            <v>Euro</v>
          </cell>
          <cell r="J3635" t="str">
            <v>Pankey</v>
          </cell>
          <cell r="K3635">
            <v>312812.56685714278</v>
          </cell>
          <cell r="L3635">
            <v>312812.56685714278</v>
          </cell>
          <cell r="M3635">
            <v>1227240.1366666667</v>
          </cell>
        </row>
        <row r="3636">
          <cell r="A3636">
            <v>38139</v>
          </cell>
          <cell r="B3636" t="str">
            <v>Butadiene</v>
          </cell>
          <cell r="C3636" t="str">
            <v>Butachimie</v>
          </cell>
          <cell r="D3636" t="str">
            <v>Atofina</v>
          </cell>
          <cell r="E3636">
            <v>460.2</v>
          </cell>
          <cell r="G3636" t="str">
            <v>€/MT</v>
          </cell>
          <cell r="H3636">
            <v>2644.1666666666665</v>
          </cell>
          <cell r="I3636" t="str">
            <v>Euro</v>
          </cell>
          <cell r="J3636" t="str">
            <v>Pankey</v>
          </cell>
          <cell r="K3636">
            <v>1477045.7857113632</v>
          </cell>
          <cell r="L3636">
            <v>1477045.7857113634</v>
          </cell>
          <cell r="M3636">
            <v>5829390.6491666669</v>
          </cell>
        </row>
        <row r="3637">
          <cell r="A3637">
            <v>38139</v>
          </cell>
          <cell r="B3637" t="str">
            <v>Butadiene</v>
          </cell>
          <cell r="C3637" t="str">
            <v>Butachimie</v>
          </cell>
          <cell r="D3637" t="str">
            <v>BASF</v>
          </cell>
          <cell r="E3637">
            <v>462.8</v>
          </cell>
          <cell r="G3637" t="str">
            <v>€/MT</v>
          </cell>
          <cell r="H3637">
            <v>695.83333333333337</v>
          </cell>
          <cell r="I3637" t="str">
            <v>Euro</v>
          </cell>
          <cell r="J3637" t="str">
            <v>Pankey</v>
          </cell>
          <cell r="K3637">
            <v>390892.28346212121</v>
          </cell>
          <cell r="L3637">
            <v>390892.28346212115</v>
          </cell>
          <cell r="M3637">
            <v>1534050.1708333334</v>
          </cell>
        </row>
        <row r="3638">
          <cell r="A3638">
            <v>38139</v>
          </cell>
          <cell r="B3638" t="str">
            <v>Butadiene</v>
          </cell>
          <cell r="C3638" t="str">
            <v>Butachimie</v>
          </cell>
          <cell r="D3638" t="str">
            <v>BPAmoco</v>
          </cell>
          <cell r="E3638">
            <v>475.8</v>
          </cell>
          <cell r="G3638" t="str">
            <v>€/MT</v>
          </cell>
          <cell r="H3638">
            <v>1530.8333333333333</v>
          </cell>
          <cell r="I3638" t="str">
            <v>Euro</v>
          </cell>
          <cell r="J3638" t="str">
            <v>Pankey</v>
          </cell>
          <cell r="K3638">
            <v>884119.28832499986</v>
          </cell>
          <cell r="L3638">
            <v>884119.28832499986</v>
          </cell>
          <cell r="M3638">
            <v>3374910.3758333335</v>
          </cell>
        </row>
        <row r="3639">
          <cell r="A3639">
            <v>38139</v>
          </cell>
          <cell r="B3639" t="str">
            <v>Butadiene</v>
          </cell>
          <cell r="C3639" t="str">
            <v>Butachimie</v>
          </cell>
          <cell r="D3639" t="str">
            <v>Erdoelchemie(BP)</v>
          </cell>
          <cell r="E3639">
            <v>475.8</v>
          </cell>
          <cell r="G3639" t="str">
            <v>€/MT</v>
          </cell>
          <cell r="H3639">
            <v>974.16666666666686</v>
          </cell>
          <cell r="I3639" t="str">
            <v>Euro</v>
          </cell>
          <cell r="J3639" t="str">
            <v>Pankey</v>
          </cell>
          <cell r="K3639">
            <v>562621.3652977274</v>
          </cell>
          <cell r="L3639">
            <v>562621.36529772729</v>
          </cell>
          <cell r="M3639">
            <v>2147670.2391666672</v>
          </cell>
        </row>
        <row r="3640">
          <cell r="A3640">
            <v>38139</v>
          </cell>
          <cell r="B3640" t="str">
            <v>Butadiene</v>
          </cell>
          <cell r="C3640" t="str">
            <v>Butachimie</v>
          </cell>
          <cell r="D3640" t="str">
            <v>Mitsubishi/OMV</v>
          </cell>
          <cell r="E3640">
            <v>462.8</v>
          </cell>
          <cell r="G3640" t="str">
            <v>€/MT</v>
          </cell>
          <cell r="H3640">
            <v>835</v>
          </cell>
          <cell r="I3640" t="str">
            <v>Euro</v>
          </cell>
          <cell r="J3640" t="str">
            <v>Pankey</v>
          </cell>
          <cell r="K3640">
            <v>469070.7401545454</v>
          </cell>
          <cell r="L3640">
            <v>469070.74015454535</v>
          </cell>
          <cell r="M3640">
            <v>1840860.2050000001</v>
          </cell>
        </row>
        <row r="3641">
          <cell r="A3641">
            <v>38139</v>
          </cell>
          <cell r="B3641" t="str">
            <v>Butadiene</v>
          </cell>
          <cell r="C3641" t="str">
            <v>Butachimie</v>
          </cell>
          <cell r="D3641" t="str">
            <v>Sabic</v>
          </cell>
          <cell r="E3641">
            <v>453.70000000000005</v>
          </cell>
          <cell r="G3641" t="str">
            <v>€/MT</v>
          </cell>
          <cell r="H3641">
            <v>1809.1666666666667</v>
          </cell>
          <cell r="I3641" t="str">
            <v>Euro</v>
          </cell>
          <cell r="J3641" t="str">
            <v>Pankey</v>
          </cell>
          <cell r="K3641">
            <v>996336.1180155304</v>
          </cell>
          <cell r="L3641">
            <v>996336.11801553017</v>
          </cell>
          <cell r="M3641">
            <v>3988530.4441666668</v>
          </cell>
        </row>
        <row r="3642">
          <cell r="A3642">
            <v>38139</v>
          </cell>
          <cell r="B3642" t="str">
            <v>Butadiene</v>
          </cell>
          <cell r="C3642" t="str">
            <v>Butachimie</v>
          </cell>
          <cell r="D3642" t="str">
            <v>Shell</v>
          </cell>
          <cell r="E3642">
            <v>447.2</v>
          </cell>
          <cell r="G3642" t="str">
            <v>€/MT</v>
          </cell>
          <cell r="H3642">
            <v>4870.833333333333</v>
          </cell>
          <cell r="I3642" t="str">
            <v>Euro</v>
          </cell>
          <cell r="J3642" t="str">
            <v>Pankey</v>
          </cell>
          <cell r="K3642">
            <v>2644012.9735303018</v>
          </cell>
          <cell r="L3642">
            <v>2644012.9735303023</v>
          </cell>
          <cell r="M3642">
            <v>10738351.195833333</v>
          </cell>
        </row>
        <row r="3643">
          <cell r="A3643">
            <v>38139</v>
          </cell>
          <cell r="B3643" t="str">
            <v>Butadiene</v>
          </cell>
          <cell r="C3643" t="str">
            <v>Butachimie</v>
          </cell>
          <cell r="D3643" t="str">
            <v>Traders</v>
          </cell>
          <cell r="E3643">
            <v>468</v>
          </cell>
          <cell r="G3643" t="str">
            <v>€/MT</v>
          </cell>
          <cell r="H3643">
            <v>556.66666666666663</v>
          </cell>
          <cell r="I3643" t="str">
            <v>Euro</v>
          </cell>
          <cell r="J3643" t="str">
            <v>Pankey</v>
          </cell>
          <cell r="K3643">
            <v>316227.46527272719</v>
          </cell>
          <cell r="L3643">
            <v>316227.46527272719</v>
          </cell>
          <cell r="M3643">
            <v>1227240.1366666667</v>
          </cell>
        </row>
        <row r="3644">
          <cell r="A3644">
            <v>38169</v>
          </cell>
          <cell r="B3644" t="str">
            <v>Butadiene</v>
          </cell>
          <cell r="C3644" t="str">
            <v>Butachimie</v>
          </cell>
          <cell r="D3644" t="str">
            <v>Atofina</v>
          </cell>
          <cell r="E3644">
            <v>513.29999999999995</v>
          </cell>
          <cell r="G3644" t="str">
            <v>€/MT</v>
          </cell>
          <cell r="H3644">
            <v>2644.1666666666665</v>
          </cell>
          <cell r="I3644" t="str">
            <v>Euro</v>
          </cell>
          <cell r="J3644" t="str">
            <v>Pankey</v>
          </cell>
          <cell r="K3644">
            <v>1639290.7180385289</v>
          </cell>
          <cell r="L3644">
            <v>1639290.7180385287</v>
          </cell>
          <cell r="M3644">
            <v>5829390.6491666669</v>
          </cell>
        </row>
        <row r="3645">
          <cell r="A3645">
            <v>38169</v>
          </cell>
          <cell r="B3645" t="str">
            <v>Butadiene</v>
          </cell>
          <cell r="C3645" t="str">
            <v>Butachimie</v>
          </cell>
          <cell r="D3645" t="str">
            <v>BASF</v>
          </cell>
          <cell r="E3645">
            <v>516.20000000000005</v>
          </cell>
          <cell r="G3645" t="str">
            <v>€/MT</v>
          </cell>
          <cell r="H3645">
            <v>695.83333333333337</v>
          </cell>
          <cell r="I3645" t="str">
            <v>Euro</v>
          </cell>
          <cell r="J3645" t="str">
            <v>Pankey</v>
          </cell>
          <cell r="K3645">
            <v>433829.53882078239</v>
          </cell>
          <cell r="L3645">
            <v>433829.53882078239</v>
          </cell>
          <cell r="M3645">
            <v>1534050.1708333334</v>
          </cell>
        </row>
        <row r="3646">
          <cell r="A3646">
            <v>38169</v>
          </cell>
          <cell r="B3646" t="str">
            <v>Butadiene</v>
          </cell>
          <cell r="C3646" t="str">
            <v>Butachimie</v>
          </cell>
          <cell r="D3646" t="str">
            <v>BPAmoco</v>
          </cell>
          <cell r="E3646">
            <v>530.70000000000005</v>
          </cell>
          <cell r="G3646" t="str">
            <v>€/MT</v>
          </cell>
          <cell r="H3646">
            <v>1530.8333333333333</v>
          </cell>
          <cell r="I3646" t="str">
            <v>Euro</v>
          </cell>
          <cell r="J3646" t="str">
            <v>Pankey</v>
          </cell>
          <cell r="K3646">
            <v>981234.67600700539</v>
          </cell>
          <cell r="L3646">
            <v>981234.67600700539</v>
          </cell>
          <cell r="M3646">
            <v>3374910.3758333335</v>
          </cell>
        </row>
        <row r="3647">
          <cell r="A3647">
            <v>38169</v>
          </cell>
          <cell r="B3647" t="str">
            <v>Butadiene</v>
          </cell>
          <cell r="C3647" t="str">
            <v>Butachimie</v>
          </cell>
          <cell r="D3647" t="str">
            <v>Erdoelchemie(BP)</v>
          </cell>
          <cell r="E3647">
            <v>530.70000000000005</v>
          </cell>
          <cell r="G3647" t="str">
            <v>€/MT</v>
          </cell>
          <cell r="H3647">
            <v>974.16666666666686</v>
          </cell>
          <cell r="I3647" t="str">
            <v>Euro</v>
          </cell>
          <cell r="J3647" t="str">
            <v>Pankey</v>
          </cell>
          <cell r="K3647">
            <v>624422.06654991268</v>
          </cell>
          <cell r="L3647">
            <v>624422.06654991268</v>
          </cell>
          <cell r="M3647">
            <v>2147670.2391666672</v>
          </cell>
        </row>
        <row r="3648">
          <cell r="A3648">
            <v>38169</v>
          </cell>
          <cell r="B3648" t="str">
            <v>Butadiene</v>
          </cell>
          <cell r="C3648" t="str">
            <v>Butachimie</v>
          </cell>
          <cell r="D3648" t="str">
            <v>Mitsubishi/OMV</v>
          </cell>
          <cell r="E3648">
            <v>516.20000000000005</v>
          </cell>
          <cell r="G3648" t="str">
            <v>€/MT</v>
          </cell>
          <cell r="H3648">
            <v>835</v>
          </cell>
          <cell r="I3648" t="str">
            <v>Euro</v>
          </cell>
          <cell r="J3648" t="str">
            <v>Pankey</v>
          </cell>
          <cell r="K3648">
            <v>520595.44658493879</v>
          </cell>
          <cell r="L3648">
            <v>520595.44658493885</v>
          </cell>
          <cell r="M3648">
            <v>1840860.2050000001</v>
          </cell>
        </row>
        <row r="3649">
          <cell r="A3649">
            <v>38169</v>
          </cell>
          <cell r="B3649" t="str">
            <v>Butadiene</v>
          </cell>
          <cell r="C3649" t="str">
            <v>Butachimie</v>
          </cell>
          <cell r="D3649" t="str">
            <v>Sabic</v>
          </cell>
          <cell r="E3649">
            <v>506.05</v>
          </cell>
          <cell r="G3649" t="str">
            <v>€/MT</v>
          </cell>
          <cell r="H3649">
            <v>1809.1666666666667</v>
          </cell>
          <cell r="I3649" t="str">
            <v>Euro</v>
          </cell>
          <cell r="J3649" t="str">
            <v>Pankey</v>
          </cell>
          <cell r="K3649">
            <v>1105777.8750729717</v>
          </cell>
          <cell r="L3649">
            <v>1105777.8750729717</v>
          </cell>
          <cell r="M3649">
            <v>3988530.4441666668</v>
          </cell>
        </row>
        <row r="3650">
          <cell r="A3650">
            <v>38169</v>
          </cell>
          <cell r="B3650" t="str">
            <v>Butadiene</v>
          </cell>
          <cell r="C3650" t="str">
            <v>Butachimie</v>
          </cell>
          <cell r="D3650" t="str">
            <v>Shell</v>
          </cell>
          <cell r="E3650">
            <v>498.8</v>
          </cell>
          <cell r="G3650" t="str">
            <v>€/MT</v>
          </cell>
          <cell r="H3650">
            <v>4870.833333333333</v>
          </cell>
          <cell r="I3650" t="str">
            <v>Euro</v>
          </cell>
          <cell r="J3650" t="str">
            <v>Pankey</v>
          </cell>
          <cell r="K3650">
            <v>2934442.4985405724</v>
          </cell>
          <cell r="L3650">
            <v>2934442.4985405724</v>
          </cell>
          <cell r="M3650">
            <v>10738351.195833333</v>
          </cell>
        </row>
        <row r="3651">
          <cell r="A3651">
            <v>38169</v>
          </cell>
          <cell r="B3651" t="str">
            <v>Butadiene</v>
          </cell>
          <cell r="C3651" t="str">
            <v>Butachimie</v>
          </cell>
          <cell r="D3651" t="str">
            <v>Traders</v>
          </cell>
          <cell r="E3651">
            <v>522</v>
          </cell>
          <cell r="G3651" t="str">
            <v>€/MT</v>
          </cell>
          <cell r="H3651">
            <v>556.66666666666663</v>
          </cell>
          <cell r="I3651" t="str">
            <v>Euro</v>
          </cell>
          <cell r="J3651" t="str">
            <v>Pankey</v>
          </cell>
          <cell r="K3651">
            <v>350963.22241681261</v>
          </cell>
          <cell r="L3651">
            <v>350963.22241681267</v>
          </cell>
          <cell r="M3651">
            <v>1227240.1366666667</v>
          </cell>
        </row>
        <row r="3652">
          <cell r="A3652">
            <v>38200</v>
          </cell>
          <cell r="B3652" t="str">
            <v>Butadiene</v>
          </cell>
          <cell r="C3652" t="str">
            <v>Butachimie</v>
          </cell>
          <cell r="D3652" t="str">
            <v>Atofina</v>
          </cell>
          <cell r="E3652">
            <v>513.29999999999995</v>
          </cell>
          <cell r="G3652" t="str">
            <v>€/MT</v>
          </cell>
          <cell r="H3652">
            <v>2644.1666666666665</v>
          </cell>
          <cell r="I3652" t="str">
            <v>Euro</v>
          </cell>
          <cell r="J3652" t="str">
            <v>Pankey</v>
          </cell>
          <cell r="K3652">
            <v>1655574.4648499999</v>
          </cell>
          <cell r="L3652">
            <v>1655574.4648499996</v>
          </cell>
          <cell r="M3652">
            <v>5829390.6491666669</v>
          </cell>
        </row>
        <row r="3653">
          <cell r="A3653">
            <v>38200</v>
          </cell>
          <cell r="B3653" t="str">
            <v>Butadiene</v>
          </cell>
          <cell r="C3653" t="str">
            <v>Butachimie</v>
          </cell>
          <cell r="D3653" t="str">
            <v>BASF</v>
          </cell>
          <cell r="E3653">
            <v>516.20000000000005</v>
          </cell>
          <cell r="G3653" t="str">
            <v>€/MT</v>
          </cell>
          <cell r="H3653">
            <v>695.83333333333337</v>
          </cell>
          <cell r="I3653" t="str">
            <v>Euro</v>
          </cell>
          <cell r="J3653" t="str">
            <v>Pankey</v>
          </cell>
          <cell r="K3653">
            <v>438138.94550000009</v>
          </cell>
          <cell r="L3653">
            <v>438138.94550000009</v>
          </cell>
          <cell r="M3653">
            <v>1534050.1708333334</v>
          </cell>
        </row>
        <row r="3654">
          <cell r="A3654">
            <v>38200</v>
          </cell>
          <cell r="B3654" t="str">
            <v>Butadiene</v>
          </cell>
          <cell r="C3654" t="str">
            <v>Butachimie</v>
          </cell>
          <cell r="D3654" t="str">
            <v>BPAmoco</v>
          </cell>
          <cell r="E3654">
            <v>530.70000000000005</v>
          </cell>
          <cell r="G3654" t="str">
            <v>€/MT</v>
          </cell>
          <cell r="H3654">
            <v>1530.8333333333333</v>
          </cell>
          <cell r="I3654" t="str">
            <v>Euro</v>
          </cell>
          <cell r="J3654" t="str">
            <v>Pankey</v>
          </cell>
          <cell r="K3654">
            <v>990981.68235000013</v>
          </cell>
          <cell r="L3654">
            <v>990981.68235000002</v>
          </cell>
          <cell r="M3654">
            <v>3374910.3758333335</v>
          </cell>
        </row>
        <row r="3655">
          <cell r="A3655">
            <v>38200</v>
          </cell>
          <cell r="B3655" t="str">
            <v>Butadiene</v>
          </cell>
          <cell r="C3655" t="str">
            <v>Butachimie</v>
          </cell>
          <cell r="D3655" t="str">
            <v>Erdoelchemie(BP)</v>
          </cell>
          <cell r="E3655">
            <v>530.70000000000005</v>
          </cell>
          <cell r="G3655" t="str">
            <v>€/MT</v>
          </cell>
          <cell r="H3655">
            <v>974.16666666666686</v>
          </cell>
          <cell r="I3655" t="str">
            <v>Euro</v>
          </cell>
          <cell r="J3655" t="str">
            <v>Pankey</v>
          </cell>
          <cell r="K3655">
            <v>630624.70695000025</v>
          </cell>
          <cell r="L3655">
            <v>630624.70695000014</v>
          </cell>
          <cell r="M3655">
            <v>2147670.2391666672</v>
          </cell>
        </row>
        <row r="3656">
          <cell r="A3656">
            <v>38200</v>
          </cell>
          <cell r="B3656" t="str">
            <v>Butadiene</v>
          </cell>
          <cell r="C3656" t="str">
            <v>Butachimie</v>
          </cell>
          <cell r="D3656" t="str">
            <v>Mitsubishi/OMV</v>
          </cell>
          <cell r="E3656">
            <v>516.20000000000005</v>
          </cell>
          <cell r="G3656" t="str">
            <v>€/MT</v>
          </cell>
          <cell r="H3656">
            <v>835</v>
          </cell>
          <cell r="I3656" t="str">
            <v>Euro</v>
          </cell>
          <cell r="J3656" t="str">
            <v>Pankey</v>
          </cell>
          <cell r="K3656">
            <v>525766.73460000008</v>
          </cell>
          <cell r="L3656">
            <v>525766.73460000008</v>
          </cell>
          <cell r="M3656">
            <v>1840860.2050000001</v>
          </cell>
        </row>
        <row r="3657">
          <cell r="A3657">
            <v>38200</v>
          </cell>
          <cell r="B3657" t="str">
            <v>Butadiene</v>
          </cell>
          <cell r="C3657" t="str">
            <v>Butachimie</v>
          </cell>
          <cell r="D3657" t="str">
            <v>Sabic</v>
          </cell>
          <cell r="E3657">
            <v>506.05</v>
          </cell>
          <cell r="G3657" t="str">
            <v>€/MT</v>
          </cell>
          <cell r="H3657">
            <v>1809.1666666666667</v>
          </cell>
          <cell r="I3657" t="str">
            <v>Euro</v>
          </cell>
          <cell r="J3657" t="str">
            <v>Pankey</v>
          </cell>
          <cell r="K3657">
            <v>1116762.0200750001</v>
          </cell>
          <cell r="L3657">
            <v>1116762.0200750001</v>
          </cell>
          <cell r="M3657">
            <v>3988530.4441666668</v>
          </cell>
        </row>
        <row r="3658">
          <cell r="A3658">
            <v>38200</v>
          </cell>
          <cell r="B3658" t="str">
            <v>Butadiene</v>
          </cell>
          <cell r="C3658" t="str">
            <v>Butachimie</v>
          </cell>
          <cell r="D3658" t="str">
            <v>Shell</v>
          </cell>
          <cell r="E3658">
            <v>498.8</v>
          </cell>
          <cell r="G3658" t="str">
            <v>€/MT</v>
          </cell>
          <cell r="H3658">
            <v>4870.833333333333</v>
          </cell>
          <cell r="I3658" t="str">
            <v>Euro</v>
          </cell>
          <cell r="J3658" t="str">
            <v>Pankey</v>
          </cell>
          <cell r="K3658">
            <v>2963591.5189999999</v>
          </cell>
          <cell r="L3658">
            <v>2963591.5189999999</v>
          </cell>
          <cell r="M3658">
            <v>10738351.195833333</v>
          </cell>
        </row>
        <row r="3659">
          <cell r="A3659">
            <v>38200</v>
          </cell>
          <cell r="B3659" t="str">
            <v>Butadiene</v>
          </cell>
          <cell r="C3659" t="str">
            <v>Butachimie</v>
          </cell>
          <cell r="D3659" t="str">
            <v>Traders</v>
          </cell>
          <cell r="E3659">
            <v>522</v>
          </cell>
          <cell r="G3659" t="str">
            <v>€/MT</v>
          </cell>
          <cell r="H3659">
            <v>556.66666666666663</v>
          </cell>
          <cell r="I3659" t="str">
            <v>Euro</v>
          </cell>
          <cell r="J3659" t="str">
            <v>Pankey</v>
          </cell>
          <cell r="K3659">
            <v>354449.48399999994</v>
          </cell>
          <cell r="L3659">
            <v>354449.484</v>
          </cell>
          <cell r="M3659">
            <v>1227240.1366666667</v>
          </cell>
        </row>
        <row r="3660">
          <cell r="A3660">
            <v>38231</v>
          </cell>
          <cell r="B3660" t="str">
            <v>Butadiene</v>
          </cell>
          <cell r="C3660" t="str">
            <v>Butachimie</v>
          </cell>
          <cell r="D3660" t="str">
            <v>Atofina</v>
          </cell>
          <cell r="E3660">
            <v>513.29999999999995</v>
          </cell>
          <cell r="G3660" t="str">
            <v>€/MT</v>
          </cell>
          <cell r="H3660">
            <v>2644.1666666666665</v>
          </cell>
          <cell r="I3660" t="str">
            <v>Euro</v>
          </cell>
          <cell r="J3660" t="str">
            <v>Pankey</v>
          </cell>
          <cell r="K3660">
            <v>1638473.1053999998</v>
          </cell>
          <cell r="L3660">
            <v>1638473.1053999998</v>
          </cell>
          <cell r="M3660">
            <v>5829390.6491666669</v>
          </cell>
        </row>
        <row r="3661">
          <cell r="A3661">
            <v>38231</v>
          </cell>
          <cell r="B3661" t="str">
            <v>Butadiene</v>
          </cell>
          <cell r="C3661" t="str">
            <v>Butachimie</v>
          </cell>
          <cell r="D3661" t="str">
            <v>BASF</v>
          </cell>
          <cell r="E3661">
            <v>516.20000000000005</v>
          </cell>
          <cell r="G3661" t="str">
            <v>€/MT</v>
          </cell>
          <cell r="H3661">
            <v>695.83333333333337</v>
          </cell>
          <cell r="I3661" t="str">
            <v>Euro</v>
          </cell>
          <cell r="J3661" t="str">
            <v>Pankey</v>
          </cell>
          <cell r="K3661">
            <v>433613.16200000007</v>
          </cell>
          <cell r="L3661">
            <v>433613.16200000013</v>
          </cell>
          <cell r="M3661">
            <v>1534050.1708333334</v>
          </cell>
        </row>
        <row r="3662">
          <cell r="A3662">
            <v>38231</v>
          </cell>
          <cell r="B3662" t="str">
            <v>Butadiene</v>
          </cell>
          <cell r="C3662" t="str">
            <v>Butachimie</v>
          </cell>
          <cell r="D3662" t="str">
            <v>BPAmoco</v>
          </cell>
          <cell r="E3662">
            <v>530.70000000000005</v>
          </cell>
          <cell r="G3662" t="str">
            <v>€/MT</v>
          </cell>
          <cell r="H3662">
            <v>1530.8333333333333</v>
          </cell>
          <cell r="I3662" t="str">
            <v>Euro</v>
          </cell>
          <cell r="J3662" t="str">
            <v>Pankey</v>
          </cell>
          <cell r="K3662">
            <v>980745.27540000004</v>
          </cell>
          <cell r="L3662">
            <v>980745.27540000004</v>
          </cell>
          <cell r="M3662">
            <v>3374910.3758333335</v>
          </cell>
        </row>
        <row r="3663">
          <cell r="A3663">
            <v>38231</v>
          </cell>
          <cell r="B3663" t="str">
            <v>Butadiene</v>
          </cell>
          <cell r="C3663" t="str">
            <v>Butachimie</v>
          </cell>
          <cell r="D3663" t="str">
            <v>Erdoelchemie(BP)</v>
          </cell>
          <cell r="E3663">
            <v>530.70000000000005</v>
          </cell>
          <cell r="G3663" t="str">
            <v>€/MT</v>
          </cell>
          <cell r="H3663">
            <v>974.16666666666686</v>
          </cell>
          <cell r="I3663" t="str">
            <v>Euro</v>
          </cell>
          <cell r="J3663" t="str">
            <v>Pankey</v>
          </cell>
          <cell r="K3663">
            <v>624110.62980000023</v>
          </cell>
          <cell r="L3663">
            <v>624110.62980000011</v>
          </cell>
          <cell r="M3663">
            <v>2147670.2391666672</v>
          </cell>
        </row>
        <row r="3664">
          <cell r="A3664">
            <v>38231</v>
          </cell>
          <cell r="B3664" t="str">
            <v>Butadiene</v>
          </cell>
          <cell r="C3664" t="str">
            <v>Butachimie</v>
          </cell>
          <cell r="D3664" t="str">
            <v>Mitsubishi/OMV</v>
          </cell>
          <cell r="E3664">
            <v>516.20000000000005</v>
          </cell>
          <cell r="G3664" t="str">
            <v>€/MT</v>
          </cell>
          <cell r="H3664">
            <v>835</v>
          </cell>
          <cell r="I3664" t="str">
            <v>Euro</v>
          </cell>
          <cell r="J3664" t="str">
            <v>Pankey</v>
          </cell>
          <cell r="K3664">
            <v>520335.79440000001</v>
          </cell>
          <cell r="L3664">
            <v>520335.79440000007</v>
          </cell>
          <cell r="M3664">
            <v>1840860.2050000001</v>
          </cell>
        </row>
        <row r="3665">
          <cell r="A3665">
            <v>38231</v>
          </cell>
          <cell r="B3665" t="str">
            <v>Butadiene</v>
          </cell>
          <cell r="C3665" t="str">
            <v>Butachimie</v>
          </cell>
          <cell r="D3665" t="str">
            <v>Sabic</v>
          </cell>
          <cell r="E3665">
            <v>506.05</v>
          </cell>
          <cell r="G3665" t="str">
            <v>€/MT</v>
          </cell>
          <cell r="H3665">
            <v>1809.1666666666667</v>
          </cell>
          <cell r="I3665" t="str">
            <v>Euro</v>
          </cell>
          <cell r="J3665" t="str">
            <v>Pankey</v>
          </cell>
          <cell r="K3665">
            <v>1105226.3573000003</v>
          </cell>
          <cell r="L3665">
            <v>1105226.3573</v>
          </cell>
          <cell r="M3665">
            <v>3988530.4441666668</v>
          </cell>
        </row>
        <row r="3666">
          <cell r="A3666">
            <v>38231</v>
          </cell>
          <cell r="B3666" t="str">
            <v>Butadiene</v>
          </cell>
          <cell r="C3666" t="str">
            <v>Butachimie</v>
          </cell>
          <cell r="D3666" t="str">
            <v>Shell</v>
          </cell>
          <cell r="E3666">
            <v>498.8</v>
          </cell>
          <cell r="G3666" t="str">
            <v>€/MT</v>
          </cell>
          <cell r="H3666">
            <v>4870.833333333333</v>
          </cell>
          <cell r="I3666" t="str">
            <v>Euro</v>
          </cell>
          <cell r="J3666" t="str">
            <v>Pankey</v>
          </cell>
          <cell r="K3666">
            <v>2932978.9160000002</v>
          </cell>
          <cell r="L3666">
            <v>2932978.9159999997</v>
          </cell>
          <cell r="M3666">
            <v>10738351.195833333</v>
          </cell>
        </row>
        <row r="3667">
          <cell r="A3667">
            <v>38231</v>
          </cell>
          <cell r="B3667" t="str">
            <v>Butadiene</v>
          </cell>
          <cell r="C3667" t="str">
            <v>Butachimie</v>
          </cell>
          <cell r="D3667" t="str">
            <v>Traders</v>
          </cell>
          <cell r="E3667">
            <v>522</v>
          </cell>
          <cell r="G3667" t="str">
            <v>€/MT</v>
          </cell>
          <cell r="H3667">
            <v>556.66666666666663</v>
          </cell>
          <cell r="I3667" t="str">
            <v>Euro</v>
          </cell>
          <cell r="J3667" t="str">
            <v>Pankey</v>
          </cell>
          <cell r="K3667">
            <v>350788.17599999998</v>
          </cell>
          <cell r="L3667">
            <v>350788.17600000004</v>
          </cell>
          <cell r="M3667">
            <v>1227240.1366666667</v>
          </cell>
        </row>
        <row r="3668">
          <cell r="A3668">
            <v>38261</v>
          </cell>
          <cell r="B3668" t="str">
            <v>Butadiene</v>
          </cell>
          <cell r="C3668" t="str">
            <v>Butachimie</v>
          </cell>
          <cell r="D3668" t="str">
            <v>Atofina</v>
          </cell>
          <cell r="E3668">
            <v>554.89499999999998</v>
          </cell>
          <cell r="G3668" t="str">
            <v>€/MT</v>
          </cell>
          <cell r="H3668">
            <v>2644.1666666666665</v>
          </cell>
          <cell r="I3668" t="str">
            <v>Euro</v>
          </cell>
          <cell r="J3668" t="str">
            <v>Pankey</v>
          </cell>
          <cell r="K3668">
            <v>1771245.9260099998</v>
          </cell>
          <cell r="L3668">
            <v>1771245.9260099998</v>
          </cell>
          <cell r="M3668">
            <v>5829390.6491666669</v>
          </cell>
        </row>
        <row r="3669">
          <cell r="A3669">
            <v>38261</v>
          </cell>
          <cell r="B3669" t="str">
            <v>Butadiene</v>
          </cell>
          <cell r="C3669" t="str">
            <v>Butachimie</v>
          </cell>
          <cell r="D3669" t="str">
            <v>BASF</v>
          </cell>
          <cell r="E3669">
            <v>558.03</v>
          </cell>
          <cell r="G3669" t="str">
            <v>€/MT</v>
          </cell>
          <cell r="H3669">
            <v>695.83333333333337</v>
          </cell>
          <cell r="I3669" t="str">
            <v>Euro</v>
          </cell>
          <cell r="J3669" t="str">
            <v>Pankey</v>
          </cell>
          <cell r="K3669">
            <v>468750.78030000004</v>
          </cell>
          <cell r="L3669">
            <v>468750.78030000004</v>
          </cell>
          <cell r="M3669">
            <v>1534050.1708333334</v>
          </cell>
        </row>
        <row r="3670">
          <cell r="A3670">
            <v>38261</v>
          </cell>
          <cell r="B3670" t="str">
            <v>Butadiene</v>
          </cell>
          <cell r="C3670" t="str">
            <v>Butachimie</v>
          </cell>
          <cell r="D3670" t="str">
            <v>BPAmoco</v>
          </cell>
          <cell r="E3670">
            <v>573.70500000000004</v>
          </cell>
          <cell r="G3670" t="str">
            <v>€/MT</v>
          </cell>
          <cell r="H3670">
            <v>1530.8333333333333</v>
          </cell>
          <cell r="I3670" t="str">
            <v>Euro</v>
          </cell>
          <cell r="J3670" t="str">
            <v>Pankey</v>
          </cell>
          <cell r="K3670">
            <v>1060219.4615100001</v>
          </cell>
          <cell r="L3670">
            <v>1060219.4615100001</v>
          </cell>
          <cell r="M3670">
            <v>3374910.3758333335</v>
          </cell>
        </row>
        <row r="3671">
          <cell r="A3671">
            <v>38261</v>
          </cell>
          <cell r="B3671" t="str">
            <v>Butadiene</v>
          </cell>
          <cell r="C3671" t="str">
            <v>Butachimie</v>
          </cell>
          <cell r="D3671" t="str">
            <v>Erdoelchemie(BP)</v>
          </cell>
          <cell r="E3671">
            <v>573.70500000000004</v>
          </cell>
          <cell r="G3671" t="str">
            <v>€/MT</v>
          </cell>
          <cell r="H3671">
            <v>974.16666666666686</v>
          </cell>
          <cell r="I3671" t="str">
            <v>Euro</v>
          </cell>
          <cell r="J3671" t="str">
            <v>Pankey</v>
          </cell>
          <cell r="K3671">
            <v>674685.11187000026</v>
          </cell>
          <cell r="L3671">
            <v>674685.11187000014</v>
          </cell>
          <cell r="M3671">
            <v>2147670.2391666672</v>
          </cell>
        </row>
        <row r="3672">
          <cell r="A3672">
            <v>38261</v>
          </cell>
          <cell r="B3672" t="str">
            <v>Butadiene</v>
          </cell>
          <cell r="C3672" t="str">
            <v>Butachimie</v>
          </cell>
          <cell r="D3672" t="str">
            <v>Mitsubishi/OMV</v>
          </cell>
          <cell r="E3672">
            <v>558.03</v>
          </cell>
          <cell r="G3672" t="str">
            <v>€/MT</v>
          </cell>
          <cell r="H3672">
            <v>835</v>
          </cell>
          <cell r="I3672" t="str">
            <v>Euro</v>
          </cell>
          <cell r="J3672" t="str">
            <v>Pankey</v>
          </cell>
          <cell r="K3672">
            <v>562500.93636000005</v>
          </cell>
          <cell r="L3672">
            <v>562500.93636000005</v>
          </cell>
          <cell r="M3672">
            <v>1840860.2050000001</v>
          </cell>
        </row>
        <row r="3673">
          <cell r="A3673">
            <v>38261</v>
          </cell>
          <cell r="B3673" t="str">
            <v>Butadiene</v>
          </cell>
          <cell r="C3673" t="str">
            <v>Butachimie</v>
          </cell>
          <cell r="D3673" t="str">
            <v>Sabic</v>
          </cell>
          <cell r="E3673">
            <v>547.0575</v>
          </cell>
          <cell r="G3673" t="str">
            <v>€/MT</v>
          </cell>
          <cell r="H3673">
            <v>1809.1666666666667</v>
          </cell>
          <cell r="I3673" t="str">
            <v>Euro</v>
          </cell>
          <cell r="J3673" t="str">
            <v>Pankey</v>
          </cell>
          <cell r="K3673">
            <v>1194787.8034950001</v>
          </cell>
          <cell r="L3673">
            <v>1194787.8034950001</v>
          </cell>
          <cell r="M3673">
            <v>3988530.4441666668</v>
          </cell>
        </row>
        <row r="3674">
          <cell r="A3674">
            <v>38261</v>
          </cell>
          <cell r="B3674" t="str">
            <v>Butadiene</v>
          </cell>
          <cell r="C3674" t="str">
            <v>Butachimie</v>
          </cell>
          <cell r="D3674" t="str">
            <v>Shell</v>
          </cell>
          <cell r="E3674">
            <v>539.22</v>
          </cell>
          <cell r="G3674" t="str">
            <v>€/MT</v>
          </cell>
          <cell r="H3674">
            <v>4870.833333333333</v>
          </cell>
          <cell r="I3674" t="str">
            <v>Euro</v>
          </cell>
          <cell r="J3674" t="str">
            <v>Pankey</v>
          </cell>
          <cell r="K3674">
            <v>3170651.3454</v>
          </cell>
          <cell r="L3674">
            <v>3170651.3454</v>
          </cell>
          <cell r="M3674">
            <v>10738351.195833333</v>
          </cell>
        </row>
        <row r="3675">
          <cell r="A3675">
            <v>38261</v>
          </cell>
          <cell r="B3675" t="str">
            <v>Butadiene</v>
          </cell>
          <cell r="C3675" t="str">
            <v>Butachimie</v>
          </cell>
          <cell r="D3675" t="str">
            <v>Traders</v>
          </cell>
          <cell r="E3675">
            <v>564.30000000000007</v>
          </cell>
          <cell r="G3675" t="str">
            <v>€/MT</v>
          </cell>
          <cell r="H3675">
            <v>556.66666666666663</v>
          </cell>
          <cell r="I3675" t="str">
            <v>Euro</v>
          </cell>
          <cell r="J3675" t="str">
            <v>Pankey</v>
          </cell>
          <cell r="K3675">
            <v>379214.11440000002</v>
          </cell>
          <cell r="L3675">
            <v>379214.11440000002</v>
          </cell>
          <cell r="M3675">
            <v>1227240.1366666667</v>
          </cell>
        </row>
        <row r="3676">
          <cell r="A3676">
            <v>38292</v>
          </cell>
          <cell r="B3676" t="str">
            <v>Butadiene</v>
          </cell>
          <cell r="C3676" t="str">
            <v>Butachimie</v>
          </cell>
          <cell r="D3676" t="str">
            <v>Atofina</v>
          </cell>
          <cell r="E3676">
            <v>554.89499999999998</v>
          </cell>
          <cell r="G3676" t="str">
            <v>€/MT</v>
          </cell>
          <cell r="H3676">
            <v>2644.1666666666665</v>
          </cell>
          <cell r="I3676" t="str">
            <v>Euro</v>
          </cell>
          <cell r="J3676" t="str">
            <v>Pankey</v>
          </cell>
          <cell r="K3676">
            <v>1771245.9260099998</v>
          </cell>
          <cell r="L3676">
            <v>1771245.9260099998</v>
          </cell>
          <cell r="M3676">
            <v>5829390.6491666669</v>
          </cell>
        </row>
        <row r="3677">
          <cell r="A3677">
            <v>38292</v>
          </cell>
          <cell r="B3677" t="str">
            <v>Butadiene</v>
          </cell>
          <cell r="C3677" t="str">
            <v>Butachimie</v>
          </cell>
          <cell r="D3677" t="str">
            <v>BASF</v>
          </cell>
          <cell r="E3677">
            <v>558.03</v>
          </cell>
          <cell r="G3677" t="str">
            <v>€/MT</v>
          </cell>
          <cell r="H3677">
            <v>695.83333333333337</v>
          </cell>
          <cell r="I3677" t="str">
            <v>Euro</v>
          </cell>
          <cell r="J3677" t="str">
            <v>Pankey</v>
          </cell>
          <cell r="K3677">
            <v>468750.78030000004</v>
          </cell>
          <cell r="L3677">
            <v>468750.78030000004</v>
          </cell>
          <cell r="M3677">
            <v>1534050.1708333334</v>
          </cell>
        </row>
        <row r="3678">
          <cell r="A3678">
            <v>38292</v>
          </cell>
          <cell r="B3678" t="str">
            <v>Butadiene</v>
          </cell>
          <cell r="C3678" t="str">
            <v>Butachimie</v>
          </cell>
          <cell r="D3678" t="str">
            <v>BPAmoco</v>
          </cell>
          <cell r="E3678">
            <v>573.70500000000004</v>
          </cell>
          <cell r="G3678" t="str">
            <v>€/MT</v>
          </cell>
          <cell r="H3678">
            <v>1530.8333333333333</v>
          </cell>
          <cell r="I3678" t="str">
            <v>Euro</v>
          </cell>
          <cell r="J3678" t="str">
            <v>Pankey</v>
          </cell>
          <cell r="K3678">
            <v>1060219.4615100001</v>
          </cell>
          <cell r="L3678">
            <v>1060219.4615100001</v>
          </cell>
          <cell r="M3678">
            <v>3374910.3758333335</v>
          </cell>
        </row>
        <row r="3679">
          <cell r="A3679">
            <v>38292</v>
          </cell>
          <cell r="B3679" t="str">
            <v>Butadiene</v>
          </cell>
          <cell r="C3679" t="str">
            <v>Butachimie</v>
          </cell>
          <cell r="D3679" t="str">
            <v>Erdoelchemie(BP)</v>
          </cell>
          <cell r="E3679">
            <v>573.70500000000004</v>
          </cell>
          <cell r="G3679" t="str">
            <v>€/MT</v>
          </cell>
          <cell r="H3679">
            <v>974.16666666666686</v>
          </cell>
          <cell r="I3679" t="str">
            <v>Euro</v>
          </cell>
          <cell r="J3679" t="str">
            <v>Pankey</v>
          </cell>
          <cell r="K3679">
            <v>674685.11187000026</v>
          </cell>
          <cell r="L3679">
            <v>674685.11187000014</v>
          </cell>
          <cell r="M3679">
            <v>2147670.2391666672</v>
          </cell>
        </row>
        <row r="3680">
          <cell r="A3680">
            <v>38292</v>
          </cell>
          <cell r="B3680" t="str">
            <v>Butadiene</v>
          </cell>
          <cell r="C3680" t="str">
            <v>Butachimie</v>
          </cell>
          <cell r="D3680" t="str">
            <v>Mitsubishi/OMV</v>
          </cell>
          <cell r="E3680">
            <v>558.03</v>
          </cell>
          <cell r="G3680" t="str">
            <v>€/MT</v>
          </cell>
          <cell r="H3680">
            <v>835</v>
          </cell>
          <cell r="I3680" t="str">
            <v>Euro</v>
          </cell>
          <cell r="J3680" t="str">
            <v>Pankey</v>
          </cell>
          <cell r="K3680">
            <v>562500.93636000005</v>
          </cell>
          <cell r="L3680">
            <v>562500.93636000005</v>
          </cell>
          <cell r="M3680">
            <v>1840860.2050000001</v>
          </cell>
        </row>
        <row r="3681">
          <cell r="A3681">
            <v>38292</v>
          </cell>
          <cell r="B3681" t="str">
            <v>Butadiene</v>
          </cell>
          <cell r="C3681" t="str">
            <v>Butachimie</v>
          </cell>
          <cell r="D3681" t="str">
            <v>Sabic</v>
          </cell>
          <cell r="E3681">
            <v>547.0575</v>
          </cell>
          <cell r="G3681" t="str">
            <v>€/MT</v>
          </cell>
          <cell r="H3681">
            <v>1809.1666666666667</v>
          </cell>
          <cell r="I3681" t="str">
            <v>Euro</v>
          </cell>
          <cell r="J3681" t="str">
            <v>Pankey</v>
          </cell>
          <cell r="K3681">
            <v>1194787.8034950001</v>
          </cell>
          <cell r="L3681">
            <v>1194787.8034950001</v>
          </cell>
          <cell r="M3681">
            <v>3988530.4441666668</v>
          </cell>
        </row>
        <row r="3682">
          <cell r="A3682">
            <v>38292</v>
          </cell>
          <cell r="B3682" t="str">
            <v>Butadiene</v>
          </cell>
          <cell r="C3682" t="str">
            <v>Butachimie</v>
          </cell>
          <cell r="D3682" t="str">
            <v>Shell</v>
          </cell>
          <cell r="E3682">
            <v>539.22</v>
          </cell>
          <cell r="G3682" t="str">
            <v>€/MT</v>
          </cell>
          <cell r="H3682">
            <v>4870.833333333333</v>
          </cell>
          <cell r="I3682" t="str">
            <v>Euro</v>
          </cell>
          <cell r="J3682" t="str">
            <v>Pankey</v>
          </cell>
          <cell r="K3682">
            <v>3170651.3454</v>
          </cell>
          <cell r="L3682">
            <v>3170651.3454</v>
          </cell>
          <cell r="M3682">
            <v>10738351.195833333</v>
          </cell>
        </row>
        <row r="3683">
          <cell r="A3683">
            <v>38292</v>
          </cell>
          <cell r="B3683" t="str">
            <v>Butadiene</v>
          </cell>
          <cell r="C3683" t="str">
            <v>Butachimie</v>
          </cell>
          <cell r="D3683" t="str">
            <v>Traders</v>
          </cell>
          <cell r="E3683">
            <v>564.30000000000007</v>
          </cell>
          <cell r="G3683" t="str">
            <v>€/MT</v>
          </cell>
          <cell r="H3683">
            <v>556.66666666666663</v>
          </cell>
          <cell r="I3683" t="str">
            <v>Euro</v>
          </cell>
          <cell r="J3683" t="str">
            <v>Pankey</v>
          </cell>
          <cell r="K3683">
            <v>379214.11440000002</v>
          </cell>
          <cell r="L3683">
            <v>379214.11440000002</v>
          </cell>
          <cell r="M3683">
            <v>1227240.1366666667</v>
          </cell>
        </row>
        <row r="3684">
          <cell r="A3684">
            <v>38322</v>
          </cell>
          <cell r="B3684" t="str">
            <v>Butadiene</v>
          </cell>
          <cell r="C3684" t="str">
            <v>Butachimie</v>
          </cell>
          <cell r="D3684" t="str">
            <v>Atofina</v>
          </cell>
          <cell r="E3684">
            <v>554.89499999999998</v>
          </cell>
          <cell r="G3684" t="str">
            <v>€/MT</v>
          </cell>
          <cell r="H3684">
            <v>2644.1666666666665</v>
          </cell>
          <cell r="I3684" t="str">
            <v>Euro</v>
          </cell>
          <cell r="J3684" t="str">
            <v>Pankey</v>
          </cell>
          <cell r="K3684">
            <v>1771245.9260099998</v>
          </cell>
          <cell r="L3684">
            <v>1771245.9260099998</v>
          </cell>
          <cell r="M3684">
            <v>5829390.6491666669</v>
          </cell>
        </row>
        <row r="3685">
          <cell r="A3685">
            <v>38322</v>
          </cell>
          <cell r="B3685" t="str">
            <v>Butadiene</v>
          </cell>
          <cell r="C3685" t="str">
            <v>Butachimie</v>
          </cell>
          <cell r="D3685" t="str">
            <v>BASF</v>
          </cell>
          <cell r="E3685">
            <v>558.03</v>
          </cell>
          <cell r="G3685" t="str">
            <v>€/MT</v>
          </cell>
          <cell r="H3685">
            <v>695.83333333333337</v>
          </cell>
          <cell r="I3685" t="str">
            <v>Euro</v>
          </cell>
          <cell r="J3685" t="str">
            <v>Pankey</v>
          </cell>
          <cell r="K3685">
            <v>468750.78030000004</v>
          </cell>
          <cell r="L3685">
            <v>468750.78030000004</v>
          </cell>
          <cell r="M3685">
            <v>1534050.1708333334</v>
          </cell>
        </row>
        <row r="3686">
          <cell r="A3686">
            <v>38322</v>
          </cell>
          <cell r="B3686" t="str">
            <v>Butadiene</v>
          </cell>
          <cell r="C3686" t="str">
            <v>Butachimie</v>
          </cell>
          <cell r="D3686" t="str">
            <v>BPAmoco</v>
          </cell>
          <cell r="E3686">
            <v>573.70500000000004</v>
          </cell>
          <cell r="G3686" t="str">
            <v>€/MT</v>
          </cell>
          <cell r="H3686">
            <v>1530.8333333333333</v>
          </cell>
          <cell r="I3686" t="str">
            <v>Euro</v>
          </cell>
          <cell r="J3686" t="str">
            <v>Pankey</v>
          </cell>
          <cell r="K3686">
            <v>1060219.4615100001</v>
          </cell>
          <cell r="L3686">
            <v>1060219.4615100001</v>
          </cell>
          <cell r="M3686">
            <v>3374910.3758333335</v>
          </cell>
        </row>
        <row r="3687">
          <cell r="A3687">
            <v>38322</v>
          </cell>
          <cell r="B3687" t="str">
            <v>Butadiene</v>
          </cell>
          <cell r="C3687" t="str">
            <v>Butachimie</v>
          </cell>
          <cell r="D3687" t="str">
            <v>Erdoelchemie(BP)</v>
          </cell>
          <cell r="E3687">
            <v>573.70500000000004</v>
          </cell>
          <cell r="G3687" t="str">
            <v>€/MT</v>
          </cell>
          <cell r="H3687">
            <v>974.16666666666686</v>
          </cell>
          <cell r="I3687" t="str">
            <v>Euro</v>
          </cell>
          <cell r="J3687" t="str">
            <v>Pankey</v>
          </cell>
          <cell r="K3687">
            <v>674685.11187000026</v>
          </cell>
          <cell r="L3687">
            <v>674685.11187000014</v>
          </cell>
          <cell r="M3687">
            <v>2147670.2391666672</v>
          </cell>
        </row>
        <row r="3688">
          <cell r="A3688">
            <v>38322</v>
          </cell>
          <cell r="B3688" t="str">
            <v>Butadiene</v>
          </cell>
          <cell r="C3688" t="str">
            <v>Butachimie</v>
          </cell>
          <cell r="D3688" t="str">
            <v>Mitsubishi/OMV</v>
          </cell>
          <cell r="E3688">
            <v>558.03</v>
          </cell>
          <cell r="G3688" t="str">
            <v>€/MT</v>
          </cell>
          <cell r="H3688">
            <v>835</v>
          </cell>
          <cell r="I3688" t="str">
            <v>Euro</v>
          </cell>
          <cell r="J3688" t="str">
            <v>Pankey</v>
          </cell>
          <cell r="K3688">
            <v>562500.93636000005</v>
          </cell>
          <cell r="L3688">
            <v>562500.93636000005</v>
          </cell>
          <cell r="M3688">
            <v>1840860.2050000001</v>
          </cell>
        </row>
        <row r="3689">
          <cell r="A3689">
            <v>38322</v>
          </cell>
          <cell r="B3689" t="str">
            <v>Butadiene</v>
          </cell>
          <cell r="C3689" t="str">
            <v>Butachimie</v>
          </cell>
          <cell r="D3689" t="str">
            <v>Sabic</v>
          </cell>
          <cell r="E3689">
            <v>547.0575</v>
          </cell>
          <cell r="G3689" t="str">
            <v>€/MT</v>
          </cell>
          <cell r="H3689">
            <v>1809.1666666666667</v>
          </cell>
          <cell r="I3689" t="str">
            <v>Euro</v>
          </cell>
          <cell r="J3689" t="str">
            <v>Pankey</v>
          </cell>
          <cell r="K3689">
            <v>1194787.8034950001</v>
          </cell>
          <cell r="L3689">
            <v>1194787.8034950001</v>
          </cell>
          <cell r="M3689">
            <v>3988530.4441666668</v>
          </cell>
        </row>
        <row r="3690">
          <cell r="A3690">
            <v>38322</v>
          </cell>
          <cell r="B3690" t="str">
            <v>Butadiene</v>
          </cell>
          <cell r="C3690" t="str">
            <v>Butachimie</v>
          </cell>
          <cell r="D3690" t="str">
            <v>Shell</v>
          </cell>
          <cell r="E3690">
            <v>539.22</v>
          </cell>
          <cell r="G3690" t="str">
            <v>€/MT</v>
          </cell>
          <cell r="H3690">
            <v>4870.833333333333</v>
          </cell>
          <cell r="I3690" t="str">
            <v>Euro</v>
          </cell>
          <cell r="J3690" t="str">
            <v>Pankey</v>
          </cell>
          <cell r="K3690">
            <v>3170651.3454</v>
          </cell>
          <cell r="L3690">
            <v>3170651.3454</v>
          </cell>
          <cell r="M3690">
            <v>10738351.195833333</v>
          </cell>
        </row>
        <row r="3691">
          <cell r="A3691">
            <v>38322</v>
          </cell>
          <cell r="B3691" t="str">
            <v>Butadiene</v>
          </cell>
          <cell r="C3691" t="str">
            <v>Butachimie</v>
          </cell>
          <cell r="D3691" t="str">
            <v>Traders</v>
          </cell>
          <cell r="E3691">
            <v>564.30000000000007</v>
          </cell>
          <cell r="G3691" t="str">
            <v>€/MT</v>
          </cell>
          <cell r="H3691">
            <v>556.66666666666663</v>
          </cell>
          <cell r="I3691" t="str">
            <v>Euro</v>
          </cell>
          <cell r="J3691" t="str">
            <v>Pankey</v>
          </cell>
          <cell r="K3691">
            <v>379214.11440000002</v>
          </cell>
          <cell r="L3691">
            <v>379214.11440000002</v>
          </cell>
          <cell r="M3691">
            <v>1227240.1366666667</v>
          </cell>
        </row>
        <row r="3692">
          <cell r="A3692">
            <v>38353</v>
          </cell>
          <cell r="B3692" t="str">
            <v>Butadiene</v>
          </cell>
          <cell r="C3692" t="str">
            <v>Butachimie</v>
          </cell>
          <cell r="D3692" t="str">
            <v>Atofina</v>
          </cell>
          <cell r="E3692">
            <v>539.85</v>
          </cell>
          <cell r="G3692" t="str">
            <v>€/MT</v>
          </cell>
          <cell r="H3692">
            <v>2644.1666666666665</v>
          </cell>
          <cell r="I3692" t="str">
            <v>Euro</v>
          </cell>
          <cell r="J3692" t="str">
            <v>Pankey</v>
          </cell>
          <cell r="K3692">
            <v>1723221.7143000001</v>
          </cell>
          <cell r="L3692">
            <v>1723221.7143000001</v>
          </cell>
          <cell r="M3692">
            <v>5829390.6491666669</v>
          </cell>
        </row>
        <row r="3693">
          <cell r="A3693">
            <v>38353</v>
          </cell>
          <cell r="B3693" t="str">
            <v>Butadiene</v>
          </cell>
          <cell r="C3693" t="str">
            <v>Butachimie</v>
          </cell>
          <cell r="D3693" t="str">
            <v>BASF</v>
          </cell>
          <cell r="E3693">
            <v>542.9</v>
          </cell>
          <cell r="G3693" t="str">
            <v>€/MT</v>
          </cell>
          <cell r="H3693">
            <v>695.83333333333337</v>
          </cell>
          <cell r="I3693" t="str">
            <v>Euro</v>
          </cell>
          <cell r="J3693" t="str">
            <v>Pankey</v>
          </cell>
          <cell r="K3693">
            <v>456041.429</v>
          </cell>
          <cell r="L3693">
            <v>456041.42900000006</v>
          </cell>
          <cell r="M3693">
            <v>1534050.1708333334</v>
          </cell>
        </row>
        <row r="3694">
          <cell r="A3694">
            <v>38353</v>
          </cell>
          <cell r="B3694" t="str">
            <v>Butadiene</v>
          </cell>
          <cell r="C3694" t="str">
            <v>Butachimie</v>
          </cell>
          <cell r="D3694" t="str">
            <v>BPAmoco</v>
          </cell>
          <cell r="E3694">
            <v>558.15</v>
          </cell>
          <cell r="G3694" t="str">
            <v>€/MT</v>
          </cell>
          <cell r="H3694">
            <v>1530.8333333333333</v>
          </cell>
          <cell r="I3694" t="str">
            <v>Euro</v>
          </cell>
          <cell r="J3694" t="str">
            <v>Pankey</v>
          </cell>
          <cell r="K3694">
            <v>1031473.4792999999</v>
          </cell>
          <cell r="L3694">
            <v>1031473.4792999999</v>
          </cell>
          <cell r="M3694">
            <v>3374910.3758333335</v>
          </cell>
        </row>
        <row r="3695">
          <cell r="A3695">
            <v>38353</v>
          </cell>
          <cell r="B3695" t="str">
            <v>Butadiene</v>
          </cell>
          <cell r="C3695" t="str">
            <v>Butachimie</v>
          </cell>
          <cell r="D3695" t="str">
            <v>Erdoelchemie(BP)</v>
          </cell>
          <cell r="E3695">
            <v>558.15</v>
          </cell>
          <cell r="G3695" t="str">
            <v>€/MT</v>
          </cell>
          <cell r="H3695">
            <v>974.16666666666686</v>
          </cell>
          <cell r="I3695" t="str">
            <v>Euro</v>
          </cell>
          <cell r="J3695" t="str">
            <v>Pankey</v>
          </cell>
          <cell r="K3695">
            <v>656392.2141000001</v>
          </cell>
          <cell r="L3695">
            <v>656392.21410000022</v>
          </cell>
          <cell r="M3695">
            <v>2147670.2391666672</v>
          </cell>
        </row>
        <row r="3696">
          <cell r="A3696">
            <v>38353</v>
          </cell>
          <cell r="B3696" t="str">
            <v>Butadiene</v>
          </cell>
          <cell r="C3696" t="str">
            <v>Butachimie</v>
          </cell>
          <cell r="D3696" t="str">
            <v>Mitsubishi/OMV</v>
          </cell>
          <cell r="E3696">
            <v>542.9</v>
          </cell>
          <cell r="G3696" t="str">
            <v>€/MT</v>
          </cell>
          <cell r="H3696">
            <v>835</v>
          </cell>
          <cell r="I3696" t="str">
            <v>Euro</v>
          </cell>
          <cell r="J3696" t="str">
            <v>Pankey</v>
          </cell>
          <cell r="K3696">
            <v>547249.71479999996</v>
          </cell>
          <cell r="L3696">
            <v>547249.71480000007</v>
          </cell>
          <cell r="M3696">
            <v>1840860.2050000001</v>
          </cell>
        </row>
        <row r="3697">
          <cell r="A3697">
            <v>38353</v>
          </cell>
          <cell r="B3697" t="str">
            <v>Butadiene</v>
          </cell>
          <cell r="C3697" t="str">
            <v>Butachimie</v>
          </cell>
          <cell r="D3697" t="str">
            <v>Sabic</v>
          </cell>
          <cell r="E3697">
            <v>532.22500000000002</v>
          </cell>
          <cell r="G3697" t="str">
            <v>€/MT</v>
          </cell>
          <cell r="H3697">
            <v>1809.1666666666667</v>
          </cell>
          <cell r="I3697" t="str">
            <v>Euro</v>
          </cell>
          <cell r="J3697" t="str">
            <v>Pankey</v>
          </cell>
          <cell r="K3697">
            <v>1162393.2378500002</v>
          </cell>
          <cell r="L3697">
            <v>1162393.2378500002</v>
          </cell>
          <cell r="M3697">
            <v>3988530.4441666668</v>
          </cell>
        </row>
        <row r="3698">
          <cell r="A3698">
            <v>38353</v>
          </cell>
          <cell r="B3698" t="str">
            <v>Butadiene</v>
          </cell>
          <cell r="C3698" t="str">
            <v>Butachimie</v>
          </cell>
          <cell r="D3698" t="str">
            <v>Shell</v>
          </cell>
          <cell r="E3698">
            <v>524.6</v>
          </cell>
          <cell r="G3698" t="str">
            <v>€/MT</v>
          </cell>
          <cell r="H3698">
            <v>4870.833333333333</v>
          </cell>
          <cell r="I3698" t="str">
            <v>Euro</v>
          </cell>
          <cell r="J3698" t="str">
            <v>Pankey</v>
          </cell>
          <cell r="K3698">
            <v>3084684.7220000001</v>
          </cell>
          <cell r="L3698">
            <v>3084684.7220000001</v>
          </cell>
          <cell r="M3698">
            <v>10738351.195833333</v>
          </cell>
        </row>
        <row r="3699">
          <cell r="A3699">
            <v>38353</v>
          </cell>
          <cell r="B3699" t="str">
            <v>Butadiene</v>
          </cell>
          <cell r="C3699" t="str">
            <v>Butachimie</v>
          </cell>
          <cell r="D3699" t="str">
            <v>Traders</v>
          </cell>
          <cell r="E3699">
            <v>549</v>
          </cell>
          <cell r="G3699" t="str">
            <v>€/MT</v>
          </cell>
          <cell r="H3699">
            <v>556.66666666666663</v>
          </cell>
          <cell r="I3699" t="str">
            <v>Euro</v>
          </cell>
          <cell r="J3699" t="str">
            <v>Pankey</v>
          </cell>
          <cell r="K3699">
            <v>368932.39199999993</v>
          </cell>
          <cell r="L3699">
            <v>368932.39199999999</v>
          </cell>
          <cell r="M3699">
            <v>1227240.1366666667</v>
          </cell>
        </row>
        <row r="3700">
          <cell r="A3700">
            <v>38384</v>
          </cell>
          <cell r="B3700" t="str">
            <v>Butadiene</v>
          </cell>
          <cell r="C3700" t="str">
            <v>Butachimie</v>
          </cell>
          <cell r="D3700" t="str">
            <v>Atofina</v>
          </cell>
          <cell r="E3700">
            <v>539.85</v>
          </cell>
          <cell r="G3700" t="str">
            <v>€/MT</v>
          </cell>
          <cell r="H3700">
            <v>2644.1666666666665</v>
          </cell>
          <cell r="I3700" t="str">
            <v>Euro</v>
          </cell>
          <cell r="J3700" t="str">
            <v>Pankey</v>
          </cell>
          <cell r="K3700">
            <v>1723221.7143000001</v>
          </cell>
          <cell r="L3700">
            <v>1723221.7143000001</v>
          </cell>
          <cell r="M3700">
            <v>5829390.6491666669</v>
          </cell>
        </row>
        <row r="3701">
          <cell r="A3701">
            <v>38384</v>
          </cell>
          <cell r="B3701" t="str">
            <v>Butadiene</v>
          </cell>
          <cell r="C3701" t="str">
            <v>Butachimie</v>
          </cell>
          <cell r="D3701" t="str">
            <v>BASF</v>
          </cell>
          <cell r="E3701">
            <v>542.9</v>
          </cell>
          <cell r="G3701" t="str">
            <v>€/MT</v>
          </cell>
          <cell r="H3701">
            <v>695.83333333333337</v>
          </cell>
          <cell r="I3701" t="str">
            <v>Euro</v>
          </cell>
          <cell r="J3701" t="str">
            <v>Pankey</v>
          </cell>
          <cell r="K3701">
            <v>456041.429</v>
          </cell>
          <cell r="L3701">
            <v>456041.42900000006</v>
          </cell>
          <cell r="M3701">
            <v>1534050.1708333334</v>
          </cell>
        </row>
        <row r="3702">
          <cell r="A3702">
            <v>38384</v>
          </cell>
          <cell r="B3702" t="str">
            <v>Butadiene</v>
          </cell>
          <cell r="C3702" t="str">
            <v>Butachimie</v>
          </cell>
          <cell r="D3702" t="str">
            <v>BPAmoco</v>
          </cell>
          <cell r="E3702">
            <v>558.15</v>
          </cell>
          <cell r="G3702" t="str">
            <v>€/MT</v>
          </cell>
          <cell r="H3702">
            <v>1530.8333333333333</v>
          </cell>
          <cell r="I3702" t="str">
            <v>Euro</v>
          </cell>
          <cell r="J3702" t="str">
            <v>Pankey</v>
          </cell>
          <cell r="K3702">
            <v>1031473.4792999999</v>
          </cell>
          <cell r="L3702">
            <v>1031473.4792999999</v>
          </cell>
          <cell r="M3702">
            <v>3374910.3758333335</v>
          </cell>
        </row>
        <row r="3703">
          <cell r="A3703">
            <v>38384</v>
          </cell>
          <cell r="B3703" t="str">
            <v>Butadiene</v>
          </cell>
          <cell r="C3703" t="str">
            <v>Butachimie</v>
          </cell>
          <cell r="D3703" t="str">
            <v>Erdoelchemie(BP)</v>
          </cell>
          <cell r="E3703">
            <v>558.15</v>
          </cell>
          <cell r="G3703" t="str">
            <v>€/MT</v>
          </cell>
          <cell r="H3703">
            <v>974.16666666666686</v>
          </cell>
          <cell r="I3703" t="str">
            <v>Euro</v>
          </cell>
          <cell r="J3703" t="str">
            <v>Pankey</v>
          </cell>
          <cell r="K3703">
            <v>656392.2141000001</v>
          </cell>
          <cell r="L3703">
            <v>656392.21410000022</v>
          </cell>
          <cell r="M3703">
            <v>2147670.2391666672</v>
          </cell>
        </row>
        <row r="3704">
          <cell r="A3704">
            <v>38384</v>
          </cell>
          <cell r="B3704" t="str">
            <v>Butadiene</v>
          </cell>
          <cell r="C3704" t="str">
            <v>Butachimie</v>
          </cell>
          <cell r="D3704" t="str">
            <v>Mitsubishi/OMV</v>
          </cell>
          <cell r="E3704">
            <v>542.9</v>
          </cell>
          <cell r="G3704" t="str">
            <v>€/MT</v>
          </cell>
          <cell r="H3704">
            <v>835</v>
          </cell>
          <cell r="I3704" t="str">
            <v>Euro</v>
          </cell>
          <cell r="J3704" t="str">
            <v>Pankey</v>
          </cell>
          <cell r="K3704">
            <v>547249.71479999996</v>
          </cell>
          <cell r="L3704">
            <v>547249.71480000007</v>
          </cell>
          <cell r="M3704">
            <v>1840860.2050000001</v>
          </cell>
        </row>
        <row r="3705">
          <cell r="A3705">
            <v>38384</v>
          </cell>
          <cell r="B3705" t="str">
            <v>Butadiene</v>
          </cell>
          <cell r="C3705" t="str">
            <v>Butachimie</v>
          </cell>
          <cell r="D3705" t="str">
            <v>Sabic</v>
          </cell>
          <cell r="E3705">
            <v>532.22500000000002</v>
          </cell>
          <cell r="G3705" t="str">
            <v>€/MT</v>
          </cell>
          <cell r="H3705">
            <v>1809.1666666666667</v>
          </cell>
          <cell r="I3705" t="str">
            <v>Euro</v>
          </cell>
          <cell r="J3705" t="str">
            <v>Pankey</v>
          </cell>
          <cell r="K3705">
            <v>1162393.2378500002</v>
          </cell>
          <cell r="L3705">
            <v>1162393.2378500002</v>
          </cell>
          <cell r="M3705">
            <v>3988530.4441666668</v>
          </cell>
        </row>
        <row r="3706">
          <cell r="A3706">
            <v>38384</v>
          </cell>
          <cell r="B3706" t="str">
            <v>Butadiene</v>
          </cell>
          <cell r="C3706" t="str">
            <v>Butachimie</v>
          </cell>
          <cell r="D3706" t="str">
            <v>Shell</v>
          </cell>
          <cell r="E3706">
            <v>524.6</v>
          </cell>
          <cell r="G3706" t="str">
            <v>€/MT</v>
          </cell>
          <cell r="H3706">
            <v>4870.833333333333</v>
          </cell>
          <cell r="I3706" t="str">
            <v>Euro</v>
          </cell>
          <cell r="J3706" t="str">
            <v>Pankey</v>
          </cell>
          <cell r="K3706">
            <v>3084684.7220000001</v>
          </cell>
          <cell r="L3706">
            <v>3084684.7220000001</v>
          </cell>
          <cell r="M3706">
            <v>10738351.195833333</v>
          </cell>
        </row>
        <row r="3707">
          <cell r="A3707">
            <v>38384</v>
          </cell>
          <cell r="B3707" t="str">
            <v>Butadiene</v>
          </cell>
          <cell r="C3707" t="str">
            <v>Butachimie</v>
          </cell>
          <cell r="D3707" t="str">
            <v>Traders</v>
          </cell>
          <cell r="E3707">
            <v>549</v>
          </cell>
          <cell r="G3707" t="str">
            <v>€/MT</v>
          </cell>
          <cell r="H3707">
            <v>556.66666666666663</v>
          </cell>
          <cell r="I3707" t="str">
            <v>Euro</v>
          </cell>
          <cell r="J3707" t="str">
            <v>Pankey</v>
          </cell>
          <cell r="K3707">
            <v>368932.39199999993</v>
          </cell>
          <cell r="L3707">
            <v>368932.39199999999</v>
          </cell>
          <cell r="M3707">
            <v>1227240.1366666667</v>
          </cell>
        </row>
        <row r="3708">
          <cell r="A3708">
            <v>38412</v>
          </cell>
          <cell r="B3708" t="str">
            <v>Butadiene</v>
          </cell>
          <cell r="C3708" t="str">
            <v>Butachimie</v>
          </cell>
          <cell r="D3708" t="str">
            <v>Atofina</v>
          </cell>
          <cell r="E3708">
            <v>539.85</v>
          </cell>
          <cell r="G3708" t="str">
            <v>€/MT</v>
          </cell>
          <cell r="H3708">
            <v>2644.1666666666665</v>
          </cell>
          <cell r="I3708" t="str">
            <v>Euro</v>
          </cell>
          <cell r="J3708" t="str">
            <v>Pankey</v>
          </cell>
          <cell r="K3708">
            <v>1723221.7143000001</v>
          </cell>
          <cell r="L3708">
            <v>1723221.7143000001</v>
          </cell>
          <cell r="M3708">
            <v>5829390.6491666669</v>
          </cell>
        </row>
        <row r="3709">
          <cell r="A3709">
            <v>38412</v>
          </cell>
          <cell r="B3709" t="str">
            <v>Butadiene</v>
          </cell>
          <cell r="C3709" t="str">
            <v>Butachimie</v>
          </cell>
          <cell r="D3709" t="str">
            <v>BASF</v>
          </cell>
          <cell r="E3709">
            <v>542.9</v>
          </cell>
          <cell r="G3709" t="str">
            <v>€/MT</v>
          </cell>
          <cell r="H3709">
            <v>695.83333333333337</v>
          </cell>
          <cell r="I3709" t="str">
            <v>Euro</v>
          </cell>
          <cell r="J3709" t="str">
            <v>Pankey</v>
          </cell>
          <cell r="K3709">
            <v>456041.429</v>
          </cell>
          <cell r="L3709">
            <v>456041.42900000006</v>
          </cell>
          <cell r="M3709">
            <v>1534050.1708333334</v>
          </cell>
        </row>
        <row r="3710">
          <cell r="A3710">
            <v>38412</v>
          </cell>
          <cell r="B3710" t="str">
            <v>Butadiene</v>
          </cell>
          <cell r="C3710" t="str">
            <v>Butachimie</v>
          </cell>
          <cell r="D3710" t="str">
            <v>BPAmoco</v>
          </cell>
          <cell r="E3710">
            <v>558.15</v>
          </cell>
          <cell r="G3710" t="str">
            <v>€/MT</v>
          </cell>
          <cell r="H3710">
            <v>1530.8333333333333</v>
          </cell>
          <cell r="I3710" t="str">
            <v>Euro</v>
          </cell>
          <cell r="J3710" t="str">
            <v>Pankey</v>
          </cell>
          <cell r="K3710">
            <v>1031473.4792999999</v>
          </cell>
          <cell r="L3710">
            <v>1031473.4792999999</v>
          </cell>
          <cell r="M3710">
            <v>3374910.3758333335</v>
          </cell>
        </row>
        <row r="3711">
          <cell r="A3711">
            <v>38412</v>
          </cell>
          <cell r="B3711" t="str">
            <v>Butadiene</v>
          </cell>
          <cell r="C3711" t="str">
            <v>Butachimie</v>
          </cell>
          <cell r="D3711" t="str">
            <v>Erdoelchemie(BP)</v>
          </cell>
          <cell r="E3711">
            <v>558.15</v>
          </cell>
          <cell r="G3711" t="str">
            <v>€/MT</v>
          </cell>
          <cell r="H3711">
            <v>974.16666666666686</v>
          </cell>
          <cell r="I3711" t="str">
            <v>Euro</v>
          </cell>
          <cell r="J3711" t="str">
            <v>Pankey</v>
          </cell>
          <cell r="K3711">
            <v>656392.2141000001</v>
          </cell>
          <cell r="L3711">
            <v>656392.21410000022</v>
          </cell>
          <cell r="M3711">
            <v>2147670.2391666672</v>
          </cell>
        </row>
        <row r="3712">
          <cell r="A3712">
            <v>38412</v>
          </cell>
          <cell r="B3712" t="str">
            <v>Butadiene</v>
          </cell>
          <cell r="C3712" t="str">
            <v>Butachimie</v>
          </cell>
          <cell r="D3712" t="str">
            <v>Mitsubishi/OMV</v>
          </cell>
          <cell r="E3712">
            <v>542.9</v>
          </cell>
          <cell r="G3712" t="str">
            <v>€/MT</v>
          </cell>
          <cell r="H3712">
            <v>835</v>
          </cell>
          <cell r="I3712" t="str">
            <v>Euro</v>
          </cell>
          <cell r="J3712" t="str">
            <v>Pankey</v>
          </cell>
          <cell r="K3712">
            <v>547249.71479999996</v>
          </cell>
          <cell r="L3712">
            <v>547249.71480000007</v>
          </cell>
          <cell r="M3712">
            <v>1840860.2050000001</v>
          </cell>
        </row>
        <row r="3713">
          <cell r="A3713">
            <v>38412</v>
          </cell>
          <cell r="B3713" t="str">
            <v>Butadiene</v>
          </cell>
          <cell r="C3713" t="str">
            <v>Butachimie</v>
          </cell>
          <cell r="D3713" t="str">
            <v>Sabic</v>
          </cell>
          <cell r="E3713">
            <v>532.22500000000002</v>
          </cell>
          <cell r="G3713" t="str">
            <v>€/MT</v>
          </cell>
          <cell r="H3713">
            <v>1809.1666666666667</v>
          </cell>
          <cell r="I3713" t="str">
            <v>Euro</v>
          </cell>
          <cell r="J3713" t="str">
            <v>Pankey</v>
          </cell>
          <cell r="K3713">
            <v>1162393.2378500002</v>
          </cell>
          <cell r="L3713">
            <v>1162393.2378500002</v>
          </cell>
          <cell r="M3713">
            <v>3988530.4441666668</v>
          </cell>
        </row>
        <row r="3714">
          <cell r="A3714">
            <v>38412</v>
          </cell>
          <cell r="B3714" t="str">
            <v>Butadiene</v>
          </cell>
          <cell r="C3714" t="str">
            <v>Butachimie</v>
          </cell>
          <cell r="D3714" t="str">
            <v>Shell</v>
          </cell>
          <cell r="E3714">
            <v>524.6</v>
          </cell>
          <cell r="G3714" t="str">
            <v>€/MT</v>
          </cell>
          <cell r="H3714">
            <v>4870.833333333333</v>
          </cell>
          <cell r="I3714" t="str">
            <v>Euro</v>
          </cell>
          <cell r="J3714" t="str">
            <v>Pankey</v>
          </cell>
          <cell r="K3714">
            <v>3084684.7220000001</v>
          </cell>
          <cell r="L3714">
            <v>3084684.7220000001</v>
          </cell>
          <cell r="M3714">
            <v>10738351.195833333</v>
          </cell>
        </row>
        <row r="3715">
          <cell r="A3715">
            <v>38412</v>
          </cell>
          <cell r="B3715" t="str">
            <v>Butadiene</v>
          </cell>
          <cell r="C3715" t="str">
            <v>Butachimie</v>
          </cell>
          <cell r="D3715" t="str">
            <v>Traders</v>
          </cell>
          <cell r="E3715">
            <v>549</v>
          </cell>
          <cell r="G3715" t="str">
            <v>€/MT</v>
          </cell>
          <cell r="H3715">
            <v>556.66666666666663</v>
          </cell>
          <cell r="I3715" t="str">
            <v>Euro</v>
          </cell>
          <cell r="J3715" t="str">
            <v>Pankey</v>
          </cell>
          <cell r="K3715">
            <v>368932.39199999993</v>
          </cell>
          <cell r="L3715">
            <v>368932.39199999999</v>
          </cell>
          <cell r="M3715">
            <v>1227240.1366666667</v>
          </cell>
        </row>
        <row r="3716">
          <cell r="A3716">
            <v>38443</v>
          </cell>
          <cell r="B3716" t="str">
            <v>Butadiene</v>
          </cell>
          <cell r="C3716" t="str">
            <v>Butachimie</v>
          </cell>
          <cell r="D3716" t="str">
            <v>Atofina</v>
          </cell>
          <cell r="E3716">
            <v>522.15</v>
          </cell>
          <cell r="G3716" t="str">
            <v>€/MT</v>
          </cell>
          <cell r="H3716">
            <v>2644.1666666666665</v>
          </cell>
          <cell r="I3716" t="str">
            <v>Euro</v>
          </cell>
          <cell r="J3716" t="str">
            <v>Pankey</v>
          </cell>
          <cell r="K3716">
            <v>1666722.6416999998</v>
          </cell>
          <cell r="L3716">
            <v>1666722.6416999998</v>
          </cell>
          <cell r="M3716">
            <v>5829390.6491666669</v>
          </cell>
        </row>
        <row r="3717">
          <cell r="A3717">
            <v>38443</v>
          </cell>
          <cell r="B3717" t="str">
            <v>Butadiene</v>
          </cell>
          <cell r="C3717" t="str">
            <v>Butachimie</v>
          </cell>
          <cell r="D3717" t="str">
            <v>BASF</v>
          </cell>
          <cell r="E3717">
            <v>525.1</v>
          </cell>
          <cell r="G3717" t="str">
            <v>€/MT</v>
          </cell>
          <cell r="H3717">
            <v>695.83333333333337</v>
          </cell>
          <cell r="I3717" t="str">
            <v>Euro</v>
          </cell>
          <cell r="J3717" t="str">
            <v>Pankey</v>
          </cell>
          <cell r="K3717">
            <v>441089.25100000011</v>
          </cell>
          <cell r="L3717">
            <v>441089.25100000005</v>
          </cell>
          <cell r="M3717">
            <v>1534050.1708333334</v>
          </cell>
        </row>
        <row r="3718">
          <cell r="A3718">
            <v>38443</v>
          </cell>
          <cell r="B3718" t="str">
            <v>Butadiene</v>
          </cell>
          <cell r="C3718" t="str">
            <v>Butachimie</v>
          </cell>
          <cell r="D3718" t="str">
            <v>BPAmoco</v>
          </cell>
          <cell r="E3718">
            <v>539.85</v>
          </cell>
          <cell r="G3718" t="str">
            <v>€/MT</v>
          </cell>
          <cell r="H3718">
            <v>1530.8333333333333</v>
          </cell>
          <cell r="I3718" t="str">
            <v>Euro</v>
          </cell>
          <cell r="J3718" t="str">
            <v>Pankey</v>
          </cell>
          <cell r="K3718">
            <v>997654.67670000007</v>
          </cell>
          <cell r="L3718">
            <v>997654.67670000007</v>
          </cell>
          <cell r="M3718">
            <v>3374910.3758333335</v>
          </cell>
        </row>
        <row r="3719">
          <cell r="A3719">
            <v>38443</v>
          </cell>
          <cell r="B3719" t="str">
            <v>Butadiene</v>
          </cell>
          <cell r="C3719" t="str">
            <v>Butachimie</v>
          </cell>
          <cell r="D3719" t="str">
            <v>Erdoelchemie(BP)</v>
          </cell>
          <cell r="E3719">
            <v>539.85</v>
          </cell>
          <cell r="G3719" t="str">
            <v>€/MT</v>
          </cell>
          <cell r="H3719">
            <v>974.16666666666686</v>
          </cell>
          <cell r="I3719" t="str">
            <v>Euro</v>
          </cell>
          <cell r="J3719" t="str">
            <v>Pankey</v>
          </cell>
          <cell r="K3719">
            <v>634871.15790000022</v>
          </cell>
          <cell r="L3719">
            <v>634871.15790000022</v>
          </cell>
          <cell r="M3719">
            <v>2147670.2391666672</v>
          </cell>
        </row>
        <row r="3720">
          <cell r="A3720">
            <v>38443</v>
          </cell>
          <cell r="B3720" t="str">
            <v>Butadiene</v>
          </cell>
          <cell r="C3720" t="str">
            <v>Butachimie</v>
          </cell>
          <cell r="D3720" t="str">
            <v>Mitsubishi/OMV</v>
          </cell>
          <cell r="E3720">
            <v>525.1</v>
          </cell>
          <cell r="G3720" t="str">
            <v>€/MT</v>
          </cell>
          <cell r="H3720">
            <v>835</v>
          </cell>
          <cell r="I3720" t="str">
            <v>Euro</v>
          </cell>
          <cell r="J3720" t="str">
            <v>Pankey</v>
          </cell>
          <cell r="K3720">
            <v>529307.10120000003</v>
          </cell>
          <cell r="L3720">
            <v>529307.10120000003</v>
          </cell>
          <cell r="M3720">
            <v>1840860.2050000001</v>
          </cell>
        </row>
        <row r="3721">
          <cell r="A3721">
            <v>38443</v>
          </cell>
          <cell r="B3721" t="str">
            <v>Butadiene</v>
          </cell>
          <cell r="C3721" t="str">
            <v>Butachimie</v>
          </cell>
          <cell r="D3721" t="str">
            <v>Sabic</v>
          </cell>
          <cell r="E3721">
            <v>514.77499999999998</v>
          </cell>
          <cell r="G3721" t="str">
            <v>€/MT</v>
          </cell>
          <cell r="H3721">
            <v>1809.1666666666667</v>
          </cell>
          <cell r="I3721" t="str">
            <v>Euro</v>
          </cell>
          <cell r="J3721" t="str">
            <v>Pankey</v>
          </cell>
          <cell r="K3721">
            <v>1124281.9841499999</v>
          </cell>
          <cell r="L3721">
            <v>1124281.9841500001</v>
          </cell>
          <cell r="M3721">
            <v>3988530.4441666668</v>
          </cell>
        </row>
        <row r="3722">
          <cell r="A3722">
            <v>38443</v>
          </cell>
          <cell r="B3722" t="str">
            <v>Butadiene</v>
          </cell>
          <cell r="C3722" t="str">
            <v>Butachimie</v>
          </cell>
          <cell r="D3722" t="str">
            <v>Shell</v>
          </cell>
          <cell r="E3722">
            <v>507.4</v>
          </cell>
          <cell r="G3722" t="str">
            <v>€/MT</v>
          </cell>
          <cell r="H3722">
            <v>4870.833333333333</v>
          </cell>
          <cell r="I3722" t="str">
            <v>Euro</v>
          </cell>
          <cell r="J3722" t="str">
            <v>Pankey</v>
          </cell>
          <cell r="K3722">
            <v>2983547.5179999997</v>
          </cell>
          <cell r="L3722">
            <v>2983547.5179999997</v>
          </cell>
          <cell r="M3722">
            <v>10738351.195833333</v>
          </cell>
        </row>
        <row r="3723">
          <cell r="A3723">
            <v>38443</v>
          </cell>
          <cell r="B3723" t="str">
            <v>Butadiene</v>
          </cell>
          <cell r="C3723" t="str">
            <v>Butachimie</v>
          </cell>
          <cell r="D3723" t="str">
            <v>Traders</v>
          </cell>
          <cell r="E3723">
            <v>531</v>
          </cell>
          <cell r="G3723" t="str">
            <v>€/MT</v>
          </cell>
          <cell r="H3723">
            <v>556.66666666666663</v>
          </cell>
          <cell r="I3723" t="str">
            <v>Euro</v>
          </cell>
          <cell r="J3723" t="str">
            <v>Pankey</v>
          </cell>
          <cell r="K3723">
            <v>356836.24799999996</v>
          </cell>
          <cell r="L3723">
            <v>356836.24800000002</v>
          </cell>
          <cell r="M3723">
            <v>1227240.1366666667</v>
          </cell>
        </row>
        <row r="3724">
          <cell r="A3724">
            <v>38473</v>
          </cell>
          <cell r="B3724" t="str">
            <v>Butadiene</v>
          </cell>
          <cell r="C3724" t="str">
            <v>Butachimie</v>
          </cell>
          <cell r="D3724" t="str">
            <v>Atofina</v>
          </cell>
          <cell r="E3724">
            <v>522.15</v>
          </cell>
          <cell r="G3724" t="str">
            <v>€/MT</v>
          </cell>
          <cell r="H3724">
            <v>2644.1666666666665</v>
          </cell>
          <cell r="I3724" t="str">
            <v>Euro</v>
          </cell>
          <cell r="J3724" t="str">
            <v>Pankey</v>
          </cell>
          <cell r="K3724">
            <v>1666722.6416999998</v>
          </cell>
          <cell r="L3724">
            <v>1666722.6416999998</v>
          </cell>
          <cell r="M3724">
            <v>5829390.6491666669</v>
          </cell>
        </row>
        <row r="3725">
          <cell r="A3725">
            <v>38473</v>
          </cell>
          <cell r="B3725" t="str">
            <v>Butadiene</v>
          </cell>
          <cell r="C3725" t="str">
            <v>Butachimie</v>
          </cell>
          <cell r="D3725" t="str">
            <v>BASF</v>
          </cell>
          <cell r="E3725">
            <v>525.1</v>
          </cell>
          <cell r="G3725" t="str">
            <v>€/MT</v>
          </cell>
          <cell r="H3725">
            <v>695.83333333333337</v>
          </cell>
          <cell r="I3725" t="str">
            <v>Euro</v>
          </cell>
          <cell r="J3725" t="str">
            <v>Pankey</v>
          </cell>
          <cell r="K3725">
            <v>441089.25100000011</v>
          </cell>
          <cell r="L3725">
            <v>441089.25100000005</v>
          </cell>
          <cell r="M3725">
            <v>1534050.1708333334</v>
          </cell>
        </row>
        <row r="3726">
          <cell r="A3726">
            <v>38473</v>
          </cell>
          <cell r="B3726" t="str">
            <v>Butadiene</v>
          </cell>
          <cell r="C3726" t="str">
            <v>Butachimie</v>
          </cell>
          <cell r="D3726" t="str">
            <v>BPAmoco</v>
          </cell>
          <cell r="E3726">
            <v>539.85</v>
          </cell>
          <cell r="G3726" t="str">
            <v>€/MT</v>
          </cell>
          <cell r="H3726">
            <v>1530.8333333333333</v>
          </cell>
          <cell r="I3726" t="str">
            <v>Euro</v>
          </cell>
          <cell r="J3726" t="str">
            <v>Pankey</v>
          </cell>
          <cell r="K3726">
            <v>997654.67670000007</v>
          </cell>
          <cell r="L3726">
            <v>997654.67670000007</v>
          </cell>
          <cell r="M3726">
            <v>3374910.3758333335</v>
          </cell>
        </row>
        <row r="3727">
          <cell r="A3727">
            <v>38473</v>
          </cell>
          <cell r="B3727" t="str">
            <v>Butadiene</v>
          </cell>
          <cell r="C3727" t="str">
            <v>Butachimie</v>
          </cell>
          <cell r="D3727" t="str">
            <v>Erdoelchemie(BP)</v>
          </cell>
          <cell r="E3727">
            <v>539.85</v>
          </cell>
          <cell r="G3727" t="str">
            <v>€/MT</v>
          </cell>
          <cell r="H3727">
            <v>974.16666666666686</v>
          </cell>
          <cell r="I3727" t="str">
            <v>Euro</v>
          </cell>
          <cell r="J3727" t="str">
            <v>Pankey</v>
          </cell>
          <cell r="K3727">
            <v>634871.15790000022</v>
          </cell>
          <cell r="L3727">
            <v>634871.15790000022</v>
          </cell>
          <cell r="M3727">
            <v>2147670.2391666672</v>
          </cell>
        </row>
        <row r="3728">
          <cell r="A3728">
            <v>38473</v>
          </cell>
          <cell r="B3728" t="str">
            <v>Butadiene</v>
          </cell>
          <cell r="C3728" t="str">
            <v>Butachimie</v>
          </cell>
          <cell r="D3728" t="str">
            <v>Mitsubishi/OMV</v>
          </cell>
          <cell r="E3728">
            <v>525.1</v>
          </cell>
          <cell r="G3728" t="str">
            <v>€/MT</v>
          </cell>
          <cell r="H3728">
            <v>835</v>
          </cell>
          <cell r="I3728" t="str">
            <v>Euro</v>
          </cell>
          <cell r="J3728" t="str">
            <v>Pankey</v>
          </cell>
          <cell r="K3728">
            <v>529307.10120000003</v>
          </cell>
          <cell r="L3728">
            <v>529307.10120000003</v>
          </cell>
          <cell r="M3728">
            <v>1840860.2050000001</v>
          </cell>
        </row>
        <row r="3729">
          <cell r="A3729">
            <v>38473</v>
          </cell>
          <cell r="B3729" t="str">
            <v>Butadiene</v>
          </cell>
          <cell r="C3729" t="str">
            <v>Butachimie</v>
          </cell>
          <cell r="D3729" t="str">
            <v>Sabic</v>
          </cell>
          <cell r="E3729">
            <v>514.77499999999998</v>
          </cell>
          <cell r="G3729" t="str">
            <v>€/MT</v>
          </cell>
          <cell r="H3729">
            <v>1809.1666666666667</v>
          </cell>
          <cell r="I3729" t="str">
            <v>Euro</v>
          </cell>
          <cell r="J3729" t="str">
            <v>Pankey</v>
          </cell>
          <cell r="K3729">
            <v>1124281.9841499999</v>
          </cell>
          <cell r="L3729">
            <v>1124281.9841500001</v>
          </cell>
          <cell r="M3729">
            <v>3988530.4441666668</v>
          </cell>
        </row>
        <row r="3730">
          <cell r="A3730">
            <v>38473</v>
          </cell>
          <cell r="B3730" t="str">
            <v>Butadiene</v>
          </cell>
          <cell r="C3730" t="str">
            <v>Butachimie</v>
          </cell>
          <cell r="D3730" t="str">
            <v>Shell</v>
          </cell>
          <cell r="E3730">
            <v>507.4</v>
          </cell>
          <cell r="G3730" t="str">
            <v>€/MT</v>
          </cell>
          <cell r="H3730">
            <v>4870.833333333333</v>
          </cell>
          <cell r="I3730" t="str">
            <v>Euro</v>
          </cell>
          <cell r="J3730" t="str">
            <v>Pankey</v>
          </cell>
          <cell r="K3730">
            <v>2983547.5179999997</v>
          </cell>
          <cell r="L3730">
            <v>2983547.5179999997</v>
          </cell>
          <cell r="M3730">
            <v>10738351.195833333</v>
          </cell>
        </row>
        <row r="3731">
          <cell r="A3731">
            <v>38473</v>
          </cell>
          <cell r="B3731" t="str">
            <v>Butadiene</v>
          </cell>
          <cell r="C3731" t="str">
            <v>Butachimie</v>
          </cell>
          <cell r="D3731" t="str">
            <v>Traders</v>
          </cell>
          <cell r="E3731">
            <v>531</v>
          </cell>
          <cell r="G3731" t="str">
            <v>€/MT</v>
          </cell>
          <cell r="H3731">
            <v>556.66666666666663</v>
          </cell>
          <cell r="I3731" t="str">
            <v>Euro</v>
          </cell>
          <cell r="J3731" t="str">
            <v>Pankey</v>
          </cell>
          <cell r="K3731">
            <v>356836.24799999996</v>
          </cell>
          <cell r="L3731">
            <v>356836.24800000002</v>
          </cell>
          <cell r="M3731">
            <v>1227240.1366666667</v>
          </cell>
        </row>
        <row r="3732">
          <cell r="A3732">
            <v>38504</v>
          </cell>
          <cell r="B3732" t="str">
            <v>Butadiene</v>
          </cell>
          <cell r="C3732" t="str">
            <v>Butachimie</v>
          </cell>
          <cell r="D3732" t="str">
            <v>Atofina</v>
          </cell>
          <cell r="E3732">
            <v>522.15</v>
          </cell>
          <cell r="G3732" t="str">
            <v>€/MT</v>
          </cell>
          <cell r="H3732">
            <v>2644.1666666666665</v>
          </cell>
          <cell r="I3732" t="str">
            <v>Euro</v>
          </cell>
          <cell r="J3732" t="str">
            <v>Pankey</v>
          </cell>
          <cell r="K3732">
            <v>1666722.6416999998</v>
          </cell>
          <cell r="L3732">
            <v>1666722.6416999998</v>
          </cell>
          <cell r="M3732">
            <v>5829390.6491666669</v>
          </cell>
        </row>
        <row r="3733">
          <cell r="A3733">
            <v>38504</v>
          </cell>
          <cell r="B3733" t="str">
            <v>Butadiene</v>
          </cell>
          <cell r="C3733" t="str">
            <v>Butachimie</v>
          </cell>
          <cell r="D3733" t="str">
            <v>BASF</v>
          </cell>
          <cell r="E3733">
            <v>525.1</v>
          </cell>
          <cell r="G3733" t="str">
            <v>€/MT</v>
          </cell>
          <cell r="H3733">
            <v>695.83333333333337</v>
          </cell>
          <cell r="I3733" t="str">
            <v>Euro</v>
          </cell>
          <cell r="J3733" t="str">
            <v>Pankey</v>
          </cell>
          <cell r="K3733">
            <v>441089.25100000011</v>
          </cell>
          <cell r="L3733">
            <v>441089.25100000005</v>
          </cell>
          <cell r="M3733">
            <v>1534050.1708333334</v>
          </cell>
        </row>
        <row r="3734">
          <cell r="A3734">
            <v>38504</v>
          </cell>
          <cell r="B3734" t="str">
            <v>Butadiene</v>
          </cell>
          <cell r="C3734" t="str">
            <v>Butachimie</v>
          </cell>
          <cell r="D3734" t="str">
            <v>BPAmoco</v>
          </cell>
          <cell r="E3734">
            <v>539.85</v>
          </cell>
          <cell r="G3734" t="str">
            <v>€/MT</v>
          </cell>
          <cell r="H3734">
            <v>1530.8333333333333</v>
          </cell>
          <cell r="I3734" t="str">
            <v>Euro</v>
          </cell>
          <cell r="J3734" t="str">
            <v>Pankey</v>
          </cell>
          <cell r="K3734">
            <v>997654.67670000007</v>
          </cell>
          <cell r="L3734">
            <v>997654.67670000007</v>
          </cell>
          <cell r="M3734">
            <v>3374910.3758333335</v>
          </cell>
        </row>
        <row r="3735">
          <cell r="A3735">
            <v>38504</v>
          </cell>
          <cell r="B3735" t="str">
            <v>Butadiene</v>
          </cell>
          <cell r="C3735" t="str">
            <v>Butachimie</v>
          </cell>
          <cell r="D3735" t="str">
            <v>Erdoelchemie(BP)</v>
          </cell>
          <cell r="E3735">
            <v>539.85</v>
          </cell>
          <cell r="G3735" t="str">
            <v>€/MT</v>
          </cell>
          <cell r="H3735">
            <v>974.16666666666686</v>
          </cell>
          <cell r="I3735" t="str">
            <v>Euro</v>
          </cell>
          <cell r="J3735" t="str">
            <v>Pankey</v>
          </cell>
          <cell r="K3735">
            <v>634871.15790000022</v>
          </cell>
          <cell r="L3735">
            <v>634871.15790000022</v>
          </cell>
          <cell r="M3735">
            <v>2147670.2391666672</v>
          </cell>
        </row>
        <row r="3736">
          <cell r="A3736">
            <v>38504</v>
          </cell>
          <cell r="B3736" t="str">
            <v>Butadiene</v>
          </cell>
          <cell r="C3736" t="str">
            <v>Butachimie</v>
          </cell>
          <cell r="D3736" t="str">
            <v>Mitsubishi/OMV</v>
          </cell>
          <cell r="E3736">
            <v>525.1</v>
          </cell>
          <cell r="G3736" t="str">
            <v>€/MT</v>
          </cell>
          <cell r="H3736">
            <v>835</v>
          </cell>
          <cell r="I3736" t="str">
            <v>Euro</v>
          </cell>
          <cell r="J3736" t="str">
            <v>Pankey</v>
          </cell>
          <cell r="K3736">
            <v>529307.10120000003</v>
          </cell>
          <cell r="L3736">
            <v>529307.10120000003</v>
          </cell>
          <cell r="M3736">
            <v>1840860.2050000001</v>
          </cell>
        </row>
        <row r="3737">
          <cell r="A3737">
            <v>38504</v>
          </cell>
          <cell r="B3737" t="str">
            <v>Butadiene</v>
          </cell>
          <cell r="C3737" t="str">
            <v>Butachimie</v>
          </cell>
          <cell r="D3737" t="str">
            <v>Sabic</v>
          </cell>
          <cell r="E3737">
            <v>514.77499999999998</v>
          </cell>
          <cell r="G3737" t="str">
            <v>€/MT</v>
          </cell>
          <cell r="H3737">
            <v>1809.1666666666667</v>
          </cell>
          <cell r="I3737" t="str">
            <v>Euro</v>
          </cell>
          <cell r="J3737" t="str">
            <v>Pankey</v>
          </cell>
          <cell r="K3737">
            <v>1124281.9841499999</v>
          </cell>
          <cell r="L3737">
            <v>1124281.9841500001</v>
          </cell>
          <cell r="M3737">
            <v>3988530.4441666668</v>
          </cell>
        </row>
        <row r="3738">
          <cell r="A3738">
            <v>38504</v>
          </cell>
          <cell r="B3738" t="str">
            <v>Butadiene</v>
          </cell>
          <cell r="C3738" t="str">
            <v>Butachimie</v>
          </cell>
          <cell r="D3738" t="str">
            <v>Shell</v>
          </cell>
          <cell r="E3738">
            <v>507.4</v>
          </cell>
          <cell r="G3738" t="str">
            <v>€/MT</v>
          </cell>
          <cell r="H3738">
            <v>4870.833333333333</v>
          </cell>
          <cell r="I3738" t="str">
            <v>Euro</v>
          </cell>
          <cell r="J3738" t="str">
            <v>Pankey</v>
          </cell>
          <cell r="K3738">
            <v>2983547.5179999997</v>
          </cell>
          <cell r="L3738">
            <v>2983547.5179999997</v>
          </cell>
          <cell r="M3738">
            <v>10738351.195833333</v>
          </cell>
        </row>
        <row r="3739">
          <cell r="A3739">
            <v>38504</v>
          </cell>
          <cell r="B3739" t="str">
            <v>Butadiene</v>
          </cell>
          <cell r="C3739" t="str">
            <v>Butachimie</v>
          </cell>
          <cell r="D3739" t="str">
            <v>Traders</v>
          </cell>
          <cell r="E3739">
            <v>531</v>
          </cell>
          <cell r="G3739" t="str">
            <v>€/MT</v>
          </cell>
          <cell r="H3739">
            <v>556.66666666666663</v>
          </cell>
          <cell r="I3739" t="str">
            <v>Euro</v>
          </cell>
          <cell r="J3739" t="str">
            <v>Pankey</v>
          </cell>
          <cell r="K3739">
            <v>356836.24799999996</v>
          </cell>
          <cell r="L3739">
            <v>356836.24800000002</v>
          </cell>
          <cell r="M3739">
            <v>1227240.1366666667</v>
          </cell>
        </row>
        <row r="3740">
          <cell r="A3740">
            <v>38534</v>
          </cell>
          <cell r="B3740" t="str">
            <v>Butadiene</v>
          </cell>
          <cell r="C3740" t="str">
            <v>Butachimie</v>
          </cell>
          <cell r="D3740" t="str">
            <v>Atofina</v>
          </cell>
          <cell r="E3740">
            <v>508.875</v>
          </cell>
          <cell r="G3740" t="str">
            <v>€/MT</v>
          </cell>
          <cell r="H3740">
            <v>2644.1666666666665</v>
          </cell>
          <cell r="I3740" t="str">
            <v>Euro</v>
          </cell>
          <cell r="J3740" t="str">
            <v>Pankey</v>
          </cell>
          <cell r="K3740">
            <v>1624348.3372499999</v>
          </cell>
          <cell r="L3740">
            <v>1624348.3372500001</v>
          </cell>
          <cell r="M3740">
            <v>5829390.6491666669</v>
          </cell>
        </row>
        <row r="3741">
          <cell r="A3741">
            <v>38534</v>
          </cell>
          <cell r="B3741" t="str">
            <v>Butadiene</v>
          </cell>
          <cell r="C3741" t="str">
            <v>Butachimie</v>
          </cell>
          <cell r="D3741" t="str">
            <v>BASF</v>
          </cell>
          <cell r="E3741">
            <v>511.75</v>
          </cell>
          <cell r="G3741" t="str">
            <v>€/MT</v>
          </cell>
          <cell r="H3741">
            <v>695.83333333333337</v>
          </cell>
          <cell r="I3741" t="str">
            <v>Euro</v>
          </cell>
          <cell r="J3741" t="str">
            <v>Pankey</v>
          </cell>
          <cell r="K3741">
            <v>429875.11750000005</v>
          </cell>
          <cell r="L3741">
            <v>429875.11750000005</v>
          </cell>
          <cell r="M3741">
            <v>1534050.1708333334</v>
          </cell>
        </row>
        <row r="3742">
          <cell r="A3742">
            <v>38534</v>
          </cell>
          <cell r="B3742" t="str">
            <v>Butadiene</v>
          </cell>
          <cell r="C3742" t="str">
            <v>Butachimie</v>
          </cell>
          <cell r="D3742" t="str">
            <v>BPAmoco</v>
          </cell>
          <cell r="E3742">
            <v>526.125</v>
          </cell>
          <cell r="G3742" t="str">
            <v>€/MT</v>
          </cell>
          <cell r="H3742">
            <v>1530.8333333333333</v>
          </cell>
          <cell r="I3742" t="str">
            <v>Euro</v>
          </cell>
          <cell r="J3742" t="str">
            <v>Pankey</v>
          </cell>
          <cell r="K3742">
            <v>972290.57474999991</v>
          </cell>
          <cell r="L3742">
            <v>972290.57475000003</v>
          </cell>
          <cell r="M3742">
            <v>3374910.3758333335</v>
          </cell>
        </row>
        <row r="3743">
          <cell r="A3743">
            <v>38534</v>
          </cell>
          <cell r="B3743" t="str">
            <v>Butadiene</v>
          </cell>
          <cell r="C3743" t="str">
            <v>Butachimie</v>
          </cell>
          <cell r="D3743" t="str">
            <v>Erdoelchemie(BP)</v>
          </cell>
          <cell r="E3743">
            <v>526.125</v>
          </cell>
          <cell r="G3743" t="str">
            <v>€/MT</v>
          </cell>
          <cell r="H3743">
            <v>974.16666666666686</v>
          </cell>
          <cell r="I3743" t="str">
            <v>Euro</v>
          </cell>
          <cell r="J3743" t="str">
            <v>Pankey</v>
          </cell>
          <cell r="K3743">
            <v>618730.36575000011</v>
          </cell>
          <cell r="L3743">
            <v>618730.36575000011</v>
          </cell>
          <cell r="M3743">
            <v>2147670.2391666672</v>
          </cell>
        </row>
        <row r="3744">
          <cell r="A3744">
            <v>38534</v>
          </cell>
          <cell r="B3744" t="str">
            <v>Butadiene</v>
          </cell>
          <cell r="C3744" t="str">
            <v>Butachimie</v>
          </cell>
          <cell r="D3744" t="str">
            <v>Mitsubishi/OMV</v>
          </cell>
          <cell r="E3744">
            <v>511.75</v>
          </cell>
          <cell r="G3744" t="str">
            <v>€/MT</v>
          </cell>
          <cell r="H3744">
            <v>835</v>
          </cell>
          <cell r="I3744" t="str">
            <v>Euro</v>
          </cell>
          <cell r="J3744" t="str">
            <v>Pankey</v>
          </cell>
          <cell r="K3744">
            <v>515850.14100000006</v>
          </cell>
          <cell r="L3744">
            <v>515850.141</v>
          </cell>
          <cell r="M3744">
            <v>1840860.2050000001</v>
          </cell>
        </row>
        <row r="3745">
          <cell r="A3745">
            <v>38534</v>
          </cell>
          <cell r="B3745" t="str">
            <v>Butadiene</v>
          </cell>
          <cell r="C3745" t="str">
            <v>Butachimie</v>
          </cell>
          <cell r="D3745" t="str">
            <v>Sabic</v>
          </cell>
          <cell r="E3745">
            <v>501.68750000000006</v>
          </cell>
          <cell r="G3745" t="str">
            <v>€/MT</v>
          </cell>
          <cell r="H3745">
            <v>1809.1666666666667</v>
          </cell>
          <cell r="I3745" t="str">
            <v>Euro</v>
          </cell>
          <cell r="J3745" t="str">
            <v>Pankey</v>
          </cell>
          <cell r="K3745">
            <v>1095698.5438750002</v>
          </cell>
          <cell r="L3745">
            <v>1095698.5438750002</v>
          </cell>
          <cell r="M3745">
            <v>3988530.4441666668</v>
          </cell>
        </row>
        <row r="3746">
          <cell r="A3746">
            <v>38534</v>
          </cell>
          <cell r="B3746" t="str">
            <v>Butadiene</v>
          </cell>
          <cell r="C3746" t="str">
            <v>Butachimie</v>
          </cell>
          <cell r="D3746" t="str">
            <v>Shell</v>
          </cell>
          <cell r="E3746">
            <v>494.5</v>
          </cell>
          <cell r="G3746" t="str">
            <v>€/MT</v>
          </cell>
          <cell r="H3746">
            <v>4870.833333333333</v>
          </cell>
          <cell r="I3746" t="str">
            <v>Euro</v>
          </cell>
          <cell r="J3746" t="str">
            <v>Pankey</v>
          </cell>
          <cell r="K3746">
            <v>2907694.6150000002</v>
          </cell>
          <cell r="L3746">
            <v>2907694.6149999998</v>
          </cell>
          <cell r="M3746">
            <v>10738351.195833333</v>
          </cell>
        </row>
        <row r="3747">
          <cell r="A3747">
            <v>38534</v>
          </cell>
          <cell r="B3747" t="str">
            <v>Butadiene</v>
          </cell>
          <cell r="C3747" t="str">
            <v>Butachimie</v>
          </cell>
          <cell r="D3747" t="str">
            <v>Traders</v>
          </cell>
          <cell r="E3747">
            <v>517.5</v>
          </cell>
          <cell r="G3747" t="str">
            <v>€/MT</v>
          </cell>
          <cell r="H3747">
            <v>556.66666666666663</v>
          </cell>
          <cell r="I3747" t="str">
            <v>Euro</v>
          </cell>
          <cell r="J3747" t="str">
            <v>Pankey</v>
          </cell>
          <cell r="K3747">
            <v>347764.13999999996</v>
          </cell>
          <cell r="L3747">
            <v>347764.14</v>
          </cell>
          <cell r="M3747">
            <v>1227240.1366666667</v>
          </cell>
        </row>
        <row r="3748">
          <cell r="A3748">
            <v>38565</v>
          </cell>
          <cell r="B3748" t="str">
            <v>Butadiene</v>
          </cell>
          <cell r="C3748" t="str">
            <v>Butachimie</v>
          </cell>
          <cell r="D3748" t="str">
            <v>Atofina</v>
          </cell>
          <cell r="E3748">
            <v>508.875</v>
          </cell>
          <cell r="G3748" t="str">
            <v>€/MT</v>
          </cell>
          <cell r="H3748">
            <v>2644.1666666666665</v>
          </cell>
          <cell r="I3748" t="str">
            <v>Euro</v>
          </cell>
          <cell r="J3748" t="str">
            <v>Pankey</v>
          </cell>
          <cell r="K3748">
            <v>1624348.3372499999</v>
          </cell>
          <cell r="L3748">
            <v>1624348.3372500001</v>
          </cell>
          <cell r="M3748">
            <v>5829390.6491666669</v>
          </cell>
        </row>
        <row r="3749">
          <cell r="A3749">
            <v>38565</v>
          </cell>
          <cell r="B3749" t="str">
            <v>Butadiene</v>
          </cell>
          <cell r="C3749" t="str">
            <v>Butachimie</v>
          </cell>
          <cell r="D3749" t="str">
            <v>BASF</v>
          </cell>
          <cell r="E3749">
            <v>511.75</v>
          </cell>
          <cell r="G3749" t="str">
            <v>€/MT</v>
          </cell>
          <cell r="H3749">
            <v>695.83333333333337</v>
          </cell>
          <cell r="I3749" t="str">
            <v>Euro</v>
          </cell>
          <cell r="J3749" t="str">
            <v>Pankey</v>
          </cell>
          <cell r="K3749">
            <v>429875.11750000005</v>
          </cell>
          <cell r="L3749">
            <v>429875.11750000005</v>
          </cell>
          <cell r="M3749">
            <v>1534050.1708333334</v>
          </cell>
        </row>
        <row r="3750">
          <cell r="A3750">
            <v>38565</v>
          </cell>
          <cell r="B3750" t="str">
            <v>Butadiene</v>
          </cell>
          <cell r="C3750" t="str">
            <v>Butachimie</v>
          </cell>
          <cell r="D3750" t="str">
            <v>BPAmoco</v>
          </cell>
          <cell r="E3750">
            <v>526.125</v>
          </cell>
          <cell r="G3750" t="str">
            <v>€/MT</v>
          </cell>
          <cell r="H3750">
            <v>1530.8333333333333</v>
          </cell>
          <cell r="I3750" t="str">
            <v>Euro</v>
          </cell>
          <cell r="J3750" t="str">
            <v>Pankey</v>
          </cell>
          <cell r="K3750">
            <v>972290.57474999991</v>
          </cell>
          <cell r="L3750">
            <v>972290.57475000003</v>
          </cell>
          <cell r="M3750">
            <v>3374910.3758333335</v>
          </cell>
        </row>
        <row r="3751">
          <cell r="A3751">
            <v>38565</v>
          </cell>
          <cell r="B3751" t="str">
            <v>Butadiene</v>
          </cell>
          <cell r="C3751" t="str">
            <v>Butachimie</v>
          </cell>
          <cell r="D3751" t="str">
            <v>Erdoelchemie(BP)</v>
          </cell>
          <cell r="E3751">
            <v>526.125</v>
          </cell>
          <cell r="G3751" t="str">
            <v>€/MT</v>
          </cell>
          <cell r="H3751">
            <v>974.16666666666686</v>
          </cell>
          <cell r="I3751" t="str">
            <v>Euro</v>
          </cell>
          <cell r="J3751" t="str">
            <v>Pankey</v>
          </cell>
          <cell r="K3751">
            <v>618730.36575000011</v>
          </cell>
          <cell r="L3751">
            <v>618730.36575000011</v>
          </cell>
          <cell r="M3751">
            <v>2147670.2391666672</v>
          </cell>
        </row>
        <row r="3752">
          <cell r="A3752">
            <v>38565</v>
          </cell>
          <cell r="B3752" t="str">
            <v>Butadiene</v>
          </cell>
          <cell r="C3752" t="str">
            <v>Butachimie</v>
          </cell>
          <cell r="D3752" t="str">
            <v>Mitsubishi/OMV</v>
          </cell>
          <cell r="E3752">
            <v>511.75</v>
          </cell>
          <cell r="G3752" t="str">
            <v>€/MT</v>
          </cell>
          <cell r="H3752">
            <v>835</v>
          </cell>
          <cell r="I3752" t="str">
            <v>Euro</v>
          </cell>
          <cell r="J3752" t="str">
            <v>Pankey</v>
          </cell>
          <cell r="K3752">
            <v>515850.14100000006</v>
          </cell>
          <cell r="L3752">
            <v>515850.141</v>
          </cell>
          <cell r="M3752">
            <v>1840860.2050000001</v>
          </cell>
        </row>
        <row r="3753">
          <cell r="A3753">
            <v>38565</v>
          </cell>
          <cell r="B3753" t="str">
            <v>Butadiene</v>
          </cell>
          <cell r="C3753" t="str">
            <v>Butachimie</v>
          </cell>
          <cell r="D3753" t="str">
            <v>Sabic</v>
          </cell>
          <cell r="E3753">
            <v>501.68750000000006</v>
          </cell>
          <cell r="G3753" t="str">
            <v>€/MT</v>
          </cell>
          <cell r="H3753">
            <v>1809.1666666666667</v>
          </cell>
          <cell r="I3753" t="str">
            <v>Euro</v>
          </cell>
          <cell r="J3753" t="str">
            <v>Pankey</v>
          </cell>
          <cell r="K3753">
            <v>1095698.5438750002</v>
          </cell>
          <cell r="L3753">
            <v>1095698.5438750002</v>
          </cell>
          <cell r="M3753">
            <v>3988530.4441666668</v>
          </cell>
        </row>
        <row r="3754">
          <cell r="A3754">
            <v>38565</v>
          </cell>
          <cell r="B3754" t="str">
            <v>Butadiene</v>
          </cell>
          <cell r="C3754" t="str">
            <v>Butachimie</v>
          </cell>
          <cell r="D3754" t="str">
            <v>Shell</v>
          </cell>
          <cell r="E3754">
            <v>494.5</v>
          </cell>
          <cell r="G3754" t="str">
            <v>€/MT</v>
          </cell>
          <cell r="H3754">
            <v>4870.833333333333</v>
          </cell>
          <cell r="I3754" t="str">
            <v>Euro</v>
          </cell>
          <cell r="J3754" t="str">
            <v>Pankey</v>
          </cell>
          <cell r="K3754">
            <v>2907694.6150000002</v>
          </cell>
          <cell r="L3754">
            <v>2907694.6149999998</v>
          </cell>
          <cell r="M3754">
            <v>10738351.195833333</v>
          </cell>
        </row>
        <row r="3755">
          <cell r="A3755">
            <v>38565</v>
          </cell>
          <cell r="B3755" t="str">
            <v>Butadiene</v>
          </cell>
          <cell r="C3755" t="str">
            <v>Butachimie</v>
          </cell>
          <cell r="D3755" t="str">
            <v>Traders</v>
          </cell>
          <cell r="E3755">
            <v>517.5</v>
          </cell>
          <cell r="G3755" t="str">
            <v>€/MT</v>
          </cell>
          <cell r="H3755">
            <v>556.66666666666663</v>
          </cell>
          <cell r="I3755" t="str">
            <v>Euro</v>
          </cell>
          <cell r="J3755" t="str">
            <v>Pankey</v>
          </cell>
          <cell r="K3755">
            <v>347764.13999999996</v>
          </cell>
          <cell r="L3755">
            <v>347764.14</v>
          </cell>
          <cell r="M3755">
            <v>1227240.1366666667</v>
          </cell>
        </row>
        <row r="3756">
          <cell r="A3756">
            <v>38596</v>
          </cell>
          <cell r="B3756" t="str">
            <v>Butadiene</v>
          </cell>
          <cell r="C3756" t="str">
            <v>Butachimie</v>
          </cell>
          <cell r="D3756" t="str">
            <v>Atofina</v>
          </cell>
          <cell r="E3756">
            <v>508.875</v>
          </cell>
          <cell r="G3756" t="str">
            <v>€/MT</v>
          </cell>
          <cell r="H3756">
            <v>2644.1666666666665</v>
          </cell>
          <cell r="I3756" t="str">
            <v>Euro</v>
          </cell>
          <cell r="J3756" t="str">
            <v>Pankey</v>
          </cell>
          <cell r="K3756">
            <v>1624348.3372499999</v>
          </cell>
          <cell r="L3756">
            <v>1624348.3372500001</v>
          </cell>
          <cell r="M3756">
            <v>5829390.6491666669</v>
          </cell>
        </row>
        <row r="3757">
          <cell r="A3757">
            <v>38596</v>
          </cell>
          <cell r="B3757" t="str">
            <v>Butadiene</v>
          </cell>
          <cell r="C3757" t="str">
            <v>Butachimie</v>
          </cell>
          <cell r="D3757" t="str">
            <v>BASF</v>
          </cell>
          <cell r="E3757">
            <v>511.75</v>
          </cell>
          <cell r="G3757" t="str">
            <v>€/MT</v>
          </cell>
          <cell r="H3757">
            <v>695.83333333333337</v>
          </cell>
          <cell r="I3757" t="str">
            <v>Euro</v>
          </cell>
          <cell r="J3757" t="str">
            <v>Pankey</v>
          </cell>
          <cell r="K3757">
            <v>429875.11750000005</v>
          </cell>
          <cell r="L3757">
            <v>429875.11750000005</v>
          </cell>
          <cell r="M3757">
            <v>1534050.1708333334</v>
          </cell>
        </row>
        <row r="3758">
          <cell r="A3758">
            <v>38596</v>
          </cell>
          <cell r="B3758" t="str">
            <v>Butadiene</v>
          </cell>
          <cell r="C3758" t="str">
            <v>Butachimie</v>
          </cell>
          <cell r="D3758" t="str">
            <v>BPAmoco</v>
          </cell>
          <cell r="E3758">
            <v>526.125</v>
          </cell>
          <cell r="G3758" t="str">
            <v>€/MT</v>
          </cell>
          <cell r="H3758">
            <v>1530.8333333333333</v>
          </cell>
          <cell r="I3758" t="str">
            <v>Euro</v>
          </cell>
          <cell r="J3758" t="str">
            <v>Pankey</v>
          </cell>
          <cell r="K3758">
            <v>972290.57474999991</v>
          </cell>
          <cell r="L3758">
            <v>972290.57475000003</v>
          </cell>
          <cell r="M3758">
            <v>3374910.3758333335</v>
          </cell>
        </row>
        <row r="3759">
          <cell r="A3759">
            <v>38596</v>
          </cell>
          <cell r="B3759" t="str">
            <v>Butadiene</v>
          </cell>
          <cell r="C3759" t="str">
            <v>Butachimie</v>
          </cell>
          <cell r="D3759" t="str">
            <v>Erdoelchemie(BP)</v>
          </cell>
          <cell r="E3759">
            <v>526.125</v>
          </cell>
          <cell r="G3759" t="str">
            <v>€/MT</v>
          </cell>
          <cell r="H3759">
            <v>974.16666666666686</v>
          </cell>
          <cell r="I3759" t="str">
            <v>Euro</v>
          </cell>
          <cell r="J3759" t="str">
            <v>Pankey</v>
          </cell>
          <cell r="K3759">
            <v>618730.36575000011</v>
          </cell>
          <cell r="L3759">
            <v>618730.36575000011</v>
          </cell>
          <cell r="M3759">
            <v>2147670.2391666672</v>
          </cell>
        </row>
        <row r="3760">
          <cell r="A3760">
            <v>38596</v>
          </cell>
          <cell r="B3760" t="str">
            <v>Butadiene</v>
          </cell>
          <cell r="C3760" t="str">
            <v>Butachimie</v>
          </cell>
          <cell r="D3760" t="str">
            <v>Mitsubishi/OMV</v>
          </cell>
          <cell r="E3760">
            <v>511.75</v>
          </cell>
          <cell r="G3760" t="str">
            <v>€/MT</v>
          </cell>
          <cell r="H3760">
            <v>835</v>
          </cell>
          <cell r="I3760" t="str">
            <v>Euro</v>
          </cell>
          <cell r="J3760" t="str">
            <v>Pankey</v>
          </cell>
          <cell r="K3760">
            <v>515850.14100000006</v>
          </cell>
          <cell r="L3760">
            <v>515850.141</v>
          </cell>
          <cell r="M3760">
            <v>1840860.2050000001</v>
          </cell>
        </row>
        <row r="3761">
          <cell r="A3761">
            <v>38596</v>
          </cell>
          <cell r="B3761" t="str">
            <v>Butadiene</v>
          </cell>
          <cell r="C3761" t="str">
            <v>Butachimie</v>
          </cell>
          <cell r="D3761" t="str">
            <v>Sabic</v>
          </cell>
          <cell r="E3761">
            <v>501.68750000000006</v>
          </cell>
          <cell r="G3761" t="str">
            <v>€/MT</v>
          </cell>
          <cell r="H3761">
            <v>1809.1666666666667</v>
          </cell>
          <cell r="I3761" t="str">
            <v>Euro</v>
          </cell>
          <cell r="J3761" t="str">
            <v>Pankey</v>
          </cell>
          <cell r="K3761">
            <v>1095698.5438750002</v>
          </cell>
          <cell r="L3761">
            <v>1095698.5438750002</v>
          </cell>
          <cell r="M3761">
            <v>3988530.4441666668</v>
          </cell>
        </row>
        <row r="3762">
          <cell r="A3762">
            <v>38596</v>
          </cell>
          <cell r="B3762" t="str">
            <v>Butadiene</v>
          </cell>
          <cell r="C3762" t="str">
            <v>Butachimie</v>
          </cell>
          <cell r="D3762" t="str">
            <v>Shell</v>
          </cell>
          <cell r="E3762">
            <v>494.5</v>
          </cell>
          <cell r="G3762" t="str">
            <v>€/MT</v>
          </cell>
          <cell r="H3762">
            <v>4870.833333333333</v>
          </cell>
          <cell r="I3762" t="str">
            <v>Euro</v>
          </cell>
          <cell r="J3762" t="str">
            <v>Pankey</v>
          </cell>
          <cell r="K3762">
            <v>2907694.6150000002</v>
          </cell>
          <cell r="L3762">
            <v>2907694.6149999998</v>
          </cell>
          <cell r="M3762">
            <v>10738351.195833333</v>
          </cell>
        </row>
        <row r="3763">
          <cell r="A3763">
            <v>38596</v>
          </cell>
          <cell r="B3763" t="str">
            <v>Butadiene</v>
          </cell>
          <cell r="C3763" t="str">
            <v>Butachimie</v>
          </cell>
          <cell r="D3763" t="str">
            <v>Traders</v>
          </cell>
          <cell r="E3763">
            <v>517.5</v>
          </cell>
          <cell r="G3763" t="str">
            <v>€/MT</v>
          </cell>
          <cell r="H3763">
            <v>556.66666666666663</v>
          </cell>
          <cell r="I3763" t="str">
            <v>Euro</v>
          </cell>
          <cell r="J3763" t="str">
            <v>Pankey</v>
          </cell>
          <cell r="K3763">
            <v>347764.13999999996</v>
          </cell>
          <cell r="L3763">
            <v>347764.14</v>
          </cell>
          <cell r="M3763">
            <v>1227240.1366666667</v>
          </cell>
        </row>
        <row r="3764">
          <cell r="A3764">
            <v>37622</v>
          </cell>
          <cell r="B3764" t="str">
            <v>DMT</v>
          </cell>
          <cell r="C3764" t="str">
            <v>KoSa Europe</v>
          </cell>
          <cell r="E3764">
            <v>587.33333333333337</v>
          </cell>
          <cell r="G3764" t="str">
            <v>€/MT</v>
          </cell>
          <cell r="H3764">
            <v>1</v>
          </cell>
          <cell r="I3764" t="str">
            <v>Euro</v>
          </cell>
          <cell r="J3764" t="str">
            <v>Eden</v>
          </cell>
          <cell r="K3764">
            <v>628.44666666666672</v>
          </cell>
          <cell r="L3764">
            <v>623.86546666666675</v>
          </cell>
          <cell r="M3764">
            <v>1</v>
          </cell>
        </row>
        <row r="3765">
          <cell r="A3765">
            <v>37653</v>
          </cell>
          <cell r="B3765" t="str">
            <v>DMT</v>
          </cell>
          <cell r="C3765" t="str">
            <v>KoSa Europe</v>
          </cell>
          <cell r="E3765">
            <v>587.33333333333337</v>
          </cell>
          <cell r="G3765" t="str">
            <v>€/MT</v>
          </cell>
          <cell r="H3765">
            <v>1</v>
          </cell>
          <cell r="I3765" t="str">
            <v>Euro</v>
          </cell>
          <cell r="J3765" t="str">
            <v>Eden</v>
          </cell>
          <cell r="K3765">
            <v>628.44666666666672</v>
          </cell>
          <cell r="L3765">
            <v>632.73419999999999</v>
          </cell>
          <cell r="M3765">
            <v>1</v>
          </cell>
        </row>
        <row r="3766">
          <cell r="A3766">
            <v>37681</v>
          </cell>
          <cell r="B3766" t="str">
            <v>DMT</v>
          </cell>
          <cell r="C3766" t="str">
            <v>KoSa Europe</v>
          </cell>
          <cell r="E3766">
            <v>587.33333333333337</v>
          </cell>
          <cell r="G3766" t="str">
            <v>€/MT</v>
          </cell>
          <cell r="H3766">
            <v>1</v>
          </cell>
          <cell r="I3766" t="str">
            <v>Euro</v>
          </cell>
          <cell r="J3766" t="str">
            <v>Eden</v>
          </cell>
          <cell r="K3766">
            <v>628.44666666666672</v>
          </cell>
          <cell r="L3766">
            <v>634.73113333333333</v>
          </cell>
          <cell r="M3766">
            <v>1</v>
          </cell>
        </row>
        <row r="3767">
          <cell r="A3767">
            <v>37712</v>
          </cell>
          <cell r="B3767" t="str">
            <v>DMT</v>
          </cell>
          <cell r="C3767" t="str">
            <v>KoSa Europe</v>
          </cell>
          <cell r="E3767">
            <v>532.33333333333337</v>
          </cell>
          <cell r="G3767" t="str">
            <v>€/MT</v>
          </cell>
          <cell r="H3767">
            <v>1</v>
          </cell>
          <cell r="I3767" t="str">
            <v>Euro</v>
          </cell>
          <cell r="J3767" t="str">
            <v>Eden</v>
          </cell>
          <cell r="K3767">
            <v>596.21333333333348</v>
          </cell>
          <cell r="L3767">
            <v>577.47520000000009</v>
          </cell>
          <cell r="M3767">
            <v>1</v>
          </cell>
        </row>
        <row r="3768">
          <cell r="A3768">
            <v>37742</v>
          </cell>
          <cell r="B3768" t="str">
            <v>DMT</v>
          </cell>
          <cell r="C3768" t="str">
            <v>KoSa Europe</v>
          </cell>
          <cell r="E3768">
            <v>532.33333333333337</v>
          </cell>
          <cell r="G3768" t="str">
            <v>€/MT</v>
          </cell>
          <cell r="H3768">
            <v>1</v>
          </cell>
          <cell r="I3768" t="str">
            <v>Euro</v>
          </cell>
          <cell r="J3768" t="str">
            <v>Eden</v>
          </cell>
          <cell r="K3768">
            <v>596.21333333333348</v>
          </cell>
          <cell r="L3768">
            <v>616.54846666666663</v>
          </cell>
          <cell r="M3768">
            <v>1</v>
          </cell>
        </row>
        <row r="3769">
          <cell r="A3769">
            <v>37773</v>
          </cell>
          <cell r="B3769" t="str">
            <v>DMT</v>
          </cell>
          <cell r="C3769" t="str">
            <v>KoSa Europe</v>
          </cell>
          <cell r="E3769">
            <v>532.33333333333337</v>
          </cell>
          <cell r="G3769" t="str">
            <v>€/MT</v>
          </cell>
          <cell r="H3769">
            <v>1</v>
          </cell>
          <cell r="I3769" t="str">
            <v>Euro</v>
          </cell>
          <cell r="J3769" t="str">
            <v>Eden</v>
          </cell>
          <cell r="K3769">
            <v>596.21333333333348</v>
          </cell>
          <cell r="L3769">
            <v>620.86036666666666</v>
          </cell>
          <cell r="M3769">
            <v>1</v>
          </cell>
        </row>
        <row r="3770">
          <cell r="A3770">
            <v>37803</v>
          </cell>
          <cell r="B3770" t="str">
            <v>DMT</v>
          </cell>
          <cell r="C3770" t="str">
            <v>KoSa Europe</v>
          </cell>
          <cell r="E3770">
            <v>518.33333333333337</v>
          </cell>
          <cell r="G3770" t="str">
            <v>€/MT</v>
          </cell>
          <cell r="H3770">
            <v>1</v>
          </cell>
          <cell r="I3770" t="str">
            <v>Euro</v>
          </cell>
          <cell r="J3770" t="str">
            <v>Eden</v>
          </cell>
          <cell r="K3770">
            <v>585.7166666666667</v>
          </cell>
          <cell r="L3770">
            <v>589.44866666666667</v>
          </cell>
          <cell r="M3770">
            <v>1</v>
          </cell>
        </row>
        <row r="3771">
          <cell r="A3771">
            <v>37834</v>
          </cell>
          <cell r="B3771" t="str">
            <v>DMT</v>
          </cell>
          <cell r="C3771" t="str">
            <v>KoSa Europe</v>
          </cell>
          <cell r="E3771">
            <v>518.33333333333337</v>
          </cell>
          <cell r="G3771" t="str">
            <v>€/MT</v>
          </cell>
          <cell r="H3771">
            <v>1</v>
          </cell>
          <cell r="I3771" t="str">
            <v>Euro</v>
          </cell>
          <cell r="J3771" t="str">
            <v>Eden</v>
          </cell>
          <cell r="K3771">
            <v>585.7166666666667</v>
          </cell>
          <cell r="L3771">
            <v>577.37149999999997</v>
          </cell>
          <cell r="M3771">
            <v>1</v>
          </cell>
        </row>
        <row r="3772">
          <cell r="A3772">
            <v>37865</v>
          </cell>
          <cell r="B3772" t="str">
            <v>DMT</v>
          </cell>
          <cell r="C3772" t="str">
            <v>KoSa Europe</v>
          </cell>
          <cell r="E3772">
            <v>518.33333333333337</v>
          </cell>
          <cell r="G3772" t="str">
            <v>€/MT</v>
          </cell>
          <cell r="H3772">
            <v>1</v>
          </cell>
          <cell r="I3772" t="str">
            <v>Euro</v>
          </cell>
          <cell r="J3772" t="str">
            <v>Eden</v>
          </cell>
          <cell r="K3772">
            <v>585.7166666666667</v>
          </cell>
          <cell r="L3772">
            <v>581.6736666666668</v>
          </cell>
          <cell r="M3772">
            <v>1</v>
          </cell>
        </row>
        <row r="3773">
          <cell r="A3773">
            <v>37895</v>
          </cell>
          <cell r="B3773" t="str">
            <v>DMT</v>
          </cell>
          <cell r="C3773" t="str">
            <v>KoSa Europe</v>
          </cell>
          <cell r="E3773">
            <v>521.33333333333337</v>
          </cell>
          <cell r="G3773" t="str">
            <v>€/MT</v>
          </cell>
          <cell r="H3773">
            <v>1</v>
          </cell>
          <cell r="I3773" t="str">
            <v>Euro</v>
          </cell>
          <cell r="J3773" t="str">
            <v>Eden</v>
          </cell>
          <cell r="K3773">
            <v>609.96</v>
          </cell>
          <cell r="L3773">
            <v>609.54293333333339</v>
          </cell>
          <cell r="M3773">
            <v>1</v>
          </cell>
        </row>
        <row r="3774">
          <cell r="A3774">
            <v>37926</v>
          </cell>
          <cell r="B3774" t="str">
            <v>DMT</v>
          </cell>
          <cell r="C3774" t="str">
            <v>KoSa Europe</v>
          </cell>
          <cell r="E3774">
            <v>521.33333333333337</v>
          </cell>
          <cell r="G3774" t="str">
            <v>€/MT</v>
          </cell>
          <cell r="H3774">
            <v>1</v>
          </cell>
          <cell r="I3774" t="str">
            <v>Euro</v>
          </cell>
          <cell r="J3774" t="str">
            <v>Eden</v>
          </cell>
          <cell r="K3774">
            <v>609.96</v>
          </cell>
          <cell r="L3774">
            <v>610.06426666666664</v>
          </cell>
          <cell r="M3774">
            <v>1</v>
          </cell>
        </row>
        <row r="3775">
          <cell r="A3775">
            <v>37956</v>
          </cell>
          <cell r="B3775" t="str">
            <v>DMT</v>
          </cell>
          <cell r="C3775" t="str">
            <v>KoSa Europe</v>
          </cell>
          <cell r="E3775">
            <v>521.33333333333337</v>
          </cell>
          <cell r="G3775" t="str">
            <v>€/MT</v>
          </cell>
          <cell r="H3775">
            <v>1</v>
          </cell>
          <cell r="I3775" t="str">
            <v>Euro</v>
          </cell>
          <cell r="J3775" t="str">
            <v>Eden</v>
          </cell>
          <cell r="K3775">
            <v>609.96</v>
          </cell>
          <cell r="L3775">
            <v>640.51013333333333</v>
          </cell>
          <cell r="M3775">
            <v>1</v>
          </cell>
        </row>
        <row r="3776">
          <cell r="A3776">
            <v>37987</v>
          </cell>
          <cell r="B3776" t="str">
            <v>DMT</v>
          </cell>
          <cell r="C3776" t="str">
            <v>KoSa Europe</v>
          </cell>
          <cell r="E3776">
            <v>519.52909090909077</v>
          </cell>
          <cell r="G3776" t="str">
            <v>€/MT</v>
          </cell>
          <cell r="H3776">
            <v>1</v>
          </cell>
          <cell r="I3776" t="str">
            <v>Euro</v>
          </cell>
          <cell r="J3776" t="str">
            <v>Eden</v>
          </cell>
          <cell r="K3776">
            <v>655.28204236363626</v>
          </cell>
          <cell r="L3776">
            <v>655.28204236363626</v>
          </cell>
          <cell r="M3776">
            <v>1</v>
          </cell>
        </row>
        <row r="3777">
          <cell r="A3777">
            <v>38018</v>
          </cell>
          <cell r="B3777" t="str">
            <v>DMT</v>
          </cell>
          <cell r="C3777" t="str">
            <v>KoSa Europe</v>
          </cell>
          <cell r="E3777">
            <v>552.91909090909076</v>
          </cell>
          <cell r="G3777" t="str">
            <v>€/MT</v>
          </cell>
          <cell r="H3777">
            <v>1</v>
          </cell>
          <cell r="I3777" t="str">
            <v>Euro</v>
          </cell>
          <cell r="J3777" t="str">
            <v>Eden</v>
          </cell>
          <cell r="K3777">
            <v>699.22148236363614</v>
          </cell>
          <cell r="L3777">
            <v>699.22148236363614</v>
          </cell>
          <cell r="M3777">
            <v>1</v>
          </cell>
        </row>
        <row r="3778">
          <cell r="A3778">
            <v>38047</v>
          </cell>
          <cell r="B3778" t="str">
            <v>DMT</v>
          </cell>
          <cell r="C3778" t="str">
            <v>KoSa Europe</v>
          </cell>
          <cell r="E3778">
            <v>562.3690909090908</v>
          </cell>
          <cell r="G3778" t="str">
            <v>€/MT</v>
          </cell>
          <cell r="H3778">
            <v>1</v>
          </cell>
          <cell r="I3778" t="str">
            <v>Euro</v>
          </cell>
          <cell r="J3778" t="str">
            <v>Eden</v>
          </cell>
          <cell r="K3778">
            <v>689.55741860869546</v>
          </cell>
          <cell r="L3778">
            <v>689.55741860869546</v>
          </cell>
          <cell r="M3778">
            <v>1</v>
          </cell>
        </row>
        <row r="3779">
          <cell r="A3779">
            <v>38078</v>
          </cell>
          <cell r="B3779" t="str">
            <v>DMT</v>
          </cell>
          <cell r="C3779" t="str">
            <v>KoSa Europe</v>
          </cell>
          <cell r="E3779">
            <v>571.81909090909085</v>
          </cell>
          <cell r="G3779" t="str">
            <v>€/MT</v>
          </cell>
          <cell r="H3779">
            <v>1</v>
          </cell>
          <cell r="I3779" t="str">
            <v>Euro</v>
          </cell>
          <cell r="J3779" t="str">
            <v>Eden</v>
          </cell>
          <cell r="K3779">
            <v>685.3480532181818</v>
          </cell>
          <cell r="L3779">
            <v>685.3480532181818</v>
          </cell>
          <cell r="M3779">
            <v>1</v>
          </cell>
        </row>
        <row r="3780">
          <cell r="A3780">
            <v>38108</v>
          </cell>
          <cell r="B3780" t="str">
            <v>DMT</v>
          </cell>
          <cell r="C3780" t="str">
            <v>KoSa Europe</v>
          </cell>
          <cell r="E3780">
            <v>612</v>
          </cell>
          <cell r="G3780" t="str">
            <v>€/MT</v>
          </cell>
          <cell r="H3780">
            <v>1</v>
          </cell>
          <cell r="I3780" t="str">
            <v>Euro</v>
          </cell>
          <cell r="J3780" t="str">
            <v>Eden</v>
          </cell>
          <cell r="K3780">
            <v>734.84297142857133</v>
          </cell>
          <cell r="L3780">
            <v>734.84297142857133</v>
          </cell>
          <cell r="M3780">
            <v>1</v>
          </cell>
        </row>
        <row r="3781">
          <cell r="A3781">
            <v>38139</v>
          </cell>
          <cell r="B3781" t="str">
            <v>DMT</v>
          </cell>
          <cell r="C3781" t="str">
            <v>KoSa Europe</v>
          </cell>
          <cell r="E3781">
            <v>609</v>
          </cell>
          <cell r="G3781" t="str">
            <v>€/MT</v>
          </cell>
          <cell r="H3781">
            <v>1</v>
          </cell>
          <cell r="I3781" t="str">
            <v>Euro</v>
          </cell>
          <cell r="J3781" t="str">
            <v>Eden</v>
          </cell>
          <cell r="K3781">
            <v>739.22357727272708</v>
          </cell>
          <cell r="L3781">
            <v>739.22357727272708</v>
          </cell>
          <cell r="M3781">
            <v>1</v>
          </cell>
        </row>
        <row r="3782">
          <cell r="A3782">
            <v>38169</v>
          </cell>
          <cell r="B3782" t="str">
            <v>DMT</v>
          </cell>
          <cell r="C3782" t="str">
            <v>KoSa Europe</v>
          </cell>
          <cell r="E3782">
            <v>599</v>
          </cell>
          <cell r="G3782" t="str">
            <v>€/MT</v>
          </cell>
          <cell r="H3782">
            <v>1</v>
          </cell>
          <cell r="I3782" t="str">
            <v>Euro</v>
          </cell>
          <cell r="J3782" t="str">
            <v>Eden</v>
          </cell>
          <cell r="K3782">
            <v>723.4736397125431</v>
          </cell>
          <cell r="L3782">
            <v>723.4736397125431</v>
          </cell>
          <cell r="M3782">
            <v>1</v>
          </cell>
        </row>
        <row r="3783">
          <cell r="A3783">
            <v>38200</v>
          </cell>
          <cell r="B3783" t="str">
            <v>DMT</v>
          </cell>
          <cell r="C3783" t="str">
            <v>KoSa Europe</v>
          </cell>
          <cell r="E3783">
            <v>602</v>
          </cell>
          <cell r="G3783" t="str">
            <v>€/MT</v>
          </cell>
          <cell r="H3783">
            <v>1</v>
          </cell>
          <cell r="I3783" t="str">
            <v>Euro</v>
          </cell>
          <cell r="J3783" t="str">
            <v>Eden</v>
          </cell>
          <cell r="K3783">
            <v>734.31960000000004</v>
          </cell>
          <cell r="L3783">
            <v>734.31960000000004</v>
          </cell>
          <cell r="M3783">
            <v>1</v>
          </cell>
        </row>
        <row r="3784">
          <cell r="A3784">
            <v>38231</v>
          </cell>
          <cell r="B3784" t="str">
            <v>DMT</v>
          </cell>
          <cell r="C3784" t="str">
            <v>KoSa Europe</v>
          </cell>
          <cell r="E3784">
            <v>622</v>
          </cell>
          <cell r="G3784" t="str">
            <v>€/MT</v>
          </cell>
          <cell r="H3784">
            <v>1</v>
          </cell>
          <cell r="I3784" t="str">
            <v>Euro</v>
          </cell>
          <cell r="J3784" t="str">
            <v>Eden</v>
          </cell>
          <cell r="K3784">
            <v>750.87840000000006</v>
          </cell>
          <cell r="L3784">
            <v>750.87840000000006</v>
          </cell>
          <cell r="M3784">
            <v>1</v>
          </cell>
        </row>
        <row r="3785">
          <cell r="A3785">
            <v>38261</v>
          </cell>
          <cell r="B3785" t="str">
            <v>DMT</v>
          </cell>
          <cell r="C3785" t="str">
            <v>KoSa Europe</v>
          </cell>
          <cell r="E3785">
            <v>642</v>
          </cell>
          <cell r="G3785" t="str">
            <v>€/MT</v>
          </cell>
          <cell r="H3785">
            <v>1</v>
          </cell>
          <cell r="I3785" t="str">
            <v>Euro</v>
          </cell>
          <cell r="J3785" t="str">
            <v>Eden</v>
          </cell>
          <cell r="K3785">
            <v>775.02240000000006</v>
          </cell>
          <cell r="L3785">
            <v>775.02240000000006</v>
          </cell>
          <cell r="M3785">
            <v>1</v>
          </cell>
        </row>
        <row r="3786">
          <cell r="A3786">
            <v>38292</v>
          </cell>
          <cell r="B3786" t="str">
            <v>DMT</v>
          </cell>
          <cell r="C3786" t="str">
            <v>KoSa Europe</v>
          </cell>
          <cell r="E3786">
            <v>642</v>
          </cell>
          <cell r="G3786" t="str">
            <v>€/MT</v>
          </cell>
          <cell r="H3786">
            <v>1</v>
          </cell>
          <cell r="I3786" t="str">
            <v>Euro</v>
          </cell>
          <cell r="J3786" t="str">
            <v>Eden</v>
          </cell>
          <cell r="K3786">
            <v>775.02240000000006</v>
          </cell>
          <cell r="L3786">
            <v>775.02240000000006</v>
          </cell>
          <cell r="M3786">
            <v>1</v>
          </cell>
        </row>
        <row r="3787">
          <cell r="A3787">
            <v>38322</v>
          </cell>
          <cell r="B3787" t="str">
            <v>DMT</v>
          </cell>
          <cell r="C3787" t="str">
            <v>KoSa Europe</v>
          </cell>
          <cell r="E3787">
            <v>657</v>
          </cell>
          <cell r="G3787" t="str">
            <v>€/MT</v>
          </cell>
          <cell r="H3787">
            <v>1</v>
          </cell>
          <cell r="I3787" t="str">
            <v>Euro</v>
          </cell>
          <cell r="J3787" t="str">
            <v>Eden</v>
          </cell>
          <cell r="K3787">
            <v>793.13040000000001</v>
          </cell>
          <cell r="L3787">
            <v>793.13040000000001</v>
          </cell>
          <cell r="M3787">
            <v>1</v>
          </cell>
        </row>
        <row r="3788">
          <cell r="A3788">
            <v>38353</v>
          </cell>
          <cell r="B3788" t="str">
            <v>DMT</v>
          </cell>
          <cell r="C3788" t="str">
            <v>KoSa Europe</v>
          </cell>
          <cell r="E3788">
            <v>660</v>
          </cell>
          <cell r="G3788" t="str">
            <v>€/MT</v>
          </cell>
          <cell r="H3788">
            <v>1</v>
          </cell>
          <cell r="I3788" t="str">
            <v>Euro</v>
          </cell>
          <cell r="J3788" t="str">
            <v>Eden</v>
          </cell>
          <cell r="K3788">
            <v>796.75200000000007</v>
          </cell>
          <cell r="L3788">
            <v>796.75200000000007</v>
          </cell>
          <cell r="M3788">
            <v>1</v>
          </cell>
        </row>
        <row r="3789">
          <cell r="A3789">
            <v>38384</v>
          </cell>
          <cell r="B3789" t="str">
            <v>DMT</v>
          </cell>
          <cell r="C3789" t="str">
            <v>KoSa Europe</v>
          </cell>
          <cell r="E3789">
            <v>680</v>
          </cell>
          <cell r="G3789" t="str">
            <v>€/MT</v>
          </cell>
          <cell r="H3789">
            <v>1</v>
          </cell>
          <cell r="I3789" t="str">
            <v>Euro</v>
          </cell>
          <cell r="J3789" t="str">
            <v>Eden</v>
          </cell>
          <cell r="K3789">
            <v>820.89600000000007</v>
          </cell>
          <cell r="L3789">
            <v>820.89600000000007</v>
          </cell>
          <cell r="M3789">
            <v>1</v>
          </cell>
        </row>
        <row r="3790">
          <cell r="A3790">
            <v>38412</v>
          </cell>
          <cell r="B3790" t="str">
            <v>DMT</v>
          </cell>
          <cell r="C3790" t="str">
            <v>KoSa Europe</v>
          </cell>
          <cell r="E3790">
            <v>690</v>
          </cell>
          <cell r="G3790" t="str">
            <v>€/MT</v>
          </cell>
          <cell r="H3790">
            <v>1</v>
          </cell>
          <cell r="I3790" t="str">
            <v>Euro</v>
          </cell>
          <cell r="J3790" t="str">
            <v>Eden</v>
          </cell>
          <cell r="K3790">
            <v>832.96800000000007</v>
          </cell>
          <cell r="L3790">
            <v>832.96800000000007</v>
          </cell>
          <cell r="M3790">
            <v>1</v>
          </cell>
        </row>
        <row r="3791">
          <cell r="A3791">
            <v>38443</v>
          </cell>
          <cell r="B3791" t="str">
            <v>DMT</v>
          </cell>
          <cell r="C3791" t="str">
            <v>KoSa Europe</v>
          </cell>
          <cell r="E3791">
            <v>690</v>
          </cell>
          <cell r="G3791" t="str">
            <v>€/MT</v>
          </cell>
          <cell r="H3791">
            <v>1</v>
          </cell>
          <cell r="I3791" t="str">
            <v>Euro</v>
          </cell>
          <cell r="J3791" t="str">
            <v>Eden</v>
          </cell>
          <cell r="K3791">
            <v>832.96800000000007</v>
          </cell>
          <cell r="L3791">
            <v>832.96800000000007</v>
          </cell>
          <cell r="M3791">
            <v>1</v>
          </cell>
        </row>
        <row r="3792">
          <cell r="A3792">
            <v>38473</v>
          </cell>
          <cell r="B3792" t="str">
            <v>DMT</v>
          </cell>
          <cell r="C3792" t="str">
            <v>KoSa Europe</v>
          </cell>
          <cell r="E3792">
            <v>690</v>
          </cell>
          <cell r="G3792" t="str">
            <v>€/MT</v>
          </cell>
          <cell r="H3792">
            <v>1</v>
          </cell>
          <cell r="I3792" t="str">
            <v>Euro</v>
          </cell>
          <cell r="J3792" t="str">
            <v>Eden</v>
          </cell>
          <cell r="K3792">
            <v>832.96800000000007</v>
          </cell>
          <cell r="L3792">
            <v>832.96800000000007</v>
          </cell>
          <cell r="M3792">
            <v>1</v>
          </cell>
        </row>
        <row r="3793">
          <cell r="A3793">
            <v>38504</v>
          </cell>
          <cell r="B3793" t="str">
            <v>DMT</v>
          </cell>
          <cell r="C3793" t="str">
            <v>KoSa Europe</v>
          </cell>
          <cell r="E3793">
            <v>705</v>
          </cell>
          <cell r="G3793" t="str">
            <v>€/MT</v>
          </cell>
          <cell r="H3793">
            <v>1</v>
          </cell>
          <cell r="I3793" t="str">
            <v>Euro</v>
          </cell>
          <cell r="J3793" t="str">
            <v>Eden</v>
          </cell>
          <cell r="K3793">
            <v>851.07600000000002</v>
          </cell>
          <cell r="L3793">
            <v>851.07600000000002</v>
          </cell>
          <cell r="M3793">
            <v>1</v>
          </cell>
        </row>
        <row r="3794">
          <cell r="A3794">
            <v>38534</v>
          </cell>
          <cell r="B3794" t="str">
            <v>DMT</v>
          </cell>
          <cell r="C3794" t="str">
            <v>KoSa Europe</v>
          </cell>
          <cell r="E3794">
            <v>685</v>
          </cell>
          <cell r="G3794" t="str">
            <v>€/MT</v>
          </cell>
          <cell r="H3794">
            <v>1</v>
          </cell>
          <cell r="I3794" t="str">
            <v>Euro</v>
          </cell>
          <cell r="J3794" t="str">
            <v>Eden</v>
          </cell>
          <cell r="K3794">
            <v>826.93200000000002</v>
          </cell>
          <cell r="L3794">
            <v>826.93200000000002</v>
          </cell>
          <cell r="M3794">
            <v>1</v>
          </cell>
        </row>
        <row r="3795">
          <cell r="A3795">
            <v>38565</v>
          </cell>
          <cell r="B3795" t="str">
            <v>DMT</v>
          </cell>
          <cell r="C3795" t="str">
            <v>KoSa Europe</v>
          </cell>
          <cell r="E3795">
            <v>675</v>
          </cell>
          <cell r="G3795" t="str">
            <v>€/MT</v>
          </cell>
          <cell r="H3795">
            <v>1</v>
          </cell>
          <cell r="I3795" t="str">
            <v>Euro</v>
          </cell>
          <cell r="J3795" t="str">
            <v>Eden</v>
          </cell>
          <cell r="K3795">
            <v>814.86</v>
          </cell>
          <cell r="L3795">
            <v>814.86</v>
          </cell>
          <cell r="M3795">
            <v>1</v>
          </cell>
        </row>
        <row r="3796">
          <cell r="A3796">
            <v>38596</v>
          </cell>
          <cell r="B3796" t="str">
            <v>DMT</v>
          </cell>
          <cell r="C3796" t="str">
            <v>KoSa Europe</v>
          </cell>
          <cell r="E3796">
            <v>660</v>
          </cell>
          <cell r="G3796" t="str">
            <v>€/MT</v>
          </cell>
          <cell r="H3796">
            <v>1</v>
          </cell>
          <cell r="I3796" t="str">
            <v>Euro</v>
          </cell>
          <cell r="J3796" t="str">
            <v>Eden</v>
          </cell>
          <cell r="K3796">
            <v>796.75200000000007</v>
          </cell>
          <cell r="L3796">
            <v>796.75200000000007</v>
          </cell>
          <cell r="M3796">
            <v>1</v>
          </cell>
        </row>
        <row r="3797">
          <cell r="A3797">
            <v>38626</v>
          </cell>
          <cell r="B3797" t="str">
            <v>DMT</v>
          </cell>
          <cell r="C3797" t="str">
            <v>KoSa Europe</v>
          </cell>
          <cell r="E3797">
            <v>660</v>
          </cell>
          <cell r="G3797" t="str">
            <v>€/MT</v>
          </cell>
          <cell r="H3797">
            <v>1</v>
          </cell>
          <cell r="I3797" t="str">
            <v>Euro</v>
          </cell>
          <cell r="J3797" t="str">
            <v>Eden</v>
          </cell>
          <cell r="K3797">
            <v>796.75200000000007</v>
          </cell>
          <cell r="L3797">
            <v>796.75200000000007</v>
          </cell>
          <cell r="M3797">
            <v>1</v>
          </cell>
        </row>
        <row r="3798">
          <cell r="A3798">
            <v>38657</v>
          </cell>
          <cell r="B3798" t="str">
            <v>DMT</v>
          </cell>
          <cell r="C3798" t="str">
            <v>KoSa Europe</v>
          </cell>
          <cell r="E3798">
            <v>670</v>
          </cell>
          <cell r="G3798" t="str">
            <v>€/MT</v>
          </cell>
          <cell r="H3798">
            <v>1</v>
          </cell>
          <cell r="I3798" t="str">
            <v>Euro</v>
          </cell>
          <cell r="J3798" t="str">
            <v>Eden</v>
          </cell>
          <cell r="K3798">
            <v>808.82400000000007</v>
          </cell>
          <cell r="L3798">
            <v>808.82400000000007</v>
          </cell>
          <cell r="M3798">
            <v>1</v>
          </cell>
        </row>
        <row r="3799">
          <cell r="A3799">
            <v>38687</v>
          </cell>
          <cell r="B3799" t="str">
            <v>DMT</v>
          </cell>
          <cell r="C3799" t="str">
            <v>KoSa Europe</v>
          </cell>
          <cell r="E3799">
            <v>670</v>
          </cell>
          <cell r="G3799" t="str">
            <v>€/MT</v>
          </cell>
          <cell r="H3799">
            <v>1</v>
          </cell>
          <cell r="I3799" t="str">
            <v>Euro</v>
          </cell>
          <cell r="J3799" t="str">
            <v>Eden</v>
          </cell>
          <cell r="K3799">
            <v>808.82400000000007</v>
          </cell>
          <cell r="L3799">
            <v>808.82400000000007</v>
          </cell>
          <cell r="M3799">
            <v>1</v>
          </cell>
        </row>
        <row r="3800">
          <cell r="A3800">
            <v>38353</v>
          </cell>
          <cell r="B3800" t="str">
            <v>MeOH</v>
          </cell>
          <cell r="C3800" t="str">
            <v>KoSa Europe</v>
          </cell>
          <cell r="D3800" t="str">
            <v>Multiple</v>
          </cell>
          <cell r="E3800">
            <v>211</v>
          </cell>
          <cell r="G3800" t="str">
            <v>€/MT</v>
          </cell>
          <cell r="H3800">
            <v>3838.6666666666665</v>
          </cell>
          <cell r="I3800" t="str">
            <v>Euro</v>
          </cell>
          <cell r="J3800" t="str">
            <v>Princen</v>
          </cell>
          <cell r="K3800">
            <v>977782.10239999997</v>
          </cell>
          <cell r="L3800">
            <v>977782.10239999997</v>
          </cell>
          <cell r="M3800">
            <v>3838.6666666666665</v>
          </cell>
        </row>
        <row r="3801">
          <cell r="A3801">
            <v>38384</v>
          </cell>
          <cell r="B3801" t="str">
            <v>MeOH</v>
          </cell>
          <cell r="C3801" t="str">
            <v>KoSa Europe</v>
          </cell>
          <cell r="D3801" t="str">
            <v>Multiple</v>
          </cell>
          <cell r="E3801">
            <v>211</v>
          </cell>
          <cell r="G3801" t="str">
            <v>€/MT</v>
          </cell>
          <cell r="H3801">
            <v>3838.6666666666665</v>
          </cell>
          <cell r="I3801" t="str">
            <v>Euro</v>
          </cell>
          <cell r="J3801" t="str">
            <v>Princen</v>
          </cell>
          <cell r="K3801">
            <v>977782.10239999997</v>
          </cell>
          <cell r="L3801">
            <v>977782.10239999997</v>
          </cell>
          <cell r="M3801">
            <v>3838.6666666666665</v>
          </cell>
        </row>
        <row r="3802">
          <cell r="A3802">
            <v>38412</v>
          </cell>
          <cell r="B3802" t="str">
            <v>MeOH</v>
          </cell>
          <cell r="C3802" t="str">
            <v>KoSa Europe</v>
          </cell>
          <cell r="D3802" t="str">
            <v>Multiple</v>
          </cell>
          <cell r="E3802">
            <v>211</v>
          </cell>
          <cell r="G3802" t="str">
            <v>€/MT</v>
          </cell>
          <cell r="H3802">
            <v>3838.6666666666665</v>
          </cell>
          <cell r="I3802" t="str">
            <v>Euro</v>
          </cell>
          <cell r="J3802" t="str">
            <v>Princen</v>
          </cell>
          <cell r="K3802">
            <v>977782.10239999997</v>
          </cell>
          <cell r="L3802">
            <v>977782.10239999997</v>
          </cell>
          <cell r="M3802">
            <v>3838.6666666666665</v>
          </cell>
        </row>
        <row r="3803">
          <cell r="A3803">
            <v>38443</v>
          </cell>
          <cell r="B3803" t="str">
            <v>MeOH</v>
          </cell>
          <cell r="C3803" t="str">
            <v>KoSa Europe</v>
          </cell>
          <cell r="D3803" t="str">
            <v>Multiple</v>
          </cell>
          <cell r="E3803">
            <v>201</v>
          </cell>
          <cell r="G3803" t="str">
            <v>€/MT</v>
          </cell>
          <cell r="H3803">
            <v>3838.6666666666665</v>
          </cell>
          <cell r="I3803" t="str">
            <v>Euro</v>
          </cell>
          <cell r="J3803" t="str">
            <v>Princen</v>
          </cell>
          <cell r="K3803">
            <v>931441.71840000001</v>
          </cell>
          <cell r="L3803">
            <v>931441.71840000001</v>
          </cell>
          <cell r="M3803">
            <v>3838.6666666666665</v>
          </cell>
        </row>
        <row r="3804">
          <cell r="A3804">
            <v>38473</v>
          </cell>
          <cell r="B3804" t="str">
            <v>MeOH</v>
          </cell>
          <cell r="C3804" t="str">
            <v>KoSa Europe</v>
          </cell>
          <cell r="D3804" t="str">
            <v>Multiple</v>
          </cell>
          <cell r="E3804">
            <v>201</v>
          </cell>
          <cell r="G3804" t="str">
            <v>€/MT</v>
          </cell>
          <cell r="H3804">
            <v>3838.6666666666665</v>
          </cell>
          <cell r="I3804" t="str">
            <v>Euro</v>
          </cell>
          <cell r="J3804" t="str">
            <v>Princen</v>
          </cell>
          <cell r="K3804">
            <v>931441.71840000001</v>
          </cell>
          <cell r="L3804">
            <v>931441.71840000001</v>
          </cell>
          <cell r="M3804">
            <v>3838.6666666666665</v>
          </cell>
        </row>
        <row r="3805">
          <cell r="A3805">
            <v>38504</v>
          </cell>
          <cell r="B3805" t="str">
            <v>MeOH</v>
          </cell>
          <cell r="C3805" t="str">
            <v>KoSa Europe</v>
          </cell>
          <cell r="D3805" t="str">
            <v>Multiple</v>
          </cell>
          <cell r="E3805">
            <v>201</v>
          </cell>
          <cell r="G3805" t="str">
            <v>€/MT</v>
          </cell>
          <cell r="H3805">
            <v>3838.6666666666665</v>
          </cell>
          <cell r="I3805" t="str">
            <v>Euro</v>
          </cell>
          <cell r="J3805" t="str">
            <v>Princen</v>
          </cell>
          <cell r="K3805">
            <v>931441.71840000001</v>
          </cell>
          <cell r="L3805">
            <v>931441.71840000001</v>
          </cell>
          <cell r="M3805">
            <v>3838.6666666666665</v>
          </cell>
        </row>
        <row r="3806">
          <cell r="A3806">
            <v>38534</v>
          </cell>
          <cell r="B3806" t="str">
            <v>MeOH</v>
          </cell>
          <cell r="C3806" t="str">
            <v>KoSa Europe</v>
          </cell>
          <cell r="D3806" t="str">
            <v>Multiple</v>
          </cell>
          <cell r="E3806">
            <v>191</v>
          </cell>
          <cell r="G3806" t="str">
            <v>€/MT</v>
          </cell>
          <cell r="H3806">
            <v>3838.6666666666665</v>
          </cell>
          <cell r="I3806" t="str">
            <v>Euro</v>
          </cell>
          <cell r="J3806" t="str">
            <v>Princen</v>
          </cell>
          <cell r="K3806">
            <v>885101.33440000005</v>
          </cell>
          <cell r="L3806">
            <v>885101.33439999993</v>
          </cell>
          <cell r="M3806">
            <v>3838.6666666666665</v>
          </cell>
        </row>
        <row r="3807">
          <cell r="A3807">
            <v>38565</v>
          </cell>
          <cell r="B3807" t="str">
            <v>MeOH</v>
          </cell>
          <cell r="C3807" t="str">
            <v>KoSa Europe</v>
          </cell>
          <cell r="D3807" t="str">
            <v>Multiple</v>
          </cell>
          <cell r="E3807">
            <v>191</v>
          </cell>
          <cell r="G3807" t="str">
            <v>€/MT</v>
          </cell>
          <cell r="H3807">
            <v>3838.6666666666665</v>
          </cell>
          <cell r="I3807" t="str">
            <v>Euro</v>
          </cell>
          <cell r="J3807" t="str">
            <v>Princen</v>
          </cell>
          <cell r="K3807">
            <v>885101.33440000005</v>
          </cell>
          <cell r="L3807">
            <v>885101.33439999993</v>
          </cell>
          <cell r="M3807">
            <v>3838.6666666666665</v>
          </cell>
        </row>
        <row r="3808">
          <cell r="A3808">
            <v>38596</v>
          </cell>
          <cell r="B3808" t="str">
            <v>MeOH</v>
          </cell>
          <cell r="C3808" t="str">
            <v>KoSa Europe</v>
          </cell>
          <cell r="D3808" t="str">
            <v>Multiple</v>
          </cell>
          <cell r="E3808">
            <v>191</v>
          </cell>
          <cell r="G3808" t="str">
            <v>€/MT</v>
          </cell>
          <cell r="H3808">
            <v>3838.6666666666665</v>
          </cell>
          <cell r="I3808" t="str">
            <v>Euro</v>
          </cell>
          <cell r="J3808" t="str">
            <v>Princen</v>
          </cell>
          <cell r="K3808">
            <v>885101.33440000005</v>
          </cell>
          <cell r="L3808">
            <v>885101.33439999993</v>
          </cell>
          <cell r="M3808">
            <v>3838.6666666666665</v>
          </cell>
        </row>
        <row r="3809">
          <cell r="A3809">
            <v>38626</v>
          </cell>
          <cell r="B3809" t="str">
            <v>MeOH</v>
          </cell>
          <cell r="C3809" t="str">
            <v>KoSa Europe</v>
          </cell>
          <cell r="D3809" t="str">
            <v>Multiple</v>
          </cell>
          <cell r="E3809">
            <v>186</v>
          </cell>
          <cell r="G3809" t="str">
            <v>€/MT</v>
          </cell>
          <cell r="H3809">
            <v>3838.6666666666665</v>
          </cell>
          <cell r="I3809" t="str">
            <v>Euro</v>
          </cell>
          <cell r="J3809" t="str">
            <v>Princen</v>
          </cell>
          <cell r="K3809">
            <v>861931.14240000001</v>
          </cell>
          <cell r="L3809">
            <v>861931.14240000001</v>
          </cell>
          <cell r="M3809">
            <v>3838.6666666666665</v>
          </cell>
        </row>
        <row r="3810">
          <cell r="A3810">
            <v>38657</v>
          </cell>
          <cell r="B3810" t="str">
            <v>MeOH</v>
          </cell>
          <cell r="C3810" t="str">
            <v>KoSa Europe</v>
          </cell>
          <cell r="D3810" t="str">
            <v>Multiple</v>
          </cell>
          <cell r="E3810">
            <v>186</v>
          </cell>
          <cell r="G3810" t="str">
            <v>€/MT</v>
          </cell>
          <cell r="H3810">
            <v>3838.6666666666665</v>
          </cell>
          <cell r="I3810" t="str">
            <v>Euro</v>
          </cell>
          <cell r="J3810" t="str">
            <v>Princen</v>
          </cell>
          <cell r="K3810">
            <v>861931.14240000001</v>
          </cell>
          <cell r="L3810">
            <v>861931.14240000001</v>
          </cell>
          <cell r="M3810">
            <v>3838.6666666666665</v>
          </cell>
        </row>
        <row r="3811">
          <cell r="A3811">
            <v>38687</v>
          </cell>
          <cell r="B3811" t="str">
            <v>MeOH</v>
          </cell>
          <cell r="C3811" t="str">
            <v>KoSa Europe</v>
          </cell>
          <cell r="D3811" t="str">
            <v>Multiple</v>
          </cell>
          <cell r="E3811">
            <v>186</v>
          </cell>
          <cell r="G3811" t="str">
            <v>€/MT</v>
          </cell>
          <cell r="H3811">
            <v>3838.6666666666665</v>
          </cell>
          <cell r="I3811" t="str">
            <v>Euro</v>
          </cell>
          <cell r="J3811" t="str">
            <v>Princen</v>
          </cell>
          <cell r="K3811">
            <v>861931.14240000001</v>
          </cell>
          <cell r="L3811">
            <v>861931.14240000001</v>
          </cell>
          <cell r="M3811">
            <v>3838.6666666666665</v>
          </cell>
        </row>
        <row r="3812">
          <cell r="A3812">
            <v>37622</v>
          </cell>
          <cell r="B3812" t="str">
            <v>MeOH</v>
          </cell>
          <cell r="C3812" t="str">
            <v>KoSa Europe</v>
          </cell>
          <cell r="D3812" t="str">
            <v>Multiple</v>
          </cell>
          <cell r="E3812">
            <v>220</v>
          </cell>
          <cell r="G3812" t="str">
            <v>€/MT</v>
          </cell>
          <cell r="H3812">
            <v>3825.0833333333335</v>
          </cell>
          <cell r="I3812" t="str">
            <v>Euro</v>
          </cell>
          <cell r="J3812" t="str">
            <v>Eden</v>
          </cell>
          <cell r="K3812">
            <v>900424.6166666667</v>
          </cell>
          <cell r="L3812">
            <v>893860.7736666667</v>
          </cell>
          <cell r="M3812">
            <v>3825.0833333333335</v>
          </cell>
        </row>
        <row r="3813">
          <cell r="A3813">
            <v>37653</v>
          </cell>
          <cell r="B3813" t="str">
            <v>MeOH</v>
          </cell>
          <cell r="C3813" t="str">
            <v>KoSa Europe</v>
          </cell>
          <cell r="D3813" t="str">
            <v>Multiple</v>
          </cell>
          <cell r="E3813">
            <v>220</v>
          </cell>
          <cell r="G3813" t="str">
            <v>€/MT</v>
          </cell>
          <cell r="H3813">
            <v>3825.0833333333335</v>
          </cell>
          <cell r="I3813" t="str">
            <v>Euro</v>
          </cell>
          <cell r="J3813" t="str">
            <v>Eden</v>
          </cell>
          <cell r="K3813">
            <v>900424.6166666667</v>
          </cell>
          <cell r="L3813">
            <v>906567.70050000004</v>
          </cell>
          <cell r="M3813">
            <v>3825.0833333333335</v>
          </cell>
        </row>
        <row r="3814">
          <cell r="A3814">
            <v>37681</v>
          </cell>
          <cell r="B3814" t="str">
            <v>MeOH</v>
          </cell>
          <cell r="C3814" t="str">
            <v>KoSa Europe</v>
          </cell>
          <cell r="D3814" t="str">
            <v>Multiple</v>
          </cell>
          <cell r="E3814">
            <v>220</v>
          </cell>
          <cell r="G3814" t="str">
            <v>€/MT</v>
          </cell>
          <cell r="H3814">
            <v>3825.0833333333335</v>
          </cell>
          <cell r="I3814" t="str">
            <v>Euro</v>
          </cell>
          <cell r="J3814" t="str">
            <v>Eden</v>
          </cell>
          <cell r="K3814">
            <v>900424.6166666667</v>
          </cell>
          <cell r="L3814">
            <v>909428.86283333332</v>
          </cell>
          <cell r="M3814">
            <v>3825.0833333333335</v>
          </cell>
        </row>
        <row r="3815">
          <cell r="A3815">
            <v>37712</v>
          </cell>
          <cell r="B3815" t="str">
            <v>MeOH</v>
          </cell>
          <cell r="C3815" t="str">
            <v>KoSa Europe</v>
          </cell>
          <cell r="D3815" t="str">
            <v>Multiple</v>
          </cell>
          <cell r="E3815">
            <v>252</v>
          </cell>
          <cell r="G3815" t="str">
            <v>€/MT</v>
          </cell>
          <cell r="H3815">
            <v>3825.0833333333335</v>
          </cell>
          <cell r="I3815" t="str">
            <v>Euro</v>
          </cell>
          <cell r="J3815" t="str">
            <v>Eden</v>
          </cell>
          <cell r="K3815">
            <v>1079591.52</v>
          </cell>
          <cell r="L3815">
            <v>1045661.5008</v>
          </cell>
          <cell r="M3815">
            <v>3825.0833333333335</v>
          </cell>
        </row>
        <row r="3816">
          <cell r="A3816">
            <v>37742</v>
          </cell>
          <cell r="B3816" t="str">
            <v>MeOH</v>
          </cell>
          <cell r="C3816" t="str">
            <v>KoSa Europe</v>
          </cell>
          <cell r="D3816" t="str">
            <v>Multiple</v>
          </cell>
          <cell r="E3816">
            <v>252</v>
          </cell>
          <cell r="G3816" t="str">
            <v>€/MT</v>
          </cell>
          <cell r="H3816">
            <v>3825.0833333333335</v>
          </cell>
          <cell r="I3816" t="str">
            <v>Euro</v>
          </cell>
          <cell r="J3816" t="str">
            <v>Eden</v>
          </cell>
          <cell r="K3816">
            <v>1079591.52</v>
          </cell>
          <cell r="L3816">
            <v>1116413.3021999998</v>
          </cell>
          <cell r="M3816">
            <v>3825.0833333333335</v>
          </cell>
        </row>
        <row r="3817">
          <cell r="A3817">
            <v>37773</v>
          </cell>
          <cell r="B3817" t="str">
            <v>MeOH</v>
          </cell>
          <cell r="C3817" t="str">
            <v>KoSa Europe</v>
          </cell>
          <cell r="D3817" t="str">
            <v>Multiple</v>
          </cell>
          <cell r="E3817">
            <v>252</v>
          </cell>
          <cell r="G3817" t="str">
            <v>€/MT</v>
          </cell>
          <cell r="H3817">
            <v>3825.0833333333335</v>
          </cell>
          <cell r="I3817" t="str">
            <v>Euro</v>
          </cell>
          <cell r="J3817" t="str">
            <v>Eden</v>
          </cell>
          <cell r="K3817">
            <v>1079591.52</v>
          </cell>
          <cell r="L3817">
            <v>1124221.0622999999</v>
          </cell>
          <cell r="M3817">
            <v>3825.0833333333335</v>
          </cell>
        </row>
        <row r="3818">
          <cell r="A3818">
            <v>37803</v>
          </cell>
          <cell r="B3818" t="str">
            <v>MeOH</v>
          </cell>
          <cell r="C3818" t="str">
            <v>KoSa Europe</v>
          </cell>
          <cell r="D3818" t="str">
            <v>Multiple</v>
          </cell>
          <cell r="E3818">
            <v>217</v>
          </cell>
          <cell r="G3818" t="str">
            <v>€/MT</v>
          </cell>
          <cell r="H3818">
            <v>3825.0833333333335</v>
          </cell>
          <cell r="I3818" t="str">
            <v>Euro</v>
          </cell>
          <cell r="J3818" t="str">
            <v>Eden</v>
          </cell>
          <cell r="K3818">
            <v>937948.68416666659</v>
          </cell>
          <cell r="L3818">
            <v>943924.99436666665</v>
          </cell>
          <cell r="M3818">
            <v>3825.0833333333335</v>
          </cell>
        </row>
        <row r="3819">
          <cell r="A3819">
            <v>37834</v>
          </cell>
          <cell r="B3819" t="str">
            <v>MeOH</v>
          </cell>
          <cell r="C3819" t="str">
            <v>KoSa Europe</v>
          </cell>
          <cell r="D3819" t="str">
            <v>Multiple</v>
          </cell>
          <cell r="E3819">
            <v>217</v>
          </cell>
          <cell r="G3819" t="str">
            <v>€/MT</v>
          </cell>
          <cell r="H3819">
            <v>3825.0833333333335</v>
          </cell>
          <cell r="I3819" t="str">
            <v>Euro</v>
          </cell>
          <cell r="J3819" t="str">
            <v>Eden</v>
          </cell>
          <cell r="K3819">
            <v>937948.68416666659</v>
          </cell>
          <cell r="L3819">
            <v>924584.99052499991</v>
          </cell>
          <cell r="M3819">
            <v>3825.0833333333335</v>
          </cell>
        </row>
        <row r="3820">
          <cell r="A3820">
            <v>37865</v>
          </cell>
          <cell r="B3820" t="str">
            <v>MeOH</v>
          </cell>
          <cell r="C3820" t="str">
            <v>KoSa Europe</v>
          </cell>
          <cell r="D3820" t="str">
            <v>Multiple</v>
          </cell>
          <cell r="E3820">
            <v>217</v>
          </cell>
          <cell r="G3820" t="str">
            <v>€/MT</v>
          </cell>
          <cell r="H3820">
            <v>3825.0833333333335</v>
          </cell>
          <cell r="I3820" t="str">
            <v>Euro</v>
          </cell>
          <cell r="J3820" t="str">
            <v>Eden</v>
          </cell>
          <cell r="K3820">
            <v>937948.68416666659</v>
          </cell>
          <cell r="L3820">
            <v>931474.34811666678</v>
          </cell>
          <cell r="M3820">
            <v>3825.0833333333335</v>
          </cell>
        </row>
        <row r="3821">
          <cell r="A3821">
            <v>37895</v>
          </cell>
          <cell r="B3821" t="str">
            <v>MeOH</v>
          </cell>
          <cell r="C3821" t="str">
            <v>KoSa Europe</v>
          </cell>
          <cell r="D3821" t="str">
            <v>Multiple</v>
          </cell>
          <cell r="E3821">
            <v>182</v>
          </cell>
          <cell r="G3821" t="str">
            <v>€/MT</v>
          </cell>
          <cell r="H3821">
            <v>3825.0833333333335</v>
          </cell>
          <cell r="I3821" t="str">
            <v>Euro</v>
          </cell>
          <cell r="J3821" t="str">
            <v>Eden</v>
          </cell>
          <cell r="K3821">
            <v>814513.245</v>
          </cell>
          <cell r="L3821">
            <v>813956.31286666682</v>
          </cell>
          <cell r="M3821">
            <v>3825.0833333333335</v>
          </cell>
        </row>
        <row r="3822">
          <cell r="A3822">
            <v>37926</v>
          </cell>
          <cell r="B3822" t="str">
            <v>MeOH</v>
          </cell>
          <cell r="C3822" t="str">
            <v>KoSa Europe</v>
          </cell>
          <cell r="D3822" t="str">
            <v>Multiple</v>
          </cell>
          <cell r="E3822">
            <v>182</v>
          </cell>
          <cell r="G3822" t="str">
            <v>€/MT</v>
          </cell>
          <cell r="H3822">
            <v>3825.0833333333335</v>
          </cell>
          <cell r="I3822" t="str">
            <v>Euro</v>
          </cell>
          <cell r="J3822" t="str">
            <v>Eden</v>
          </cell>
          <cell r="K3822">
            <v>814513.245</v>
          </cell>
          <cell r="L3822">
            <v>814652.47803333332</v>
          </cell>
          <cell r="M3822">
            <v>3825.0833333333335</v>
          </cell>
        </row>
        <row r="3823">
          <cell r="A3823">
            <v>37956</v>
          </cell>
          <cell r="B3823" t="str">
            <v>MeOH</v>
          </cell>
          <cell r="C3823" t="str">
            <v>KoSa Europe</v>
          </cell>
          <cell r="D3823" t="str">
            <v>Multiple</v>
          </cell>
          <cell r="E3823">
            <v>182</v>
          </cell>
          <cell r="G3823" t="str">
            <v>€/MT</v>
          </cell>
          <cell r="H3823">
            <v>3825.0833333333335</v>
          </cell>
          <cell r="I3823" t="str">
            <v>Euro</v>
          </cell>
          <cell r="J3823" t="str">
            <v>Eden</v>
          </cell>
          <cell r="K3823">
            <v>814513.245</v>
          </cell>
          <cell r="L3823">
            <v>855308.52376666665</v>
          </cell>
          <cell r="M3823">
            <v>3825.0833333333335</v>
          </cell>
        </row>
        <row r="3824">
          <cell r="A3824">
            <v>38200</v>
          </cell>
          <cell r="B3824" t="str">
            <v>MeOH</v>
          </cell>
          <cell r="C3824" t="str">
            <v>Gersthofen</v>
          </cell>
          <cell r="D3824" t="str">
            <v>MHM</v>
          </cell>
          <cell r="E3824">
            <v>210</v>
          </cell>
          <cell r="F3824">
            <v>39</v>
          </cell>
          <cell r="G3824" t="str">
            <v>€/MT</v>
          </cell>
          <cell r="H3824">
            <v>232</v>
          </cell>
          <cell r="I3824" t="str">
            <v>Euro</v>
          </cell>
          <cell r="J3824" t="str">
            <v>Eden</v>
          </cell>
          <cell r="K3824">
            <v>70465.406400000007</v>
          </cell>
          <cell r="L3824">
            <v>59428.656000000003</v>
          </cell>
          <cell r="M3824">
            <v>232</v>
          </cell>
        </row>
        <row r="3825">
          <cell r="A3825">
            <v>38231</v>
          </cell>
          <cell r="B3825" t="str">
            <v>MeOH</v>
          </cell>
          <cell r="C3825" t="str">
            <v>Gersthofen</v>
          </cell>
          <cell r="D3825" t="str">
            <v>MHM</v>
          </cell>
          <cell r="E3825">
            <v>210</v>
          </cell>
          <cell r="F3825">
            <v>39</v>
          </cell>
          <cell r="G3825" t="str">
            <v>€/MT</v>
          </cell>
          <cell r="H3825">
            <v>300</v>
          </cell>
          <cell r="I3825" t="str">
            <v>Euro</v>
          </cell>
          <cell r="J3825" t="str">
            <v>Eden</v>
          </cell>
          <cell r="K3825">
            <v>90177.84</v>
          </cell>
          <cell r="L3825">
            <v>76053.600000000006</v>
          </cell>
          <cell r="M3825">
            <v>300</v>
          </cell>
        </row>
        <row r="3826">
          <cell r="A3826">
            <v>38261</v>
          </cell>
          <cell r="B3826" t="str">
            <v>MeOH</v>
          </cell>
          <cell r="C3826" t="str">
            <v>Gersthofen</v>
          </cell>
          <cell r="D3826" t="str">
            <v>MHM</v>
          </cell>
          <cell r="E3826">
            <v>210</v>
          </cell>
          <cell r="F3826">
            <v>39</v>
          </cell>
          <cell r="G3826" t="str">
            <v>€/MT</v>
          </cell>
          <cell r="H3826">
            <v>250</v>
          </cell>
          <cell r="I3826" t="str">
            <v>Euro</v>
          </cell>
          <cell r="J3826" t="str">
            <v>Eden</v>
          </cell>
          <cell r="K3826">
            <v>75148.2</v>
          </cell>
          <cell r="L3826">
            <v>63378</v>
          </cell>
          <cell r="M3826">
            <v>250</v>
          </cell>
        </row>
        <row r="3827">
          <cell r="A3827">
            <v>38292</v>
          </cell>
          <cell r="B3827" t="str">
            <v>MeOH</v>
          </cell>
          <cell r="C3827" t="str">
            <v>Gersthofen</v>
          </cell>
          <cell r="D3827" t="str">
            <v>MHM</v>
          </cell>
          <cell r="E3827">
            <v>210</v>
          </cell>
          <cell r="F3827">
            <v>39</v>
          </cell>
          <cell r="G3827" t="str">
            <v>€/MT</v>
          </cell>
          <cell r="H3827">
            <v>250</v>
          </cell>
          <cell r="I3827" t="str">
            <v>Euro</v>
          </cell>
          <cell r="J3827" t="str">
            <v>Eden</v>
          </cell>
          <cell r="K3827">
            <v>75148.2</v>
          </cell>
          <cell r="L3827">
            <v>63378</v>
          </cell>
          <cell r="M3827">
            <v>250</v>
          </cell>
        </row>
        <row r="3828">
          <cell r="A3828">
            <v>38322</v>
          </cell>
          <cell r="B3828" t="str">
            <v>MeOH</v>
          </cell>
          <cell r="C3828" t="str">
            <v>Gersthofen</v>
          </cell>
          <cell r="D3828" t="str">
            <v>MHM</v>
          </cell>
          <cell r="E3828">
            <v>210</v>
          </cell>
          <cell r="F3828">
            <v>39</v>
          </cell>
          <cell r="G3828" t="str">
            <v>€/MT</v>
          </cell>
          <cell r="H3828">
            <v>250</v>
          </cell>
          <cell r="I3828" t="str">
            <v>Euro</v>
          </cell>
          <cell r="J3828" t="str">
            <v>Eden</v>
          </cell>
          <cell r="K3828">
            <v>75148.2</v>
          </cell>
          <cell r="L3828">
            <v>63378</v>
          </cell>
          <cell r="M3828">
            <v>250</v>
          </cell>
        </row>
        <row r="3829">
          <cell r="A3829">
            <v>37622</v>
          </cell>
          <cell r="B3829" t="str">
            <v>Paraxylene</v>
          </cell>
          <cell r="C3829" t="str">
            <v>KoSa Europe</v>
          </cell>
          <cell r="D3829" t="str">
            <v>Multiple</v>
          </cell>
          <cell r="E3829">
            <v>491.82</v>
          </cell>
          <cell r="G3829" t="str">
            <v>€/MT</v>
          </cell>
          <cell r="H3829">
            <v>19868.916666666668</v>
          </cell>
          <cell r="I3829" t="str">
            <v>Euro</v>
          </cell>
          <cell r="J3829" t="str">
            <v>Eden</v>
          </cell>
          <cell r="K3829">
            <v>10455965.736649999</v>
          </cell>
          <cell r="L3829">
            <v>10379744.678009002</v>
          </cell>
          <cell r="M3829">
            <v>19868.916666666668</v>
          </cell>
        </row>
        <row r="3830">
          <cell r="A3830">
            <v>37653</v>
          </cell>
          <cell r="B3830" t="str">
            <v>Paraxylene</v>
          </cell>
          <cell r="C3830" t="str">
            <v>KoSa Europe</v>
          </cell>
          <cell r="D3830" t="str">
            <v>Multiple</v>
          </cell>
          <cell r="E3830">
            <v>560.14</v>
          </cell>
          <cell r="G3830" t="str">
            <v>€/MT</v>
          </cell>
          <cell r="H3830">
            <v>19868.916666666668</v>
          </cell>
          <cell r="I3830" t="str">
            <v>Euro</v>
          </cell>
          <cell r="J3830" t="str">
            <v>Eden</v>
          </cell>
          <cell r="K3830">
            <v>11908431.230383335</v>
          </cell>
          <cell r="L3830">
            <v>11989675.6677495</v>
          </cell>
          <cell r="M3830">
            <v>19868.916666666668</v>
          </cell>
        </row>
        <row r="3831">
          <cell r="A3831">
            <v>37681</v>
          </cell>
          <cell r="B3831" t="str">
            <v>Paraxylene</v>
          </cell>
          <cell r="C3831" t="str">
            <v>KoSa Europe</v>
          </cell>
          <cell r="D3831" t="str">
            <v>Multiple</v>
          </cell>
          <cell r="E3831">
            <v>696.98</v>
          </cell>
          <cell r="G3831" t="str">
            <v>€/MT</v>
          </cell>
          <cell r="H3831">
            <v>19868.916666666668</v>
          </cell>
          <cell r="I3831" t="str">
            <v>Euro</v>
          </cell>
          <cell r="J3831" t="str">
            <v>Eden</v>
          </cell>
          <cell r="K3831">
            <v>14817614.16601667</v>
          </cell>
          <cell r="L3831">
            <v>14965790.307676833</v>
          </cell>
          <cell r="M3831">
            <v>19868.916666666668</v>
          </cell>
        </row>
        <row r="3832">
          <cell r="A3832">
            <v>37712</v>
          </cell>
          <cell r="B3832" t="str">
            <v>Paraxylene</v>
          </cell>
          <cell r="C3832" t="str">
            <v>KoSa Europe</v>
          </cell>
          <cell r="D3832" t="str">
            <v>Multiple</v>
          </cell>
          <cell r="E3832">
            <v>701.43</v>
          </cell>
          <cell r="G3832" t="str">
            <v>€/MT</v>
          </cell>
          <cell r="H3832">
            <v>19868.916666666668</v>
          </cell>
          <cell r="I3832" t="str">
            <v>Euro</v>
          </cell>
          <cell r="J3832" t="str">
            <v>Eden</v>
          </cell>
          <cell r="K3832">
            <v>15609052.7236</v>
          </cell>
          <cell r="L3832">
            <v>15118482.495143998</v>
          </cell>
          <cell r="M3832">
            <v>19868.916666666668</v>
          </cell>
        </row>
        <row r="3833">
          <cell r="A3833">
            <v>37742</v>
          </cell>
          <cell r="B3833" t="str">
            <v>Paraxylene</v>
          </cell>
          <cell r="C3833" t="str">
            <v>KoSa Europe</v>
          </cell>
          <cell r="D3833" t="str">
            <v>Multiple</v>
          </cell>
          <cell r="E3833">
            <v>458.81</v>
          </cell>
          <cell r="G3833" t="str">
            <v>€/MT</v>
          </cell>
          <cell r="H3833">
            <v>19868.916666666668</v>
          </cell>
          <cell r="I3833" t="str">
            <v>Euro</v>
          </cell>
          <cell r="J3833" t="str">
            <v>Eden</v>
          </cell>
          <cell r="K3833">
            <v>10209984.574533334</v>
          </cell>
          <cell r="L3833">
            <v>10558217.976986166</v>
          </cell>
          <cell r="M3833">
            <v>19868.916666666668</v>
          </cell>
        </row>
        <row r="3834">
          <cell r="A3834">
            <v>37773</v>
          </cell>
          <cell r="B3834" t="str">
            <v>Paraxylene</v>
          </cell>
          <cell r="C3834" t="str">
            <v>KoSa Europe</v>
          </cell>
          <cell r="D3834" t="str">
            <v>Multiple</v>
          </cell>
          <cell r="E3834">
            <v>376.46</v>
          </cell>
          <cell r="G3834" t="str">
            <v>€/MT</v>
          </cell>
          <cell r="H3834">
            <v>19868.916666666668</v>
          </cell>
          <cell r="I3834" t="str">
            <v>Euro</v>
          </cell>
          <cell r="J3834" t="str">
            <v>Eden</v>
          </cell>
          <cell r="K3834">
            <v>8377434.6525333337</v>
          </cell>
          <cell r="L3834">
            <v>8723751.8171871658</v>
          </cell>
          <cell r="M3834">
            <v>19868.916666666668</v>
          </cell>
        </row>
        <row r="3835">
          <cell r="A3835">
            <v>37803</v>
          </cell>
          <cell r="B3835" t="str">
            <v>Paraxylene</v>
          </cell>
          <cell r="C3835" t="str">
            <v>KoSa Europe</v>
          </cell>
          <cell r="D3835" t="str">
            <v>Multiple</v>
          </cell>
          <cell r="E3835">
            <v>451.07</v>
          </cell>
          <cell r="G3835" t="str">
            <v>€/MT</v>
          </cell>
          <cell r="H3835">
            <v>19868.916666666668</v>
          </cell>
          <cell r="I3835" t="str">
            <v>Euro</v>
          </cell>
          <cell r="J3835" t="str">
            <v>Eden</v>
          </cell>
          <cell r="K3835">
            <v>10127367.632141666</v>
          </cell>
          <cell r="L3835">
            <v>10191895.992275668</v>
          </cell>
          <cell r="M3835">
            <v>19868.916666666668</v>
          </cell>
        </row>
        <row r="3836">
          <cell r="A3836">
            <v>37834</v>
          </cell>
          <cell r="B3836" t="str">
            <v>Paraxylene</v>
          </cell>
          <cell r="C3836" t="str">
            <v>KoSa Europe</v>
          </cell>
          <cell r="D3836" t="str">
            <v>Multiple</v>
          </cell>
          <cell r="E3836">
            <v>494.66</v>
          </cell>
          <cell r="G3836" t="str">
            <v>€/MT</v>
          </cell>
          <cell r="H3836">
            <v>19868.916666666668</v>
          </cell>
          <cell r="I3836" t="str">
            <v>Euro</v>
          </cell>
          <cell r="J3836" t="str">
            <v>Eden</v>
          </cell>
          <cell r="K3836">
            <v>11106044.899716666</v>
          </cell>
          <cell r="L3836">
            <v>10947808.330791501</v>
          </cell>
          <cell r="M3836">
            <v>19868.916666666668</v>
          </cell>
        </row>
        <row r="3837">
          <cell r="A3837">
            <v>37865</v>
          </cell>
          <cell r="B3837" t="str">
            <v>Paraxylene</v>
          </cell>
          <cell r="C3837" t="str">
            <v>KoSa Europe</v>
          </cell>
          <cell r="D3837" t="str">
            <v>Multiple</v>
          </cell>
          <cell r="E3837">
            <v>553.46</v>
          </cell>
          <cell r="G3837" t="str">
            <v>€/MT</v>
          </cell>
          <cell r="H3837">
            <v>19868.916666666668</v>
          </cell>
          <cell r="I3837" t="str">
            <v>Euro</v>
          </cell>
          <cell r="J3837" t="str">
            <v>Eden</v>
          </cell>
          <cell r="K3837">
            <v>12426215.198716668</v>
          </cell>
          <cell r="L3837">
            <v>12340441.323893668</v>
          </cell>
          <cell r="M3837">
            <v>19868.916666666668</v>
          </cell>
        </row>
        <row r="3838">
          <cell r="A3838">
            <v>37895</v>
          </cell>
          <cell r="B3838" t="str">
            <v>Paraxylene</v>
          </cell>
          <cell r="C3838" t="str">
            <v>KoSa Europe</v>
          </cell>
          <cell r="D3838" t="str">
            <v>Multiple</v>
          </cell>
          <cell r="E3838">
            <v>494.47</v>
          </cell>
          <cell r="G3838" t="str">
            <v>€/MT</v>
          </cell>
          <cell r="H3838">
            <v>19868.916666666668</v>
          </cell>
          <cell r="I3838" t="str">
            <v>Euro</v>
          </cell>
          <cell r="J3838" t="str">
            <v>Eden</v>
          </cell>
          <cell r="K3838">
            <v>11494762.372275</v>
          </cell>
          <cell r="L3838">
            <v>11486902.705695668</v>
          </cell>
          <cell r="M3838">
            <v>19868.916666666668</v>
          </cell>
        </row>
        <row r="3839">
          <cell r="A3839">
            <v>37926</v>
          </cell>
          <cell r="B3839" t="str">
            <v>Paraxylene</v>
          </cell>
          <cell r="C3839" t="str">
            <v>KoSa Europe</v>
          </cell>
          <cell r="D3839" t="str">
            <v>Multiple</v>
          </cell>
          <cell r="E3839">
            <v>496.59</v>
          </cell>
          <cell r="G3839" t="str">
            <v>€/MT</v>
          </cell>
          <cell r="H3839">
            <v>19868.916666666668</v>
          </cell>
          <cell r="I3839" t="str">
            <v>Euro</v>
          </cell>
          <cell r="J3839" t="str">
            <v>Eden</v>
          </cell>
          <cell r="K3839">
            <v>11544045.233174998</v>
          </cell>
          <cell r="L3839">
            <v>11546018.5742405</v>
          </cell>
          <cell r="M3839">
            <v>19868.916666666668</v>
          </cell>
        </row>
        <row r="3840">
          <cell r="A3840">
            <v>37956</v>
          </cell>
          <cell r="B3840" t="str">
            <v>Paraxylene</v>
          </cell>
          <cell r="C3840" t="str">
            <v>KoSa Europe</v>
          </cell>
          <cell r="D3840" t="str">
            <v>Multiple</v>
          </cell>
          <cell r="E3840">
            <v>496.2</v>
          </cell>
          <cell r="G3840" t="str">
            <v>€/MT</v>
          </cell>
          <cell r="H3840">
            <v>19868.916666666668</v>
          </cell>
          <cell r="I3840" t="str">
            <v>Euro</v>
          </cell>
          <cell r="J3840" t="str">
            <v>Eden</v>
          </cell>
          <cell r="K3840">
            <v>11534979.046500001</v>
          </cell>
          <cell r="L3840">
            <v>12112713.894470001</v>
          </cell>
          <cell r="M3840">
            <v>19868.916666666668</v>
          </cell>
        </row>
        <row r="3841">
          <cell r="A3841">
            <v>37987</v>
          </cell>
          <cell r="B3841" t="str">
            <v>MeOH</v>
          </cell>
          <cell r="C3841" t="str">
            <v>Vlissingen</v>
          </cell>
          <cell r="D3841" t="str">
            <v>Methanor</v>
          </cell>
          <cell r="E3841">
            <v>176</v>
          </cell>
          <cell r="G3841" t="str">
            <v>€/MT</v>
          </cell>
          <cell r="H3841">
            <v>1509</v>
          </cell>
          <cell r="I3841" t="str">
            <v>Euro</v>
          </cell>
          <cell r="J3841" t="str">
            <v>Eden</v>
          </cell>
          <cell r="K3841">
            <v>334981.09920000006</v>
          </cell>
          <cell r="L3841">
            <v>334981.0992</v>
          </cell>
          <cell r="M3841">
            <v>1509</v>
          </cell>
        </row>
        <row r="3842">
          <cell r="A3842">
            <v>38018</v>
          </cell>
          <cell r="B3842" t="str">
            <v>MeOH</v>
          </cell>
          <cell r="C3842" t="str">
            <v>Vlissingen</v>
          </cell>
          <cell r="D3842" t="str">
            <v>Methanor</v>
          </cell>
          <cell r="E3842">
            <v>176</v>
          </cell>
          <cell r="G3842" t="str">
            <v>€/MT</v>
          </cell>
          <cell r="H3842">
            <v>1200</v>
          </cell>
          <cell r="I3842" t="str">
            <v>Euro</v>
          </cell>
          <cell r="J3842" t="str">
            <v>Eden</v>
          </cell>
          <cell r="K3842">
            <v>267083.51999999996</v>
          </cell>
          <cell r="L3842">
            <v>267083.51999999996</v>
          </cell>
          <cell r="M3842">
            <v>1200</v>
          </cell>
        </row>
        <row r="3843">
          <cell r="A3843">
            <v>38047</v>
          </cell>
          <cell r="B3843" t="str">
            <v>MeOH</v>
          </cell>
          <cell r="C3843" t="str">
            <v>Vlissingen</v>
          </cell>
          <cell r="D3843" t="str">
            <v>Methanor</v>
          </cell>
          <cell r="E3843">
            <v>176</v>
          </cell>
          <cell r="G3843" t="str">
            <v>€/MT</v>
          </cell>
          <cell r="H3843">
            <v>1050</v>
          </cell>
          <cell r="I3843" t="str">
            <v>Euro</v>
          </cell>
          <cell r="J3843" t="str">
            <v>Eden</v>
          </cell>
          <cell r="K3843">
            <v>226595.33217391302</v>
          </cell>
          <cell r="L3843">
            <v>226595.33217391302</v>
          </cell>
          <cell r="M3843">
            <v>1050</v>
          </cell>
        </row>
        <row r="3844">
          <cell r="A3844">
            <v>38108</v>
          </cell>
          <cell r="B3844" t="str">
            <v>MeOH</v>
          </cell>
          <cell r="C3844" t="str">
            <v>Vlissingen</v>
          </cell>
          <cell r="D3844" t="str">
            <v>Methanor</v>
          </cell>
          <cell r="E3844">
            <v>186</v>
          </cell>
          <cell r="G3844" t="str">
            <v>€/MT</v>
          </cell>
          <cell r="H3844">
            <v>1050</v>
          </cell>
          <cell r="I3844" t="str">
            <v>Euro</v>
          </cell>
          <cell r="J3844" t="str">
            <v>Eden</v>
          </cell>
          <cell r="K3844">
            <v>234501.35999999996</v>
          </cell>
          <cell r="L3844">
            <v>234501.35999999996</v>
          </cell>
          <cell r="M3844">
            <v>1050</v>
          </cell>
        </row>
        <row r="3845">
          <cell r="A3845">
            <v>38139</v>
          </cell>
          <cell r="B3845" t="str">
            <v>MeOH</v>
          </cell>
          <cell r="C3845" t="str">
            <v>Vlissingen</v>
          </cell>
          <cell r="D3845" t="str">
            <v>Methanor</v>
          </cell>
          <cell r="E3845">
            <v>186</v>
          </cell>
          <cell r="G3845" t="str">
            <v>€/MT</v>
          </cell>
          <cell r="H3845">
            <v>2100</v>
          </cell>
          <cell r="I3845" t="str">
            <v>Euro</v>
          </cell>
          <cell r="J3845" t="str">
            <v>Eden</v>
          </cell>
          <cell r="K3845">
            <v>474122.70818181807</v>
          </cell>
          <cell r="L3845">
            <v>474122.70818181807</v>
          </cell>
          <cell r="M3845">
            <v>2100</v>
          </cell>
        </row>
        <row r="3846">
          <cell r="A3846">
            <v>38078</v>
          </cell>
          <cell r="B3846" t="str">
            <v>MeOH</v>
          </cell>
          <cell r="C3846" t="str">
            <v>Offenbach</v>
          </cell>
          <cell r="D3846" t="str">
            <v>Methanor</v>
          </cell>
          <cell r="E3846">
            <v>186</v>
          </cell>
          <cell r="G3846" t="str">
            <v>€/MT</v>
          </cell>
          <cell r="H3846">
            <v>1000</v>
          </cell>
          <cell r="I3846" t="str">
            <v>Euro</v>
          </cell>
          <cell r="J3846" t="str">
            <v>Eden</v>
          </cell>
          <cell r="K3846">
            <v>222928.44000000003</v>
          </cell>
          <cell r="L3846">
            <v>222928.44000000003</v>
          </cell>
          <cell r="M3846">
            <v>1000</v>
          </cell>
        </row>
        <row r="3847">
          <cell r="A3847">
            <v>38078</v>
          </cell>
          <cell r="B3847" t="str">
            <v>MeOH</v>
          </cell>
          <cell r="C3847" t="str">
            <v>Gersthofen</v>
          </cell>
          <cell r="D3847" t="str">
            <v>Shell</v>
          </cell>
          <cell r="E3847">
            <v>233.5</v>
          </cell>
          <cell r="G3847" t="str">
            <v>€/MT</v>
          </cell>
          <cell r="H3847">
            <v>116</v>
          </cell>
          <cell r="I3847" t="str">
            <v>Euro</v>
          </cell>
          <cell r="J3847" t="str">
            <v>Eden</v>
          </cell>
          <cell r="K3847">
            <v>32463.654440000006</v>
          </cell>
          <cell r="L3847">
            <v>32463.654440000006</v>
          </cell>
          <cell r="M3847">
            <v>116</v>
          </cell>
        </row>
        <row r="3848">
          <cell r="A3848">
            <v>38108</v>
          </cell>
          <cell r="B3848" t="str">
            <v>MeOH</v>
          </cell>
          <cell r="C3848" t="str">
            <v>Gersthofen</v>
          </cell>
          <cell r="D3848" t="str">
            <v>Shell</v>
          </cell>
          <cell r="E3848">
            <v>233.5</v>
          </cell>
          <cell r="G3848" t="str">
            <v>€/MT</v>
          </cell>
          <cell r="H3848">
            <v>348</v>
          </cell>
          <cell r="I3848" t="str">
            <v>Euro</v>
          </cell>
          <cell r="J3848" t="str">
            <v>Eden</v>
          </cell>
          <cell r="K3848">
            <v>97568.41531428571</v>
          </cell>
          <cell r="L3848">
            <v>97568.415314285696</v>
          </cell>
          <cell r="M3848">
            <v>348</v>
          </cell>
        </row>
        <row r="3849">
          <cell r="A3849">
            <v>38139</v>
          </cell>
          <cell r="B3849" t="str">
            <v>MeOH</v>
          </cell>
          <cell r="C3849" t="str">
            <v>Gersthofen</v>
          </cell>
          <cell r="D3849" t="str">
            <v>Shell</v>
          </cell>
          <cell r="E3849">
            <v>233.5</v>
          </cell>
          <cell r="G3849" t="str">
            <v>€/MT</v>
          </cell>
          <cell r="H3849">
            <v>232</v>
          </cell>
          <cell r="I3849" t="str">
            <v>Euro</v>
          </cell>
          <cell r="J3849" t="str">
            <v>Eden</v>
          </cell>
          <cell r="K3849">
            <v>65755.697254545448</v>
          </cell>
          <cell r="L3849">
            <v>65755.697254545448</v>
          </cell>
          <cell r="M3849">
            <v>232</v>
          </cell>
        </row>
        <row r="3850">
          <cell r="A3850">
            <v>38047</v>
          </cell>
          <cell r="B3850" t="str">
            <v>MeOH</v>
          </cell>
          <cell r="C3850" t="str">
            <v>Offenbach</v>
          </cell>
          <cell r="D3850" t="str">
            <v>Shell</v>
          </cell>
          <cell r="E3850">
            <v>183</v>
          </cell>
          <cell r="G3850" t="str">
            <v>€/MT</v>
          </cell>
          <cell r="H3850">
            <v>302</v>
          </cell>
          <cell r="I3850" t="str">
            <v>Euro</v>
          </cell>
          <cell r="J3850" t="str">
            <v>Eden</v>
          </cell>
          <cell r="K3850">
            <v>67765.24690434782</v>
          </cell>
          <cell r="L3850">
            <v>67765.24690434782</v>
          </cell>
          <cell r="M3850">
            <v>302</v>
          </cell>
        </row>
        <row r="3851">
          <cell r="A3851">
            <v>38169</v>
          </cell>
          <cell r="B3851" t="str">
            <v>MeOH</v>
          </cell>
          <cell r="C3851" t="str">
            <v>Offenbach</v>
          </cell>
          <cell r="D3851" t="str">
            <v>Shell</v>
          </cell>
          <cell r="E3851">
            <v>223</v>
          </cell>
          <cell r="G3851" t="str">
            <v>€/MT</v>
          </cell>
          <cell r="H3851">
            <v>301</v>
          </cell>
          <cell r="I3851" t="str">
            <v>Euro</v>
          </cell>
          <cell r="J3851" t="str">
            <v>Eden</v>
          </cell>
          <cell r="K3851">
            <v>81071.320731928266</v>
          </cell>
          <cell r="L3851">
            <v>81071.320731928266</v>
          </cell>
          <cell r="M3851">
            <v>301</v>
          </cell>
        </row>
        <row r="3852">
          <cell r="A3852">
            <v>37987</v>
          </cell>
          <cell r="B3852" t="str">
            <v>MeOH</v>
          </cell>
          <cell r="C3852" t="str">
            <v>Gersthofen</v>
          </cell>
          <cell r="D3852" t="str">
            <v>MHM</v>
          </cell>
          <cell r="E3852">
            <v>209</v>
          </cell>
          <cell r="G3852" t="str">
            <v>€/MT</v>
          </cell>
          <cell r="H3852">
            <v>698</v>
          </cell>
          <cell r="I3852" t="str">
            <v>Euro</v>
          </cell>
          <cell r="J3852" t="str">
            <v>Eden</v>
          </cell>
          <cell r="K3852">
            <v>184000.96660000004</v>
          </cell>
          <cell r="L3852">
            <v>184000.96660000001</v>
          </cell>
          <cell r="M3852">
            <v>698</v>
          </cell>
        </row>
        <row r="3853">
          <cell r="A3853">
            <v>38018</v>
          </cell>
          <cell r="B3853" t="str">
            <v>MeOH</v>
          </cell>
          <cell r="C3853" t="str">
            <v>Gersthofen</v>
          </cell>
          <cell r="D3853" t="str">
            <v>MHM</v>
          </cell>
          <cell r="E3853">
            <v>209</v>
          </cell>
          <cell r="G3853" t="str">
            <v>€/MT</v>
          </cell>
          <cell r="H3853">
            <v>464</v>
          </cell>
          <cell r="I3853" t="str">
            <v>Euro</v>
          </cell>
          <cell r="J3853" t="str">
            <v>Eden</v>
          </cell>
          <cell r="K3853">
            <v>122635.8496</v>
          </cell>
          <cell r="L3853">
            <v>122635.8496</v>
          </cell>
          <cell r="M3853">
            <v>464</v>
          </cell>
        </row>
        <row r="3854">
          <cell r="A3854">
            <v>38047</v>
          </cell>
          <cell r="B3854" t="str">
            <v>MeOH</v>
          </cell>
          <cell r="C3854" t="str">
            <v>Gersthofen</v>
          </cell>
          <cell r="D3854" t="str">
            <v>MHM</v>
          </cell>
          <cell r="E3854">
            <v>209</v>
          </cell>
          <cell r="G3854" t="str">
            <v>€/MT</v>
          </cell>
          <cell r="H3854">
            <v>581</v>
          </cell>
          <cell r="I3854" t="str">
            <v>Euro</v>
          </cell>
          <cell r="J3854" t="str">
            <v>Eden</v>
          </cell>
          <cell r="K3854">
            <v>148892.01618260867</v>
          </cell>
          <cell r="L3854">
            <v>148892.01618260867</v>
          </cell>
          <cell r="M3854">
            <v>581</v>
          </cell>
        </row>
        <row r="3855">
          <cell r="A3855">
            <v>38078</v>
          </cell>
          <cell r="B3855" t="str">
            <v>MeOH</v>
          </cell>
          <cell r="C3855" t="str">
            <v>Gersthofen</v>
          </cell>
          <cell r="D3855" t="str">
            <v>MHM</v>
          </cell>
          <cell r="E3855">
            <v>219</v>
          </cell>
          <cell r="G3855" t="str">
            <v>€/MT</v>
          </cell>
          <cell r="H3855">
            <v>468</v>
          </cell>
          <cell r="I3855" t="str">
            <v>Euro</v>
          </cell>
          <cell r="J3855" t="str">
            <v>Eden</v>
          </cell>
          <cell r="K3855">
            <v>122840.76168000003</v>
          </cell>
          <cell r="L3855">
            <v>122840.76168000001</v>
          </cell>
          <cell r="M3855">
            <v>468</v>
          </cell>
        </row>
        <row r="3856">
          <cell r="A3856">
            <v>38108</v>
          </cell>
          <cell r="B3856" t="str">
            <v>MeOH</v>
          </cell>
          <cell r="C3856" t="str">
            <v>Gersthofen</v>
          </cell>
          <cell r="D3856" t="str">
            <v>MHM</v>
          </cell>
          <cell r="E3856">
            <v>219</v>
          </cell>
          <cell r="G3856" t="str">
            <v>€/MT</v>
          </cell>
          <cell r="H3856">
            <v>647</v>
          </cell>
          <cell r="I3856" t="str">
            <v>Euro</v>
          </cell>
          <cell r="J3856" t="str">
            <v>Eden</v>
          </cell>
          <cell r="K3856">
            <v>170134.15874285711</v>
          </cell>
          <cell r="L3856">
            <v>170134.15874285711</v>
          </cell>
          <cell r="M3856">
            <v>647</v>
          </cell>
        </row>
        <row r="3857">
          <cell r="A3857">
            <v>38169</v>
          </cell>
          <cell r="B3857" t="str">
            <v>MeOH</v>
          </cell>
          <cell r="C3857" t="str">
            <v>Gersthofen</v>
          </cell>
          <cell r="D3857" t="str">
            <v>MHM</v>
          </cell>
          <cell r="E3857">
            <v>210</v>
          </cell>
          <cell r="F3857">
            <v>39</v>
          </cell>
          <cell r="G3857" t="str">
            <v>€/MT</v>
          </cell>
          <cell r="H3857">
            <v>232</v>
          </cell>
          <cell r="I3857" t="str">
            <v>Euro</v>
          </cell>
          <cell r="J3857" t="str">
            <v>Eden</v>
          </cell>
          <cell r="K3857">
            <v>69772.329246935202</v>
          </cell>
          <cell r="L3857">
            <v>58844.133099824874</v>
          </cell>
          <cell r="M3857">
            <v>232</v>
          </cell>
        </row>
        <row r="3858">
          <cell r="A3858">
            <v>37987</v>
          </cell>
          <cell r="B3858" t="str">
            <v>MeOH</v>
          </cell>
          <cell r="C3858" t="str">
            <v>Offenbach</v>
          </cell>
          <cell r="D3858" t="str">
            <v>DUPont</v>
          </cell>
          <cell r="E3858">
            <v>180.5</v>
          </cell>
          <cell r="G3858" t="str">
            <v>€/MT</v>
          </cell>
          <cell r="H3858">
            <v>390</v>
          </cell>
          <cell r="I3858" t="str">
            <v>Euro</v>
          </cell>
          <cell r="J3858" t="str">
            <v>Eden</v>
          </cell>
          <cell r="K3858">
            <v>88789.213500000013</v>
          </cell>
          <cell r="L3858">
            <v>88789.213500000013</v>
          </cell>
          <cell r="M3858">
            <v>390</v>
          </cell>
        </row>
        <row r="3859">
          <cell r="A3859">
            <v>38018</v>
          </cell>
          <cell r="B3859" t="str">
            <v>MeOH</v>
          </cell>
          <cell r="C3859" t="str">
            <v>Offenbach</v>
          </cell>
          <cell r="D3859" t="str">
            <v>DUPont</v>
          </cell>
          <cell r="E3859">
            <v>180.5</v>
          </cell>
          <cell r="G3859" t="str">
            <v>€/MT</v>
          </cell>
          <cell r="H3859">
            <v>368</v>
          </cell>
          <cell r="I3859" t="str">
            <v>Euro</v>
          </cell>
          <cell r="J3859" t="str">
            <v>Eden</v>
          </cell>
          <cell r="K3859">
            <v>83999.790399999998</v>
          </cell>
          <cell r="L3859">
            <v>83999.790399999998</v>
          </cell>
          <cell r="M3859">
            <v>368</v>
          </cell>
        </row>
        <row r="3860">
          <cell r="A3860">
            <v>38047</v>
          </cell>
          <cell r="B3860" t="str">
            <v>MeOH</v>
          </cell>
          <cell r="C3860" t="str">
            <v>Offenbach</v>
          </cell>
          <cell r="D3860" t="str">
            <v>DUPont</v>
          </cell>
          <cell r="E3860">
            <v>180.5</v>
          </cell>
          <cell r="G3860" t="str">
            <v>€/MT</v>
          </cell>
          <cell r="H3860">
            <v>382</v>
          </cell>
          <cell r="I3860" t="str">
            <v>Euro</v>
          </cell>
          <cell r="J3860" t="str">
            <v>Eden</v>
          </cell>
          <cell r="K3860">
            <v>84545.317904347816</v>
          </cell>
          <cell r="L3860">
            <v>84545.317904347816</v>
          </cell>
          <cell r="M3860">
            <v>382</v>
          </cell>
        </row>
        <row r="3861">
          <cell r="A3861">
            <v>38078</v>
          </cell>
          <cell r="B3861" t="str">
            <v>MeOH</v>
          </cell>
          <cell r="C3861" t="str">
            <v>Offenbach</v>
          </cell>
          <cell r="D3861" t="str">
            <v>DUPont</v>
          </cell>
          <cell r="E3861">
            <v>190.5</v>
          </cell>
          <cell r="G3861" t="str">
            <v>€/MT</v>
          </cell>
          <cell r="H3861">
            <v>311</v>
          </cell>
          <cell r="I3861" t="str">
            <v>Euro</v>
          </cell>
          <cell r="J3861" t="str">
            <v>Eden</v>
          </cell>
          <cell r="K3861">
            <v>71008.101569999999</v>
          </cell>
          <cell r="L3861">
            <v>71008.101570000013</v>
          </cell>
          <cell r="M3861">
            <v>311</v>
          </cell>
        </row>
        <row r="3862">
          <cell r="A3862">
            <v>38108</v>
          </cell>
          <cell r="B3862" t="str">
            <v>MeOH</v>
          </cell>
          <cell r="C3862" t="str">
            <v>Offenbach</v>
          </cell>
          <cell r="D3862" t="str">
            <v>DUPont</v>
          </cell>
          <cell r="E3862">
            <v>190.5</v>
          </cell>
          <cell r="G3862" t="str">
            <v>€/MT</v>
          </cell>
          <cell r="H3862">
            <v>267</v>
          </cell>
          <cell r="I3862" t="str">
            <v>Euro</v>
          </cell>
          <cell r="J3862" t="str">
            <v>Eden</v>
          </cell>
          <cell r="K3862">
            <v>61073.015485714277</v>
          </cell>
          <cell r="L3862">
            <v>61073.015485714277</v>
          </cell>
          <cell r="M3862">
            <v>267</v>
          </cell>
        </row>
        <row r="3863">
          <cell r="A3863">
            <v>38139</v>
          </cell>
          <cell r="B3863" t="str">
            <v>MeOH</v>
          </cell>
          <cell r="C3863" t="str">
            <v>Offenbach</v>
          </cell>
          <cell r="D3863" t="str">
            <v>DUPont</v>
          </cell>
          <cell r="E3863">
            <v>190.5</v>
          </cell>
          <cell r="G3863" t="str">
            <v>€/MT</v>
          </cell>
          <cell r="H3863">
            <v>267</v>
          </cell>
          <cell r="I3863" t="str">
            <v>Euro</v>
          </cell>
          <cell r="J3863" t="str">
            <v>Eden</v>
          </cell>
          <cell r="K3863">
            <v>61739.734684090901</v>
          </cell>
          <cell r="L3863">
            <v>61739.734684090894</v>
          </cell>
          <cell r="M3863">
            <v>267</v>
          </cell>
        </row>
        <row r="3864">
          <cell r="A3864">
            <v>38169</v>
          </cell>
          <cell r="B3864" t="str">
            <v>MeOH</v>
          </cell>
          <cell r="C3864" t="str">
            <v>Offenbach</v>
          </cell>
          <cell r="D3864" t="str">
            <v>DuPontSA</v>
          </cell>
          <cell r="E3864">
            <v>198</v>
          </cell>
          <cell r="F3864">
            <v>22.5</v>
          </cell>
          <cell r="G3864" t="str">
            <v>€/MT</v>
          </cell>
          <cell r="H3864">
            <v>300</v>
          </cell>
          <cell r="I3864" t="str">
            <v>Euro</v>
          </cell>
          <cell r="J3864" t="str">
            <v>Eden</v>
          </cell>
          <cell r="K3864">
            <v>79896.128993296705</v>
          </cell>
          <cell r="L3864">
            <v>71743.462769490914</v>
          </cell>
          <cell r="M3864">
            <v>300</v>
          </cell>
        </row>
        <row r="3865">
          <cell r="A3865">
            <v>37987</v>
          </cell>
          <cell r="B3865" t="str">
            <v>MeOH</v>
          </cell>
          <cell r="C3865" t="str">
            <v>Vlissingen</v>
          </cell>
          <cell r="D3865" t="str">
            <v>DUPont</v>
          </cell>
          <cell r="E3865">
            <v>180.5</v>
          </cell>
          <cell r="G3865" t="str">
            <v>€/MT</v>
          </cell>
          <cell r="H3865">
            <v>656</v>
          </cell>
          <cell r="I3865" t="str">
            <v>Euro</v>
          </cell>
          <cell r="J3865" t="str">
            <v>Eden</v>
          </cell>
          <cell r="K3865">
            <v>149348.01040000003</v>
          </cell>
          <cell r="L3865">
            <v>149348.0104</v>
          </cell>
          <cell r="M3865">
            <v>656</v>
          </cell>
        </row>
        <row r="3866">
          <cell r="A3866">
            <v>38018</v>
          </cell>
          <cell r="B3866" t="str">
            <v>MeOH</v>
          </cell>
          <cell r="C3866" t="str">
            <v>Vlissingen</v>
          </cell>
          <cell r="D3866" t="str">
            <v>DUPont</v>
          </cell>
          <cell r="E3866">
            <v>180.5</v>
          </cell>
          <cell r="G3866" t="str">
            <v>€/MT</v>
          </cell>
          <cell r="H3866">
            <v>754</v>
          </cell>
          <cell r="I3866" t="str">
            <v>Euro</v>
          </cell>
          <cell r="J3866" t="str">
            <v>Eden</v>
          </cell>
          <cell r="K3866">
            <v>172108.26620000001</v>
          </cell>
          <cell r="L3866">
            <v>172108.26619999998</v>
          </cell>
          <cell r="M3866">
            <v>754</v>
          </cell>
        </row>
        <row r="3867">
          <cell r="A3867">
            <v>38047</v>
          </cell>
          <cell r="B3867" t="str">
            <v>MeOH</v>
          </cell>
          <cell r="C3867" t="str">
            <v>Vlissingen</v>
          </cell>
          <cell r="D3867" t="str">
            <v>DUPont</v>
          </cell>
          <cell r="E3867">
            <v>180.5</v>
          </cell>
          <cell r="G3867" t="str">
            <v>€/MT</v>
          </cell>
          <cell r="H3867">
            <v>772</v>
          </cell>
          <cell r="I3867" t="str">
            <v>Euro</v>
          </cell>
          <cell r="J3867" t="str">
            <v>Eden</v>
          </cell>
          <cell r="K3867">
            <v>170861.21838260867</v>
          </cell>
          <cell r="L3867">
            <v>170861.21838260867</v>
          </cell>
          <cell r="M3867">
            <v>772</v>
          </cell>
        </row>
        <row r="3868">
          <cell r="A3868">
            <v>38078</v>
          </cell>
          <cell r="B3868" t="str">
            <v>MeOH</v>
          </cell>
          <cell r="C3868" t="str">
            <v>Vlissingen</v>
          </cell>
          <cell r="D3868" t="str">
            <v>DUPont</v>
          </cell>
          <cell r="E3868">
            <v>190.5</v>
          </cell>
          <cell r="G3868" t="str">
            <v>€/MT</v>
          </cell>
          <cell r="H3868">
            <v>891</v>
          </cell>
          <cell r="I3868" t="str">
            <v>Euro</v>
          </cell>
          <cell r="J3868" t="str">
            <v>Eden</v>
          </cell>
          <cell r="K3868">
            <v>203434.78617000001</v>
          </cell>
          <cell r="L3868">
            <v>203434.78617000004</v>
          </cell>
          <cell r="M3868">
            <v>891</v>
          </cell>
        </row>
        <row r="3869">
          <cell r="A3869">
            <v>38108</v>
          </cell>
          <cell r="B3869" t="str">
            <v>MeOH</v>
          </cell>
          <cell r="C3869" t="str">
            <v>Vlissingen</v>
          </cell>
          <cell r="D3869" t="str">
            <v>DUPont</v>
          </cell>
          <cell r="E3869">
            <v>190.5</v>
          </cell>
          <cell r="G3869" t="str">
            <v>€/MT</v>
          </cell>
          <cell r="H3869">
            <v>858</v>
          </cell>
          <cell r="I3869" t="str">
            <v>Euro</v>
          </cell>
          <cell r="J3869" t="str">
            <v>Eden</v>
          </cell>
          <cell r="K3869">
            <v>196257.1059428571</v>
          </cell>
          <cell r="L3869">
            <v>196257.1059428571</v>
          </cell>
          <cell r="M3869">
            <v>858</v>
          </cell>
        </row>
        <row r="3870">
          <cell r="A3870">
            <v>38139</v>
          </cell>
          <cell r="B3870" t="str">
            <v>MeOH</v>
          </cell>
          <cell r="C3870" t="str">
            <v>Vlissingen</v>
          </cell>
          <cell r="D3870" t="str">
            <v>DUPont</v>
          </cell>
          <cell r="E3870">
            <v>190.5</v>
          </cell>
          <cell r="G3870" t="str">
            <v>€/MT</v>
          </cell>
          <cell r="H3870">
            <v>880</v>
          </cell>
          <cell r="I3870" t="str">
            <v>Euro</v>
          </cell>
          <cell r="J3870" t="str">
            <v>Eden</v>
          </cell>
          <cell r="K3870">
            <v>203486.76599999997</v>
          </cell>
          <cell r="L3870">
            <v>203486.76599999997</v>
          </cell>
          <cell r="M3870">
            <v>880</v>
          </cell>
        </row>
        <row r="3871">
          <cell r="A3871">
            <v>38169</v>
          </cell>
          <cell r="B3871" t="str">
            <v>MeOH</v>
          </cell>
          <cell r="C3871" t="str">
            <v>Vlissingen</v>
          </cell>
          <cell r="D3871" t="str">
            <v>DuPontSA</v>
          </cell>
          <cell r="E3871">
            <v>198</v>
          </cell>
          <cell r="F3871">
            <v>22.5</v>
          </cell>
          <cell r="G3871" t="str">
            <v>€/MT</v>
          </cell>
          <cell r="H3871">
            <v>720</v>
          </cell>
          <cell r="I3871" t="str">
            <v>Euro</v>
          </cell>
          <cell r="J3871" t="str">
            <v>Eden</v>
          </cell>
          <cell r="K3871">
            <v>191750.7095839121</v>
          </cell>
          <cell r="L3871">
            <v>172184.31064677821</v>
          </cell>
          <cell r="M3871">
            <v>720</v>
          </cell>
        </row>
        <row r="3872">
          <cell r="A3872">
            <v>37987</v>
          </cell>
          <cell r="B3872" t="str">
            <v>MeOH</v>
          </cell>
          <cell r="C3872" t="str">
            <v>Vlissingen</v>
          </cell>
          <cell r="D3872" t="str">
            <v>Toray</v>
          </cell>
          <cell r="E3872">
            <v>169.55</v>
          </cell>
          <cell r="G3872" t="str">
            <v>€/MT</v>
          </cell>
          <cell r="H3872">
            <v>106</v>
          </cell>
          <cell r="I3872" t="str">
            <v>Euro</v>
          </cell>
          <cell r="J3872" t="str">
            <v>Eden</v>
          </cell>
          <cell r="K3872">
            <v>22668.461990000003</v>
          </cell>
          <cell r="L3872">
            <v>22668.461990000007</v>
          </cell>
          <cell r="M3872">
            <v>106</v>
          </cell>
        </row>
        <row r="3873">
          <cell r="A3873">
            <v>38018</v>
          </cell>
          <cell r="B3873" t="str">
            <v>MeOH</v>
          </cell>
          <cell r="C3873" t="str">
            <v>Vlissingen</v>
          </cell>
          <cell r="D3873" t="str">
            <v>Toray</v>
          </cell>
          <cell r="E3873">
            <v>169.55</v>
          </cell>
          <cell r="G3873" t="str">
            <v>€/MT</v>
          </cell>
          <cell r="H3873">
            <v>104</v>
          </cell>
          <cell r="I3873" t="str">
            <v>Euro</v>
          </cell>
          <cell r="J3873" t="str">
            <v>Eden</v>
          </cell>
          <cell r="K3873">
            <v>22298.944720000003</v>
          </cell>
          <cell r="L3873">
            <v>22298.94472</v>
          </cell>
          <cell r="M3873">
            <v>104</v>
          </cell>
        </row>
        <row r="3874">
          <cell r="A3874">
            <v>38047</v>
          </cell>
          <cell r="B3874" t="str">
            <v>MeOH</v>
          </cell>
          <cell r="C3874" t="str">
            <v>Vlissingen</v>
          </cell>
          <cell r="D3874" t="str">
            <v>Toray</v>
          </cell>
          <cell r="E3874">
            <v>169.55</v>
          </cell>
          <cell r="G3874" t="str">
            <v>€/MT</v>
          </cell>
          <cell r="H3874">
            <v>103</v>
          </cell>
          <cell r="I3874" t="str">
            <v>Euro</v>
          </cell>
          <cell r="J3874" t="str">
            <v>Eden</v>
          </cell>
          <cell r="K3874">
            <v>21413.320198695652</v>
          </cell>
          <cell r="L3874">
            <v>21413.320198695652</v>
          </cell>
          <cell r="M3874">
            <v>103</v>
          </cell>
        </row>
        <row r="3875">
          <cell r="A3875">
            <v>38078</v>
          </cell>
          <cell r="B3875" t="str">
            <v>MeOH</v>
          </cell>
          <cell r="C3875" t="str">
            <v>Vlissingen</v>
          </cell>
          <cell r="D3875" t="str">
            <v>Toray</v>
          </cell>
          <cell r="E3875">
            <v>179.55</v>
          </cell>
          <cell r="G3875" t="str">
            <v>€/MT</v>
          </cell>
          <cell r="H3875">
            <v>104</v>
          </cell>
          <cell r="I3875" t="str">
            <v>Euro</v>
          </cell>
          <cell r="J3875" t="str">
            <v>Eden</v>
          </cell>
          <cell r="K3875">
            <v>22380.577128000004</v>
          </cell>
          <cell r="L3875">
            <v>22380.577128000004</v>
          </cell>
          <cell r="M3875">
            <v>104</v>
          </cell>
        </row>
        <row r="3876">
          <cell r="A3876">
            <v>38108</v>
          </cell>
          <cell r="B3876" t="str">
            <v>MeOH</v>
          </cell>
          <cell r="C3876" t="str">
            <v>Vlissingen</v>
          </cell>
          <cell r="D3876" t="str">
            <v>Toray</v>
          </cell>
          <cell r="E3876">
            <v>179.55</v>
          </cell>
          <cell r="G3876" t="str">
            <v>€/MT</v>
          </cell>
          <cell r="H3876">
            <v>124</v>
          </cell>
          <cell r="I3876" t="str">
            <v>Euro</v>
          </cell>
          <cell r="J3876" t="str">
            <v>Eden</v>
          </cell>
          <cell r="K3876">
            <v>26733.155039999994</v>
          </cell>
          <cell r="L3876">
            <v>26733.155039999994</v>
          </cell>
          <cell r="M3876">
            <v>124</v>
          </cell>
        </row>
        <row r="3877">
          <cell r="A3877">
            <v>38139</v>
          </cell>
          <cell r="B3877" t="str">
            <v>MeOH</v>
          </cell>
          <cell r="C3877" t="str">
            <v>Vlissingen</v>
          </cell>
          <cell r="D3877" t="str">
            <v>Toray</v>
          </cell>
          <cell r="E3877">
            <v>179.55</v>
          </cell>
          <cell r="G3877" t="str">
            <v>€/MT</v>
          </cell>
          <cell r="H3877">
            <v>143</v>
          </cell>
          <cell r="I3877" t="str">
            <v>Euro</v>
          </cell>
          <cell r="J3877" t="str">
            <v>Eden</v>
          </cell>
          <cell r="K3877">
            <v>31165.920922499998</v>
          </cell>
          <cell r="L3877">
            <v>31165.920922499998</v>
          </cell>
          <cell r="M3877">
            <v>143</v>
          </cell>
        </row>
        <row r="3878">
          <cell r="A3878">
            <v>38169</v>
          </cell>
          <cell r="B3878" t="str">
            <v>MeOH</v>
          </cell>
          <cell r="C3878" t="str">
            <v>Vlissingen</v>
          </cell>
          <cell r="D3878" t="str">
            <v>Toray</v>
          </cell>
          <cell r="E3878">
            <v>209.55</v>
          </cell>
          <cell r="G3878" t="str">
            <v>€/MT</v>
          </cell>
          <cell r="H3878">
            <v>125</v>
          </cell>
          <cell r="I3878" t="str">
            <v>Euro</v>
          </cell>
          <cell r="J3878" t="str">
            <v>Eden</v>
          </cell>
          <cell r="K3878">
            <v>31636.874207379678</v>
          </cell>
          <cell r="L3878">
            <v>31636.874207379675</v>
          </cell>
          <cell r="M3878">
            <v>125</v>
          </cell>
        </row>
        <row r="3879">
          <cell r="A3879">
            <v>38200</v>
          </cell>
          <cell r="B3879" t="str">
            <v>Paraxylene</v>
          </cell>
          <cell r="C3879" t="str">
            <v>Gersthofen</v>
          </cell>
          <cell r="D3879" t="str">
            <v>FHR B. V.</v>
          </cell>
          <cell r="E3879">
            <v>582.75</v>
          </cell>
          <cell r="F3879">
            <v>31</v>
          </cell>
          <cell r="G3879" t="str">
            <v>€/MT</v>
          </cell>
          <cell r="H3879">
            <v>10000</v>
          </cell>
          <cell r="I3879" t="str">
            <v>Euro</v>
          </cell>
          <cell r="J3879" t="str">
            <v>Eden</v>
          </cell>
          <cell r="K3879">
            <v>7486522.5</v>
          </cell>
          <cell r="L3879">
            <v>7108384.5</v>
          </cell>
          <cell r="M3879">
            <v>10000</v>
          </cell>
          <cell r="N3879">
            <v>5827500</v>
          </cell>
        </row>
        <row r="3880">
          <cell r="A3880">
            <v>38231</v>
          </cell>
          <cell r="B3880" t="str">
            <v>Paraxylene</v>
          </cell>
          <cell r="C3880" t="str">
            <v>Gersthofen</v>
          </cell>
          <cell r="D3880" t="str">
            <v>FHR B. V.</v>
          </cell>
          <cell r="E3880">
            <v>661.375</v>
          </cell>
          <cell r="F3880">
            <v>31</v>
          </cell>
          <cell r="G3880" t="str">
            <v>€/MT</v>
          </cell>
          <cell r="H3880">
            <v>7900</v>
          </cell>
          <cell r="I3880" t="str">
            <v>Euro</v>
          </cell>
          <cell r="J3880" t="str">
            <v>Eden</v>
          </cell>
          <cell r="K3880">
            <v>6603097.29</v>
          </cell>
          <cell r="L3880">
            <v>6307454.0100000007</v>
          </cell>
          <cell r="M3880">
            <v>7900</v>
          </cell>
        </row>
        <row r="3881">
          <cell r="A3881">
            <v>38261</v>
          </cell>
          <cell r="B3881" t="str">
            <v>Paraxylene</v>
          </cell>
          <cell r="C3881" t="str">
            <v>Gersthofen</v>
          </cell>
          <cell r="D3881" t="str">
            <v>FHR B. V.</v>
          </cell>
          <cell r="E3881">
            <v>698.375</v>
          </cell>
          <cell r="F3881">
            <v>31</v>
          </cell>
          <cell r="G3881" t="str">
            <v>€/MT</v>
          </cell>
          <cell r="H3881">
            <v>8600</v>
          </cell>
          <cell r="I3881" t="str">
            <v>Euro</v>
          </cell>
          <cell r="J3881" t="str">
            <v>Eden</v>
          </cell>
          <cell r="K3881">
            <v>7572312.9000000004</v>
          </cell>
          <cell r="L3881">
            <v>7250473.3799999999</v>
          </cell>
          <cell r="M3881">
            <v>8600</v>
          </cell>
        </row>
        <row r="3882">
          <cell r="A3882">
            <v>38292</v>
          </cell>
          <cell r="B3882" t="str">
            <v>Paraxylene</v>
          </cell>
          <cell r="C3882" t="str">
            <v>Gersthofen</v>
          </cell>
          <cell r="D3882" t="str">
            <v>FHR B. V.</v>
          </cell>
          <cell r="E3882">
            <v>707.625</v>
          </cell>
          <cell r="F3882">
            <v>31</v>
          </cell>
          <cell r="G3882" t="str">
            <v>€/MT</v>
          </cell>
          <cell r="H3882">
            <v>8400</v>
          </cell>
          <cell r="I3882" t="str">
            <v>Euro</v>
          </cell>
          <cell r="J3882" t="str">
            <v>Eden</v>
          </cell>
          <cell r="K3882">
            <v>7490012.04</v>
          </cell>
          <cell r="L3882">
            <v>7175657.1600000001</v>
          </cell>
          <cell r="M3882">
            <v>8400</v>
          </cell>
        </row>
        <row r="3883">
          <cell r="A3883">
            <v>38322</v>
          </cell>
          <cell r="B3883" t="str">
            <v>Paraxylene</v>
          </cell>
          <cell r="C3883" t="str">
            <v>Gersthofen</v>
          </cell>
          <cell r="D3883" t="str">
            <v>FHR B. V.</v>
          </cell>
          <cell r="E3883">
            <v>707.625</v>
          </cell>
          <cell r="F3883">
            <v>31</v>
          </cell>
          <cell r="G3883" t="str">
            <v>€/MT</v>
          </cell>
          <cell r="H3883">
            <v>9700</v>
          </cell>
          <cell r="I3883" t="str">
            <v>Euro</v>
          </cell>
          <cell r="J3883" t="str">
            <v>Eden</v>
          </cell>
          <cell r="K3883">
            <v>8649180.5700000003</v>
          </cell>
          <cell r="L3883">
            <v>8286175.5300000003</v>
          </cell>
          <cell r="M3883">
            <v>9700</v>
          </cell>
        </row>
        <row r="3884">
          <cell r="A3884">
            <v>37622</v>
          </cell>
          <cell r="B3884" t="str">
            <v>PIA</v>
          </cell>
          <cell r="C3884" t="str">
            <v>KoSa Europe</v>
          </cell>
          <cell r="D3884" t="str">
            <v>FHR, IQ, Lonza</v>
          </cell>
          <cell r="E3884">
            <v>1030</v>
          </cell>
          <cell r="G3884" t="str">
            <v>€/MT</v>
          </cell>
          <cell r="H3884">
            <v>520.66666666666663</v>
          </cell>
          <cell r="I3884" t="str">
            <v>Euro</v>
          </cell>
          <cell r="J3884" t="str">
            <v>Eden</v>
          </cell>
          <cell r="K3884">
            <v>573826.7333333334</v>
          </cell>
          <cell r="L3884">
            <v>569643.69733333332</v>
          </cell>
          <cell r="M3884">
            <v>520.66666666666663</v>
          </cell>
        </row>
        <row r="3885">
          <cell r="A3885">
            <v>37653</v>
          </cell>
          <cell r="B3885" t="str">
            <v>PIA</v>
          </cell>
          <cell r="C3885" t="str">
            <v>KoSa Europe</v>
          </cell>
          <cell r="D3885" t="str">
            <v>FHR, IQ, Lonza</v>
          </cell>
          <cell r="E3885">
            <v>1030</v>
          </cell>
          <cell r="G3885" t="str">
            <v>€/MT</v>
          </cell>
          <cell r="H3885">
            <v>520.66666666666663</v>
          </cell>
          <cell r="I3885" t="str">
            <v>Euro</v>
          </cell>
          <cell r="J3885" t="str">
            <v>Eden</v>
          </cell>
          <cell r="K3885">
            <v>573826.7333333334</v>
          </cell>
          <cell r="L3885">
            <v>577741.62599999993</v>
          </cell>
          <cell r="M3885">
            <v>520.66666666666663</v>
          </cell>
        </row>
        <row r="3886">
          <cell r="A3886">
            <v>37681</v>
          </cell>
          <cell r="B3886" t="str">
            <v>PIA</v>
          </cell>
          <cell r="C3886" t="str">
            <v>KoSa Europe</v>
          </cell>
          <cell r="D3886" t="str">
            <v>FHR, IQ, Lonza</v>
          </cell>
          <cell r="E3886">
            <v>1030</v>
          </cell>
          <cell r="G3886" t="str">
            <v>€/MT</v>
          </cell>
          <cell r="H3886">
            <v>520.66666666666663</v>
          </cell>
          <cell r="I3886" t="str">
            <v>Euro</v>
          </cell>
          <cell r="J3886" t="str">
            <v>Eden</v>
          </cell>
          <cell r="K3886">
            <v>573826.7333333334</v>
          </cell>
          <cell r="L3886">
            <v>579565.00066666666</v>
          </cell>
          <cell r="M3886">
            <v>520.66666666666663</v>
          </cell>
        </row>
        <row r="3887">
          <cell r="A3887">
            <v>37712</v>
          </cell>
          <cell r="B3887" t="str">
            <v>PIA</v>
          </cell>
          <cell r="C3887" t="str">
            <v>KoSa Europe</v>
          </cell>
          <cell r="D3887" t="str">
            <v>FHR, IQ, Lonza</v>
          </cell>
          <cell r="E3887">
            <v>1047.6666666666667</v>
          </cell>
          <cell r="G3887" t="str">
            <v>€/MT</v>
          </cell>
          <cell r="H3887">
            <v>520.66666666666663</v>
          </cell>
          <cell r="I3887" t="str">
            <v>Euro</v>
          </cell>
          <cell r="J3887" t="str">
            <v>Eden</v>
          </cell>
          <cell r="K3887">
            <v>610943.3244444445</v>
          </cell>
          <cell r="L3887">
            <v>591742.2485333333</v>
          </cell>
          <cell r="M3887">
            <v>520.66666666666663</v>
          </cell>
        </row>
        <row r="3888">
          <cell r="A3888">
            <v>37742</v>
          </cell>
          <cell r="B3888" t="str">
            <v>PIA</v>
          </cell>
          <cell r="C3888" t="str">
            <v>KoSa Europe</v>
          </cell>
          <cell r="D3888" t="str">
            <v>FHR, IQ, Lonza</v>
          </cell>
          <cell r="E3888">
            <v>1047.6666666666667</v>
          </cell>
          <cell r="G3888" t="str">
            <v>€/MT</v>
          </cell>
          <cell r="H3888">
            <v>520.66666666666663</v>
          </cell>
          <cell r="I3888" t="str">
            <v>Euro</v>
          </cell>
          <cell r="J3888" t="str">
            <v>Eden</v>
          </cell>
          <cell r="K3888">
            <v>610943.3244444445</v>
          </cell>
          <cell r="L3888">
            <v>631780.85568888881</v>
          </cell>
          <cell r="M3888">
            <v>520.66666666666663</v>
          </cell>
        </row>
        <row r="3889">
          <cell r="A3889">
            <v>37773</v>
          </cell>
          <cell r="B3889" t="str">
            <v>PIA</v>
          </cell>
          <cell r="C3889" t="str">
            <v>KoSa Europe</v>
          </cell>
          <cell r="D3889" t="str">
            <v>FHR, IQ, Lonza</v>
          </cell>
          <cell r="E3889">
            <v>1047.6666666666667</v>
          </cell>
          <cell r="G3889" t="str">
            <v>€/MT</v>
          </cell>
          <cell r="H3889">
            <v>520.66666666666663</v>
          </cell>
          <cell r="I3889" t="str">
            <v>Euro</v>
          </cell>
          <cell r="J3889" t="str">
            <v>Eden</v>
          </cell>
          <cell r="K3889">
            <v>610943.3244444445</v>
          </cell>
          <cell r="L3889">
            <v>636199.28508888884</v>
          </cell>
          <cell r="M3889">
            <v>520.66666666666663</v>
          </cell>
        </row>
        <row r="3890">
          <cell r="A3890">
            <v>37803</v>
          </cell>
          <cell r="B3890" t="str">
            <v>PIA</v>
          </cell>
          <cell r="C3890" t="str">
            <v>KoSa Europe</v>
          </cell>
          <cell r="D3890" t="str">
            <v>FHR, IQ, Lonza</v>
          </cell>
          <cell r="E3890">
            <v>1010</v>
          </cell>
          <cell r="G3890" t="str">
            <v>€/MT</v>
          </cell>
          <cell r="H3890">
            <v>520.66666666666663</v>
          </cell>
          <cell r="I3890" t="str">
            <v>Euro</v>
          </cell>
          <cell r="J3890" t="str">
            <v>Eden</v>
          </cell>
          <cell r="K3890">
            <v>594236.86666666658</v>
          </cell>
          <cell r="L3890">
            <v>598023.15466666652</v>
          </cell>
          <cell r="M3890">
            <v>520.66666666666663</v>
          </cell>
        </row>
        <row r="3891">
          <cell r="A3891">
            <v>37834</v>
          </cell>
          <cell r="B3891" t="str">
            <v>PIA</v>
          </cell>
          <cell r="C3891" t="str">
            <v>KoSa Europe</v>
          </cell>
          <cell r="D3891" t="str">
            <v>FHR, IQ, Lonza</v>
          </cell>
          <cell r="E3891">
            <v>1010</v>
          </cell>
          <cell r="G3891" t="str">
            <v>€/MT</v>
          </cell>
          <cell r="H3891">
            <v>520.66666666666663</v>
          </cell>
          <cell r="I3891" t="str">
            <v>Euro</v>
          </cell>
          <cell r="J3891" t="str">
            <v>Eden</v>
          </cell>
          <cell r="K3891">
            <v>594236.86666666658</v>
          </cell>
          <cell r="L3891">
            <v>585770.30599999987</v>
          </cell>
          <cell r="M3891">
            <v>520.66666666666663</v>
          </cell>
        </row>
        <row r="3892">
          <cell r="A3892">
            <v>37865</v>
          </cell>
          <cell r="B3892" t="str">
            <v>PIA</v>
          </cell>
          <cell r="C3892" t="str">
            <v>KoSa Europe</v>
          </cell>
          <cell r="D3892" t="str">
            <v>FHR, IQ, Lonza</v>
          </cell>
          <cell r="E3892">
            <v>1010</v>
          </cell>
          <cell r="G3892" t="str">
            <v>€/MT</v>
          </cell>
          <cell r="H3892">
            <v>520.66666666666663</v>
          </cell>
          <cell r="I3892" t="str">
            <v>Euro</v>
          </cell>
          <cell r="J3892" t="str">
            <v>Eden</v>
          </cell>
          <cell r="K3892">
            <v>594236.86666666658</v>
          </cell>
          <cell r="L3892">
            <v>590135.05466666666</v>
          </cell>
          <cell r="M3892">
            <v>520.66666666666663</v>
          </cell>
        </row>
        <row r="3893">
          <cell r="A3893">
            <v>37895</v>
          </cell>
          <cell r="B3893" t="str">
            <v>PIA</v>
          </cell>
          <cell r="C3893" t="str">
            <v>KoSa Europe</v>
          </cell>
          <cell r="D3893" t="str">
            <v>FHR, IQ, Lonza</v>
          </cell>
          <cell r="E3893">
            <v>990</v>
          </cell>
          <cell r="G3893" t="str">
            <v>€/MT</v>
          </cell>
          <cell r="H3893">
            <v>520.66666666666663</v>
          </cell>
          <cell r="I3893" t="str">
            <v>Euro</v>
          </cell>
          <cell r="J3893" t="str">
            <v>Eden</v>
          </cell>
          <cell r="K3893">
            <v>603088.19999999995</v>
          </cell>
          <cell r="L3893">
            <v>602675.83199999994</v>
          </cell>
          <cell r="M3893">
            <v>520.66666666666663</v>
          </cell>
        </row>
        <row r="3894">
          <cell r="A3894">
            <v>37926</v>
          </cell>
          <cell r="B3894" t="str">
            <v>PIA</v>
          </cell>
          <cell r="C3894" t="str">
            <v>KoSa Europe</v>
          </cell>
          <cell r="D3894" t="str">
            <v>FHR, IQ, Lonza</v>
          </cell>
          <cell r="E3894">
            <v>990</v>
          </cell>
          <cell r="G3894" t="str">
            <v>€/MT</v>
          </cell>
          <cell r="H3894">
            <v>520.66666666666663</v>
          </cell>
          <cell r="I3894" t="str">
            <v>Euro</v>
          </cell>
          <cell r="J3894" t="str">
            <v>Eden</v>
          </cell>
          <cell r="K3894">
            <v>603088.19999999995</v>
          </cell>
          <cell r="L3894">
            <v>603191.2919999999</v>
          </cell>
          <cell r="M3894">
            <v>520.66666666666663</v>
          </cell>
        </row>
        <row r="3895">
          <cell r="A3895">
            <v>37956</v>
          </cell>
          <cell r="B3895" t="str">
            <v>PIA</v>
          </cell>
          <cell r="C3895" t="str">
            <v>KoSa Europe</v>
          </cell>
          <cell r="D3895" t="str">
            <v>FHR, IQ, Lonza</v>
          </cell>
          <cell r="E3895">
            <v>990</v>
          </cell>
          <cell r="G3895" t="str">
            <v>€/MT</v>
          </cell>
          <cell r="H3895">
            <v>520.66666666666663</v>
          </cell>
          <cell r="I3895" t="str">
            <v>Euro</v>
          </cell>
          <cell r="J3895" t="str">
            <v>Eden</v>
          </cell>
          <cell r="K3895">
            <v>603088.19999999995</v>
          </cell>
          <cell r="L3895">
            <v>633294.15599999984</v>
          </cell>
          <cell r="M3895">
            <v>520.66666666666663</v>
          </cell>
        </row>
        <row r="3896">
          <cell r="A3896">
            <v>37987</v>
          </cell>
          <cell r="B3896" t="str">
            <v>PIA</v>
          </cell>
          <cell r="C3896" t="str">
            <v>Gersthofen</v>
          </cell>
          <cell r="D3896" t="str">
            <v>BPAMoco</v>
          </cell>
          <cell r="E3896">
            <v>990</v>
          </cell>
          <cell r="G3896" t="str">
            <v>€/MT</v>
          </cell>
          <cell r="H3896">
            <v>101</v>
          </cell>
          <cell r="I3896" t="str">
            <v>Euro</v>
          </cell>
          <cell r="J3896" t="str">
            <v>Eden</v>
          </cell>
          <cell r="K3896">
            <v>126117.38700000002</v>
          </cell>
          <cell r="L3896">
            <v>126117.387</v>
          </cell>
          <cell r="M3896">
            <v>101</v>
          </cell>
        </row>
        <row r="3897">
          <cell r="A3897">
            <v>38047</v>
          </cell>
          <cell r="B3897" t="str">
            <v>PIA</v>
          </cell>
          <cell r="C3897" t="str">
            <v>Gersthofen</v>
          </cell>
          <cell r="D3897" t="str">
            <v>BPAMoco</v>
          </cell>
          <cell r="E3897">
            <v>990</v>
          </cell>
          <cell r="G3897" t="str">
            <v>€/MT</v>
          </cell>
          <cell r="H3897">
            <v>101</v>
          </cell>
          <cell r="I3897" t="str">
            <v>Euro</v>
          </cell>
          <cell r="J3897" t="str">
            <v>Eden</v>
          </cell>
          <cell r="K3897">
            <v>122604.26008695651</v>
          </cell>
          <cell r="L3897">
            <v>122604.26008695651</v>
          </cell>
          <cell r="M3897">
            <v>101</v>
          </cell>
        </row>
        <row r="3898">
          <cell r="A3898">
            <v>38078</v>
          </cell>
          <cell r="B3898" t="str">
            <v>PIA</v>
          </cell>
          <cell r="C3898" t="str">
            <v>Gersthofen</v>
          </cell>
          <cell r="D3898" t="str">
            <v>BPAMoco</v>
          </cell>
          <cell r="E3898">
            <v>990</v>
          </cell>
          <cell r="G3898" t="str">
            <v>€/MT</v>
          </cell>
          <cell r="H3898">
            <v>97</v>
          </cell>
          <cell r="I3898" t="str">
            <v>Euro</v>
          </cell>
          <cell r="J3898" t="str">
            <v>Eden</v>
          </cell>
          <cell r="K3898">
            <v>115095.79620000001</v>
          </cell>
          <cell r="L3898">
            <v>115095.79620000001</v>
          </cell>
          <cell r="M3898">
            <v>97</v>
          </cell>
        </row>
        <row r="3899">
          <cell r="A3899">
            <v>37987</v>
          </cell>
          <cell r="B3899" t="str">
            <v>PIA</v>
          </cell>
          <cell r="C3899" t="str">
            <v>Offenbach</v>
          </cell>
          <cell r="D3899" t="str">
            <v>BPAMoco</v>
          </cell>
          <cell r="E3899">
            <v>990</v>
          </cell>
          <cell r="G3899" t="str">
            <v>€/MT</v>
          </cell>
          <cell r="H3899">
            <v>394</v>
          </cell>
          <cell r="I3899" t="str">
            <v>Euro</v>
          </cell>
          <cell r="J3899" t="str">
            <v>Eden</v>
          </cell>
          <cell r="K3899">
            <v>491982.67800000007</v>
          </cell>
          <cell r="L3899">
            <v>491982.67800000001</v>
          </cell>
          <cell r="M3899">
            <v>394</v>
          </cell>
        </row>
        <row r="3900">
          <cell r="A3900">
            <v>38018</v>
          </cell>
          <cell r="B3900" t="str">
            <v>PIA</v>
          </cell>
          <cell r="C3900" t="str">
            <v>Offenbach</v>
          </cell>
          <cell r="D3900" t="str">
            <v>BPAMoco</v>
          </cell>
          <cell r="E3900">
            <v>990</v>
          </cell>
          <cell r="G3900" t="str">
            <v>€/MT</v>
          </cell>
          <cell r="H3900">
            <v>584</v>
          </cell>
          <cell r="I3900" t="str">
            <v>Euro</v>
          </cell>
          <cell r="J3900" t="str">
            <v>Eden</v>
          </cell>
          <cell r="K3900">
            <v>731141.13599999994</v>
          </cell>
          <cell r="L3900">
            <v>731141.13599999994</v>
          </cell>
          <cell r="M3900">
            <v>584</v>
          </cell>
        </row>
        <row r="3901">
          <cell r="A3901">
            <v>38047</v>
          </cell>
          <cell r="B3901" t="str">
            <v>PIA</v>
          </cell>
          <cell r="C3901" t="str">
            <v>Offenbach</v>
          </cell>
          <cell r="D3901" t="str">
            <v>BPAMoco</v>
          </cell>
          <cell r="E3901">
            <v>990</v>
          </cell>
          <cell r="G3901" t="str">
            <v>€/MT</v>
          </cell>
          <cell r="H3901">
            <v>541</v>
          </cell>
          <cell r="I3901" t="str">
            <v>Euro</v>
          </cell>
          <cell r="J3901" t="str">
            <v>Eden</v>
          </cell>
          <cell r="K3901">
            <v>656721.82878260862</v>
          </cell>
          <cell r="L3901">
            <v>656721.82878260862</v>
          </cell>
          <cell r="M3901">
            <v>541</v>
          </cell>
        </row>
        <row r="3902">
          <cell r="A3902">
            <v>38078</v>
          </cell>
          <cell r="B3902" t="str">
            <v>PIA</v>
          </cell>
          <cell r="C3902" t="str">
            <v>Offenbach</v>
          </cell>
          <cell r="D3902" t="str">
            <v>BPAMoco</v>
          </cell>
          <cell r="E3902">
            <v>990</v>
          </cell>
          <cell r="G3902" t="str">
            <v>€/MT</v>
          </cell>
          <cell r="H3902">
            <v>563</v>
          </cell>
          <cell r="I3902" t="str">
            <v>Euro</v>
          </cell>
          <cell r="J3902" t="str">
            <v>Eden</v>
          </cell>
          <cell r="K3902">
            <v>668030.2398000001</v>
          </cell>
          <cell r="L3902">
            <v>668030.2398000001</v>
          </cell>
          <cell r="M3902">
            <v>563</v>
          </cell>
        </row>
        <row r="3903">
          <cell r="A3903">
            <v>38108</v>
          </cell>
          <cell r="B3903" t="str">
            <v>PIA</v>
          </cell>
          <cell r="C3903" t="str">
            <v>Gersthofen</v>
          </cell>
          <cell r="D3903" t="str">
            <v>FHR</v>
          </cell>
          <cell r="E3903">
            <v>990</v>
          </cell>
          <cell r="G3903" t="str">
            <v>€/MT</v>
          </cell>
          <cell r="H3903">
            <v>98</v>
          </cell>
          <cell r="I3903" t="str">
            <v>Euro</v>
          </cell>
          <cell r="J3903" t="str">
            <v>Eden</v>
          </cell>
          <cell r="K3903">
            <v>116494.22399999997</v>
          </cell>
          <cell r="L3903">
            <v>116494.22399999997</v>
          </cell>
          <cell r="M3903">
            <v>98</v>
          </cell>
        </row>
        <row r="3904">
          <cell r="A3904">
            <v>38139</v>
          </cell>
          <cell r="B3904" t="str">
            <v>PIA</v>
          </cell>
          <cell r="C3904" t="str">
            <v>Gersthofen</v>
          </cell>
          <cell r="D3904" t="str">
            <v>FHR</v>
          </cell>
          <cell r="E3904">
            <v>990</v>
          </cell>
          <cell r="G3904" t="str">
            <v>€/MT</v>
          </cell>
          <cell r="H3904">
            <v>80</v>
          </cell>
          <cell r="I3904" t="str">
            <v>Euro</v>
          </cell>
          <cell r="J3904" t="str">
            <v>Eden</v>
          </cell>
          <cell r="K3904">
            <v>96135.479999999981</v>
          </cell>
          <cell r="L3904">
            <v>96135.479999999981</v>
          </cell>
          <cell r="M3904">
            <v>80</v>
          </cell>
        </row>
        <row r="3905">
          <cell r="A3905">
            <v>38169</v>
          </cell>
          <cell r="B3905" t="str">
            <v>PIA</v>
          </cell>
          <cell r="C3905" t="str">
            <v>Gersthofen</v>
          </cell>
          <cell r="D3905" t="str">
            <v>FHR</v>
          </cell>
          <cell r="E3905">
            <v>990</v>
          </cell>
          <cell r="G3905" t="str">
            <v>€/MT</v>
          </cell>
          <cell r="H3905">
            <v>75</v>
          </cell>
          <cell r="I3905" t="str">
            <v>Euro</v>
          </cell>
          <cell r="J3905" t="str">
            <v>Eden</v>
          </cell>
          <cell r="K3905">
            <v>89679.328461863639</v>
          </cell>
          <cell r="L3905">
            <v>89679.328461863654</v>
          </cell>
          <cell r="M3905">
            <v>75</v>
          </cell>
        </row>
        <row r="3906">
          <cell r="A3906">
            <v>38108</v>
          </cell>
          <cell r="B3906" t="str">
            <v>PIA</v>
          </cell>
          <cell r="C3906" t="str">
            <v>Offenbach</v>
          </cell>
          <cell r="D3906" t="str">
            <v>FHR</v>
          </cell>
          <cell r="E3906">
            <v>990</v>
          </cell>
          <cell r="G3906" t="str">
            <v>€/MT</v>
          </cell>
          <cell r="H3906">
            <v>514</v>
          </cell>
          <cell r="I3906" t="str">
            <v>Euro</v>
          </cell>
          <cell r="J3906" t="str">
            <v>Eden</v>
          </cell>
          <cell r="K3906">
            <v>611000.31771428557</v>
          </cell>
          <cell r="L3906">
            <v>611000.31771428557</v>
          </cell>
          <cell r="M3906">
            <v>514</v>
          </cell>
        </row>
        <row r="3907">
          <cell r="A3907">
            <v>38139</v>
          </cell>
          <cell r="B3907" t="str">
            <v>PIA</v>
          </cell>
          <cell r="C3907" t="str">
            <v>Offenbach</v>
          </cell>
          <cell r="D3907" t="str">
            <v>FHR</v>
          </cell>
          <cell r="E3907">
            <v>990</v>
          </cell>
          <cell r="G3907" t="str">
            <v>€/MT</v>
          </cell>
          <cell r="H3907">
            <v>271</v>
          </cell>
          <cell r="I3907" t="str">
            <v>Euro</v>
          </cell>
          <cell r="J3907" t="str">
            <v>Eden</v>
          </cell>
          <cell r="K3907">
            <v>325658.93849999999</v>
          </cell>
          <cell r="L3907">
            <v>325658.93849999993</v>
          </cell>
          <cell r="M3907">
            <v>271</v>
          </cell>
        </row>
        <row r="3908">
          <cell r="A3908">
            <v>38169</v>
          </cell>
          <cell r="B3908" t="str">
            <v>PIA</v>
          </cell>
          <cell r="C3908" t="str">
            <v>Offenbach</v>
          </cell>
          <cell r="D3908" t="str">
            <v>FHR</v>
          </cell>
          <cell r="E3908">
            <v>990</v>
          </cell>
          <cell r="G3908" t="str">
            <v>€/MT</v>
          </cell>
          <cell r="H3908">
            <v>442</v>
          </cell>
          <cell r="I3908" t="str">
            <v>Euro</v>
          </cell>
          <cell r="J3908" t="str">
            <v>Eden</v>
          </cell>
          <cell r="K3908">
            <v>528510.17573524977</v>
          </cell>
          <cell r="L3908">
            <v>528510.17573524977</v>
          </cell>
          <cell r="M3908">
            <v>442</v>
          </cell>
        </row>
        <row r="3909">
          <cell r="A3909">
            <v>38018</v>
          </cell>
          <cell r="B3909" t="str">
            <v>PIA</v>
          </cell>
          <cell r="C3909" t="str">
            <v>Gersthofen</v>
          </cell>
          <cell r="D3909" t="str">
            <v>Lonza</v>
          </cell>
          <cell r="E3909">
            <v>980</v>
          </cell>
          <cell r="G3909" t="str">
            <v>€/MT</v>
          </cell>
          <cell r="H3909">
            <v>50</v>
          </cell>
          <cell r="I3909" t="str">
            <v>Euro</v>
          </cell>
          <cell r="J3909" t="str">
            <v>Eden</v>
          </cell>
          <cell r="K3909">
            <v>61965.4</v>
          </cell>
          <cell r="L3909">
            <v>61965.399999999994</v>
          </cell>
          <cell r="M3909">
            <v>50</v>
          </cell>
        </row>
        <row r="3910">
          <cell r="A3910">
            <v>38200</v>
          </cell>
          <cell r="B3910" t="str">
            <v>PIA</v>
          </cell>
          <cell r="C3910" t="str">
            <v>Gersthofen</v>
          </cell>
          <cell r="D3910" t="str">
            <v xml:space="preserve">FHR </v>
          </cell>
          <cell r="E3910">
            <v>990</v>
          </cell>
          <cell r="G3910" t="str">
            <v>€/MT</v>
          </cell>
          <cell r="H3910">
            <v>75</v>
          </cell>
          <cell r="I3910" t="str">
            <v>Euro</v>
          </cell>
          <cell r="J3910" t="str">
            <v>Eden</v>
          </cell>
          <cell r="K3910">
            <v>90570.150000000009</v>
          </cell>
          <cell r="L3910">
            <v>90570.15</v>
          </cell>
          <cell r="M3910">
            <v>75</v>
          </cell>
        </row>
        <row r="3911">
          <cell r="A3911">
            <v>38231</v>
          </cell>
          <cell r="B3911" t="str">
            <v>PIA</v>
          </cell>
          <cell r="C3911" t="str">
            <v>Gersthofen</v>
          </cell>
          <cell r="D3911" t="str">
            <v xml:space="preserve">FHR </v>
          </cell>
          <cell r="E3911">
            <v>990</v>
          </cell>
          <cell r="G3911" t="str">
            <v>€/MT</v>
          </cell>
          <cell r="H3911">
            <v>75</v>
          </cell>
          <cell r="I3911" t="str">
            <v>Euro</v>
          </cell>
          <cell r="J3911" t="str">
            <v>Eden</v>
          </cell>
          <cell r="K3911">
            <v>89634.6</v>
          </cell>
          <cell r="L3911">
            <v>89634.6</v>
          </cell>
          <cell r="M3911">
            <v>75</v>
          </cell>
        </row>
        <row r="3912">
          <cell r="A3912">
            <v>38261</v>
          </cell>
          <cell r="B3912" t="str">
            <v>PIA</v>
          </cell>
          <cell r="C3912" t="str">
            <v>Gersthofen</v>
          </cell>
          <cell r="D3912" t="str">
            <v xml:space="preserve">FHR </v>
          </cell>
          <cell r="E3912">
            <v>1010</v>
          </cell>
          <cell r="G3912" t="str">
            <v>€/MT</v>
          </cell>
          <cell r="H3912">
            <v>50</v>
          </cell>
          <cell r="I3912" t="str">
            <v>Euro</v>
          </cell>
          <cell r="J3912" t="str">
            <v>Eden</v>
          </cell>
          <cell r="K3912">
            <v>60963.600000000006</v>
          </cell>
          <cell r="L3912">
            <v>60963.600000000006</v>
          </cell>
          <cell r="M3912">
            <v>50</v>
          </cell>
        </row>
        <row r="3913">
          <cell r="A3913">
            <v>38292</v>
          </cell>
          <cell r="B3913" t="str">
            <v>PIA</v>
          </cell>
          <cell r="C3913" t="str">
            <v>Gersthofen</v>
          </cell>
          <cell r="D3913" t="str">
            <v xml:space="preserve">FHR </v>
          </cell>
          <cell r="E3913">
            <v>1010</v>
          </cell>
          <cell r="G3913" t="str">
            <v>€/MT</v>
          </cell>
          <cell r="H3913">
            <v>50</v>
          </cell>
          <cell r="I3913" t="str">
            <v>Euro</v>
          </cell>
          <cell r="J3913" t="str">
            <v>Eden</v>
          </cell>
          <cell r="K3913">
            <v>60963.600000000006</v>
          </cell>
          <cell r="L3913">
            <v>60963.600000000006</v>
          </cell>
          <cell r="M3913">
            <v>50</v>
          </cell>
        </row>
        <row r="3914">
          <cell r="A3914">
            <v>38322</v>
          </cell>
          <cell r="B3914" t="str">
            <v>PIA</v>
          </cell>
          <cell r="C3914" t="str">
            <v>Gersthofen</v>
          </cell>
          <cell r="D3914" t="str">
            <v xml:space="preserve">FHR </v>
          </cell>
          <cell r="E3914">
            <v>1010</v>
          </cell>
          <cell r="G3914" t="str">
            <v>€/MT</v>
          </cell>
          <cell r="H3914">
            <v>75</v>
          </cell>
          <cell r="I3914" t="str">
            <v>Euro</v>
          </cell>
          <cell r="J3914" t="str">
            <v>Eden</v>
          </cell>
          <cell r="K3914">
            <v>91445.400000000009</v>
          </cell>
          <cell r="L3914">
            <v>91445.400000000009</v>
          </cell>
          <cell r="M3914">
            <v>75</v>
          </cell>
        </row>
        <row r="3915">
          <cell r="A3915">
            <v>38353</v>
          </cell>
          <cell r="B3915" t="str">
            <v>PIA</v>
          </cell>
          <cell r="C3915" t="str">
            <v>Gersthofen</v>
          </cell>
          <cell r="D3915" t="str">
            <v xml:space="preserve">FHR </v>
          </cell>
          <cell r="E3915">
            <v>1100</v>
          </cell>
          <cell r="G3915" t="str">
            <v>€/MT</v>
          </cell>
          <cell r="H3915">
            <v>75</v>
          </cell>
          <cell r="I3915" t="str">
            <v>Euro</v>
          </cell>
          <cell r="J3915" t="str">
            <v>Princen</v>
          </cell>
          <cell r="K3915">
            <v>99594</v>
          </cell>
          <cell r="L3915">
            <v>99594</v>
          </cell>
          <cell r="M3915">
            <v>75</v>
          </cell>
        </row>
        <row r="3916">
          <cell r="A3916">
            <v>38384</v>
          </cell>
          <cell r="B3916" t="str">
            <v>PIA</v>
          </cell>
          <cell r="C3916" t="str">
            <v>Gersthofen</v>
          </cell>
          <cell r="D3916" t="str">
            <v xml:space="preserve">FHR </v>
          </cell>
          <cell r="E3916">
            <v>1100</v>
          </cell>
          <cell r="G3916" t="str">
            <v>€/MT</v>
          </cell>
          <cell r="H3916">
            <v>50</v>
          </cell>
          <cell r="I3916" t="str">
            <v>Euro</v>
          </cell>
          <cell r="J3916" t="str">
            <v>Princen</v>
          </cell>
          <cell r="K3916">
            <v>66396</v>
          </cell>
          <cell r="L3916">
            <v>66396</v>
          </cell>
          <cell r="M3916">
            <v>50</v>
          </cell>
        </row>
        <row r="3917">
          <cell r="A3917">
            <v>38412</v>
          </cell>
          <cell r="B3917" t="str">
            <v>PIA</v>
          </cell>
          <cell r="C3917" t="str">
            <v>Gersthofen</v>
          </cell>
          <cell r="D3917" t="str">
            <v xml:space="preserve">FHR </v>
          </cell>
          <cell r="E3917">
            <v>1100</v>
          </cell>
          <cell r="G3917" t="str">
            <v>€/MT</v>
          </cell>
          <cell r="H3917">
            <v>100</v>
          </cell>
          <cell r="I3917" t="str">
            <v>Euro</v>
          </cell>
          <cell r="J3917" t="str">
            <v>Princen</v>
          </cell>
          <cell r="K3917">
            <v>132792</v>
          </cell>
          <cell r="L3917">
            <v>132792</v>
          </cell>
          <cell r="M3917">
            <v>100</v>
          </cell>
        </row>
        <row r="3918">
          <cell r="A3918">
            <v>38443</v>
          </cell>
          <cell r="B3918" t="str">
            <v>PIA</v>
          </cell>
          <cell r="C3918" t="str">
            <v>Gersthofen</v>
          </cell>
          <cell r="D3918" t="str">
            <v xml:space="preserve">FHR </v>
          </cell>
          <cell r="E3918">
            <v>1120</v>
          </cell>
          <cell r="G3918" t="str">
            <v>€/MT</v>
          </cell>
          <cell r="H3918">
            <v>100</v>
          </cell>
          <cell r="I3918" t="str">
            <v>Euro</v>
          </cell>
          <cell r="J3918" t="str">
            <v>Princen</v>
          </cell>
          <cell r="K3918">
            <v>135206.39999999999</v>
          </cell>
          <cell r="L3918">
            <v>135206.39999999999</v>
          </cell>
          <cell r="M3918">
            <v>100</v>
          </cell>
        </row>
        <row r="3919">
          <cell r="A3919">
            <v>38473</v>
          </cell>
          <cell r="B3919" t="str">
            <v>PIA</v>
          </cell>
          <cell r="C3919" t="str">
            <v>Gersthofen</v>
          </cell>
          <cell r="D3919" t="str">
            <v xml:space="preserve">FHR </v>
          </cell>
          <cell r="E3919">
            <v>1120</v>
          </cell>
          <cell r="G3919" t="str">
            <v>€/MT</v>
          </cell>
          <cell r="H3919">
            <v>75</v>
          </cell>
          <cell r="I3919" t="str">
            <v>Euro</v>
          </cell>
          <cell r="J3919" t="str">
            <v>Princen</v>
          </cell>
          <cell r="K3919">
            <v>101404.8</v>
          </cell>
          <cell r="L3919">
            <v>101404.8</v>
          </cell>
          <cell r="M3919">
            <v>75</v>
          </cell>
        </row>
        <row r="3920">
          <cell r="A3920">
            <v>38504</v>
          </cell>
          <cell r="B3920" t="str">
            <v>PIA</v>
          </cell>
          <cell r="C3920" t="str">
            <v>Gersthofen</v>
          </cell>
          <cell r="D3920" t="str">
            <v xml:space="preserve">FHR </v>
          </cell>
          <cell r="E3920">
            <v>1120</v>
          </cell>
          <cell r="G3920" t="str">
            <v>€/MT</v>
          </cell>
          <cell r="H3920">
            <v>75</v>
          </cell>
          <cell r="I3920" t="str">
            <v>Euro</v>
          </cell>
          <cell r="J3920" t="str">
            <v>Princen</v>
          </cell>
          <cell r="K3920">
            <v>101404.8</v>
          </cell>
          <cell r="L3920">
            <v>101404.8</v>
          </cell>
          <cell r="M3920">
            <v>75</v>
          </cell>
        </row>
        <row r="3921">
          <cell r="A3921">
            <v>38534</v>
          </cell>
          <cell r="B3921" t="str">
            <v>PIA</v>
          </cell>
          <cell r="C3921" t="str">
            <v>Gersthofen</v>
          </cell>
          <cell r="D3921" t="str">
            <v xml:space="preserve">FHR </v>
          </cell>
          <cell r="E3921">
            <v>1065</v>
          </cell>
          <cell r="G3921" t="str">
            <v>€/MT</v>
          </cell>
          <cell r="H3921">
            <v>75</v>
          </cell>
          <cell r="I3921" t="str">
            <v>Euro</v>
          </cell>
          <cell r="J3921" t="str">
            <v>Princen</v>
          </cell>
          <cell r="K3921">
            <v>96425.1</v>
          </cell>
          <cell r="L3921">
            <v>96425.1</v>
          </cell>
          <cell r="M3921">
            <v>75</v>
          </cell>
        </row>
        <row r="3922">
          <cell r="A3922">
            <v>38565</v>
          </cell>
          <cell r="B3922" t="str">
            <v>PIA</v>
          </cell>
          <cell r="C3922" t="str">
            <v>Gersthofen</v>
          </cell>
          <cell r="D3922" t="str">
            <v xml:space="preserve">FHR </v>
          </cell>
          <cell r="E3922">
            <v>1065</v>
          </cell>
          <cell r="G3922" t="str">
            <v>€/MT</v>
          </cell>
          <cell r="H3922">
            <v>75</v>
          </cell>
          <cell r="I3922" t="str">
            <v>Euro</v>
          </cell>
          <cell r="J3922" t="str">
            <v>Princen</v>
          </cell>
          <cell r="K3922">
            <v>96425.1</v>
          </cell>
          <cell r="L3922">
            <v>96425.1</v>
          </cell>
          <cell r="M3922">
            <v>75</v>
          </cell>
        </row>
        <row r="3923">
          <cell r="A3923">
            <v>38596</v>
          </cell>
          <cell r="B3923" t="str">
            <v>PIA</v>
          </cell>
          <cell r="C3923" t="str">
            <v>Gersthofen</v>
          </cell>
          <cell r="D3923" t="str">
            <v xml:space="preserve">FHR </v>
          </cell>
          <cell r="E3923">
            <v>1065</v>
          </cell>
          <cell r="G3923" t="str">
            <v>€/MT</v>
          </cell>
          <cell r="H3923">
            <v>75</v>
          </cell>
          <cell r="I3923" t="str">
            <v>Euro</v>
          </cell>
          <cell r="J3923" t="str">
            <v>Princen</v>
          </cell>
          <cell r="K3923">
            <v>96425.1</v>
          </cell>
          <cell r="L3923">
            <v>96425.1</v>
          </cell>
          <cell r="M3923">
            <v>75</v>
          </cell>
        </row>
        <row r="3924">
          <cell r="A3924">
            <v>38626</v>
          </cell>
          <cell r="B3924" t="str">
            <v>PIA</v>
          </cell>
          <cell r="C3924" t="str">
            <v>Gersthofen</v>
          </cell>
          <cell r="D3924" t="str">
            <v xml:space="preserve">FHR </v>
          </cell>
          <cell r="E3924">
            <v>1030</v>
          </cell>
          <cell r="G3924" t="str">
            <v>€/MT</v>
          </cell>
          <cell r="H3924">
            <v>75</v>
          </cell>
          <cell r="I3924" t="str">
            <v>Euro</v>
          </cell>
          <cell r="J3924" t="str">
            <v>Princen</v>
          </cell>
          <cell r="K3924">
            <v>93256.2</v>
          </cell>
          <cell r="L3924">
            <v>93256.2</v>
          </cell>
          <cell r="M3924">
            <v>75</v>
          </cell>
        </row>
        <row r="3925">
          <cell r="A3925">
            <v>38657</v>
          </cell>
          <cell r="B3925" t="str">
            <v>PIA</v>
          </cell>
          <cell r="C3925" t="str">
            <v>Gersthofen</v>
          </cell>
          <cell r="D3925" t="str">
            <v xml:space="preserve">FHR </v>
          </cell>
          <cell r="E3925">
            <v>1030</v>
          </cell>
          <cell r="G3925" t="str">
            <v>€/MT</v>
          </cell>
          <cell r="H3925">
            <v>75</v>
          </cell>
          <cell r="I3925" t="str">
            <v>Euro</v>
          </cell>
          <cell r="J3925" t="str">
            <v>Princen</v>
          </cell>
          <cell r="K3925">
            <v>93256.2</v>
          </cell>
          <cell r="L3925">
            <v>93256.2</v>
          </cell>
          <cell r="M3925">
            <v>75</v>
          </cell>
        </row>
        <row r="3926">
          <cell r="A3926">
            <v>38687</v>
          </cell>
          <cell r="B3926" t="str">
            <v>PIA</v>
          </cell>
          <cell r="C3926" t="str">
            <v>Gersthofen</v>
          </cell>
          <cell r="D3926" t="str">
            <v xml:space="preserve">FHR </v>
          </cell>
          <cell r="E3926">
            <v>1030</v>
          </cell>
          <cell r="G3926" t="str">
            <v>€/MT</v>
          </cell>
          <cell r="H3926">
            <v>75</v>
          </cell>
          <cell r="I3926" t="str">
            <v>Euro</v>
          </cell>
          <cell r="J3926" t="str">
            <v>Princen</v>
          </cell>
          <cell r="K3926">
            <v>93256.2</v>
          </cell>
          <cell r="L3926">
            <v>93256.2</v>
          </cell>
          <cell r="M3926">
            <v>75</v>
          </cell>
        </row>
        <row r="3927">
          <cell r="A3927">
            <v>37622</v>
          </cell>
          <cell r="B3927" t="str">
            <v>PTA</v>
          </cell>
          <cell r="C3927" t="str">
            <v>KoSa Europe</v>
          </cell>
          <cell r="D3927" t="str">
            <v>BP, DuPontSA</v>
          </cell>
          <cell r="E3927">
            <v>551.41999999999996</v>
          </cell>
          <cell r="G3927" t="str">
            <v>€/MT</v>
          </cell>
          <cell r="H3927">
            <v>17327.25</v>
          </cell>
          <cell r="I3927" t="str">
            <v>Euro</v>
          </cell>
          <cell r="J3927" t="str">
            <v>Eden</v>
          </cell>
          <cell r="K3927">
            <v>10223413.64865</v>
          </cell>
          <cell r="L3927">
            <v>10148887.829528999</v>
          </cell>
          <cell r="M3927">
            <v>17327.25</v>
          </cell>
        </row>
        <row r="3928">
          <cell r="A3928">
            <v>37653</v>
          </cell>
          <cell r="B3928" t="str">
            <v>PTA</v>
          </cell>
          <cell r="C3928" t="str">
            <v>KoSa Europe</v>
          </cell>
          <cell r="D3928" t="str">
            <v>BP, DuPontSA</v>
          </cell>
          <cell r="E3928">
            <v>589.6</v>
          </cell>
          <cell r="G3928" t="str">
            <v>€/MT</v>
          </cell>
          <cell r="H3928">
            <v>17327.25</v>
          </cell>
          <cell r="I3928" t="str">
            <v>Euro</v>
          </cell>
          <cell r="J3928" t="str">
            <v>Eden</v>
          </cell>
          <cell r="K3928">
            <v>10931276.862000002</v>
          </cell>
          <cell r="L3928">
            <v>11005854.732179999</v>
          </cell>
          <cell r="M3928">
            <v>17327.25</v>
          </cell>
        </row>
        <row r="3929">
          <cell r="A3929">
            <v>37681</v>
          </cell>
          <cell r="B3929" t="str">
            <v>PTA</v>
          </cell>
          <cell r="C3929" t="str">
            <v>KoSa Europe</v>
          </cell>
          <cell r="D3929" t="str">
            <v>BP, DuPontSA</v>
          </cell>
          <cell r="E3929">
            <v>637.37</v>
          </cell>
          <cell r="G3929" t="str">
            <v>€/MT</v>
          </cell>
          <cell r="H3929">
            <v>17327.25</v>
          </cell>
          <cell r="I3929" t="str">
            <v>Euro</v>
          </cell>
          <cell r="J3929" t="str">
            <v>Eden</v>
          </cell>
          <cell r="K3929">
            <v>11816940.185775001</v>
          </cell>
          <cell r="L3929">
            <v>11935109.587632749</v>
          </cell>
          <cell r="M3929">
            <v>17327.25</v>
          </cell>
        </row>
        <row r="3930">
          <cell r="A3930">
            <v>37712</v>
          </cell>
          <cell r="B3930" t="str">
            <v>PTA</v>
          </cell>
          <cell r="C3930" t="str">
            <v>KoSa Europe</v>
          </cell>
          <cell r="D3930" t="str">
            <v>BP, DuPontSA</v>
          </cell>
          <cell r="E3930">
            <v>623.54</v>
          </cell>
          <cell r="G3930" t="str">
            <v>€/MT</v>
          </cell>
          <cell r="H3930">
            <v>17327.25</v>
          </cell>
          <cell r="I3930" t="str">
            <v>Euro</v>
          </cell>
          <cell r="J3930" t="str">
            <v>Eden</v>
          </cell>
          <cell r="K3930">
            <v>12100741.480800001</v>
          </cell>
          <cell r="L3930">
            <v>11720432.462832</v>
          </cell>
          <cell r="M3930">
            <v>17327.25</v>
          </cell>
        </row>
        <row r="3931">
          <cell r="A3931">
            <v>37742</v>
          </cell>
          <cell r="B3931" t="str">
            <v>PTA</v>
          </cell>
          <cell r="C3931" t="str">
            <v>KoSa Europe</v>
          </cell>
          <cell r="D3931" t="str">
            <v>BP, DuPontSA</v>
          </cell>
          <cell r="E3931">
            <v>482.39</v>
          </cell>
          <cell r="G3931" t="str">
            <v>€/MT</v>
          </cell>
          <cell r="H3931">
            <v>17327.25</v>
          </cell>
          <cell r="I3931" t="str">
            <v>Euro</v>
          </cell>
          <cell r="J3931" t="str">
            <v>Eden</v>
          </cell>
          <cell r="K3931">
            <v>9361511.1828000005</v>
          </cell>
          <cell r="L3931">
            <v>9680805.5820704978</v>
          </cell>
          <cell r="M3931">
            <v>17327.25</v>
          </cell>
        </row>
        <row r="3932">
          <cell r="A3932">
            <v>37773</v>
          </cell>
          <cell r="B3932" t="str">
            <v>PTA</v>
          </cell>
          <cell r="C3932" t="str">
            <v>KoSa Europe</v>
          </cell>
          <cell r="D3932" t="str">
            <v>BP, DuPontSA</v>
          </cell>
          <cell r="E3932">
            <v>439.27</v>
          </cell>
          <cell r="G3932" t="str">
            <v>€/MT</v>
          </cell>
          <cell r="H3932">
            <v>17327.25</v>
          </cell>
          <cell r="I3932" t="str">
            <v>Euro</v>
          </cell>
          <cell r="J3932" t="str">
            <v>Eden</v>
          </cell>
          <cell r="K3932">
            <v>8524702.0404000003</v>
          </cell>
          <cell r="L3932">
            <v>8877107.1336772498</v>
          </cell>
          <cell r="M3932">
            <v>17327.25</v>
          </cell>
        </row>
        <row r="3933">
          <cell r="A3933">
            <v>37803</v>
          </cell>
          <cell r="B3933" t="str">
            <v>PTA</v>
          </cell>
          <cell r="C3933" t="str">
            <v>KoSa Europe</v>
          </cell>
          <cell r="D3933" t="str">
            <v>BP, DuPontSA</v>
          </cell>
          <cell r="E3933">
            <v>476.6</v>
          </cell>
          <cell r="G3933" t="str">
            <v>€/MT</v>
          </cell>
          <cell r="H3933">
            <v>17327.25</v>
          </cell>
          <cell r="I3933" t="str">
            <v>Euro</v>
          </cell>
          <cell r="J3933" t="str">
            <v>Eden</v>
          </cell>
          <cell r="K3933">
            <v>9331729.1054999996</v>
          </cell>
          <cell r="L3933">
            <v>9391187.9104200006</v>
          </cell>
          <cell r="M3933">
            <v>17327.25</v>
          </cell>
        </row>
        <row r="3934">
          <cell r="A3934">
            <v>37834</v>
          </cell>
          <cell r="B3934" t="str">
            <v>PTA</v>
          </cell>
          <cell r="C3934" t="str">
            <v>KoSa Europe</v>
          </cell>
          <cell r="D3934" t="str">
            <v>BP, DuPontSA</v>
          </cell>
          <cell r="E3934">
            <v>511.96</v>
          </cell>
          <cell r="G3934" t="str">
            <v>€/MT</v>
          </cell>
          <cell r="H3934">
            <v>17327.25</v>
          </cell>
          <cell r="I3934" t="str">
            <v>Euro</v>
          </cell>
          <cell r="J3934" t="str">
            <v>Eden</v>
          </cell>
          <cell r="K3934">
            <v>10024070.568299999</v>
          </cell>
          <cell r="L3934">
            <v>9881249.7398489993</v>
          </cell>
          <cell r="M3934">
            <v>17327.25</v>
          </cell>
        </row>
        <row r="3935">
          <cell r="A3935">
            <v>37865</v>
          </cell>
          <cell r="B3935" t="str">
            <v>PTA</v>
          </cell>
          <cell r="C3935" t="str">
            <v>KoSa Europe</v>
          </cell>
          <cell r="D3935" t="str">
            <v>BP, DuPontSA</v>
          </cell>
          <cell r="E3935">
            <v>555.75</v>
          </cell>
          <cell r="G3935" t="str">
            <v>€/MT</v>
          </cell>
          <cell r="H3935">
            <v>17327.25</v>
          </cell>
          <cell r="I3935" t="str">
            <v>Euro</v>
          </cell>
          <cell r="J3935" t="str">
            <v>Eden</v>
          </cell>
          <cell r="K3935">
            <v>10881469.681875</v>
          </cell>
          <cell r="L3935">
            <v>10806358.652212501</v>
          </cell>
          <cell r="M3935">
            <v>17327.25</v>
          </cell>
        </row>
        <row r="3936">
          <cell r="A3936">
            <v>37895</v>
          </cell>
          <cell r="B3936" t="str">
            <v>PTA</v>
          </cell>
          <cell r="C3936" t="str">
            <v>KoSa Europe</v>
          </cell>
          <cell r="D3936" t="str">
            <v>BP, DuPontSA</v>
          </cell>
          <cell r="E3936">
            <v>533.41</v>
          </cell>
          <cell r="G3936" t="str">
            <v>€/MT</v>
          </cell>
          <cell r="H3936">
            <v>17327.25</v>
          </cell>
          <cell r="I3936" t="str">
            <v>Euro</v>
          </cell>
          <cell r="J3936" t="str">
            <v>Eden</v>
          </cell>
          <cell r="K3936">
            <v>10813758.254324999</v>
          </cell>
          <cell r="L3936">
            <v>10806364.231587</v>
          </cell>
          <cell r="M3936">
            <v>17327.25</v>
          </cell>
        </row>
        <row r="3937">
          <cell r="A3937">
            <v>37926</v>
          </cell>
          <cell r="B3937" t="str">
            <v>PTA</v>
          </cell>
          <cell r="C3937" t="str">
            <v>KoSa Europe</v>
          </cell>
          <cell r="D3937" t="str">
            <v>BP, DuPontSA</v>
          </cell>
          <cell r="E3937">
            <v>533.04</v>
          </cell>
          <cell r="G3937" t="str">
            <v>€/MT</v>
          </cell>
          <cell r="H3937">
            <v>17327.25</v>
          </cell>
          <cell r="I3937" t="str">
            <v>Euro</v>
          </cell>
          <cell r="J3937" t="str">
            <v>Eden</v>
          </cell>
          <cell r="K3937">
            <v>10806257.287799999</v>
          </cell>
          <cell r="L3937">
            <v>10808104.511267999</v>
          </cell>
          <cell r="M3937">
            <v>17327.25</v>
          </cell>
        </row>
        <row r="3938">
          <cell r="A3938">
            <v>37956</v>
          </cell>
          <cell r="B3938" t="str">
            <v>PTA</v>
          </cell>
          <cell r="C3938" t="str">
            <v>KoSa Europe</v>
          </cell>
          <cell r="D3938" t="str">
            <v>BP, DuPontSA</v>
          </cell>
          <cell r="E3938">
            <v>512.58000000000004</v>
          </cell>
          <cell r="G3938" t="str">
            <v>€/MT</v>
          </cell>
          <cell r="H3938">
            <v>17327.25</v>
          </cell>
          <cell r="I3938" t="str">
            <v>Euro</v>
          </cell>
          <cell r="J3938" t="str">
            <v>Eden</v>
          </cell>
          <cell r="K3938">
            <v>10391474.111850001</v>
          </cell>
          <cell r="L3938">
            <v>10911935.977623001</v>
          </cell>
          <cell r="M3938">
            <v>17327.25</v>
          </cell>
        </row>
        <row r="3939">
          <cell r="A3939">
            <v>37987</v>
          </cell>
          <cell r="B3939" t="str">
            <v>PTA</v>
          </cell>
          <cell r="C3939" t="str">
            <v>Gersthofen</v>
          </cell>
          <cell r="D3939" t="str">
            <v>BPAMoco</v>
          </cell>
          <cell r="E3939">
            <v>529.5</v>
          </cell>
          <cell r="G3939" t="str">
            <v>€/MT</v>
          </cell>
          <cell r="H3939">
            <v>2860</v>
          </cell>
          <cell r="I3939" t="str">
            <v>Euro</v>
          </cell>
          <cell r="J3939" t="str">
            <v>Eden</v>
          </cell>
          <cell r="K3939">
            <v>1910074.8810000003</v>
          </cell>
          <cell r="L3939">
            <v>1910074.8810000001</v>
          </cell>
          <cell r="M3939">
            <v>2860</v>
          </cell>
        </row>
        <row r="3940">
          <cell r="A3940">
            <v>38018</v>
          </cell>
          <cell r="B3940" t="str">
            <v>PTA</v>
          </cell>
          <cell r="C3940" t="str">
            <v>Gersthofen</v>
          </cell>
          <cell r="D3940" t="str">
            <v>BPAMoco</v>
          </cell>
          <cell r="E3940">
            <v>575</v>
          </cell>
          <cell r="G3940" t="str">
            <v>€/MT</v>
          </cell>
          <cell r="H3940">
            <v>1806</v>
          </cell>
          <cell r="I3940" t="str">
            <v>Euro</v>
          </cell>
          <cell r="J3940" t="str">
            <v>Eden</v>
          </cell>
          <cell r="K3940">
            <v>1313223.8699999999</v>
          </cell>
          <cell r="L3940">
            <v>1313223.8699999999</v>
          </cell>
          <cell r="M3940">
            <v>1806</v>
          </cell>
        </row>
        <row r="3941">
          <cell r="A3941">
            <v>38047</v>
          </cell>
          <cell r="B3941" t="str">
            <v>PTA</v>
          </cell>
          <cell r="C3941" t="str">
            <v>Gersthofen</v>
          </cell>
          <cell r="D3941" t="str">
            <v>BPAMoco</v>
          </cell>
          <cell r="E3941">
            <v>595</v>
          </cell>
          <cell r="G3941" t="str">
            <v>€/MT</v>
          </cell>
          <cell r="H3941">
            <v>2779</v>
          </cell>
          <cell r="I3941" t="str">
            <v>Euro</v>
          </cell>
          <cell r="J3941" t="str">
            <v>Eden</v>
          </cell>
          <cell r="K3941">
            <v>2027470.3177826086</v>
          </cell>
          <cell r="L3941">
            <v>2027470.3177826086</v>
          </cell>
          <cell r="M3941">
            <v>2779</v>
          </cell>
        </row>
        <row r="3942">
          <cell r="A3942">
            <v>38078</v>
          </cell>
          <cell r="B3942" t="str">
            <v>PTA</v>
          </cell>
          <cell r="C3942" t="str">
            <v>Gersthofen</v>
          </cell>
          <cell r="D3942" t="str">
            <v>BPAMoco</v>
          </cell>
          <cell r="E3942">
            <v>615</v>
          </cell>
          <cell r="G3942" t="str">
            <v>€/MT</v>
          </cell>
          <cell r="H3942">
            <v>2860</v>
          </cell>
          <cell r="I3942" t="str">
            <v>Euro</v>
          </cell>
          <cell r="J3942" t="str">
            <v>Eden</v>
          </cell>
          <cell r="K3942">
            <v>2108112.0060000001</v>
          </cell>
          <cell r="L3942">
            <v>2108112.0060000001</v>
          </cell>
          <cell r="M3942">
            <v>2860</v>
          </cell>
        </row>
        <row r="3943">
          <cell r="A3943">
            <v>38108</v>
          </cell>
          <cell r="B3943" t="str">
            <v>PTA</v>
          </cell>
          <cell r="C3943" t="str">
            <v>Gersthofen</v>
          </cell>
          <cell r="D3943" t="str">
            <v>BPAMoco</v>
          </cell>
          <cell r="E3943">
            <v>640</v>
          </cell>
          <cell r="G3943" t="str">
            <v>€/MT</v>
          </cell>
          <cell r="H3943">
            <v>2994</v>
          </cell>
          <cell r="I3943" t="str">
            <v>Euro</v>
          </cell>
          <cell r="J3943" t="str">
            <v>Eden</v>
          </cell>
          <cell r="K3943">
            <v>2300778.9348571426</v>
          </cell>
          <cell r="L3943">
            <v>2300778.9348571426</v>
          </cell>
          <cell r="M3943">
            <v>2994</v>
          </cell>
        </row>
        <row r="3944">
          <cell r="A3944">
            <v>38139</v>
          </cell>
          <cell r="B3944" t="str">
            <v>PTA</v>
          </cell>
          <cell r="C3944" t="str">
            <v>Gersthofen</v>
          </cell>
          <cell r="D3944" t="str">
            <v>BPAMoco</v>
          </cell>
          <cell r="E3944">
            <v>640</v>
          </cell>
          <cell r="G3944" t="str">
            <v>€/MT</v>
          </cell>
          <cell r="H3944">
            <v>2999</v>
          </cell>
          <cell r="I3944" t="str">
            <v>Euro</v>
          </cell>
          <cell r="J3944" t="str">
            <v>Eden</v>
          </cell>
          <cell r="K3944">
            <v>2329780.2385454541</v>
          </cell>
          <cell r="L3944">
            <v>2329780.2385454541</v>
          </cell>
          <cell r="M3944">
            <v>2999</v>
          </cell>
        </row>
        <row r="3945">
          <cell r="A3945">
            <v>38169</v>
          </cell>
          <cell r="B3945" t="str">
            <v>PTA</v>
          </cell>
          <cell r="C3945" t="str">
            <v>Gersthofen</v>
          </cell>
          <cell r="D3945" t="str">
            <v>BPAMoco</v>
          </cell>
          <cell r="E3945">
            <v>980</v>
          </cell>
          <cell r="F3945">
            <v>36</v>
          </cell>
          <cell r="G3945" t="str">
            <v>€/MT</v>
          </cell>
          <cell r="H3945">
            <v>2900</v>
          </cell>
          <cell r="I3945" t="str">
            <v>Euro</v>
          </cell>
          <cell r="J3945" t="str">
            <v>Eden</v>
          </cell>
          <cell r="K3945">
            <v>3558669.0017513139</v>
          </cell>
          <cell r="L3945">
            <v>3432574.4308231175</v>
          </cell>
          <cell r="M3945">
            <v>2900</v>
          </cell>
        </row>
        <row r="3946">
          <cell r="A3946">
            <v>37987</v>
          </cell>
          <cell r="B3946" t="str">
            <v>PTA</v>
          </cell>
          <cell r="C3946" t="str">
            <v>Offenbach</v>
          </cell>
          <cell r="D3946" t="str">
            <v>BPAMoco</v>
          </cell>
          <cell r="E3946">
            <v>518.5</v>
          </cell>
          <cell r="G3946" t="str">
            <v>€/MT</v>
          </cell>
          <cell r="H3946">
            <v>11412</v>
          </cell>
          <cell r="I3946" t="str">
            <v>Euro</v>
          </cell>
          <cell r="J3946" t="str">
            <v>Eden</v>
          </cell>
          <cell r="K3946">
            <v>7463265.9786</v>
          </cell>
          <cell r="L3946">
            <v>7463265.978600001</v>
          </cell>
          <cell r="M3946">
            <v>11412</v>
          </cell>
        </row>
        <row r="3947">
          <cell r="A3947">
            <v>38018</v>
          </cell>
          <cell r="B3947" t="str">
            <v>PTA</v>
          </cell>
          <cell r="C3947" t="str">
            <v>Offenbach</v>
          </cell>
          <cell r="D3947" t="str">
            <v>BPAMoco</v>
          </cell>
          <cell r="E3947">
            <v>564</v>
          </cell>
          <cell r="G3947" t="str">
            <v>€/MT</v>
          </cell>
          <cell r="H3947">
            <v>12221</v>
          </cell>
          <cell r="I3947" t="str">
            <v>Euro</v>
          </cell>
          <cell r="J3947" t="str">
            <v>Eden</v>
          </cell>
          <cell r="K3947">
            <v>8716437.6023999993</v>
          </cell>
          <cell r="L3947">
            <v>8716437.6023999993</v>
          </cell>
          <cell r="M3947">
            <v>12221</v>
          </cell>
        </row>
        <row r="3948">
          <cell r="A3948">
            <v>38047</v>
          </cell>
          <cell r="B3948" t="str">
            <v>PTA</v>
          </cell>
          <cell r="C3948" t="str">
            <v>Offenbach</v>
          </cell>
          <cell r="D3948" t="str">
            <v>BPAMoco</v>
          </cell>
          <cell r="E3948">
            <v>584</v>
          </cell>
          <cell r="G3948" t="str">
            <v>€/MT</v>
          </cell>
          <cell r="H3948">
            <v>14048</v>
          </cell>
          <cell r="I3948" t="str">
            <v>Euro</v>
          </cell>
          <cell r="J3948" t="str">
            <v>Eden</v>
          </cell>
          <cell r="K3948">
            <v>10059498.680765217</v>
          </cell>
          <cell r="L3948">
            <v>10059498.680765217</v>
          </cell>
          <cell r="M3948">
            <v>14048</v>
          </cell>
        </row>
        <row r="3949">
          <cell r="A3949">
            <v>38078</v>
          </cell>
          <cell r="B3949" t="str">
            <v>PTA</v>
          </cell>
          <cell r="C3949" t="str">
            <v>Offenbach</v>
          </cell>
          <cell r="D3949" t="str">
            <v>BPAMoco</v>
          </cell>
          <cell r="E3949">
            <v>604</v>
          </cell>
          <cell r="G3949" t="str">
            <v>€/MT</v>
          </cell>
          <cell r="H3949">
            <v>12360</v>
          </cell>
          <cell r="I3949" t="str">
            <v>Euro</v>
          </cell>
          <cell r="J3949" t="str">
            <v>Eden</v>
          </cell>
          <cell r="K3949">
            <v>8947628.4576000012</v>
          </cell>
          <cell r="L3949">
            <v>8947628.4576000012</v>
          </cell>
          <cell r="M3949">
            <v>12360</v>
          </cell>
        </row>
        <row r="3950">
          <cell r="A3950">
            <v>38108</v>
          </cell>
          <cell r="B3950" t="str">
            <v>PTA</v>
          </cell>
          <cell r="C3950" t="str">
            <v>Offenbach</v>
          </cell>
          <cell r="D3950" t="str">
            <v>BPAMoco</v>
          </cell>
          <cell r="E3950">
            <v>629</v>
          </cell>
          <cell r="G3950" t="str">
            <v>€/MT</v>
          </cell>
          <cell r="H3950">
            <v>11231</v>
          </cell>
          <cell r="I3950" t="str">
            <v>Euro</v>
          </cell>
          <cell r="J3950" t="str">
            <v>Eden</v>
          </cell>
          <cell r="K3950">
            <v>8482272.0068952367</v>
          </cell>
          <cell r="L3950">
            <v>8482272.0068952367</v>
          </cell>
          <cell r="M3950">
            <v>11231</v>
          </cell>
        </row>
        <row r="3951">
          <cell r="A3951">
            <v>38139</v>
          </cell>
          <cell r="B3951" t="str">
            <v>PTA</v>
          </cell>
          <cell r="C3951" t="str">
            <v>Offenbach</v>
          </cell>
          <cell r="D3951" t="str">
            <v>BPAMoco</v>
          </cell>
          <cell r="E3951">
            <v>629</v>
          </cell>
          <cell r="G3951" t="str">
            <v>€/MT</v>
          </cell>
          <cell r="H3951">
            <v>13794</v>
          </cell>
          <cell r="I3951" t="str">
            <v>Euro</v>
          </cell>
          <cell r="J3951" t="str">
            <v>Eden</v>
          </cell>
          <cell r="K3951">
            <v>10531721.946899997</v>
          </cell>
          <cell r="L3951">
            <v>10531721.946899999</v>
          </cell>
          <cell r="M3951">
            <v>13794</v>
          </cell>
        </row>
        <row r="3952">
          <cell r="A3952">
            <v>38169</v>
          </cell>
          <cell r="B3952" t="str">
            <v>PTA</v>
          </cell>
          <cell r="C3952" t="str">
            <v>Offenbach</v>
          </cell>
          <cell r="D3952" t="str">
            <v>BPAMoco</v>
          </cell>
          <cell r="E3952">
            <v>601</v>
          </cell>
          <cell r="F3952">
            <v>25</v>
          </cell>
          <cell r="G3952" t="str">
            <v>€/MT</v>
          </cell>
          <cell r="H3952">
            <v>10300</v>
          </cell>
          <cell r="I3952" t="str">
            <v>Euro</v>
          </cell>
          <cell r="J3952" t="str">
            <v>Eden</v>
          </cell>
          <cell r="K3952">
            <v>7787668.3374599926</v>
          </cell>
          <cell r="L3952">
            <v>7476659.2185518453</v>
          </cell>
          <cell r="M3952">
            <v>10300</v>
          </cell>
        </row>
        <row r="3953">
          <cell r="A3953">
            <v>37987</v>
          </cell>
          <cell r="B3953" t="str">
            <v>PTA</v>
          </cell>
          <cell r="C3953" t="str">
            <v>Gersthofen</v>
          </cell>
          <cell r="D3953" t="str">
            <v>DuPontSA</v>
          </cell>
          <cell r="E3953">
            <v>525</v>
          </cell>
          <cell r="G3953" t="str">
            <v>€/MT</v>
          </cell>
          <cell r="H3953">
            <v>3506</v>
          </cell>
          <cell r="I3953" t="str">
            <v>Euro</v>
          </cell>
          <cell r="J3953" t="str">
            <v>Eden</v>
          </cell>
          <cell r="K3953">
            <v>2321611.8450000002</v>
          </cell>
          <cell r="L3953">
            <v>2321611.8450000002</v>
          </cell>
          <cell r="M3953">
            <v>3506</v>
          </cell>
        </row>
        <row r="3954">
          <cell r="A3954">
            <v>38018</v>
          </cell>
          <cell r="B3954" t="str">
            <v>PTA</v>
          </cell>
          <cell r="C3954" t="str">
            <v>Gersthofen</v>
          </cell>
          <cell r="D3954" t="str">
            <v>DuPontSA</v>
          </cell>
          <cell r="E3954">
            <v>573</v>
          </cell>
          <cell r="G3954" t="str">
            <v>€/MT</v>
          </cell>
          <cell r="H3954">
            <v>3564</v>
          </cell>
          <cell r="I3954" t="str">
            <v>Euro</v>
          </cell>
          <cell r="J3954" t="str">
            <v>Eden</v>
          </cell>
          <cell r="K3954">
            <v>2582530.7111999998</v>
          </cell>
          <cell r="L3954">
            <v>2582530.7111999998</v>
          </cell>
          <cell r="M3954">
            <v>3564</v>
          </cell>
        </row>
        <row r="3955">
          <cell r="A3955">
            <v>38047</v>
          </cell>
          <cell r="B3955" t="str">
            <v>PTA</v>
          </cell>
          <cell r="C3955" t="str">
            <v>Gersthofen</v>
          </cell>
          <cell r="D3955" t="str">
            <v>DuPontSA</v>
          </cell>
          <cell r="E3955">
            <v>594</v>
          </cell>
          <cell r="G3955" t="str">
            <v>€/MT</v>
          </cell>
          <cell r="H3955">
            <v>3131</v>
          </cell>
          <cell r="I3955" t="str">
            <v>Euro</v>
          </cell>
          <cell r="J3955" t="str">
            <v>Eden</v>
          </cell>
          <cell r="K3955">
            <v>2280439.2376173912</v>
          </cell>
          <cell r="L3955">
            <v>2280439.2376173912</v>
          </cell>
          <cell r="M3955">
            <v>3131</v>
          </cell>
        </row>
        <row r="3956">
          <cell r="A3956">
            <v>38078</v>
          </cell>
          <cell r="B3956" t="str">
            <v>PTA</v>
          </cell>
          <cell r="C3956" t="str">
            <v>Gersthofen</v>
          </cell>
          <cell r="D3956" t="str">
            <v>DuPontSA</v>
          </cell>
          <cell r="E3956">
            <v>614</v>
          </cell>
          <cell r="G3956" t="str">
            <v>€/MT</v>
          </cell>
          <cell r="H3956">
            <v>3245</v>
          </cell>
          <cell r="I3956" t="str">
            <v>Euro</v>
          </cell>
          <cell r="J3956" t="str">
            <v>Eden</v>
          </cell>
          <cell r="K3956">
            <v>2388007.0522000003</v>
          </cell>
          <cell r="L3956">
            <v>2388007.0522000003</v>
          </cell>
          <cell r="M3956">
            <v>3245</v>
          </cell>
        </row>
        <row r="3957">
          <cell r="A3957">
            <v>38108</v>
          </cell>
          <cell r="B3957" t="str">
            <v>PTA</v>
          </cell>
          <cell r="C3957" t="str">
            <v>Gersthofen</v>
          </cell>
          <cell r="D3957" t="str">
            <v>DuPontSA</v>
          </cell>
          <cell r="E3957">
            <v>639</v>
          </cell>
          <cell r="G3957" t="str">
            <v>€/MT</v>
          </cell>
          <cell r="H3957">
            <v>3558</v>
          </cell>
          <cell r="I3957" t="str">
            <v>Euro</v>
          </cell>
          <cell r="J3957" t="str">
            <v>Eden</v>
          </cell>
          <cell r="K3957">
            <v>2729920.0258285711</v>
          </cell>
          <cell r="L3957">
            <v>2729920.0258285711</v>
          </cell>
          <cell r="M3957">
            <v>3558</v>
          </cell>
        </row>
        <row r="3958">
          <cell r="A3958">
            <v>38139</v>
          </cell>
          <cell r="B3958" t="str">
            <v>PTA</v>
          </cell>
          <cell r="C3958" t="str">
            <v>Gersthofen</v>
          </cell>
          <cell r="D3958" t="str">
            <v>DuPontSA</v>
          </cell>
          <cell r="E3958">
            <v>636</v>
          </cell>
          <cell r="G3958" t="str">
            <v>€/MT</v>
          </cell>
          <cell r="H3958">
            <v>3979</v>
          </cell>
          <cell r="I3958" t="str">
            <v>Euro</v>
          </cell>
          <cell r="J3958" t="str">
            <v>Eden</v>
          </cell>
          <cell r="K3958">
            <v>3071776.2076909086</v>
          </cell>
          <cell r="L3958">
            <v>3071776.2076909086</v>
          </cell>
          <cell r="M3958">
            <v>3979</v>
          </cell>
        </row>
        <row r="3959">
          <cell r="A3959">
            <v>38169</v>
          </cell>
          <cell r="B3959" t="str">
            <v>PTA</v>
          </cell>
          <cell r="C3959" t="str">
            <v>Gersthofen</v>
          </cell>
          <cell r="D3959" t="str">
            <v>DuPontSA</v>
          </cell>
          <cell r="E3959">
            <v>635</v>
          </cell>
          <cell r="G3959" t="str">
            <v>€/MT</v>
          </cell>
          <cell r="H3959">
            <v>3522</v>
          </cell>
          <cell r="I3959" t="str">
            <v>Euro</v>
          </cell>
          <cell r="J3959" t="str">
            <v>Eden</v>
          </cell>
          <cell r="K3959">
            <v>2701213.841415545</v>
          </cell>
          <cell r="L3959">
            <v>2701213.8414155445</v>
          </cell>
          <cell r="M3959">
            <v>3522</v>
          </cell>
        </row>
        <row r="3960">
          <cell r="A3960">
            <v>38200</v>
          </cell>
          <cell r="B3960" t="str">
            <v>PTA</v>
          </cell>
          <cell r="C3960" t="str">
            <v>Gersthofen</v>
          </cell>
          <cell r="D3960" t="str">
            <v>BPAMoco</v>
          </cell>
          <cell r="E3960">
            <v>604</v>
          </cell>
          <cell r="F3960">
            <v>36</v>
          </cell>
          <cell r="G3960" t="str">
            <v>€/MT</v>
          </cell>
          <cell r="H3960">
            <v>2900</v>
          </cell>
          <cell r="I3960" t="str">
            <v>Euro</v>
          </cell>
          <cell r="J3960" t="str">
            <v>Eden</v>
          </cell>
          <cell r="K3960">
            <v>2263948.8000000003</v>
          </cell>
          <cell r="L3960">
            <v>2136601.6800000002</v>
          </cell>
          <cell r="M3960">
            <v>2900</v>
          </cell>
        </row>
        <row r="3961">
          <cell r="A3961">
            <v>38231</v>
          </cell>
          <cell r="B3961" t="str">
            <v>PTA</v>
          </cell>
          <cell r="C3961" t="str">
            <v>Gersthofen</v>
          </cell>
          <cell r="D3961" t="str">
            <v>BPAMoco</v>
          </cell>
          <cell r="E3961">
            <v>661</v>
          </cell>
          <cell r="F3961">
            <v>36</v>
          </cell>
          <cell r="G3961" t="str">
            <v>€/MT</v>
          </cell>
          <cell r="H3961">
            <v>3000</v>
          </cell>
          <cell r="I3961" t="str">
            <v>Euro</v>
          </cell>
          <cell r="J3961" t="str">
            <v>Eden</v>
          </cell>
          <cell r="K3961">
            <v>2524255.2000000002</v>
          </cell>
          <cell r="L3961">
            <v>2393877.6</v>
          </cell>
          <cell r="M3961">
            <v>3000</v>
          </cell>
        </row>
        <row r="3962">
          <cell r="A3962">
            <v>38261</v>
          </cell>
          <cell r="B3962" t="str">
            <v>PTA</v>
          </cell>
          <cell r="C3962" t="str">
            <v>Gersthofen</v>
          </cell>
          <cell r="D3962" t="str">
            <v>BPAMoco</v>
          </cell>
          <cell r="E3962">
            <v>700.8</v>
          </cell>
          <cell r="F3962">
            <v>36</v>
          </cell>
          <cell r="G3962" t="str">
            <v>€/MT</v>
          </cell>
          <cell r="H3962">
            <v>3400</v>
          </cell>
          <cell r="I3962" t="str">
            <v>Euro</v>
          </cell>
          <cell r="J3962" t="str">
            <v>Eden</v>
          </cell>
          <cell r="K3962">
            <v>3024180.8640000001</v>
          </cell>
          <cell r="L3962">
            <v>2876419.5840000003</v>
          </cell>
          <cell r="M3962">
            <v>3400</v>
          </cell>
        </row>
        <row r="3963">
          <cell r="A3963">
            <v>38292</v>
          </cell>
          <cell r="B3963" t="str">
            <v>PTA</v>
          </cell>
          <cell r="C3963" t="str">
            <v>Gersthofen</v>
          </cell>
          <cell r="D3963" t="str">
            <v>BPAMoco</v>
          </cell>
          <cell r="E3963">
            <v>707.5</v>
          </cell>
          <cell r="F3963">
            <v>36</v>
          </cell>
          <cell r="G3963" t="str">
            <v>€/MT</v>
          </cell>
          <cell r="H3963">
            <v>2800</v>
          </cell>
          <cell r="I3963" t="str">
            <v>Euro</v>
          </cell>
          <cell r="J3963" t="str">
            <v>Eden</v>
          </cell>
          <cell r="K3963">
            <v>2513148.96</v>
          </cell>
          <cell r="L3963">
            <v>2391463.2000000002</v>
          </cell>
          <cell r="M3963">
            <v>2800</v>
          </cell>
        </row>
        <row r="3964">
          <cell r="A3964">
            <v>38322</v>
          </cell>
          <cell r="B3964" t="str">
            <v>PTA</v>
          </cell>
          <cell r="C3964" t="str">
            <v>Gersthofen</v>
          </cell>
          <cell r="D3964" t="str">
            <v>BPAMoco</v>
          </cell>
          <cell r="E3964">
            <v>707.5</v>
          </cell>
          <cell r="F3964">
            <v>36</v>
          </cell>
          <cell r="G3964" t="str">
            <v>€/MT</v>
          </cell>
          <cell r="H3964">
            <v>2800</v>
          </cell>
          <cell r="I3964" t="str">
            <v>Euro</v>
          </cell>
          <cell r="J3964" t="str">
            <v>Eden</v>
          </cell>
          <cell r="K3964">
            <v>2513148.96</v>
          </cell>
          <cell r="L3964">
            <v>2391463.2000000002</v>
          </cell>
          <cell r="M3964">
            <v>2800</v>
          </cell>
        </row>
        <row r="3965">
          <cell r="A3965">
            <v>38353</v>
          </cell>
          <cell r="B3965" t="str">
            <v>PTA</v>
          </cell>
          <cell r="C3965" t="str">
            <v>Gersthofen</v>
          </cell>
          <cell r="D3965" t="str">
            <v>BPAMoco</v>
          </cell>
          <cell r="E3965">
            <v>713</v>
          </cell>
          <cell r="F3965">
            <v>36</v>
          </cell>
          <cell r="G3965" t="str">
            <v>€/MT</v>
          </cell>
          <cell r="H3965">
            <v>2400</v>
          </cell>
          <cell r="I3965" t="str">
            <v>Euro</v>
          </cell>
          <cell r="J3965" t="str">
            <v>Eden</v>
          </cell>
          <cell r="K3965">
            <v>2170062.7200000002</v>
          </cell>
          <cell r="L3965">
            <v>2065760.6400000001</v>
          </cell>
          <cell r="M3965">
            <v>2400</v>
          </cell>
        </row>
        <row r="3966">
          <cell r="A3966">
            <v>38384</v>
          </cell>
          <cell r="B3966" t="str">
            <v>PTA</v>
          </cell>
          <cell r="C3966" t="str">
            <v>Gersthofen</v>
          </cell>
          <cell r="D3966" t="str">
            <v>BPAMoco</v>
          </cell>
          <cell r="E3966">
            <v>726</v>
          </cell>
          <cell r="F3966">
            <v>36</v>
          </cell>
          <cell r="G3966" t="str">
            <v>€/MT</v>
          </cell>
          <cell r="H3966">
            <v>1500</v>
          </cell>
          <cell r="I3966" t="str">
            <v>Euro</v>
          </cell>
          <cell r="J3966" t="str">
            <v>Eden</v>
          </cell>
          <cell r="K3966">
            <v>1379829.6</v>
          </cell>
          <cell r="L3966">
            <v>1314640.8</v>
          </cell>
          <cell r="M3966">
            <v>1500</v>
          </cell>
        </row>
        <row r="3967">
          <cell r="A3967">
            <v>38412</v>
          </cell>
          <cell r="B3967" t="str">
            <v>PTA</v>
          </cell>
          <cell r="C3967" t="str">
            <v>Gersthofen</v>
          </cell>
          <cell r="D3967" t="str">
            <v>BPAMoco</v>
          </cell>
          <cell r="E3967">
            <v>739</v>
          </cell>
          <cell r="F3967">
            <v>36</v>
          </cell>
          <cell r="G3967" t="str">
            <v>€/MT</v>
          </cell>
          <cell r="H3967">
            <v>1850</v>
          </cell>
          <cell r="I3967" t="str">
            <v>Euro</v>
          </cell>
          <cell r="J3967" t="str">
            <v>Eden</v>
          </cell>
          <cell r="K3967">
            <v>1730823</v>
          </cell>
          <cell r="L3967">
            <v>1650423.48</v>
          </cell>
          <cell r="M3967">
            <v>1850</v>
          </cell>
        </row>
        <row r="3968">
          <cell r="A3968">
            <v>38443</v>
          </cell>
          <cell r="B3968" t="str">
            <v>PTA</v>
          </cell>
          <cell r="C3968" t="str">
            <v>Gersthofen</v>
          </cell>
          <cell r="D3968" t="str">
            <v>BPAMoco</v>
          </cell>
          <cell r="E3968">
            <v>772</v>
          </cell>
          <cell r="F3968">
            <v>36</v>
          </cell>
          <cell r="G3968" t="str">
            <v>€/MT</v>
          </cell>
          <cell r="H3968">
            <v>3200</v>
          </cell>
          <cell r="I3968" t="str">
            <v>Euro</v>
          </cell>
          <cell r="J3968" t="str">
            <v>Eden</v>
          </cell>
          <cell r="K3968">
            <v>3121336.3199999998</v>
          </cell>
          <cell r="L3968">
            <v>2982266.8800000004</v>
          </cell>
          <cell r="M3968">
            <v>3200</v>
          </cell>
        </row>
        <row r="3969">
          <cell r="A3969">
            <v>38473</v>
          </cell>
          <cell r="B3969" t="str">
            <v>PTA</v>
          </cell>
          <cell r="C3969" t="str">
            <v>Gersthofen</v>
          </cell>
          <cell r="D3969" t="str">
            <v>BPAMoco</v>
          </cell>
          <cell r="E3969">
            <v>782</v>
          </cell>
          <cell r="F3969">
            <v>36</v>
          </cell>
          <cell r="G3969" t="str">
            <v>€/MT</v>
          </cell>
          <cell r="H3969">
            <v>3300</v>
          </cell>
          <cell r="I3969" t="str">
            <v>Euro</v>
          </cell>
          <cell r="J3969" t="str">
            <v>Eden</v>
          </cell>
          <cell r="K3969">
            <v>3258715.68</v>
          </cell>
          <cell r="L3969">
            <v>3115300.3200000003</v>
          </cell>
          <cell r="M3969">
            <v>3300</v>
          </cell>
        </row>
        <row r="3970">
          <cell r="A3970">
            <v>38504</v>
          </cell>
          <cell r="B3970" t="str">
            <v>PTA</v>
          </cell>
          <cell r="C3970" t="str">
            <v>Gersthofen</v>
          </cell>
          <cell r="D3970" t="str">
            <v>BPAMoco</v>
          </cell>
          <cell r="E3970">
            <v>782</v>
          </cell>
          <cell r="F3970">
            <v>36</v>
          </cell>
          <cell r="G3970" t="str">
            <v>€/MT</v>
          </cell>
          <cell r="H3970">
            <v>3200</v>
          </cell>
          <cell r="I3970" t="str">
            <v>Euro</v>
          </cell>
          <cell r="J3970" t="str">
            <v>Eden</v>
          </cell>
          <cell r="K3970">
            <v>3159966.72</v>
          </cell>
          <cell r="L3970">
            <v>3020897.2800000003</v>
          </cell>
          <cell r="M3970">
            <v>3200</v>
          </cell>
        </row>
        <row r="3971">
          <cell r="A3971">
            <v>38534</v>
          </cell>
          <cell r="B3971" t="str">
            <v>PTA</v>
          </cell>
          <cell r="C3971" t="str">
            <v>Gersthofen</v>
          </cell>
          <cell r="D3971" t="str">
            <v>BPAMoco</v>
          </cell>
          <cell r="E3971">
            <v>782</v>
          </cell>
          <cell r="F3971">
            <v>36</v>
          </cell>
          <cell r="G3971" t="str">
            <v>€/MT</v>
          </cell>
          <cell r="H3971">
            <v>3400</v>
          </cell>
          <cell r="I3971" t="str">
            <v>Euro</v>
          </cell>
          <cell r="J3971" t="str">
            <v>Eden</v>
          </cell>
          <cell r="K3971">
            <v>3357464.64</v>
          </cell>
          <cell r="L3971">
            <v>3209703.3600000003</v>
          </cell>
          <cell r="M3971">
            <v>3400</v>
          </cell>
        </row>
        <row r="3972">
          <cell r="A3972">
            <v>38565</v>
          </cell>
          <cell r="B3972" t="str">
            <v>PTA</v>
          </cell>
          <cell r="C3972" t="str">
            <v>Gersthofen</v>
          </cell>
          <cell r="D3972" t="str">
            <v>BPAMoco</v>
          </cell>
          <cell r="E3972">
            <v>782</v>
          </cell>
          <cell r="F3972">
            <v>36</v>
          </cell>
          <cell r="G3972" t="str">
            <v>€/MT</v>
          </cell>
          <cell r="H3972">
            <v>3650</v>
          </cell>
          <cell r="I3972" t="str">
            <v>Euro</v>
          </cell>
          <cell r="J3972" t="str">
            <v>Eden</v>
          </cell>
          <cell r="K3972">
            <v>3604337.04</v>
          </cell>
          <cell r="L3972">
            <v>3445710.96</v>
          </cell>
          <cell r="M3972">
            <v>3650</v>
          </cell>
        </row>
        <row r="3973">
          <cell r="A3973">
            <v>38596</v>
          </cell>
          <cell r="B3973" t="str">
            <v>PTA</v>
          </cell>
          <cell r="C3973" t="str">
            <v>Gersthofen</v>
          </cell>
          <cell r="D3973" t="str">
            <v>BPAMoco</v>
          </cell>
          <cell r="E3973">
            <v>785</v>
          </cell>
          <cell r="F3973">
            <v>36</v>
          </cell>
          <cell r="G3973" t="str">
            <v>€/MT</v>
          </cell>
          <cell r="H3973">
            <v>3500</v>
          </cell>
          <cell r="I3973" t="str">
            <v>Euro</v>
          </cell>
          <cell r="J3973" t="str">
            <v>Eden</v>
          </cell>
          <cell r="K3973">
            <v>3468889.2</v>
          </cell>
          <cell r="L3973">
            <v>3316782</v>
          </cell>
          <cell r="M3973">
            <v>3500</v>
          </cell>
        </row>
        <row r="3974">
          <cell r="A3974">
            <v>38626</v>
          </cell>
          <cell r="B3974" t="str">
            <v>PTA</v>
          </cell>
          <cell r="C3974" t="str">
            <v>Gersthofen</v>
          </cell>
          <cell r="D3974" t="str">
            <v>BPAMoco</v>
          </cell>
          <cell r="E3974">
            <v>778.3</v>
          </cell>
          <cell r="F3974">
            <v>36</v>
          </cell>
          <cell r="G3974" t="str">
            <v>€/MT</v>
          </cell>
          <cell r="H3974">
            <v>3650</v>
          </cell>
          <cell r="I3974" t="str">
            <v>Euro</v>
          </cell>
          <cell r="J3974" t="str">
            <v>Eden</v>
          </cell>
          <cell r="K3974">
            <v>3588033.804</v>
          </cell>
          <cell r="L3974">
            <v>3429407.7239999999</v>
          </cell>
          <cell r="M3974">
            <v>3650</v>
          </cell>
        </row>
        <row r="3975">
          <cell r="A3975">
            <v>38657</v>
          </cell>
          <cell r="B3975" t="str">
            <v>PTA</v>
          </cell>
          <cell r="C3975" t="str">
            <v>Gersthofen</v>
          </cell>
          <cell r="D3975" t="str">
            <v>BPAMoco</v>
          </cell>
          <cell r="E3975">
            <v>778.3</v>
          </cell>
          <cell r="F3975">
            <v>36</v>
          </cell>
          <cell r="G3975" t="str">
            <v>€/MT</v>
          </cell>
          <cell r="H3975">
            <v>3500</v>
          </cell>
          <cell r="I3975" t="str">
            <v>Euro</v>
          </cell>
          <cell r="J3975" t="str">
            <v>Eden</v>
          </cell>
          <cell r="K3975">
            <v>3440580.36</v>
          </cell>
          <cell r="L3975">
            <v>3288473.16</v>
          </cell>
          <cell r="M3975">
            <v>3500</v>
          </cell>
        </row>
        <row r="3976">
          <cell r="A3976">
            <v>38687</v>
          </cell>
          <cell r="B3976" t="str">
            <v>PTA</v>
          </cell>
          <cell r="C3976" t="str">
            <v>Gersthofen</v>
          </cell>
          <cell r="D3976" t="str">
            <v>BPAMoco</v>
          </cell>
          <cell r="E3976">
            <v>778.3</v>
          </cell>
          <cell r="F3976">
            <v>36</v>
          </cell>
          <cell r="G3976" t="str">
            <v>€/MT</v>
          </cell>
          <cell r="H3976">
            <v>3600</v>
          </cell>
          <cell r="I3976" t="str">
            <v>Euro</v>
          </cell>
          <cell r="J3976" t="str">
            <v>Eden</v>
          </cell>
          <cell r="K3976">
            <v>3538882.656</v>
          </cell>
          <cell r="L3976">
            <v>3382429.5360000003</v>
          </cell>
          <cell r="M3976">
            <v>3600</v>
          </cell>
        </row>
        <row r="3977">
          <cell r="A3977">
            <v>37622</v>
          </cell>
          <cell r="B3977" t="str">
            <v>PTMEG</v>
          </cell>
          <cell r="C3977" t="str">
            <v>Dordrecht</v>
          </cell>
          <cell r="D3977" t="str">
            <v>BASF</v>
          </cell>
          <cell r="E3977">
            <v>1917</v>
          </cell>
          <cell r="G3977" t="str">
            <v>€/MT</v>
          </cell>
          <cell r="H3977">
            <v>253.5</v>
          </cell>
          <cell r="I3977" t="str">
            <v>Euro</v>
          </cell>
          <cell r="J3977" t="str">
            <v>Whisker</v>
          </cell>
          <cell r="K3977">
            <v>519976.66500000004</v>
          </cell>
          <cell r="L3977">
            <v>516186.18090000004</v>
          </cell>
          <cell r="M3977">
            <v>253.5</v>
          </cell>
        </row>
        <row r="3978">
          <cell r="A3978">
            <v>37653</v>
          </cell>
          <cell r="B3978" t="str">
            <v>PTMEG</v>
          </cell>
          <cell r="C3978" t="str">
            <v>Dordrecht</v>
          </cell>
          <cell r="D3978" t="str">
            <v>BASF</v>
          </cell>
          <cell r="E3978">
            <v>1917</v>
          </cell>
          <cell r="G3978" t="str">
            <v>€/MT</v>
          </cell>
          <cell r="H3978">
            <v>253.5</v>
          </cell>
          <cell r="I3978" t="str">
            <v>Euro</v>
          </cell>
          <cell r="J3978" t="str">
            <v>Whisker</v>
          </cell>
          <cell r="K3978">
            <v>519976.66500000004</v>
          </cell>
          <cell r="L3978">
            <v>523524.16934999998</v>
          </cell>
          <cell r="M3978">
            <v>253.5</v>
          </cell>
        </row>
        <row r="3979">
          <cell r="A3979">
            <v>37681</v>
          </cell>
          <cell r="B3979" t="str">
            <v>PTMEG</v>
          </cell>
          <cell r="C3979" t="str">
            <v>Dordrecht</v>
          </cell>
          <cell r="D3979" t="str">
            <v>BASF</v>
          </cell>
          <cell r="E3979">
            <v>1917</v>
          </cell>
          <cell r="G3979" t="str">
            <v>€/MT</v>
          </cell>
          <cell r="H3979">
            <v>253.5</v>
          </cell>
          <cell r="I3979" t="str">
            <v>Euro</v>
          </cell>
          <cell r="J3979" t="str">
            <v>Whisker</v>
          </cell>
          <cell r="K3979">
            <v>519976.66500000004</v>
          </cell>
          <cell r="L3979">
            <v>525176.43165000004</v>
          </cell>
          <cell r="M3979">
            <v>253.5</v>
          </cell>
        </row>
        <row r="3980">
          <cell r="A3980">
            <v>37712</v>
          </cell>
          <cell r="B3980" t="str">
            <v>PTMEG</v>
          </cell>
          <cell r="C3980" t="str">
            <v>Dordrecht</v>
          </cell>
          <cell r="D3980" t="str">
            <v>BASF</v>
          </cell>
          <cell r="E3980">
            <v>1943</v>
          </cell>
          <cell r="G3980" t="str">
            <v>€/MT</v>
          </cell>
          <cell r="H3980">
            <v>253.5</v>
          </cell>
          <cell r="I3980" t="str">
            <v>Euro</v>
          </cell>
          <cell r="J3980" t="str">
            <v>Whisker</v>
          </cell>
          <cell r="K3980">
            <v>551656.56000000006</v>
          </cell>
          <cell r="L3980">
            <v>534318.78240000003</v>
          </cell>
          <cell r="M3980">
            <v>253.5</v>
          </cell>
        </row>
        <row r="3981">
          <cell r="A3981">
            <v>37742</v>
          </cell>
          <cell r="B3981" t="str">
            <v>PTMEG</v>
          </cell>
          <cell r="C3981" t="str">
            <v>Dordrecht</v>
          </cell>
          <cell r="D3981" t="str">
            <v>BASF</v>
          </cell>
          <cell r="E3981">
            <v>1943</v>
          </cell>
          <cell r="G3981" t="str">
            <v>€/MT</v>
          </cell>
          <cell r="H3981">
            <v>253.5</v>
          </cell>
          <cell r="I3981" t="str">
            <v>Euro</v>
          </cell>
          <cell r="J3981" t="str">
            <v>Whisker</v>
          </cell>
          <cell r="K3981">
            <v>551656.56000000006</v>
          </cell>
          <cell r="L3981">
            <v>570471.98910000001</v>
          </cell>
          <cell r="M3981">
            <v>253.5</v>
          </cell>
        </row>
        <row r="3982">
          <cell r="A3982">
            <v>37773</v>
          </cell>
          <cell r="B3982" t="str">
            <v>PTMEG</v>
          </cell>
          <cell r="C3982" t="str">
            <v>Dordrecht</v>
          </cell>
          <cell r="D3982" t="str">
            <v>BASF</v>
          </cell>
          <cell r="E3982">
            <v>1943</v>
          </cell>
          <cell r="G3982" t="str">
            <v>€/MT</v>
          </cell>
          <cell r="H3982">
            <v>253.5</v>
          </cell>
          <cell r="I3982" t="str">
            <v>Euro</v>
          </cell>
          <cell r="J3982" t="str">
            <v>Whisker</v>
          </cell>
          <cell r="K3982">
            <v>551656.56000000006</v>
          </cell>
          <cell r="L3982">
            <v>574461.64814999991</v>
          </cell>
          <cell r="M3982">
            <v>253.5</v>
          </cell>
        </row>
        <row r="3983">
          <cell r="A3983">
            <v>37803</v>
          </cell>
          <cell r="B3983" t="str">
            <v>PTMEG</v>
          </cell>
          <cell r="C3983" t="str">
            <v>Dordrecht</v>
          </cell>
          <cell r="D3983" t="str">
            <v>BASF</v>
          </cell>
          <cell r="E3983">
            <v>1943</v>
          </cell>
          <cell r="G3983" t="str">
            <v>€/MT</v>
          </cell>
          <cell r="H3983">
            <v>253.5</v>
          </cell>
          <cell r="I3983" t="str">
            <v>Euro</v>
          </cell>
          <cell r="J3983" t="str">
            <v>Whisker</v>
          </cell>
          <cell r="K3983">
            <v>556582.06499999994</v>
          </cell>
          <cell r="L3983">
            <v>560128.42859999998</v>
          </cell>
          <cell r="M3983">
            <v>253.5</v>
          </cell>
        </row>
        <row r="3984">
          <cell r="A3984">
            <v>37834</v>
          </cell>
          <cell r="B3984" t="str">
            <v>PTMEG</v>
          </cell>
          <cell r="C3984" t="str">
            <v>Dordrecht</v>
          </cell>
          <cell r="D3984" t="str">
            <v>BASF</v>
          </cell>
          <cell r="E3984">
            <v>1943</v>
          </cell>
          <cell r="G3984" t="str">
            <v>€/MT</v>
          </cell>
          <cell r="H3984">
            <v>253.5</v>
          </cell>
          <cell r="I3984" t="str">
            <v>Euro</v>
          </cell>
          <cell r="J3984" t="str">
            <v>Whisker</v>
          </cell>
          <cell r="K3984">
            <v>556582.06499999994</v>
          </cell>
          <cell r="L3984">
            <v>548652.00194999995</v>
          </cell>
          <cell r="M3984">
            <v>253.5</v>
          </cell>
        </row>
        <row r="3985">
          <cell r="A3985">
            <v>37865</v>
          </cell>
          <cell r="B3985" t="str">
            <v>PTMEG</v>
          </cell>
          <cell r="C3985" t="str">
            <v>Dordrecht</v>
          </cell>
          <cell r="D3985" t="str">
            <v>BASF</v>
          </cell>
          <cell r="E3985">
            <v>1943</v>
          </cell>
          <cell r="G3985" t="str">
            <v>€/MT</v>
          </cell>
          <cell r="H3985">
            <v>253.5</v>
          </cell>
          <cell r="I3985" t="str">
            <v>Euro</v>
          </cell>
          <cell r="J3985" t="str">
            <v>Whisker</v>
          </cell>
          <cell r="K3985">
            <v>556582.06499999994</v>
          </cell>
          <cell r="L3985">
            <v>552740.17110000004</v>
          </cell>
          <cell r="M3985">
            <v>253.5</v>
          </cell>
        </row>
        <row r="3986">
          <cell r="A3986">
            <v>37895</v>
          </cell>
          <cell r="B3986" t="str">
            <v>PTMEG</v>
          </cell>
          <cell r="C3986" t="str">
            <v>Dordrecht</v>
          </cell>
          <cell r="D3986" t="str">
            <v>BASF</v>
          </cell>
          <cell r="E3986">
            <v>1943</v>
          </cell>
          <cell r="G3986" t="str">
            <v>€/MT</v>
          </cell>
          <cell r="H3986">
            <v>253.5</v>
          </cell>
          <cell r="I3986" t="str">
            <v>Euro</v>
          </cell>
          <cell r="J3986" t="str">
            <v>Whisker</v>
          </cell>
          <cell r="K3986">
            <v>576284.08499999996</v>
          </cell>
          <cell r="L3986">
            <v>575890.04460000002</v>
          </cell>
          <cell r="M3986">
            <v>253.5</v>
          </cell>
        </row>
        <row r="3987">
          <cell r="A3987">
            <v>37926</v>
          </cell>
          <cell r="B3987" t="str">
            <v>PTMEG</v>
          </cell>
          <cell r="C3987" t="str">
            <v>Dordrecht</v>
          </cell>
          <cell r="D3987" t="str">
            <v>BASF</v>
          </cell>
          <cell r="E3987">
            <v>1943</v>
          </cell>
          <cell r="G3987" t="str">
            <v>€/MT</v>
          </cell>
          <cell r="H3987">
            <v>253.5</v>
          </cell>
          <cell r="I3987" t="str">
            <v>Euro</v>
          </cell>
          <cell r="J3987" t="str">
            <v>Whisker</v>
          </cell>
          <cell r="K3987">
            <v>576284.08499999996</v>
          </cell>
          <cell r="L3987">
            <v>576382.59509999992</v>
          </cell>
          <cell r="M3987">
            <v>253.5</v>
          </cell>
        </row>
        <row r="3988">
          <cell r="A3988">
            <v>37956</v>
          </cell>
          <cell r="B3988" t="str">
            <v>PTMEG</v>
          </cell>
          <cell r="C3988" t="str">
            <v>Dordrecht</v>
          </cell>
          <cell r="D3988" t="str">
            <v>BASF</v>
          </cell>
          <cell r="E3988">
            <v>1943</v>
          </cell>
          <cell r="G3988" t="str">
            <v>€/MT</v>
          </cell>
          <cell r="H3988">
            <v>253.5</v>
          </cell>
          <cell r="I3988" t="str">
            <v>Euro</v>
          </cell>
          <cell r="J3988" t="str">
            <v>Whisker</v>
          </cell>
          <cell r="K3988">
            <v>576284.08499999996</v>
          </cell>
          <cell r="L3988">
            <v>605147.54429999995</v>
          </cell>
          <cell r="M3988">
            <v>253.5</v>
          </cell>
        </row>
        <row r="3989">
          <cell r="A3989">
            <v>37622</v>
          </cell>
          <cell r="B3989" t="str">
            <v>PTMEG</v>
          </cell>
          <cell r="C3989" t="str">
            <v>Maydown</v>
          </cell>
          <cell r="D3989" t="str">
            <v>BASF</v>
          </cell>
          <cell r="E3989">
            <v>1917</v>
          </cell>
          <cell r="G3989" t="str">
            <v>€/MT</v>
          </cell>
          <cell r="H3989">
            <v>785.16666666666663</v>
          </cell>
          <cell r="I3989" t="str">
            <v>Euro</v>
          </cell>
          <cell r="J3989" t="str">
            <v>Whisker</v>
          </cell>
          <cell r="K3989">
            <v>1610526.0149999999</v>
          </cell>
          <cell r="L3989">
            <v>1598785.7319</v>
          </cell>
          <cell r="M3989">
            <v>785.16666666666663</v>
          </cell>
        </row>
        <row r="3990">
          <cell r="A3990">
            <v>37653</v>
          </cell>
          <cell r="B3990" t="str">
            <v>PTMEG</v>
          </cell>
          <cell r="C3990" t="str">
            <v>Maydown</v>
          </cell>
          <cell r="D3990" t="str">
            <v>BASF</v>
          </cell>
          <cell r="E3990">
            <v>1917</v>
          </cell>
          <cell r="G3990" t="str">
            <v>€/MT</v>
          </cell>
          <cell r="H3990">
            <v>785.16666666666663</v>
          </cell>
          <cell r="I3990" t="str">
            <v>Euro</v>
          </cell>
          <cell r="J3990" t="str">
            <v>Whisker</v>
          </cell>
          <cell r="K3990">
            <v>1610526.0149999999</v>
          </cell>
          <cell r="L3990">
            <v>1621513.7158499998</v>
          </cell>
          <cell r="M3990">
            <v>785.16666666666663</v>
          </cell>
        </row>
        <row r="3991">
          <cell r="A3991">
            <v>37681</v>
          </cell>
          <cell r="B3991" t="str">
            <v>PTMEG</v>
          </cell>
          <cell r="C3991" t="str">
            <v>Maydown</v>
          </cell>
          <cell r="D3991" t="str">
            <v>BASF</v>
          </cell>
          <cell r="E3991">
            <v>1917</v>
          </cell>
          <cell r="G3991" t="str">
            <v>€/MT</v>
          </cell>
          <cell r="H3991">
            <v>785.16666666666663</v>
          </cell>
          <cell r="I3991" t="str">
            <v>Euro</v>
          </cell>
          <cell r="J3991" t="str">
            <v>Whisker</v>
          </cell>
          <cell r="K3991">
            <v>1610526.0149999999</v>
          </cell>
          <cell r="L3991">
            <v>1626631.2751499999</v>
          </cell>
          <cell r="M3991">
            <v>785.16666666666663</v>
          </cell>
        </row>
        <row r="3992">
          <cell r="A3992">
            <v>37712</v>
          </cell>
          <cell r="B3992" t="str">
            <v>PTMEG</v>
          </cell>
          <cell r="C3992" t="str">
            <v>Maydown</v>
          </cell>
          <cell r="D3992" t="str">
            <v>BASF</v>
          </cell>
          <cell r="E3992">
            <v>1943</v>
          </cell>
          <cell r="G3992" t="str">
            <v>€/MT</v>
          </cell>
          <cell r="H3992">
            <v>785.16666666666663</v>
          </cell>
          <cell r="I3992" t="str">
            <v>Euro</v>
          </cell>
          <cell r="J3992" t="str">
            <v>Whisker</v>
          </cell>
          <cell r="K3992">
            <v>1708648.2933333335</v>
          </cell>
          <cell r="L3992">
            <v>1654947.9183999998</v>
          </cell>
          <cell r="M3992">
            <v>785.16666666666663</v>
          </cell>
        </row>
        <row r="3993">
          <cell r="A3993">
            <v>37742</v>
          </cell>
          <cell r="B3993" t="str">
            <v>PTMEG</v>
          </cell>
          <cell r="C3993" t="str">
            <v>Maydown</v>
          </cell>
          <cell r="D3993" t="str">
            <v>BASF</v>
          </cell>
          <cell r="E3993">
            <v>1943</v>
          </cell>
          <cell r="G3993" t="str">
            <v>€/MT</v>
          </cell>
          <cell r="H3993">
            <v>785.16666666666663</v>
          </cell>
          <cell r="I3993" t="str">
            <v>Euro</v>
          </cell>
          <cell r="J3993" t="str">
            <v>Whisker</v>
          </cell>
          <cell r="K3993">
            <v>1708648.2933333335</v>
          </cell>
          <cell r="L3993">
            <v>1766925.4047666665</v>
          </cell>
          <cell r="M3993">
            <v>785.16666666666663</v>
          </cell>
        </row>
        <row r="3994">
          <cell r="A3994">
            <v>37773</v>
          </cell>
          <cell r="B3994" t="str">
            <v>PTMEG</v>
          </cell>
          <cell r="C3994" t="str">
            <v>Maydown</v>
          </cell>
          <cell r="D3994" t="str">
            <v>BASF</v>
          </cell>
          <cell r="E3994">
            <v>1943</v>
          </cell>
          <cell r="G3994" t="str">
            <v>€/MT</v>
          </cell>
          <cell r="H3994">
            <v>785.16666666666663</v>
          </cell>
          <cell r="I3994" t="str">
            <v>Euro</v>
          </cell>
          <cell r="J3994" t="str">
            <v>Whisker</v>
          </cell>
          <cell r="K3994">
            <v>1708648.2933333335</v>
          </cell>
          <cell r="L3994">
            <v>1779282.5933166663</v>
          </cell>
          <cell r="M3994">
            <v>785.16666666666663</v>
          </cell>
        </row>
        <row r="3995">
          <cell r="A3995">
            <v>37803</v>
          </cell>
          <cell r="B3995" t="str">
            <v>PTMEG</v>
          </cell>
          <cell r="C3995" t="str">
            <v>Maydown</v>
          </cell>
          <cell r="D3995" t="str">
            <v>BASF</v>
          </cell>
          <cell r="E3995">
            <v>1943</v>
          </cell>
          <cell r="G3995" t="str">
            <v>€/MT</v>
          </cell>
          <cell r="H3995">
            <v>785.16666666666663</v>
          </cell>
          <cell r="I3995" t="str">
            <v>Euro</v>
          </cell>
          <cell r="J3995" t="str">
            <v>Whisker</v>
          </cell>
          <cell r="K3995">
            <v>1723904.0816666663</v>
          </cell>
          <cell r="L3995">
            <v>1734888.2492666666</v>
          </cell>
          <cell r="M3995">
            <v>785.16666666666663</v>
          </cell>
        </row>
        <row r="3996">
          <cell r="A3996">
            <v>37834</v>
          </cell>
          <cell r="B3996" t="str">
            <v>PTMEG</v>
          </cell>
          <cell r="C3996" t="str">
            <v>Maydown</v>
          </cell>
          <cell r="D3996" t="str">
            <v>BASF</v>
          </cell>
          <cell r="E3996">
            <v>1943</v>
          </cell>
          <cell r="G3996" t="str">
            <v>€/MT</v>
          </cell>
          <cell r="H3996">
            <v>785.16666666666663</v>
          </cell>
          <cell r="I3996" t="str">
            <v>Euro</v>
          </cell>
          <cell r="J3996" t="str">
            <v>Whisker</v>
          </cell>
          <cell r="K3996">
            <v>1723904.0816666663</v>
          </cell>
          <cell r="L3996">
            <v>1699342.2624499998</v>
          </cell>
          <cell r="M3996">
            <v>785.16666666666663</v>
          </cell>
        </row>
        <row r="3997">
          <cell r="A3997">
            <v>37865</v>
          </cell>
          <cell r="B3997" t="str">
            <v>PTMEG</v>
          </cell>
          <cell r="C3997" t="str">
            <v>Maydown</v>
          </cell>
          <cell r="D3997" t="str">
            <v>BASF</v>
          </cell>
          <cell r="E3997">
            <v>1943</v>
          </cell>
          <cell r="G3997" t="str">
            <v>€/MT</v>
          </cell>
          <cell r="H3997">
            <v>785.16666666666663</v>
          </cell>
          <cell r="I3997" t="str">
            <v>Euro</v>
          </cell>
          <cell r="J3997" t="str">
            <v>Whisker</v>
          </cell>
          <cell r="K3997">
            <v>1723904.0816666663</v>
          </cell>
          <cell r="L3997">
            <v>1712004.5667666667</v>
          </cell>
          <cell r="M3997">
            <v>785.16666666666663</v>
          </cell>
        </row>
        <row r="3998">
          <cell r="A3998">
            <v>37895</v>
          </cell>
          <cell r="B3998" t="str">
            <v>PTMEG</v>
          </cell>
          <cell r="C3998" t="str">
            <v>Maydown</v>
          </cell>
          <cell r="D3998" t="str">
            <v>BASF</v>
          </cell>
          <cell r="E3998">
            <v>1943</v>
          </cell>
          <cell r="G3998" t="str">
            <v>€/MT</v>
          </cell>
          <cell r="H3998">
            <v>785.16666666666663</v>
          </cell>
          <cell r="I3998" t="str">
            <v>Euro</v>
          </cell>
          <cell r="J3998" t="str">
            <v>Whisker</v>
          </cell>
          <cell r="K3998">
            <v>1784927.2349999999</v>
          </cell>
          <cell r="L3998">
            <v>1783706.7719333332</v>
          </cell>
          <cell r="M3998">
            <v>785.16666666666663</v>
          </cell>
        </row>
        <row r="3999">
          <cell r="A3999">
            <v>37926</v>
          </cell>
          <cell r="B3999" t="str">
            <v>PTMEG</v>
          </cell>
          <cell r="C3999" t="str">
            <v>Maydown</v>
          </cell>
          <cell r="D3999" t="str">
            <v>BASF</v>
          </cell>
          <cell r="E3999">
            <v>1943</v>
          </cell>
          <cell r="G3999" t="str">
            <v>€/MT</v>
          </cell>
          <cell r="H3999">
            <v>785.16666666666663</v>
          </cell>
          <cell r="I3999" t="str">
            <v>Euro</v>
          </cell>
          <cell r="J3999" t="str">
            <v>Whisker</v>
          </cell>
          <cell r="K3999">
            <v>1784927.2349999999</v>
          </cell>
          <cell r="L3999">
            <v>1785232.3507666665</v>
          </cell>
          <cell r="M3999">
            <v>785.16666666666663</v>
          </cell>
        </row>
        <row r="4000">
          <cell r="A4000">
            <v>37956</v>
          </cell>
          <cell r="B4000" t="str">
            <v>PTMEG</v>
          </cell>
          <cell r="C4000" t="str">
            <v>Maydown</v>
          </cell>
          <cell r="D4000" t="str">
            <v>BASF</v>
          </cell>
          <cell r="E4000">
            <v>1943</v>
          </cell>
          <cell r="G4000" t="str">
            <v>€/MT</v>
          </cell>
          <cell r="H4000">
            <v>785.16666666666663</v>
          </cell>
          <cell r="I4000" t="str">
            <v>Euro</v>
          </cell>
          <cell r="J4000" t="str">
            <v>Whisker</v>
          </cell>
          <cell r="K4000">
            <v>1784927.2349999999</v>
          </cell>
          <cell r="L4000">
            <v>1874326.1546333332</v>
          </cell>
          <cell r="M4000">
            <v>785.16666666666663</v>
          </cell>
        </row>
        <row r="4001">
          <cell r="A4001">
            <v>37622</v>
          </cell>
          <cell r="B4001" t="str">
            <v>Ammonia</v>
          </cell>
          <cell r="C4001" t="str">
            <v>Victoria</v>
          </cell>
          <cell r="D4001" t="str">
            <v>Duke Energy</v>
          </cell>
          <cell r="E4001">
            <v>160.45009074410163</v>
          </cell>
          <cell r="G4001" t="str">
            <v>$/ton</v>
          </cell>
          <cell r="H4001">
            <v>6854.25</v>
          </cell>
          <cell r="I4001" t="str">
            <v>US</v>
          </cell>
          <cell r="J4001" t="str">
            <v>Pankey</v>
          </cell>
          <cell r="K4001">
            <v>1099765.0344827585</v>
          </cell>
          <cell r="L4001">
            <v>1099765.0344827585</v>
          </cell>
          <cell r="M4001">
            <v>6218.0699375811637</v>
          </cell>
        </row>
        <row r="4002">
          <cell r="A4002">
            <v>37622</v>
          </cell>
          <cell r="B4002" t="str">
            <v>Ammonia</v>
          </cell>
          <cell r="C4002" t="str">
            <v>Victoria</v>
          </cell>
          <cell r="D4002" t="str">
            <v>Transammonia</v>
          </cell>
          <cell r="E4002">
            <v>160.45009074410163</v>
          </cell>
          <cell r="G4002" t="str">
            <v>$/ton</v>
          </cell>
          <cell r="H4002">
            <v>6854.25</v>
          </cell>
          <cell r="I4002" t="str">
            <v>US</v>
          </cell>
          <cell r="J4002" t="str">
            <v>Pankey</v>
          </cell>
          <cell r="K4002">
            <v>1099765.0344827585</v>
          </cell>
          <cell r="L4002">
            <v>1099765.0344827585</v>
          </cell>
          <cell r="M4002">
            <v>6218.0699375811637</v>
          </cell>
        </row>
        <row r="4003">
          <cell r="A4003">
            <v>37622</v>
          </cell>
          <cell r="B4003" t="str">
            <v>Ammonia</v>
          </cell>
          <cell r="C4003" t="str">
            <v>Wilton</v>
          </cell>
          <cell r="D4003" t="str">
            <v>Terra</v>
          </cell>
          <cell r="E4003">
            <v>143.47826086956522</v>
          </cell>
          <cell r="G4003" t="str">
            <v>£/MT</v>
          </cell>
          <cell r="H4003">
            <v>4166.666666666667</v>
          </cell>
          <cell r="I4003" t="str">
            <v>Euro</v>
          </cell>
          <cell r="J4003" t="str">
            <v>Pankey</v>
          </cell>
          <cell r="K4003">
            <v>962500.00000000023</v>
          </cell>
          <cell r="L4003">
            <v>962500.00000000023</v>
          </cell>
          <cell r="M4003">
            <v>4166.666666666667</v>
          </cell>
        </row>
        <row r="4004">
          <cell r="A4004">
            <v>37622</v>
          </cell>
          <cell r="B4004" t="str">
            <v>Ammonia</v>
          </cell>
          <cell r="C4004" t="str">
            <v>Butachimie</v>
          </cell>
          <cell r="D4004" t="str">
            <v>Multiple</v>
          </cell>
          <cell r="E4004">
            <v>182</v>
          </cell>
          <cell r="G4004" t="str">
            <v>€/MT</v>
          </cell>
          <cell r="H4004">
            <v>8333.3333333333339</v>
          </cell>
          <cell r="I4004" t="str">
            <v>Euro</v>
          </cell>
          <cell r="J4004" t="str">
            <v>Pankey</v>
          </cell>
          <cell r="K4004">
            <v>1611003.3333333335</v>
          </cell>
          <cell r="L4004">
            <v>1611003.3333333335</v>
          </cell>
          <cell r="M4004">
            <v>8333.3333333333339</v>
          </cell>
        </row>
        <row r="4005">
          <cell r="A4005">
            <v>37622</v>
          </cell>
          <cell r="B4005" t="str">
            <v>MEG</v>
          </cell>
          <cell r="C4005" t="str">
            <v>Gersthofen</v>
          </cell>
          <cell r="D4005" t="str">
            <v>Clariant</v>
          </cell>
          <cell r="E4005">
            <v>532.4</v>
          </cell>
          <cell r="G4005" t="str">
            <v>€/MT</v>
          </cell>
          <cell r="H4005">
            <v>7045</v>
          </cell>
          <cell r="I4005" t="str">
            <v>Euro</v>
          </cell>
          <cell r="J4005" t="str">
            <v>Princen</v>
          </cell>
          <cell r="K4005">
            <v>3984055.1475999998</v>
          </cell>
          <cell r="L4005">
            <v>3984055.1476000003</v>
          </cell>
          <cell r="M4005">
            <v>7045</v>
          </cell>
        </row>
        <row r="4006">
          <cell r="A4006">
            <v>37622</v>
          </cell>
          <cell r="B4006" t="str">
            <v>MEG</v>
          </cell>
          <cell r="C4006" t="str">
            <v>Gersthofen</v>
          </cell>
          <cell r="D4006" t="str">
            <v>Shell</v>
          </cell>
          <cell r="E4006">
            <v>532.91</v>
          </cell>
          <cell r="G4006" t="str">
            <v>€/MT</v>
          </cell>
          <cell r="H4006">
            <v>485</v>
          </cell>
          <cell r="I4006" t="str">
            <v>Euro</v>
          </cell>
          <cell r="J4006" t="str">
            <v>Princen</v>
          </cell>
          <cell r="K4006">
            <v>274537.64597000001</v>
          </cell>
          <cell r="L4006">
            <v>274537.64597000001</v>
          </cell>
          <cell r="M4006">
            <v>485</v>
          </cell>
        </row>
        <row r="4007">
          <cell r="A4007">
            <v>37653</v>
          </cell>
          <cell r="B4007" t="str">
            <v>MEG</v>
          </cell>
          <cell r="C4007" t="str">
            <v>Gersthofen</v>
          </cell>
          <cell r="D4007" t="str">
            <v>Clariant</v>
          </cell>
          <cell r="E4007">
            <v>532.4</v>
          </cell>
          <cell r="G4007" t="str">
            <v>€/MT</v>
          </cell>
          <cell r="H4007">
            <v>4514</v>
          </cell>
          <cell r="I4007" t="str">
            <v>Euro</v>
          </cell>
          <cell r="J4007" t="str">
            <v>Princen</v>
          </cell>
          <cell r="K4007">
            <v>2589025.1032799995</v>
          </cell>
          <cell r="L4007">
            <v>2589025.1032799999</v>
          </cell>
          <cell r="M4007">
            <v>4514</v>
          </cell>
        </row>
        <row r="4008">
          <cell r="A4008">
            <v>37653</v>
          </cell>
          <cell r="B4008" t="str">
            <v>MEG</v>
          </cell>
          <cell r="C4008" t="str">
            <v>Gersthofen</v>
          </cell>
          <cell r="D4008" t="str">
            <v>Shell</v>
          </cell>
          <cell r="E4008">
            <v>543.76</v>
          </cell>
          <cell r="G4008" t="str">
            <v>€/MT</v>
          </cell>
          <cell r="H4008">
            <v>1260</v>
          </cell>
          <cell r="I4008" t="str">
            <v>Euro</v>
          </cell>
          <cell r="J4008" t="str">
            <v>Princen</v>
          </cell>
          <cell r="K4008">
            <v>738098.73647999996</v>
          </cell>
          <cell r="L4008">
            <v>738098.73647999996</v>
          </cell>
          <cell r="M4008">
            <v>1260</v>
          </cell>
        </row>
        <row r="4009">
          <cell r="A4009">
            <v>37653</v>
          </cell>
          <cell r="B4009" t="str">
            <v>MEG</v>
          </cell>
          <cell r="C4009" t="str">
            <v>Gersthofen</v>
          </cell>
          <cell r="D4009" t="str">
            <v>BASF</v>
          </cell>
          <cell r="E4009">
            <v>538.76</v>
          </cell>
          <cell r="G4009" t="str">
            <v>€/MT</v>
          </cell>
          <cell r="H4009">
            <v>402</v>
          </cell>
          <cell r="I4009" t="str">
            <v>Euro</v>
          </cell>
          <cell r="J4009" t="str">
            <v>Princen</v>
          </cell>
          <cell r="K4009">
            <v>233323.27149599997</v>
          </cell>
          <cell r="L4009">
            <v>233323.27149599997</v>
          </cell>
          <cell r="M4009">
            <v>402</v>
          </cell>
        </row>
        <row r="4010">
          <cell r="A4010">
            <v>37681</v>
          </cell>
          <cell r="B4010" t="str">
            <v>MEG</v>
          </cell>
          <cell r="C4010" t="str">
            <v>Gersthofen</v>
          </cell>
          <cell r="D4010" t="str">
            <v>Clariant</v>
          </cell>
          <cell r="E4010">
            <v>532.4</v>
          </cell>
          <cell r="G4010" t="str">
            <v>€/MT</v>
          </cell>
          <cell r="H4010">
            <v>5945</v>
          </cell>
          <cell r="I4010" t="str">
            <v>Euro</v>
          </cell>
          <cell r="J4010" t="str">
            <v>Princen</v>
          </cell>
          <cell r="K4010">
            <v>3420543.0226000003</v>
          </cell>
          <cell r="L4010">
            <v>3420543.0225999998</v>
          </cell>
          <cell r="M4010">
            <v>5945</v>
          </cell>
        </row>
        <row r="4011">
          <cell r="A4011">
            <v>37681</v>
          </cell>
          <cell r="B4011" t="str">
            <v>MEG</v>
          </cell>
          <cell r="C4011" t="str">
            <v>Gersthofen</v>
          </cell>
          <cell r="D4011" t="str">
            <v>Shell</v>
          </cell>
          <cell r="E4011">
            <v>532.91</v>
          </cell>
          <cell r="G4011" t="str">
            <v>€/MT</v>
          </cell>
          <cell r="H4011">
            <v>486</v>
          </cell>
          <cell r="I4011" t="str">
            <v>Euro</v>
          </cell>
          <cell r="J4011" t="str">
            <v>Princen</v>
          </cell>
          <cell r="K4011">
            <v>279895.09678199998</v>
          </cell>
          <cell r="L4011">
            <v>279895.09678199998</v>
          </cell>
          <cell r="M4011">
            <v>486</v>
          </cell>
        </row>
        <row r="4012">
          <cell r="A4012">
            <v>37712</v>
          </cell>
          <cell r="B4012" t="str">
            <v>MEG</v>
          </cell>
          <cell r="C4012" t="str">
            <v>Gersthofen</v>
          </cell>
          <cell r="D4012" t="str">
            <v>Clariant</v>
          </cell>
          <cell r="E4012">
            <v>655.6</v>
          </cell>
          <cell r="G4012" t="str">
            <v>€/MT</v>
          </cell>
          <cell r="H4012">
            <v>7926</v>
          </cell>
          <cell r="I4012" t="str">
            <v>Euro</v>
          </cell>
          <cell r="J4012" t="str">
            <v>Princen</v>
          </cell>
          <cell r="K4012">
            <v>5636930.61888</v>
          </cell>
          <cell r="L4012">
            <v>5636930.6188800009</v>
          </cell>
          <cell r="M4012">
            <v>7926</v>
          </cell>
        </row>
        <row r="4013">
          <cell r="A4013">
            <v>37742</v>
          </cell>
          <cell r="B4013" t="str">
            <v>MEG</v>
          </cell>
          <cell r="C4013" t="str">
            <v>Gersthofen</v>
          </cell>
          <cell r="D4013" t="str">
            <v>Clariant</v>
          </cell>
          <cell r="E4013">
            <v>655.6</v>
          </cell>
          <cell r="G4013" t="str">
            <v>€/MT</v>
          </cell>
          <cell r="H4013">
            <v>7246</v>
          </cell>
          <cell r="I4013" t="str">
            <v>Euro</v>
          </cell>
          <cell r="J4013" t="str">
            <v>Princen</v>
          </cell>
          <cell r="K4013">
            <v>5502003.1563200001</v>
          </cell>
          <cell r="L4013">
            <v>5502003.1563200001</v>
          </cell>
          <cell r="M4013">
            <v>7246</v>
          </cell>
        </row>
        <row r="4014">
          <cell r="A4014">
            <v>37742</v>
          </cell>
          <cell r="B4014" t="str">
            <v>MEG</v>
          </cell>
          <cell r="C4014" t="str">
            <v>Gersthofen</v>
          </cell>
          <cell r="D4014" t="str">
            <v>Shell</v>
          </cell>
          <cell r="E4014">
            <v>637.71</v>
          </cell>
          <cell r="G4014" t="str">
            <v>€/MT</v>
          </cell>
          <cell r="H4014">
            <v>299</v>
          </cell>
          <cell r="I4014" t="str">
            <v>Euro</v>
          </cell>
          <cell r="J4014" t="str">
            <v>Princen</v>
          </cell>
          <cell r="K4014">
            <v>220840.12087800002</v>
          </cell>
          <cell r="L4014">
            <v>220840.12087799999</v>
          </cell>
          <cell r="M4014">
            <v>299</v>
          </cell>
        </row>
        <row r="4015">
          <cell r="A4015">
            <v>37773</v>
          </cell>
          <cell r="B4015" t="str">
            <v>MEG</v>
          </cell>
          <cell r="C4015" t="str">
            <v>Gersthofen</v>
          </cell>
          <cell r="D4015" t="str">
            <v>Clariant</v>
          </cell>
          <cell r="E4015">
            <v>589.6</v>
          </cell>
          <cell r="G4015" t="str">
            <v>€/MT</v>
          </cell>
          <cell r="H4015">
            <v>6133</v>
          </cell>
          <cell r="I4015" t="str">
            <v>Euro</v>
          </cell>
          <cell r="J4015" t="str">
            <v>Princen</v>
          </cell>
          <cell r="K4015">
            <v>4217360.39384</v>
          </cell>
          <cell r="L4015">
            <v>4217360.39384</v>
          </cell>
          <cell r="M4015">
            <v>6133</v>
          </cell>
        </row>
        <row r="4016">
          <cell r="A4016">
            <v>37773</v>
          </cell>
          <cell r="B4016" t="str">
            <v>MEG</v>
          </cell>
          <cell r="C4016" t="str">
            <v>Gersthofen</v>
          </cell>
          <cell r="D4016" t="str">
            <v>Shell</v>
          </cell>
          <cell r="E4016">
            <v>637.71</v>
          </cell>
          <cell r="G4016" t="str">
            <v>€/MT</v>
          </cell>
          <cell r="H4016">
            <v>1021</v>
          </cell>
          <cell r="I4016" t="str">
            <v>Euro</v>
          </cell>
          <cell r="J4016" t="str">
            <v>Princen</v>
          </cell>
          <cell r="K4016">
            <v>759380.15763299994</v>
          </cell>
          <cell r="L4016">
            <v>759380.15763299994</v>
          </cell>
          <cell r="M4016">
            <v>1021</v>
          </cell>
        </row>
        <row r="4017">
          <cell r="A4017">
            <v>37803</v>
          </cell>
          <cell r="B4017" t="str">
            <v>MEG</v>
          </cell>
          <cell r="C4017" t="str">
            <v>Gersthofen</v>
          </cell>
          <cell r="D4017" t="str">
            <v>Clariant</v>
          </cell>
          <cell r="E4017">
            <v>510.4</v>
          </cell>
          <cell r="G4017" t="str">
            <v>€/MT</v>
          </cell>
          <cell r="H4017">
            <v>6312</v>
          </cell>
          <cell r="I4017" t="str">
            <v>Euro</v>
          </cell>
          <cell r="J4017" t="str">
            <v>Princen</v>
          </cell>
          <cell r="K4017">
            <v>3663654.4665600001</v>
          </cell>
          <cell r="L4017">
            <v>3663654.4665599996</v>
          </cell>
          <cell r="M4017">
            <v>6312</v>
          </cell>
        </row>
        <row r="4018">
          <cell r="A4018">
            <v>37803</v>
          </cell>
          <cell r="B4018" t="str">
            <v>MEG</v>
          </cell>
          <cell r="C4018" t="str">
            <v>Gersthofen</v>
          </cell>
          <cell r="D4018" t="str">
            <v>Shell</v>
          </cell>
          <cell r="E4018">
            <v>557.11</v>
          </cell>
          <cell r="G4018" t="str">
            <v>€/MT</v>
          </cell>
          <cell r="H4018">
            <v>304</v>
          </cell>
          <cell r="I4018" t="str">
            <v>Euro</v>
          </cell>
          <cell r="J4018" t="str">
            <v>Princen</v>
          </cell>
          <cell r="K4018">
            <v>192597.82956799999</v>
          </cell>
          <cell r="L4018">
            <v>192597.82956799999</v>
          </cell>
          <cell r="M4018">
            <v>304</v>
          </cell>
        </row>
        <row r="4019">
          <cell r="A4019">
            <v>37834</v>
          </cell>
          <cell r="B4019" t="str">
            <v>MEG</v>
          </cell>
          <cell r="C4019" t="str">
            <v>Gersthofen</v>
          </cell>
          <cell r="D4019" t="str">
            <v>Clariant</v>
          </cell>
          <cell r="E4019">
            <v>510.4</v>
          </cell>
          <cell r="G4019" t="str">
            <v>€/MT</v>
          </cell>
          <cell r="H4019">
            <v>6255</v>
          </cell>
          <cell r="I4019" t="str">
            <v>Euro</v>
          </cell>
          <cell r="J4019" t="str">
            <v>Princen</v>
          </cell>
          <cell r="K4019">
            <v>3556183.6727999998</v>
          </cell>
          <cell r="L4019">
            <v>3556183.6727999998</v>
          </cell>
          <cell r="M4019">
            <v>6255</v>
          </cell>
        </row>
        <row r="4020">
          <cell r="A4020">
            <v>37834</v>
          </cell>
          <cell r="B4020" t="str">
            <v>MEG</v>
          </cell>
          <cell r="C4020" t="str">
            <v>Gersthofen</v>
          </cell>
          <cell r="D4020" t="str">
            <v>Shell</v>
          </cell>
          <cell r="E4020">
            <v>557.11</v>
          </cell>
          <cell r="G4020" t="str">
            <v>€/MT</v>
          </cell>
          <cell r="H4020">
            <v>716</v>
          </cell>
          <cell r="I4020" t="str">
            <v>Euro</v>
          </cell>
          <cell r="J4020" t="str">
            <v>Princen</v>
          </cell>
          <cell r="K4020">
            <v>444324.41756399994</v>
          </cell>
          <cell r="L4020">
            <v>444324.41756399994</v>
          </cell>
          <cell r="M4020">
            <v>716</v>
          </cell>
        </row>
        <row r="4021">
          <cell r="A4021">
            <v>37865</v>
          </cell>
          <cell r="B4021" t="str">
            <v>MEG</v>
          </cell>
          <cell r="C4021" t="str">
            <v>Gersthofen</v>
          </cell>
          <cell r="D4021" t="str">
            <v>Clariant</v>
          </cell>
          <cell r="E4021">
            <v>510.4</v>
          </cell>
          <cell r="G4021" t="str">
            <v>€/MT</v>
          </cell>
          <cell r="H4021">
            <v>5216</v>
          </cell>
          <cell r="I4021" t="str">
            <v>Euro</v>
          </cell>
          <cell r="J4021" t="str">
            <v>Princen</v>
          </cell>
          <cell r="K4021">
            <v>2987572.9100800003</v>
          </cell>
          <cell r="L4021">
            <v>2987572.9100800003</v>
          </cell>
          <cell r="M4021">
            <v>5216</v>
          </cell>
        </row>
        <row r="4022">
          <cell r="A4022">
            <v>37865</v>
          </cell>
          <cell r="B4022" t="str">
            <v>MEG</v>
          </cell>
          <cell r="C4022" t="str">
            <v>Gersthofen</v>
          </cell>
          <cell r="D4022" t="str">
            <v>Shell</v>
          </cell>
          <cell r="E4022">
            <v>557.11</v>
          </cell>
          <cell r="G4022" t="str">
            <v>€/MT</v>
          </cell>
          <cell r="H4022">
            <v>1126</v>
          </cell>
          <cell r="I4022" t="str">
            <v>Euro</v>
          </cell>
          <cell r="J4022" t="str">
            <v>Princen</v>
          </cell>
          <cell r="K4022">
            <v>703962.63609200006</v>
          </cell>
          <cell r="L4022">
            <v>703962.63609200006</v>
          </cell>
          <cell r="M4022">
            <v>1126</v>
          </cell>
        </row>
        <row r="4023">
          <cell r="A4023">
            <v>37895</v>
          </cell>
          <cell r="B4023" t="str">
            <v>MEG</v>
          </cell>
          <cell r="C4023" t="str">
            <v>Gersthofen</v>
          </cell>
          <cell r="D4023" t="str">
            <v>Clariant</v>
          </cell>
          <cell r="E4023">
            <v>576.4</v>
          </cell>
          <cell r="G4023" t="str">
            <v>€/MT</v>
          </cell>
          <cell r="H4023">
            <v>6019</v>
          </cell>
          <cell r="I4023" t="str">
            <v>Euro</v>
          </cell>
          <cell r="J4023" t="str">
            <v>Princen</v>
          </cell>
          <cell r="K4023">
            <v>4056365.89072</v>
          </cell>
          <cell r="L4023">
            <v>4056365.89072</v>
          </cell>
          <cell r="M4023">
            <v>6019</v>
          </cell>
        </row>
        <row r="4024">
          <cell r="A4024">
            <v>37895</v>
          </cell>
          <cell r="B4024" t="str">
            <v>MEG</v>
          </cell>
          <cell r="C4024" t="str">
            <v>Gersthofen</v>
          </cell>
          <cell r="D4024" t="str">
            <v>Shell</v>
          </cell>
          <cell r="E4024">
            <v>598.65</v>
          </cell>
          <cell r="G4024" t="str">
            <v>€/MT</v>
          </cell>
          <cell r="H4024">
            <v>1062</v>
          </cell>
          <cell r="I4024" t="str">
            <v>Euro</v>
          </cell>
          <cell r="J4024" t="str">
            <v>Princen</v>
          </cell>
          <cell r="K4024">
            <v>743337.95795999991</v>
          </cell>
          <cell r="L4024">
            <v>743337.95795999991</v>
          </cell>
          <cell r="M4024">
            <v>1062</v>
          </cell>
        </row>
        <row r="4025">
          <cell r="A4025">
            <v>37926</v>
          </cell>
          <cell r="B4025" t="str">
            <v>MEG</v>
          </cell>
          <cell r="C4025" t="str">
            <v>Gersthofen</v>
          </cell>
          <cell r="D4025" t="str">
            <v>Clariant</v>
          </cell>
          <cell r="E4025">
            <v>576.4</v>
          </cell>
          <cell r="G4025" t="str">
            <v>€/MT</v>
          </cell>
          <cell r="H4025">
            <v>5226</v>
          </cell>
          <cell r="I4025" t="str">
            <v>Euro</v>
          </cell>
          <cell r="J4025" t="str">
            <v>Princen</v>
          </cell>
          <cell r="K4025">
            <v>3524954.1412799996</v>
          </cell>
          <cell r="L4025">
            <v>3524954.1412799996</v>
          </cell>
          <cell r="M4025">
            <v>5226</v>
          </cell>
        </row>
        <row r="4026">
          <cell r="A4026">
            <v>37926</v>
          </cell>
          <cell r="B4026" t="str">
            <v>MEG</v>
          </cell>
          <cell r="C4026" t="str">
            <v>Gersthofen</v>
          </cell>
          <cell r="D4026" t="str">
            <v>Shell</v>
          </cell>
          <cell r="E4026">
            <v>598.65</v>
          </cell>
          <cell r="G4026" t="str">
            <v>€/MT</v>
          </cell>
          <cell r="H4026">
            <v>1025</v>
          </cell>
          <cell r="I4026" t="str">
            <v>Euro</v>
          </cell>
          <cell r="J4026" t="str">
            <v>Princen</v>
          </cell>
          <cell r="K4026">
            <v>718053.73574999999</v>
          </cell>
          <cell r="L4026">
            <v>718053.73574999999</v>
          </cell>
          <cell r="M4026">
            <v>1025</v>
          </cell>
        </row>
        <row r="4027">
          <cell r="A4027">
            <v>37956</v>
          </cell>
          <cell r="B4027" t="str">
            <v>MEG</v>
          </cell>
          <cell r="C4027" t="str">
            <v>Gersthofen</v>
          </cell>
          <cell r="D4027" t="str">
            <v>Clariant</v>
          </cell>
          <cell r="E4027">
            <v>576.4</v>
          </cell>
          <cell r="G4027" t="str">
            <v>€/MT</v>
          </cell>
          <cell r="H4027">
            <v>6139</v>
          </cell>
          <cell r="I4027" t="str">
            <v>Euro</v>
          </cell>
          <cell r="J4027" t="str">
            <v>Princen</v>
          </cell>
          <cell r="K4027">
            <v>4347425.1805600002</v>
          </cell>
          <cell r="L4027">
            <v>4347425.1805599993</v>
          </cell>
          <cell r="M4027">
            <v>6139</v>
          </cell>
        </row>
        <row r="4028">
          <cell r="A4028">
            <v>37956</v>
          </cell>
          <cell r="B4028" t="str">
            <v>MEG</v>
          </cell>
          <cell r="C4028" t="str">
            <v>Gersthofen</v>
          </cell>
          <cell r="D4028" t="str">
            <v>Shell</v>
          </cell>
          <cell r="E4028">
            <v>595.33000000000004</v>
          </cell>
          <cell r="G4028" t="str">
            <v>€/MT</v>
          </cell>
          <cell r="H4028">
            <v>960</v>
          </cell>
          <cell r="I4028" t="str">
            <v>Euro</v>
          </cell>
          <cell r="J4028" t="str">
            <v>Princen</v>
          </cell>
          <cell r="K4028">
            <v>702165.54047999997</v>
          </cell>
          <cell r="L4028">
            <v>702165.54047999997</v>
          </cell>
          <cell r="M4028">
            <v>960</v>
          </cell>
        </row>
        <row r="4029">
          <cell r="A4029">
            <v>37987</v>
          </cell>
          <cell r="B4029" t="str">
            <v>MEG</v>
          </cell>
          <cell r="C4029" t="str">
            <v>Gersthofen</v>
          </cell>
          <cell r="D4029" t="str">
            <v>Clariant</v>
          </cell>
          <cell r="E4029">
            <v>584</v>
          </cell>
          <cell r="G4029" t="str">
            <v>€/MT</v>
          </cell>
          <cell r="H4029">
            <v>6926</v>
          </cell>
          <cell r="I4029" t="str">
            <v>Euro</v>
          </cell>
          <cell r="J4029" t="str">
            <v>Princen</v>
          </cell>
          <cell r="K4029">
            <v>5101686.0592</v>
          </cell>
          <cell r="L4029">
            <v>5101686.0592</v>
          </cell>
          <cell r="M4029">
            <v>6926</v>
          </cell>
        </row>
        <row r="4030">
          <cell r="A4030">
            <v>37987</v>
          </cell>
          <cell r="B4030" t="str">
            <v>MEG</v>
          </cell>
          <cell r="C4030" t="str">
            <v>Gersthofen</v>
          </cell>
          <cell r="D4030" t="str">
            <v>Shell</v>
          </cell>
          <cell r="E4030">
            <v>575.20000000000005</v>
          </cell>
          <cell r="G4030" t="str">
            <v>€/MT</v>
          </cell>
          <cell r="H4030">
            <v>701</v>
          </cell>
          <cell r="I4030" t="str">
            <v>Euro</v>
          </cell>
          <cell r="J4030" t="str">
            <v>Princen</v>
          </cell>
          <cell r="K4030">
            <v>508575.33176000009</v>
          </cell>
          <cell r="L4030">
            <v>508575.33176000003</v>
          </cell>
          <cell r="M4030">
            <v>701</v>
          </cell>
        </row>
        <row r="4031">
          <cell r="A4031">
            <v>38018</v>
          </cell>
          <cell r="B4031" t="str">
            <v>MEG</v>
          </cell>
          <cell r="C4031" t="str">
            <v>Gersthofen</v>
          </cell>
          <cell r="D4031" t="str">
            <v>Clariant</v>
          </cell>
          <cell r="E4031">
            <v>584</v>
          </cell>
          <cell r="G4031" t="str">
            <v>€/MT</v>
          </cell>
          <cell r="H4031">
            <v>7113</v>
          </cell>
          <cell r="I4031" t="str">
            <v>Euro</v>
          </cell>
          <cell r="J4031" t="str">
            <v>Princen</v>
          </cell>
          <cell r="K4031">
            <v>5253138.2831999995</v>
          </cell>
          <cell r="L4031">
            <v>5253138.2831999995</v>
          </cell>
          <cell r="M4031">
            <v>7113</v>
          </cell>
        </row>
        <row r="4032">
          <cell r="A4032">
            <v>38018</v>
          </cell>
          <cell r="B4032" t="str">
            <v>MEG</v>
          </cell>
          <cell r="C4032" t="str">
            <v>Gersthofen</v>
          </cell>
          <cell r="D4032" t="str">
            <v>Shell</v>
          </cell>
          <cell r="E4032">
            <v>604.69000000000005</v>
          </cell>
          <cell r="G4032" t="str">
            <v>€/MT</v>
          </cell>
          <cell r="H4032">
            <v>299</v>
          </cell>
          <cell r="I4032" t="str">
            <v>Euro</v>
          </cell>
          <cell r="J4032" t="str">
            <v>Princen</v>
          </cell>
          <cell r="K4032">
            <v>228642.601226</v>
          </cell>
          <cell r="L4032">
            <v>228642.60122600003</v>
          </cell>
          <cell r="M4032">
            <v>299</v>
          </cell>
        </row>
        <row r="4033">
          <cell r="A4033">
            <v>38047</v>
          </cell>
          <cell r="B4033" t="str">
            <v>MEG</v>
          </cell>
          <cell r="C4033" t="str">
            <v>Gersthofen</v>
          </cell>
          <cell r="D4033" t="str">
            <v>Clariant</v>
          </cell>
          <cell r="E4033">
            <v>584</v>
          </cell>
          <cell r="G4033" t="str">
            <v>€/MT</v>
          </cell>
          <cell r="H4033">
            <v>7071</v>
          </cell>
          <cell r="I4033" t="str">
            <v>Euro</v>
          </cell>
          <cell r="J4033" t="str">
            <v>Princen</v>
          </cell>
          <cell r="K4033">
            <v>5063405.1232695645</v>
          </cell>
          <cell r="L4033">
            <v>5063405.1232695645</v>
          </cell>
          <cell r="M4033">
            <v>7071</v>
          </cell>
        </row>
        <row r="4034">
          <cell r="A4034">
            <v>38047</v>
          </cell>
          <cell r="B4034" t="str">
            <v>MEG</v>
          </cell>
          <cell r="C4034" t="str">
            <v>Gersthofen</v>
          </cell>
          <cell r="D4034" t="str">
            <v>Shell</v>
          </cell>
          <cell r="E4034">
            <v>640.80999999999995</v>
          </cell>
          <cell r="G4034" t="str">
            <v>€/MT</v>
          </cell>
          <cell r="H4034">
            <v>311</v>
          </cell>
          <cell r="I4034" t="str">
            <v>Euro</v>
          </cell>
          <cell r="J4034" t="str">
            <v>Princen</v>
          </cell>
          <cell r="K4034">
            <v>244364.80814947822</v>
          </cell>
          <cell r="L4034">
            <v>244364.80814947819</v>
          </cell>
          <cell r="M4034">
            <v>311</v>
          </cell>
        </row>
        <row r="4035">
          <cell r="A4035">
            <v>38078</v>
          </cell>
          <cell r="B4035" t="str">
            <v>MEG</v>
          </cell>
          <cell r="C4035" t="str">
            <v>Gersthofen</v>
          </cell>
          <cell r="D4035" t="str">
            <v>Clariant</v>
          </cell>
          <cell r="E4035">
            <v>650</v>
          </cell>
          <cell r="G4035" t="str">
            <v>€/MT</v>
          </cell>
          <cell r="H4035">
            <v>6718</v>
          </cell>
          <cell r="I4035" t="str">
            <v>Euro</v>
          </cell>
          <cell r="J4035" t="str">
            <v>Princen</v>
          </cell>
          <cell r="K4035">
            <v>5233664.6180000007</v>
          </cell>
          <cell r="L4035">
            <v>5233664.6180000007</v>
          </cell>
          <cell r="M4035">
            <v>6718</v>
          </cell>
        </row>
        <row r="4036">
          <cell r="A4036">
            <v>38078</v>
          </cell>
          <cell r="B4036" t="str">
            <v>MEG</v>
          </cell>
          <cell r="C4036" t="str">
            <v>Gersthofen</v>
          </cell>
          <cell r="D4036" t="str">
            <v>Shell</v>
          </cell>
          <cell r="E4036">
            <v>657.55</v>
          </cell>
          <cell r="G4036" t="str">
            <v>€/MT</v>
          </cell>
          <cell r="H4036">
            <v>247</v>
          </cell>
          <cell r="I4036" t="str">
            <v>Euro</v>
          </cell>
          <cell r="J4036" t="str">
            <v>Princen</v>
          </cell>
          <cell r="K4036">
            <v>194660.69431900003</v>
          </cell>
          <cell r="L4036">
            <v>194660.694319</v>
          </cell>
          <cell r="M4036">
            <v>247</v>
          </cell>
        </row>
        <row r="4037">
          <cell r="A4037">
            <v>38108</v>
          </cell>
          <cell r="B4037" t="str">
            <v>MEG</v>
          </cell>
          <cell r="C4037" t="str">
            <v>Gersthofen</v>
          </cell>
          <cell r="D4037" t="str">
            <v>Clariant</v>
          </cell>
          <cell r="E4037">
            <v>650</v>
          </cell>
          <cell r="G4037" t="str">
            <v>€/MT</v>
          </cell>
          <cell r="H4037">
            <v>7600</v>
          </cell>
          <cell r="I4037" t="str">
            <v>Euro</v>
          </cell>
          <cell r="J4037" t="str">
            <v>Princen</v>
          </cell>
          <cell r="K4037">
            <v>5931575.6190476175</v>
          </cell>
          <cell r="L4037">
            <v>5931575.6190476175</v>
          </cell>
          <cell r="M4037">
            <v>7600</v>
          </cell>
        </row>
        <row r="4038">
          <cell r="A4038">
            <v>38108</v>
          </cell>
          <cell r="B4038" t="str">
            <v>MEG</v>
          </cell>
          <cell r="C4038" t="str">
            <v>Gersthofen</v>
          </cell>
          <cell r="D4038" t="str">
            <v>Shell</v>
          </cell>
          <cell r="E4038">
            <v>657.55</v>
          </cell>
          <cell r="G4038" t="str">
            <v>€/MT</v>
          </cell>
          <cell r="H4038">
            <v>239</v>
          </cell>
          <cell r="I4038" t="str">
            <v>Euro</v>
          </cell>
          <cell r="J4038" t="str">
            <v>Princen</v>
          </cell>
          <cell r="K4038">
            <v>188699.08988761902</v>
          </cell>
          <cell r="L4038">
            <v>188699.08988761899</v>
          </cell>
          <cell r="M4038">
            <v>239</v>
          </cell>
        </row>
        <row r="4039">
          <cell r="A4039">
            <v>38139</v>
          </cell>
          <cell r="B4039" t="str">
            <v>MEG</v>
          </cell>
          <cell r="C4039" t="str">
            <v>Gersthofen</v>
          </cell>
          <cell r="D4039" t="str">
            <v>Clariant</v>
          </cell>
          <cell r="E4039">
            <v>650</v>
          </cell>
          <cell r="G4039" t="str">
            <v>€/MT</v>
          </cell>
          <cell r="H4039">
            <v>7166</v>
          </cell>
          <cell r="I4039" t="str">
            <v>Euro</v>
          </cell>
          <cell r="J4039" t="str">
            <v>Princen</v>
          </cell>
          <cell r="K4039">
            <v>5653907.2259090897</v>
          </cell>
          <cell r="L4039">
            <v>5653907.2259090897</v>
          </cell>
          <cell r="M4039">
            <v>7166</v>
          </cell>
        </row>
        <row r="4040">
          <cell r="A4040">
            <v>38139</v>
          </cell>
          <cell r="B4040" t="str">
            <v>MEG</v>
          </cell>
          <cell r="C4040" t="str">
            <v>Gersthofen</v>
          </cell>
          <cell r="D4040" t="str">
            <v>Shell</v>
          </cell>
          <cell r="E4040">
            <v>657.55</v>
          </cell>
          <cell r="G4040" t="str">
            <v>€/MT</v>
          </cell>
          <cell r="H4040">
            <v>720</v>
          </cell>
          <cell r="I4040" t="str">
            <v>Euro</v>
          </cell>
          <cell r="J4040" t="str">
            <v>Princen</v>
          </cell>
          <cell r="K4040">
            <v>574671.68067272706</v>
          </cell>
          <cell r="L4040">
            <v>574671.68067272706</v>
          </cell>
          <cell r="M4040">
            <v>720</v>
          </cell>
        </row>
        <row r="4041">
          <cell r="A4041">
            <v>38169</v>
          </cell>
          <cell r="B4041" t="str">
            <v>MEG</v>
          </cell>
          <cell r="C4041" t="str">
            <v>Gersthofen</v>
          </cell>
          <cell r="D4041" t="str">
            <v>Clariant</v>
          </cell>
          <cell r="E4041">
            <v>666</v>
          </cell>
          <cell r="G4041" t="str">
            <v>€/MT</v>
          </cell>
          <cell r="H4041">
            <v>6917</v>
          </cell>
          <cell r="I4041" t="str">
            <v>Euro</v>
          </cell>
          <cell r="J4041" t="str">
            <v>Princen</v>
          </cell>
          <cell r="K4041">
            <v>5564009.9039797094</v>
          </cell>
          <cell r="L4041">
            <v>5564009.9039797094</v>
          </cell>
          <cell r="M4041">
            <v>6917</v>
          </cell>
        </row>
        <row r="4042">
          <cell r="A4042">
            <v>38169</v>
          </cell>
          <cell r="B4042" t="str">
            <v>MEG</v>
          </cell>
          <cell r="C4042" t="str">
            <v>Gersthofen</v>
          </cell>
          <cell r="D4042" t="str">
            <v>Shell</v>
          </cell>
          <cell r="E4042">
            <v>674.91</v>
          </cell>
          <cell r="G4042" t="str">
            <v>€/MT</v>
          </cell>
          <cell r="H4042">
            <v>7250</v>
          </cell>
          <cell r="I4042" t="str">
            <v>Euro</v>
          </cell>
          <cell r="J4042" t="str">
            <v>Princen</v>
          </cell>
          <cell r="K4042">
            <v>5909894.9211908942</v>
          </cell>
          <cell r="L4042">
            <v>5909894.9211908942</v>
          </cell>
          <cell r="M4042">
            <v>7250</v>
          </cell>
        </row>
        <row r="4043">
          <cell r="A4043">
            <v>37622</v>
          </cell>
          <cell r="B4043" t="str">
            <v>MEG</v>
          </cell>
          <cell r="C4043" t="str">
            <v>Offenbach</v>
          </cell>
          <cell r="D4043" t="str">
            <v>Shell</v>
          </cell>
          <cell r="E4043">
            <v>517.34</v>
          </cell>
          <cell r="G4043" t="str">
            <v>€/MT</v>
          </cell>
          <cell r="H4043">
            <v>3409</v>
          </cell>
          <cell r="I4043" t="str">
            <v>Euro</v>
          </cell>
          <cell r="J4043" t="str">
            <v>Princen</v>
          </cell>
          <cell r="K4043">
            <v>1873308.7301320001</v>
          </cell>
          <cell r="L4043">
            <v>1873308.7301320001</v>
          </cell>
          <cell r="M4043">
            <v>3409</v>
          </cell>
        </row>
        <row r="4044">
          <cell r="A4044">
            <v>37622</v>
          </cell>
          <cell r="B4044" t="str">
            <v>MEG</v>
          </cell>
          <cell r="C4044" t="str">
            <v>Offenbach</v>
          </cell>
          <cell r="D4044" t="str">
            <v>BASF</v>
          </cell>
          <cell r="E4044">
            <v>515.76</v>
          </cell>
          <cell r="G4044" t="str">
            <v>€/MT</v>
          </cell>
          <cell r="H4044">
            <v>2404</v>
          </cell>
          <cell r="I4044" t="str">
            <v>Euro</v>
          </cell>
          <cell r="J4044" t="str">
            <v>Princen</v>
          </cell>
          <cell r="K4044">
            <v>1317008.013888</v>
          </cell>
          <cell r="L4044">
            <v>1317008.013888</v>
          </cell>
          <cell r="M4044">
            <v>2404</v>
          </cell>
        </row>
        <row r="4045">
          <cell r="A4045">
            <v>37622</v>
          </cell>
          <cell r="B4045" t="str">
            <v>MEG</v>
          </cell>
          <cell r="C4045" t="str">
            <v>Offenbach</v>
          </cell>
          <cell r="D4045" t="str">
            <v>BPAMoco</v>
          </cell>
          <cell r="E4045">
            <v>533.4</v>
          </cell>
          <cell r="G4045" t="str">
            <v>€/MT</v>
          </cell>
          <cell r="H4045">
            <v>558</v>
          </cell>
          <cell r="I4045" t="str">
            <v>Euro</v>
          </cell>
          <cell r="J4045" t="str">
            <v>Princen</v>
          </cell>
          <cell r="K4045">
            <v>316150.23384</v>
          </cell>
          <cell r="L4045">
            <v>316150.23384</v>
          </cell>
          <cell r="M4045">
            <v>558</v>
          </cell>
        </row>
        <row r="4046">
          <cell r="A4046">
            <v>37653</v>
          </cell>
          <cell r="B4046" t="str">
            <v>MEG</v>
          </cell>
          <cell r="C4046" t="str">
            <v>Offenbach</v>
          </cell>
          <cell r="D4046" t="str">
            <v>Shell</v>
          </cell>
          <cell r="E4046">
            <v>517.34</v>
          </cell>
          <cell r="G4046" t="str">
            <v>€/MT</v>
          </cell>
          <cell r="H4046">
            <v>2563</v>
          </cell>
          <cell r="I4046" t="str">
            <v>Euro</v>
          </cell>
          <cell r="J4046" t="str">
            <v>Princen</v>
          </cell>
          <cell r="K4046">
            <v>1428437.7690659999</v>
          </cell>
          <cell r="L4046">
            <v>1428437.7690660001</v>
          </cell>
          <cell r="M4046">
            <v>2563</v>
          </cell>
        </row>
        <row r="4047">
          <cell r="A4047">
            <v>37653</v>
          </cell>
          <cell r="B4047" t="str">
            <v>MEG</v>
          </cell>
          <cell r="C4047" t="str">
            <v>Offenbach</v>
          </cell>
          <cell r="D4047" t="str">
            <v>BPAMoco</v>
          </cell>
          <cell r="E4047">
            <v>514.25</v>
          </cell>
          <cell r="G4047" t="str">
            <v>€/MT</v>
          </cell>
          <cell r="H4047">
            <v>1201</v>
          </cell>
          <cell r="I4047" t="str">
            <v>Euro</v>
          </cell>
          <cell r="J4047" t="str">
            <v>Princen</v>
          </cell>
          <cell r="K4047">
            <v>665355.83152500005</v>
          </cell>
          <cell r="L4047">
            <v>665355.83152499993</v>
          </cell>
          <cell r="M4047">
            <v>1201</v>
          </cell>
        </row>
        <row r="4048">
          <cell r="A4048">
            <v>37653</v>
          </cell>
          <cell r="B4048" t="str">
            <v>MEG</v>
          </cell>
          <cell r="C4048" t="str">
            <v>Offenbach</v>
          </cell>
          <cell r="D4048" t="str">
            <v>Mitsubishi Polyester Film (toll)</v>
          </cell>
          <cell r="E4048">
            <v>605</v>
          </cell>
          <cell r="G4048" t="str">
            <v>€/MT</v>
          </cell>
          <cell r="H4048">
            <v>1098</v>
          </cell>
          <cell r="I4048" t="str">
            <v>Euro</v>
          </cell>
          <cell r="J4048" t="str">
            <v>Princen</v>
          </cell>
          <cell r="K4048">
            <v>715639.61699999997</v>
          </cell>
          <cell r="L4048">
            <v>715639.61699999997</v>
          </cell>
          <cell r="M4048">
            <v>1098</v>
          </cell>
        </row>
        <row r="4049">
          <cell r="A4049">
            <v>37653</v>
          </cell>
          <cell r="B4049" t="str">
            <v>MEG</v>
          </cell>
          <cell r="C4049" t="str">
            <v>Offenbach</v>
          </cell>
          <cell r="D4049" t="str">
            <v>DuPontTeijin (toll)</v>
          </cell>
          <cell r="E4049">
            <v>0</v>
          </cell>
          <cell r="G4049" t="str">
            <v>€/MT</v>
          </cell>
          <cell r="H4049">
            <v>1307</v>
          </cell>
          <cell r="I4049" t="str">
            <v>Euro</v>
          </cell>
          <cell r="J4049" t="str">
            <v>Princen</v>
          </cell>
          <cell r="K4049">
            <v>0</v>
          </cell>
          <cell r="L4049">
            <v>0</v>
          </cell>
          <cell r="M4049">
            <v>0</v>
          </cell>
        </row>
        <row r="4050">
          <cell r="A4050">
            <v>37653</v>
          </cell>
          <cell r="B4050" t="str">
            <v>MEG</v>
          </cell>
          <cell r="C4050" t="str">
            <v>Offenbach</v>
          </cell>
          <cell r="D4050" t="str">
            <v>MyCo Group</v>
          </cell>
          <cell r="E4050">
            <v>630.63</v>
          </cell>
          <cell r="G4050" t="str">
            <v>€/MT</v>
          </cell>
          <cell r="H4050">
            <v>800</v>
          </cell>
          <cell r="I4050" t="str">
            <v>Euro</v>
          </cell>
          <cell r="J4050" t="str">
            <v>Princen</v>
          </cell>
          <cell r="K4050">
            <v>543502.15919999988</v>
          </cell>
          <cell r="L4050">
            <v>543502.15919999999</v>
          </cell>
          <cell r="M4050">
            <v>800</v>
          </cell>
        </row>
        <row r="4051">
          <cell r="A4051">
            <v>37681</v>
          </cell>
          <cell r="B4051" t="str">
            <v>MEG</v>
          </cell>
          <cell r="C4051" t="str">
            <v>Offenbach</v>
          </cell>
          <cell r="D4051" t="str">
            <v>Shell</v>
          </cell>
          <cell r="E4051">
            <v>517.34</v>
          </cell>
          <cell r="G4051" t="str">
            <v>€/MT</v>
          </cell>
          <cell r="H4051">
            <v>2306</v>
          </cell>
          <cell r="I4051" t="str">
            <v>Euro</v>
          </cell>
          <cell r="J4051" t="str">
            <v>Princen</v>
          </cell>
          <cell r="K4051">
            <v>1289260.013428</v>
          </cell>
          <cell r="L4051">
            <v>1289260.013428</v>
          </cell>
          <cell r="M4051">
            <v>2306</v>
          </cell>
        </row>
        <row r="4052">
          <cell r="A4052">
            <v>37681</v>
          </cell>
          <cell r="B4052" t="str">
            <v>MEG</v>
          </cell>
          <cell r="C4052" t="str">
            <v>Offenbach</v>
          </cell>
          <cell r="D4052" t="str">
            <v>BASF</v>
          </cell>
          <cell r="E4052">
            <v>515.76</v>
          </cell>
          <cell r="G4052" t="str">
            <v>€/MT</v>
          </cell>
          <cell r="H4052">
            <v>3502</v>
          </cell>
          <cell r="I4052" t="str">
            <v>Euro</v>
          </cell>
          <cell r="J4052" t="str">
            <v>Princen</v>
          </cell>
          <cell r="K4052">
            <v>1951951.1756640002</v>
          </cell>
          <cell r="L4052">
            <v>1951951.175664</v>
          </cell>
          <cell r="M4052">
            <v>3502</v>
          </cell>
        </row>
        <row r="4053">
          <cell r="A4053">
            <v>37681</v>
          </cell>
          <cell r="B4053" t="str">
            <v>MEG</v>
          </cell>
          <cell r="C4053" t="str">
            <v>Offenbach</v>
          </cell>
          <cell r="D4053" t="str">
            <v>BPAMoco</v>
          </cell>
          <cell r="E4053">
            <v>514.25</v>
          </cell>
          <cell r="G4053" t="str">
            <v>€/MT</v>
          </cell>
          <cell r="H4053">
            <v>997</v>
          </cell>
          <cell r="I4053" t="str">
            <v>Euro</v>
          </cell>
          <cell r="J4053" t="str">
            <v>Princen</v>
          </cell>
          <cell r="K4053">
            <v>554082.72507499997</v>
          </cell>
          <cell r="L4053">
            <v>554082.72507499997</v>
          </cell>
          <cell r="M4053">
            <v>997</v>
          </cell>
        </row>
        <row r="4054">
          <cell r="A4054">
            <v>37681</v>
          </cell>
          <cell r="B4054" t="str">
            <v>MEG</v>
          </cell>
          <cell r="C4054" t="str">
            <v>Offenbach</v>
          </cell>
          <cell r="D4054" t="str">
            <v>MyCo Group</v>
          </cell>
          <cell r="E4054">
            <v>640</v>
          </cell>
          <cell r="G4054" t="str">
            <v>€/MT</v>
          </cell>
          <cell r="H4054">
            <v>951</v>
          </cell>
          <cell r="I4054" t="str">
            <v>Euro</v>
          </cell>
          <cell r="J4054" t="str">
            <v>Princen</v>
          </cell>
          <cell r="K4054">
            <v>657757.24800000002</v>
          </cell>
          <cell r="L4054">
            <v>657757.24800000002</v>
          </cell>
          <cell r="M4054">
            <v>951</v>
          </cell>
        </row>
        <row r="4055">
          <cell r="A4055">
            <v>37712</v>
          </cell>
          <cell r="B4055" t="str">
            <v>MEG</v>
          </cell>
          <cell r="C4055" t="str">
            <v>Offenbach</v>
          </cell>
          <cell r="D4055" t="str">
            <v>Shell</v>
          </cell>
          <cell r="E4055">
            <v>622.15</v>
          </cell>
          <cell r="G4055" t="str">
            <v>€/MT</v>
          </cell>
          <cell r="H4055">
            <v>2856</v>
          </cell>
          <cell r="I4055" t="str">
            <v>Euro</v>
          </cell>
          <cell r="J4055" t="str">
            <v>Princen</v>
          </cell>
          <cell r="K4055">
            <v>1927538.1619200001</v>
          </cell>
          <cell r="L4055">
            <v>1927538.1619199999</v>
          </cell>
          <cell r="M4055">
            <v>2856</v>
          </cell>
        </row>
        <row r="4056">
          <cell r="A4056">
            <v>37712</v>
          </cell>
          <cell r="B4056" t="str">
            <v>MEG</v>
          </cell>
          <cell r="C4056" t="str">
            <v>Offenbach</v>
          </cell>
          <cell r="D4056" t="str">
            <v>BASF</v>
          </cell>
          <cell r="E4056">
            <v>577.55999999999995</v>
          </cell>
          <cell r="G4056" t="str">
            <v>€/MT</v>
          </cell>
          <cell r="H4056">
            <v>5211</v>
          </cell>
          <cell r="I4056" t="str">
            <v>Euro</v>
          </cell>
          <cell r="J4056" t="str">
            <v>Princen</v>
          </cell>
          <cell r="K4056">
            <v>3264884.7655679998</v>
          </cell>
          <cell r="L4056">
            <v>3264884.7655679998</v>
          </cell>
          <cell r="M4056">
            <v>5211</v>
          </cell>
        </row>
        <row r="4057">
          <cell r="A4057">
            <v>37742</v>
          </cell>
          <cell r="B4057" t="str">
            <v>MEG</v>
          </cell>
          <cell r="C4057" t="str">
            <v>Offenbach</v>
          </cell>
          <cell r="D4057" t="str">
            <v>Shell</v>
          </cell>
          <cell r="E4057">
            <v>622.15</v>
          </cell>
          <cell r="G4057" t="str">
            <v>€/MT</v>
          </cell>
          <cell r="H4057">
            <v>3081</v>
          </cell>
          <cell r="I4057" t="str">
            <v>Euro</v>
          </cell>
          <cell r="J4057" t="str">
            <v>Princen</v>
          </cell>
          <cell r="K4057">
            <v>2220088.8945299997</v>
          </cell>
          <cell r="L4057">
            <v>2220088.8945299997</v>
          </cell>
          <cell r="M4057">
            <v>3081</v>
          </cell>
        </row>
        <row r="4058">
          <cell r="A4058">
            <v>37742</v>
          </cell>
          <cell r="B4058" t="str">
            <v>MEG</v>
          </cell>
          <cell r="C4058" t="str">
            <v>Offenbach</v>
          </cell>
          <cell r="D4058" t="str">
            <v>BASF</v>
          </cell>
          <cell r="E4058">
            <v>577.55999999999995</v>
          </cell>
          <cell r="G4058" t="str">
            <v>€/MT</v>
          </cell>
          <cell r="H4058">
            <v>3603</v>
          </cell>
          <cell r="I4058" t="str">
            <v>Euro</v>
          </cell>
          <cell r="J4058" t="str">
            <v>Princen</v>
          </cell>
          <cell r="K4058">
            <v>2410154.7611759994</v>
          </cell>
          <cell r="L4058">
            <v>2410154.7611759994</v>
          </cell>
          <cell r="M4058">
            <v>3603</v>
          </cell>
        </row>
        <row r="4059">
          <cell r="A4059">
            <v>37742</v>
          </cell>
          <cell r="B4059" t="str">
            <v>MEG</v>
          </cell>
          <cell r="C4059" t="str">
            <v>Offenbach</v>
          </cell>
          <cell r="D4059" t="str">
            <v>BPAMoco</v>
          </cell>
          <cell r="E4059">
            <v>633.25</v>
          </cell>
          <cell r="G4059" t="str">
            <v>€/MT</v>
          </cell>
          <cell r="H4059">
            <v>1048</v>
          </cell>
          <cell r="I4059" t="str">
            <v>Euro</v>
          </cell>
          <cell r="J4059" t="str">
            <v>Princen</v>
          </cell>
          <cell r="K4059">
            <v>768634.79719999991</v>
          </cell>
          <cell r="L4059">
            <v>768634.79719999991</v>
          </cell>
          <cell r="M4059">
            <v>1048</v>
          </cell>
        </row>
        <row r="4060">
          <cell r="A4060">
            <v>37742</v>
          </cell>
          <cell r="B4060" t="str">
            <v>MEG</v>
          </cell>
          <cell r="C4060" t="str">
            <v>Offenbach</v>
          </cell>
          <cell r="D4060" t="str">
            <v>DuPontTeijin (toll)</v>
          </cell>
          <cell r="E4060">
            <v>0</v>
          </cell>
          <cell r="G4060" t="str">
            <v>€/MT</v>
          </cell>
          <cell r="H4060">
            <v>908</v>
          </cell>
          <cell r="I4060" t="str">
            <v>Euro</v>
          </cell>
          <cell r="J4060" t="str">
            <v>Princen</v>
          </cell>
          <cell r="K4060">
            <v>0</v>
          </cell>
          <cell r="L4060">
            <v>0</v>
          </cell>
          <cell r="M4060">
            <v>0</v>
          </cell>
        </row>
        <row r="4061">
          <cell r="A4061">
            <v>37773</v>
          </cell>
          <cell r="B4061" t="str">
            <v>MEG</v>
          </cell>
          <cell r="C4061" t="str">
            <v>Offenbach</v>
          </cell>
          <cell r="D4061" t="str">
            <v>Shell</v>
          </cell>
          <cell r="E4061">
            <v>622.15</v>
          </cell>
          <cell r="G4061" t="str">
            <v>€/MT</v>
          </cell>
          <cell r="H4061">
            <v>3301</v>
          </cell>
          <cell r="I4061" t="str">
            <v>Euro</v>
          </cell>
          <cell r="J4061" t="str">
            <v>Princen</v>
          </cell>
          <cell r="K4061">
            <v>2395250.3120449996</v>
          </cell>
          <cell r="L4061">
            <v>2395250.3120449996</v>
          </cell>
          <cell r="M4061">
            <v>3301</v>
          </cell>
        </row>
        <row r="4062">
          <cell r="A4062">
            <v>37773</v>
          </cell>
          <cell r="B4062" t="str">
            <v>MEG</v>
          </cell>
          <cell r="C4062" t="str">
            <v>Offenbach</v>
          </cell>
          <cell r="D4062" t="str">
            <v>BASF</v>
          </cell>
          <cell r="E4062">
            <v>577.55999999999995</v>
          </cell>
          <cell r="G4062" t="str">
            <v>€/MT</v>
          </cell>
          <cell r="H4062">
            <v>2002</v>
          </cell>
          <cell r="I4062" t="str">
            <v>Euro</v>
          </cell>
          <cell r="J4062" t="str">
            <v>Princen</v>
          </cell>
          <cell r="K4062">
            <v>1348563.6724559998</v>
          </cell>
          <cell r="L4062">
            <v>1348563.6724559998</v>
          </cell>
          <cell r="M4062">
            <v>2002</v>
          </cell>
        </row>
        <row r="4063">
          <cell r="A4063">
            <v>37773</v>
          </cell>
          <cell r="B4063" t="str">
            <v>MEG</v>
          </cell>
          <cell r="C4063" t="str">
            <v>Offenbach</v>
          </cell>
          <cell r="D4063" t="str">
            <v>Mitsubishi Polyester Film (toll)</v>
          </cell>
          <cell r="E4063">
            <v>745</v>
          </cell>
          <cell r="G4063" t="str">
            <v>€/MT</v>
          </cell>
          <cell r="H4063">
            <v>1047</v>
          </cell>
          <cell r="I4063" t="str">
            <v>Euro</v>
          </cell>
          <cell r="J4063" t="str">
            <v>Princen</v>
          </cell>
          <cell r="K4063">
            <v>909731.49449999991</v>
          </cell>
          <cell r="L4063">
            <v>909731.49449999991</v>
          </cell>
          <cell r="M4063">
            <v>1047</v>
          </cell>
        </row>
        <row r="4064">
          <cell r="A4064">
            <v>37803</v>
          </cell>
          <cell r="B4064" t="str">
            <v>MEG</v>
          </cell>
          <cell r="C4064" t="str">
            <v>Offenbach</v>
          </cell>
          <cell r="D4064" t="str">
            <v>Shell</v>
          </cell>
          <cell r="E4064">
            <v>549.45000000000005</v>
          </cell>
          <cell r="G4064" t="str">
            <v>€/MT</v>
          </cell>
          <cell r="H4064">
            <v>4175</v>
          </cell>
          <cell r="I4064" t="str">
            <v>Euro</v>
          </cell>
          <cell r="J4064" t="str">
            <v>Princen</v>
          </cell>
          <cell r="K4064">
            <v>2608684.2045000005</v>
          </cell>
          <cell r="L4064">
            <v>2608684.2045</v>
          </cell>
          <cell r="M4064">
            <v>4175</v>
          </cell>
        </row>
        <row r="4065">
          <cell r="A4065">
            <v>37803</v>
          </cell>
          <cell r="B4065" t="str">
            <v>MEG</v>
          </cell>
          <cell r="C4065" t="str">
            <v>Offenbach</v>
          </cell>
          <cell r="D4065" t="str">
            <v>BASF</v>
          </cell>
          <cell r="E4065">
            <v>503.75</v>
          </cell>
          <cell r="G4065" t="str">
            <v>€/MT</v>
          </cell>
          <cell r="H4065">
            <v>2440</v>
          </cell>
          <cell r="I4065" t="str">
            <v>Euro</v>
          </cell>
          <cell r="J4065" t="str">
            <v>Princen</v>
          </cell>
          <cell r="K4065">
            <v>1397789.3800000001</v>
          </cell>
          <cell r="L4065">
            <v>1397789.38</v>
          </cell>
          <cell r="M4065">
            <v>2440</v>
          </cell>
        </row>
        <row r="4066">
          <cell r="A4066">
            <v>37803</v>
          </cell>
          <cell r="B4066" t="str">
            <v>MEG</v>
          </cell>
          <cell r="C4066" t="str">
            <v>Offenbach</v>
          </cell>
          <cell r="D4066" t="str">
            <v>BPAMoco</v>
          </cell>
          <cell r="E4066">
            <v>563.83000000000004</v>
          </cell>
          <cell r="G4066" t="str">
            <v>€/MT</v>
          </cell>
          <cell r="H4066">
            <v>999</v>
          </cell>
          <cell r="I4066" t="str">
            <v>Euro</v>
          </cell>
          <cell r="J4066" t="str">
            <v>Princen</v>
          </cell>
          <cell r="K4066">
            <v>640546.28852400009</v>
          </cell>
          <cell r="L4066">
            <v>640546.28852400009</v>
          </cell>
          <cell r="M4066">
            <v>999</v>
          </cell>
        </row>
        <row r="4067">
          <cell r="A4067">
            <v>37834</v>
          </cell>
          <cell r="B4067" t="str">
            <v>MEG</v>
          </cell>
          <cell r="C4067" t="str">
            <v>Offenbach</v>
          </cell>
          <cell r="D4067" t="str">
            <v>Shell</v>
          </cell>
          <cell r="E4067">
            <v>549.45000000000005</v>
          </cell>
          <cell r="G4067" t="str">
            <v>€/MT</v>
          </cell>
          <cell r="H4067">
            <v>2878</v>
          </cell>
          <cell r="I4067" t="str">
            <v>Euro</v>
          </cell>
          <cell r="J4067" t="str">
            <v>Princen</v>
          </cell>
          <cell r="K4067">
            <v>1761429.1176899998</v>
          </cell>
          <cell r="L4067">
            <v>1761429.11769</v>
          </cell>
          <cell r="M4067">
            <v>2878</v>
          </cell>
        </row>
        <row r="4068">
          <cell r="A4068">
            <v>37834</v>
          </cell>
          <cell r="B4068" t="str">
            <v>MEG</v>
          </cell>
          <cell r="C4068" t="str">
            <v>Offenbach</v>
          </cell>
          <cell r="D4068" t="str">
            <v>BASF</v>
          </cell>
          <cell r="E4068">
            <v>503.75</v>
          </cell>
          <cell r="G4068" t="str">
            <v>€/MT</v>
          </cell>
          <cell r="H4068">
            <v>3198</v>
          </cell>
          <cell r="I4068" t="str">
            <v>Euro</v>
          </cell>
          <cell r="J4068" t="str">
            <v>Princen</v>
          </cell>
          <cell r="K4068">
            <v>1794484.5457499998</v>
          </cell>
          <cell r="L4068">
            <v>1794484.5457499998</v>
          </cell>
          <cell r="M4068">
            <v>3198</v>
          </cell>
        </row>
        <row r="4069">
          <cell r="A4069">
            <v>37834</v>
          </cell>
          <cell r="B4069" t="str">
            <v>MEG</v>
          </cell>
          <cell r="C4069" t="str">
            <v>Offenbach</v>
          </cell>
          <cell r="D4069" t="str">
            <v>BPAMoco</v>
          </cell>
          <cell r="E4069">
            <v>565.79</v>
          </cell>
          <cell r="G4069" t="str">
            <v>€/MT</v>
          </cell>
          <cell r="H4069">
            <v>1152</v>
          </cell>
          <cell r="I4069" t="str">
            <v>Euro</v>
          </cell>
          <cell r="J4069" t="str">
            <v>Princen</v>
          </cell>
          <cell r="K4069">
            <v>726028.97011199989</v>
          </cell>
          <cell r="L4069">
            <v>726028.97011199989</v>
          </cell>
          <cell r="M4069">
            <v>1152</v>
          </cell>
        </row>
        <row r="4070">
          <cell r="A4070">
            <v>37834</v>
          </cell>
          <cell r="B4070" t="str">
            <v>MEG</v>
          </cell>
          <cell r="C4070" t="str">
            <v>Offenbach</v>
          </cell>
          <cell r="D4070" t="str">
            <v>DuPontTeijin (toll)</v>
          </cell>
          <cell r="E4070">
            <v>0</v>
          </cell>
          <cell r="G4070" t="str">
            <v>€/MT</v>
          </cell>
          <cell r="H4070">
            <v>1435</v>
          </cell>
          <cell r="I4070" t="str">
            <v>Euro</v>
          </cell>
          <cell r="J4070" t="str">
            <v>Princen</v>
          </cell>
          <cell r="K4070">
            <v>0</v>
          </cell>
          <cell r="L4070">
            <v>0</v>
          </cell>
          <cell r="M4070">
            <v>0</v>
          </cell>
        </row>
        <row r="4071">
          <cell r="A4071">
            <v>37834</v>
          </cell>
          <cell r="B4071" t="str">
            <v>MEG</v>
          </cell>
          <cell r="C4071" t="str">
            <v>Offenbach</v>
          </cell>
          <cell r="D4071" t="str">
            <v>Clariant</v>
          </cell>
          <cell r="E4071">
            <v>535.4</v>
          </cell>
          <cell r="G4071" t="str">
            <v>€/MT</v>
          </cell>
          <cell r="H4071">
            <v>318</v>
          </cell>
          <cell r="I4071" t="str">
            <v>Euro</v>
          </cell>
          <cell r="J4071" t="str">
            <v>Princen</v>
          </cell>
          <cell r="K4071">
            <v>189649.49507999996</v>
          </cell>
          <cell r="L4071">
            <v>189649.49507999996</v>
          </cell>
          <cell r="M4071">
            <v>318</v>
          </cell>
        </row>
        <row r="4072">
          <cell r="A4072">
            <v>37865</v>
          </cell>
          <cell r="B4072" t="str">
            <v>MEG</v>
          </cell>
          <cell r="C4072" t="str">
            <v>Offenbach</v>
          </cell>
          <cell r="D4072" t="str">
            <v>Shell</v>
          </cell>
          <cell r="E4072">
            <v>552.04</v>
          </cell>
          <cell r="G4072" t="str">
            <v>€/MT</v>
          </cell>
          <cell r="H4072">
            <v>1661</v>
          </cell>
          <cell r="I4072" t="str">
            <v>Euro</v>
          </cell>
          <cell r="J4072" t="str">
            <v>Princen</v>
          </cell>
          <cell r="K4072">
            <v>1028988.3173679999</v>
          </cell>
          <cell r="L4072">
            <v>1028988.317368</v>
          </cell>
          <cell r="M4072">
            <v>1661</v>
          </cell>
        </row>
        <row r="4073">
          <cell r="A4073">
            <v>37865</v>
          </cell>
          <cell r="B4073" t="str">
            <v>MEG</v>
          </cell>
          <cell r="C4073" t="str">
            <v>Offenbach</v>
          </cell>
          <cell r="D4073" t="str">
            <v>BASF</v>
          </cell>
          <cell r="E4073">
            <v>511.62</v>
          </cell>
          <cell r="G4073" t="str">
            <v>€/MT</v>
          </cell>
          <cell r="H4073">
            <v>2508</v>
          </cell>
          <cell r="I4073" t="str">
            <v>Euro</v>
          </cell>
          <cell r="J4073" t="str">
            <v>Princen</v>
          </cell>
          <cell r="K4073">
            <v>1439943.0297120002</v>
          </cell>
          <cell r="L4073">
            <v>1439943.0297120002</v>
          </cell>
          <cell r="M4073">
            <v>2508</v>
          </cell>
        </row>
        <row r="4074">
          <cell r="A4074">
            <v>37865</v>
          </cell>
          <cell r="B4074" t="str">
            <v>MEG</v>
          </cell>
          <cell r="C4074" t="str">
            <v>Offenbach</v>
          </cell>
          <cell r="D4074" t="str">
            <v>BPAMoco</v>
          </cell>
          <cell r="E4074">
            <v>567.83000000000004</v>
          </cell>
          <cell r="G4074" t="str">
            <v>€/MT</v>
          </cell>
          <cell r="H4074">
            <v>1863</v>
          </cell>
          <cell r="I4074" t="str">
            <v>Euro</v>
          </cell>
          <cell r="J4074" t="str">
            <v>Princen</v>
          </cell>
          <cell r="K4074">
            <v>1187138.6728380003</v>
          </cell>
          <cell r="L4074">
            <v>1187138.6728380001</v>
          </cell>
          <cell r="M4074">
            <v>1863</v>
          </cell>
        </row>
        <row r="4075">
          <cell r="A4075">
            <v>37865</v>
          </cell>
          <cell r="B4075" t="str">
            <v>MEG</v>
          </cell>
          <cell r="C4075" t="str">
            <v>Offenbach</v>
          </cell>
          <cell r="D4075" t="str">
            <v>Mitsubishi Polyester Film (toll)</v>
          </cell>
          <cell r="E4075">
            <v>580</v>
          </cell>
          <cell r="G4075" t="str">
            <v>€/MT</v>
          </cell>
          <cell r="H4075">
            <v>1081</v>
          </cell>
          <cell r="I4075" t="str">
            <v>Euro</v>
          </cell>
          <cell r="J4075" t="str">
            <v>Princen</v>
          </cell>
          <cell r="K4075">
            <v>703596.95600000012</v>
          </cell>
          <cell r="L4075">
            <v>703596.95600000001</v>
          </cell>
          <cell r="M4075">
            <v>1081</v>
          </cell>
        </row>
        <row r="4076">
          <cell r="A4076">
            <v>37895</v>
          </cell>
          <cell r="B4076" t="str">
            <v>MEG</v>
          </cell>
          <cell r="C4076" t="str">
            <v>Offenbach</v>
          </cell>
          <cell r="D4076" t="str">
            <v>Shell</v>
          </cell>
          <cell r="E4076">
            <v>594.26</v>
          </cell>
          <cell r="G4076" t="str">
            <v>€/MT</v>
          </cell>
          <cell r="H4076">
            <v>4735</v>
          </cell>
          <cell r="I4076" t="str">
            <v>Euro</v>
          </cell>
          <cell r="J4076" t="str">
            <v>Princen</v>
          </cell>
          <cell r="K4076">
            <v>3289919.6301200003</v>
          </cell>
          <cell r="L4076">
            <v>3289919.6301200003</v>
          </cell>
          <cell r="M4076">
            <v>4735</v>
          </cell>
        </row>
        <row r="4077">
          <cell r="A4077">
            <v>37895</v>
          </cell>
          <cell r="B4077" t="str">
            <v>MEG</v>
          </cell>
          <cell r="C4077" t="str">
            <v>Offenbach</v>
          </cell>
          <cell r="D4077" t="str">
            <v>BASF</v>
          </cell>
          <cell r="E4077">
            <v>547.27</v>
          </cell>
          <cell r="G4077" t="str">
            <v>€/MT</v>
          </cell>
          <cell r="H4077">
            <v>3412</v>
          </cell>
          <cell r="I4077" t="str">
            <v>Euro</v>
          </cell>
          <cell r="J4077" t="str">
            <v>Princen</v>
          </cell>
          <cell r="K4077">
            <v>2183229.9026079997</v>
          </cell>
          <cell r="L4077">
            <v>2183229.9026080002</v>
          </cell>
          <cell r="M4077">
            <v>3412</v>
          </cell>
        </row>
        <row r="4078">
          <cell r="A4078">
            <v>37895</v>
          </cell>
          <cell r="B4078" t="str">
            <v>MEG</v>
          </cell>
          <cell r="C4078" t="str">
            <v>Offenbach</v>
          </cell>
          <cell r="D4078" t="str">
            <v>BPAMoco</v>
          </cell>
          <cell r="E4078">
            <v>603.5</v>
          </cell>
          <cell r="G4078" t="str">
            <v>€/MT</v>
          </cell>
          <cell r="H4078">
            <v>1200</v>
          </cell>
          <cell r="I4078" t="str">
            <v>Euro</v>
          </cell>
          <cell r="J4078" t="str">
            <v>Princen</v>
          </cell>
          <cell r="K4078">
            <v>846734.64</v>
          </cell>
          <cell r="L4078">
            <v>846734.64</v>
          </cell>
          <cell r="M4078">
            <v>1200</v>
          </cell>
        </row>
        <row r="4079">
          <cell r="A4079">
            <v>37926</v>
          </cell>
          <cell r="B4079" t="str">
            <v>MEG</v>
          </cell>
          <cell r="C4079" t="str">
            <v>Offenbach</v>
          </cell>
          <cell r="D4079" t="str">
            <v>Shell</v>
          </cell>
          <cell r="E4079">
            <v>629.83000000000004</v>
          </cell>
          <cell r="G4079" t="str">
            <v>€/MT</v>
          </cell>
          <cell r="H4079">
            <v>2680</v>
          </cell>
          <cell r="I4079" t="str">
            <v>Euro</v>
          </cell>
          <cell r="J4079" t="str">
            <v>Princen</v>
          </cell>
          <cell r="K4079">
            <v>1975232.53688</v>
          </cell>
          <cell r="L4079">
            <v>1975232.53688</v>
          </cell>
          <cell r="M4079">
            <v>2680</v>
          </cell>
        </row>
        <row r="4080">
          <cell r="A4080">
            <v>37926</v>
          </cell>
          <cell r="B4080" t="str">
            <v>MEG</v>
          </cell>
          <cell r="C4080" t="str">
            <v>Offenbach</v>
          </cell>
          <cell r="D4080" t="str">
            <v>BASF</v>
          </cell>
          <cell r="E4080">
            <v>533.26</v>
          </cell>
          <cell r="G4080" t="str">
            <v>€/MT</v>
          </cell>
          <cell r="H4080">
            <v>3473</v>
          </cell>
          <cell r="I4080" t="str">
            <v>Euro</v>
          </cell>
          <cell r="J4080" t="str">
            <v>Princen</v>
          </cell>
          <cell r="K4080">
            <v>2167224.4189960002</v>
          </cell>
          <cell r="L4080">
            <v>2167224.4189959997</v>
          </cell>
          <cell r="M4080">
            <v>3473</v>
          </cell>
        </row>
        <row r="4081">
          <cell r="A4081">
            <v>37926</v>
          </cell>
          <cell r="B4081" t="str">
            <v>MEG</v>
          </cell>
          <cell r="C4081" t="str">
            <v>Offenbach</v>
          </cell>
          <cell r="D4081" t="str">
            <v>BPAMoco</v>
          </cell>
          <cell r="E4081">
            <v>578</v>
          </cell>
          <cell r="G4081" t="str">
            <v>€/MT</v>
          </cell>
          <cell r="H4081">
            <v>972</v>
          </cell>
          <cell r="I4081" t="str">
            <v>Euro</v>
          </cell>
          <cell r="J4081" t="str">
            <v>Princen</v>
          </cell>
          <cell r="K4081">
            <v>657437.08319999999</v>
          </cell>
          <cell r="L4081">
            <v>657437.08319999999</v>
          </cell>
          <cell r="M4081">
            <v>972</v>
          </cell>
        </row>
        <row r="4082">
          <cell r="A4082">
            <v>37926</v>
          </cell>
          <cell r="B4082" t="str">
            <v>MEG</v>
          </cell>
          <cell r="C4082" t="str">
            <v>Offenbach</v>
          </cell>
          <cell r="D4082" t="str">
            <v>DuPontTeijin (toll)</v>
          </cell>
          <cell r="E4082">
            <v>0</v>
          </cell>
          <cell r="G4082" t="str">
            <v>€/MT</v>
          </cell>
          <cell r="H4082">
            <v>717</v>
          </cell>
          <cell r="I4082" t="str">
            <v>Euro</v>
          </cell>
          <cell r="J4082" t="str">
            <v>Princen</v>
          </cell>
          <cell r="K4082">
            <v>0</v>
          </cell>
          <cell r="L4082">
            <v>0</v>
          </cell>
          <cell r="M4082">
            <v>0</v>
          </cell>
        </row>
        <row r="4083">
          <cell r="A4083">
            <v>37956</v>
          </cell>
          <cell r="B4083" t="str">
            <v>MEG</v>
          </cell>
          <cell r="C4083" t="str">
            <v>Offenbach</v>
          </cell>
          <cell r="D4083" t="str">
            <v>Shell</v>
          </cell>
          <cell r="E4083">
            <v>585.77</v>
          </cell>
          <cell r="G4083" t="str">
            <v>€/MT</v>
          </cell>
          <cell r="H4083">
            <v>2890</v>
          </cell>
          <cell r="I4083" t="str">
            <v>Euro</v>
          </cell>
          <cell r="J4083" t="str">
            <v>Princen</v>
          </cell>
          <cell r="K4083">
            <v>2079866.5935799999</v>
          </cell>
          <cell r="L4083">
            <v>2079866.5935799999</v>
          </cell>
          <cell r="M4083">
            <v>2890</v>
          </cell>
        </row>
        <row r="4084">
          <cell r="A4084">
            <v>37956</v>
          </cell>
          <cell r="B4084" t="str">
            <v>MEG</v>
          </cell>
          <cell r="C4084" t="str">
            <v>Offenbach</v>
          </cell>
          <cell r="D4084" t="str">
            <v>BASF</v>
          </cell>
          <cell r="E4084">
            <v>529.03</v>
          </cell>
          <cell r="G4084" t="str">
            <v>€/MT</v>
          </cell>
          <cell r="H4084">
            <v>3274</v>
          </cell>
          <cell r="I4084" t="str">
            <v>Euro</v>
          </cell>
          <cell r="J4084" t="str">
            <v>Princen</v>
          </cell>
          <cell r="K4084">
            <v>2127989.5286919996</v>
          </cell>
          <cell r="L4084">
            <v>2127989.5286919996</v>
          </cell>
          <cell r="M4084">
            <v>3274</v>
          </cell>
        </row>
        <row r="4085">
          <cell r="A4085">
            <v>37956</v>
          </cell>
          <cell r="B4085" t="str">
            <v>MEG</v>
          </cell>
          <cell r="C4085" t="str">
            <v>Offenbach</v>
          </cell>
          <cell r="D4085" t="str">
            <v>BPAMoco</v>
          </cell>
          <cell r="E4085">
            <v>573.75</v>
          </cell>
          <cell r="G4085" t="str">
            <v>€/MT</v>
          </cell>
          <cell r="H4085">
            <v>809</v>
          </cell>
          <cell r="I4085" t="str">
            <v>Euro</v>
          </cell>
          <cell r="J4085" t="str">
            <v>Princen</v>
          </cell>
          <cell r="K4085">
            <v>570271.58324999991</v>
          </cell>
          <cell r="L4085">
            <v>570271.58324999991</v>
          </cell>
          <cell r="M4085">
            <v>809</v>
          </cell>
        </row>
        <row r="4086">
          <cell r="A4086">
            <v>37956</v>
          </cell>
          <cell r="B4086" t="str">
            <v>MEG</v>
          </cell>
          <cell r="C4086" t="str">
            <v>Offenbach</v>
          </cell>
          <cell r="D4086" t="str">
            <v>DuPontTeijin (toll)</v>
          </cell>
          <cell r="E4086">
            <v>0</v>
          </cell>
          <cell r="G4086" t="str">
            <v>€/MT</v>
          </cell>
          <cell r="H4086">
            <v>236</v>
          </cell>
          <cell r="I4086" t="str">
            <v>Euro</v>
          </cell>
          <cell r="J4086" t="str">
            <v>Princen</v>
          </cell>
          <cell r="K4086">
            <v>0</v>
          </cell>
          <cell r="L4086">
            <v>0</v>
          </cell>
          <cell r="M4086">
            <v>0</v>
          </cell>
        </row>
        <row r="4087">
          <cell r="A4087">
            <v>37956</v>
          </cell>
          <cell r="B4087" t="str">
            <v>MEG</v>
          </cell>
          <cell r="C4087" t="str">
            <v>Offenbach</v>
          </cell>
          <cell r="D4087" t="str">
            <v>Mitsubishi Polyester Film (toll)</v>
          </cell>
          <cell r="E4087">
            <v>688.33</v>
          </cell>
          <cell r="G4087" t="str">
            <v>€/MT</v>
          </cell>
          <cell r="H4087">
            <v>1104</v>
          </cell>
          <cell r="I4087" t="str">
            <v>Euro</v>
          </cell>
          <cell r="J4087" t="str">
            <v>Princen</v>
          </cell>
          <cell r="K4087">
            <v>933633.19075199997</v>
          </cell>
          <cell r="L4087">
            <v>933633.19075199997</v>
          </cell>
          <cell r="M4087">
            <v>1104</v>
          </cell>
        </row>
        <row r="4088">
          <cell r="A4088">
            <v>37987</v>
          </cell>
          <cell r="B4088" t="str">
            <v>MEG</v>
          </cell>
          <cell r="C4088" t="str">
            <v>Offenbach</v>
          </cell>
          <cell r="D4088" t="str">
            <v>Shell</v>
          </cell>
          <cell r="E4088">
            <v>561.64</v>
          </cell>
          <cell r="G4088" t="str">
            <v>€/MT</v>
          </cell>
          <cell r="H4088">
            <v>3703</v>
          </cell>
          <cell r="I4088" t="str">
            <v>Euro</v>
          </cell>
          <cell r="J4088" t="str">
            <v>Princen</v>
          </cell>
          <cell r="K4088">
            <v>2623192.357996</v>
          </cell>
          <cell r="L4088">
            <v>2623192.357996</v>
          </cell>
          <cell r="M4088">
            <v>3703</v>
          </cell>
        </row>
        <row r="4089">
          <cell r="A4089">
            <v>37987</v>
          </cell>
          <cell r="B4089" t="str">
            <v>MEG</v>
          </cell>
          <cell r="C4089" t="str">
            <v>Offenbach</v>
          </cell>
          <cell r="D4089" t="str">
            <v>BASF</v>
          </cell>
          <cell r="E4089">
            <v>538.55999999999995</v>
          </cell>
          <cell r="G4089" t="str">
            <v>€/MT</v>
          </cell>
          <cell r="H4089">
            <v>3426</v>
          </cell>
          <cell r="I4089" t="str">
            <v>Euro</v>
          </cell>
          <cell r="J4089" t="str">
            <v>Princen</v>
          </cell>
          <cell r="K4089">
            <v>2327232.9041279997</v>
          </cell>
          <cell r="L4089">
            <v>2327232.9041280001</v>
          </cell>
          <cell r="M4089">
            <v>3426</v>
          </cell>
        </row>
        <row r="4090">
          <cell r="A4090">
            <v>37987</v>
          </cell>
          <cell r="B4090" t="str">
            <v>MEG</v>
          </cell>
          <cell r="C4090" t="str">
            <v>Offenbach</v>
          </cell>
          <cell r="D4090" t="str">
            <v>BPAMoco</v>
          </cell>
          <cell r="E4090">
            <v>552.5</v>
          </cell>
          <cell r="G4090" t="str">
            <v>€/MT</v>
          </cell>
          <cell r="H4090">
            <v>1209</v>
          </cell>
          <cell r="I4090" t="str">
            <v>Euro</v>
          </cell>
          <cell r="J4090" t="str">
            <v>Princen</v>
          </cell>
          <cell r="K4090">
            <v>842513.71425000008</v>
          </cell>
          <cell r="L4090">
            <v>842513.71425000008</v>
          </cell>
          <cell r="M4090">
            <v>1209</v>
          </cell>
        </row>
        <row r="4091">
          <cell r="A4091">
            <v>38018</v>
          </cell>
          <cell r="B4091" t="str">
            <v>MEG</v>
          </cell>
          <cell r="C4091" t="str">
            <v>Offenbach</v>
          </cell>
          <cell r="D4091" t="str">
            <v>Shell</v>
          </cell>
          <cell r="E4091">
            <v>591.13</v>
          </cell>
          <cell r="G4091" t="str">
            <v>€/MT</v>
          </cell>
          <cell r="H4091">
            <v>3107</v>
          </cell>
          <cell r="I4091" t="str">
            <v>Euro</v>
          </cell>
          <cell r="J4091" t="str">
            <v>Princen</v>
          </cell>
          <cell r="K4091">
            <v>2322616.094786</v>
          </cell>
          <cell r="L4091">
            <v>2322616.094786</v>
          </cell>
          <cell r="M4091">
            <v>3107</v>
          </cell>
        </row>
        <row r="4092">
          <cell r="A4092">
            <v>38018</v>
          </cell>
          <cell r="B4092" t="str">
            <v>MEG</v>
          </cell>
          <cell r="C4092" t="str">
            <v>Offenbach</v>
          </cell>
          <cell r="D4092" t="str">
            <v>BASF</v>
          </cell>
          <cell r="E4092">
            <v>553.48</v>
          </cell>
          <cell r="G4092" t="str">
            <v>€/MT</v>
          </cell>
          <cell r="H4092">
            <v>3361</v>
          </cell>
          <cell r="I4092" t="str">
            <v>Euro</v>
          </cell>
          <cell r="J4092" t="str">
            <v>Princen</v>
          </cell>
          <cell r="K4092">
            <v>2352467.4456879999</v>
          </cell>
          <cell r="L4092">
            <v>2352467.4456879999</v>
          </cell>
          <cell r="M4092">
            <v>3361</v>
          </cell>
        </row>
        <row r="4093">
          <cell r="A4093">
            <v>38018</v>
          </cell>
          <cell r="B4093" t="str">
            <v>MEG</v>
          </cell>
          <cell r="C4093" t="str">
            <v>Offenbach</v>
          </cell>
          <cell r="D4093" t="str">
            <v>BPAMoco</v>
          </cell>
          <cell r="E4093">
            <v>582.25</v>
          </cell>
          <cell r="G4093" t="str">
            <v>€/MT</v>
          </cell>
          <cell r="H4093">
            <v>1521</v>
          </cell>
          <cell r="I4093" t="str">
            <v>Euro</v>
          </cell>
          <cell r="J4093" t="str">
            <v>Princen</v>
          </cell>
          <cell r="K4093">
            <v>1119932.6053500001</v>
          </cell>
          <cell r="L4093">
            <v>1119932.6053499999</v>
          </cell>
          <cell r="M4093">
            <v>1521</v>
          </cell>
        </row>
        <row r="4094">
          <cell r="A4094">
            <v>38047</v>
          </cell>
          <cell r="B4094" t="str">
            <v>MEG</v>
          </cell>
          <cell r="C4094" t="str">
            <v>Offenbach</v>
          </cell>
          <cell r="D4094" t="str">
            <v>Shell</v>
          </cell>
          <cell r="E4094">
            <v>627.25</v>
          </cell>
          <cell r="G4094" t="str">
            <v>€/MT</v>
          </cell>
          <cell r="H4094">
            <v>2786</v>
          </cell>
          <cell r="I4094" t="str">
            <v>Euro</v>
          </cell>
          <cell r="J4094" t="str">
            <v>Princen</v>
          </cell>
          <cell r="K4094">
            <v>2142746.4014478256</v>
          </cell>
          <cell r="L4094">
            <v>2142746.4014478261</v>
          </cell>
          <cell r="M4094">
            <v>2786</v>
          </cell>
        </row>
        <row r="4095">
          <cell r="A4095">
            <v>38047</v>
          </cell>
          <cell r="B4095" t="str">
            <v>MEG</v>
          </cell>
          <cell r="C4095" t="str">
            <v>Offenbach</v>
          </cell>
          <cell r="D4095" t="str">
            <v>BASF</v>
          </cell>
          <cell r="E4095">
            <v>579.05999999999995</v>
          </cell>
          <cell r="G4095" t="str">
            <v>€/MT</v>
          </cell>
          <cell r="H4095">
            <v>3317</v>
          </cell>
          <cell r="I4095" t="str">
            <v>Euro</v>
          </cell>
          <cell r="J4095" t="str">
            <v>Princen</v>
          </cell>
          <cell r="K4095">
            <v>2355147.0565059129</v>
          </cell>
          <cell r="L4095">
            <v>2355147.0565059124</v>
          </cell>
          <cell r="M4095">
            <v>3317</v>
          </cell>
        </row>
        <row r="4096">
          <cell r="A4096">
            <v>38047</v>
          </cell>
          <cell r="B4096" t="str">
            <v>MEG</v>
          </cell>
          <cell r="C4096" t="str">
            <v>Offenbach</v>
          </cell>
          <cell r="D4096" t="str">
            <v>BPAMoco</v>
          </cell>
          <cell r="E4096">
            <v>633.25</v>
          </cell>
          <cell r="G4096" t="str">
            <v>€/MT</v>
          </cell>
          <cell r="H4096">
            <v>882</v>
          </cell>
          <cell r="I4096" t="str">
            <v>Euro</v>
          </cell>
          <cell r="J4096" t="str">
            <v>Princen</v>
          </cell>
          <cell r="K4096">
            <v>684845.76729130431</v>
          </cell>
          <cell r="L4096">
            <v>684845.76729130431</v>
          </cell>
          <cell r="M4096">
            <v>882</v>
          </cell>
        </row>
        <row r="4097">
          <cell r="A4097">
            <v>38047</v>
          </cell>
          <cell r="B4097" t="str">
            <v>MEG</v>
          </cell>
          <cell r="C4097" t="str">
            <v>Offenbach</v>
          </cell>
          <cell r="D4097" t="str">
            <v>Mitsubishi Polyester Film (toll)</v>
          </cell>
          <cell r="E4097">
            <v>693.33</v>
          </cell>
          <cell r="G4097" t="str">
            <v>€/MT</v>
          </cell>
          <cell r="H4097">
            <v>1050</v>
          </cell>
          <cell r="I4097" t="str">
            <v>Euro</v>
          </cell>
          <cell r="J4097" t="str">
            <v>Princen</v>
          </cell>
          <cell r="K4097">
            <v>892643.98668260861</v>
          </cell>
          <cell r="L4097">
            <v>892643.98668260861</v>
          </cell>
          <cell r="M4097">
            <v>1050</v>
          </cell>
        </row>
        <row r="4098">
          <cell r="A4098">
            <v>38047</v>
          </cell>
          <cell r="B4098" t="str">
            <v>MEG</v>
          </cell>
          <cell r="C4098" t="str">
            <v>Offenbach</v>
          </cell>
          <cell r="D4098" t="str">
            <v>DuPontTeijin (toll)</v>
          </cell>
          <cell r="E4098">
            <v>0</v>
          </cell>
          <cell r="G4098" t="str">
            <v>€/MT</v>
          </cell>
          <cell r="H4098">
            <v>755</v>
          </cell>
          <cell r="I4098" t="str">
            <v>Euro</v>
          </cell>
          <cell r="J4098" t="str">
            <v>Princen</v>
          </cell>
          <cell r="K4098">
            <v>0</v>
          </cell>
          <cell r="L4098">
            <v>0</v>
          </cell>
          <cell r="M4098">
            <v>0</v>
          </cell>
        </row>
        <row r="4099">
          <cell r="A4099">
            <v>38078</v>
          </cell>
          <cell r="B4099" t="str">
            <v>MEG</v>
          </cell>
          <cell r="C4099" t="str">
            <v>Offenbach</v>
          </cell>
          <cell r="D4099" t="str">
            <v>Shell</v>
          </cell>
          <cell r="E4099">
            <v>643.99</v>
          </cell>
          <cell r="G4099" t="str">
            <v>€/MT</v>
          </cell>
          <cell r="H4099">
            <v>2599</v>
          </cell>
          <cell r="I4099" t="str">
            <v>Euro</v>
          </cell>
          <cell r="J4099" t="str">
            <v>Princen</v>
          </cell>
          <cell r="K4099">
            <v>2006032.3661854002</v>
          </cell>
          <cell r="L4099">
            <v>2006032.3661854002</v>
          </cell>
          <cell r="M4099">
            <v>2599</v>
          </cell>
        </row>
        <row r="4100">
          <cell r="A4100">
            <v>38078</v>
          </cell>
          <cell r="B4100" t="str">
            <v>MEG</v>
          </cell>
          <cell r="C4100" t="str">
            <v>Offenbach</v>
          </cell>
          <cell r="D4100" t="str">
            <v>BASF</v>
          </cell>
          <cell r="E4100">
            <v>595.67999999999995</v>
          </cell>
          <cell r="G4100" t="str">
            <v>€/MT</v>
          </cell>
          <cell r="H4100">
            <v>3002</v>
          </cell>
          <cell r="I4100" t="str">
            <v>Euro</v>
          </cell>
          <cell r="J4100" t="str">
            <v>Princen</v>
          </cell>
          <cell r="K4100">
            <v>2143266.8142144005</v>
          </cell>
          <cell r="L4100">
            <v>2143266.8142144</v>
          </cell>
          <cell r="M4100">
            <v>3002</v>
          </cell>
        </row>
        <row r="4101">
          <cell r="A4101">
            <v>38078</v>
          </cell>
          <cell r="B4101" t="str">
            <v>MEG</v>
          </cell>
          <cell r="C4101" t="str">
            <v>Offenbach</v>
          </cell>
          <cell r="D4101" t="str">
            <v>Mitsubishi Polyester Film (toll)</v>
          </cell>
          <cell r="E4101">
            <v>788.33</v>
          </cell>
          <cell r="G4101" t="str">
            <v>€/MT</v>
          </cell>
          <cell r="H4101">
            <v>1074</v>
          </cell>
          <cell r="I4101" t="str">
            <v>Euro</v>
          </cell>
          <cell r="J4101" t="str">
            <v>Princen</v>
          </cell>
          <cell r="K4101">
            <v>1014763.5710268002</v>
          </cell>
          <cell r="L4101">
            <v>1014763.5710268002</v>
          </cell>
          <cell r="M4101">
            <v>1074</v>
          </cell>
        </row>
        <row r="4102">
          <cell r="A4102">
            <v>38078</v>
          </cell>
          <cell r="B4102" t="str">
            <v>MEG</v>
          </cell>
          <cell r="C4102" t="str">
            <v>Offenbach</v>
          </cell>
          <cell r="D4102" t="str">
            <v>BMS</v>
          </cell>
          <cell r="E4102">
            <v>607.75</v>
          </cell>
          <cell r="G4102" t="str">
            <v>€/MT</v>
          </cell>
          <cell r="H4102">
            <v>950</v>
          </cell>
          <cell r="I4102" t="str">
            <v>Euro</v>
          </cell>
          <cell r="J4102" t="str">
            <v>Princen</v>
          </cell>
          <cell r="K4102">
            <v>691992.05075000017</v>
          </cell>
          <cell r="L4102">
            <v>691992.05075000005</v>
          </cell>
          <cell r="M4102">
            <v>950</v>
          </cell>
        </row>
        <row r="4103">
          <cell r="A4103">
            <v>38108</v>
          </cell>
          <cell r="B4103" t="str">
            <v>MEG</v>
          </cell>
          <cell r="C4103" t="str">
            <v>Offenbach</v>
          </cell>
          <cell r="D4103" t="str">
            <v>Shell</v>
          </cell>
          <cell r="E4103">
            <v>643.99</v>
          </cell>
          <cell r="G4103" t="str">
            <v>€/MT</v>
          </cell>
          <cell r="H4103">
            <v>4402</v>
          </cell>
          <cell r="I4103" t="str">
            <v>Euro</v>
          </cell>
          <cell r="J4103" t="str">
            <v>Princen</v>
          </cell>
          <cell r="K4103">
            <v>3403864.6630712375</v>
          </cell>
          <cell r="L4103">
            <v>3403864.6630712375</v>
          </cell>
          <cell r="M4103">
            <v>4402</v>
          </cell>
        </row>
        <row r="4104">
          <cell r="A4104">
            <v>38108</v>
          </cell>
          <cell r="B4104" t="str">
            <v>MEG</v>
          </cell>
          <cell r="C4104" t="str">
            <v>Offenbach</v>
          </cell>
          <cell r="D4104" t="str">
            <v>BASF</v>
          </cell>
          <cell r="E4104">
            <v>610.6</v>
          </cell>
          <cell r="G4104" t="str">
            <v>€/MT</v>
          </cell>
          <cell r="H4104">
            <v>2800</v>
          </cell>
          <cell r="I4104" t="str">
            <v>Euro</v>
          </cell>
          <cell r="J4104" t="str">
            <v>Princen</v>
          </cell>
          <cell r="K4104">
            <v>2052853.4826666664</v>
          </cell>
          <cell r="L4104">
            <v>2052853.4826666664</v>
          </cell>
          <cell r="M4104">
            <v>2800</v>
          </cell>
        </row>
        <row r="4105">
          <cell r="A4105">
            <v>38108</v>
          </cell>
          <cell r="B4105" t="str">
            <v>MEG</v>
          </cell>
          <cell r="C4105" t="str">
            <v>Offenbach</v>
          </cell>
          <cell r="D4105" t="str">
            <v>BPAMoco</v>
          </cell>
          <cell r="E4105">
            <v>680</v>
          </cell>
          <cell r="G4105" t="str">
            <v>€/MT</v>
          </cell>
          <cell r="H4105">
            <v>1365</v>
          </cell>
          <cell r="I4105" t="str">
            <v>Euro</v>
          </cell>
          <cell r="J4105" t="str">
            <v>Princen</v>
          </cell>
          <cell r="K4105">
            <v>1114511.8399999999</v>
          </cell>
          <cell r="L4105">
            <v>1114511.8399999999</v>
          </cell>
          <cell r="M4105">
            <v>1365</v>
          </cell>
        </row>
        <row r="4106">
          <cell r="A4106">
            <v>38139</v>
          </cell>
          <cell r="B4106" t="str">
            <v>MEG</v>
          </cell>
          <cell r="C4106" t="str">
            <v>Offenbach</v>
          </cell>
          <cell r="D4106" t="str">
            <v>Shell</v>
          </cell>
          <cell r="E4106">
            <v>643.99</v>
          </cell>
          <cell r="G4106" t="str">
            <v>€/MT</v>
          </cell>
          <cell r="H4106">
            <v>3910</v>
          </cell>
          <cell r="I4106" t="str">
            <v>Euro</v>
          </cell>
          <cell r="J4106" t="str">
            <v>Princen</v>
          </cell>
          <cell r="K4106">
            <v>3056429.610630454</v>
          </cell>
          <cell r="L4106">
            <v>3056429.610630454</v>
          </cell>
          <cell r="M4106">
            <v>3910</v>
          </cell>
        </row>
        <row r="4107">
          <cell r="A4107">
            <v>38139</v>
          </cell>
          <cell r="B4107" t="str">
            <v>MEG</v>
          </cell>
          <cell r="C4107" t="str">
            <v>Offenbach</v>
          </cell>
          <cell r="D4107" t="str">
            <v>BASF</v>
          </cell>
          <cell r="E4107">
            <v>610.6</v>
          </cell>
          <cell r="G4107" t="str">
            <v>€/MT</v>
          </cell>
          <cell r="H4107">
            <v>2807</v>
          </cell>
          <cell r="I4107" t="str">
            <v>Euro</v>
          </cell>
          <cell r="J4107" t="str">
            <v>Princen</v>
          </cell>
          <cell r="K4107">
            <v>2080452.1428663635</v>
          </cell>
          <cell r="L4107">
            <v>2080452.1428663633</v>
          </cell>
          <cell r="M4107">
            <v>2807</v>
          </cell>
        </row>
        <row r="4108">
          <cell r="A4108">
            <v>38139</v>
          </cell>
          <cell r="B4108" t="str">
            <v>MEG</v>
          </cell>
          <cell r="C4108" t="str">
            <v>Offenbach</v>
          </cell>
          <cell r="D4108" t="str">
            <v>BPAMoco</v>
          </cell>
          <cell r="E4108">
            <v>680</v>
          </cell>
          <cell r="G4108" t="str">
            <v>€/MT</v>
          </cell>
          <cell r="H4108">
            <v>999</v>
          </cell>
          <cell r="I4108" t="str">
            <v>Euro</v>
          </cell>
          <cell r="J4108" t="str">
            <v>Princen</v>
          </cell>
          <cell r="K4108">
            <v>824580.23072727257</v>
          </cell>
          <cell r="L4108">
            <v>824580.23072727257</v>
          </cell>
          <cell r="M4108">
            <v>999</v>
          </cell>
        </row>
        <row r="4109">
          <cell r="A4109">
            <v>38169</v>
          </cell>
          <cell r="B4109" t="str">
            <v>MEG</v>
          </cell>
          <cell r="C4109" t="str">
            <v>Offenbach</v>
          </cell>
          <cell r="D4109" t="str">
            <v>Shell</v>
          </cell>
          <cell r="E4109">
            <v>661.35</v>
          </cell>
          <cell r="G4109" t="str">
            <v>€/MT</v>
          </cell>
          <cell r="H4109">
            <v>3534</v>
          </cell>
          <cell r="I4109" t="str">
            <v>Euro</v>
          </cell>
          <cell r="J4109" t="str">
            <v>Princen</v>
          </cell>
          <cell r="K4109">
            <v>2822888.942568996</v>
          </cell>
          <cell r="L4109">
            <v>2822888.942568996</v>
          </cell>
          <cell r="M4109">
            <v>3534</v>
          </cell>
        </row>
        <row r="4110">
          <cell r="A4110">
            <v>38169</v>
          </cell>
          <cell r="B4110" t="str">
            <v>MEG</v>
          </cell>
          <cell r="C4110" t="str">
            <v>Offenbach</v>
          </cell>
          <cell r="D4110" t="str">
            <v>BASF</v>
          </cell>
          <cell r="E4110">
            <v>616.87</v>
          </cell>
          <cell r="G4110" t="str">
            <v>€/MT</v>
          </cell>
          <cell r="H4110">
            <v>3716</v>
          </cell>
          <cell r="I4110" t="str">
            <v>Euro</v>
          </cell>
          <cell r="J4110" t="str">
            <v>Princen</v>
          </cell>
          <cell r="K4110">
            <v>2768632.0671538138</v>
          </cell>
          <cell r="L4110">
            <v>2768632.0671538138</v>
          </cell>
          <cell r="M4110">
            <v>3716</v>
          </cell>
        </row>
        <row r="4111">
          <cell r="A4111">
            <v>38169</v>
          </cell>
          <cell r="B4111" t="str">
            <v>MEG</v>
          </cell>
          <cell r="C4111" t="str">
            <v>Offenbach</v>
          </cell>
          <cell r="D4111" t="str">
            <v>Mitsubishi Polyester Film (toll)</v>
          </cell>
          <cell r="E4111">
            <v>812.33</v>
          </cell>
          <cell r="G4111" t="str">
            <v>€/MT</v>
          </cell>
          <cell r="H4111">
            <v>1074</v>
          </cell>
          <cell r="I4111" t="str">
            <v>Euro</v>
          </cell>
          <cell r="J4111" t="str">
            <v>Princen</v>
          </cell>
          <cell r="K4111">
            <v>1053738.0518147233</v>
          </cell>
          <cell r="L4111">
            <v>1053738.0518147233</v>
          </cell>
          <cell r="M4111">
            <v>1074</v>
          </cell>
        </row>
        <row r="4112">
          <cell r="A4112">
            <v>37742</v>
          </cell>
          <cell r="B4112" t="str">
            <v>DEG</v>
          </cell>
          <cell r="C4112" t="str">
            <v>Vlissingen</v>
          </cell>
          <cell r="D4112" t="str">
            <v>Ineos</v>
          </cell>
          <cell r="E4112">
            <v>450</v>
          </cell>
          <cell r="G4112" t="str">
            <v>€/MT</v>
          </cell>
          <cell r="H4112">
            <v>401</v>
          </cell>
          <cell r="I4112" t="str">
            <v>Euro</v>
          </cell>
          <cell r="J4112" t="str">
            <v>Princen</v>
          </cell>
          <cell r="K4112">
            <v>208997.18999999997</v>
          </cell>
          <cell r="L4112">
            <v>208997.18999999997</v>
          </cell>
          <cell r="M4112">
            <v>442.02691150000004</v>
          </cell>
        </row>
        <row r="4113">
          <cell r="A4113">
            <v>37773</v>
          </cell>
          <cell r="B4113" t="str">
            <v>DEG</v>
          </cell>
          <cell r="C4113" t="str">
            <v>Vlissingen</v>
          </cell>
          <cell r="D4113" t="str">
            <v>Vinmar International</v>
          </cell>
          <cell r="E4113">
            <v>370</v>
          </cell>
          <cell r="G4113" t="str">
            <v>€/MT</v>
          </cell>
          <cell r="H4113">
            <v>479</v>
          </cell>
          <cell r="I4113" t="str">
            <v>Euro</v>
          </cell>
          <cell r="J4113" t="str">
            <v>Princen</v>
          </cell>
          <cell r="K4113">
            <v>206703.34899999999</v>
          </cell>
          <cell r="L4113">
            <v>206703.34899999999</v>
          </cell>
          <cell r="M4113">
            <v>528.00720850000005</v>
          </cell>
        </row>
        <row r="4114">
          <cell r="A4114">
            <v>37803</v>
          </cell>
          <cell r="B4114" t="str">
            <v>DEG</v>
          </cell>
          <cell r="C4114" t="str">
            <v>Vlissingen</v>
          </cell>
          <cell r="D4114" t="str">
            <v>Oxyde Chemicals</v>
          </cell>
          <cell r="E4114">
            <v>430</v>
          </cell>
          <cell r="G4114" t="str">
            <v>€/MT</v>
          </cell>
          <cell r="H4114">
            <v>484</v>
          </cell>
          <cell r="I4114" t="str">
            <v>Euro</v>
          </cell>
          <cell r="J4114" t="str">
            <v>Princen</v>
          </cell>
          <cell r="K4114">
            <v>236674.06399999998</v>
          </cell>
          <cell r="L4114">
            <v>236674.06399999998</v>
          </cell>
          <cell r="M4114">
            <v>533.51876600000003</v>
          </cell>
        </row>
        <row r="4115">
          <cell r="A4115">
            <v>37803</v>
          </cell>
          <cell r="B4115" t="str">
            <v>DEG</v>
          </cell>
          <cell r="C4115" t="str">
            <v>Vlissingen</v>
          </cell>
          <cell r="D4115" t="str">
            <v>ICC</v>
          </cell>
          <cell r="E4115">
            <v>400</v>
          </cell>
          <cell r="G4115" t="str">
            <v>€/MT</v>
          </cell>
          <cell r="H4115">
            <v>524</v>
          </cell>
          <cell r="I4115" t="str">
            <v>Euro</v>
          </cell>
          <cell r="J4115" t="str">
            <v>Princen</v>
          </cell>
          <cell r="K4115">
            <v>238357.12</v>
          </cell>
          <cell r="L4115">
            <v>238357.12</v>
          </cell>
          <cell r="M4115">
            <v>577.6112260000001</v>
          </cell>
        </row>
        <row r="4116">
          <cell r="A4116">
            <v>37834</v>
          </cell>
          <cell r="B4116" t="str">
            <v>DEG</v>
          </cell>
          <cell r="C4116" t="str">
            <v>Vlissingen</v>
          </cell>
          <cell r="D4116" t="str">
            <v>Sabic</v>
          </cell>
          <cell r="E4116">
            <v>430</v>
          </cell>
          <cell r="G4116" t="str">
            <v>€/MT</v>
          </cell>
          <cell r="H4116">
            <v>503</v>
          </cell>
          <cell r="I4116" t="str">
            <v>Euro</v>
          </cell>
          <cell r="J4116" t="str">
            <v>Princen</v>
          </cell>
          <cell r="K4116">
            <v>240925.43099999998</v>
          </cell>
          <cell r="L4116">
            <v>240925.43099999998</v>
          </cell>
          <cell r="M4116">
            <v>554.46268450000002</v>
          </cell>
        </row>
        <row r="4117">
          <cell r="A4117">
            <v>37865</v>
          </cell>
          <cell r="B4117" t="str">
            <v>DEG</v>
          </cell>
          <cell r="C4117" t="str">
            <v>Vlissingen</v>
          </cell>
          <cell r="D4117" t="str">
            <v>Liquichem</v>
          </cell>
          <cell r="E4117">
            <v>440</v>
          </cell>
          <cell r="G4117" t="str">
            <v>€/MT</v>
          </cell>
          <cell r="H4117">
            <v>500</v>
          </cell>
          <cell r="I4117" t="str">
            <v>Euro</v>
          </cell>
          <cell r="J4117" t="str">
            <v>Princen</v>
          </cell>
          <cell r="K4117">
            <v>246884</v>
          </cell>
          <cell r="L4117">
            <v>246884.00000000003</v>
          </cell>
          <cell r="M4117">
            <v>551.15575000000001</v>
          </cell>
        </row>
        <row r="4118">
          <cell r="A4118">
            <v>37895</v>
          </cell>
          <cell r="B4118" t="str">
            <v>DEG</v>
          </cell>
          <cell r="C4118" t="str">
            <v>Vlissingen</v>
          </cell>
          <cell r="D4118" t="str">
            <v>Noahs Ark Chemicals</v>
          </cell>
          <cell r="E4118">
            <v>450</v>
          </cell>
          <cell r="G4118" t="str">
            <v>€/MT</v>
          </cell>
          <cell r="H4118">
            <v>499</v>
          </cell>
          <cell r="I4118" t="str">
            <v>Euro</v>
          </cell>
          <cell r="J4118" t="str">
            <v>Princen</v>
          </cell>
          <cell r="K4118">
            <v>262543.86</v>
          </cell>
          <cell r="L4118">
            <v>262543.86</v>
          </cell>
          <cell r="M4118">
            <v>550.05343850000008</v>
          </cell>
        </row>
        <row r="4119">
          <cell r="A4119">
            <v>37926</v>
          </cell>
          <cell r="B4119" t="str">
            <v>DEG</v>
          </cell>
          <cell r="C4119" t="str">
            <v>Vlissingen</v>
          </cell>
          <cell r="D4119" t="str">
            <v>Sabic</v>
          </cell>
          <cell r="E4119">
            <v>445</v>
          </cell>
          <cell r="G4119" t="str">
            <v>€/MT</v>
          </cell>
          <cell r="H4119">
            <v>500</v>
          </cell>
          <cell r="I4119" t="str">
            <v>Euro</v>
          </cell>
          <cell r="J4119" t="str">
            <v>Princen</v>
          </cell>
          <cell r="K4119">
            <v>260369.49999999997</v>
          </cell>
          <cell r="L4119">
            <v>260369.49999999997</v>
          </cell>
          <cell r="M4119">
            <v>551.15575000000001</v>
          </cell>
        </row>
        <row r="4120">
          <cell r="A4120">
            <v>37956</v>
          </cell>
          <cell r="B4120" t="str">
            <v>DEG</v>
          </cell>
          <cell r="C4120" t="str">
            <v>Vlissingen</v>
          </cell>
          <cell r="D4120" t="str">
            <v>Sabic</v>
          </cell>
          <cell r="E4120">
            <v>440</v>
          </cell>
          <cell r="G4120" t="str">
            <v>€/MT</v>
          </cell>
          <cell r="H4120">
            <v>500</v>
          </cell>
          <cell r="I4120" t="str">
            <v>Euro</v>
          </cell>
          <cell r="J4120" t="str">
            <v>Princen</v>
          </cell>
          <cell r="K4120">
            <v>270292</v>
          </cell>
          <cell r="L4120">
            <v>270292</v>
          </cell>
          <cell r="M4120">
            <v>551.15575000000001</v>
          </cell>
        </row>
        <row r="4121">
          <cell r="A4121">
            <v>37956</v>
          </cell>
          <cell r="B4121" t="str">
            <v>DEG</v>
          </cell>
          <cell r="C4121" t="str">
            <v>Vlissingen</v>
          </cell>
          <cell r="D4121" t="str">
            <v>Ineos</v>
          </cell>
          <cell r="E4121">
            <v>450</v>
          </cell>
          <cell r="G4121" t="str">
            <v>€/MT</v>
          </cell>
          <cell r="H4121">
            <v>500</v>
          </cell>
          <cell r="I4121" t="str">
            <v>Euro</v>
          </cell>
          <cell r="J4121" t="str">
            <v>Princen</v>
          </cell>
          <cell r="K4121">
            <v>276435</v>
          </cell>
          <cell r="L4121">
            <v>276435</v>
          </cell>
          <cell r="M4121">
            <v>551.15575000000001</v>
          </cell>
        </row>
        <row r="4122">
          <cell r="A4122">
            <v>38018</v>
          </cell>
          <cell r="B4122" t="str">
            <v>DEG</v>
          </cell>
          <cell r="C4122" t="str">
            <v>Vlissingen</v>
          </cell>
          <cell r="D4122" t="str">
            <v>Liquichem</v>
          </cell>
          <cell r="E4122">
            <v>428</v>
          </cell>
          <cell r="G4122" t="str">
            <v>€/MT</v>
          </cell>
          <cell r="H4122">
            <v>475</v>
          </cell>
          <cell r="I4122" t="str">
            <v>Euro</v>
          </cell>
          <cell r="J4122" t="str">
            <v>Princen</v>
          </cell>
          <cell r="K4122">
            <v>257093.18</v>
          </cell>
          <cell r="L4122">
            <v>257093.18</v>
          </cell>
          <cell r="M4122">
            <v>523.59796250000011</v>
          </cell>
        </row>
        <row r="4123">
          <cell r="A4123">
            <v>38047</v>
          </cell>
          <cell r="B4123" t="str">
            <v>DEG</v>
          </cell>
          <cell r="C4123" t="str">
            <v>Vlissingen</v>
          </cell>
          <cell r="D4123" t="str">
            <v>Ineos</v>
          </cell>
          <cell r="E4123">
            <v>520</v>
          </cell>
          <cell r="G4123" t="str">
            <v>€/MT</v>
          </cell>
          <cell r="H4123">
            <v>498</v>
          </cell>
          <cell r="I4123" t="str">
            <v>Euro</v>
          </cell>
          <cell r="J4123" t="str">
            <v>Princen</v>
          </cell>
          <cell r="K4123">
            <v>317527.7446956521</v>
          </cell>
          <cell r="L4123">
            <v>317527.74469565216</v>
          </cell>
          <cell r="M4123">
            <v>548.95112700000004</v>
          </cell>
        </row>
        <row r="4124">
          <cell r="A4124">
            <v>38047</v>
          </cell>
          <cell r="B4124" t="str">
            <v>DEG</v>
          </cell>
          <cell r="C4124" t="str">
            <v>Vlissingen</v>
          </cell>
          <cell r="D4124" t="str">
            <v>Sabic</v>
          </cell>
          <cell r="E4124">
            <v>550</v>
          </cell>
          <cell r="G4124" t="str">
            <v>€/MT</v>
          </cell>
          <cell r="H4124">
            <v>501</v>
          </cell>
          <cell r="I4124" t="str">
            <v>Euro</v>
          </cell>
          <cell r="J4124" t="str">
            <v>Princen</v>
          </cell>
          <cell r="K4124">
            <v>337869.82565217389</v>
          </cell>
          <cell r="L4124">
            <v>337869.82565217389</v>
          </cell>
          <cell r="M4124">
            <v>552.25806150000005</v>
          </cell>
        </row>
        <row r="4125">
          <cell r="A4125">
            <v>38078</v>
          </cell>
          <cell r="B4125" t="str">
            <v>DEG</v>
          </cell>
          <cell r="C4125" t="str">
            <v>Vlissingen</v>
          </cell>
          <cell r="D4125" t="str">
            <v>Sabic</v>
          </cell>
          <cell r="E4125">
            <v>580</v>
          </cell>
          <cell r="G4125" t="str">
            <v>€/MT</v>
          </cell>
          <cell r="H4125">
            <v>500</v>
          </cell>
          <cell r="I4125" t="str">
            <v>Euro</v>
          </cell>
          <cell r="J4125" t="str">
            <v>Princen</v>
          </cell>
          <cell r="K4125">
            <v>347576.60000000003</v>
          </cell>
          <cell r="L4125">
            <v>347576.60000000003</v>
          </cell>
          <cell r="M4125">
            <v>551.15575000000001</v>
          </cell>
        </row>
        <row r="4126">
          <cell r="A4126">
            <v>38108</v>
          </cell>
          <cell r="B4126" t="str">
            <v>DEG</v>
          </cell>
          <cell r="C4126" t="str">
            <v>Vlissingen</v>
          </cell>
          <cell r="D4126" t="str">
            <v>Sabic</v>
          </cell>
          <cell r="E4126">
            <v>660</v>
          </cell>
          <cell r="G4126" t="str">
            <v>€/MT</v>
          </cell>
          <cell r="H4126">
            <v>500</v>
          </cell>
          <cell r="I4126" t="str">
            <v>Euro</v>
          </cell>
          <cell r="J4126" t="str">
            <v>Princen</v>
          </cell>
          <cell r="K4126">
            <v>396238.85714285704</v>
          </cell>
          <cell r="L4126">
            <v>396238.85714285704</v>
          </cell>
          <cell r="M4126">
            <v>551.15575000000001</v>
          </cell>
        </row>
        <row r="4127">
          <cell r="A4127">
            <v>38139</v>
          </cell>
          <cell r="B4127" t="str">
            <v>DEG</v>
          </cell>
          <cell r="C4127" t="str">
            <v>Vlissingen</v>
          </cell>
          <cell r="D4127" t="str">
            <v>Sabic</v>
          </cell>
          <cell r="E4127">
            <v>700</v>
          </cell>
          <cell r="G4127" t="str">
            <v>€/MT</v>
          </cell>
          <cell r="H4127">
            <v>502</v>
          </cell>
          <cell r="I4127" t="str">
            <v>Euro</v>
          </cell>
          <cell r="J4127" t="str">
            <v>Princen</v>
          </cell>
          <cell r="K4127">
            <v>426540.5009090908</v>
          </cell>
          <cell r="L4127">
            <v>426540.50090909086</v>
          </cell>
          <cell r="M4127">
            <v>553.3603730000001</v>
          </cell>
        </row>
        <row r="4128">
          <cell r="A4128">
            <v>38169</v>
          </cell>
          <cell r="B4128" t="str">
            <v>DEG</v>
          </cell>
          <cell r="C4128" t="str">
            <v>Vlissingen</v>
          </cell>
          <cell r="D4128" t="str">
            <v>Liquichem</v>
          </cell>
          <cell r="E4128">
            <v>700</v>
          </cell>
          <cell r="G4128" t="str">
            <v>€/MT</v>
          </cell>
          <cell r="H4128">
            <v>500</v>
          </cell>
          <cell r="I4128" t="str">
            <v>Euro</v>
          </cell>
          <cell r="J4128" t="str">
            <v>Princen</v>
          </cell>
          <cell r="K4128">
            <v>422730.84123437409</v>
          </cell>
          <cell r="L4128">
            <v>422730.84123437409</v>
          </cell>
          <cell r="M4128">
            <v>551.15575000000001</v>
          </cell>
        </row>
        <row r="4129">
          <cell r="A4129">
            <v>38169</v>
          </cell>
          <cell r="B4129" t="str">
            <v>DEG</v>
          </cell>
          <cell r="C4129" t="str">
            <v>Vlissingen</v>
          </cell>
          <cell r="D4129" t="str">
            <v>Oxyde Chemicals</v>
          </cell>
          <cell r="E4129">
            <v>750</v>
          </cell>
          <cell r="G4129" t="str">
            <v>€/MT</v>
          </cell>
          <cell r="H4129">
            <v>298</v>
          </cell>
          <cell r="I4129" t="str">
            <v>Euro</v>
          </cell>
          <cell r="J4129" t="str">
            <v>Princen</v>
          </cell>
          <cell r="K4129">
            <v>269943.83718823601</v>
          </cell>
          <cell r="L4129">
            <v>269943.83718823601</v>
          </cell>
          <cell r="M4129">
            <v>328.48882700000001</v>
          </cell>
        </row>
        <row r="4130">
          <cell r="A4130">
            <v>38108</v>
          </cell>
          <cell r="B4130" t="str">
            <v>Cyclohexane</v>
          </cell>
          <cell r="C4130" t="str">
            <v>Victoria</v>
          </cell>
          <cell r="D4130" t="str">
            <v>TRICON ENERGY LTD</v>
          </cell>
          <cell r="E4130">
            <v>2.2999999999999998</v>
          </cell>
          <cell r="F4130">
            <v>0.03</v>
          </cell>
          <cell r="G4130" t="str">
            <v>$/gal</v>
          </cell>
          <cell r="H4130">
            <v>258000</v>
          </cell>
          <cell r="I4130" t="str">
            <v>US</v>
          </cell>
          <cell r="J4130" t="str">
            <v>Midash</v>
          </cell>
          <cell r="K4130">
            <v>601139.99999999988</v>
          </cell>
          <cell r="L4130">
            <v>593400</v>
          </cell>
          <cell r="M4130">
            <v>258000</v>
          </cell>
        </row>
        <row r="4131">
          <cell r="A4131">
            <v>38108</v>
          </cell>
          <cell r="B4131" t="str">
            <v>Cyclohexane</v>
          </cell>
          <cell r="C4131" t="str">
            <v>Sabine</v>
          </cell>
          <cell r="D4131" t="str">
            <v>TRICON ENERGY LTD</v>
          </cell>
          <cell r="E4131">
            <v>2.2999999999999998</v>
          </cell>
          <cell r="F4131">
            <v>0.03</v>
          </cell>
          <cell r="G4131" t="str">
            <v>$/gal</v>
          </cell>
          <cell r="H4131">
            <v>820000</v>
          </cell>
          <cell r="I4131" t="str">
            <v>US</v>
          </cell>
          <cell r="J4131" t="str">
            <v>Midash</v>
          </cell>
          <cell r="K4131">
            <v>1910599.9999999998</v>
          </cell>
          <cell r="L4131">
            <v>1885999.9999999998</v>
          </cell>
          <cell r="M4131">
            <v>820000</v>
          </cell>
        </row>
        <row r="4132">
          <cell r="A4132">
            <v>37622</v>
          </cell>
          <cell r="B4132" t="str">
            <v>Electricity</v>
          </cell>
          <cell r="C4132" t="str">
            <v>Americana</v>
          </cell>
          <cell r="D4132" t="str">
            <v>CPFL</v>
          </cell>
          <cell r="E4132">
            <v>30.32</v>
          </cell>
          <cell r="G4132" t="str">
            <v>$/MWh</v>
          </cell>
          <cell r="H4132">
            <v>9053</v>
          </cell>
          <cell r="I4132" t="str">
            <v>SAM</v>
          </cell>
          <cell r="J4132" t="str">
            <v>Carvalho</v>
          </cell>
          <cell r="K4132">
            <v>274486.96000000002</v>
          </cell>
          <cell r="L4132">
            <v>274486.96000000002</v>
          </cell>
          <cell r="M4132">
            <v>9053</v>
          </cell>
        </row>
        <row r="4133">
          <cell r="A4133">
            <v>37653</v>
          </cell>
          <cell r="B4133" t="str">
            <v>Electricity</v>
          </cell>
          <cell r="C4133" t="str">
            <v>Americana</v>
          </cell>
          <cell r="D4133" t="str">
            <v>CPFL</v>
          </cell>
          <cell r="E4133">
            <v>29.94</v>
          </cell>
          <cell r="G4133" t="str">
            <v>$/MWh</v>
          </cell>
          <cell r="H4133">
            <v>8126</v>
          </cell>
          <cell r="I4133" t="str">
            <v>SAM</v>
          </cell>
          <cell r="J4133" t="str">
            <v>Carvalho</v>
          </cell>
          <cell r="K4133">
            <v>243292.44</v>
          </cell>
          <cell r="L4133">
            <v>243292.44</v>
          </cell>
          <cell r="M4133">
            <v>8126</v>
          </cell>
        </row>
        <row r="4134">
          <cell r="A4134">
            <v>37681</v>
          </cell>
          <cell r="B4134" t="str">
            <v>Electricity</v>
          </cell>
          <cell r="C4134" t="str">
            <v>Americana</v>
          </cell>
          <cell r="D4134" t="str">
            <v>CPFL</v>
          </cell>
          <cell r="E4134">
            <v>29.91</v>
          </cell>
          <cell r="G4134" t="str">
            <v>$/MWh</v>
          </cell>
          <cell r="H4134">
            <v>9031</v>
          </cell>
          <cell r="I4134" t="str">
            <v>SAM</v>
          </cell>
          <cell r="J4134" t="str">
            <v>Carvalho</v>
          </cell>
          <cell r="K4134">
            <v>270117.21000000002</v>
          </cell>
          <cell r="L4134">
            <v>270117.21000000002</v>
          </cell>
          <cell r="M4134">
            <v>9031</v>
          </cell>
        </row>
        <row r="4135">
          <cell r="A4135">
            <v>37712</v>
          </cell>
          <cell r="B4135" t="str">
            <v>Electricity</v>
          </cell>
          <cell r="C4135" t="str">
            <v>Americana</v>
          </cell>
          <cell r="D4135" t="str">
            <v>CPFL</v>
          </cell>
          <cell r="E4135">
            <v>39.200000000000003</v>
          </cell>
          <cell r="G4135" t="str">
            <v>$/MWh</v>
          </cell>
          <cell r="H4135">
            <v>8691</v>
          </cell>
          <cell r="I4135" t="str">
            <v>SAM</v>
          </cell>
          <cell r="J4135" t="str">
            <v>Carvalho</v>
          </cell>
          <cell r="K4135">
            <v>340687.2</v>
          </cell>
          <cell r="L4135">
            <v>340687.2</v>
          </cell>
          <cell r="M4135">
            <v>8691</v>
          </cell>
        </row>
        <row r="4136">
          <cell r="A4136">
            <v>37742</v>
          </cell>
          <cell r="B4136" t="str">
            <v>Electricity</v>
          </cell>
          <cell r="C4136" t="str">
            <v>Americana</v>
          </cell>
          <cell r="D4136" t="str">
            <v>CPFL</v>
          </cell>
          <cell r="E4136">
            <v>46.56</v>
          </cell>
          <cell r="G4136" t="str">
            <v>$/MWh</v>
          </cell>
          <cell r="H4136">
            <v>8536</v>
          </cell>
          <cell r="I4136" t="str">
            <v>SAM</v>
          </cell>
          <cell r="J4136" t="str">
            <v>Carvalho</v>
          </cell>
          <cell r="K4136">
            <v>397436.16000000003</v>
          </cell>
          <cell r="L4136">
            <v>397436.16000000003</v>
          </cell>
          <cell r="M4136">
            <v>8536</v>
          </cell>
        </row>
        <row r="4137">
          <cell r="A4137">
            <v>37773</v>
          </cell>
          <cell r="B4137" t="str">
            <v>Electricity</v>
          </cell>
          <cell r="C4137" t="str">
            <v>Americana</v>
          </cell>
          <cell r="D4137" t="str">
            <v>CPFL</v>
          </cell>
          <cell r="E4137">
            <v>47.49</v>
          </cell>
          <cell r="G4137" t="str">
            <v>$/MWh</v>
          </cell>
          <cell r="H4137">
            <v>8473</v>
          </cell>
          <cell r="I4137" t="str">
            <v>SAM</v>
          </cell>
          <cell r="J4137" t="str">
            <v>Carvalho</v>
          </cell>
          <cell r="K4137">
            <v>402382.77</v>
          </cell>
          <cell r="L4137">
            <v>402382.77</v>
          </cell>
          <cell r="M4137">
            <v>8473</v>
          </cell>
        </row>
        <row r="4138">
          <cell r="A4138">
            <v>37803</v>
          </cell>
          <cell r="B4138" t="str">
            <v>Electricity</v>
          </cell>
          <cell r="C4138" t="str">
            <v>Americana</v>
          </cell>
          <cell r="D4138" t="str">
            <v>CPFL</v>
          </cell>
          <cell r="E4138">
            <v>50.39</v>
          </cell>
          <cell r="G4138" t="str">
            <v>$/MWh</v>
          </cell>
          <cell r="H4138">
            <v>7284</v>
          </cell>
          <cell r="I4138" t="str">
            <v>SAM</v>
          </cell>
          <cell r="J4138" t="str">
            <v>Carvalho</v>
          </cell>
          <cell r="K4138">
            <v>367040.76</v>
          </cell>
          <cell r="L4138">
            <v>367040.76</v>
          </cell>
          <cell r="M4138">
            <v>7284</v>
          </cell>
        </row>
        <row r="4139">
          <cell r="A4139">
            <v>37834</v>
          </cell>
          <cell r="B4139" t="str">
            <v>Electricity</v>
          </cell>
          <cell r="C4139" t="str">
            <v>Americana</v>
          </cell>
          <cell r="D4139" t="str">
            <v>CPFL</v>
          </cell>
          <cell r="E4139">
            <v>49.2</v>
          </cell>
          <cell r="G4139" t="str">
            <v>$/MWh</v>
          </cell>
          <cell r="H4139">
            <v>6831</v>
          </cell>
          <cell r="I4139" t="str">
            <v>SAM</v>
          </cell>
          <cell r="J4139" t="str">
            <v>Carvalho</v>
          </cell>
          <cell r="K4139">
            <v>336085.2</v>
          </cell>
          <cell r="L4139">
            <v>336085.2</v>
          </cell>
          <cell r="M4139">
            <v>6831</v>
          </cell>
        </row>
        <row r="4140">
          <cell r="A4140">
            <v>37865</v>
          </cell>
          <cell r="B4140" t="str">
            <v>Electricity</v>
          </cell>
          <cell r="C4140" t="str">
            <v>Americana</v>
          </cell>
          <cell r="D4140" t="str">
            <v>CPFL</v>
          </cell>
          <cell r="E4140">
            <v>47.43</v>
          </cell>
          <cell r="G4140" t="str">
            <v>$/MWh</v>
          </cell>
          <cell r="H4140">
            <v>8460</v>
          </cell>
          <cell r="I4140" t="str">
            <v>SAM</v>
          </cell>
          <cell r="J4140" t="str">
            <v>Carvalho</v>
          </cell>
          <cell r="K4140">
            <v>401257.8</v>
          </cell>
          <cell r="L4140">
            <v>401257.8</v>
          </cell>
          <cell r="M4140">
            <v>8460</v>
          </cell>
        </row>
        <row r="4141">
          <cell r="A4141">
            <v>37895</v>
          </cell>
          <cell r="B4141" t="str">
            <v>Electricity</v>
          </cell>
          <cell r="C4141" t="str">
            <v>Americana</v>
          </cell>
          <cell r="D4141" t="str">
            <v>CPFL</v>
          </cell>
          <cell r="E4141">
            <v>47.88</v>
          </cell>
          <cell r="G4141" t="str">
            <v>$/MWh</v>
          </cell>
          <cell r="H4141">
            <v>9704</v>
          </cell>
          <cell r="I4141" t="str">
            <v>SAM</v>
          </cell>
          <cell r="J4141" t="str">
            <v>Carvalho</v>
          </cell>
          <cell r="K4141">
            <v>464627.52</v>
          </cell>
          <cell r="L4141">
            <v>464627.52</v>
          </cell>
          <cell r="M4141">
            <v>9704</v>
          </cell>
        </row>
        <row r="4142">
          <cell r="A4142">
            <v>37926</v>
          </cell>
          <cell r="B4142" t="str">
            <v>Electricity</v>
          </cell>
          <cell r="C4142" t="str">
            <v>Americana</v>
          </cell>
          <cell r="D4142" t="str">
            <v>CPFL</v>
          </cell>
          <cell r="E4142">
            <v>51.29</v>
          </cell>
          <cell r="G4142" t="str">
            <v>$/MWh</v>
          </cell>
          <cell r="H4142">
            <v>6919</v>
          </cell>
          <cell r="I4142" t="str">
            <v>SAM</v>
          </cell>
          <cell r="J4142" t="str">
            <v>Carvalho</v>
          </cell>
          <cell r="K4142">
            <v>354875.51</v>
          </cell>
          <cell r="L4142">
            <v>354875.51</v>
          </cell>
          <cell r="M4142">
            <v>6919</v>
          </cell>
        </row>
        <row r="4143">
          <cell r="A4143">
            <v>37956</v>
          </cell>
          <cell r="B4143" t="str">
            <v>Electricity</v>
          </cell>
          <cell r="C4143" t="str">
            <v>Americana</v>
          </cell>
          <cell r="D4143" t="str">
            <v>CPFL</v>
          </cell>
          <cell r="E4143">
            <v>50.83</v>
          </cell>
          <cell r="G4143" t="str">
            <v>$/MWh</v>
          </cell>
          <cell r="H4143">
            <v>6786</v>
          </cell>
          <cell r="I4143" t="str">
            <v>SAM</v>
          </cell>
          <cell r="J4143" t="str">
            <v>Carvalho</v>
          </cell>
          <cell r="K4143">
            <v>344932.38</v>
          </cell>
          <cell r="L4143">
            <v>344932.38</v>
          </cell>
          <cell r="M4143">
            <v>6786</v>
          </cell>
        </row>
        <row r="4144">
          <cell r="A4144">
            <v>37987</v>
          </cell>
          <cell r="B4144" t="str">
            <v>Electricity</v>
          </cell>
          <cell r="C4144" t="str">
            <v>Americana</v>
          </cell>
          <cell r="D4144" t="str">
            <v>CPFL</v>
          </cell>
          <cell r="E4144">
            <v>46.03</v>
          </cell>
          <cell r="G4144" t="str">
            <v>$/MWh</v>
          </cell>
          <cell r="H4144">
            <v>9543</v>
          </cell>
          <cell r="I4144" t="str">
            <v>SAM</v>
          </cell>
          <cell r="J4144" t="str">
            <v>Carvalho</v>
          </cell>
          <cell r="K4144">
            <v>439264.29000000004</v>
          </cell>
          <cell r="L4144">
            <v>439264.29000000004</v>
          </cell>
          <cell r="M4144">
            <v>9543</v>
          </cell>
        </row>
        <row r="4145">
          <cell r="A4145">
            <v>38018</v>
          </cell>
          <cell r="B4145" t="str">
            <v>Electricity</v>
          </cell>
          <cell r="C4145" t="str">
            <v>Americana</v>
          </cell>
          <cell r="D4145" t="str">
            <v>CPFL</v>
          </cell>
          <cell r="E4145">
            <v>44.73</v>
          </cell>
          <cell r="G4145" t="str">
            <v>$/MWh</v>
          </cell>
          <cell r="H4145">
            <v>8820</v>
          </cell>
          <cell r="I4145" t="str">
            <v>SAM</v>
          </cell>
          <cell r="J4145" t="str">
            <v>Carvalho</v>
          </cell>
          <cell r="K4145">
            <v>394518.6</v>
          </cell>
          <cell r="L4145">
            <v>394518.6</v>
          </cell>
          <cell r="M4145">
            <v>8820</v>
          </cell>
        </row>
        <row r="4146">
          <cell r="A4146">
            <v>38047</v>
          </cell>
          <cell r="B4146" t="str">
            <v>Electricity</v>
          </cell>
          <cell r="C4146" t="str">
            <v>Americana</v>
          </cell>
          <cell r="D4146" t="str">
            <v>CPFL</v>
          </cell>
          <cell r="E4146">
            <v>44.38</v>
          </cell>
          <cell r="G4146" t="str">
            <v>$/MWh</v>
          </cell>
          <cell r="H4146">
            <v>9494</v>
          </cell>
          <cell r="I4146" t="str">
            <v>SAM</v>
          </cell>
          <cell r="J4146" t="str">
            <v>Carvalho</v>
          </cell>
          <cell r="K4146">
            <v>421343.72000000003</v>
          </cell>
          <cell r="L4146">
            <v>421343.72000000003</v>
          </cell>
          <cell r="M4146">
            <v>9494</v>
          </cell>
        </row>
        <row r="4147">
          <cell r="A4147">
            <v>38078</v>
          </cell>
          <cell r="B4147" t="str">
            <v>Electricity</v>
          </cell>
          <cell r="C4147" t="str">
            <v>Americana</v>
          </cell>
          <cell r="D4147" t="str">
            <v>CPFL</v>
          </cell>
          <cell r="E4147">
            <v>53.57</v>
          </cell>
          <cell r="G4147" t="str">
            <v>$/MWh</v>
          </cell>
          <cell r="H4147">
            <v>9254</v>
          </cell>
          <cell r="I4147" t="str">
            <v>SAM</v>
          </cell>
          <cell r="J4147" t="str">
            <v>Carvalho</v>
          </cell>
          <cell r="K4147">
            <v>495736.78</v>
          </cell>
          <cell r="L4147">
            <v>495736.78</v>
          </cell>
          <cell r="M4147">
            <v>9254</v>
          </cell>
        </row>
        <row r="4148">
          <cell r="A4148">
            <v>38108</v>
          </cell>
          <cell r="B4148" t="str">
            <v>Electricity</v>
          </cell>
          <cell r="C4148" t="str">
            <v>Americana</v>
          </cell>
          <cell r="D4148" t="str">
            <v>CPFL</v>
          </cell>
          <cell r="E4148">
            <v>57.77</v>
          </cell>
          <cell r="G4148" t="str">
            <v>$/MWh</v>
          </cell>
          <cell r="H4148">
            <v>9137</v>
          </cell>
          <cell r="I4148" t="str">
            <v>SAM</v>
          </cell>
          <cell r="J4148" t="str">
            <v>Carvalho</v>
          </cell>
          <cell r="K4148">
            <v>527844.49</v>
          </cell>
          <cell r="L4148">
            <v>527844.49</v>
          </cell>
          <cell r="M4148">
            <v>9137</v>
          </cell>
        </row>
        <row r="4149">
          <cell r="A4149">
            <v>38139</v>
          </cell>
          <cell r="B4149" t="str">
            <v>Electricity</v>
          </cell>
          <cell r="C4149" t="str">
            <v>Americana</v>
          </cell>
          <cell r="D4149" t="str">
            <v>CPFL</v>
          </cell>
          <cell r="E4149">
            <v>56.96</v>
          </cell>
          <cell r="G4149" t="str">
            <v>$/MWh</v>
          </cell>
          <cell r="H4149">
            <v>8780</v>
          </cell>
          <cell r="I4149" t="str">
            <v>SAM</v>
          </cell>
          <cell r="J4149" t="str">
            <v>Carvalho</v>
          </cell>
          <cell r="K4149">
            <v>500108.79999999999</v>
          </cell>
          <cell r="L4149">
            <v>500108.79999999999</v>
          </cell>
          <cell r="M4149">
            <v>8780</v>
          </cell>
        </row>
        <row r="4150">
          <cell r="A4150">
            <v>38169</v>
          </cell>
          <cell r="B4150" t="str">
            <v>Electricity</v>
          </cell>
          <cell r="C4150" t="str">
            <v>Americana</v>
          </cell>
          <cell r="D4150" t="str">
            <v>CPFL</v>
          </cell>
          <cell r="E4150">
            <v>48.13</v>
          </cell>
          <cell r="G4150" t="str">
            <v>$/MWh</v>
          </cell>
          <cell r="H4150">
            <v>9594</v>
          </cell>
          <cell r="I4150" t="str">
            <v>SAM</v>
          </cell>
          <cell r="J4150" t="str">
            <v>Carvalho</v>
          </cell>
          <cell r="K4150">
            <v>461759.22000000003</v>
          </cell>
          <cell r="L4150">
            <v>461759.22000000003</v>
          </cell>
          <cell r="M4150">
            <v>9594</v>
          </cell>
        </row>
        <row r="4151">
          <cell r="A4151">
            <v>38200</v>
          </cell>
          <cell r="B4151" t="str">
            <v>Electricity</v>
          </cell>
          <cell r="C4151" t="str">
            <v>Americana</v>
          </cell>
          <cell r="D4151" t="str">
            <v>CPFL</v>
          </cell>
          <cell r="E4151">
            <v>49.79</v>
          </cell>
          <cell r="G4151" t="str">
            <v>$/MWh</v>
          </cell>
          <cell r="H4151">
            <v>8221</v>
          </cell>
          <cell r="I4151" t="str">
            <v>SAM</v>
          </cell>
          <cell r="J4151" t="str">
            <v>Carvalho</v>
          </cell>
          <cell r="K4151">
            <v>409323.58999999997</v>
          </cell>
          <cell r="L4151">
            <v>409323.58999999997</v>
          </cell>
          <cell r="M4151">
            <v>8221</v>
          </cell>
        </row>
        <row r="4152">
          <cell r="A4152">
            <v>38231</v>
          </cell>
          <cell r="B4152" t="str">
            <v>Electricity</v>
          </cell>
          <cell r="C4152" t="str">
            <v>Americana</v>
          </cell>
          <cell r="D4152" t="str">
            <v>CPFL</v>
          </cell>
          <cell r="E4152">
            <v>48</v>
          </cell>
          <cell r="G4152" t="str">
            <v>$/MWh</v>
          </cell>
          <cell r="H4152">
            <v>8100</v>
          </cell>
          <cell r="I4152" t="str">
            <v>SAM</v>
          </cell>
          <cell r="J4152" t="str">
            <v>Carvalho</v>
          </cell>
          <cell r="K4152">
            <v>388800</v>
          </cell>
          <cell r="L4152">
            <v>388800</v>
          </cell>
          <cell r="M4152">
            <v>8100</v>
          </cell>
        </row>
        <row r="4153">
          <cell r="A4153">
            <v>38261</v>
          </cell>
          <cell r="B4153" t="str">
            <v>Electricity</v>
          </cell>
          <cell r="C4153" t="str">
            <v>Americana</v>
          </cell>
          <cell r="D4153" t="str">
            <v>CPFL</v>
          </cell>
          <cell r="E4153">
            <v>48</v>
          </cell>
          <cell r="G4153" t="str">
            <v>$/MWh</v>
          </cell>
          <cell r="H4153">
            <v>8100</v>
          </cell>
          <cell r="I4153" t="str">
            <v>SAM</v>
          </cell>
          <cell r="J4153" t="str">
            <v>Carvalho</v>
          </cell>
          <cell r="K4153">
            <v>388800</v>
          </cell>
          <cell r="L4153">
            <v>388800</v>
          </cell>
          <cell r="M4153">
            <v>8100</v>
          </cell>
        </row>
        <row r="4154">
          <cell r="A4154">
            <v>38292</v>
          </cell>
          <cell r="B4154" t="str">
            <v>Electricity</v>
          </cell>
          <cell r="C4154" t="str">
            <v>Americana</v>
          </cell>
          <cell r="D4154" t="str">
            <v>CPFL</v>
          </cell>
          <cell r="E4154">
            <v>48</v>
          </cell>
          <cell r="G4154" t="str">
            <v>$/MWh</v>
          </cell>
          <cell r="H4154">
            <v>8100</v>
          </cell>
          <cell r="I4154" t="str">
            <v>SAM</v>
          </cell>
          <cell r="J4154" t="str">
            <v>Carvalho</v>
          </cell>
          <cell r="K4154">
            <v>388800</v>
          </cell>
          <cell r="L4154">
            <v>388800</v>
          </cell>
          <cell r="M4154">
            <v>8100</v>
          </cell>
        </row>
        <row r="4155">
          <cell r="A4155">
            <v>38322</v>
          </cell>
          <cell r="B4155" t="str">
            <v>Electricity</v>
          </cell>
          <cell r="C4155" t="str">
            <v>Americana</v>
          </cell>
          <cell r="D4155" t="str">
            <v>CPFL</v>
          </cell>
          <cell r="E4155">
            <v>48</v>
          </cell>
          <cell r="G4155" t="str">
            <v>$/MWh</v>
          </cell>
          <cell r="H4155">
            <v>8100</v>
          </cell>
          <cell r="I4155" t="str">
            <v>SAM</v>
          </cell>
          <cell r="J4155" t="str">
            <v>Carvalho</v>
          </cell>
          <cell r="K4155">
            <v>388800</v>
          </cell>
          <cell r="L4155">
            <v>388800</v>
          </cell>
          <cell r="M4155">
            <v>8100</v>
          </cell>
        </row>
        <row r="4156">
          <cell r="A4156">
            <v>38353</v>
          </cell>
          <cell r="B4156" t="str">
            <v>Electricity</v>
          </cell>
          <cell r="C4156" t="str">
            <v>Americana</v>
          </cell>
          <cell r="D4156" t="str">
            <v>CPFL</v>
          </cell>
          <cell r="G4156" t="str">
            <v>$/MWh</v>
          </cell>
          <cell r="H4156">
            <v>0</v>
          </cell>
          <cell r="I4156" t="str">
            <v>SAM</v>
          </cell>
          <cell r="J4156" t="str">
            <v>Carvalho</v>
          </cell>
          <cell r="K4156">
            <v>0</v>
          </cell>
          <cell r="L4156">
            <v>0</v>
          </cell>
          <cell r="M4156">
            <v>0</v>
          </cell>
        </row>
        <row r="4157">
          <cell r="A4157">
            <v>38384</v>
          </cell>
          <cell r="B4157" t="str">
            <v>Electricity</v>
          </cell>
          <cell r="C4157" t="str">
            <v>Americana</v>
          </cell>
          <cell r="D4157" t="str">
            <v>CPFL</v>
          </cell>
          <cell r="G4157" t="str">
            <v>$/MWh</v>
          </cell>
          <cell r="H4157">
            <v>0</v>
          </cell>
          <cell r="I4157" t="str">
            <v>SAM</v>
          </cell>
          <cell r="J4157" t="str">
            <v>Carvalho</v>
          </cell>
          <cell r="K4157">
            <v>0</v>
          </cell>
          <cell r="L4157">
            <v>0</v>
          </cell>
          <cell r="M4157">
            <v>0</v>
          </cell>
        </row>
        <row r="4158">
          <cell r="A4158">
            <v>38412</v>
          </cell>
          <cell r="B4158" t="str">
            <v>Electricity</v>
          </cell>
          <cell r="C4158" t="str">
            <v>Americana</v>
          </cell>
          <cell r="D4158" t="str">
            <v>CPFL</v>
          </cell>
          <cell r="G4158" t="str">
            <v>$/MWh</v>
          </cell>
          <cell r="H4158">
            <v>0</v>
          </cell>
          <cell r="I4158" t="str">
            <v>SAM</v>
          </cell>
          <cell r="J4158" t="str">
            <v>Carvalho</v>
          </cell>
          <cell r="K4158">
            <v>0</v>
          </cell>
          <cell r="L4158">
            <v>0</v>
          </cell>
          <cell r="M4158">
            <v>0</v>
          </cell>
        </row>
        <row r="4159">
          <cell r="A4159">
            <v>38443</v>
          </cell>
          <cell r="B4159" t="str">
            <v>Electricity</v>
          </cell>
          <cell r="C4159" t="str">
            <v>Americana</v>
          </cell>
          <cell r="D4159" t="str">
            <v>CPFL</v>
          </cell>
          <cell r="G4159" t="str">
            <v>$/MWh</v>
          </cell>
          <cell r="H4159">
            <v>0</v>
          </cell>
          <cell r="I4159" t="str">
            <v>SAM</v>
          </cell>
          <cell r="J4159" t="str">
            <v>Carvalho</v>
          </cell>
          <cell r="K4159">
            <v>0</v>
          </cell>
          <cell r="L4159">
            <v>0</v>
          </cell>
          <cell r="M4159">
            <v>0</v>
          </cell>
        </row>
        <row r="4160">
          <cell r="A4160">
            <v>38473</v>
          </cell>
          <cell r="B4160" t="str">
            <v>Electricity</v>
          </cell>
          <cell r="C4160" t="str">
            <v>Americana</v>
          </cell>
          <cell r="D4160" t="str">
            <v>CPFL</v>
          </cell>
          <cell r="G4160" t="str">
            <v>$/MWh</v>
          </cell>
          <cell r="H4160">
            <v>0</v>
          </cell>
          <cell r="I4160" t="str">
            <v>SAM</v>
          </cell>
          <cell r="J4160" t="str">
            <v>Carvalho</v>
          </cell>
          <cell r="K4160">
            <v>0</v>
          </cell>
          <cell r="L4160">
            <v>0</v>
          </cell>
          <cell r="M4160">
            <v>0</v>
          </cell>
        </row>
        <row r="4161">
          <cell r="A4161">
            <v>38504</v>
          </cell>
          <cell r="B4161" t="str">
            <v>Electricity</v>
          </cell>
          <cell r="C4161" t="str">
            <v>Americana</v>
          </cell>
          <cell r="D4161" t="str">
            <v>CPFL</v>
          </cell>
          <cell r="G4161" t="str">
            <v>$/MWh</v>
          </cell>
          <cell r="H4161">
            <v>0</v>
          </cell>
          <cell r="I4161" t="str">
            <v>SAM</v>
          </cell>
          <cell r="J4161" t="str">
            <v>Carvalho</v>
          </cell>
          <cell r="K4161">
            <v>0</v>
          </cell>
          <cell r="L4161">
            <v>0</v>
          </cell>
          <cell r="M4161">
            <v>0</v>
          </cell>
        </row>
        <row r="4162">
          <cell r="A4162">
            <v>38534</v>
          </cell>
          <cell r="B4162" t="str">
            <v>Electricity</v>
          </cell>
          <cell r="C4162" t="str">
            <v>Americana</v>
          </cell>
          <cell r="D4162" t="str">
            <v>CPFL</v>
          </cell>
          <cell r="G4162" t="str">
            <v>$/MWh</v>
          </cell>
          <cell r="H4162">
            <v>0</v>
          </cell>
          <cell r="I4162" t="str">
            <v>SAM</v>
          </cell>
          <cell r="J4162" t="str">
            <v>Carvalho</v>
          </cell>
          <cell r="K4162">
            <v>0</v>
          </cell>
          <cell r="L4162">
            <v>0</v>
          </cell>
          <cell r="M4162">
            <v>0</v>
          </cell>
        </row>
        <row r="4163">
          <cell r="A4163">
            <v>38565</v>
          </cell>
          <cell r="B4163" t="str">
            <v>Electricity</v>
          </cell>
          <cell r="C4163" t="str">
            <v>Americana</v>
          </cell>
          <cell r="D4163" t="str">
            <v>CPFL</v>
          </cell>
          <cell r="G4163" t="str">
            <v>$/MWh</v>
          </cell>
          <cell r="H4163">
            <v>0</v>
          </cell>
          <cell r="I4163" t="str">
            <v>SAM</v>
          </cell>
          <cell r="J4163" t="str">
            <v>Carvalho</v>
          </cell>
          <cell r="K4163">
            <v>0</v>
          </cell>
          <cell r="L4163">
            <v>0</v>
          </cell>
          <cell r="M4163">
            <v>0</v>
          </cell>
        </row>
        <row r="4164">
          <cell r="A4164">
            <v>38596</v>
          </cell>
          <cell r="B4164" t="str">
            <v>Electricity</v>
          </cell>
          <cell r="C4164" t="str">
            <v>Americana</v>
          </cell>
          <cell r="D4164" t="str">
            <v>CPFL</v>
          </cell>
          <cell r="G4164" t="str">
            <v>$/MWh</v>
          </cell>
          <cell r="H4164">
            <v>0</v>
          </cell>
          <cell r="I4164" t="str">
            <v>SAM</v>
          </cell>
          <cell r="J4164" t="str">
            <v>Carvalho</v>
          </cell>
          <cell r="K4164">
            <v>0</v>
          </cell>
          <cell r="L4164">
            <v>0</v>
          </cell>
          <cell r="M4164">
            <v>0</v>
          </cell>
        </row>
        <row r="4165">
          <cell r="A4165">
            <v>38626</v>
          </cell>
          <cell r="B4165" t="str">
            <v>Electricity</v>
          </cell>
          <cell r="C4165" t="str">
            <v>Americana</v>
          </cell>
          <cell r="D4165" t="str">
            <v>CPFL</v>
          </cell>
          <cell r="G4165" t="str">
            <v>$/MWh</v>
          </cell>
          <cell r="H4165">
            <v>0</v>
          </cell>
          <cell r="I4165" t="str">
            <v>SAM</v>
          </cell>
          <cell r="J4165" t="str">
            <v>Carvalho</v>
          </cell>
          <cell r="K4165">
            <v>0</v>
          </cell>
          <cell r="L4165">
            <v>0</v>
          </cell>
          <cell r="M4165">
            <v>0</v>
          </cell>
        </row>
        <row r="4166">
          <cell r="A4166">
            <v>38657</v>
          </cell>
          <cell r="B4166" t="str">
            <v>Electricity</v>
          </cell>
          <cell r="C4166" t="str">
            <v>Americana</v>
          </cell>
          <cell r="D4166" t="str">
            <v>CPFL</v>
          </cell>
          <cell r="G4166" t="str">
            <v>$/MWh</v>
          </cell>
          <cell r="H4166">
            <v>0</v>
          </cell>
          <cell r="I4166" t="str">
            <v>SAM</v>
          </cell>
          <cell r="J4166" t="str">
            <v>Carvalho</v>
          </cell>
          <cell r="K4166">
            <v>0</v>
          </cell>
          <cell r="L4166">
            <v>0</v>
          </cell>
          <cell r="M4166">
            <v>0</v>
          </cell>
        </row>
        <row r="4167">
          <cell r="A4167">
            <v>38687</v>
          </cell>
          <cell r="B4167" t="str">
            <v>Electricity</v>
          </cell>
          <cell r="C4167" t="str">
            <v>Americana</v>
          </cell>
          <cell r="D4167" t="str">
            <v>CPFL</v>
          </cell>
          <cell r="G4167" t="str">
            <v>$/MWh</v>
          </cell>
          <cell r="H4167">
            <v>0</v>
          </cell>
          <cell r="I4167" t="str">
            <v>SAM</v>
          </cell>
          <cell r="J4167" t="str">
            <v>Carvalho</v>
          </cell>
          <cell r="K4167">
            <v>0</v>
          </cell>
          <cell r="L4167">
            <v>0</v>
          </cell>
          <cell r="M4167">
            <v>0</v>
          </cell>
        </row>
        <row r="4168">
          <cell r="A4168">
            <v>38200</v>
          </cell>
          <cell r="B4168" t="str">
            <v>MEG</v>
          </cell>
          <cell r="C4168" t="str">
            <v>Offenbach</v>
          </cell>
          <cell r="D4168" t="str">
            <v>BASF</v>
          </cell>
          <cell r="E4168">
            <v>621.98374999999999</v>
          </cell>
          <cell r="F4168">
            <v>0</v>
          </cell>
          <cell r="G4168" t="str">
            <v>€/MT</v>
          </cell>
          <cell r="H4168">
            <v>3612</v>
          </cell>
          <cell r="I4168" t="str">
            <v>Euro</v>
          </cell>
          <cell r="J4168" t="str">
            <v>Princen</v>
          </cell>
          <cell r="K4168">
            <v>2740409.1510390001</v>
          </cell>
          <cell r="L4168">
            <v>2740409.1510390001</v>
          </cell>
          <cell r="M4168">
            <v>3612</v>
          </cell>
        </row>
        <row r="4169">
          <cell r="A4169">
            <v>38231</v>
          </cell>
          <cell r="B4169" t="str">
            <v>MEG</v>
          </cell>
          <cell r="C4169" t="str">
            <v>Offenbach</v>
          </cell>
          <cell r="D4169" t="str">
            <v>BASF</v>
          </cell>
          <cell r="E4169">
            <v>645.85374999999999</v>
          </cell>
          <cell r="F4169">
            <v>0</v>
          </cell>
          <cell r="G4169" t="str">
            <v>€/MT</v>
          </cell>
          <cell r="H4169">
            <v>2914</v>
          </cell>
          <cell r="I4169" t="str">
            <v>Euro</v>
          </cell>
          <cell r="J4169" t="str">
            <v>Princen</v>
          </cell>
          <cell r="K4169">
            <v>2271971.921358</v>
          </cell>
          <cell r="L4169">
            <v>2271971.921358</v>
          </cell>
          <cell r="M4169">
            <v>2914</v>
          </cell>
        </row>
        <row r="4170">
          <cell r="A4170">
            <v>38261</v>
          </cell>
          <cell r="B4170" t="str">
            <v>MEG</v>
          </cell>
          <cell r="C4170" t="str">
            <v>Offenbach</v>
          </cell>
          <cell r="D4170" t="str">
            <v>BASF</v>
          </cell>
          <cell r="E4170">
            <v>740.8</v>
          </cell>
          <cell r="F4170">
            <v>0</v>
          </cell>
          <cell r="G4170" t="str">
            <v>€/MT</v>
          </cell>
          <cell r="H4170">
            <v>3500</v>
          </cell>
          <cell r="I4170" t="str">
            <v>Euro</v>
          </cell>
          <cell r="J4170" t="str">
            <v>Princen</v>
          </cell>
          <cell r="K4170">
            <v>3130028.16</v>
          </cell>
          <cell r="L4170">
            <v>3130028.16</v>
          </cell>
          <cell r="M4170">
            <v>3500</v>
          </cell>
        </row>
        <row r="4171">
          <cell r="A4171">
            <v>38292</v>
          </cell>
          <cell r="B4171" t="str">
            <v>MEG</v>
          </cell>
          <cell r="C4171" t="str">
            <v>Offenbach</v>
          </cell>
          <cell r="D4171" t="str">
            <v>BASF</v>
          </cell>
          <cell r="E4171">
            <v>755.71875</v>
          </cell>
          <cell r="F4171">
            <v>0</v>
          </cell>
          <cell r="G4171" t="str">
            <v>€/MT</v>
          </cell>
          <cell r="H4171">
            <v>3200</v>
          </cell>
          <cell r="I4171" t="str">
            <v>Euro</v>
          </cell>
          <cell r="J4171" t="str">
            <v>Princen</v>
          </cell>
          <cell r="K4171">
            <v>2919371.76</v>
          </cell>
          <cell r="L4171">
            <v>2919371.7600000002</v>
          </cell>
          <cell r="M4171">
            <v>3200</v>
          </cell>
        </row>
        <row r="4172">
          <cell r="A4172">
            <v>38322</v>
          </cell>
          <cell r="B4172" t="str">
            <v>MEG</v>
          </cell>
          <cell r="C4172" t="str">
            <v>Offenbach</v>
          </cell>
          <cell r="D4172" t="str">
            <v>BASF</v>
          </cell>
          <cell r="E4172">
            <v>757.85</v>
          </cell>
          <cell r="F4172">
            <v>0</v>
          </cell>
          <cell r="G4172" t="str">
            <v>€/MT</v>
          </cell>
          <cell r="H4172">
            <v>3200</v>
          </cell>
          <cell r="I4172" t="str">
            <v>Euro</v>
          </cell>
          <cell r="J4172" t="str">
            <v>Princen</v>
          </cell>
          <cell r="K4172">
            <v>2927604.8640000001</v>
          </cell>
          <cell r="L4172">
            <v>2927604.8640000001</v>
          </cell>
          <cell r="M4172">
            <v>3200</v>
          </cell>
        </row>
        <row r="4173">
          <cell r="A4173">
            <v>38353</v>
          </cell>
          <cell r="B4173" t="str">
            <v>MEG</v>
          </cell>
          <cell r="C4173" t="str">
            <v>Offenbach</v>
          </cell>
          <cell r="D4173" t="str">
            <v>BASF</v>
          </cell>
          <cell r="E4173">
            <v>743.88125000000002</v>
          </cell>
          <cell r="F4173">
            <v>0</v>
          </cell>
          <cell r="G4173" t="str">
            <v>€/MT</v>
          </cell>
          <cell r="H4173">
            <v>3500</v>
          </cell>
          <cell r="I4173" t="str">
            <v>Euro</v>
          </cell>
          <cell r="J4173" t="str">
            <v>Princen</v>
          </cell>
          <cell r="K4173">
            <v>3143047.0575000001</v>
          </cell>
          <cell r="L4173">
            <v>3143047.0575000001</v>
          </cell>
          <cell r="M4173">
            <v>3500</v>
          </cell>
        </row>
        <row r="4174">
          <cell r="A4174">
            <v>38384</v>
          </cell>
          <cell r="B4174" t="str">
            <v>MEG</v>
          </cell>
          <cell r="C4174" t="str">
            <v>Offenbach</v>
          </cell>
          <cell r="D4174" t="str">
            <v>BASF</v>
          </cell>
          <cell r="E4174">
            <v>694.86249999999995</v>
          </cell>
          <cell r="F4174">
            <v>0</v>
          </cell>
          <cell r="G4174" t="str">
            <v>€/MT</v>
          </cell>
          <cell r="H4174">
            <v>3500</v>
          </cell>
          <cell r="I4174" t="str">
            <v>Euro</v>
          </cell>
          <cell r="J4174" t="str">
            <v>Princen</v>
          </cell>
          <cell r="K4174">
            <v>2935933.0349999997</v>
          </cell>
          <cell r="L4174">
            <v>2935933.0350000001</v>
          </cell>
          <cell r="M4174">
            <v>3500</v>
          </cell>
        </row>
        <row r="4175">
          <cell r="A4175">
            <v>38412</v>
          </cell>
          <cell r="B4175" t="str">
            <v>MEG</v>
          </cell>
          <cell r="C4175" t="str">
            <v>Offenbach</v>
          </cell>
          <cell r="D4175" t="str">
            <v>BASF</v>
          </cell>
          <cell r="E4175">
            <v>694.86249999999995</v>
          </cell>
          <cell r="F4175">
            <v>0</v>
          </cell>
          <cell r="G4175" t="str">
            <v>€/MT</v>
          </cell>
          <cell r="H4175">
            <v>3500</v>
          </cell>
          <cell r="I4175" t="str">
            <v>Euro</v>
          </cell>
          <cell r="J4175" t="str">
            <v>Princen</v>
          </cell>
          <cell r="K4175">
            <v>2935933.0349999997</v>
          </cell>
          <cell r="L4175">
            <v>2935933.0350000001</v>
          </cell>
          <cell r="M4175">
            <v>3500</v>
          </cell>
        </row>
        <row r="4176">
          <cell r="A4176">
            <v>38443</v>
          </cell>
          <cell r="B4176" t="str">
            <v>MEG</v>
          </cell>
          <cell r="C4176" t="str">
            <v>Offenbach</v>
          </cell>
          <cell r="D4176" t="str">
            <v>BASF</v>
          </cell>
          <cell r="E4176">
            <v>698.66624999999999</v>
          </cell>
          <cell r="F4176">
            <v>0</v>
          </cell>
          <cell r="G4176" t="str">
            <v>€/MT</v>
          </cell>
          <cell r="H4176">
            <v>3500</v>
          </cell>
          <cell r="I4176" t="str">
            <v>Euro</v>
          </cell>
          <cell r="J4176" t="str">
            <v>Princen</v>
          </cell>
          <cell r="K4176">
            <v>2952004.6395</v>
          </cell>
          <cell r="L4176">
            <v>2952004.6395</v>
          </cell>
          <cell r="M4176">
            <v>3500</v>
          </cell>
        </row>
        <row r="4177">
          <cell r="A4177">
            <v>38473</v>
          </cell>
          <cell r="B4177" t="str">
            <v>MEG</v>
          </cell>
          <cell r="C4177" t="str">
            <v>Offenbach</v>
          </cell>
          <cell r="D4177" t="str">
            <v>BASF</v>
          </cell>
          <cell r="E4177">
            <v>722.96250000000009</v>
          </cell>
          <cell r="F4177">
            <v>0</v>
          </cell>
          <cell r="G4177" t="str">
            <v>€/MT</v>
          </cell>
          <cell r="H4177">
            <v>3500</v>
          </cell>
          <cell r="I4177" t="str">
            <v>Euro</v>
          </cell>
          <cell r="J4177" t="str">
            <v>Princen</v>
          </cell>
          <cell r="K4177">
            <v>3054661.1550000007</v>
          </cell>
          <cell r="L4177">
            <v>3054661.1550000007</v>
          </cell>
          <cell r="M4177">
            <v>3500</v>
          </cell>
        </row>
        <row r="4178">
          <cell r="A4178">
            <v>38504</v>
          </cell>
          <cell r="B4178" t="str">
            <v>MEG</v>
          </cell>
          <cell r="C4178" t="str">
            <v>Offenbach</v>
          </cell>
          <cell r="D4178" t="str">
            <v>BASF</v>
          </cell>
          <cell r="E4178">
            <v>748.53750000000002</v>
          </cell>
          <cell r="F4178">
            <v>0</v>
          </cell>
          <cell r="G4178" t="str">
            <v>€/MT</v>
          </cell>
          <cell r="H4178">
            <v>3500</v>
          </cell>
          <cell r="I4178" t="str">
            <v>Euro</v>
          </cell>
          <cell r="J4178" t="str">
            <v>Princen</v>
          </cell>
          <cell r="K4178">
            <v>3162720.6450000005</v>
          </cell>
          <cell r="L4178">
            <v>3162720.645</v>
          </cell>
          <cell r="M4178">
            <v>3500</v>
          </cell>
        </row>
        <row r="4179">
          <cell r="A4179">
            <v>38534</v>
          </cell>
          <cell r="B4179" t="str">
            <v>MEG</v>
          </cell>
          <cell r="C4179" t="str">
            <v>Offenbach</v>
          </cell>
          <cell r="D4179" t="str">
            <v>BASF</v>
          </cell>
          <cell r="E4179">
            <v>686.66624999999999</v>
          </cell>
          <cell r="F4179">
            <v>0</v>
          </cell>
          <cell r="G4179" t="str">
            <v>€/MT</v>
          </cell>
          <cell r="H4179">
            <v>3500</v>
          </cell>
          <cell r="I4179" t="str">
            <v>Euro</v>
          </cell>
          <cell r="J4179" t="str">
            <v>Princen</v>
          </cell>
          <cell r="K4179">
            <v>2901302.2395000001</v>
          </cell>
          <cell r="L4179">
            <v>2901302.2395000001</v>
          </cell>
          <cell r="M4179">
            <v>3500</v>
          </cell>
        </row>
        <row r="4180">
          <cell r="A4180">
            <v>38565</v>
          </cell>
          <cell r="B4180" t="str">
            <v>MEG</v>
          </cell>
          <cell r="C4180" t="str">
            <v>Offenbach</v>
          </cell>
          <cell r="D4180" t="str">
            <v>BASF</v>
          </cell>
          <cell r="E4180">
            <v>663.22250000000008</v>
          </cell>
          <cell r="F4180">
            <v>0</v>
          </cell>
          <cell r="G4180" t="str">
            <v>€/MT</v>
          </cell>
          <cell r="H4180">
            <v>3500</v>
          </cell>
          <cell r="I4180" t="str">
            <v>Euro</v>
          </cell>
          <cell r="J4180" t="str">
            <v>Princen</v>
          </cell>
          <cell r="K4180">
            <v>2802247.7070000004</v>
          </cell>
          <cell r="L4180">
            <v>2802247.7070000009</v>
          </cell>
          <cell r="M4180">
            <v>3500</v>
          </cell>
        </row>
        <row r="4181">
          <cell r="A4181">
            <v>38596</v>
          </cell>
          <cell r="B4181" t="str">
            <v>MEG</v>
          </cell>
          <cell r="C4181" t="str">
            <v>Offenbach</v>
          </cell>
          <cell r="D4181" t="str">
            <v>BASF</v>
          </cell>
          <cell r="E4181">
            <v>698.17499999999995</v>
          </cell>
          <cell r="F4181">
            <v>0</v>
          </cell>
          <cell r="G4181" t="str">
            <v>€/MT</v>
          </cell>
          <cell r="H4181">
            <v>3500</v>
          </cell>
          <cell r="I4181" t="str">
            <v>Euro</v>
          </cell>
          <cell r="J4181" t="str">
            <v>Princen</v>
          </cell>
          <cell r="K4181">
            <v>2949929.01</v>
          </cell>
          <cell r="L4181">
            <v>2949929.0100000002</v>
          </cell>
          <cell r="M4181">
            <v>3500</v>
          </cell>
        </row>
        <row r="4182">
          <cell r="A4182">
            <v>38626</v>
          </cell>
          <cell r="B4182" t="str">
            <v>MEG</v>
          </cell>
          <cell r="C4182" t="str">
            <v>Offenbach</v>
          </cell>
          <cell r="D4182" t="str">
            <v>BASF</v>
          </cell>
          <cell r="E4182">
            <v>751.53750000000002</v>
          </cell>
          <cell r="F4182">
            <v>0</v>
          </cell>
          <cell r="G4182" t="str">
            <v>€/MT</v>
          </cell>
          <cell r="H4182">
            <v>3500</v>
          </cell>
          <cell r="I4182" t="str">
            <v>Euro</v>
          </cell>
          <cell r="J4182" t="str">
            <v>Princen</v>
          </cell>
          <cell r="K4182">
            <v>3175396.2450000001</v>
          </cell>
          <cell r="L4182">
            <v>3175396.2450000001</v>
          </cell>
          <cell r="M4182">
            <v>3500</v>
          </cell>
        </row>
        <row r="4183">
          <cell r="A4183">
            <v>38657</v>
          </cell>
          <cell r="B4183" t="str">
            <v>MEG</v>
          </cell>
          <cell r="C4183" t="str">
            <v>Offenbach</v>
          </cell>
          <cell r="D4183" t="str">
            <v>BASF</v>
          </cell>
          <cell r="E4183">
            <v>777.11249999999995</v>
          </cell>
          <cell r="F4183">
            <v>0</v>
          </cell>
          <cell r="G4183" t="str">
            <v>€/MT</v>
          </cell>
          <cell r="H4183">
            <v>3500</v>
          </cell>
          <cell r="I4183" t="str">
            <v>Euro</v>
          </cell>
          <cell r="J4183" t="str">
            <v>Princen</v>
          </cell>
          <cell r="K4183">
            <v>3283455.7350000003</v>
          </cell>
          <cell r="L4183">
            <v>3283455.7350000003</v>
          </cell>
          <cell r="M4183">
            <v>3500</v>
          </cell>
        </row>
        <row r="4184">
          <cell r="A4184">
            <v>38687</v>
          </cell>
          <cell r="B4184" t="str">
            <v>MEG</v>
          </cell>
          <cell r="C4184" t="str">
            <v>Offenbach</v>
          </cell>
          <cell r="D4184" t="str">
            <v>BASF</v>
          </cell>
          <cell r="E4184">
            <v>802.6875</v>
          </cell>
          <cell r="F4184">
            <v>0</v>
          </cell>
          <cell r="G4184" t="str">
            <v>€/MT</v>
          </cell>
          <cell r="H4184">
            <v>3500</v>
          </cell>
          <cell r="I4184" t="str">
            <v>Euro</v>
          </cell>
          <cell r="J4184" t="str">
            <v>Princen</v>
          </cell>
          <cell r="K4184">
            <v>3391515.2250000001</v>
          </cell>
          <cell r="L4184">
            <v>3391515.2250000001</v>
          </cell>
          <cell r="M4184">
            <v>3500</v>
          </cell>
        </row>
        <row r="4185">
          <cell r="A4185">
            <v>38200</v>
          </cell>
          <cell r="B4185" t="str">
            <v>MEG</v>
          </cell>
          <cell r="C4185" t="str">
            <v>Offenbach</v>
          </cell>
          <cell r="D4185" t="str">
            <v>Shell</v>
          </cell>
          <cell r="E4185">
            <v>649.35</v>
          </cell>
          <cell r="F4185">
            <v>12</v>
          </cell>
          <cell r="G4185" t="str">
            <v>€/MT</v>
          </cell>
          <cell r="H4185">
            <v>2745</v>
          </cell>
          <cell r="I4185" t="str">
            <v>Euro</v>
          </cell>
          <cell r="J4185" t="str">
            <v>Princen</v>
          </cell>
          <cell r="K4185">
            <v>2214431.9338500001</v>
          </cell>
          <cell r="L4185">
            <v>2174251.7218499999</v>
          </cell>
          <cell r="M4185">
            <v>2745</v>
          </cell>
        </row>
        <row r="4186">
          <cell r="A4186">
            <v>38231</v>
          </cell>
          <cell r="B4186" t="str">
            <v>MEG</v>
          </cell>
          <cell r="C4186" t="str">
            <v>Offenbach</v>
          </cell>
          <cell r="D4186" t="str">
            <v>Shell</v>
          </cell>
          <cell r="E4186">
            <v>649.35</v>
          </cell>
          <cell r="F4186">
            <v>12</v>
          </cell>
          <cell r="G4186" t="str">
            <v>€/MT</v>
          </cell>
          <cell r="H4186">
            <v>2286</v>
          </cell>
          <cell r="I4186" t="str">
            <v>Euro</v>
          </cell>
          <cell r="J4186" t="str">
            <v>Princen</v>
          </cell>
          <cell r="K4186">
            <v>1825100.6119200003</v>
          </cell>
          <cell r="L4186">
            <v>1791984.7015200001</v>
          </cell>
          <cell r="M4186">
            <v>2286</v>
          </cell>
        </row>
        <row r="4187">
          <cell r="A4187">
            <v>38261</v>
          </cell>
          <cell r="B4187" t="str">
            <v>MEG</v>
          </cell>
          <cell r="C4187" t="str">
            <v>Offenbach</v>
          </cell>
          <cell r="D4187" t="str">
            <v>Shell</v>
          </cell>
          <cell r="E4187">
            <v>689.65</v>
          </cell>
          <cell r="F4187">
            <v>12</v>
          </cell>
          <cell r="G4187" t="str">
            <v>€/MT</v>
          </cell>
          <cell r="H4187">
            <v>3400</v>
          </cell>
          <cell r="I4187" t="str">
            <v>Euro</v>
          </cell>
          <cell r="J4187" t="str">
            <v>Princen</v>
          </cell>
          <cell r="K4187">
            <v>2879908.392</v>
          </cell>
          <cell r="L4187">
            <v>2830654.6320000002</v>
          </cell>
          <cell r="M4187">
            <v>3400</v>
          </cell>
        </row>
        <row r="4188">
          <cell r="A4188">
            <v>38292</v>
          </cell>
          <cell r="B4188" t="str">
            <v>MEG</v>
          </cell>
          <cell r="C4188" t="str">
            <v>Offenbach</v>
          </cell>
          <cell r="D4188" t="str">
            <v>Shell</v>
          </cell>
          <cell r="E4188">
            <v>689.65</v>
          </cell>
          <cell r="F4188">
            <v>12</v>
          </cell>
          <cell r="G4188" t="str">
            <v>€/MT</v>
          </cell>
          <cell r="H4188">
            <v>3400</v>
          </cell>
          <cell r="I4188" t="str">
            <v>Euro</v>
          </cell>
          <cell r="J4188" t="str">
            <v>Princen</v>
          </cell>
          <cell r="K4188">
            <v>2879908.392</v>
          </cell>
          <cell r="L4188">
            <v>2830654.6320000002</v>
          </cell>
          <cell r="M4188">
            <v>3400</v>
          </cell>
        </row>
        <row r="4189">
          <cell r="A4189">
            <v>38322</v>
          </cell>
          <cell r="B4189" t="str">
            <v>MEG</v>
          </cell>
          <cell r="C4189" t="str">
            <v>Offenbach</v>
          </cell>
          <cell r="D4189" t="str">
            <v>Shell</v>
          </cell>
          <cell r="E4189">
            <v>689.65</v>
          </cell>
          <cell r="F4189">
            <v>12</v>
          </cell>
          <cell r="G4189" t="str">
            <v>€/MT</v>
          </cell>
          <cell r="H4189">
            <v>3200</v>
          </cell>
          <cell r="I4189" t="str">
            <v>Euro</v>
          </cell>
          <cell r="J4189" t="str">
            <v>Princen</v>
          </cell>
          <cell r="K4189">
            <v>2710502.0159999998</v>
          </cell>
          <cell r="L4189">
            <v>2664145.5360000003</v>
          </cell>
          <cell r="M4189">
            <v>3200</v>
          </cell>
        </row>
        <row r="4190">
          <cell r="A4190">
            <v>38353</v>
          </cell>
          <cell r="B4190" t="str">
            <v>MEG</v>
          </cell>
          <cell r="C4190" t="str">
            <v>Offenbach</v>
          </cell>
          <cell r="D4190" t="str">
            <v>Shell</v>
          </cell>
          <cell r="E4190">
            <v>761.2</v>
          </cell>
          <cell r="F4190">
            <v>0</v>
          </cell>
          <cell r="G4190" t="str">
            <v>€/MT</v>
          </cell>
          <cell r="H4190">
            <v>4000</v>
          </cell>
          <cell r="I4190" t="str">
            <v>Euro</v>
          </cell>
          <cell r="J4190" t="str">
            <v>Princen</v>
          </cell>
          <cell r="K4190">
            <v>3675682.56</v>
          </cell>
          <cell r="L4190">
            <v>3675682.56</v>
          </cell>
          <cell r="M4190">
            <v>4000</v>
          </cell>
        </row>
        <row r="4191">
          <cell r="A4191">
            <v>38384</v>
          </cell>
          <cell r="B4191" t="str">
            <v>MEG</v>
          </cell>
          <cell r="C4191" t="str">
            <v>Offenbach</v>
          </cell>
          <cell r="D4191" t="str">
            <v>Shell</v>
          </cell>
          <cell r="E4191">
            <v>761.2</v>
          </cell>
          <cell r="F4191">
            <v>0</v>
          </cell>
          <cell r="G4191" t="str">
            <v>€/MT</v>
          </cell>
          <cell r="H4191">
            <v>4000</v>
          </cell>
          <cell r="I4191" t="str">
            <v>Euro</v>
          </cell>
          <cell r="J4191" t="str">
            <v>Princen</v>
          </cell>
          <cell r="K4191">
            <v>3675682.56</v>
          </cell>
          <cell r="L4191">
            <v>3675682.56</v>
          </cell>
          <cell r="M4191">
            <v>4000</v>
          </cell>
        </row>
        <row r="4192">
          <cell r="A4192">
            <v>38412</v>
          </cell>
          <cell r="B4192" t="str">
            <v>MEG</v>
          </cell>
          <cell r="C4192" t="str">
            <v>Offenbach</v>
          </cell>
          <cell r="D4192" t="str">
            <v>Shell</v>
          </cell>
          <cell r="E4192">
            <v>761.2</v>
          </cell>
          <cell r="F4192">
            <v>0</v>
          </cell>
          <cell r="G4192" t="str">
            <v>€/MT</v>
          </cell>
          <cell r="H4192">
            <v>4000</v>
          </cell>
          <cell r="I4192" t="str">
            <v>Euro</v>
          </cell>
          <cell r="J4192" t="str">
            <v>Princen</v>
          </cell>
          <cell r="K4192">
            <v>3675682.56</v>
          </cell>
          <cell r="L4192">
            <v>3675682.56</v>
          </cell>
          <cell r="M4192">
            <v>4000</v>
          </cell>
        </row>
        <row r="4193">
          <cell r="A4193">
            <v>38443</v>
          </cell>
          <cell r="B4193" t="str">
            <v>MEG</v>
          </cell>
          <cell r="C4193" t="str">
            <v>Offenbach</v>
          </cell>
          <cell r="D4193" t="str">
            <v>Shell</v>
          </cell>
          <cell r="E4193">
            <v>748.8</v>
          </cell>
          <cell r="F4193">
            <v>0</v>
          </cell>
          <cell r="G4193" t="str">
            <v>€/MT</v>
          </cell>
          <cell r="H4193">
            <v>4000</v>
          </cell>
          <cell r="I4193" t="str">
            <v>Euro</v>
          </cell>
          <cell r="J4193" t="str">
            <v>Princen</v>
          </cell>
          <cell r="K4193">
            <v>3615805.4399999999</v>
          </cell>
          <cell r="L4193">
            <v>3615805.4399999999</v>
          </cell>
          <cell r="M4193">
            <v>4000</v>
          </cell>
        </row>
        <row r="4194">
          <cell r="A4194">
            <v>38473</v>
          </cell>
          <cell r="B4194" t="str">
            <v>MEG</v>
          </cell>
          <cell r="C4194" t="str">
            <v>Offenbach</v>
          </cell>
          <cell r="D4194" t="str">
            <v>Shell</v>
          </cell>
          <cell r="E4194">
            <v>748.8</v>
          </cell>
          <cell r="F4194">
            <v>0</v>
          </cell>
          <cell r="G4194" t="str">
            <v>€/MT</v>
          </cell>
          <cell r="H4194">
            <v>4000</v>
          </cell>
          <cell r="I4194" t="str">
            <v>Euro</v>
          </cell>
          <cell r="J4194" t="str">
            <v>Princen</v>
          </cell>
          <cell r="K4194">
            <v>3615805.4399999999</v>
          </cell>
          <cell r="L4194">
            <v>3615805.4399999999</v>
          </cell>
          <cell r="M4194">
            <v>4000</v>
          </cell>
        </row>
        <row r="4195">
          <cell r="A4195">
            <v>38504</v>
          </cell>
          <cell r="B4195" t="str">
            <v>MEG</v>
          </cell>
          <cell r="C4195" t="str">
            <v>Offenbach</v>
          </cell>
          <cell r="D4195" t="str">
            <v>Shell</v>
          </cell>
          <cell r="E4195">
            <v>748.8</v>
          </cell>
          <cell r="F4195">
            <v>0</v>
          </cell>
          <cell r="G4195" t="str">
            <v>€/MT</v>
          </cell>
          <cell r="H4195">
            <v>4000</v>
          </cell>
          <cell r="I4195" t="str">
            <v>Euro</v>
          </cell>
          <cell r="J4195" t="str">
            <v>Princen</v>
          </cell>
          <cell r="K4195">
            <v>3615805.4399999999</v>
          </cell>
          <cell r="L4195">
            <v>3615805.4399999999</v>
          </cell>
          <cell r="M4195">
            <v>4000</v>
          </cell>
        </row>
        <row r="4196">
          <cell r="A4196">
            <v>38534</v>
          </cell>
          <cell r="B4196" t="str">
            <v>MEG</v>
          </cell>
          <cell r="C4196" t="str">
            <v>Offenbach</v>
          </cell>
          <cell r="D4196" t="str">
            <v>Shell</v>
          </cell>
          <cell r="E4196">
            <v>724</v>
          </cell>
          <cell r="F4196">
            <v>0</v>
          </cell>
          <cell r="G4196" t="str">
            <v>€/MT</v>
          </cell>
          <cell r="H4196">
            <v>4000</v>
          </cell>
          <cell r="I4196" t="str">
            <v>Euro</v>
          </cell>
          <cell r="J4196" t="str">
            <v>Princen</v>
          </cell>
          <cell r="K4196">
            <v>3496051.2</v>
          </cell>
          <cell r="L4196">
            <v>3496051.2</v>
          </cell>
          <cell r="M4196">
            <v>4000</v>
          </cell>
        </row>
        <row r="4197">
          <cell r="A4197">
            <v>38565</v>
          </cell>
          <cell r="B4197" t="str">
            <v>MEG</v>
          </cell>
          <cell r="C4197" t="str">
            <v>Offenbach</v>
          </cell>
          <cell r="D4197" t="str">
            <v>Shell</v>
          </cell>
          <cell r="E4197">
            <v>724</v>
          </cell>
          <cell r="F4197">
            <v>0</v>
          </cell>
          <cell r="G4197" t="str">
            <v>€/MT</v>
          </cell>
          <cell r="H4197">
            <v>4000</v>
          </cell>
          <cell r="I4197" t="str">
            <v>Euro</v>
          </cell>
          <cell r="J4197" t="str">
            <v>Princen</v>
          </cell>
          <cell r="K4197">
            <v>3496051.2</v>
          </cell>
          <cell r="L4197">
            <v>3496051.2</v>
          </cell>
          <cell r="M4197">
            <v>4000</v>
          </cell>
        </row>
        <row r="4198">
          <cell r="A4198">
            <v>38596</v>
          </cell>
          <cell r="B4198" t="str">
            <v>MEG</v>
          </cell>
          <cell r="C4198" t="str">
            <v>Offenbach</v>
          </cell>
          <cell r="D4198" t="str">
            <v>Shell</v>
          </cell>
          <cell r="E4198">
            <v>724</v>
          </cell>
          <cell r="F4198">
            <v>0</v>
          </cell>
          <cell r="G4198" t="str">
            <v>€/MT</v>
          </cell>
          <cell r="H4198">
            <v>4000</v>
          </cell>
          <cell r="I4198" t="str">
            <v>Euro</v>
          </cell>
          <cell r="J4198" t="str">
            <v>Princen</v>
          </cell>
          <cell r="K4198">
            <v>3496051.2</v>
          </cell>
          <cell r="L4198">
            <v>3496051.2</v>
          </cell>
          <cell r="M4198">
            <v>4000</v>
          </cell>
        </row>
        <row r="4199">
          <cell r="A4199">
            <v>38626</v>
          </cell>
          <cell r="B4199" t="str">
            <v>MEG</v>
          </cell>
          <cell r="C4199" t="str">
            <v>Offenbach</v>
          </cell>
          <cell r="D4199" t="str">
            <v>Shell</v>
          </cell>
          <cell r="E4199">
            <v>755</v>
          </cell>
          <cell r="F4199">
            <v>0</v>
          </cell>
          <cell r="G4199" t="str">
            <v>€/MT</v>
          </cell>
          <cell r="H4199">
            <v>4000</v>
          </cell>
          <cell r="I4199" t="str">
            <v>Euro</v>
          </cell>
          <cell r="J4199" t="str">
            <v>Princen</v>
          </cell>
          <cell r="K4199">
            <v>3645744</v>
          </cell>
          <cell r="L4199">
            <v>3645744</v>
          </cell>
          <cell r="M4199">
            <v>4000</v>
          </cell>
        </row>
        <row r="4200">
          <cell r="A4200">
            <v>38657</v>
          </cell>
          <cell r="B4200" t="str">
            <v>MEG</v>
          </cell>
          <cell r="C4200" t="str">
            <v>Offenbach</v>
          </cell>
          <cell r="D4200" t="str">
            <v>Shell</v>
          </cell>
          <cell r="E4200">
            <v>755</v>
          </cell>
          <cell r="F4200">
            <v>0</v>
          </cell>
          <cell r="G4200" t="str">
            <v>€/MT</v>
          </cell>
          <cell r="H4200">
            <v>4000</v>
          </cell>
          <cell r="I4200" t="str">
            <v>Euro</v>
          </cell>
          <cell r="J4200" t="str">
            <v>Princen</v>
          </cell>
          <cell r="K4200">
            <v>3645744</v>
          </cell>
          <cell r="L4200">
            <v>3645744</v>
          </cell>
          <cell r="M4200">
            <v>4000</v>
          </cell>
        </row>
        <row r="4201">
          <cell r="A4201">
            <v>38687</v>
          </cell>
          <cell r="B4201" t="str">
            <v>MEG</v>
          </cell>
          <cell r="C4201" t="str">
            <v>Offenbach</v>
          </cell>
          <cell r="D4201" t="str">
            <v>Shell</v>
          </cell>
          <cell r="E4201">
            <v>755</v>
          </cell>
          <cell r="F4201">
            <v>0</v>
          </cell>
          <cell r="G4201" t="str">
            <v>€/MT</v>
          </cell>
          <cell r="H4201">
            <v>4000</v>
          </cell>
          <cell r="I4201" t="str">
            <v>Euro</v>
          </cell>
          <cell r="J4201" t="str">
            <v>Princen</v>
          </cell>
          <cell r="K4201">
            <v>3645744</v>
          </cell>
          <cell r="L4201">
            <v>3645744</v>
          </cell>
          <cell r="M4201">
            <v>4000</v>
          </cell>
        </row>
        <row r="4202">
          <cell r="A4202">
            <v>38200</v>
          </cell>
          <cell r="B4202" t="str">
            <v>MEG</v>
          </cell>
          <cell r="C4202" t="str">
            <v>Offenbach</v>
          </cell>
          <cell r="D4202" t="str">
            <v>BPAMoco</v>
          </cell>
          <cell r="E4202">
            <v>685.94999999999993</v>
          </cell>
          <cell r="F4202">
            <v>0</v>
          </cell>
          <cell r="G4202" t="str">
            <v>€/MT</v>
          </cell>
          <cell r="H4202">
            <v>900</v>
          </cell>
          <cell r="I4202" t="str">
            <v>Euro</v>
          </cell>
          <cell r="J4202" t="str">
            <v>Princen</v>
          </cell>
          <cell r="K4202">
            <v>753049.62899999996</v>
          </cell>
          <cell r="L4202">
            <v>753049.62899999984</v>
          </cell>
          <cell r="M4202">
            <v>900</v>
          </cell>
        </row>
        <row r="4203">
          <cell r="A4203">
            <v>38231</v>
          </cell>
          <cell r="B4203" t="str">
            <v>MEG</v>
          </cell>
          <cell r="C4203" t="str">
            <v>Offenbach</v>
          </cell>
          <cell r="D4203" t="str">
            <v>BPAMoco</v>
          </cell>
          <cell r="E4203">
            <v>733.55</v>
          </cell>
          <cell r="F4203">
            <v>0</v>
          </cell>
          <cell r="G4203" t="str">
            <v>€/MT</v>
          </cell>
          <cell r="H4203">
            <v>1297</v>
          </cell>
          <cell r="I4203" t="str">
            <v>Euro</v>
          </cell>
          <cell r="J4203" t="str">
            <v>Princen</v>
          </cell>
          <cell r="K4203">
            <v>1148547.40332</v>
          </cell>
          <cell r="L4203">
            <v>1148547.40332</v>
          </cell>
          <cell r="M4203">
            <v>1297</v>
          </cell>
        </row>
        <row r="4204">
          <cell r="A4204">
            <v>38261</v>
          </cell>
          <cell r="B4204" t="str">
            <v>MEG</v>
          </cell>
          <cell r="C4204" t="str">
            <v>Offenbach</v>
          </cell>
          <cell r="D4204" t="str">
            <v>BPAMoco</v>
          </cell>
          <cell r="E4204">
            <v>884</v>
          </cell>
          <cell r="F4204">
            <v>0</v>
          </cell>
          <cell r="G4204" t="str">
            <v>€/MT</v>
          </cell>
          <cell r="H4204">
            <v>1300</v>
          </cell>
          <cell r="I4204" t="str">
            <v>Euro</v>
          </cell>
          <cell r="J4204" t="str">
            <v>Princen</v>
          </cell>
          <cell r="K4204">
            <v>1387314.24</v>
          </cell>
          <cell r="L4204">
            <v>1387314.24</v>
          </cell>
          <cell r="M4204">
            <v>1300</v>
          </cell>
        </row>
        <row r="4205">
          <cell r="A4205">
            <v>38292</v>
          </cell>
          <cell r="B4205" t="str">
            <v>MEG</v>
          </cell>
          <cell r="C4205" t="str">
            <v>Offenbach</v>
          </cell>
          <cell r="D4205" t="str">
            <v>BPAMoco</v>
          </cell>
          <cell r="E4205">
            <v>913.75</v>
          </cell>
          <cell r="F4205">
            <v>0</v>
          </cell>
          <cell r="G4205" t="str">
            <v>€/MT</v>
          </cell>
          <cell r="H4205">
            <v>1200</v>
          </cell>
          <cell r="I4205" t="str">
            <v>Euro</v>
          </cell>
          <cell r="J4205" t="str">
            <v>Princen</v>
          </cell>
          <cell r="K4205">
            <v>1323694.8</v>
          </cell>
          <cell r="L4205">
            <v>1323694.8</v>
          </cell>
          <cell r="M4205">
            <v>1200</v>
          </cell>
        </row>
        <row r="4206">
          <cell r="A4206">
            <v>38322</v>
          </cell>
          <cell r="B4206" t="str">
            <v>MEG</v>
          </cell>
          <cell r="C4206" t="str">
            <v>Offenbach</v>
          </cell>
          <cell r="D4206" t="str">
            <v>BPAMoco</v>
          </cell>
          <cell r="E4206">
            <v>918</v>
          </cell>
          <cell r="F4206">
            <v>0</v>
          </cell>
          <cell r="G4206" t="str">
            <v>€/MT</v>
          </cell>
          <cell r="H4206">
            <v>0</v>
          </cell>
          <cell r="I4206" t="str">
            <v>Euro</v>
          </cell>
          <cell r="J4206" t="str">
            <v>Princen</v>
          </cell>
          <cell r="K4206">
            <v>0</v>
          </cell>
          <cell r="L4206">
            <v>0</v>
          </cell>
          <cell r="M4206">
            <v>0</v>
          </cell>
        </row>
        <row r="4207">
          <cell r="A4207">
            <v>38353</v>
          </cell>
          <cell r="B4207" t="str">
            <v>MEG</v>
          </cell>
          <cell r="C4207" t="str">
            <v>Offenbach</v>
          </cell>
          <cell r="D4207" t="str">
            <v>BPAMoco</v>
          </cell>
          <cell r="E4207">
            <v>854.25</v>
          </cell>
          <cell r="F4207">
            <v>0</v>
          </cell>
          <cell r="G4207" t="str">
            <v>€/MT</v>
          </cell>
          <cell r="H4207">
            <v>1000</v>
          </cell>
          <cell r="I4207" t="str">
            <v>Euro</v>
          </cell>
          <cell r="J4207" t="str">
            <v>Princen</v>
          </cell>
          <cell r="K4207">
            <v>1031250.6000000001</v>
          </cell>
          <cell r="L4207">
            <v>1031250.6000000001</v>
          </cell>
          <cell r="M4207">
            <v>1000</v>
          </cell>
        </row>
        <row r="4208">
          <cell r="A4208">
            <v>38384</v>
          </cell>
          <cell r="B4208" t="str">
            <v>MEG</v>
          </cell>
          <cell r="C4208" t="str">
            <v>Offenbach</v>
          </cell>
          <cell r="D4208" t="str">
            <v>BPAMoco</v>
          </cell>
          <cell r="E4208">
            <v>756.5</v>
          </cell>
          <cell r="F4208">
            <v>0</v>
          </cell>
          <cell r="G4208" t="str">
            <v>€/MT</v>
          </cell>
          <cell r="H4208">
            <v>1000</v>
          </cell>
          <cell r="I4208" t="str">
            <v>Euro</v>
          </cell>
          <cell r="J4208" t="str">
            <v>Princen</v>
          </cell>
          <cell r="K4208">
            <v>913246.8</v>
          </cell>
          <cell r="L4208">
            <v>913246.8</v>
          </cell>
          <cell r="M4208">
            <v>1000</v>
          </cell>
        </row>
        <row r="4209">
          <cell r="A4209">
            <v>38412</v>
          </cell>
          <cell r="B4209" t="str">
            <v>MEG</v>
          </cell>
          <cell r="C4209" t="str">
            <v>Offenbach</v>
          </cell>
          <cell r="D4209" t="str">
            <v>BPAMoco</v>
          </cell>
          <cell r="E4209">
            <v>756.5</v>
          </cell>
          <cell r="F4209">
            <v>0</v>
          </cell>
          <cell r="G4209" t="str">
            <v>€/MT</v>
          </cell>
          <cell r="H4209">
            <v>1000</v>
          </cell>
          <cell r="I4209" t="str">
            <v>Euro</v>
          </cell>
          <cell r="J4209" t="str">
            <v>Princen</v>
          </cell>
          <cell r="K4209">
            <v>913246.8</v>
          </cell>
          <cell r="L4209">
            <v>913246.8</v>
          </cell>
          <cell r="M4209">
            <v>1000</v>
          </cell>
        </row>
        <row r="4210">
          <cell r="A4210">
            <v>38443</v>
          </cell>
          <cell r="B4210" t="str">
            <v>MEG</v>
          </cell>
          <cell r="C4210" t="str">
            <v>Offenbach</v>
          </cell>
          <cell r="D4210" t="str">
            <v>BPAMoco</v>
          </cell>
          <cell r="E4210">
            <v>776.05</v>
          </cell>
          <cell r="F4210">
            <v>0</v>
          </cell>
          <cell r="G4210" t="str">
            <v>€/MT</v>
          </cell>
          <cell r="H4210">
            <v>1000</v>
          </cell>
          <cell r="I4210" t="str">
            <v>Euro</v>
          </cell>
          <cell r="J4210" t="str">
            <v>Princen</v>
          </cell>
          <cell r="K4210">
            <v>936847.55999999994</v>
          </cell>
          <cell r="L4210">
            <v>936847.56</v>
          </cell>
          <cell r="M4210">
            <v>1000</v>
          </cell>
        </row>
        <row r="4211">
          <cell r="A4211">
            <v>38473</v>
          </cell>
          <cell r="B4211" t="str">
            <v>MEG</v>
          </cell>
          <cell r="C4211" t="str">
            <v>Offenbach</v>
          </cell>
          <cell r="D4211" t="str">
            <v>BPAMoco</v>
          </cell>
          <cell r="E4211">
            <v>824.5</v>
          </cell>
          <cell r="F4211">
            <v>0</v>
          </cell>
          <cell r="G4211" t="str">
            <v>€/MT</v>
          </cell>
          <cell r="H4211">
            <v>1000</v>
          </cell>
          <cell r="I4211" t="str">
            <v>Euro</v>
          </cell>
          <cell r="J4211" t="str">
            <v>Princen</v>
          </cell>
          <cell r="K4211">
            <v>995336.4</v>
          </cell>
          <cell r="L4211">
            <v>995336.4</v>
          </cell>
          <cell r="M4211">
            <v>1000</v>
          </cell>
        </row>
        <row r="4212">
          <cell r="A4212">
            <v>38504</v>
          </cell>
          <cell r="B4212" t="str">
            <v>MEG</v>
          </cell>
          <cell r="C4212" t="str">
            <v>Offenbach</v>
          </cell>
          <cell r="D4212" t="str">
            <v>BPAMoco</v>
          </cell>
          <cell r="E4212">
            <v>875.5</v>
          </cell>
          <cell r="F4212">
            <v>0</v>
          </cell>
          <cell r="G4212" t="str">
            <v>€/MT</v>
          </cell>
          <cell r="H4212">
            <v>1000</v>
          </cell>
          <cell r="I4212" t="str">
            <v>Euro</v>
          </cell>
          <cell r="J4212" t="str">
            <v>Princen</v>
          </cell>
          <cell r="K4212">
            <v>1056903.6000000001</v>
          </cell>
          <cell r="L4212">
            <v>1056903.6000000001</v>
          </cell>
          <cell r="M4212">
            <v>1000</v>
          </cell>
        </row>
        <row r="4213">
          <cell r="A4213">
            <v>38534</v>
          </cell>
          <cell r="B4213" t="str">
            <v>MEG</v>
          </cell>
          <cell r="C4213" t="str">
            <v>Offenbach</v>
          </cell>
          <cell r="D4213" t="str">
            <v>BPAMoco</v>
          </cell>
          <cell r="E4213">
            <v>776.05</v>
          </cell>
          <cell r="F4213">
            <v>0</v>
          </cell>
          <cell r="G4213" t="str">
            <v>€/MT</v>
          </cell>
          <cell r="H4213">
            <v>1000</v>
          </cell>
          <cell r="I4213" t="str">
            <v>Euro</v>
          </cell>
          <cell r="J4213" t="str">
            <v>Princen</v>
          </cell>
          <cell r="K4213">
            <v>936847.55999999994</v>
          </cell>
          <cell r="L4213">
            <v>936847.56</v>
          </cell>
          <cell r="M4213">
            <v>1000</v>
          </cell>
        </row>
        <row r="4214">
          <cell r="A4214">
            <v>38565</v>
          </cell>
          <cell r="B4214" t="str">
            <v>MEG</v>
          </cell>
          <cell r="C4214" t="str">
            <v>Offenbach</v>
          </cell>
          <cell r="D4214" t="str">
            <v>BPAMoco</v>
          </cell>
          <cell r="E4214">
            <v>729.3</v>
          </cell>
          <cell r="F4214">
            <v>0</v>
          </cell>
          <cell r="G4214" t="str">
            <v>€/MT</v>
          </cell>
          <cell r="H4214">
            <v>1000</v>
          </cell>
          <cell r="I4214" t="str">
            <v>Euro</v>
          </cell>
          <cell r="J4214" t="str">
            <v>Princen</v>
          </cell>
          <cell r="K4214">
            <v>880410.96</v>
          </cell>
          <cell r="L4214">
            <v>880410.96000000008</v>
          </cell>
          <cell r="M4214">
            <v>1000</v>
          </cell>
        </row>
        <row r="4215">
          <cell r="A4215">
            <v>38596</v>
          </cell>
          <cell r="B4215" t="str">
            <v>MEG</v>
          </cell>
          <cell r="C4215" t="str">
            <v>Offenbach</v>
          </cell>
          <cell r="D4215" t="str">
            <v>BPAMoco</v>
          </cell>
          <cell r="E4215">
            <v>799</v>
          </cell>
          <cell r="F4215">
            <v>0</v>
          </cell>
          <cell r="G4215" t="str">
            <v>€/MT</v>
          </cell>
          <cell r="H4215">
            <v>1000</v>
          </cell>
          <cell r="I4215" t="str">
            <v>Euro</v>
          </cell>
          <cell r="J4215" t="str">
            <v>Princen</v>
          </cell>
          <cell r="K4215">
            <v>964552.8</v>
          </cell>
          <cell r="L4215">
            <v>964552.8</v>
          </cell>
          <cell r="M4215">
            <v>1000</v>
          </cell>
        </row>
        <row r="4216">
          <cell r="A4216">
            <v>38626</v>
          </cell>
          <cell r="B4216" t="str">
            <v>MEG</v>
          </cell>
          <cell r="C4216" t="str">
            <v>Offenbach</v>
          </cell>
          <cell r="D4216" t="str">
            <v>BPAMoco</v>
          </cell>
          <cell r="E4216">
            <v>875.5</v>
          </cell>
          <cell r="F4216">
            <v>0</v>
          </cell>
          <cell r="G4216" t="str">
            <v>€/MT</v>
          </cell>
          <cell r="H4216">
            <v>1000</v>
          </cell>
          <cell r="I4216" t="str">
            <v>Euro</v>
          </cell>
          <cell r="J4216" t="str">
            <v>Princen</v>
          </cell>
          <cell r="K4216">
            <v>1056903.6000000001</v>
          </cell>
          <cell r="L4216">
            <v>1056903.6000000001</v>
          </cell>
          <cell r="M4216">
            <v>1000</v>
          </cell>
        </row>
        <row r="4217">
          <cell r="A4217">
            <v>38657</v>
          </cell>
          <cell r="B4217" t="str">
            <v>MEG</v>
          </cell>
          <cell r="C4217" t="str">
            <v>Offenbach</v>
          </cell>
          <cell r="D4217" t="str">
            <v>BPAMoco</v>
          </cell>
          <cell r="E4217">
            <v>926.5</v>
          </cell>
          <cell r="F4217">
            <v>0</v>
          </cell>
          <cell r="G4217" t="str">
            <v>€/MT</v>
          </cell>
          <cell r="H4217">
            <v>1000</v>
          </cell>
          <cell r="I4217" t="str">
            <v>Euro</v>
          </cell>
          <cell r="J4217" t="str">
            <v>Princen</v>
          </cell>
          <cell r="K4217">
            <v>1118470.8</v>
          </cell>
          <cell r="L4217">
            <v>1118470.8</v>
          </cell>
          <cell r="M4217">
            <v>1000</v>
          </cell>
        </row>
        <row r="4218">
          <cell r="A4218">
            <v>38687</v>
          </cell>
          <cell r="B4218" t="str">
            <v>MEG</v>
          </cell>
          <cell r="C4218" t="str">
            <v>Offenbach</v>
          </cell>
          <cell r="D4218" t="str">
            <v>BPAMoco</v>
          </cell>
          <cell r="E4218">
            <v>977.5</v>
          </cell>
          <cell r="F4218">
            <v>0</v>
          </cell>
          <cell r="G4218" t="str">
            <v>€/MT</v>
          </cell>
          <cell r="H4218">
            <v>1000</v>
          </cell>
          <cell r="I4218" t="str">
            <v>Euro</v>
          </cell>
          <cell r="J4218" t="str">
            <v>Princen</v>
          </cell>
          <cell r="K4218">
            <v>1180038</v>
          </cell>
          <cell r="L4218">
            <v>1180038</v>
          </cell>
          <cell r="M4218">
            <v>1000</v>
          </cell>
        </row>
        <row r="4219">
          <cell r="A4219">
            <v>38200</v>
          </cell>
          <cell r="B4219" t="str">
            <v>MEG</v>
          </cell>
          <cell r="C4219" t="str">
            <v>Gersthofen</v>
          </cell>
          <cell r="D4219" t="str">
            <v>Clariant</v>
          </cell>
          <cell r="E4219">
            <v>666</v>
          </cell>
          <cell r="F4219">
            <v>0</v>
          </cell>
          <cell r="G4219" t="str">
            <v>€/MT</v>
          </cell>
          <cell r="H4219">
            <v>6947</v>
          </cell>
          <cell r="I4219" t="str">
            <v>Euro</v>
          </cell>
          <cell r="J4219" t="str">
            <v>Princen</v>
          </cell>
          <cell r="K4219">
            <v>5643651.0996000003</v>
          </cell>
          <cell r="L4219">
            <v>5643651.0996000003</v>
          </cell>
          <cell r="M4219">
            <v>6947</v>
          </cell>
        </row>
        <row r="4220">
          <cell r="A4220">
            <v>38231</v>
          </cell>
          <cell r="B4220" t="str">
            <v>MEG</v>
          </cell>
          <cell r="C4220" t="str">
            <v>Gersthofen</v>
          </cell>
          <cell r="D4220" t="str">
            <v>Clariant</v>
          </cell>
          <cell r="E4220">
            <v>666</v>
          </cell>
          <cell r="F4220">
            <v>0</v>
          </cell>
          <cell r="G4220" t="str">
            <v>€/MT</v>
          </cell>
          <cell r="H4220">
            <v>6199</v>
          </cell>
          <cell r="I4220" t="str">
            <v>Euro</v>
          </cell>
          <cell r="J4220" t="str">
            <v>Princen</v>
          </cell>
          <cell r="K4220">
            <v>4983966.2448000005</v>
          </cell>
          <cell r="L4220">
            <v>4983966.2448000005</v>
          </cell>
          <cell r="M4220">
            <v>6199</v>
          </cell>
        </row>
        <row r="4221">
          <cell r="A4221">
            <v>38261</v>
          </cell>
          <cell r="B4221" t="str">
            <v>MEG</v>
          </cell>
          <cell r="C4221" t="str">
            <v>Gersthofen</v>
          </cell>
          <cell r="D4221" t="str">
            <v>Clariant</v>
          </cell>
          <cell r="E4221">
            <v>755</v>
          </cell>
          <cell r="F4221">
            <v>0</v>
          </cell>
          <cell r="G4221" t="str">
            <v>€/MT</v>
          </cell>
          <cell r="H4221">
            <v>6400</v>
          </cell>
          <cell r="I4221" t="str">
            <v>Euro</v>
          </cell>
          <cell r="J4221" t="str">
            <v>Princen</v>
          </cell>
          <cell r="K4221">
            <v>5833190.4000000004</v>
          </cell>
          <cell r="L4221">
            <v>5833190.4000000004</v>
          </cell>
          <cell r="M4221">
            <v>6400</v>
          </cell>
        </row>
        <row r="4222">
          <cell r="A4222">
            <v>38292</v>
          </cell>
          <cell r="B4222" t="str">
            <v>MEG</v>
          </cell>
          <cell r="C4222" t="str">
            <v>Gersthofen</v>
          </cell>
          <cell r="D4222" t="str">
            <v>Clariant</v>
          </cell>
          <cell r="E4222">
            <v>755</v>
          </cell>
          <cell r="F4222">
            <v>0</v>
          </cell>
          <cell r="G4222" t="str">
            <v>€/MT</v>
          </cell>
          <cell r="H4222">
            <v>7000</v>
          </cell>
          <cell r="I4222" t="str">
            <v>Euro</v>
          </cell>
          <cell r="J4222" t="str">
            <v>Princen</v>
          </cell>
          <cell r="K4222">
            <v>6380052</v>
          </cell>
          <cell r="L4222">
            <v>6380052</v>
          </cell>
          <cell r="M4222">
            <v>7000</v>
          </cell>
        </row>
        <row r="4223">
          <cell r="A4223">
            <v>38322</v>
          </cell>
          <cell r="B4223" t="str">
            <v>MEG</v>
          </cell>
          <cell r="C4223" t="str">
            <v>Gersthofen</v>
          </cell>
          <cell r="D4223" t="str">
            <v>Clariant</v>
          </cell>
          <cell r="E4223">
            <v>755</v>
          </cell>
          <cell r="F4223">
            <v>0</v>
          </cell>
          <cell r="G4223" t="str">
            <v>€/MT</v>
          </cell>
          <cell r="H4223">
            <v>7300</v>
          </cell>
          <cell r="I4223" t="str">
            <v>Euro</v>
          </cell>
          <cell r="J4223" t="str">
            <v>Princen</v>
          </cell>
          <cell r="K4223">
            <v>6653482.7999999998</v>
          </cell>
          <cell r="L4223">
            <v>6653482.8000000007</v>
          </cell>
          <cell r="M4223">
            <v>7300</v>
          </cell>
        </row>
        <row r="4224">
          <cell r="A4224">
            <v>38353</v>
          </cell>
          <cell r="B4224" t="str">
            <v>MEG</v>
          </cell>
          <cell r="C4224" t="str">
            <v>Gersthofen</v>
          </cell>
          <cell r="D4224" t="str">
            <v>Clariant</v>
          </cell>
          <cell r="E4224">
            <v>740</v>
          </cell>
          <cell r="F4224">
            <v>0</v>
          </cell>
          <cell r="G4224" t="str">
            <v>€/MT</v>
          </cell>
          <cell r="H4224">
            <v>7000</v>
          </cell>
          <cell r="I4224" t="str">
            <v>Euro</v>
          </cell>
          <cell r="J4224" t="str">
            <v>Princen</v>
          </cell>
          <cell r="K4224">
            <v>6253296.0000000009</v>
          </cell>
          <cell r="L4224">
            <v>6253296</v>
          </cell>
          <cell r="M4224">
            <v>7000</v>
          </cell>
        </row>
        <row r="4225">
          <cell r="A4225">
            <v>38384</v>
          </cell>
          <cell r="B4225" t="str">
            <v>MEG</v>
          </cell>
          <cell r="C4225" t="str">
            <v>Gersthofen</v>
          </cell>
          <cell r="D4225" t="str">
            <v>Clariant</v>
          </cell>
          <cell r="E4225">
            <v>740</v>
          </cell>
          <cell r="F4225">
            <v>0</v>
          </cell>
          <cell r="G4225" t="str">
            <v>€/MT</v>
          </cell>
          <cell r="H4225">
            <v>5400</v>
          </cell>
          <cell r="I4225" t="str">
            <v>Euro</v>
          </cell>
          <cell r="J4225" t="str">
            <v>Princen</v>
          </cell>
          <cell r="K4225">
            <v>4823971.2</v>
          </cell>
          <cell r="L4225">
            <v>4823971.2</v>
          </cell>
          <cell r="M4225">
            <v>5400</v>
          </cell>
        </row>
        <row r="4226">
          <cell r="A4226">
            <v>38412</v>
          </cell>
          <cell r="B4226" t="str">
            <v>MEG</v>
          </cell>
          <cell r="C4226" t="str">
            <v>Gersthofen</v>
          </cell>
          <cell r="D4226" t="str">
            <v>Clariant</v>
          </cell>
          <cell r="E4226">
            <v>740</v>
          </cell>
          <cell r="F4226">
            <v>0</v>
          </cell>
          <cell r="G4226" t="str">
            <v>€/MT</v>
          </cell>
          <cell r="H4226">
            <v>6800</v>
          </cell>
          <cell r="I4226" t="str">
            <v>Euro</v>
          </cell>
          <cell r="J4226" t="str">
            <v>Princen</v>
          </cell>
          <cell r="K4226">
            <v>6074630.4000000004</v>
          </cell>
          <cell r="L4226">
            <v>6074630.4000000004</v>
          </cell>
          <cell r="M4226">
            <v>6800</v>
          </cell>
        </row>
        <row r="4227">
          <cell r="A4227">
            <v>38443</v>
          </cell>
          <cell r="B4227" t="str">
            <v>MEG</v>
          </cell>
          <cell r="C4227" t="str">
            <v>Gersthofen</v>
          </cell>
          <cell r="D4227" t="str">
            <v>Clariant</v>
          </cell>
          <cell r="E4227">
            <v>740</v>
          </cell>
          <cell r="F4227">
            <v>0</v>
          </cell>
          <cell r="G4227" t="str">
            <v>€/MT</v>
          </cell>
          <cell r="H4227">
            <v>7200</v>
          </cell>
          <cell r="I4227" t="str">
            <v>Euro</v>
          </cell>
          <cell r="J4227" t="str">
            <v>Princen</v>
          </cell>
          <cell r="K4227">
            <v>6431961.6000000006</v>
          </cell>
          <cell r="L4227">
            <v>6431961.6000000006</v>
          </cell>
          <cell r="M4227">
            <v>7200</v>
          </cell>
        </row>
        <row r="4228">
          <cell r="A4228">
            <v>38473</v>
          </cell>
          <cell r="B4228" t="str">
            <v>MEG</v>
          </cell>
          <cell r="C4228" t="str">
            <v>Gersthofen</v>
          </cell>
          <cell r="D4228" t="str">
            <v>Clariant</v>
          </cell>
          <cell r="E4228">
            <v>740</v>
          </cell>
          <cell r="F4228">
            <v>0</v>
          </cell>
          <cell r="G4228" t="str">
            <v>€/MT</v>
          </cell>
          <cell r="H4228">
            <v>7500</v>
          </cell>
          <cell r="I4228" t="str">
            <v>Euro</v>
          </cell>
          <cell r="J4228" t="str">
            <v>Princen</v>
          </cell>
          <cell r="K4228">
            <v>6699960.0000000009</v>
          </cell>
          <cell r="L4228">
            <v>6699960</v>
          </cell>
          <cell r="M4228">
            <v>7500</v>
          </cell>
        </row>
        <row r="4229">
          <cell r="A4229">
            <v>38504</v>
          </cell>
          <cell r="B4229" t="str">
            <v>MEG</v>
          </cell>
          <cell r="C4229" t="str">
            <v>Gersthofen</v>
          </cell>
          <cell r="D4229" t="str">
            <v>Clariant</v>
          </cell>
          <cell r="E4229">
            <v>740</v>
          </cell>
          <cell r="F4229">
            <v>0</v>
          </cell>
          <cell r="G4229" t="str">
            <v>€/MT</v>
          </cell>
          <cell r="H4229">
            <v>7200</v>
          </cell>
          <cell r="I4229" t="str">
            <v>Euro</v>
          </cell>
          <cell r="J4229" t="str">
            <v>Princen</v>
          </cell>
          <cell r="K4229">
            <v>6431961.6000000006</v>
          </cell>
          <cell r="L4229">
            <v>6431961.6000000006</v>
          </cell>
          <cell r="M4229">
            <v>7200</v>
          </cell>
        </row>
        <row r="4230">
          <cell r="A4230">
            <v>38534</v>
          </cell>
          <cell r="B4230" t="str">
            <v>MEG</v>
          </cell>
          <cell r="C4230" t="str">
            <v>Gersthofen</v>
          </cell>
          <cell r="D4230" t="str">
            <v>Clariant</v>
          </cell>
          <cell r="E4230">
            <v>710</v>
          </cell>
          <cell r="F4230">
            <v>0</v>
          </cell>
          <cell r="G4230" t="str">
            <v>€/MT</v>
          </cell>
          <cell r="H4230">
            <v>7500</v>
          </cell>
          <cell r="I4230" t="str">
            <v>Euro</v>
          </cell>
          <cell r="J4230" t="str">
            <v>Princen</v>
          </cell>
          <cell r="K4230">
            <v>6428340.0000000009</v>
          </cell>
          <cell r="L4230">
            <v>6428340</v>
          </cell>
          <cell r="M4230">
            <v>7500</v>
          </cell>
        </row>
        <row r="4231">
          <cell r="A4231">
            <v>38565</v>
          </cell>
          <cell r="B4231" t="str">
            <v>MEG</v>
          </cell>
          <cell r="C4231" t="str">
            <v>Gersthofen</v>
          </cell>
          <cell r="D4231" t="str">
            <v>Clariant</v>
          </cell>
          <cell r="E4231">
            <v>710</v>
          </cell>
          <cell r="F4231">
            <v>0</v>
          </cell>
          <cell r="G4231" t="str">
            <v>€/MT</v>
          </cell>
          <cell r="H4231">
            <v>7600</v>
          </cell>
          <cell r="I4231" t="str">
            <v>Euro</v>
          </cell>
          <cell r="J4231" t="str">
            <v>Princen</v>
          </cell>
          <cell r="K4231">
            <v>6514051.2000000002</v>
          </cell>
          <cell r="L4231">
            <v>6514051.2000000002</v>
          </cell>
          <cell r="M4231">
            <v>7600</v>
          </cell>
        </row>
        <row r="4232">
          <cell r="A4232">
            <v>38596</v>
          </cell>
          <cell r="B4232" t="str">
            <v>MEG</v>
          </cell>
          <cell r="C4232" t="str">
            <v>Gersthofen</v>
          </cell>
          <cell r="D4232" t="str">
            <v>Clariant</v>
          </cell>
          <cell r="E4232">
            <v>710</v>
          </cell>
          <cell r="F4232">
            <v>0</v>
          </cell>
          <cell r="G4232" t="str">
            <v>€/MT</v>
          </cell>
          <cell r="H4232">
            <v>6100</v>
          </cell>
          <cell r="I4232" t="str">
            <v>Euro</v>
          </cell>
          <cell r="J4232" t="str">
            <v>Princen</v>
          </cell>
          <cell r="K4232">
            <v>5228383.2</v>
          </cell>
          <cell r="L4232">
            <v>5228383.2</v>
          </cell>
          <cell r="M4232">
            <v>6100</v>
          </cell>
        </row>
        <row r="4233">
          <cell r="A4233">
            <v>38626</v>
          </cell>
          <cell r="B4233" t="str">
            <v>MEG</v>
          </cell>
          <cell r="C4233" t="str">
            <v>Gersthofen</v>
          </cell>
          <cell r="D4233" t="str">
            <v>Clariant</v>
          </cell>
          <cell r="E4233">
            <v>770</v>
          </cell>
          <cell r="F4233">
            <v>0</v>
          </cell>
          <cell r="G4233" t="str">
            <v>€/MT</v>
          </cell>
          <cell r="H4233">
            <v>6500</v>
          </cell>
          <cell r="I4233" t="str">
            <v>Euro</v>
          </cell>
          <cell r="J4233" t="str">
            <v>Princen</v>
          </cell>
          <cell r="K4233">
            <v>6042036</v>
          </cell>
          <cell r="L4233">
            <v>6042036</v>
          </cell>
          <cell r="M4233">
            <v>6500</v>
          </cell>
        </row>
        <row r="4234">
          <cell r="A4234">
            <v>38657</v>
          </cell>
          <cell r="B4234" t="str">
            <v>MEG</v>
          </cell>
          <cell r="C4234" t="str">
            <v>Gersthofen</v>
          </cell>
          <cell r="D4234" t="str">
            <v>Clariant</v>
          </cell>
          <cell r="E4234">
            <v>770</v>
          </cell>
          <cell r="F4234">
            <v>0</v>
          </cell>
          <cell r="G4234" t="str">
            <v>€/MT</v>
          </cell>
          <cell r="H4234">
            <v>6600</v>
          </cell>
          <cell r="I4234" t="str">
            <v>Euro</v>
          </cell>
          <cell r="J4234" t="str">
            <v>Princen</v>
          </cell>
          <cell r="K4234">
            <v>6134990.3999999994</v>
          </cell>
          <cell r="L4234">
            <v>6134990.4000000004</v>
          </cell>
          <cell r="M4234">
            <v>6600</v>
          </cell>
        </row>
        <row r="4235">
          <cell r="A4235">
            <v>38687</v>
          </cell>
          <cell r="B4235" t="str">
            <v>MEG</v>
          </cell>
          <cell r="C4235" t="str">
            <v>Gersthofen</v>
          </cell>
          <cell r="D4235" t="str">
            <v>Clariant</v>
          </cell>
          <cell r="E4235">
            <v>770</v>
          </cell>
          <cell r="F4235">
            <v>0</v>
          </cell>
          <cell r="G4235" t="str">
            <v>€/MT</v>
          </cell>
          <cell r="H4235">
            <v>7600</v>
          </cell>
          <cell r="I4235" t="str">
            <v>Euro</v>
          </cell>
          <cell r="J4235" t="str">
            <v>Princen</v>
          </cell>
          <cell r="K4235">
            <v>7064534.3999999994</v>
          </cell>
          <cell r="L4235">
            <v>7064534.4000000004</v>
          </cell>
          <cell r="M4235">
            <v>7600</v>
          </cell>
        </row>
        <row r="4236">
          <cell r="A4236">
            <v>38200</v>
          </cell>
          <cell r="B4236" t="str">
            <v>MEG</v>
          </cell>
          <cell r="C4236" t="str">
            <v>Gersthofen</v>
          </cell>
          <cell r="D4236" t="str">
            <v>Shell</v>
          </cell>
          <cell r="E4236">
            <v>674.91</v>
          </cell>
          <cell r="F4236">
            <v>0</v>
          </cell>
          <cell r="G4236" t="str">
            <v>€/MT</v>
          </cell>
          <cell r="H4236">
            <v>719</v>
          </cell>
          <cell r="I4236" t="str">
            <v>Euro</v>
          </cell>
          <cell r="J4236" t="str">
            <v>Princen</v>
          </cell>
          <cell r="K4236">
            <v>591920.50174199999</v>
          </cell>
          <cell r="L4236">
            <v>591920.50174199999</v>
          </cell>
          <cell r="M4236">
            <v>719</v>
          </cell>
        </row>
        <row r="4237">
          <cell r="A4237">
            <v>38231</v>
          </cell>
          <cell r="B4237" t="str">
            <v>MEG</v>
          </cell>
          <cell r="C4237" t="str">
            <v>Gersthofen</v>
          </cell>
          <cell r="D4237" t="str">
            <v>Shell</v>
          </cell>
          <cell r="E4237">
            <v>674.91</v>
          </cell>
          <cell r="F4237">
            <v>0</v>
          </cell>
          <cell r="G4237" t="str">
            <v>€/MT</v>
          </cell>
          <cell r="H4237">
            <v>618</v>
          </cell>
          <cell r="I4237" t="str">
            <v>Euro</v>
          </cell>
          <cell r="J4237" t="str">
            <v>Princen</v>
          </cell>
          <cell r="K4237">
            <v>503516.33553599997</v>
          </cell>
          <cell r="L4237">
            <v>503516.33553600003</v>
          </cell>
          <cell r="M4237">
            <v>618</v>
          </cell>
        </row>
        <row r="4238">
          <cell r="A4238">
            <v>38261</v>
          </cell>
          <cell r="B4238" t="str">
            <v>MEG</v>
          </cell>
          <cell r="C4238" t="str">
            <v>Gersthofen</v>
          </cell>
          <cell r="D4238" t="str">
            <v>Shell</v>
          </cell>
          <cell r="E4238">
            <v>715.20999999999992</v>
          </cell>
          <cell r="F4238">
            <v>0</v>
          </cell>
          <cell r="G4238" t="str">
            <v>€/MT</v>
          </cell>
          <cell r="H4238">
            <v>1000</v>
          </cell>
          <cell r="I4238" t="str">
            <v>Euro</v>
          </cell>
          <cell r="J4238" t="str">
            <v>Princen</v>
          </cell>
          <cell r="K4238">
            <v>863401.51199999987</v>
          </cell>
          <cell r="L4238">
            <v>863401.51199999987</v>
          </cell>
          <cell r="M4238">
            <v>1000</v>
          </cell>
        </row>
        <row r="4239">
          <cell r="A4239">
            <v>38292</v>
          </cell>
          <cell r="B4239" t="str">
            <v>MEG</v>
          </cell>
          <cell r="C4239" t="str">
            <v>Gersthofen</v>
          </cell>
          <cell r="D4239" t="str">
            <v>Shell</v>
          </cell>
          <cell r="E4239">
            <v>715.20999999999992</v>
          </cell>
          <cell r="F4239">
            <v>0</v>
          </cell>
          <cell r="G4239" t="str">
            <v>€/MT</v>
          </cell>
          <cell r="H4239">
            <v>1000</v>
          </cell>
          <cell r="I4239" t="str">
            <v>Euro</v>
          </cell>
          <cell r="J4239" t="str">
            <v>Princen</v>
          </cell>
          <cell r="K4239">
            <v>863401.51199999987</v>
          </cell>
          <cell r="L4239">
            <v>863401.51199999987</v>
          </cell>
          <cell r="M4239">
            <v>1000</v>
          </cell>
        </row>
        <row r="4240">
          <cell r="A4240">
            <v>38322</v>
          </cell>
          <cell r="B4240" t="str">
            <v>MEG</v>
          </cell>
          <cell r="C4240" t="str">
            <v>Gersthofen</v>
          </cell>
          <cell r="D4240" t="str">
            <v>Shell</v>
          </cell>
          <cell r="E4240">
            <v>715.20999999999992</v>
          </cell>
          <cell r="F4240">
            <v>0</v>
          </cell>
          <cell r="G4240" t="str">
            <v>€/MT</v>
          </cell>
          <cell r="H4240">
            <v>1000</v>
          </cell>
          <cell r="I4240" t="str">
            <v>Euro</v>
          </cell>
          <cell r="J4240" t="str">
            <v>Princen</v>
          </cell>
          <cell r="K4240">
            <v>863401.51199999987</v>
          </cell>
          <cell r="L4240">
            <v>863401.51199999987</v>
          </cell>
          <cell r="M4240">
            <v>1000</v>
          </cell>
        </row>
        <row r="4241">
          <cell r="A4241">
            <v>38200</v>
          </cell>
          <cell r="B4241" t="str">
            <v>DEG</v>
          </cell>
          <cell r="C4241" t="str">
            <v>Vlissingen</v>
          </cell>
          <cell r="D4241" t="str">
            <v>Sabic</v>
          </cell>
          <cell r="E4241">
            <v>767.5</v>
          </cell>
          <cell r="F4241">
            <v>0</v>
          </cell>
          <cell r="G4241" t="str">
            <v>€/MT</v>
          </cell>
          <cell r="H4241">
            <v>1000</v>
          </cell>
          <cell r="I4241" t="str">
            <v>Euro</v>
          </cell>
          <cell r="J4241" t="str">
            <v>Princen</v>
          </cell>
          <cell r="K4241">
            <v>936196.5</v>
          </cell>
          <cell r="L4241">
            <v>936196.5</v>
          </cell>
          <cell r="M4241">
            <v>1102.3115</v>
          </cell>
        </row>
        <row r="4242">
          <cell r="A4242">
            <v>38231</v>
          </cell>
          <cell r="B4242" t="str">
            <v>DEG</v>
          </cell>
          <cell r="C4242" t="str">
            <v>Vlissingen</v>
          </cell>
          <cell r="D4242" t="str">
            <v>Liquichem</v>
          </cell>
          <cell r="E4242">
            <v>995</v>
          </cell>
          <cell r="F4242">
            <v>0</v>
          </cell>
          <cell r="G4242" t="str">
            <v>€/MT</v>
          </cell>
          <cell r="H4242">
            <v>522</v>
          </cell>
          <cell r="I4242" t="str">
            <v>Euro</v>
          </cell>
          <cell r="J4242" t="str">
            <v>Princen</v>
          </cell>
          <cell r="K4242">
            <v>627007.60800000001</v>
          </cell>
          <cell r="L4242">
            <v>627007.60800000001</v>
          </cell>
          <cell r="M4242">
            <v>575.40660300000002</v>
          </cell>
        </row>
        <row r="4243">
          <cell r="A4243">
            <v>38231</v>
          </cell>
          <cell r="B4243" t="str">
            <v>DEG</v>
          </cell>
          <cell r="C4243" t="str">
            <v>Vlissingen</v>
          </cell>
          <cell r="D4243" t="str">
            <v>Oxyde Chemicals</v>
          </cell>
          <cell r="E4243">
            <v>995</v>
          </cell>
          <cell r="F4243">
            <v>0</v>
          </cell>
          <cell r="G4243" t="str">
            <v>€/MT</v>
          </cell>
          <cell r="H4243">
            <v>500</v>
          </cell>
          <cell r="I4243" t="str">
            <v>Euro</v>
          </cell>
          <cell r="J4243" t="str">
            <v>Princen</v>
          </cell>
          <cell r="K4243">
            <v>600582</v>
          </cell>
          <cell r="L4243">
            <v>600582</v>
          </cell>
          <cell r="M4243">
            <v>551.15575000000001</v>
          </cell>
        </row>
        <row r="4244">
          <cell r="A4244">
            <v>38261</v>
          </cell>
          <cell r="B4244" t="str">
            <v>DEG</v>
          </cell>
          <cell r="C4244" t="str">
            <v>Vlissingen</v>
          </cell>
          <cell r="D4244" t="str">
            <v>Sabic</v>
          </cell>
          <cell r="E4244">
            <v>915</v>
          </cell>
          <cell r="F4244">
            <v>0</v>
          </cell>
          <cell r="G4244" t="str">
            <v>€/MT</v>
          </cell>
          <cell r="H4244">
            <v>500</v>
          </cell>
          <cell r="I4244" t="str">
            <v>Euro</v>
          </cell>
          <cell r="J4244" t="str">
            <v>Princen</v>
          </cell>
          <cell r="K4244">
            <v>552294</v>
          </cell>
          <cell r="L4244">
            <v>552294</v>
          </cell>
          <cell r="M4244">
            <v>551.15575000000001</v>
          </cell>
        </row>
        <row r="4245">
          <cell r="A4245">
            <v>38292</v>
          </cell>
          <cell r="B4245" t="str">
            <v>DEG</v>
          </cell>
          <cell r="C4245" t="str">
            <v>Vlissingen</v>
          </cell>
          <cell r="D4245" t="str">
            <v>Sabic</v>
          </cell>
          <cell r="E4245">
            <v>900</v>
          </cell>
          <cell r="F4245">
            <v>0</v>
          </cell>
          <cell r="G4245" t="str">
            <v>€/MT</v>
          </cell>
          <cell r="H4245">
            <v>500</v>
          </cell>
          <cell r="I4245" t="str">
            <v>Euro</v>
          </cell>
          <cell r="J4245" t="str">
            <v>Princen</v>
          </cell>
          <cell r="K4245">
            <v>543240</v>
          </cell>
          <cell r="L4245">
            <v>543240</v>
          </cell>
          <cell r="M4245">
            <v>551.15575000000001</v>
          </cell>
        </row>
        <row r="4246">
          <cell r="A4246">
            <v>38322</v>
          </cell>
          <cell r="B4246" t="str">
            <v>DEG</v>
          </cell>
          <cell r="C4246" t="str">
            <v>Vlissingen</v>
          </cell>
          <cell r="D4246" t="str">
            <v>Sabic</v>
          </cell>
          <cell r="E4246">
            <v>850</v>
          </cell>
          <cell r="F4246">
            <v>0</v>
          </cell>
          <cell r="G4246" t="str">
            <v>€/MT</v>
          </cell>
          <cell r="H4246">
            <v>500</v>
          </cell>
          <cell r="I4246" t="str">
            <v>Euro</v>
          </cell>
          <cell r="J4246" t="str">
            <v>Princen</v>
          </cell>
          <cell r="K4246">
            <v>513060.00000000006</v>
          </cell>
          <cell r="L4246">
            <v>513060</v>
          </cell>
          <cell r="M4246">
            <v>551.15575000000001</v>
          </cell>
        </row>
        <row r="4247">
          <cell r="A4247">
            <v>38353</v>
          </cell>
          <cell r="B4247" t="str">
            <v>DEG</v>
          </cell>
          <cell r="C4247" t="str">
            <v>Vlissingen</v>
          </cell>
          <cell r="D4247" t="str">
            <v>Multiple</v>
          </cell>
          <cell r="E4247">
            <v>770</v>
          </cell>
          <cell r="F4247">
            <v>0</v>
          </cell>
          <cell r="G4247" t="str">
            <v>€/MT</v>
          </cell>
          <cell r="H4247">
            <v>1000</v>
          </cell>
          <cell r="I4247" t="str">
            <v>Euro</v>
          </cell>
          <cell r="J4247" t="str">
            <v>Princen</v>
          </cell>
          <cell r="K4247">
            <v>929544</v>
          </cell>
          <cell r="L4247">
            <v>929544</v>
          </cell>
          <cell r="M4247">
            <v>1102.3115</v>
          </cell>
        </row>
        <row r="4248">
          <cell r="A4248">
            <v>38384</v>
          </cell>
          <cell r="B4248" t="str">
            <v>DEG</v>
          </cell>
          <cell r="C4248" t="str">
            <v>Vlissingen</v>
          </cell>
          <cell r="D4248" t="str">
            <v>Multiple</v>
          </cell>
          <cell r="E4248">
            <v>750</v>
          </cell>
          <cell r="F4248">
            <v>0</v>
          </cell>
          <cell r="G4248" t="str">
            <v>€/MT</v>
          </cell>
          <cell r="H4248">
            <v>500</v>
          </cell>
          <cell r="I4248" t="str">
            <v>Euro</v>
          </cell>
          <cell r="J4248" t="str">
            <v>Princen</v>
          </cell>
          <cell r="K4248">
            <v>452700.00000000006</v>
          </cell>
          <cell r="L4248">
            <v>452700</v>
          </cell>
          <cell r="M4248">
            <v>551.15575000000001</v>
          </cell>
        </row>
        <row r="4249">
          <cell r="A4249">
            <v>38412</v>
          </cell>
          <cell r="B4249" t="str">
            <v>DEG</v>
          </cell>
          <cell r="C4249" t="str">
            <v>Vlissingen</v>
          </cell>
          <cell r="D4249" t="str">
            <v>Multiple</v>
          </cell>
          <cell r="E4249">
            <v>750</v>
          </cell>
          <cell r="F4249">
            <v>0</v>
          </cell>
          <cell r="G4249" t="str">
            <v>€/MT</v>
          </cell>
          <cell r="H4249">
            <v>1000</v>
          </cell>
          <cell r="I4249" t="str">
            <v>Euro</v>
          </cell>
          <cell r="J4249" t="str">
            <v>Princen</v>
          </cell>
          <cell r="K4249">
            <v>905400.00000000012</v>
          </cell>
          <cell r="L4249">
            <v>905400</v>
          </cell>
          <cell r="M4249">
            <v>1102.3115</v>
          </cell>
        </row>
        <row r="4250">
          <cell r="A4250">
            <v>38443</v>
          </cell>
          <cell r="B4250" t="str">
            <v>DEG</v>
          </cell>
          <cell r="C4250" t="str">
            <v>Vlissingen</v>
          </cell>
          <cell r="D4250" t="str">
            <v>Multiple</v>
          </cell>
          <cell r="E4250">
            <v>770</v>
          </cell>
          <cell r="F4250">
            <v>0</v>
          </cell>
          <cell r="G4250" t="str">
            <v>€/MT</v>
          </cell>
          <cell r="H4250">
            <v>1000</v>
          </cell>
          <cell r="I4250" t="str">
            <v>Euro</v>
          </cell>
          <cell r="J4250" t="str">
            <v>Princen</v>
          </cell>
          <cell r="K4250">
            <v>929544</v>
          </cell>
          <cell r="L4250">
            <v>929544</v>
          </cell>
          <cell r="M4250">
            <v>1102.3115</v>
          </cell>
        </row>
        <row r="4251">
          <cell r="A4251">
            <v>38473</v>
          </cell>
          <cell r="B4251" t="str">
            <v>DEG</v>
          </cell>
          <cell r="C4251" t="str">
            <v>Vlissingen</v>
          </cell>
          <cell r="D4251" t="str">
            <v>Multiple</v>
          </cell>
          <cell r="E4251">
            <v>830</v>
          </cell>
          <cell r="F4251">
            <v>0</v>
          </cell>
          <cell r="G4251" t="str">
            <v>€/MT</v>
          </cell>
          <cell r="H4251">
            <v>1000</v>
          </cell>
          <cell r="I4251" t="str">
            <v>Euro</v>
          </cell>
          <cell r="J4251" t="str">
            <v>Princen</v>
          </cell>
          <cell r="K4251">
            <v>1001976</v>
          </cell>
          <cell r="L4251">
            <v>1001976</v>
          </cell>
          <cell r="M4251">
            <v>1102.3115</v>
          </cell>
        </row>
        <row r="4252">
          <cell r="A4252">
            <v>38504</v>
          </cell>
          <cell r="B4252" t="str">
            <v>DEG</v>
          </cell>
          <cell r="C4252" t="str">
            <v>Vlissingen</v>
          </cell>
          <cell r="D4252" t="str">
            <v>Multiple</v>
          </cell>
          <cell r="E4252">
            <v>880</v>
          </cell>
          <cell r="F4252">
            <v>0</v>
          </cell>
          <cell r="G4252" t="str">
            <v>€/MT</v>
          </cell>
          <cell r="H4252">
            <v>1000</v>
          </cell>
          <cell r="I4252" t="str">
            <v>Euro</v>
          </cell>
          <cell r="J4252" t="str">
            <v>Princen</v>
          </cell>
          <cell r="K4252">
            <v>1062336</v>
          </cell>
          <cell r="L4252">
            <v>1062336</v>
          </cell>
          <cell r="M4252">
            <v>1102.3115</v>
          </cell>
        </row>
        <row r="4253">
          <cell r="A4253">
            <v>38534</v>
          </cell>
          <cell r="B4253" t="str">
            <v>DEG</v>
          </cell>
          <cell r="C4253" t="str">
            <v>Vlissingen</v>
          </cell>
          <cell r="D4253" t="str">
            <v>Multiple</v>
          </cell>
          <cell r="E4253">
            <v>800</v>
          </cell>
          <cell r="F4253">
            <v>0</v>
          </cell>
          <cell r="G4253" t="str">
            <v>€/MT</v>
          </cell>
          <cell r="H4253">
            <v>1000</v>
          </cell>
          <cell r="I4253" t="str">
            <v>Euro</v>
          </cell>
          <cell r="J4253" t="str">
            <v>Princen</v>
          </cell>
          <cell r="K4253">
            <v>965760</v>
          </cell>
          <cell r="L4253">
            <v>965760</v>
          </cell>
          <cell r="M4253">
            <v>1102.3115</v>
          </cell>
        </row>
        <row r="4254">
          <cell r="A4254">
            <v>38565</v>
          </cell>
          <cell r="B4254" t="str">
            <v>DEG</v>
          </cell>
          <cell r="C4254" t="str">
            <v>Vlissingen</v>
          </cell>
          <cell r="D4254" t="str">
            <v>Multiple</v>
          </cell>
          <cell r="E4254">
            <v>750</v>
          </cell>
          <cell r="F4254">
            <v>0</v>
          </cell>
          <cell r="G4254" t="str">
            <v>€/MT</v>
          </cell>
          <cell r="H4254">
            <v>1000</v>
          </cell>
          <cell r="I4254" t="str">
            <v>Euro</v>
          </cell>
          <cell r="J4254" t="str">
            <v>Princen</v>
          </cell>
          <cell r="K4254">
            <v>905400.00000000012</v>
          </cell>
          <cell r="L4254">
            <v>905400</v>
          </cell>
          <cell r="M4254">
            <v>1102.3115</v>
          </cell>
        </row>
        <row r="4255">
          <cell r="A4255">
            <v>38596</v>
          </cell>
          <cell r="B4255" t="str">
            <v>DEG</v>
          </cell>
          <cell r="C4255" t="str">
            <v>Vlissingen</v>
          </cell>
          <cell r="D4255" t="str">
            <v>Multiple</v>
          </cell>
          <cell r="E4255">
            <v>830</v>
          </cell>
          <cell r="F4255">
            <v>0</v>
          </cell>
          <cell r="G4255" t="str">
            <v>€/MT</v>
          </cell>
          <cell r="H4255">
            <v>1000</v>
          </cell>
          <cell r="I4255" t="str">
            <v>Euro</v>
          </cell>
          <cell r="J4255" t="str">
            <v>Princen</v>
          </cell>
          <cell r="K4255">
            <v>1001976</v>
          </cell>
          <cell r="L4255">
            <v>1001976</v>
          </cell>
          <cell r="M4255">
            <v>1102.3115</v>
          </cell>
        </row>
        <row r="4256">
          <cell r="A4256">
            <v>38626</v>
          </cell>
          <cell r="B4256" t="str">
            <v>DEG</v>
          </cell>
          <cell r="C4256" t="str">
            <v>Vlissingen</v>
          </cell>
          <cell r="D4256" t="str">
            <v>Multiple</v>
          </cell>
          <cell r="E4256">
            <v>900</v>
          </cell>
          <cell r="F4256">
            <v>0</v>
          </cell>
          <cell r="G4256" t="str">
            <v>€/MT</v>
          </cell>
          <cell r="H4256">
            <v>1000</v>
          </cell>
          <cell r="I4256" t="str">
            <v>Euro</v>
          </cell>
          <cell r="J4256" t="str">
            <v>Princen</v>
          </cell>
          <cell r="K4256">
            <v>1086480</v>
          </cell>
          <cell r="L4256">
            <v>1086480</v>
          </cell>
          <cell r="M4256">
            <v>1102.3115</v>
          </cell>
        </row>
        <row r="4257">
          <cell r="A4257">
            <v>38657</v>
          </cell>
          <cell r="B4257" t="str">
            <v>DEG</v>
          </cell>
          <cell r="C4257" t="str">
            <v>Vlissingen</v>
          </cell>
          <cell r="D4257" t="str">
            <v>Multiple</v>
          </cell>
          <cell r="E4257">
            <v>950</v>
          </cell>
          <cell r="F4257">
            <v>0</v>
          </cell>
          <cell r="G4257" t="str">
            <v>€/MT</v>
          </cell>
          <cell r="H4257">
            <v>1000</v>
          </cell>
          <cell r="I4257" t="str">
            <v>Euro</v>
          </cell>
          <cell r="J4257" t="str">
            <v>Princen</v>
          </cell>
          <cell r="K4257">
            <v>1146840.0000000002</v>
          </cell>
          <cell r="L4257">
            <v>1146840</v>
          </cell>
          <cell r="M4257">
            <v>1102.3115</v>
          </cell>
        </row>
        <row r="4258">
          <cell r="A4258">
            <v>38687</v>
          </cell>
          <cell r="B4258" t="str">
            <v>DEG</v>
          </cell>
          <cell r="C4258" t="str">
            <v>Vlissingen</v>
          </cell>
          <cell r="D4258" t="str">
            <v>Multiple</v>
          </cell>
          <cell r="E4258">
            <v>900</v>
          </cell>
          <cell r="F4258">
            <v>0</v>
          </cell>
          <cell r="G4258" t="str">
            <v>€/MT</v>
          </cell>
          <cell r="H4258">
            <v>500</v>
          </cell>
          <cell r="I4258" t="str">
            <v>Euro</v>
          </cell>
          <cell r="J4258" t="str">
            <v>Princen</v>
          </cell>
          <cell r="K4258">
            <v>543240</v>
          </cell>
          <cell r="L4258">
            <v>543240</v>
          </cell>
          <cell r="M4258">
            <v>551.15575000000001</v>
          </cell>
        </row>
        <row r="4259">
          <cell r="A4259">
            <v>37987</v>
          </cell>
          <cell r="B4259" t="str">
            <v>NG</v>
          </cell>
          <cell r="C4259" t="str">
            <v>Maitland</v>
          </cell>
          <cell r="D4259" t="str">
            <v>Conoco Phillips</v>
          </cell>
          <cell r="E4259">
            <v>5.14</v>
          </cell>
          <cell r="F4259">
            <v>1.7469999999999999</v>
          </cell>
          <cell r="G4259" t="str">
            <v>$C/GJ</v>
          </cell>
          <cell r="H4259">
            <v>171915</v>
          </cell>
          <cell r="I4259" t="str">
            <v>CAN</v>
          </cell>
          <cell r="J4259" t="str">
            <v>Poole</v>
          </cell>
          <cell r="K4259">
            <v>896953.48863636411</v>
          </cell>
          <cell r="L4259">
            <v>669426.59090909129</v>
          </cell>
          <cell r="M4259">
            <v>162943.95955500001</v>
          </cell>
        </row>
        <row r="4260">
          <cell r="A4260">
            <v>38018</v>
          </cell>
          <cell r="B4260" t="str">
            <v>NG</v>
          </cell>
          <cell r="C4260" t="str">
            <v>Maitland</v>
          </cell>
          <cell r="D4260" t="str">
            <v>Conoco Phillips</v>
          </cell>
          <cell r="E4260">
            <v>5.14</v>
          </cell>
          <cell r="F4260">
            <v>1.7469999999999999</v>
          </cell>
          <cell r="G4260" t="str">
            <v>$C/GJ</v>
          </cell>
          <cell r="H4260">
            <v>171915</v>
          </cell>
          <cell r="I4260" t="str">
            <v>CAN</v>
          </cell>
          <cell r="J4260" t="str">
            <v>Poole</v>
          </cell>
          <cell r="K4260">
            <v>896953.48863636365</v>
          </cell>
          <cell r="L4260">
            <v>669426.59090909094</v>
          </cell>
          <cell r="M4260">
            <v>162943.95955500001</v>
          </cell>
        </row>
        <row r="4261">
          <cell r="A4261">
            <v>38047</v>
          </cell>
          <cell r="B4261" t="str">
            <v>NG</v>
          </cell>
          <cell r="C4261" t="str">
            <v>Maitland</v>
          </cell>
          <cell r="D4261" t="str">
            <v>Conoco Phillips</v>
          </cell>
          <cell r="E4261">
            <v>5.14</v>
          </cell>
          <cell r="F4261">
            <v>1.7469999999999999</v>
          </cell>
          <cell r="G4261" t="str">
            <v>$C/GJ</v>
          </cell>
          <cell r="H4261">
            <v>171915</v>
          </cell>
          <cell r="I4261" t="str">
            <v>CAN</v>
          </cell>
          <cell r="J4261" t="str">
            <v>Poole</v>
          </cell>
          <cell r="K4261">
            <v>896953.48863636365</v>
          </cell>
          <cell r="L4261">
            <v>669426.59090909094</v>
          </cell>
          <cell r="M4261">
            <v>162943.95955500001</v>
          </cell>
        </row>
        <row r="4262">
          <cell r="A4262">
            <v>38078</v>
          </cell>
          <cell r="B4262" t="str">
            <v>NG</v>
          </cell>
          <cell r="C4262" t="str">
            <v>Maitland</v>
          </cell>
          <cell r="D4262" t="str">
            <v>Conoco Phillips</v>
          </cell>
          <cell r="E4262">
            <v>5.14</v>
          </cell>
          <cell r="F4262">
            <v>1.7469999999999999</v>
          </cell>
          <cell r="G4262" t="str">
            <v>$C/GJ</v>
          </cell>
          <cell r="H4262">
            <v>171915</v>
          </cell>
          <cell r="I4262" t="str">
            <v>CAN</v>
          </cell>
          <cell r="J4262" t="str">
            <v>Poole</v>
          </cell>
          <cell r="K4262">
            <v>883566.12313432829</v>
          </cell>
          <cell r="L4262">
            <v>659435.14925373124</v>
          </cell>
          <cell r="M4262">
            <v>162943.95955500001</v>
          </cell>
        </row>
        <row r="4263">
          <cell r="A4263">
            <v>38108</v>
          </cell>
          <cell r="B4263" t="str">
            <v>NG</v>
          </cell>
          <cell r="C4263" t="str">
            <v>Maitland</v>
          </cell>
          <cell r="D4263" t="str">
            <v>Conoco Phillips</v>
          </cell>
          <cell r="E4263">
            <v>5.14</v>
          </cell>
          <cell r="F4263">
            <v>1.7469999999999999</v>
          </cell>
          <cell r="G4263" t="str">
            <v>$C/GJ</v>
          </cell>
          <cell r="H4263">
            <v>171915</v>
          </cell>
          <cell r="I4263" t="str">
            <v>CAN</v>
          </cell>
          <cell r="J4263" t="str">
            <v>Poole</v>
          </cell>
          <cell r="K4263">
            <v>883566.12313432829</v>
          </cell>
          <cell r="L4263">
            <v>659435.14925373124</v>
          </cell>
          <cell r="M4263">
            <v>162943.95955500001</v>
          </cell>
        </row>
        <row r="4264">
          <cell r="A4264">
            <v>38139</v>
          </cell>
          <cell r="B4264" t="str">
            <v>NG</v>
          </cell>
          <cell r="C4264" t="str">
            <v>Maitland</v>
          </cell>
          <cell r="D4264" t="str">
            <v>Conoco Phillips</v>
          </cell>
          <cell r="E4264">
            <v>5.14</v>
          </cell>
          <cell r="F4264">
            <v>1.7469999999999999</v>
          </cell>
          <cell r="G4264" t="str">
            <v>$C/GJ</v>
          </cell>
          <cell r="H4264">
            <v>171915</v>
          </cell>
          <cell r="I4264" t="str">
            <v>CAN</v>
          </cell>
          <cell r="J4264" t="str">
            <v>Poole</v>
          </cell>
          <cell r="K4264">
            <v>883566.12313432829</v>
          </cell>
          <cell r="L4264">
            <v>659435.14925373124</v>
          </cell>
          <cell r="M4264">
            <v>162943.95955500001</v>
          </cell>
        </row>
        <row r="4265">
          <cell r="A4265">
            <v>38169</v>
          </cell>
          <cell r="B4265" t="str">
            <v>NG</v>
          </cell>
          <cell r="C4265" t="str">
            <v>Maitland</v>
          </cell>
          <cell r="D4265" t="str">
            <v>Conoco Phillips</v>
          </cell>
          <cell r="E4265">
            <v>5.14</v>
          </cell>
          <cell r="F4265">
            <v>1.7469999999999999</v>
          </cell>
          <cell r="G4265" t="str">
            <v>$C/GJ</v>
          </cell>
          <cell r="H4265">
            <v>171915</v>
          </cell>
          <cell r="I4265" t="str">
            <v>CAN</v>
          </cell>
          <cell r="J4265" t="str">
            <v>Poole</v>
          </cell>
          <cell r="K4265">
            <v>885217.64859813091</v>
          </cell>
          <cell r="L4265">
            <v>660667.73831775703</v>
          </cell>
          <cell r="M4265">
            <v>162943.95955500001</v>
          </cell>
        </row>
        <row r="4266">
          <cell r="A4266">
            <v>38200</v>
          </cell>
          <cell r="B4266" t="str">
            <v>NG</v>
          </cell>
          <cell r="C4266" t="str">
            <v>Maitland</v>
          </cell>
          <cell r="D4266" t="str">
            <v>Conoco Phillips</v>
          </cell>
          <cell r="E4266">
            <v>5.14</v>
          </cell>
          <cell r="F4266">
            <v>1.7469999999999999</v>
          </cell>
          <cell r="G4266" t="str">
            <v>$C/GJ</v>
          </cell>
          <cell r="H4266">
            <v>171915</v>
          </cell>
          <cell r="I4266" t="str">
            <v>CAN</v>
          </cell>
          <cell r="J4266" t="str">
            <v>Poole</v>
          </cell>
          <cell r="K4266">
            <v>885217.64859813091</v>
          </cell>
          <cell r="L4266">
            <v>660667.73831775703</v>
          </cell>
          <cell r="M4266">
            <v>162943.95955500001</v>
          </cell>
        </row>
        <row r="4267">
          <cell r="A4267">
            <v>38231</v>
          </cell>
          <cell r="B4267" t="str">
            <v>NG</v>
          </cell>
          <cell r="C4267" t="str">
            <v>Maitland</v>
          </cell>
          <cell r="D4267" t="str">
            <v>Conoco Phillips</v>
          </cell>
          <cell r="E4267">
            <v>5.14</v>
          </cell>
          <cell r="F4267">
            <v>1.7469999999999999</v>
          </cell>
          <cell r="G4267" t="str">
            <v>$C/GJ</v>
          </cell>
          <cell r="H4267">
            <v>171915</v>
          </cell>
          <cell r="I4267" t="str">
            <v>CAN</v>
          </cell>
          <cell r="J4267" t="str">
            <v>Poole</v>
          </cell>
          <cell r="K4267">
            <v>885217.64859813091</v>
          </cell>
          <cell r="L4267">
            <v>660667.73831775703</v>
          </cell>
          <cell r="M4267">
            <v>162943.95955500001</v>
          </cell>
        </row>
        <row r="4268">
          <cell r="A4268">
            <v>38261</v>
          </cell>
          <cell r="B4268" t="str">
            <v>NG</v>
          </cell>
          <cell r="C4268" t="str">
            <v>Maitland</v>
          </cell>
          <cell r="D4268" t="str">
            <v>Sempra</v>
          </cell>
          <cell r="E4268">
            <v>5.65</v>
          </cell>
          <cell r="F4268">
            <v>1.7725</v>
          </cell>
          <cell r="G4268" t="str">
            <v>$C/GJ</v>
          </cell>
          <cell r="H4268">
            <v>60833</v>
          </cell>
          <cell r="I4268" t="str">
            <v>CAN</v>
          </cell>
          <cell r="J4268" t="str">
            <v>Poole</v>
          </cell>
          <cell r="K4268">
            <v>337594.72336448601</v>
          </cell>
          <cell r="L4268">
            <v>256976.785046729</v>
          </cell>
          <cell r="M4268">
            <v>57658.551561</v>
          </cell>
        </row>
        <row r="4269">
          <cell r="A4269">
            <v>38292</v>
          </cell>
          <cell r="B4269" t="str">
            <v>NG</v>
          </cell>
          <cell r="C4269" t="str">
            <v>Maitland</v>
          </cell>
          <cell r="D4269" t="str">
            <v>Sempra</v>
          </cell>
          <cell r="E4269">
            <v>6.29</v>
          </cell>
          <cell r="F4269">
            <v>1.8045</v>
          </cell>
          <cell r="G4269" t="str">
            <v>$C/GJ</v>
          </cell>
          <cell r="H4269">
            <v>60833</v>
          </cell>
          <cell r="I4269" t="str">
            <v>CAN</v>
          </cell>
          <cell r="J4269" t="str">
            <v>Poole</v>
          </cell>
          <cell r="K4269">
            <v>368159.04186915891</v>
          </cell>
          <cell r="L4269">
            <v>286085.65981308417</v>
          </cell>
          <cell r="M4269">
            <v>57658.551561</v>
          </cell>
        </row>
        <row r="4270">
          <cell r="A4270">
            <v>38322</v>
          </cell>
          <cell r="B4270" t="str">
            <v>NG</v>
          </cell>
          <cell r="C4270" t="str">
            <v>Maitland</v>
          </cell>
          <cell r="D4270" t="str">
            <v>Sempra</v>
          </cell>
          <cell r="E4270">
            <v>6.85</v>
          </cell>
          <cell r="F4270">
            <v>1.8325</v>
          </cell>
          <cell r="G4270" t="str">
            <v>$C/GJ</v>
          </cell>
          <cell r="H4270">
            <v>60833</v>
          </cell>
          <cell r="I4270" t="str">
            <v>CAN</v>
          </cell>
          <cell r="J4270" t="str">
            <v>Poole</v>
          </cell>
          <cell r="K4270">
            <v>394902.8205607477</v>
          </cell>
          <cell r="L4270">
            <v>311555.9252336449</v>
          </cell>
          <cell r="M4270">
            <v>57658.551561</v>
          </cell>
        </row>
        <row r="4271">
          <cell r="A4271">
            <v>38353</v>
          </cell>
          <cell r="B4271" t="str">
            <v>NG</v>
          </cell>
          <cell r="C4271" t="str">
            <v>Maitland</v>
          </cell>
          <cell r="D4271" t="str">
            <v>Sempra</v>
          </cell>
          <cell r="E4271">
            <v>7.16</v>
          </cell>
          <cell r="F4271">
            <v>1.8479999999999999</v>
          </cell>
          <cell r="G4271" t="str">
            <v>$C/GJ</v>
          </cell>
          <cell r="H4271">
            <v>60833</v>
          </cell>
          <cell r="I4271" t="str">
            <v>CAN</v>
          </cell>
          <cell r="J4271" t="str">
            <v>Poole</v>
          </cell>
          <cell r="K4271">
            <v>409707.41233644861</v>
          </cell>
          <cell r="L4271">
            <v>325655.5364485982</v>
          </cell>
          <cell r="M4271">
            <v>57658.551561</v>
          </cell>
        </row>
        <row r="4272">
          <cell r="A4272">
            <v>38384</v>
          </cell>
          <cell r="B4272" t="str">
            <v>NG</v>
          </cell>
          <cell r="C4272" t="str">
            <v>Maitland</v>
          </cell>
          <cell r="D4272" t="str">
            <v>Sempra</v>
          </cell>
          <cell r="E4272">
            <v>7.13</v>
          </cell>
          <cell r="F4272">
            <v>1.8464999999999998</v>
          </cell>
          <cell r="G4272" t="str">
            <v>$C/GJ</v>
          </cell>
          <cell r="H4272">
            <v>60833</v>
          </cell>
          <cell r="I4272" t="str">
            <v>CAN</v>
          </cell>
          <cell r="J4272" t="str">
            <v>Poole</v>
          </cell>
          <cell r="K4272">
            <v>408274.70990654209</v>
          </cell>
          <cell r="L4272">
            <v>324291.05794392526</v>
          </cell>
          <cell r="M4272">
            <v>57658.551561</v>
          </cell>
        </row>
        <row r="4273">
          <cell r="A4273">
            <v>38412</v>
          </cell>
          <cell r="B4273" t="str">
            <v>NG</v>
          </cell>
          <cell r="C4273" t="str">
            <v>Maitland</v>
          </cell>
          <cell r="D4273" t="str">
            <v>Sempra</v>
          </cell>
          <cell r="E4273">
            <v>7.04</v>
          </cell>
          <cell r="F4273">
            <v>1.8419999999999999</v>
          </cell>
          <cell r="G4273" t="str">
            <v>$C/GJ</v>
          </cell>
          <cell r="H4273">
            <v>60833</v>
          </cell>
          <cell r="I4273" t="str">
            <v>CAN</v>
          </cell>
          <cell r="J4273" t="str">
            <v>Poole</v>
          </cell>
          <cell r="K4273">
            <v>403976.60261682246</v>
          </cell>
          <cell r="L4273">
            <v>320197.62242990657</v>
          </cell>
          <cell r="M4273">
            <v>57658.551561</v>
          </cell>
        </row>
        <row r="4274">
          <cell r="A4274">
            <v>38443</v>
          </cell>
          <cell r="B4274" t="str">
            <v>NG</v>
          </cell>
          <cell r="C4274" t="str">
            <v>Maitland</v>
          </cell>
          <cell r="D4274" t="str">
            <v>Sempra</v>
          </cell>
          <cell r="E4274">
            <v>6.38</v>
          </cell>
          <cell r="F4274">
            <v>1.8089999999999997</v>
          </cell>
          <cell r="G4274" t="str">
            <v>$C/GJ</v>
          </cell>
          <cell r="H4274">
            <v>60833</v>
          </cell>
          <cell r="I4274" t="str">
            <v>CAN</v>
          </cell>
          <cell r="J4274" t="str">
            <v>Poole</v>
          </cell>
          <cell r="K4274">
            <v>372457.14915887854</v>
          </cell>
          <cell r="L4274">
            <v>290179.09532710281</v>
          </cell>
          <cell r="M4274">
            <v>57658.551561</v>
          </cell>
        </row>
        <row r="4275">
          <cell r="A4275">
            <v>38473</v>
          </cell>
          <cell r="B4275" t="str">
            <v>NG</v>
          </cell>
          <cell r="C4275" t="str">
            <v>Maitland</v>
          </cell>
          <cell r="D4275" t="str">
            <v>Sempra</v>
          </cell>
          <cell r="E4275">
            <v>6.24</v>
          </cell>
          <cell r="F4275">
            <v>1.802</v>
          </cell>
          <cell r="G4275" t="str">
            <v>$C/GJ</v>
          </cell>
          <cell r="H4275">
            <v>60833</v>
          </cell>
          <cell r="I4275" t="str">
            <v>CAN</v>
          </cell>
          <cell r="J4275" t="str">
            <v>Poole</v>
          </cell>
          <cell r="K4275">
            <v>365771.20448598132</v>
          </cell>
          <cell r="L4275">
            <v>283811.52897196269</v>
          </cell>
          <cell r="M4275">
            <v>57658.551561</v>
          </cell>
        </row>
        <row r="4276">
          <cell r="A4276">
            <v>38504</v>
          </cell>
          <cell r="B4276" t="str">
            <v>NG</v>
          </cell>
          <cell r="C4276" t="str">
            <v>Maitland</v>
          </cell>
          <cell r="D4276" t="str">
            <v>Sempra</v>
          </cell>
          <cell r="E4276">
            <v>6.38</v>
          </cell>
          <cell r="F4276">
            <v>1.8089999999999997</v>
          </cell>
          <cell r="G4276" t="str">
            <v>$C/GJ</v>
          </cell>
          <cell r="H4276">
            <v>60833</v>
          </cell>
          <cell r="I4276" t="str">
            <v>CAN</v>
          </cell>
          <cell r="J4276" t="str">
            <v>Poole</v>
          </cell>
          <cell r="K4276">
            <v>372457.14915887854</v>
          </cell>
          <cell r="L4276">
            <v>290179.09532710281</v>
          </cell>
          <cell r="M4276">
            <v>57658.551561</v>
          </cell>
        </row>
        <row r="4277">
          <cell r="A4277">
            <v>38534</v>
          </cell>
          <cell r="B4277" t="str">
            <v>NG</v>
          </cell>
          <cell r="C4277" t="str">
            <v>Maitland</v>
          </cell>
          <cell r="D4277" t="str">
            <v>Sempra</v>
          </cell>
          <cell r="E4277">
            <v>6.42</v>
          </cell>
          <cell r="F4277">
            <v>1.8109999999999999</v>
          </cell>
          <cell r="G4277" t="str">
            <v>$C/GJ</v>
          </cell>
          <cell r="H4277">
            <v>60833</v>
          </cell>
          <cell r="I4277" t="str">
            <v>CAN</v>
          </cell>
          <cell r="J4277" t="str">
            <v>Poole</v>
          </cell>
          <cell r="K4277">
            <v>374367.41906542063</v>
          </cell>
          <cell r="L4277">
            <v>291998.40000000002</v>
          </cell>
          <cell r="M4277">
            <v>57658.551561</v>
          </cell>
        </row>
        <row r="4278">
          <cell r="A4278">
            <v>38565</v>
          </cell>
          <cell r="B4278" t="str">
            <v>NG</v>
          </cell>
          <cell r="C4278" t="str">
            <v>Maitland</v>
          </cell>
          <cell r="D4278" t="str">
            <v>Sempra</v>
          </cell>
          <cell r="E4278">
            <v>6.48</v>
          </cell>
          <cell r="F4278">
            <v>1.8140000000000001</v>
          </cell>
          <cell r="G4278" t="str">
            <v>$C/GJ</v>
          </cell>
          <cell r="H4278">
            <v>60833</v>
          </cell>
          <cell r="I4278" t="str">
            <v>CAN</v>
          </cell>
          <cell r="J4278" t="str">
            <v>Poole</v>
          </cell>
          <cell r="K4278">
            <v>377232.82392523368</v>
          </cell>
          <cell r="L4278">
            <v>294727.35700934584</v>
          </cell>
          <cell r="M4278">
            <v>57658.551561</v>
          </cell>
        </row>
        <row r="4279">
          <cell r="A4279">
            <v>38596</v>
          </cell>
          <cell r="B4279" t="str">
            <v>NG</v>
          </cell>
          <cell r="C4279" t="str">
            <v>Maitland</v>
          </cell>
          <cell r="D4279" t="str">
            <v>Sempra</v>
          </cell>
          <cell r="E4279">
            <v>6.5</v>
          </cell>
          <cell r="F4279">
            <v>1.8149999999999999</v>
          </cell>
          <cell r="G4279" t="str">
            <v>$C/GJ</v>
          </cell>
          <cell r="H4279">
            <v>60833</v>
          </cell>
          <cell r="I4279" t="str">
            <v>CAN</v>
          </cell>
          <cell r="J4279" t="str">
            <v>Poole</v>
          </cell>
          <cell r="K4279">
            <v>378187.95887850469</v>
          </cell>
          <cell r="L4279">
            <v>295637.00934579445</v>
          </cell>
          <cell r="M4279">
            <v>57658.551561</v>
          </cell>
        </row>
        <row r="4280">
          <cell r="A4280">
            <v>38626</v>
          </cell>
          <cell r="B4280" t="str">
            <v>NG</v>
          </cell>
          <cell r="C4280" t="str">
            <v>Maitland</v>
          </cell>
          <cell r="D4280" t="str">
            <v>Sempra</v>
          </cell>
          <cell r="E4280">
            <v>6.57</v>
          </cell>
          <cell r="F4280">
            <v>1.8184999999999998</v>
          </cell>
          <cell r="G4280" t="str">
            <v>$C/GJ</v>
          </cell>
          <cell r="H4280">
            <v>60833</v>
          </cell>
          <cell r="I4280" t="str">
            <v>CAN</v>
          </cell>
          <cell r="J4280" t="str">
            <v>Poole</v>
          </cell>
          <cell r="K4280">
            <v>381530.93121495331</v>
          </cell>
          <cell r="L4280">
            <v>298820.79252336454</v>
          </cell>
          <cell r="M4280">
            <v>57658.551561</v>
          </cell>
        </row>
        <row r="4281">
          <cell r="A4281">
            <v>38657</v>
          </cell>
          <cell r="B4281" t="str">
            <v>NG</v>
          </cell>
          <cell r="C4281" t="str">
            <v>Maitland</v>
          </cell>
          <cell r="D4281" t="str">
            <v>Sempra</v>
          </cell>
          <cell r="E4281">
            <v>6.78</v>
          </cell>
          <cell r="F4281">
            <v>1.8289999999999997</v>
          </cell>
          <cell r="G4281" t="str">
            <v>$C/GJ</v>
          </cell>
          <cell r="H4281">
            <v>60833</v>
          </cell>
          <cell r="I4281" t="str">
            <v>CAN</v>
          </cell>
          <cell r="J4281" t="str">
            <v>Poole</v>
          </cell>
          <cell r="K4281">
            <v>391559.84822429914</v>
          </cell>
          <cell r="L4281">
            <v>308372.14205607481</v>
          </cell>
          <cell r="M4281">
            <v>57658.551561</v>
          </cell>
        </row>
        <row r="4282">
          <cell r="A4282">
            <v>38687</v>
          </cell>
          <cell r="B4282" t="str">
            <v>NG</v>
          </cell>
          <cell r="C4282" t="str">
            <v>Maitland</v>
          </cell>
          <cell r="D4282" t="str">
            <v>Sempra</v>
          </cell>
          <cell r="E4282">
            <v>7.09</v>
          </cell>
          <cell r="F4282">
            <v>1.8445</v>
          </cell>
          <cell r="G4282" t="str">
            <v>$C/GJ</v>
          </cell>
          <cell r="H4282">
            <v>60833</v>
          </cell>
          <cell r="I4282" t="str">
            <v>CAN</v>
          </cell>
          <cell r="J4282" t="str">
            <v>Poole</v>
          </cell>
          <cell r="K4282">
            <v>406364.44000000006</v>
          </cell>
          <cell r="L4282">
            <v>322471.75327102805</v>
          </cell>
          <cell r="M4282">
            <v>57658.551561</v>
          </cell>
        </row>
        <row r="4283">
          <cell r="A4283">
            <v>37987</v>
          </cell>
          <cell r="B4283" t="str">
            <v>NG</v>
          </cell>
          <cell r="C4283" t="str">
            <v>Maitland</v>
          </cell>
          <cell r="D4283" t="str">
            <v>WPS Energy</v>
          </cell>
          <cell r="E4283">
            <v>6.45</v>
          </cell>
          <cell r="F4283">
            <v>1.8125</v>
          </cell>
          <cell r="G4283" t="str">
            <v>$C/GJ</v>
          </cell>
          <cell r="H4283">
            <v>212411</v>
          </cell>
          <cell r="I4283" t="str">
            <v>CAN</v>
          </cell>
          <cell r="J4283" t="str">
            <v>Poole</v>
          </cell>
          <cell r="K4283">
            <v>1329580.217803031</v>
          </cell>
          <cell r="L4283">
            <v>1037917.3863636369</v>
          </cell>
          <cell r="M4283">
            <v>201326.75678699999</v>
          </cell>
        </row>
        <row r="4284">
          <cell r="A4284">
            <v>38018</v>
          </cell>
          <cell r="B4284" t="str">
            <v>NG</v>
          </cell>
          <cell r="C4284" t="str">
            <v>Maitland</v>
          </cell>
          <cell r="D4284" t="str">
            <v>WPS Energy</v>
          </cell>
          <cell r="E4284">
            <v>5.82</v>
          </cell>
          <cell r="F4284">
            <v>1.7809999999999999</v>
          </cell>
          <cell r="G4284" t="str">
            <v>$C/GJ</v>
          </cell>
          <cell r="H4284">
            <v>212411</v>
          </cell>
          <cell r="I4284" t="str">
            <v>CAN</v>
          </cell>
          <cell r="J4284" t="str">
            <v>Poole</v>
          </cell>
          <cell r="K4284">
            <v>1223133.3416666666</v>
          </cell>
          <cell r="L4284">
            <v>936539.40909090906</v>
          </cell>
          <cell r="M4284">
            <v>201326.75678699999</v>
          </cell>
        </row>
        <row r="4285">
          <cell r="A4285">
            <v>38047</v>
          </cell>
          <cell r="B4285" t="str">
            <v>NG</v>
          </cell>
          <cell r="C4285" t="str">
            <v>Maitland</v>
          </cell>
          <cell r="D4285" t="str">
            <v>WPS Energy</v>
          </cell>
          <cell r="E4285">
            <v>5.83</v>
          </cell>
          <cell r="F4285">
            <v>1.7814999999999999</v>
          </cell>
          <cell r="G4285" t="str">
            <v>$C/GJ</v>
          </cell>
          <cell r="H4285">
            <v>212411</v>
          </cell>
          <cell r="I4285" t="str">
            <v>CAN</v>
          </cell>
          <cell r="J4285" t="str">
            <v>Poole</v>
          </cell>
          <cell r="K4285">
            <v>1224822.9746212121</v>
          </cell>
          <cell r="L4285">
            <v>938148.58333333337</v>
          </cell>
          <cell r="M4285">
            <v>201326.75678699999</v>
          </cell>
        </row>
        <row r="4286">
          <cell r="A4286">
            <v>38078</v>
          </cell>
          <cell r="B4286" t="str">
            <v>NG</v>
          </cell>
          <cell r="C4286" t="str">
            <v>Maitland</v>
          </cell>
          <cell r="D4286" t="str">
            <v>WPS Energy</v>
          </cell>
          <cell r="E4286">
            <v>6.24</v>
          </cell>
          <cell r="F4286">
            <v>1.802</v>
          </cell>
          <cell r="G4286" t="str">
            <v>$C/GJ</v>
          </cell>
          <cell r="H4286">
            <v>212411</v>
          </cell>
          <cell r="I4286" t="str">
            <v>CAN</v>
          </cell>
          <cell r="J4286" t="str">
            <v>Poole</v>
          </cell>
          <cell r="K4286">
            <v>1274783.0313432834</v>
          </cell>
          <cell r="L4286">
            <v>989137.7910447761</v>
          </cell>
          <cell r="M4286">
            <v>201326.75678699999</v>
          </cell>
        </row>
        <row r="4287">
          <cell r="A4287">
            <v>38108</v>
          </cell>
          <cell r="B4287" t="str">
            <v>NG</v>
          </cell>
          <cell r="C4287" t="str">
            <v>Maitland</v>
          </cell>
          <cell r="D4287" t="str">
            <v>WPS Energy</v>
          </cell>
          <cell r="E4287">
            <v>6.99</v>
          </cell>
          <cell r="F4287">
            <v>1.8394999999999999</v>
          </cell>
          <cell r="G4287" t="str">
            <v>$C/GJ</v>
          </cell>
          <cell r="H4287">
            <v>212411</v>
          </cell>
          <cell r="I4287" t="str">
            <v>CAN</v>
          </cell>
          <cell r="J4287" t="str">
            <v>Poole</v>
          </cell>
          <cell r="K4287">
            <v>1399614.1227611939</v>
          </cell>
          <cell r="L4287">
            <v>1108024.5447761193</v>
          </cell>
          <cell r="M4287">
            <v>201326.75678699999</v>
          </cell>
        </row>
        <row r="4288">
          <cell r="A4288">
            <v>38139</v>
          </cell>
          <cell r="B4288" t="str">
            <v>NG</v>
          </cell>
          <cell r="C4288" t="str">
            <v>Maitland</v>
          </cell>
          <cell r="D4288" t="str">
            <v>WPS Energy</v>
          </cell>
          <cell r="E4288">
            <v>6.62</v>
          </cell>
          <cell r="F4288">
            <v>1.8209999999999997</v>
          </cell>
          <cell r="G4288" t="str">
            <v>$C/GJ</v>
          </cell>
          <cell r="H4288">
            <v>212411</v>
          </cell>
          <cell r="I4288" t="str">
            <v>CAN</v>
          </cell>
          <cell r="J4288" t="str">
            <v>Poole</v>
          </cell>
          <cell r="K4288">
            <v>1338030.7843283578</v>
          </cell>
          <cell r="L4288">
            <v>1049373.7462686566</v>
          </cell>
          <cell r="M4288">
            <v>201326.75678699999</v>
          </cell>
        </row>
        <row r="4289">
          <cell r="A4289">
            <v>38169</v>
          </cell>
          <cell r="B4289" t="str">
            <v>NG</v>
          </cell>
          <cell r="C4289" t="str">
            <v>Maitland</v>
          </cell>
          <cell r="D4289" t="str">
            <v>WPS Energy</v>
          </cell>
          <cell r="E4289">
            <v>6.47</v>
          </cell>
          <cell r="F4289">
            <v>1.8134999999999999</v>
          </cell>
          <cell r="G4289" t="str">
            <v>$C/GJ</v>
          </cell>
          <cell r="H4289">
            <v>212411</v>
          </cell>
          <cell r="I4289" t="str">
            <v>CAN</v>
          </cell>
          <cell r="J4289" t="str">
            <v>Poole</v>
          </cell>
          <cell r="K4289">
            <v>1315518.8923364487</v>
          </cell>
          <cell r="L4289">
            <v>1027513.3981308412</v>
          </cell>
          <cell r="M4289">
            <v>201326.75678699999</v>
          </cell>
        </row>
        <row r="4290">
          <cell r="A4290">
            <v>38200</v>
          </cell>
          <cell r="B4290" t="str">
            <v>NG</v>
          </cell>
          <cell r="C4290" t="str">
            <v>Maitland</v>
          </cell>
          <cell r="D4290" t="str">
            <v>WPS Energy</v>
          </cell>
          <cell r="E4290">
            <v>5.94</v>
          </cell>
          <cell r="F4290">
            <v>1.7869999999999999</v>
          </cell>
          <cell r="G4290" t="str">
            <v>$C/GJ</v>
          </cell>
          <cell r="H4290">
            <v>212411</v>
          </cell>
          <cell r="I4290" t="str">
            <v>CAN</v>
          </cell>
          <cell r="J4290" t="str">
            <v>Poole</v>
          </cell>
          <cell r="K4290">
            <v>1227140.035140187</v>
          </cell>
          <cell r="L4290">
            <v>943343.05794392538</v>
          </cell>
          <cell r="M4290">
            <v>201326.75678699999</v>
          </cell>
        </row>
        <row r="4291">
          <cell r="A4291">
            <v>38231</v>
          </cell>
          <cell r="B4291" t="str">
            <v>NG</v>
          </cell>
          <cell r="C4291" t="str">
            <v>Maitland</v>
          </cell>
          <cell r="D4291" t="str">
            <v>WPS Energy</v>
          </cell>
          <cell r="E4291">
            <v>5.25</v>
          </cell>
          <cell r="F4291">
            <v>1.7524999999999999</v>
          </cell>
          <cell r="G4291" t="str">
            <v>$C/GJ</v>
          </cell>
          <cell r="H4291">
            <v>212411</v>
          </cell>
          <cell r="I4291" t="str">
            <v>CAN</v>
          </cell>
          <cell r="J4291" t="str">
            <v>Poole</v>
          </cell>
          <cell r="K4291">
            <v>1112080.7682242992</v>
          </cell>
          <cell r="L4291">
            <v>833762.8037383178</v>
          </cell>
          <cell r="M4291">
            <v>201326.75678699999</v>
          </cell>
        </row>
        <row r="4292">
          <cell r="A4292">
            <v>38261</v>
          </cell>
          <cell r="B4292" t="str">
            <v>Electricity</v>
          </cell>
          <cell r="C4292" t="str">
            <v>Kingston</v>
          </cell>
          <cell r="D4292" t="str">
            <v>Pool Price</v>
          </cell>
          <cell r="E4292">
            <v>74.11</v>
          </cell>
          <cell r="G4292" t="str">
            <v>$C/MWh</v>
          </cell>
          <cell r="H4292">
            <v>18250</v>
          </cell>
          <cell r="I4292" t="str">
            <v>CAN</v>
          </cell>
          <cell r="J4292" t="str">
            <v>Poole</v>
          </cell>
          <cell r="K4292">
            <v>1011220.5607476636</v>
          </cell>
          <cell r="L4292">
            <v>1011220.5607476636</v>
          </cell>
          <cell r="M4292">
            <v>18250</v>
          </cell>
        </row>
        <row r="4293">
          <cell r="A4293">
            <v>38292</v>
          </cell>
          <cell r="B4293" t="str">
            <v>Electricity</v>
          </cell>
          <cell r="C4293" t="str">
            <v>Kingston</v>
          </cell>
          <cell r="D4293" t="str">
            <v>Pool Price</v>
          </cell>
          <cell r="E4293">
            <v>72.540000000000006</v>
          </cell>
          <cell r="G4293" t="str">
            <v>$C/MWh</v>
          </cell>
          <cell r="H4293">
            <v>18250</v>
          </cell>
          <cell r="I4293" t="str">
            <v>CAN</v>
          </cell>
          <cell r="J4293" t="str">
            <v>Poole</v>
          </cell>
          <cell r="K4293">
            <v>989798.13084112166</v>
          </cell>
          <cell r="L4293">
            <v>989798.13084112166</v>
          </cell>
          <cell r="M4293">
            <v>18250</v>
          </cell>
        </row>
        <row r="4294">
          <cell r="A4294">
            <v>38322</v>
          </cell>
          <cell r="B4294" t="str">
            <v>Electricity</v>
          </cell>
          <cell r="C4294" t="str">
            <v>Kingston</v>
          </cell>
          <cell r="D4294" t="str">
            <v>Pool Price</v>
          </cell>
          <cell r="E4294">
            <v>75.64</v>
          </cell>
          <cell r="G4294" t="str">
            <v>$C/MWh</v>
          </cell>
          <cell r="H4294">
            <v>18250</v>
          </cell>
          <cell r="I4294" t="str">
            <v>CAN</v>
          </cell>
          <cell r="J4294" t="str">
            <v>Poole</v>
          </cell>
          <cell r="K4294">
            <v>1032097.1962616824</v>
          </cell>
          <cell r="L4294">
            <v>1032097.1962616823</v>
          </cell>
          <cell r="M4294">
            <v>18250</v>
          </cell>
        </row>
        <row r="4295">
          <cell r="A4295">
            <v>38353</v>
          </cell>
          <cell r="B4295" t="str">
            <v>Electricity</v>
          </cell>
          <cell r="C4295" t="str">
            <v>Kingston</v>
          </cell>
          <cell r="D4295" t="str">
            <v>Pool Price</v>
          </cell>
          <cell r="E4295">
            <v>79.78</v>
          </cell>
          <cell r="G4295" t="str">
            <v>$C/MWh</v>
          </cell>
          <cell r="H4295">
            <v>18250</v>
          </cell>
          <cell r="I4295" t="str">
            <v>CAN</v>
          </cell>
          <cell r="J4295" t="str">
            <v>Poole</v>
          </cell>
          <cell r="K4295">
            <v>1088586.9158878506</v>
          </cell>
          <cell r="L4295">
            <v>1088586.9158878506</v>
          </cell>
          <cell r="M4295">
            <v>18250</v>
          </cell>
        </row>
        <row r="4296">
          <cell r="A4296">
            <v>38384</v>
          </cell>
          <cell r="B4296" t="str">
            <v>Electricity</v>
          </cell>
          <cell r="C4296" t="str">
            <v>Kingston</v>
          </cell>
          <cell r="D4296" t="str">
            <v>Pool Price</v>
          </cell>
          <cell r="E4296">
            <v>79.709999999999994</v>
          </cell>
          <cell r="G4296" t="str">
            <v>$C/MWh</v>
          </cell>
          <cell r="H4296">
            <v>18250</v>
          </cell>
          <cell r="I4296" t="str">
            <v>CAN</v>
          </cell>
          <cell r="J4296" t="str">
            <v>Poole</v>
          </cell>
          <cell r="K4296">
            <v>1087631.7757009345</v>
          </cell>
          <cell r="L4296">
            <v>1087631.7757009347</v>
          </cell>
          <cell r="M4296">
            <v>18250</v>
          </cell>
        </row>
        <row r="4297">
          <cell r="A4297">
            <v>38412</v>
          </cell>
          <cell r="B4297" t="str">
            <v>Electricity</v>
          </cell>
          <cell r="C4297" t="str">
            <v>Kingston</v>
          </cell>
          <cell r="D4297" t="str">
            <v>Pool Price</v>
          </cell>
          <cell r="E4297">
            <v>71.650000000000006</v>
          </cell>
          <cell r="G4297" t="str">
            <v>$C/MWh</v>
          </cell>
          <cell r="H4297">
            <v>18250</v>
          </cell>
          <cell r="I4297" t="str">
            <v>CAN</v>
          </cell>
          <cell r="J4297" t="str">
            <v>Poole</v>
          </cell>
          <cell r="K4297">
            <v>977654.20560747676</v>
          </cell>
          <cell r="L4297">
            <v>977654.20560747676</v>
          </cell>
          <cell r="M4297">
            <v>18250</v>
          </cell>
        </row>
        <row r="4298">
          <cell r="A4298">
            <v>38443</v>
          </cell>
          <cell r="B4298" t="str">
            <v>Electricity</v>
          </cell>
          <cell r="C4298" t="str">
            <v>Kingston</v>
          </cell>
          <cell r="D4298" t="str">
            <v>Pool Price</v>
          </cell>
          <cell r="E4298">
            <v>80.12</v>
          </cell>
          <cell r="G4298" t="str">
            <v>$C/MWh</v>
          </cell>
          <cell r="H4298">
            <v>18250</v>
          </cell>
          <cell r="I4298" t="str">
            <v>CAN</v>
          </cell>
          <cell r="J4298" t="str">
            <v>Poole</v>
          </cell>
          <cell r="K4298">
            <v>1093226.1682242991</v>
          </cell>
          <cell r="L4298">
            <v>1093226.1682242991</v>
          </cell>
          <cell r="M4298">
            <v>18250</v>
          </cell>
        </row>
        <row r="4299">
          <cell r="A4299">
            <v>38473</v>
          </cell>
          <cell r="B4299" t="str">
            <v>Electricity</v>
          </cell>
          <cell r="C4299" t="str">
            <v>Kingston</v>
          </cell>
          <cell r="D4299" t="str">
            <v>Pool Price</v>
          </cell>
          <cell r="E4299">
            <v>57.1</v>
          </cell>
          <cell r="G4299" t="str">
            <v>$C/MWh</v>
          </cell>
          <cell r="H4299">
            <v>18250</v>
          </cell>
          <cell r="I4299" t="str">
            <v>CAN</v>
          </cell>
          <cell r="J4299" t="str">
            <v>Poole</v>
          </cell>
          <cell r="K4299">
            <v>779121.49532710284</v>
          </cell>
          <cell r="L4299">
            <v>779121.49532710284</v>
          </cell>
          <cell r="M4299">
            <v>18250</v>
          </cell>
        </row>
        <row r="4300">
          <cell r="A4300">
            <v>38504</v>
          </cell>
          <cell r="B4300" t="str">
            <v>Electricity</v>
          </cell>
          <cell r="C4300" t="str">
            <v>Kingston</v>
          </cell>
          <cell r="D4300" t="str">
            <v>Pool Price</v>
          </cell>
          <cell r="E4300">
            <v>60.45</v>
          </cell>
          <cell r="G4300" t="str">
            <v>$C/MWh</v>
          </cell>
          <cell r="H4300">
            <v>18250</v>
          </cell>
          <cell r="I4300" t="str">
            <v>CAN</v>
          </cell>
          <cell r="J4300" t="str">
            <v>Poole</v>
          </cell>
          <cell r="K4300">
            <v>824831.7757009347</v>
          </cell>
          <cell r="L4300">
            <v>824831.7757009347</v>
          </cell>
          <cell r="M4300">
            <v>18250</v>
          </cell>
        </row>
        <row r="4301">
          <cell r="A4301">
            <v>38534</v>
          </cell>
          <cell r="B4301" t="str">
            <v>Electricity</v>
          </cell>
          <cell r="C4301" t="str">
            <v>Kingston</v>
          </cell>
          <cell r="D4301" t="str">
            <v>Pool Price</v>
          </cell>
          <cell r="E4301">
            <v>77.16</v>
          </cell>
          <cell r="G4301" t="str">
            <v>$C/MWh</v>
          </cell>
          <cell r="H4301">
            <v>18250</v>
          </cell>
          <cell r="I4301" t="str">
            <v>CAN</v>
          </cell>
          <cell r="J4301" t="str">
            <v>Poole</v>
          </cell>
          <cell r="K4301">
            <v>1052837.3831775701</v>
          </cell>
          <cell r="L4301">
            <v>1052837.3831775703</v>
          </cell>
          <cell r="M4301">
            <v>18250</v>
          </cell>
        </row>
        <row r="4302">
          <cell r="A4302">
            <v>38565</v>
          </cell>
          <cell r="B4302" t="str">
            <v>Electricity</v>
          </cell>
          <cell r="C4302" t="str">
            <v>Kingston</v>
          </cell>
          <cell r="D4302" t="str">
            <v>Pool Price</v>
          </cell>
          <cell r="E4302">
            <v>81.34</v>
          </cell>
          <cell r="G4302" t="str">
            <v>$C/MWh</v>
          </cell>
          <cell r="H4302">
            <v>18250</v>
          </cell>
          <cell r="I4302" t="str">
            <v>CAN</v>
          </cell>
          <cell r="J4302" t="str">
            <v>Poole</v>
          </cell>
          <cell r="K4302">
            <v>1109872.8971962619</v>
          </cell>
          <cell r="L4302">
            <v>1109872.8971962619</v>
          </cell>
          <cell r="M4302">
            <v>18250</v>
          </cell>
        </row>
        <row r="4303">
          <cell r="A4303">
            <v>38596</v>
          </cell>
          <cell r="B4303" t="str">
            <v>Electricity</v>
          </cell>
          <cell r="C4303" t="str">
            <v>Kingston</v>
          </cell>
          <cell r="D4303" t="str">
            <v>Pool Price</v>
          </cell>
          <cell r="E4303">
            <v>72.989999999999995</v>
          </cell>
          <cell r="G4303" t="str">
            <v>$C/MWh</v>
          </cell>
          <cell r="H4303">
            <v>18250</v>
          </cell>
          <cell r="I4303" t="str">
            <v>CAN</v>
          </cell>
          <cell r="J4303" t="str">
            <v>Poole</v>
          </cell>
          <cell r="K4303">
            <v>995938.31775700941</v>
          </cell>
          <cell r="L4303">
            <v>995938.31775700941</v>
          </cell>
          <cell r="M4303">
            <v>18250</v>
          </cell>
        </row>
        <row r="4304">
          <cell r="A4304">
            <v>38626</v>
          </cell>
          <cell r="B4304" t="str">
            <v>Electricity</v>
          </cell>
          <cell r="C4304" t="str">
            <v>Kingston</v>
          </cell>
          <cell r="D4304" t="str">
            <v>Pool Price</v>
          </cell>
          <cell r="E4304">
            <v>75.22</v>
          </cell>
          <cell r="G4304" t="str">
            <v>$C/MWh</v>
          </cell>
          <cell r="H4304">
            <v>18250</v>
          </cell>
          <cell r="I4304" t="str">
            <v>CAN</v>
          </cell>
          <cell r="J4304" t="str">
            <v>Poole</v>
          </cell>
          <cell r="K4304">
            <v>1026366.355140187</v>
          </cell>
          <cell r="L4304">
            <v>1026366.3551401871</v>
          </cell>
          <cell r="M4304">
            <v>18250</v>
          </cell>
        </row>
        <row r="4305">
          <cell r="A4305">
            <v>38657</v>
          </cell>
          <cell r="B4305" t="str">
            <v>Electricity</v>
          </cell>
          <cell r="C4305" t="str">
            <v>Kingston</v>
          </cell>
          <cell r="D4305" t="str">
            <v>Pool Price</v>
          </cell>
          <cell r="E4305">
            <v>73.62</v>
          </cell>
          <cell r="G4305" t="str">
            <v>$C/MWh</v>
          </cell>
          <cell r="H4305">
            <v>18250</v>
          </cell>
          <cell r="I4305" t="str">
            <v>CAN</v>
          </cell>
          <cell r="J4305" t="str">
            <v>Poole</v>
          </cell>
          <cell r="K4305">
            <v>1004534.5794392525</v>
          </cell>
          <cell r="L4305">
            <v>1004534.5794392525</v>
          </cell>
          <cell r="M4305">
            <v>18250</v>
          </cell>
        </row>
        <row r="4306">
          <cell r="A4306">
            <v>38687</v>
          </cell>
          <cell r="B4306" t="str">
            <v>Electricity</v>
          </cell>
          <cell r="C4306" t="str">
            <v>Kingston</v>
          </cell>
          <cell r="D4306" t="str">
            <v>Pool Price</v>
          </cell>
          <cell r="E4306">
            <v>76.78</v>
          </cell>
          <cell r="G4306" t="str">
            <v>$C/MWh</v>
          </cell>
          <cell r="H4306">
            <v>18250</v>
          </cell>
          <cell r="I4306" t="str">
            <v>CAN</v>
          </cell>
          <cell r="J4306" t="str">
            <v>Poole</v>
          </cell>
          <cell r="K4306">
            <v>1047652.3364485983</v>
          </cell>
          <cell r="L4306">
            <v>1047652.3364485983</v>
          </cell>
          <cell r="M4306">
            <v>18250</v>
          </cell>
        </row>
        <row r="4307">
          <cell r="A4307">
            <v>37987</v>
          </cell>
          <cell r="B4307" t="str">
            <v>NG</v>
          </cell>
          <cell r="C4307" t="str">
            <v>Maitland</v>
          </cell>
          <cell r="D4307" t="str">
            <v>Sempra</v>
          </cell>
          <cell r="E4307">
            <v>6.45</v>
          </cell>
          <cell r="F4307">
            <v>1.8125</v>
          </cell>
          <cell r="G4307" t="str">
            <v>$C/GJ</v>
          </cell>
          <cell r="H4307">
            <v>60833</v>
          </cell>
          <cell r="I4307" t="str">
            <v>CAN</v>
          </cell>
          <cell r="J4307" t="str">
            <v>Poole</v>
          </cell>
          <cell r="K4307">
            <v>380782.3200757578</v>
          </cell>
          <cell r="L4307">
            <v>297252.15909090929</v>
          </cell>
          <cell r="M4307">
            <v>57658.551561</v>
          </cell>
        </row>
        <row r="4308">
          <cell r="A4308">
            <v>38018</v>
          </cell>
          <cell r="B4308" t="str">
            <v>NG</v>
          </cell>
          <cell r="C4308" t="str">
            <v>Maitland</v>
          </cell>
          <cell r="D4308" t="str">
            <v>Sempra</v>
          </cell>
          <cell r="E4308">
            <v>5.82</v>
          </cell>
          <cell r="F4308">
            <v>1.7809999999999999</v>
          </cell>
          <cell r="G4308" t="str">
            <v>$C/GJ</v>
          </cell>
          <cell r="H4308">
            <v>60833</v>
          </cell>
          <cell r="I4308" t="str">
            <v>CAN</v>
          </cell>
          <cell r="J4308" t="str">
            <v>Poole</v>
          </cell>
          <cell r="K4308">
            <v>350296.69166666665</v>
          </cell>
          <cell r="L4308">
            <v>268218.22727272729</v>
          </cell>
          <cell r="M4308">
            <v>57658.551561</v>
          </cell>
        </row>
        <row r="4309">
          <cell r="A4309">
            <v>38047</v>
          </cell>
          <cell r="B4309" t="str">
            <v>NG</v>
          </cell>
          <cell r="C4309" t="str">
            <v>Maitland</v>
          </cell>
          <cell r="D4309" t="str">
            <v>Sempra</v>
          </cell>
          <cell r="E4309">
            <v>5.83</v>
          </cell>
          <cell r="F4309">
            <v>1.7814999999999999</v>
          </cell>
          <cell r="G4309" t="str">
            <v>$C/GJ</v>
          </cell>
          <cell r="H4309">
            <v>60833</v>
          </cell>
          <cell r="I4309" t="str">
            <v>CAN</v>
          </cell>
          <cell r="J4309" t="str">
            <v>Poole</v>
          </cell>
          <cell r="K4309">
            <v>350780.59053030302</v>
          </cell>
          <cell r="L4309">
            <v>268679.08333333331</v>
          </cell>
          <cell r="M4309">
            <v>57658.551561</v>
          </cell>
        </row>
        <row r="4310">
          <cell r="A4310">
            <v>38078</v>
          </cell>
          <cell r="B4310" t="str">
            <v>NG</v>
          </cell>
          <cell r="C4310" t="str">
            <v>Maitland</v>
          </cell>
          <cell r="D4310" t="str">
            <v>Sempra</v>
          </cell>
          <cell r="E4310">
            <v>6.24</v>
          </cell>
          <cell r="F4310">
            <v>1.802</v>
          </cell>
          <cell r="G4310" t="str">
            <v>$C/GJ</v>
          </cell>
          <cell r="H4310">
            <v>60833</v>
          </cell>
          <cell r="I4310" t="str">
            <v>CAN</v>
          </cell>
          <cell r="J4310" t="str">
            <v>Poole</v>
          </cell>
          <cell r="K4310">
            <v>365088.79552238801</v>
          </cell>
          <cell r="L4310">
            <v>283282.02985074627</v>
          </cell>
          <cell r="M4310">
            <v>57658.551561</v>
          </cell>
        </row>
        <row r="4311">
          <cell r="A4311">
            <v>38108</v>
          </cell>
          <cell r="B4311" t="str">
            <v>NG</v>
          </cell>
          <cell r="C4311" t="str">
            <v>Maitland</v>
          </cell>
          <cell r="D4311" t="str">
            <v>Sempra</v>
          </cell>
          <cell r="E4311">
            <v>6.99</v>
          </cell>
          <cell r="F4311">
            <v>1.8394999999999999</v>
          </cell>
          <cell r="G4311" t="str">
            <v>$C/GJ</v>
          </cell>
          <cell r="H4311">
            <v>60833</v>
          </cell>
          <cell r="I4311" t="str">
            <v>CAN</v>
          </cell>
          <cell r="J4311" t="str">
            <v>Poole</v>
          </cell>
          <cell r="K4311">
            <v>400839.53246268653</v>
          </cell>
          <cell r="L4311">
            <v>317330.35074626864</v>
          </cell>
          <cell r="M4311">
            <v>57658.551561</v>
          </cell>
        </row>
        <row r="4312">
          <cell r="A4312">
            <v>38139</v>
          </cell>
          <cell r="B4312" t="str">
            <v>NG</v>
          </cell>
          <cell r="C4312" t="str">
            <v>Maitland</v>
          </cell>
          <cell r="D4312" t="str">
            <v>Sempra</v>
          </cell>
          <cell r="E4312">
            <v>6.62</v>
          </cell>
          <cell r="F4312">
            <v>1.8209999999999997</v>
          </cell>
          <cell r="G4312" t="str">
            <v>$C/GJ</v>
          </cell>
          <cell r="H4312">
            <v>60833</v>
          </cell>
          <cell r="I4312" t="str">
            <v>CAN</v>
          </cell>
          <cell r="J4312" t="str">
            <v>Poole</v>
          </cell>
          <cell r="K4312">
            <v>383202.50223880587</v>
          </cell>
          <cell r="L4312">
            <v>300533.17910447757</v>
          </cell>
          <cell r="M4312">
            <v>57658.551561</v>
          </cell>
        </row>
        <row r="4313">
          <cell r="A4313">
            <v>38169</v>
          </cell>
          <cell r="B4313" t="str">
            <v>NG</v>
          </cell>
          <cell r="C4313" t="str">
            <v>Maitland</v>
          </cell>
          <cell r="D4313" t="str">
            <v>Sempra</v>
          </cell>
          <cell r="E4313">
            <v>6.47</v>
          </cell>
          <cell r="F4313">
            <v>1.8134999999999999</v>
          </cell>
          <cell r="G4313" t="str">
            <v>$C/GJ</v>
          </cell>
          <cell r="H4313">
            <v>60833</v>
          </cell>
          <cell r="I4313" t="str">
            <v>CAN</v>
          </cell>
          <cell r="J4313" t="str">
            <v>Poole</v>
          </cell>
          <cell r="K4313">
            <v>376755.25644859817</v>
          </cell>
          <cell r="L4313">
            <v>294272.53084112151</v>
          </cell>
          <cell r="M4313">
            <v>57658.551561</v>
          </cell>
        </row>
        <row r="4314">
          <cell r="A4314">
            <v>38200</v>
          </cell>
          <cell r="B4314" t="str">
            <v>NG</v>
          </cell>
          <cell r="C4314" t="str">
            <v>Maitland</v>
          </cell>
          <cell r="D4314" t="str">
            <v>Sempra</v>
          </cell>
          <cell r="E4314">
            <v>5.94</v>
          </cell>
          <cell r="F4314">
            <v>1.7869999999999999</v>
          </cell>
          <cell r="G4314" t="str">
            <v>$C/GJ</v>
          </cell>
          <cell r="H4314">
            <v>60833</v>
          </cell>
          <cell r="I4314" t="str">
            <v>CAN</v>
          </cell>
          <cell r="J4314" t="str">
            <v>Poole</v>
          </cell>
          <cell r="K4314">
            <v>351444.18018691591</v>
          </cell>
          <cell r="L4314">
            <v>270166.74392523366</v>
          </cell>
          <cell r="M4314">
            <v>57658.551561</v>
          </cell>
        </row>
        <row r="4315">
          <cell r="A4315">
            <v>38231</v>
          </cell>
          <cell r="B4315" t="str">
            <v>NG</v>
          </cell>
          <cell r="C4315" t="str">
            <v>Maitland</v>
          </cell>
          <cell r="D4315" t="str">
            <v>Sempra</v>
          </cell>
          <cell r="E4315">
            <v>5.25</v>
          </cell>
          <cell r="F4315">
            <v>1.7524999999999999</v>
          </cell>
          <cell r="G4315" t="str">
            <v>$C/GJ</v>
          </cell>
          <cell r="H4315">
            <v>60833</v>
          </cell>
          <cell r="I4315" t="str">
            <v>CAN</v>
          </cell>
          <cell r="J4315" t="str">
            <v>Poole</v>
          </cell>
          <cell r="K4315">
            <v>318492.02429906541</v>
          </cell>
          <cell r="L4315">
            <v>238783.73831775703</v>
          </cell>
          <cell r="M4315">
            <v>57658.551561</v>
          </cell>
        </row>
        <row r="4316">
          <cell r="A4316">
            <v>38261</v>
          </cell>
          <cell r="B4316" t="str">
            <v>Electricity</v>
          </cell>
          <cell r="C4316" t="str">
            <v>Maitland</v>
          </cell>
          <cell r="D4316" t="str">
            <v>Maitland</v>
          </cell>
          <cell r="E4316">
            <v>34.835134463999992</v>
          </cell>
          <cell r="G4316" t="str">
            <v>$C/MWh</v>
          </cell>
          <cell r="H4316">
            <v>0</v>
          </cell>
          <cell r="I4316" t="str">
            <v>CAN</v>
          </cell>
          <cell r="J4316" t="str">
            <v>Poole</v>
          </cell>
          <cell r="K4316">
            <v>0</v>
          </cell>
          <cell r="L4316">
            <v>0</v>
          </cell>
          <cell r="M4316">
            <v>0</v>
          </cell>
        </row>
        <row r="4317">
          <cell r="A4317">
            <v>38292</v>
          </cell>
          <cell r="B4317" t="str">
            <v>Electricity</v>
          </cell>
          <cell r="C4317" t="str">
            <v>Maitland</v>
          </cell>
          <cell r="D4317" t="str">
            <v>Maitland</v>
          </cell>
          <cell r="E4317">
            <v>36.318197759999997</v>
          </cell>
          <cell r="G4317" t="str">
            <v>$C/MWh</v>
          </cell>
          <cell r="H4317">
            <v>0</v>
          </cell>
          <cell r="I4317" t="str">
            <v>CAN</v>
          </cell>
          <cell r="J4317" t="str">
            <v>Poole</v>
          </cell>
          <cell r="K4317">
            <v>0</v>
          </cell>
          <cell r="L4317">
            <v>0</v>
          </cell>
          <cell r="M4317">
            <v>0</v>
          </cell>
        </row>
        <row r="4318">
          <cell r="A4318">
            <v>38322</v>
          </cell>
          <cell r="B4318" t="str">
            <v>Electricity</v>
          </cell>
          <cell r="C4318" t="str">
            <v>Maitland</v>
          </cell>
          <cell r="D4318" t="str">
            <v>Maitland</v>
          </cell>
          <cell r="E4318">
            <v>37.615878144</v>
          </cell>
          <cell r="G4318" t="str">
            <v>$C/MWh</v>
          </cell>
          <cell r="H4318">
            <v>0</v>
          </cell>
          <cell r="I4318" t="str">
            <v>CAN</v>
          </cell>
          <cell r="J4318" t="str">
            <v>Poole</v>
          </cell>
          <cell r="K4318">
            <v>0</v>
          </cell>
          <cell r="L4318">
            <v>0</v>
          </cell>
          <cell r="M4318">
            <v>0</v>
          </cell>
        </row>
        <row r="4319">
          <cell r="A4319">
            <v>38353</v>
          </cell>
          <cell r="B4319" t="str">
            <v>Electricity</v>
          </cell>
          <cell r="C4319" t="str">
            <v>Maitland</v>
          </cell>
          <cell r="D4319" t="str">
            <v>Maitland</v>
          </cell>
          <cell r="E4319">
            <v>38.334236928000003</v>
          </cell>
          <cell r="G4319" t="str">
            <v>$C/MWh</v>
          </cell>
          <cell r="H4319">
            <v>0</v>
          </cell>
          <cell r="I4319" t="str">
            <v>CAN</v>
          </cell>
          <cell r="J4319" t="str">
            <v>Poole</v>
          </cell>
          <cell r="K4319">
            <v>0</v>
          </cell>
          <cell r="L4319">
            <v>0</v>
          </cell>
          <cell r="M4319">
            <v>0</v>
          </cell>
        </row>
        <row r="4320">
          <cell r="A4320">
            <v>38384</v>
          </cell>
          <cell r="B4320" t="str">
            <v>Electricity</v>
          </cell>
          <cell r="C4320" t="str">
            <v>Maitland</v>
          </cell>
          <cell r="D4320" t="str">
            <v>Maitland</v>
          </cell>
          <cell r="E4320">
            <v>38.264718336000001</v>
          </cell>
          <cell r="G4320" t="str">
            <v>$C/MWh</v>
          </cell>
          <cell r="H4320">
            <v>0</v>
          </cell>
          <cell r="I4320" t="str">
            <v>CAN</v>
          </cell>
          <cell r="J4320" t="str">
            <v>Poole</v>
          </cell>
          <cell r="K4320">
            <v>0</v>
          </cell>
          <cell r="L4320">
            <v>0</v>
          </cell>
          <cell r="M4320">
            <v>0</v>
          </cell>
        </row>
        <row r="4321">
          <cell r="A4321">
            <v>38412</v>
          </cell>
          <cell r="B4321" t="str">
            <v>Electricity</v>
          </cell>
          <cell r="C4321" t="str">
            <v>Maitland</v>
          </cell>
          <cell r="D4321" t="str">
            <v>Maitland</v>
          </cell>
          <cell r="E4321">
            <v>38.056162560000004</v>
          </cell>
          <cell r="G4321" t="str">
            <v>$C/MWh</v>
          </cell>
          <cell r="H4321">
            <v>0</v>
          </cell>
          <cell r="I4321" t="str">
            <v>CAN</v>
          </cell>
          <cell r="J4321" t="str">
            <v>Poole</v>
          </cell>
          <cell r="K4321">
            <v>0</v>
          </cell>
          <cell r="L4321">
            <v>0</v>
          </cell>
          <cell r="M4321">
            <v>0</v>
          </cell>
        </row>
        <row r="4322">
          <cell r="A4322">
            <v>38443</v>
          </cell>
          <cell r="B4322" t="str">
            <v>Electricity</v>
          </cell>
          <cell r="C4322" t="str">
            <v>Maitland</v>
          </cell>
          <cell r="D4322" t="str">
            <v>Maitland</v>
          </cell>
          <cell r="E4322">
            <v>36.526753535999994</v>
          </cell>
          <cell r="G4322" t="str">
            <v>$C/MWh</v>
          </cell>
          <cell r="H4322">
            <v>0</v>
          </cell>
          <cell r="I4322" t="str">
            <v>CAN</v>
          </cell>
          <cell r="J4322" t="str">
            <v>Poole</v>
          </cell>
          <cell r="K4322">
            <v>0</v>
          </cell>
          <cell r="L4322">
            <v>0</v>
          </cell>
          <cell r="M4322">
            <v>0</v>
          </cell>
        </row>
        <row r="4323">
          <cell r="A4323">
            <v>38473</v>
          </cell>
          <cell r="B4323" t="str">
            <v>Electricity</v>
          </cell>
          <cell r="C4323" t="str">
            <v>Maitland</v>
          </cell>
          <cell r="D4323" t="str">
            <v>Maitland</v>
          </cell>
          <cell r="E4323">
            <v>36.202333439999997</v>
          </cell>
          <cell r="G4323" t="str">
            <v>$C/MWh</v>
          </cell>
          <cell r="H4323">
            <v>0</v>
          </cell>
          <cell r="I4323" t="str">
            <v>CAN</v>
          </cell>
          <cell r="J4323" t="str">
            <v>Poole</v>
          </cell>
          <cell r="K4323">
            <v>0</v>
          </cell>
          <cell r="L4323">
            <v>0</v>
          </cell>
          <cell r="M4323">
            <v>0</v>
          </cell>
        </row>
        <row r="4324">
          <cell r="A4324">
            <v>38504</v>
          </cell>
          <cell r="B4324" t="str">
            <v>Electricity</v>
          </cell>
          <cell r="C4324" t="str">
            <v>Maitland</v>
          </cell>
          <cell r="D4324" t="str">
            <v>Maitland</v>
          </cell>
          <cell r="E4324">
            <v>36.526753535999994</v>
          </cell>
          <cell r="G4324" t="str">
            <v>$C/MWh</v>
          </cell>
          <cell r="H4324">
            <v>0</v>
          </cell>
          <cell r="I4324" t="str">
            <v>CAN</v>
          </cell>
          <cell r="J4324" t="str">
            <v>Poole</v>
          </cell>
          <cell r="K4324">
            <v>0</v>
          </cell>
          <cell r="L4324">
            <v>0</v>
          </cell>
          <cell r="M4324">
            <v>0</v>
          </cell>
        </row>
        <row r="4325">
          <cell r="A4325">
            <v>38534</v>
          </cell>
          <cell r="B4325" t="str">
            <v>Electricity</v>
          </cell>
          <cell r="C4325" t="str">
            <v>Maitland</v>
          </cell>
          <cell r="D4325" t="str">
            <v>Maitland</v>
          </cell>
          <cell r="E4325">
            <v>36.619444992000005</v>
          </cell>
          <cell r="G4325" t="str">
            <v>$C/MWh</v>
          </cell>
          <cell r="H4325">
            <v>0</v>
          </cell>
          <cell r="I4325" t="str">
            <v>CAN</v>
          </cell>
          <cell r="J4325" t="str">
            <v>Poole</v>
          </cell>
          <cell r="K4325">
            <v>0</v>
          </cell>
          <cell r="L4325">
            <v>0</v>
          </cell>
          <cell r="M4325">
            <v>0</v>
          </cell>
        </row>
        <row r="4326">
          <cell r="A4326">
            <v>38565</v>
          </cell>
          <cell r="B4326" t="str">
            <v>Electricity</v>
          </cell>
          <cell r="C4326" t="str">
            <v>Maitland</v>
          </cell>
          <cell r="D4326" t="str">
            <v>Maitland</v>
          </cell>
          <cell r="E4326">
            <v>36.758482176000001</v>
          </cell>
          <cell r="G4326" t="str">
            <v>$C/MWh</v>
          </cell>
          <cell r="H4326">
            <v>0</v>
          </cell>
          <cell r="I4326" t="str">
            <v>CAN</v>
          </cell>
          <cell r="J4326" t="str">
            <v>Poole</v>
          </cell>
          <cell r="K4326">
            <v>0</v>
          </cell>
          <cell r="L4326">
            <v>0</v>
          </cell>
          <cell r="M4326">
            <v>0</v>
          </cell>
        </row>
        <row r="4327">
          <cell r="A4327">
            <v>38596</v>
          </cell>
          <cell r="B4327" t="str">
            <v>Electricity</v>
          </cell>
          <cell r="C4327" t="str">
            <v>Maitland</v>
          </cell>
          <cell r="D4327" t="str">
            <v>Maitland</v>
          </cell>
          <cell r="E4327">
            <v>36.804827904</v>
          </cell>
          <cell r="G4327" t="str">
            <v>$C/MWh</v>
          </cell>
          <cell r="H4327">
            <v>0</v>
          </cell>
          <cell r="I4327" t="str">
            <v>CAN</v>
          </cell>
          <cell r="J4327" t="str">
            <v>Poole</v>
          </cell>
          <cell r="K4327">
            <v>0</v>
          </cell>
          <cell r="L4327">
            <v>0</v>
          </cell>
          <cell r="M4327">
            <v>0</v>
          </cell>
        </row>
        <row r="4328">
          <cell r="A4328">
            <v>38626</v>
          </cell>
          <cell r="B4328" t="str">
            <v>Electricity</v>
          </cell>
          <cell r="C4328" t="str">
            <v>Maitland</v>
          </cell>
          <cell r="D4328" t="str">
            <v>Maitland</v>
          </cell>
          <cell r="E4328">
            <v>36.967037951999998</v>
          </cell>
          <cell r="G4328" t="str">
            <v>$C/MWh</v>
          </cell>
          <cell r="H4328">
            <v>0</v>
          </cell>
          <cell r="I4328" t="str">
            <v>CAN</v>
          </cell>
          <cell r="J4328" t="str">
            <v>Poole</v>
          </cell>
          <cell r="K4328">
            <v>0</v>
          </cell>
          <cell r="L4328">
            <v>0</v>
          </cell>
          <cell r="M4328">
            <v>0</v>
          </cell>
        </row>
        <row r="4329">
          <cell r="A4329">
            <v>38657</v>
          </cell>
          <cell r="B4329" t="str">
            <v>Electricity</v>
          </cell>
          <cell r="C4329" t="str">
            <v>Maitland</v>
          </cell>
          <cell r="D4329" t="str">
            <v>Maitland</v>
          </cell>
          <cell r="E4329">
            <v>37.453668096000001</v>
          </cell>
          <cell r="G4329" t="str">
            <v>$C/MWh</v>
          </cell>
          <cell r="H4329">
            <v>0</v>
          </cell>
          <cell r="I4329" t="str">
            <v>CAN</v>
          </cell>
          <cell r="J4329" t="str">
            <v>Poole</v>
          </cell>
          <cell r="K4329">
            <v>0</v>
          </cell>
          <cell r="L4329">
            <v>0</v>
          </cell>
          <cell r="M4329">
            <v>0</v>
          </cell>
        </row>
        <row r="4330">
          <cell r="A4330">
            <v>38687</v>
          </cell>
          <cell r="B4330" t="str">
            <v>Electricity</v>
          </cell>
          <cell r="C4330" t="str">
            <v>Maitland</v>
          </cell>
          <cell r="D4330" t="str">
            <v>Maitland</v>
          </cell>
          <cell r="E4330">
            <v>38.172026880000004</v>
          </cell>
          <cell r="G4330" t="str">
            <v>$C/MWh</v>
          </cell>
          <cell r="H4330">
            <v>0</v>
          </cell>
          <cell r="I4330" t="str">
            <v>CAN</v>
          </cell>
          <cell r="J4330" t="str">
            <v>Poole</v>
          </cell>
          <cell r="K4330">
            <v>0</v>
          </cell>
          <cell r="L4330">
            <v>0</v>
          </cell>
          <cell r="M4330">
            <v>0</v>
          </cell>
        </row>
        <row r="4331">
          <cell r="A4331">
            <v>37622</v>
          </cell>
          <cell r="B4331" t="str">
            <v>Caprolactam</v>
          </cell>
          <cell r="C4331" t="str">
            <v xml:space="preserve">Americana  </v>
          </cell>
          <cell r="D4331" t="str">
            <v>Braskem</v>
          </cell>
          <cell r="E4331">
            <v>1365.02</v>
          </cell>
          <cell r="F4331">
            <v>47.44</v>
          </cell>
          <cell r="G4331" t="str">
            <v>$/MT</v>
          </cell>
          <cell r="H4331">
            <v>847.19</v>
          </cell>
          <cell r="I4331" t="str">
            <v>S Am</v>
          </cell>
          <cell r="J4331" t="str">
            <v>Carvalho</v>
          </cell>
          <cell r="K4331">
            <v>1196621.9874000002</v>
          </cell>
          <cell r="L4331">
            <v>1156431.2938000001</v>
          </cell>
          <cell r="M4331">
            <v>847.19</v>
          </cell>
        </row>
        <row r="4332">
          <cell r="A4332">
            <v>37653</v>
          </cell>
          <cell r="B4332" t="str">
            <v>Caprolactam</v>
          </cell>
          <cell r="C4332" t="str">
            <v xml:space="preserve">Americana  </v>
          </cell>
          <cell r="D4332" t="str">
            <v>Braskem</v>
          </cell>
          <cell r="E4332">
            <v>1390.53</v>
          </cell>
          <cell r="F4332">
            <v>50.02</v>
          </cell>
          <cell r="G4332" t="str">
            <v>$/MT</v>
          </cell>
          <cell r="H4332">
            <v>1787.52</v>
          </cell>
          <cell r="I4332" t="str">
            <v>S Am</v>
          </cell>
          <cell r="J4332" t="str">
            <v>Carvalho</v>
          </cell>
          <cell r="K4332">
            <v>2575011.9359999998</v>
          </cell>
          <cell r="L4332">
            <v>2485600.1856</v>
          </cell>
          <cell r="M4332">
            <v>1787.52</v>
          </cell>
        </row>
        <row r="4333">
          <cell r="A4333">
            <v>37681</v>
          </cell>
          <cell r="B4333" t="str">
            <v>Caprolactam</v>
          </cell>
          <cell r="C4333" t="str">
            <v xml:space="preserve">Americana  </v>
          </cell>
          <cell r="D4333" t="str">
            <v>Braskem</v>
          </cell>
          <cell r="E4333">
            <v>1406</v>
          </cell>
          <cell r="F4333">
            <v>47.85</v>
          </cell>
          <cell r="G4333" t="str">
            <v>$/MT</v>
          </cell>
          <cell r="H4333">
            <v>1694.32</v>
          </cell>
          <cell r="I4333" t="str">
            <v>S Am</v>
          </cell>
          <cell r="J4333" t="str">
            <v>Carvalho</v>
          </cell>
          <cell r="K4333">
            <v>2463287.1319999998</v>
          </cell>
          <cell r="L4333">
            <v>2382213.92</v>
          </cell>
          <cell r="M4333">
            <v>1694.32</v>
          </cell>
        </row>
        <row r="4334">
          <cell r="A4334">
            <v>37712</v>
          </cell>
          <cell r="B4334" t="str">
            <v>Caprolactam</v>
          </cell>
          <cell r="C4334" t="str">
            <v xml:space="preserve">Americana  </v>
          </cell>
          <cell r="D4334" t="str">
            <v>Braskem</v>
          </cell>
          <cell r="E4334">
            <v>1447</v>
          </cell>
          <cell r="F4334">
            <v>65.28</v>
          </cell>
          <cell r="G4334" t="str">
            <v>$/MT</v>
          </cell>
          <cell r="H4334">
            <v>1233.76</v>
          </cell>
          <cell r="I4334" t="str">
            <v>S Am</v>
          </cell>
          <cell r="J4334" t="str">
            <v>Carvalho</v>
          </cell>
          <cell r="K4334">
            <v>1865790.5728</v>
          </cell>
          <cell r="L4334">
            <v>1785250.72</v>
          </cell>
          <cell r="M4334">
            <v>1233.76</v>
          </cell>
        </row>
        <row r="4335">
          <cell r="A4335">
            <v>37742</v>
          </cell>
          <cell r="B4335" t="str">
            <v>Caprolactam</v>
          </cell>
          <cell r="C4335" t="str">
            <v xml:space="preserve">Americana  </v>
          </cell>
          <cell r="D4335" t="str">
            <v>Braskem</v>
          </cell>
          <cell r="E4335">
            <v>1486.67</v>
          </cell>
          <cell r="F4335">
            <v>72.150000000000006</v>
          </cell>
          <cell r="G4335" t="str">
            <v>$/MT</v>
          </cell>
          <cell r="H4335">
            <v>1325</v>
          </cell>
          <cell r="I4335" t="str">
            <v>S Am</v>
          </cell>
          <cell r="J4335" t="str">
            <v>Carvalho</v>
          </cell>
          <cell r="K4335">
            <v>2065436.5000000002</v>
          </cell>
          <cell r="L4335">
            <v>1969837.75</v>
          </cell>
          <cell r="M4335">
            <v>1325</v>
          </cell>
        </row>
        <row r="4336">
          <cell r="A4336">
            <v>37773</v>
          </cell>
          <cell r="B4336" t="str">
            <v>Caprolactam</v>
          </cell>
          <cell r="C4336" t="str">
            <v xml:space="preserve">Americana  </v>
          </cell>
          <cell r="D4336" t="str">
            <v>Braskem</v>
          </cell>
          <cell r="E4336">
            <v>1441.09</v>
          </cell>
          <cell r="F4336">
            <v>76.12</v>
          </cell>
          <cell r="G4336" t="str">
            <v>$/MT</v>
          </cell>
          <cell r="H4336">
            <v>2048</v>
          </cell>
          <cell r="I4336" t="str">
            <v>S Am</v>
          </cell>
          <cell r="J4336" t="str">
            <v>Carvalho</v>
          </cell>
          <cell r="K4336">
            <v>3107246.0800000001</v>
          </cell>
          <cell r="L4336">
            <v>2951352.3199999998</v>
          </cell>
          <cell r="M4336">
            <v>2048</v>
          </cell>
        </row>
        <row r="4337">
          <cell r="A4337">
            <v>37803</v>
          </cell>
          <cell r="B4337" t="str">
            <v>Caprolactam</v>
          </cell>
          <cell r="C4337" t="str">
            <v xml:space="preserve">Americana  </v>
          </cell>
          <cell r="D4337" t="str">
            <v>Braskem</v>
          </cell>
          <cell r="E4337">
            <v>1445</v>
          </cell>
          <cell r="F4337">
            <v>78.02</v>
          </cell>
          <cell r="G4337" t="str">
            <v>$/MT</v>
          </cell>
          <cell r="H4337">
            <v>1299</v>
          </cell>
          <cell r="I4337" t="str">
            <v>S Am</v>
          </cell>
          <cell r="J4337" t="str">
            <v>Carvalho</v>
          </cell>
          <cell r="K4337">
            <v>1978402.98</v>
          </cell>
          <cell r="L4337">
            <v>1877055</v>
          </cell>
          <cell r="M4337">
            <v>1299</v>
          </cell>
        </row>
        <row r="4338">
          <cell r="A4338">
            <v>37834</v>
          </cell>
          <cell r="B4338" t="str">
            <v>Caprolactam</v>
          </cell>
          <cell r="C4338" t="str">
            <v xml:space="preserve">Americana  </v>
          </cell>
          <cell r="D4338" t="str">
            <v>Braskem</v>
          </cell>
          <cell r="E4338">
            <v>1404.89</v>
          </cell>
          <cell r="F4338">
            <v>78.11</v>
          </cell>
          <cell r="G4338" t="str">
            <v>$/MT</v>
          </cell>
          <cell r="H4338">
            <v>673.68</v>
          </cell>
          <cell r="I4338" t="str">
            <v>S Am</v>
          </cell>
          <cell r="J4338" t="str">
            <v>Carvalho</v>
          </cell>
          <cell r="K4338">
            <v>999067.44</v>
          </cell>
          <cell r="L4338">
            <v>946446.29520000005</v>
          </cell>
          <cell r="M4338">
            <v>673.68</v>
          </cell>
        </row>
        <row r="4339">
          <cell r="A4339">
            <v>37865</v>
          </cell>
          <cell r="B4339" t="str">
            <v>Caprolactam</v>
          </cell>
          <cell r="C4339" t="str">
            <v xml:space="preserve">Americana  </v>
          </cell>
          <cell r="D4339" t="str">
            <v>Braskem</v>
          </cell>
          <cell r="E4339">
            <v>1331.35</v>
          </cell>
          <cell r="F4339">
            <v>74.88</v>
          </cell>
          <cell r="G4339" t="str">
            <v>$/MT</v>
          </cell>
          <cell r="H4339">
            <v>1630</v>
          </cell>
          <cell r="I4339" t="str">
            <v>S Am</v>
          </cell>
          <cell r="J4339" t="str">
            <v>Carvalho</v>
          </cell>
          <cell r="K4339">
            <v>2292154.9</v>
          </cell>
          <cell r="L4339">
            <v>2170100.5</v>
          </cell>
          <cell r="M4339">
            <v>1630</v>
          </cell>
        </row>
        <row r="4340">
          <cell r="A4340">
            <v>37895</v>
          </cell>
          <cell r="B4340" t="str">
            <v>Caprolactam</v>
          </cell>
          <cell r="C4340" t="str">
            <v xml:space="preserve">Americana  </v>
          </cell>
          <cell r="D4340" t="str">
            <v>Braskem</v>
          </cell>
          <cell r="E4340">
            <v>1360.91</v>
          </cell>
          <cell r="F4340">
            <v>76.98</v>
          </cell>
          <cell r="G4340" t="str">
            <v>$/MT</v>
          </cell>
          <cell r="H4340">
            <v>1920</v>
          </cell>
          <cell r="I4340" t="str">
            <v>S Am</v>
          </cell>
          <cell r="J4340" t="str">
            <v>Carvalho</v>
          </cell>
          <cell r="K4340">
            <v>2760748.8000000003</v>
          </cell>
          <cell r="L4340">
            <v>2612947.2000000002</v>
          </cell>
          <cell r="M4340">
            <v>1920</v>
          </cell>
        </row>
        <row r="4341">
          <cell r="A4341">
            <v>37926</v>
          </cell>
          <cell r="B4341" t="str">
            <v>Caprolactam</v>
          </cell>
          <cell r="C4341" t="str">
            <v xml:space="preserve">Americana  </v>
          </cell>
          <cell r="D4341" t="str">
            <v>Braskem</v>
          </cell>
          <cell r="E4341">
            <v>1480</v>
          </cell>
          <cell r="F4341">
            <v>76.98</v>
          </cell>
          <cell r="G4341" t="str">
            <v>$/MT</v>
          </cell>
          <cell r="H4341">
            <v>1893.44</v>
          </cell>
          <cell r="I4341" t="str">
            <v>S Am</v>
          </cell>
          <cell r="J4341" t="str">
            <v>Carvalho</v>
          </cell>
          <cell r="K4341">
            <v>2948048.2112000003</v>
          </cell>
          <cell r="L4341">
            <v>2802291.2</v>
          </cell>
          <cell r="M4341">
            <v>1893.44</v>
          </cell>
        </row>
        <row r="4342">
          <cell r="A4342">
            <v>37956</v>
          </cell>
          <cell r="B4342" t="str">
            <v>Caprolactam</v>
          </cell>
          <cell r="C4342" t="str">
            <v xml:space="preserve">Americana  </v>
          </cell>
          <cell r="D4342" t="str">
            <v>Braskem</v>
          </cell>
          <cell r="E4342">
            <v>1488.35</v>
          </cell>
          <cell r="F4342">
            <v>77.260000000000005</v>
          </cell>
          <cell r="G4342" t="str">
            <v>$/MT</v>
          </cell>
          <cell r="H4342">
            <v>1475.88</v>
          </cell>
          <cell r="I4342" t="str">
            <v>S Am</v>
          </cell>
          <cell r="J4342" t="str">
            <v>Carvalho</v>
          </cell>
          <cell r="K4342">
            <v>2310652.4868000001</v>
          </cell>
          <cell r="L4342">
            <v>2196625.9980000001</v>
          </cell>
          <cell r="M4342">
            <v>1475.88</v>
          </cell>
        </row>
        <row r="4343">
          <cell r="A4343">
            <v>37987</v>
          </cell>
          <cell r="B4343" t="str">
            <v>Caprolactam</v>
          </cell>
          <cell r="C4343" t="str">
            <v xml:space="preserve">Americana  </v>
          </cell>
          <cell r="D4343" t="str">
            <v>Braskem</v>
          </cell>
          <cell r="E4343">
            <v>1475.3</v>
          </cell>
          <cell r="F4343">
            <v>76.8</v>
          </cell>
          <cell r="G4343" t="str">
            <v>$/MT</v>
          </cell>
          <cell r="H4343">
            <v>1275.0899999999999</v>
          </cell>
          <cell r="I4343" t="str">
            <v>S Am</v>
          </cell>
          <cell r="J4343" t="str">
            <v>Carvalho</v>
          </cell>
          <cell r="K4343">
            <v>1979067.1889999998</v>
          </cell>
          <cell r="L4343">
            <v>1881140.2769999998</v>
          </cell>
          <cell r="M4343">
            <v>1275.0899999999999</v>
          </cell>
        </row>
        <row r="4344">
          <cell r="A4344">
            <v>38018</v>
          </cell>
          <cell r="B4344" t="str">
            <v>Caprolactam</v>
          </cell>
          <cell r="C4344" t="str">
            <v xml:space="preserve">Americana  </v>
          </cell>
          <cell r="D4344" t="str">
            <v>Braskem</v>
          </cell>
          <cell r="E4344">
            <v>1469.51</v>
          </cell>
          <cell r="F4344">
            <v>78.900000000000006</v>
          </cell>
          <cell r="G4344" t="str">
            <v>$/MT</v>
          </cell>
          <cell r="H4344">
            <v>1073.4000000000001</v>
          </cell>
          <cell r="I4344" t="str">
            <v>S Am</v>
          </cell>
          <cell r="J4344" t="str">
            <v>Carvalho</v>
          </cell>
          <cell r="K4344">
            <v>1662063.2940000002</v>
          </cell>
          <cell r="L4344">
            <v>1577372.0340000002</v>
          </cell>
          <cell r="M4344">
            <v>1073.4000000000001</v>
          </cell>
        </row>
        <row r="4345">
          <cell r="A4345">
            <v>38047</v>
          </cell>
          <cell r="B4345" t="str">
            <v>Caprolactam</v>
          </cell>
          <cell r="C4345" t="str">
            <v xml:space="preserve">Americana  </v>
          </cell>
          <cell r="D4345" t="str">
            <v>Braskem</v>
          </cell>
          <cell r="E4345">
            <v>1473.55</v>
          </cell>
          <cell r="F4345">
            <v>76.78</v>
          </cell>
          <cell r="G4345" t="str">
            <v>$/MT</v>
          </cell>
          <cell r="H4345">
            <v>1878.55</v>
          </cell>
          <cell r="I4345" t="str">
            <v>S Am</v>
          </cell>
          <cell r="J4345" t="str">
            <v>Carvalho</v>
          </cell>
          <cell r="K4345">
            <v>2912372.4214999997</v>
          </cell>
          <cell r="L4345">
            <v>2768137.3525</v>
          </cell>
          <cell r="M4345">
            <v>1878.55</v>
          </cell>
        </row>
        <row r="4346">
          <cell r="A4346">
            <v>38078</v>
          </cell>
          <cell r="B4346" t="str">
            <v>Caprolactam</v>
          </cell>
          <cell r="C4346" t="str">
            <v xml:space="preserve">Americana  </v>
          </cell>
          <cell r="D4346" t="str">
            <v>Braskem</v>
          </cell>
          <cell r="E4346">
            <v>1483.96</v>
          </cell>
          <cell r="F4346">
            <v>76.78</v>
          </cell>
          <cell r="G4346" t="str">
            <v>$/MT</v>
          </cell>
          <cell r="H4346">
            <v>1528.83</v>
          </cell>
          <cell r="I4346" t="str">
            <v>S Am</v>
          </cell>
          <cell r="J4346" t="str">
            <v>Carvalho</v>
          </cell>
          <cell r="K4346">
            <v>2386106.1341999997</v>
          </cell>
          <cell r="L4346">
            <v>2268722.5668000001</v>
          </cell>
          <cell r="M4346">
            <v>1528.83</v>
          </cell>
        </row>
        <row r="4347">
          <cell r="A4347">
            <v>38108</v>
          </cell>
          <cell r="B4347" t="str">
            <v>Caprolactam</v>
          </cell>
          <cell r="C4347" t="str">
            <v xml:space="preserve">Americana  </v>
          </cell>
          <cell r="D4347" t="str">
            <v>Braskem</v>
          </cell>
          <cell r="E4347">
            <v>1625.65</v>
          </cell>
          <cell r="F4347">
            <v>77.27</v>
          </cell>
          <cell r="G4347" t="str">
            <v>$/MT</v>
          </cell>
          <cell r="H4347">
            <v>1288.3800000000001</v>
          </cell>
          <cell r="I4347" t="str">
            <v>S Am</v>
          </cell>
          <cell r="J4347" t="str">
            <v>Carvalho</v>
          </cell>
          <cell r="K4347">
            <v>2194008.0696000005</v>
          </cell>
          <cell r="L4347">
            <v>2094454.9470000004</v>
          </cell>
          <cell r="M4347">
            <v>1288.3800000000001</v>
          </cell>
        </row>
        <row r="4348">
          <cell r="A4348">
            <v>38139</v>
          </cell>
          <cell r="B4348" t="str">
            <v>Caprolactam</v>
          </cell>
          <cell r="C4348" t="str">
            <v xml:space="preserve">Americana  </v>
          </cell>
          <cell r="D4348" t="str">
            <v>Braskem</v>
          </cell>
          <cell r="E4348">
            <v>1636.19</v>
          </cell>
          <cell r="F4348">
            <v>72.58</v>
          </cell>
          <cell r="G4348" t="str">
            <v>$/MT</v>
          </cell>
          <cell r="H4348">
            <v>1689.67</v>
          </cell>
          <cell r="I4348" t="str">
            <v>S Am</v>
          </cell>
          <cell r="J4348" t="str">
            <v>Carvalho</v>
          </cell>
          <cell r="K4348">
            <v>2887257.4059000001</v>
          </cell>
          <cell r="L4348">
            <v>2764621.1573000001</v>
          </cell>
          <cell r="M4348">
            <v>1689.67</v>
          </cell>
        </row>
        <row r="4349">
          <cell r="A4349">
            <v>38169</v>
          </cell>
          <cell r="B4349" t="str">
            <v>Caprolactam</v>
          </cell>
          <cell r="C4349" t="str">
            <v xml:space="preserve">Americana  </v>
          </cell>
          <cell r="D4349" t="str">
            <v>Braskem</v>
          </cell>
          <cell r="E4349">
            <v>1732.59</v>
          </cell>
          <cell r="F4349">
            <v>72.150000000000006</v>
          </cell>
          <cell r="G4349" t="str">
            <v>$/MT</v>
          </cell>
          <cell r="H4349">
            <v>1743.14</v>
          </cell>
          <cell r="I4349" t="str">
            <v>S Am</v>
          </cell>
          <cell r="J4349" t="str">
            <v>Carvalho</v>
          </cell>
          <cell r="K4349">
            <v>3145914.4836000004</v>
          </cell>
          <cell r="L4349">
            <v>3020146.9325999999</v>
          </cell>
          <cell r="M4349">
            <v>1743.14</v>
          </cell>
        </row>
        <row r="4350">
          <cell r="A4350">
            <v>38200</v>
          </cell>
          <cell r="B4350" t="str">
            <v>Caprolactam</v>
          </cell>
          <cell r="C4350" t="str">
            <v xml:space="preserve">Americana  </v>
          </cell>
          <cell r="D4350" t="str">
            <v>Braskem</v>
          </cell>
          <cell r="E4350">
            <v>1900.8946445880679</v>
          </cell>
          <cell r="F4350">
            <v>74.010000000000005</v>
          </cell>
          <cell r="G4350" t="str">
            <v>$/MT</v>
          </cell>
          <cell r="H4350">
            <v>1876</v>
          </cell>
          <cell r="I4350" t="str">
            <v>S Am</v>
          </cell>
          <cell r="J4350" t="str">
            <v>Carvalho</v>
          </cell>
          <cell r="K4350">
            <v>3704921.1132472153</v>
          </cell>
          <cell r="L4350">
            <v>3566078.3532472155</v>
          </cell>
          <cell r="M4350">
            <v>1876</v>
          </cell>
        </row>
        <row r="4351">
          <cell r="A4351">
            <v>38231</v>
          </cell>
          <cell r="B4351" t="str">
            <v>Caprolactam</v>
          </cell>
          <cell r="C4351" t="str">
            <v xml:space="preserve">Americana  </v>
          </cell>
          <cell r="D4351" t="str">
            <v>Braskem</v>
          </cell>
          <cell r="E4351">
            <v>2048.3528546697444</v>
          </cell>
          <cell r="F4351">
            <v>72.58</v>
          </cell>
          <cell r="G4351" t="str">
            <v>$/MT</v>
          </cell>
          <cell r="H4351">
            <v>1220</v>
          </cell>
          <cell r="I4351" t="str">
            <v>S Am</v>
          </cell>
          <cell r="J4351" t="str">
            <v>Carvalho</v>
          </cell>
          <cell r="K4351">
            <v>2587538.0826970879</v>
          </cell>
          <cell r="L4351">
            <v>2498990.4826970883</v>
          </cell>
          <cell r="M4351">
            <v>1220</v>
          </cell>
        </row>
        <row r="4352">
          <cell r="A4352">
            <v>38261</v>
          </cell>
          <cell r="B4352" t="str">
            <v>Caprolactam</v>
          </cell>
          <cell r="C4352" t="str">
            <v xml:space="preserve">Americana  </v>
          </cell>
          <cell r="D4352" t="str">
            <v>Braskem</v>
          </cell>
          <cell r="E4352">
            <v>2266.8094621981531</v>
          </cell>
          <cell r="F4352">
            <v>72.58</v>
          </cell>
          <cell r="G4352" t="str">
            <v>$/MT</v>
          </cell>
          <cell r="H4352">
            <v>1176</v>
          </cell>
          <cell r="I4352" t="str">
            <v>S Am</v>
          </cell>
          <cell r="J4352" t="str">
            <v>Carvalho</v>
          </cell>
          <cell r="K4352">
            <v>2751122.0075450279</v>
          </cell>
          <cell r="L4352">
            <v>2665767.9275450283</v>
          </cell>
          <cell r="M4352">
            <v>1176</v>
          </cell>
        </row>
        <row r="4353">
          <cell r="A4353">
            <v>38292</v>
          </cell>
          <cell r="B4353" t="str">
            <v>Caprolactam</v>
          </cell>
          <cell r="C4353" t="str">
            <v xml:space="preserve">Americana  </v>
          </cell>
          <cell r="D4353" t="str">
            <v>Braskem</v>
          </cell>
          <cell r="E4353">
            <v>2431.176213702528</v>
          </cell>
          <cell r="F4353">
            <v>72.58</v>
          </cell>
          <cell r="G4353" t="str">
            <v>$/MT</v>
          </cell>
          <cell r="H4353">
            <v>1053</v>
          </cell>
          <cell r="I4353" t="str">
            <v>S Am</v>
          </cell>
          <cell r="J4353" t="str">
            <v>Carvalho</v>
          </cell>
          <cell r="K4353">
            <v>2636455.2930287621</v>
          </cell>
          <cell r="L4353">
            <v>2560028.5530287619</v>
          </cell>
          <cell r="M4353">
            <v>1053</v>
          </cell>
        </row>
        <row r="4354">
          <cell r="A4354">
            <v>38322</v>
          </cell>
          <cell r="B4354" t="str">
            <v>Caprolactam</v>
          </cell>
          <cell r="C4354" t="str">
            <v xml:space="preserve">Americana  </v>
          </cell>
          <cell r="D4354" t="str">
            <v>Braskem</v>
          </cell>
          <cell r="E4354">
            <v>2485.2660697265619</v>
          </cell>
          <cell r="F4354">
            <v>72.58</v>
          </cell>
          <cell r="G4354" t="str">
            <v>$/MT</v>
          </cell>
          <cell r="H4354">
            <v>900</v>
          </cell>
          <cell r="I4354" t="str">
            <v>S Am</v>
          </cell>
          <cell r="J4354" t="str">
            <v>Carvalho</v>
          </cell>
          <cell r="K4354">
            <v>2302061.4627539054</v>
          </cell>
          <cell r="L4354">
            <v>2236739.4627539059</v>
          </cell>
          <cell r="M4354">
            <v>900</v>
          </cell>
        </row>
        <row r="4355">
          <cell r="A4355">
            <v>38353</v>
          </cell>
          <cell r="B4355" t="str">
            <v>Caprolactam</v>
          </cell>
          <cell r="C4355" t="str">
            <v xml:space="preserve">Americana  </v>
          </cell>
          <cell r="D4355" t="str">
            <v>Braskem</v>
          </cell>
          <cell r="E4355">
            <v>2539.803761796029</v>
          </cell>
          <cell r="F4355">
            <v>72.58</v>
          </cell>
          <cell r="G4355" t="str">
            <v>$/MT</v>
          </cell>
          <cell r="H4355">
            <v>1200</v>
          </cell>
          <cell r="I4355" t="str">
            <v>S Am</v>
          </cell>
          <cell r="J4355" t="str">
            <v>Carvalho</v>
          </cell>
          <cell r="K4355">
            <v>3134860.5141552347</v>
          </cell>
          <cell r="L4355">
            <v>3047764.5141552347</v>
          </cell>
          <cell r="M4355">
            <v>1200</v>
          </cell>
        </row>
        <row r="4356">
          <cell r="A4356">
            <v>38384</v>
          </cell>
          <cell r="B4356" t="str">
            <v>Caprolactam</v>
          </cell>
          <cell r="C4356" t="str">
            <v xml:space="preserve">Americana  </v>
          </cell>
          <cell r="D4356" t="str">
            <v>Braskem</v>
          </cell>
          <cell r="E4356">
            <v>2321.4673054017608</v>
          </cell>
          <cell r="F4356">
            <v>72.58</v>
          </cell>
          <cell r="G4356" t="str">
            <v>$/MT</v>
          </cell>
          <cell r="H4356">
            <v>1200</v>
          </cell>
          <cell r="I4356" t="str">
            <v>S Am</v>
          </cell>
          <cell r="J4356" t="str">
            <v>Carvalho</v>
          </cell>
          <cell r="K4356">
            <v>2872856.7664821129</v>
          </cell>
          <cell r="L4356">
            <v>2785760.7664821129</v>
          </cell>
          <cell r="M4356">
            <v>1200</v>
          </cell>
        </row>
        <row r="4357">
          <cell r="A4357">
            <v>38412</v>
          </cell>
          <cell r="B4357" t="str">
            <v>Caprolactam</v>
          </cell>
          <cell r="C4357" t="str">
            <v xml:space="preserve">Americana  </v>
          </cell>
          <cell r="D4357" t="str">
            <v>Braskem</v>
          </cell>
          <cell r="E4357">
            <v>2376.0159203016042</v>
          </cell>
          <cell r="F4357">
            <v>72.58</v>
          </cell>
          <cell r="G4357" t="str">
            <v>$/MT</v>
          </cell>
          <cell r="H4357">
            <v>1200</v>
          </cell>
          <cell r="I4357" t="str">
            <v>S Am</v>
          </cell>
          <cell r="J4357" t="str">
            <v>Carvalho</v>
          </cell>
          <cell r="K4357">
            <v>2938315.1043619248</v>
          </cell>
          <cell r="L4357">
            <v>2851219.1043619248</v>
          </cell>
          <cell r="M4357">
            <v>1200</v>
          </cell>
        </row>
        <row r="4358">
          <cell r="A4358">
            <v>38443</v>
          </cell>
          <cell r="B4358" t="str">
            <v>Caprolactam</v>
          </cell>
          <cell r="C4358" t="str">
            <v xml:space="preserve">Americana  </v>
          </cell>
          <cell r="D4358" t="str">
            <v>Braskem</v>
          </cell>
          <cell r="E4358">
            <v>2485.0913044405397</v>
          </cell>
          <cell r="F4358">
            <v>72.58</v>
          </cell>
          <cell r="G4358" t="str">
            <v>$/MT</v>
          </cell>
          <cell r="H4358">
            <v>1200</v>
          </cell>
          <cell r="I4358" t="str">
            <v>S Am</v>
          </cell>
          <cell r="J4358" t="str">
            <v>Carvalho</v>
          </cell>
          <cell r="K4358">
            <v>3069205.5653286474</v>
          </cell>
          <cell r="L4358">
            <v>2982109.5653286478</v>
          </cell>
          <cell r="M4358">
            <v>1200</v>
          </cell>
        </row>
        <row r="4359">
          <cell r="A4359">
            <v>38473</v>
          </cell>
          <cell r="B4359" t="str">
            <v>Caprolactam</v>
          </cell>
          <cell r="C4359" t="str">
            <v xml:space="preserve">Americana  </v>
          </cell>
          <cell r="D4359" t="str">
            <v>Braskem</v>
          </cell>
          <cell r="E4359">
            <v>2540.0768325554395</v>
          </cell>
          <cell r="F4359">
            <v>72.58</v>
          </cell>
          <cell r="G4359" t="str">
            <v>$/MT</v>
          </cell>
          <cell r="H4359">
            <v>1200</v>
          </cell>
          <cell r="I4359" t="str">
            <v>S Am</v>
          </cell>
          <cell r="J4359" t="str">
            <v>Carvalho</v>
          </cell>
          <cell r="K4359">
            <v>3135188.1990665272</v>
          </cell>
          <cell r="L4359">
            <v>3048092.1990665277</v>
          </cell>
          <cell r="M4359">
            <v>1200</v>
          </cell>
        </row>
        <row r="4360">
          <cell r="A4360">
            <v>38504</v>
          </cell>
          <cell r="B4360" t="str">
            <v>Caprolactam</v>
          </cell>
          <cell r="C4360" t="str">
            <v xml:space="preserve">Americana  </v>
          </cell>
          <cell r="D4360" t="str">
            <v>Braskem</v>
          </cell>
          <cell r="E4360">
            <v>2539.9894499124275</v>
          </cell>
          <cell r="F4360">
            <v>72.58</v>
          </cell>
          <cell r="G4360" t="str">
            <v>$/MT</v>
          </cell>
          <cell r="H4360">
            <v>1200</v>
          </cell>
          <cell r="I4360" t="str">
            <v>S Am</v>
          </cell>
          <cell r="J4360" t="str">
            <v>Carvalho</v>
          </cell>
          <cell r="K4360">
            <v>3135083.3398949131</v>
          </cell>
          <cell r="L4360">
            <v>3047987.3398949131</v>
          </cell>
          <cell r="M4360">
            <v>1200</v>
          </cell>
        </row>
        <row r="4361">
          <cell r="A4361">
            <v>38534</v>
          </cell>
          <cell r="B4361" t="str">
            <v>Caprolactam</v>
          </cell>
          <cell r="C4361" t="str">
            <v xml:space="preserve">Americana  </v>
          </cell>
          <cell r="D4361" t="str">
            <v>Braskem</v>
          </cell>
          <cell r="E4361">
            <v>2321.5328423840183</v>
          </cell>
          <cell r="F4361">
            <v>72.58</v>
          </cell>
          <cell r="G4361" t="str">
            <v>$/MT</v>
          </cell>
          <cell r="H4361">
            <v>1200</v>
          </cell>
          <cell r="I4361" t="str">
            <v>S Am</v>
          </cell>
          <cell r="J4361" t="str">
            <v>Carvalho</v>
          </cell>
          <cell r="K4361">
            <v>2872935.4108608221</v>
          </cell>
          <cell r="L4361">
            <v>2785839.4108608221</v>
          </cell>
          <cell r="M4361">
            <v>1200</v>
          </cell>
        </row>
        <row r="4362">
          <cell r="A4362">
            <v>38565</v>
          </cell>
          <cell r="B4362" t="str">
            <v>Caprolactam</v>
          </cell>
          <cell r="C4362" t="str">
            <v xml:space="preserve">Americana  </v>
          </cell>
          <cell r="D4362" t="str">
            <v>Braskem</v>
          </cell>
          <cell r="E4362">
            <v>2212.3591527716967</v>
          </cell>
          <cell r="F4362">
            <v>72.58</v>
          </cell>
          <cell r="G4362" t="str">
            <v>$/MT</v>
          </cell>
          <cell r="H4362">
            <v>1200</v>
          </cell>
          <cell r="I4362" t="str">
            <v>S Am</v>
          </cell>
          <cell r="J4362" t="str">
            <v>Carvalho</v>
          </cell>
          <cell r="K4362">
            <v>2741926.983326036</v>
          </cell>
          <cell r="L4362">
            <v>2654830.983326036</v>
          </cell>
          <cell r="M4362">
            <v>1200</v>
          </cell>
        </row>
        <row r="4363">
          <cell r="A4363">
            <v>38596</v>
          </cell>
          <cell r="B4363" t="str">
            <v>Caprolactam</v>
          </cell>
          <cell r="C4363" t="str">
            <v xml:space="preserve">Americana  </v>
          </cell>
          <cell r="D4363" t="str">
            <v>Braskem</v>
          </cell>
          <cell r="E4363">
            <v>2212.5557637184716</v>
          </cell>
          <cell r="F4363">
            <v>72.58</v>
          </cell>
          <cell r="G4363" t="str">
            <v>$/MT</v>
          </cell>
          <cell r="H4363">
            <v>1200</v>
          </cell>
          <cell r="I4363" t="str">
            <v>S Am</v>
          </cell>
          <cell r="J4363" t="str">
            <v>Carvalho</v>
          </cell>
          <cell r="K4363">
            <v>2742162.9164621658</v>
          </cell>
          <cell r="L4363">
            <v>2655066.9164621658</v>
          </cell>
          <cell r="M4363">
            <v>1200</v>
          </cell>
        </row>
        <row r="4364">
          <cell r="A4364">
            <v>38626</v>
          </cell>
          <cell r="B4364" t="str">
            <v>Caprolactam</v>
          </cell>
          <cell r="C4364" t="str">
            <v xml:space="preserve">Americana  </v>
          </cell>
          <cell r="D4364" t="str">
            <v>Braskem</v>
          </cell>
          <cell r="E4364">
            <v>2212.2280788071794</v>
          </cell>
          <cell r="F4364">
            <v>72.58</v>
          </cell>
          <cell r="G4364" t="str">
            <v>$/MT</v>
          </cell>
          <cell r="H4364">
            <v>1200</v>
          </cell>
          <cell r="I4364" t="str">
            <v>S Am</v>
          </cell>
          <cell r="J4364" t="str">
            <v>Carvalho</v>
          </cell>
          <cell r="K4364">
            <v>2741769.6945686149</v>
          </cell>
          <cell r="L4364">
            <v>2654673.6945686154</v>
          </cell>
          <cell r="M4364">
            <v>1200</v>
          </cell>
        </row>
        <row r="4365">
          <cell r="A4365">
            <v>38657</v>
          </cell>
          <cell r="B4365" t="str">
            <v>Caprolactam</v>
          </cell>
          <cell r="C4365" t="str">
            <v xml:space="preserve">Americana  </v>
          </cell>
          <cell r="D4365" t="str">
            <v>Braskem</v>
          </cell>
          <cell r="E4365">
            <v>2212.0096221996519</v>
          </cell>
          <cell r="F4365">
            <v>72.58</v>
          </cell>
          <cell r="G4365" t="str">
            <v>$/MT</v>
          </cell>
          <cell r="H4365">
            <v>1200</v>
          </cell>
          <cell r="I4365" t="str">
            <v>S Am</v>
          </cell>
          <cell r="J4365" t="str">
            <v>Carvalho</v>
          </cell>
          <cell r="K4365">
            <v>2741507.5466395821</v>
          </cell>
          <cell r="L4365">
            <v>2654411.5466395821</v>
          </cell>
          <cell r="M4365">
            <v>1200</v>
          </cell>
        </row>
        <row r="4366">
          <cell r="A4366">
            <v>38687</v>
          </cell>
          <cell r="B4366" t="str">
            <v>Caprolactam</v>
          </cell>
          <cell r="C4366" t="str">
            <v xml:space="preserve">Americana  </v>
          </cell>
          <cell r="D4366" t="str">
            <v>Braskem</v>
          </cell>
          <cell r="E4366">
            <v>2102.9560837214694</v>
          </cell>
          <cell r="F4366">
            <v>72.58</v>
          </cell>
          <cell r="G4366" t="str">
            <v>$/MT</v>
          </cell>
          <cell r="H4366">
            <v>1200</v>
          </cell>
          <cell r="I4366" t="str">
            <v>S Am</v>
          </cell>
          <cell r="J4366" t="str">
            <v>Carvalho</v>
          </cell>
          <cell r="K4366">
            <v>2610643.3004657631</v>
          </cell>
          <cell r="L4366">
            <v>2523547.3004657635</v>
          </cell>
          <cell r="M4366">
            <v>1200</v>
          </cell>
        </row>
        <row r="4367">
          <cell r="A4367">
            <v>37622</v>
          </cell>
          <cell r="B4367" t="str">
            <v>Caprolactam</v>
          </cell>
          <cell r="C4367" t="str">
            <v xml:space="preserve">Americana  </v>
          </cell>
          <cell r="D4367" t="str">
            <v>Monomeros</v>
          </cell>
          <cell r="E4367">
            <v>1462.16</v>
          </cell>
          <cell r="G4367" t="str">
            <v>$/MT</v>
          </cell>
          <cell r="H4367">
            <v>169.43800000000002</v>
          </cell>
          <cell r="I4367" t="str">
            <v>S Am</v>
          </cell>
          <cell r="J4367" t="str">
            <v>Carvalho</v>
          </cell>
          <cell r="K4367">
            <v>247745.46608000004</v>
          </cell>
          <cell r="L4367">
            <v>247745.46608000004</v>
          </cell>
          <cell r="M4367">
            <v>169.43800000000002</v>
          </cell>
        </row>
        <row r="4368">
          <cell r="A4368">
            <v>37653</v>
          </cell>
          <cell r="B4368" t="str">
            <v>Caprolactam</v>
          </cell>
          <cell r="C4368" t="str">
            <v xml:space="preserve">Americana  </v>
          </cell>
          <cell r="D4368" t="str">
            <v>Monomeros</v>
          </cell>
          <cell r="E4368">
            <v>1462.16</v>
          </cell>
          <cell r="G4368" t="str">
            <v>$/MT</v>
          </cell>
          <cell r="H4368">
            <v>357.50400000000002</v>
          </cell>
          <cell r="I4368" t="str">
            <v>S Am</v>
          </cell>
          <cell r="J4368" t="str">
            <v>Carvalho</v>
          </cell>
          <cell r="K4368">
            <v>522728.04864000005</v>
          </cell>
          <cell r="L4368">
            <v>522728.04864000005</v>
          </cell>
          <cell r="M4368">
            <v>357.50400000000002</v>
          </cell>
        </row>
        <row r="4369">
          <cell r="A4369">
            <v>37681</v>
          </cell>
          <cell r="B4369" t="str">
            <v>Caprolactam</v>
          </cell>
          <cell r="C4369" t="str">
            <v xml:space="preserve">Americana  </v>
          </cell>
          <cell r="D4369" t="str">
            <v>Monomeros</v>
          </cell>
          <cell r="E4369">
            <v>1462.16</v>
          </cell>
          <cell r="G4369" t="str">
            <v>$/MT</v>
          </cell>
          <cell r="H4369">
            <v>338.86400000000003</v>
          </cell>
          <cell r="I4369" t="str">
            <v>S Am</v>
          </cell>
          <cell r="J4369" t="str">
            <v>Carvalho</v>
          </cell>
          <cell r="K4369">
            <v>495473.38624000008</v>
          </cell>
          <cell r="L4369">
            <v>495473.38624000008</v>
          </cell>
          <cell r="M4369">
            <v>338.86400000000003</v>
          </cell>
        </row>
        <row r="4370">
          <cell r="A4370">
            <v>37712</v>
          </cell>
          <cell r="B4370" t="str">
            <v>Caprolactam</v>
          </cell>
          <cell r="C4370" t="str">
            <v xml:space="preserve">Americana  </v>
          </cell>
          <cell r="D4370" t="str">
            <v>Monomeros</v>
          </cell>
          <cell r="E4370">
            <v>1462.16</v>
          </cell>
          <cell r="G4370" t="str">
            <v>$/MT</v>
          </cell>
          <cell r="H4370">
            <v>246.75200000000001</v>
          </cell>
          <cell r="I4370" t="str">
            <v>S Am</v>
          </cell>
          <cell r="J4370" t="str">
            <v>Carvalho</v>
          </cell>
          <cell r="K4370">
            <v>360790.90432000003</v>
          </cell>
          <cell r="L4370">
            <v>360790.90432000003</v>
          </cell>
          <cell r="M4370">
            <v>246.75200000000001</v>
          </cell>
        </row>
        <row r="4371">
          <cell r="A4371">
            <v>37742</v>
          </cell>
          <cell r="B4371" t="str">
            <v>Caprolactam</v>
          </cell>
          <cell r="C4371" t="str">
            <v xml:space="preserve">Americana  </v>
          </cell>
          <cell r="D4371" t="str">
            <v>Monomeros</v>
          </cell>
          <cell r="E4371">
            <v>1462.16</v>
          </cell>
          <cell r="G4371" t="str">
            <v>$/MT</v>
          </cell>
          <cell r="H4371">
            <v>265</v>
          </cell>
          <cell r="I4371" t="str">
            <v>S Am</v>
          </cell>
          <cell r="J4371" t="str">
            <v>Carvalho</v>
          </cell>
          <cell r="K4371">
            <v>387472.4</v>
          </cell>
          <cell r="L4371">
            <v>387472.4</v>
          </cell>
          <cell r="M4371">
            <v>265</v>
          </cell>
        </row>
        <row r="4372">
          <cell r="A4372">
            <v>37773</v>
          </cell>
          <cell r="B4372" t="str">
            <v>Caprolactam</v>
          </cell>
          <cell r="C4372" t="str">
            <v xml:space="preserve">Americana  </v>
          </cell>
          <cell r="D4372" t="str">
            <v>Monomeros</v>
          </cell>
          <cell r="E4372">
            <v>1462.16</v>
          </cell>
          <cell r="G4372" t="str">
            <v>$/MT</v>
          </cell>
          <cell r="H4372">
            <v>409.6</v>
          </cell>
          <cell r="I4372" t="str">
            <v>S Am</v>
          </cell>
          <cell r="J4372" t="str">
            <v>Carvalho</v>
          </cell>
          <cell r="K4372">
            <v>598900.73600000003</v>
          </cell>
          <cell r="L4372">
            <v>598900.73600000003</v>
          </cell>
          <cell r="M4372">
            <v>409.6</v>
          </cell>
        </row>
        <row r="4373">
          <cell r="A4373">
            <v>37803</v>
          </cell>
          <cell r="B4373" t="str">
            <v>Caprolactam</v>
          </cell>
          <cell r="C4373" t="str">
            <v xml:space="preserve">Americana  </v>
          </cell>
          <cell r="D4373" t="str">
            <v>Monomeros</v>
          </cell>
          <cell r="E4373">
            <v>1462.16</v>
          </cell>
          <cell r="G4373" t="str">
            <v>$/MT</v>
          </cell>
          <cell r="H4373">
            <v>259.8</v>
          </cell>
          <cell r="I4373" t="str">
            <v>S Am</v>
          </cell>
          <cell r="J4373" t="str">
            <v>Carvalho</v>
          </cell>
          <cell r="K4373">
            <v>379869.16800000006</v>
          </cell>
          <cell r="L4373">
            <v>379869.16800000006</v>
          </cell>
          <cell r="M4373">
            <v>259.8</v>
          </cell>
        </row>
        <row r="4374">
          <cell r="A4374">
            <v>37834</v>
          </cell>
          <cell r="B4374" t="str">
            <v>Caprolactam</v>
          </cell>
          <cell r="C4374" t="str">
            <v xml:space="preserve">Americana  </v>
          </cell>
          <cell r="D4374" t="str">
            <v>Monomeros</v>
          </cell>
          <cell r="E4374">
            <v>1462.16</v>
          </cell>
          <cell r="G4374" t="str">
            <v>$/MT</v>
          </cell>
          <cell r="H4374">
            <v>134.73599999999999</v>
          </cell>
          <cell r="I4374" t="str">
            <v>S Am</v>
          </cell>
          <cell r="J4374" t="str">
            <v>Carvalho</v>
          </cell>
          <cell r="K4374">
            <v>197005.58976</v>
          </cell>
          <cell r="L4374">
            <v>197005.58976</v>
          </cell>
          <cell r="M4374">
            <v>134.73599999999999</v>
          </cell>
        </row>
        <row r="4375">
          <cell r="A4375">
            <v>37865</v>
          </cell>
          <cell r="B4375" t="str">
            <v>Caprolactam</v>
          </cell>
          <cell r="C4375" t="str">
            <v xml:space="preserve">Americana  </v>
          </cell>
          <cell r="D4375" t="str">
            <v>Monomeros</v>
          </cell>
          <cell r="E4375">
            <v>1462.16</v>
          </cell>
          <cell r="G4375" t="str">
            <v>$/MT</v>
          </cell>
          <cell r="H4375">
            <v>326</v>
          </cell>
          <cell r="I4375" t="str">
            <v>S Am</v>
          </cell>
          <cell r="J4375" t="str">
            <v>Carvalho</v>
          </cell>
          <cell r="K4375">
            <v>476664.16000000003</v>
          </cell>
          <cell r="L4375">
            <v>476664.16000000003</v>
          </cell>
          <cell r="M4375">
            <v>326</v>
          </cell>
        </row>
        <row r="4376">
          <cell r="A4376">
            <v>37895</v>
          </cell>
          <cell r="B4376" t="str">
            <v>Caprolactam</v>
          </cell>
          <cell r="C4376" t="str">
            <v xml:space="preserve">Americana  </v>
          </cell>
          <cell r="D4376" t="str">
            <v>Monomeros</v>
          </cell>
          <cell r="E4376">
            <v>1462.16</v>
          </cell>
          <cell r="G4376" t="str">
            <v>$/MT</v>
          </cell>
          <cell r="H4376">
            <v>384</v>
          </cell>
          <cell r="I4376" t="str">
            <v>S Am</v>
          </cell>
          <cell r="J4376" t="str">
            <v>Carvalho</v>
          </cell>
          <cell r="K4376">
            <v>561469.44000000006</v>
          </cell>
          <cell r="L4376">
            <v>561469.44000000006</v>
          </cell>
          <cell r="M4376">
            <v>384</v>
          </cell>
        </row>
        <row r="4377">
          <cell r="A4377">
            <v>37926</v>
          </cell>
          <cell r="B4377" t="str">
            <v>Caprolactam</v>
          </cell>
          <cell r="C4377" t="str">
            <v xml:space="preserve">Americana  </v>
          </cell>
          <cell r="D4377" t="str">
            <v>Monomeros</v>
          </cell>
          <cell r="E4377">
            <v>1462.16</v>
          </cell>
          <cell r="G4377" t="str">
            <v>$/MT</v>
          </cell>
          <cell r="H4377">
            <v>378.68800000000005</v>
          </cell>
          <cell r="I4377" t="str">
            <v>S Am</v>
          </cell>
          <cell r="J4377" t="str">
            <v>Carvalho</v>
          </cell>
          <cell r="K4377">
            <v>553702.44608000014</v>
          </cell>
          <cell r="L4377">
            <v>553702.44608000014</v>
          </cell>
          <cell r="M4377">
            <v>378.68800000000005</v>
          </cell>
        </row>
        <row r="4378">
          <cell r="A4378">
            <v>37956</v>
          </cell>
          <cell r="B4378" t="str">
            <v>Caprolactam</v>
          </cell>
          <cell r="C4378" t="str">
            <v xml:space="preserve">Americana  </v>
          </cell>
          <cell r="D4378" t="str">
            <v>Monomeros</v>
          </cell>
          <cell r="E4378">
            <v>1462.16</v>
          </cell>
          <cell r="G4378" t="str">
            <v>$/MT</v>
          </cell>
          <cell r="H4378">
            <v>295.17600000000004</v>
          </cell>
          <cell r="I4378" t="str">
            <v>S Am</v>
          </cell>
          <cell r="J4378" t="str">
            <v>Carvalho</v>
          </cell>
          <cell r="K4378">
            <v>431594.54016000009</v>
          </cell>
          <cell r="L4378">
            <v>431594.54016000009</v>
          </cell>
          <cell r="M4378">
            <v>295.17600000000004</v>
          </cell>
        </row>
        <row r="4379">
          <cell r="A4379">
            <v>37987</v>
          </cell>
          <cell r="B4379" t="str">
            <v>Caprolactam</v>
          </cell>
          <cell r="C4379" t="str">
            <v xml:space="preserve">Americana  </v>
          </cell>
          <cell r="D4379" t="str">
            <v>Monomeros</v>
          </cell>
          <cell r="E4379">
            <v>1341.9375</v>
          </cell>
          <cell r="G4379" t="str">
            <v>$/MT</v>
          </cell>
          <cell r="H4379">
            <v>416</v>
          </cell>
          <cell r="I4379" t="str">
            <v>S Am</v>
          </cell>
          <cell r="J4379" t="str">
            <v>Carvalho</v>
          </cell>
          <cell r="K4379">
            <v>558246</v>
          </cell>
          <cell r="L4379">
            <v>558246</v>
          </cell>
          <cell r="M4379">
            <v>416</v>
          </cell>
        </row>
        <row r="4380">
          <cell r="A4380">
            <v>38018</v>
          </cell>
          <cell r="B4380" t="str">
            <v>Caprolactam</v>
          </cell>
          <cell r="C4380" t="str">
            <v xml:space="preserve">Americana  </v>
          </cell>
          <cell r="D4380" t="str">
            <v>Monomeros</v>
          </cell>
          <cell r="E4380">
            <v>1341.9375</v>
          </cell>
          <cell r="G4380" t="str">
            <v>$/MT</v>
          </cell>
          <cell r="H4380">
            <v>416</v>
          </cell>
          <cell r="I4380" t="str">
            <v>S Am</v>
          </cell>
          <cell r="J4380" t="str">
            <v>Carvalho</v>
          </cell>
          <cell r="K4380">
            <v>558246</v>
          </cell>
          <cell r="L4380">
            <v>558246</v>
          </cell>
          <cell r="M4380">
            <v>416</v>
          </cell>
        </row>
        <row r="4381">
          <cell r="A4381">
            <v>38047</v>
          </cell>
          <cell r="B4381" t="str">
            <v>Caprolactam</v>
          </cell>
          <cell r="C4381" t="str">
            <v xml:space="preserve">Americana  </v>
          </cell>
          <cell r="D4381" t="str">
            <v>Monomeros</v>
          </cell>
          <cell r="E4381">
            <v>1394.5625</v>
          </cell>
          <cell r="G4381" t="str">
            <v>$/MT</v>
          </cell>
          <cell r="H4381">
            <v>494</v>
          </cell>
          <cell r="I4381" t="str">
            <v>S Am</v>
          </cell>
          <cell r="J4381" t="str">
            <v>Carvalho</v>
          </cell>
          <cell r="K4381">
            <v>688913.875</v>
          </cell>
          <cell r="L4381">
            <v>688913.875</v>
          </cell>
          <cell r="M4381">
            <v>494</v>
          </cell>
        </row>
        <row r="4382">
          <cell r="A4382">
            <v>38078</v>
          </cell>
          <cell r="B4382" t="str">
            <v>Caprolactam</v>
          </cell>
          <cell r="C4382" t="str">
            <v xml:space="preserve">Americana  </v>
          </cell>
          <cell r="D4382" t="str">
            <v>Monomeros</v>
          </cell>
          <cell r="E4382">
            <v>1447.4506249999999</v>
          </cell>
          <cell r="G4382" t="str">
            <v>$/MT</v>
          </cell>
          <cell r="H4382">
            <v>416</v>
          </cell>
          <cell r="I4382" t="str">
            <v>S Am</v>
          </cell>
          <cell r="J4382" t="str">
            <v>Carvalho</v>
          </cell>
          <cell r="K4382">
            <v>602139.46</v>
          </cell>
          <cell r="L4382">
            <v>602139.46</v>
          </cell>
          <cell r="M4382">
            <v>416</v>
          </cell>
        </row>
        <row r="4383">
          <cell r="A4383">
            <v>38108</v>
          </cell>
          <cell r="B4383" t="str">
            <v>Caprolactam</v>
          </cell>
          <cell r="C4383" t="str">
            <v xml:space="preserve">Americana  </v>
          </cell>
          <cell r="D4383" t="str">
            <v>Monomeros</v>
          </cell>
          <cell r="E4383">
            <v>1552.4375</v>
          </cell>
          <cell r="G4383" t="str">
            <v>$/MT</v>
          </cell>
          <cell r="H4383">
            <v>416</v>
          </cell>
          <cell r="I4383" t="str">
            <v>S Am</v>
          </cell>
          <cell r="J4383" t="str">
            <v>Carvalho</v>
          </cell>
          <cell r="K4383">
            <v>645814</v>
          </cell>
          <cell r="L4383">
            <v>645814</v>
          </cell>
          <cell r="M4383">
            <v>416</v>
          </cell>
        </row>
        <row r="4384">
          <cell r="A4384">
            <v>38139</v>
          </cell>
          <cell r="B4384" t="str">
            <v>Caprolactam</v>
          </cell>
          <cell r="C4384" t="str">
            <v xml:space="preserve">Americana  </v>
          </cell>
          <cell r="D4384" t="str">
            <v>Monomeros</v>
          </cell>
          <cell r="E4384">
            <v>1605.0625</v>
          </cell>
          <cell r="G4384" t="str">
            <v>$/MT</v>
          </cell>
          <cell r="H4384">
            <v>416</v>
          </cell>
          <cell r="I4384" t="str">
            <v>S Am</v>
          </cell>
          <cell r="J4384" t="str">
            <v>Carvalho</v>
          </cell>
          <cell r="K4384">
            <v>667706</v>
          </cell>
          <cell r="L4384">
            <v>667706</v>
          </cell>
          <cell r="M4384">
            <v>416</v>
          </cell>
        </row>
        <row r="4385">
          <cell r="A4385">
            <v>38169</v>
          </cell>
          <cell r="B4385" t="str">
            <v>Caprolactam</v>
          </cell>
          <cell r="C4385" t="str">
            <v xml:space="preserve">Americana  </v>
          </cell>
          <cell r="D4385" t="str">
            <v>Monomeros</v>
          </cell>
          <cell r="E4385">
            <v>1668.2125000000001</v>
          </cell>
          <cell r="G4385" t="str">
            <v>$/MT</v>
          </cell>
          <cell r="H4385">
            <v>416</v>
          </cell>
          <cell r="I4385" t="str">
            <v>S Am</v>
          </cell>
          <cell r="J4385" t="str">
            <v>Carvalho</v>
          </cell>
          <cell r="K4385">
            <v>693976.4</v>
          </cell>
          <cell r="L4385">
            <v>693976.4</v>
          </cell>
          <cell r="M4385">
            <v>416</v>
          </cell>
        </row>
        <row r="4386">
          <cell r="A4386">
            <v>38200</v>
          </cell>
          <cell r="B4386" t="str">
            <v>Caprolactam</v>
          </cell>
          <cell r="C4386" t="str">
            <v xml:space="preserve">Americana  </v>
          </cell>
          <cell r="D4386" t="str">
            <v>Monomeros</v>
          </cell>
          <cell r="E4386">
            <v>1831.35</v>
          </cell>
          <cell r="G4386" t="str">
            <v>$/MT</v>
          </cell>
          <cell r="H4386">
            <v>338</v>
          </cell>
          <cell r="I4386" t="str">
            <v>S Am</v>
          </cell>
          <cell r="J4386" t="str">
            <v>Carvalho</v>
          </cell>
          <cell r="K4386">
            <v>618996.29999999993</v>
          </cell>
          <cell r="L4386">
            <v>618996.29999999993</v>
          </cell>
          <cell r="M4386">
            <v>338</v>
          </cell>
        </row>
        <row r="4387">
          <cell r="A4387">
            <v>38231</v>
          </cell>
          <cell r="B4387" t="str">
            <v>Caprolactam</v>
          </cell>
          <cell r="C4387" t="str">
            <v xml:space="preserve">Americana  </v>
          </cell>
          <cell r="D4387" t="str">
            <v>Monomeros</v>
          </cell>
          <cell r="E4387">
            <v>1973.4375</v>
          </cell>
          <cell r="G4387" t="str">
            <v>$/MT</v>
          </cell>
          <cell r="H4387">
            <v>305</v>
          </cell>
          <cell r="I4387" t="str">
            <v>S Am</v>
          </cell>
          <cell r="J4387" t="str">
            <v>Carvalho</v>
          </cell>
          <cell r="K4387">
            <v>601898.4375</v>
          </cell>
          <cell r="L4387">
            <v>601898.4375</v>
          </cell>
          <cell r="M4387">
            <v>305</v>
          </cell>
        </row>
        <row r="4388">
          <cell r="A4388">
            <v>38261</v>
          </cell>
          <cell r="B4388" t="str">
            <v>Caprolactam</v>
          </cell>
          <cell r="C4388" t="str">
            <v xml:space="preserve">Americana  </v>
          </cell>
          <cell r="D4388" t="str">
            <v>Monomeros</v>
          </cell>
          <cell r="E4388">
            <v>2183.9375</v>
          </cell>
          <cell r="G4388" t="str">
            <v>$/MT</v>
          </cell>
          <cell r="H4388">
            <v>292</v>
          </cell>
          <cell r="I4388" t="str">
            <v>S Am</v>
          </cell>
          <cell r="J4388" t="str">
            <v>Carvalho</v>
          </cell>
          <cell r="K4388">
            <v>637709.75</v>
          </cell>
          <cell r="L4388">
            <v>637709.75</v>
          </cell>
          <cell r="M4388">
            <v>292</v>
          </cell>
        </row>
        <row r="4389">
          <cell r="A4389">
            <v>38292</v>
          </cell>
          <cell r="B4389" t="str">
            <v>Caprolactam</v>
          </cell>
          <cell r="C4389" t="str">
            <v xml:space="preserve">Americana  </v>
          </cell>
          <cell r="D4389" t="str">
            <v>Monomeros</v>
          </cell>
          <cell r="E4389">
            <v>2342.3176999999996</v>
          </cell>
          <cell r="G4389" t="str">
            <v>$/MT</v>
          </cell>
          <cell r="H4389">
            <v>263</v>
          </cell>
          <cell r="I4389" t="str">
            <v>S Am</v>
          </cell>
          <cell r="J4389" t="str">
            <v>Carvalho</v>
          </cell>
          <cell r="K4389">
            <v>616029.55509999988</v>
          </cell>
          <cell r="L4389">
            <v>616029.55509999988</v>
          </cell>
          <cell r="M4389">
            <v>263</v>
          </cell>
        </row>
        <row r="4390">
          <cell r="A4390">
            <v>38322</v>
          </cell>
          <cell r="B4390" t="str">
            <v>Caprolactam</v>
          </cell>
          <cell r="C4390" t="str">
            <v xml:space="preserve">Americana  </v>
          </cell>
          <cell r="D4390" t="str">
            <v>Monomeros</v>
          </cell>
          <cell r="E4390">
            <v>2394.4374999999995</v>
          </cell>
          <cell r="G4390" t="str">
            <v>$/MT</v>
          </cell>
          <cell r="H4390">
            <v>225</v>
          </cell>
          <cell r="I4390" t="str">
            <v>S Am</v>
          </cell>
          <cell r="J4390" t="str">
            <v>Carvalho</v>
          </cell>
          <cell r="K4390">
            <v>538748.43749999988</v>
          </cell>
          <cell r="L4390">
            <v>538748.43749999988</v>
          </cell>
          <cell r="M4390">
            <v>225</v>
          </cell>
        </row>
        <row r="4391">
          <cell r="A4391">
            <v>38353</v>
          </cell>
          <cell r="B4391" t="str">
            <v>Caprolactam</v>
          </cell>
          <cell r="C4391" t="str">
            <v xml:space="preserve">Americana  </v>
          </cell>
          <cell r="D4391" t="str">
            <v>Monomeros</v>
          </cell>
          <cell r="E4391">
            <v>2446.9888249999995</v>
          </cell>
          <cell r="G4391" t="str">
            <v>$/MT</v>
          </cell>
          <cell r="H4391">
            <v>280</v>
          </cell>
          <cell r="I4391" t="str">
            <v>S Am</v>
          </cell>
          <cell r="J4391" t="str">
            <v>Carvalho</v>
          </cell>
          <cell r="K4391">
            <v>685156.87099999981</v>
          </cell>
          <cell r="L4391">
            <v>685156.87099999981</v>
          </cell>
          <cell r="M4391">
            <v>280</v>
          </cell>
        </row>
        <row r="4392">
          <cell r="A4392">
            <v>38384</v>
          </cell>
          <cell r="B4392" t="str">
            <v>Caprolactam</v>
          </cell>
          <cell r="C4392" t="str">
            <v xml:space="preserve">Americana  </v>
          </cell>
          <cell r="D4392" t="str">
            <v>Monomeros</v>
          </cell>
          <cell r="E4392">
            <v>2236.6045999999997</v>
          </cell>
          <cell r="G4392" t="str">
            <v>$/MT</v>
          </cell>
          <cell r="H4392">
            <v>280</v>
          </cell>
          <cell r="I4392" t="str">
            <v>S Am</v>
          </cell>
          <cell r="J4392" t="str">
            <v>Carvalho</v>
          </cell>
          <cell r="K4392">
            <v>626249.28799999994</v>
          </cell>
          <cell r="L4392">
            <v>626249.28799999994</v>
          </cell>
          <cell r="M4392">
            <v>280</v>
          </cell>
        </row>
        <row r="4393">
          <cell r="A4393">
            <v>38412</v>
          </cell>
          <cell r="B4393" t="str">
            <v>Caprolactam</v>
          </cell>
          <cell r="C4393" t="str">
            <v xml:space="preserve">Americana  </v>
          </cell>
          <cell r="D4393" t="str">
            <v>Monomeros</v>
          </cell>
          <cell r="E4393">
            <v>2289.1664499999997</v>
          </cell>
          <cell r="G4393" t="str">
            <v>$/MT</v>
          </cell>
          <cell r="H4393">
            <v>280</v>
          </cell>
          <cell r="I4393" t="str">
            <v>S Am</v>
          </cell>
          <cell r="J4393" t="str">
            <v>Carvalho</v>
          </cell>
          <cell r="K4393">
            <v>640966.60599999991</v>
          </cell>
          <cell r="L4393">
            <v>640966.60599999991</v>
          </cell>
          <cell r="M4393">
            <v>280</v>
          </cell>
        </row>
        <row r="4394">
          <cell r="A4394">
            <v>38443</v>
          </cell>
          <cell r="B4394" t="str">
            <v>Caprolactam</v>
          </cell>
          <cell r="C4394" t="str">
            <v xml:space="preserve">Americana  </v>
          </cell>
          <cell r="D4394" t="str">
            <v>Monomeros</v>
          </cell>
          <cell r="E4394">
            <v>2394.2690999999995</v>
          </cell>
          <cell r="G4394" t="str">
            <v>$/MT</v>
          </cell>
          <cell r="H4394">
            <v>280</v>
          </cell>
          <cell r="I4394" t="str">
            <v>S Am</v>
          </cell>
          <cell r="J4394" t="str">
            <v>Carvalho</v>
          </cell>
          <cell r="K4394">
            <v>670395.34799999988</v>
          </cell>
          <cell r="L4394">
            <v>670395.34799999988</v>
          </cell>
          <cell r="M4394">
            <v>280</v>
          </cell>
        </row>
        <row r="4395">
          <cell r="A4395">
            <v>38473</v>
          </cell>
          <cell r="B4395" t="str">
            <v>Caprolactam</v>
          </cell>
          <cell r="C4395" t="str">
            <v xml:space="preserve">Americana  </v>
          </cell>
          <cell r="D4395" t="str">
            <v>Monomeros</v>
          </cell>
          <cell r="E4395">
            <v>2447.2519499999994</v>
          </cell>
          <cell r="G4395" t="str">
            <v>$/MT</v>
          </cell>
          <cell r="H4395">
            <v>280</v>
          </cell>
          <cell r="I4395" t="str">
            <v>S Am</v>
          </cell>
          <cell r="J4395" t="str">
            <v>Carvalho</v>
          </cell>
          <cell r="K4395">
            <v>685230.54599999986</v>
          </cell>
          <cell r="L4395">
            <v>685230.54599999986</v>
          </cell>
          <cell r="M4395">
            <v>280</v>
          </cell>
        </row>
        <row r="4396">
          <cell r="A4396">
            <v>38504</v>
          </cell>
          <cell r="B4396" t="str">
            <v>Caprolactam</v>
          </cell>
          <cell r="C4396" t="str">
            <v xml:space="preserve">Americana  </v>
          </cell>
          <cell r="D4396" t="str">
            <v>Monomeros</v>
          </cell>
          <cell r="E4396">
            <v>2447.1677499999987</v>
          </cell>
          <cell r="G4396" t="str">
            <v>$/MT</v>
          </cell>
          <cell r="H4396">
            <v>280</v>
          </cell>
          <cell r="I4396" t="str">
            <v>S Am</v>
          </cell>
          <cell r="J4396" t="str">
            <v>Carvalho</v>
          </cell>
          <cell r="K4396">
            <v>685206.96999999962</v>
          </cell>
          <cell r="L4396">
            <v>685206.96999999962</v>
          </cell>
          <cell r="M4396">
            <v>280</v>
          </cell>
        </row>
        <row r="4397">
          <cell r="A4397">
            <v>38534</v>
          </cell>
          <cell r="B4397" t="str">
            <v>Caprolactam</v>
          </cell>
          <cell r="C4397" t="str">
            <v xml:space="preserve">Americana  </v>
          </cell>
          <cell r="D4397" t="str">
            <v>Monomeros</v>
          </cell>
          <cell r="E4397">
            <v>2236.6677499999987</v>
          </cell>
          <cell r="G4397" t="str">
            <v>$/MT</v>
          </cell>
          <cell r="H4397">
            <v>280</v>
          </cell>
          <cell r="I4397" t="str">
            <v>S Am</v>
          </cell>
          <cell r="J4397" t="str">
            <v>Carvalho</v>
          </cell>
          <cell r="K4397">
            <v>626266.96999999962</v>
          </cell>
          <cell r="L4397">
            <v>626266.96999999962</v>
          </cell>
          <cell r="M4397">
            <v>280</v>
          </cell>
        </row>
        <row r="4398">
          <cell r="A4398">
            <v>38565</v>
          </cell>
          <cell r="B4398" t="str">
            <v>Caprolactam</v>
          </cell>
          <cell r="C4398" t="str">
            <v xml:space="preserve">Americana  </v>
          </cell>
          <cell r="D4398" t="str">
            <v>Monomeros</v>
          </cell>
          <cell r="E4398">
            <v>2131.470374999999</v>
          </cell>
          <cell r="G4398" t="str">
            <v>$/MT</v>
          </cell>
          <cell r="H4398">
            <v>280</v>
          </cell>
          <cell r="I4398" t="str">
            <v>S Am</v>
          </cell>
          <cell r="J4398" t="str">
            <v>Carvalho</v>
          </cell>
          <cell r="K4398">
            <v>596811.70499999973</v>
          </cell>
          <cell r="L4398">
            <v>596811.70499999973</v>
          </cell>
          <cell r="M4398">
            <v>280</v>
          </cell>
        </row>
        <row r="4399">
          <cell r="A4399">
            <v>38596</v>
          </cell>
          <cell r="B4399" t="str">
            <v>Caprolactam</v>
          </cell>
          <cell r="C4399" t="str">
            <v xml:space="preserve">Americana  </v>
          </cell>
          <cell r="D4399" t="str">
            <v>Monomeros</v>
          </cell>
          <cell r="E4399">
            <v>2131.6598249999993</v>
          </cell>
          <cell r="G4399" t="str">
            <v>$/MT</v>
          </cell>
          <cell r="H4399">
            <v>280</v>
          </cell>
          <cell r="I4399" t="str">
            <v>S Am</v>
          </cell>
          <cell r="J4399" t="str">
            <v>Carvalho</v>
          </cell>
          <cell r="K4399">
            <v>596864.75099999981</v>
          </cell>
          <cell r="L4399">
            <v>596864.75099999981</v>
          </cell>
          <cell r="M4399">
            <v>280</v>
          </cell>
        </row>
        <row r="4400">
          <cell r="A4400">
            <v>38626</v>
          </cell>
          <cell r="B4400" t="str">
            <v>Caprolactam</v>
          </cell>
          <cell r="C4400" t="str">
            <v xml:space="preserve">Americana  </v>
          </cell>
          <cell r="D4400" t="str">
            <v>Monomeros</v>
          </cell>
          <cell r="E4400">
            <v>2131.3440749999995</v>
          </cell>
          <cell r="G4400" t="str">
            <v>$/MT</v>
          </cell>
          <cell r="H4400">
            <v>280</v>
          </cell>
          <cell r="I4400" t="str">
            <v>S Am</v>
          </cell>
          <cell r="J4400" t="str">
            <v>Carvalho</v>
          </cell>
          <cell r="K4400">
            <v>596776.3409999999</v>
          </cell>
          <cell r="L4400">
            <v>596776.3409999999</v>
          </cell>
          <cell r="M4400">
            <v>280</v>
          </cell>
        </row>
        <row r="4401">
          <cell r="A4401">
            <v>38657</v>
          </cell>
          <cell r="B4401" t="str">
            <v>Caprolactam</v>
          </cell>
          <cell r="C4401" t="str">
            <v xml:space="preserve">Americana  </v>
          </cell>
          <cell r="D4401" t="str">
            <v>Monomeros</v>
          </cell>
          <cell r="E4401">
            <v>2131.1335749999998</v>
          </cell>
          <cell r="G4401" t="str">
            <v>$/MT</v>
          </cell>
          <cell r="H4401">
            <v>280</v>
          </cell>
          <cell r="I4401" t="str">
            <v>S Am</v>
          </cell>
          <cell r="J4401" t="str">
            <v>Carvalho</v>
          </cell>
          <cell r="K4401">
            <v>596717.40099999995</v>
          </cell>
          <cell r="L4401">
            <v>596717.40099999995</v>
          </cell>
          <cell r="M4401">
            <v>280</v>
          </cell>
        </row>
        <row r="4402">
          <cell r="A4402">
            <v>38687</v>
          </cell>
          <cell r="B4402" t="str">
            <v>Caprolactam</v>
          </cell>
          <cell r="C4402" t="str">
            <v xml:space="preserve">Americana  </v>
          </cell>
          <cell r="D4402" t="str">
            <v>Monomeros</v>
          </cell>
          <cell r="E4402">
            <v>2026.0519749999994</v>
          </cell>
          <cell r="G4402" t="str">
            <v>$/MT</v>
          </cell>
          <cell r="H4402">
            <v>280</v>
          </cell>
          <cell r="I4402" t="str">
            <v>S Am</v>
          </cell>
          <cell r="J4402" t="str">
            <v>Carvalho</v>
          </cell>
          <cell r="K4402">
            <v>567294.55299999984</v>
          </cell>
          <cell r="L4402">
            <v>567294.55299999984</v>
          </cell>
          <cell r="M4402">
            <v>280</v>
          </cell>
        </row>
        <row r="4403">
          <cell r="A4403">
            <v>37622</v>
          </cell>
          <cell r="B4403" t="str">
            <v>Caprolactam</v>
          </cell>
          <cell r="C4403" t="str">
            <v xml:space="preserve">Camaçari   </v>
          </cell>
          <cell r="D4403" t="str">
            <v>Braskem</v>
          </cell>
          <cell r="E4403">
            <v>1641</v>
          </cell>
          <cell r="G4403" t="str">
            <v>$/MT</v>
          </cell>
          <cell r="H4403">
            <v>1404.47</v>
          </cell>
          <cell r="I4403" t="str">
            <v>S Am</v>
          </cell>
          <cell r="J4403" t="str">
            <v>Carvalho</v>
          </cell>
          <cell r="K4403">
            <v>2304735.27</v>
          </cell>
          <cell r="L4403">
            <v>2304735.27</v>
          </cell>
          <cell r="M4403">
            <v>1404.47</v>
          </cell>
        </row>
        <row r="4404">
          <cell r="A4404">
            <v>37653</v>
          </cell>
          <cell r="B4404" t="str">
            <v>Caprolactam</v>
          </cell>
          <cell r="C4404" t="str">
            <v xml:space="preserve">Camaçari   </v>
          </cell>
          <cell r="D4404" t="str">
            <v>Braskem</v>
          </cell>
          <cell r="E4404">
            <v>1641</v>
          </cell>
          <cell r="G4404" t="str">
            <v>$/MT</v>
          </cell>
          <cell r="H4404">
            <v>1242.1400000000001</v>
          </cell>
          <cell r="I4404" t="str">
            <v>S Am</v>
          </cell>
          <cell r="J4404" t="str">
            <v>Carvalho</v>
          </cell>
          <cell r="K4404">
            <v>2038351.7400000002</v>
          </cell>
          <cell r="L4404">
            <v>2038351.7400000002</v>
          </cell>
          <cell r="M4404">
            <v>1242.1400000000001</v>
          </cell>
        </row>
        <row r="4405">
          <cell r="A4405">
            <v>37681</v>
          </cell>
          <cell r="B4405" t="str">
            <v>Caprolactam</v>
          </cell>
          <cell r="C4405" t="str">
            <v xml:space="preserve">Camaçari   </v>
          </cell>
          <cell r="D4405" t="str">
            <v>Braskem</v>
          </cell>
          <cell r="E4405">
            <v>1641</v>
          </cell>
          <cell r="G4405" t="str">
            <v>$/MT</v>
          </cell>
          <cell r="H4405">
            <v>1458.49</v>
          </cell>
          <cell r="I4405" t="str">
            <v>S Am</v>
          </cell>
          <cell r="J4405" t="str">
            <v>Carvalho</v>
          </cell>
          <cell r="K4405">
            <v>2393382.09</v>
          </cell>
          <cell r="L4405">
            <v>2393382.09</v>
          </cell>
          <cell r="M4405">
            <v>1458.49</v>
          </cell>
        </row>
        <row r="4406">
          <cell r="A4406">
            <v>37712</v>
          </cell>
          <cell r="B4406" t="str">
            <v>Caprolactam</v>
          </cell>
          <cell r="C4406" t="str">
            <v xml:space="preserve">Camaçari   </v>
          </cell>
          <cell r="D4406" t="str">
            <v>Braskem</v>
          </cell>
          <cell r="E4406">
            <v>1641</v>
          </cell>
          <cell r="G4406" t="str">
            <v>$/MT</v>
          </cell>
          <cell r="H4406">
            <v>1291.1500000000001</v>
          </cell>
          <cell r="I4406" t="str">
            <v>S Am</v>
          </cell>
          <cell r="J4406" t="str">
            <v>Carvalho</v>
          </cell>
          <cell r="K4406">
            <v>2118777.1500000004</v>
          </cell>
          <cell r="L4406">
            <v>2118777.1500000004</v>
          </cell>
          <cell r="M4406">
            <v>1291.1500000000001</v>
          </cell>
        </row>
        <row r="4407">
          <cell r="A4407">
            <v>37742</v>
          </cell>
          <cell r="B4407" t="str">
            <v>Caprolactam</v>
          </cell>
          <cell r="C4407" t="str">
            <v xml:space="preserve">Camaçari   </v>
          </cell>
          <cell r="D4407" t="str">
            <v>Braskem</v>
          </cell>
          <cell r="E4407">
            <v>1641</v>
          </cell>
          <cell r="G4407" t="str">
            <v>$/MT</v>
          </cell>
          <cell r="H4407">
            <v>1429</v>
          </cell>
          <cell r="I4407" t="str">
            <v>S Am</v>
          </cell>
          <cell r="J4407" t="str">
            <v>Carvalho</v>
          </cell>
          <cell r="K4407">
            <v>2344989</v>
          </cell>
          <cell r="L4407">
            <v>2344989</v>
          </cell>
          <cell r="M4407">
            <v>1429</v>
          </cell>
        </row>
        <row r="4408">
          <cell r="A4408">
            <v>37773</v>
          </cell>
          <cell r="B4408" t="str">
            <v>Caprolactam</v>
          </cell>
          <cell r="C4408" t="str">
            <v xml:space="preserve">Camaçari   </v>
          </cell>
          <cell r="D4408" t="str">
            <v>Braskem</v>
          </cell>
          <cell r="E4408">
            <v>1641</v>
          </cell>
          <cell r="G4408" t="str">
            <v>$/MT</v>
          </cell>
          <cell r="H4408">
            <v>1457.55</v>
          </cell>
          <cell r="I4408" t="str">
            <v>S Am</v>
          </cell>
          <cell r="J4408" t="str">
            <v>Carvalho</v>
          </cell>
          <cell r="K4408">
            <v>2391839.5499999998</v>
          </cell>
          <cell r="L4408">
            <v>2391839.5499999998</v>
          </cell>
          <cell r="M4408">
            <v>1457.55</v>
          </cell>
        </row>
        <row r="4409">
          <cell r="A4409">
            <v>37803</v>
          </cell>
          <cell r="B4409" t="str">
            <v>Caprolactam</v>
          </cell>
          <cell r="C4409" t="str">
            <v xml:space="preserve">Camaçari   </v>
          </cell>
          <cell r="D4409" t="str">
            <v>Braskem</v>
          </cell>
          <cell r="E4409">
            <v>1641</v>
          </cell>
          <cell r="G4409" t="str">
            <v>$/MT</v>
          </cell>
          <cell r="H4409">
            <v>1401.65</v>
          </cell>
          <cell r="I4409" t="str">
            <v>S Am</v>
          </cell>
          <cell r="J4409" t="str">
            <v>Carvalho</v>
          </cell>
          <cell r="K4409">
            <v>2300107.6500000004</v>
          </cell>
          <cell r="L4409">
            <v>2300107.6500000004</v>
          </cell>
          <cell r="M4409">
            <v>1401.65</v>
          </cell>
        </row>
        <row r="4410">
          <cell r="A4410">
            <v>37834</v>
          </cell>
          <cell r="B4410" t="str">
            <v>Caprolactam</v>
          </cell>
          <cell r="C4410" t="str">
            <v xml:space="preserve">Camaçari   </v>
          </cell>
          <cell r="D4410" t="str">
            <v>Braskem</v>
          </cell>
          <cell r="E4410">
            <v>1641</v>
          </cell>
          <cell r="G4410" t="str">
            <v>$/MT</v>
          </cell>
          <cell r="H4410">
            <v>1322.11</v>
          </cell>
          <cell r="I4410" t="str">
            <v>S Am</v>
          </cell>
          <cell r="J4410" t="str">
            <v>Carvalho</v>
          </cell>
          <cell r="K4410">
            <v>2169582.5099999998</v>
          </cell>
          <cell r="L4410">
            <v>2169582.5099999998</v>
          </cell>
          <cell r="M4410">
            <v>1322.11</v>
          </cell>
        </row>
        <row r="4411">
          <cell r="A4411">
            <v>37865</v>
          </cell>
          <cell r="B4411" t="str">
            <v>Caprolactam</v>
          </cell>
          <cell r="C4411" t="str">
            <v xml:space="preserve">Camaçari   </v>
          </cell>
          <cell r="D4411" t="str">
            <v>Braskem</v>
          </cell>
          <cell r="E4411">
            <v>1641</v>
          </cell>
          <cell r="G4411" t="str">
            <v>$/MT</v>
          </cell>
          <cell r="H4411">
            <v>1209.76</v>
          </cell>
          <cell r="I4411" t="str">
            <v>S Am</v>
          </cell>
          <cell r="J4411" t="str">
            <v>Carvalho</v>
          </cell>
          <cell r="K4411">
            <v>1985216.16</v>
          </cell>
          <cell r="L4411">
            <v>1985216.16</v>
          </cell>
          <cell r="M4411">
            <v>1209.76</v>
          </cell>
        </row>
        <row r="4412">
          <cell r="A4412">
            <v>37895</v>
          </cell>
          <cell r="B4412" t="str">
            <v>Caprolactam</v>
          </cell>
          <cell r="C4412" t="str">
            <v xml:space="preserve">Camaçari   </v>
          </cell>
          <cell r="D4412" t="str">
            <v>Braskem</v>
          </cell>
          <cell r="E4412">
            <v>1641</v>
          </cell>
          <cell r="G4412" t="str">
            <v>$/MT</v>
          </cell>
          <cell r="H4412">
            <v>1045.0899999999999</v>
          </cell>
          <cell r="I4412" t="str">
            <v>S Am</v>
          </cell>
          <cell r="J4412" t="str">
            <v>Carvalho</v>
          </cell>
          <cell r="K4412">
            <v>1714992.69</v>
          </cell>
          <cell r="L4412">
            <v>1714992.69</v>
          </cell>
          <cell r="M4412">
            <v>1045.0899999999999</v>
          </cell>
        </row>
        <row r="4413">
          <cell r="A4413">
            <v>37926</v>
          </cell>
          <cell r="B4413" t="str">
            <v>Caprolactam</v>
          </cell>
          <cell r="C4413" t="str">
            <v xml:space="preserve">Camaçari   </v>
          </cell>
          <cell r="D4413" t="str">
            <v>Braskem</v>
          </cell>
          <cell r="E4413">
            <v>1641</v>
          </cell>
          <cell r="G4413" t="str">
            <v>$/MT</v>
          </cell>
          <cell r="H4413">
            <v>991.43</v>
          </cell>
          <cell r="I4413" t="str">
            <v>S Am</v>
          </cell>
          <cell r="J4413" t="str">
            <v>Carvalho</v>
          </cell>
          <cell r="K4413">
            <v>1626936.63</v>
          </cell>
          <cell r="L4413">
            <v>1626936.63</v>
          </cell>
          <cell r="M4413">
            <v>991.43</v>
          </cell>
        </row>
        <row r="4414">
          <cell r="A4414">
            <v>37956</v>
          </cell>
          <cell r="B4414" t="str">
            <v>Caprolactam</v>
          </cell>
          <cell r="C4414" t="str">
            <v xml:space="preserve">Camaçari   </v>
          </cell>
          <cell r="D4414" t="str">
            <v>Braskem</v>
          </cell>
          <cell r="E4414">
            <v>1641</v>
          </cell>
          <cell r="G4414" t="str">
            <v>$/MT</v>
          </cell>
          <cell r="H4414">
            <v>1396.06</v>
          </cell>
          <cell r="I4414" t="str">
            <v>S Am</v>
          </cell>
          <cell r="J4414" t="str">
            <v>Carvalho</v>
          </cell>
          <cell r="K4414">
            <v>2290934.46</v>
          </cell>
          <cell r="L4414">
            <v>2290934.46</v>
          </cell>
          <cell r="M4414">
            <v>1396.06</v>
          </cell>
        </row>
        <row r="4415">
          <cell r="A4415">
            <v>37987</v>
          </cell>
          <cell r="B4415" t="str">
            <v>Caprolactam</v>
          </cell>
          <cell r="C4415" t="str">
            <v xml:space="preserve">Camaçari   </v>
          </cell>
          <cell r="D4415" t="str">
            <v>Braskem</v>
          </cell>
          <cell r="E4415">
            <v>1489.34</v>
          </cell>
          <cell r="G4415" t="str">
            <v>$/MT</v>
          </cell>
          <cell r="H4415">
            <v>1452.84</v>
          </cell>
          <cell r="I4415" t="str">
            <v>S Am</v>
          </cell>
          <cell r="J4415" t="str">
            <v>Carvalho</v>
          </cell>
          <cell r="K4415">
            <v>2163772.7255999995</v>
          </cell>
          <cell r="L4415">
            <v>2163772.7255999995</v>
          </cell>
          <cell r="M4415">
            <v>1452.84</v>
          </cell>
        </row>
        <row r="4416">
          <cell r="A4416">
            <v>38018</v>
          </cell>
          <cell r="B4416" t="str">
            <v>Caprolactam</v>
          </cell>
          <cell r="C4416" t="str">
            <v xml:space="preserve">Camaçari   </v>
          </cell>
          <cell r="D4416" t="str">
            <v>Braskem</v>
          </cell>
          <cell r="E4416">
            <v>1503.4273857636147</v>
          </cell>
          <cell r="G4416" t="str">
            <v>$/MT</v>
          </cell>
          <cell r="H4416">
            <v>1291.6199999999999</v>
          </cell>
          <cell r="I4416" t="str">
            <v>S Am</v>
          </cell>
          <cell r="J4416" t="str">
            <v>Carvalho</v>
          </cell>
          <cell r="K4416">
            <v>1941856.88</v>
          </cell>
          <cell r="L4416">
            <v>1941856.88</v>
          </cell>
          <cell r="M4416">
            <v>1291.6199999999999</v>
          </cell>
        </row>
        <row r="4417">
          <cell r="A4417">
            <v>38047</v>
          </cell>
          <cell r="B4417" t="str">
            <v>Caprolactam</v>
          </cell>
          <cell r="C4417" t="str">
            <v xml:space="preserve">Camaçari   </v>
          </cell>
          <cell r="D4417" t="str">
            <v>Braskem</v>
          </cell>
          <cell r="E4417">
            <v>1642.57</v>
          </cell>
          <cell r="G4417" t="str">
            <v>$/MT</v>
          </cell>
          <cell r="H4417">
            <v>1317.44</v>
          </cell>
          <cell r="I4417" t="str">
            <v>S Am</v>
          </cell>
          <cell r="J4417" t="str">
            <v>Carvalho</v>
          </cell>
          <cell r="K4417">
            <v>2163987.4208</v>
          </cell>
          <cell r="L4417">
            <v>2163987.4208</v>
          </cell>
          <cell r="M4417">
            <v>1317.44</v>
          </cell>
        </row>
        <row r="4418">
          <cell r="A4418">
            <v>38078</v>
          </cell>
          <cell r="B4418" t="str">
            <v>Caprolactam</v>
          </cell>
          <cell r="C4418" t="str">
            <v xml:space="preserve">Camaçari   </v>
          </cell>
          <cell r="D4418" t="str">
            <v>Braskem</v>
          </cell>
          <cell r="E4418">
            <v>1655</v>
          </cell>
          <cell r="G4418" t="str">
            <v>$/MT</v>
          </cell>
          <cell r="H4418">
            <v>1425.58</v>
          </cell>
          <cell r="I4418" t="str">
            <v>S Am</v>
          </cell>
          <cell r="J4418" t="str">
            <v>Carvalho</v>
          </cell>
          <cell r="K4418">
            <v>2359334.9</v>
          </cell>
          <cell r="L4418">
            <v>2359334.9</v>
          </cell>
          <cell r="M4418">
            <v>1425.58</v>
          </cell>
        </row>
        <row r="4419">
          <cell r="A4419">
            <v>38108</v>
          </cell>
          <cell r="B4419" t="str">
            <v>Caprolactam</v>
          </cell>
          <cell r="C4419" t="str">
            <v xml:space="preserve">Camaçari   </v>
          </cell>
          <cell r="D4419" t="str">
            <v>Braskem</v>
          </cell>
          <cell r="E4419">
            <v>1799.28</v>
          </cell>
          <cell r="G4419" t="str">
            <v>$/MT</v>
          </cell>
          <cell r="H4419">
            <v>1584.98</v>
          </cell>
          <cell r="I4419" t="str">
            <v>S Am</v>
          </cell>
          <cell r="J4419" t="str">
            <v>Carvalho</v>
          </cell>
          <cell r="K4419">
            <v>2851822.8144</v>
          </cell>
          <cell r="L4419">
            <v>2851822.8144</v>
          </cell>
          <cell r="M4419">
            <v>1584.98</v>
          </cell>
        </row>
        <row r="4420">
          <cell r="A4420">
            <v>38139</v>
          </cell>
          <cell r="B4420" t="str">
            <v>Caprolactam</v>
          </cell>
          <cell r="C4420" t="str">
            <v xml:space="preserve">Camaçari   </v>
          </cell>
          <cell r="D4420" t="str">
            <v>Braskem</v>
          </cell>
          <cell r="E4420">
            <v>1642.57</v>
          </cell>
          <cell r="G4420" t="str">
            <v>$/MT</v>
          </cell>
          <cell r="H4420">
            <v>1020.96</v>
          </cell>
          <cell r="I4420" t="str">
            <v>S Am</v>
          </cell>
          <cell r="J4420" t="str">
            <v>Carvalho</v>
          </cell>
          <cell r="K4420">
            <v>1676998.2671999999</v>
          </cell>
          <cell r="L4420">
            <v>1676998.2671999999</v>
          </cell>
          <cell r="M4420">
            <v>1020.96</v>
          </cell>
        </row>
        <row r="4421">
          <cell r="A4421">
            <v>38169</v>
          </cell>
          <cell r="B4421" t="str">
            <v>Caprolactam</v>
          </cell>
          <cell r="C4421" t="str">
            <v xml:space="preserve">Camaçari   </v>
          </cell>
          <cell r="D4421" t="str">
            <v>Braskem</v>
          </cell>
          <cell r="E4421">
            <v>1757.01</v>
          </cell>
          <cell r="G4421" t="str">
            <v>$/MT</v>
          </cell>
          <cell r="H4421">
            <v>1392.88</v>
          </cell>
          <cell r="I4421" t="str">
            <v>S Am</v>
          </cell>
          <cell r="J4421" t="str">
            <v>Carvalho</v>
          </cell>
          <cell r="K4421">
            <v>2447304.0888</v>
          </cell>
          <cell r="L4421">
            <v>2447304.0888</v>
          </cell>
          <cell r="M4421">
            <v>1392.88</v>
          </cell>
        </row>
        <row r="4422">
          <cell r="A4422">
            <v>38200</v>
          </cell>
          <cell r="B4422" t="str">
            <v>Caprolactam</v>
          </cell>
          <cell r="C4422" t="str">
            <v xml:space="preserve">Camaçari   </v>
          </cell>
          <cell r="D4422" t="str">
            <v>Braskem</v>
          </cell>
          <cell r="E4422">
            <v>2077.2248758593751</v>
          </cell>
          <cell r="G4422" t="str">
            <v>$/MT</v>
          </cell>
          <cell r="H4422">
            <v>1000</v>
          </cell>
          <cell r="I4422" t="str">
            <v>S Am</v>
          </cell>
          <cell r="J4422" t="str">
            <v>Carvalho</v>
          </cell>
          <cell r="K4422">
            <v>2077224.8758593751</v>
          </cell>
          <cell r="L4422">
            <v>2077224.8758593751</v>
          </cell>
          <cell r="M4422">
            <v>1000</v>
          </cell>
        </row>
        <row r="4423">
          <cell r="A4423">
            <v>38231</v>
          </cell>
          <cell r="B4423" t="str">
            <v>Caprolactam</v>
          </cell>
          <cell r="C4423" t="str">
            <v xml:space="preserve">Camaçari   </v>
          </cell>
          <cell r="D4423" t="str">
            <v>Braskem</v>
          </cell>
          <cell r="E4423">
            <v>2298.7606812843746</v>
          </cell>
          <cell r="G4423" t="str">
            <v>$/MT</v>
          </cell>
          <cell r="H4423">
            <v>1400</v>
          </cell>
          <cell r="I4423" t="str">
            <v>S Am</v>
          </cell>
          <cell r="J4423" t="str">
            <v>Carvalho</v>
          </cell>
          <cell r="K4423">
            <v>3218264.9537981246</v>
          </cell>
          <cell r="L4423">
            <v>3218264.9537981246</v>
          </cell>
          <cell r="M4423">
            <v>1400</v>
          </cell>
        </row>
        <row r="4424">
          <cell r="A4424">
            <v>38261</v>
          </cell>
          <cell r="B4424" t="str">
            <v>Caprolactam</v>
          </cell>
          <cell r="C4424" t="str">
            <v xml:space="preserve">Camaçari   </v>
          </cell>
          <cell r="D4424" t="str">
            <v>Braskem</v>
          </cell>
          <cell r="E4424">
            <v>2298.7606812843746</v>
          </cell>
          <cell r="G4424" t="str">
            <v>$/MT</v>
          </cell>
          <cell r="H4424">
            <v>1400</v>
          </cell>
          <cell r="I4424" t="str">
            <v>S Am</v>
          </cell>
          <cell r="J4424" t="str">
            <v>Carvalho</v>
          </cell>
          <cell r="K4424">
            <v>3218264.9537981246</v>
          </cell>
          <cell r="L4424">
            <v>3218264.9537981246</v>
          </cell>
          <cell r="M4424">
            <v>1400</v>
          </cell>
        </row>
        <row r="4425">
          <cell r="A4425">
            <v>38292</v>
          </cell>
          <cell r="B4425" t="str">
            <v>Caprolactam</v>
          </cell>
          <cell r="C4425" t="str">
            <v xml:space="preserve">Camaçari   </v>
          </cell>
          <cell r="D4425" t="str">
            <v>Braskem</v>
          </cell>
          <cell r="E4425">
            <v>2465.4442212861445</v>
          </cell>
          <cell r="G4425" t="str">
            <v>$/MT</v>
          </cell>
          <cell r="H4425">
            <v>1400</v>
          </cell>
          <cell r="I4425" t="str">
            <v>S Am</v>
          </cell>
          <cell r="J4425" t="str">
            <v>Carvalho</v>
          </cell>
          <cell r="K4425">
            <v>3451621.9098006021</v>
          </cell>
          <cell r="L4425">
            <v>3451621.9098006021</v>
          </cell>
          <cell r="M4425">
            <v>1400</v>
          </cell>
        </row>
        <row r="4426">
          <cell r="A4426">
            <v>38322</v>
          </cell>
          <cell r="B4426" t="str">
            <v>Caprolactam</v>
          </cell>
          <cell r="C4426" t="str">
            <v xml:space="preserve">Camaçari   </v>
          </cell>
          <cell r="D4426" t="str">
            <v>Braskem</v>
          </cell>
          <cell r="E4426">
            <v>2520.2964867093742</v>
          </cell>
          <cell r="G4426" t="str">
            <v>$/MT</v>
          </cell>
          <cell r="H4426">
            <v>1400</v>
          </cell>
          <cell r="I4426" t="str">
            <v>S Am</v>
          </cell>
          <cell r="J4426" t="str">
            <v>Carvalho</v>
          </cell>
          <cell r="K4426">
            <v>3528415.0813931241</v>
          </cell>
          <cell r="L4426">
            <v>3528415.0813931241</v>
          </cell>
          <cell r="M4426">
            <v>1400</v>
          </cell>
        </row>
        <row r="4427">
          <cell r="A4427">
            <v>38353</v>
          </cell>
          <cell r="B4427" t="str">
            <v>Caprolactam</v>
          </cell>
          <cell r="C4427" t="str">
            <v xml:space="preserve">Camaçari   </v>
          </cell>
          <cell r="D4427" t="str">
            <v>Braskem</v>
          </cell>
          <cell r="E4427">
            <v>2575.6029005337255</v>
          </cell>
          <cell r="G4427" t="str">
            <v>$/MT</v>
          </cell>
          <cell r="H4427">
            <v>1400</v>
          </cell>
          <cell r="I4427" t="str">
            <v>S Am</v>
          </cell>
          <cell r="J4427" t="str">
            <v>Carvalho</v>
          </cell>
          <cell r="K4427">
            <v>3605844.0607472155</v>
          </cell>
          <cell r="L4427">
            <v>3605844.0607472155</v>
          </cell>
          <cell r="M4427">
            <v>1400</v>
          </cell>
        </row>
        <row r="4428">
          <cell r="A4428">
            <v>38384</v>
          </cell>
          <cell r="B4428" t="str">
            <v>Caprolactam</v>
          </cell>
          <cell r="C4428" t="str">
            <v xml:space="preserve">Camaçari   </v>
          </cell>
          <cell r="D4428" t="str">
            <v>Braskem</v>
          </cell>
          <cell r="E4428">
            <v>2354.1889398017097</v>
          </cell>
          <cell r="G4428" t="str">
            <v>$/MT</v>
          </cell>
          <cell r="H4428">
            <v>1400</v>
          </cell>
          <cell r="I4428" t="str">
            <v>S Am</v>
          </cell>
          <cell r="J4428" t="str">
            <v>Carvalho</v>
          </cell>
          <cell r="K4428">
            <v>3295864.5157223935</v>
          </cell>
          <cell r="L4428">
            <v>3295864.5157223935</v>
          </cell>
          <cell r="M4428">
            <v>1400</v>
          </cell>
        </row>
        <row r="4429">
          <cell r="A4429">
            <v>38412</v>
          </cell>
          <cell r="B4429" t="str">
            <v>Caprolactam</v>
          </cell>
          <cell r="C4429" t="str">
            <v xml:space="preserve">Camaçari   </v>
          </cell>
          <cell r="D4429" t="str">
            <v>Braskem</v>
          </cell>
          <cell r="E4429">
            <v>2409.506430416332</v>
          </cell>
          <cell r="G4429" t="str">
            <v>$/MT</v>
          </cell>
          <cell r="H4429">
            <v>1400</v>
          </cell>
          <cell r="I4429" t="str">
            <v>S Am</v>
          </cell>
          <cell r="J4429" t="str">
            <v>Carvalho</v>
          </cell>
          <cell r="K4429">
            <v>3373309.0025828648</v>
          </cell>
          <cell r="L4429">
            <v>3373309.0025828648</v>
          </cell>
          <cell r="M4429">
            <v>1400</v>
          </cell>
        </row>
        <row r="4430">
          <cell r="A4430">
            <v>38443</v>
          </cell>
          <cell r="B4430" t="str">
            <v>Caprolactam</v>
          </cell>
          <cell r="C4430" t="str">
            <v xml:space="preserve">Camaçari   </v>
          </cell>
          <cell r="D4430" t="str">
            <v>Braskem</v>
          </cell>
          <cell r="E4430">
            <v>2520.1192580650345</v>
          </cell>
          <cell r="G4430" t="str">
            <v>$/MT</v>
          </cell>
          <cell r="H4430">
            <v>1400</v>
          </cell>
          <cell r="I4430" t="str">
            <v>S Am</v>
          </cell>
          <cell r="J4430" t="str">
            <v>Carvalho</v>
          </cell>
          <cell r="K4430">
            <v>3528166.9612910482</v>
          </cell>
          <cell r="L4430">
            <v>3528166.9612910482</v>
          </cell>
          <cell r="M4430">
            <v>1400</v>
          </cell>
        </row>
        <row r="4431">
          <cell r="A4431">
            <v>38473</v>
          </cell>
          <cell r="B4431" t="str">
            <v>Caprolactam</v>
          </cell>
          <cell r="C4431" t="str">
            <v xml:space="preserve">Camaçari   </v>
          </cell>
          <cell r="D4431" t="str">
            <v>Braskem</v>
          </cell>
          <cell r="E4431">
            <v>2575.8798202905068</v>
          </cell>
          <cell r="G4431" t="str">
            <v>$/MT</v>
          </cell>
          <cell r="H4431">
            <v>1400</v>
          </cell>
          <cell r="I4431" t="str">
            <v>S Am</v>
          </cell>
          <cell r="J4431" t="str">
            <v>Carvalho</v>
          </cell>
          <cell r="K4431">
            <v>3606231.7484067096</v>
          </cell>
          <cell r="L4431">
            <v>3606231.7484067096</v>
          </cell>
          <cell r="M4431">
            <v>1400</v>
          </cell>
        </row>
        <row r="4432">
          <cell r="A4432">
            <v>38504</v>
          </cell>
          <cell r="B4432" t="str">
            <v>Caprolactam</v>
          </cell>
          <cell r="C4432" t="str">
            <v xml:space="preserve">Camaçari   </v>
          </cell>
          <cell r="D4432" t="str">
            <v>Braskem</v>
          </cell>
          <cell r="E4432">
            <v>2575.7912059683363</v>
          </cell>
          <cell r="G4432" t="str">
            <v>$/MT</v>
          </cell>
          <cell r="H4432">
            <v>1400</v>
          </cell>
          <cell r="I4432" t="str">
            <v>S Am</v>
          </cell>
          <cell r="J4432" t="str">
            <v>Carvalho</v>
          </cell>
          <cell r="K4432">
            <v>3606107.6883556708</v>
          </cell>
          <cell r="L4432">
            <v>3606107.6883556708</v>
          </cell>
          <cell r="M4432">
            <v>1400</v>
          </cell>
        </row>
        <row r="4433">
          <cell r="A4433">
            <v>38534</v>
          </cell>
          <cell r="B4433" t="str">
            <v>Caprolactam</v>
          </cell>
          <cell r="C4433" t="str">
            <v xml:space="preserve">Camaçari   </v>
          </cell>
          <cell r="D4433" t="str">
            <v>Braskem</v>
          </cell>
          <cell r="E4433">
            <v>2354.2554005433358</v>
          </cell>
          <cell r="G4433" t="str">
            <v>$/MT</v>
          </cell>
          <cell r="H4433">
            <v>1400</v>
          </cell>
          <cell r="I4433" t="str">
            <v>S Am</v>
          </cell>
          <cell r="J4433" t="str">
            <v>Carvalho</v>
          </cell>
          <cell r="K4433">
            <v>3295957.5607606699</v>
          </cell>
          <cell r="L4433">
            <v>3295957.5607606699</v>
          </cell>
          <cell r="M4433">
            <v>1400</v>
          </cell>
        </row>
        <row r="4434">
          <cell r="A4434">
            <v>38565</v>
          </cell>
          <cell r="B4434" t="str">
            <v>Caprolactam</v>
          </cell>
          <cell r="C4434" t="str">
            <v xml:space="preserve">Camaçari   </v>
          </cell>
          <cell r="D4434" t="str">
            <v>Braskem</v>
          </cell>
          <cell r="E4434">
            <v>2243.5428817821926</v>
          </cell>
          <cell r="G4434" t="str">
            <v>$/MT</v>
          </cell>
          <cell r="H4434">
            <v>1400</v>
          </cell>
          <cell r="I4434" t="str">
            <v>S Am</v>
          </cell>
          <cell r="J4434" t="str">
            <v>Carvalho</v>
          </cell>
          <cell r="K4434">
            <v>3140960.0344950696</v>
          </cell>
          <cell r="L4434">
            <v>3140960.0344950696</v>
          </cell>
          <cell r="M4434">
            <v>1400</v>
          </cell>
        </row>
        <row r="4435">
          <cell r="A4435">
            <v>38596</v>
          </cell>
          <cell r="B4435" t="str">
            <v>Caprolactam</v>
          </cell>
          <cell r="C4435" t="str">
            <v xml:space="preserve">Camaçari   </v>
          </cell>
          <cell r="D4435" t="str">
            <v>Braskem</v>
          </cell>
          <cell r="E4435">
            <v>2243.7422640070749</v>
          </cell>
          <cell r="G4435" t="str">
            <v>$/MT</v>
          </cell>
          <cell r="H4435">
            <v>1400</v>
          </cell>
          <cell r="I4435" t="str">
            <v>S Am</v>
          </cell>
          <cell r="J4435" t="str">
            <v>Carvalho</v>
          </cell>
          <cell r="K4435">
            <v>3141239.1696099048</v>
          </cell>
          <cell r="L4435">
            <v>3141239.1696099048</v>
          </cell>
          <cell r="M4435">
            <v>1400</v>
          </cell>
        </row>
        <row r="4436">
          <cell r="A4436">
            <v>38626</v>
          </cell>
          <cell r="B4436" t="str">
            <v>Caprolactam</v>
          </cell>
          <cell r="C4436" t="str">
            <v xml:space="preserve">Camaçari   </v>
          </cell>
          <cell r="D4436" t="str">
            <v>Braskem</v>
          </cell>
          <cell r="E4436">
            <v>2243.4099602989377</v>
          </cell>
          <cell r="G4436" t="str">
            <v>$/MT</v>
          </cell>
          <cell r="H4436">
            <v>1400</v>
          </cell>
          <cell r="I4436" t="str">
            <v>S Am</v>
          </cell>
          <cell r="J4436" t="str">
            <v>Carvalho</v>
          </cell>
          <cell r="K4436">
            <v>3140773.9444185128</v>
          </cell>
          <cell r="L4436">
            <v>3140773.9444185128</v>
          </cell>
          <cell r="M4436">
            <v>1400</v>
          </cell>
        </row>
        <row r="4437">
          <cell r="A4437">
            <v>38657</v>
          </cell>
          <cell r="B4437" t="str">
            <v>Caprolactam</v>
          </cell>
          <cell r="C4437" t="str">
            <v xml:space="preserve">Camaçari   </v>
          </cell>
          <cell r="D4437" t="str">
            <v>Braskem</v>
          </cell>
          <cell r="E4437">
            <v>2243.1884244935136</v>
          </cell>
          <cell r="G4437" t="str">
            <v>$/MT</v>
          </cell>
          <cell r="H4437">
            <v>1400</v>
          </cell>
          <cell r="I4437" t="str">
            <v>S Am</v>
          </cell>
          <cell r="J4437" t="str">
            <v>Carvalho</v>
          </cell>
          <cell r="K4437">
            <v>3140463.7942909189</v>
          </cell>
          <cell r="L4437">
            <v>3140463.7942909189</v>
          </cell>
          <cell r="M4437">
            <v>1400</v>
          </cell>
        </row>
        <row r="4438">
          <cell r="A4438">
            <v>38687</v>
          </cell>
          <cell r="B4438" t="str">
            <v>Caprolactam</v>
          </cell>
          <cell r="C4438" t="str">
            <v xml:space="preserve">Camaçari   </v>
          </cell>
          <cell r="D4438" t="str">
            <v>Braskem</v>
          </cell>
          <cell r="E4438">
            <v>2132.5977504253533</v>
          </cell>
          <cell r="G4438" t="str">
            <v>$/MT</v>
          </cell>
          <cell r="H4438">
            <v>1400</v>
          </cell>
          <cell r="I4438" t="str">
            <v>S Am</v>
          </cell>
          <cell r="J4438" t="str">
            <v>Carvalho</v>
          </cell>
          <cell r="K4438">
            <v>2985636.8505954947</v>
          </cell>
          <cell r="L4438">
            <v>2985636.8505954947</v>
          </cell>
          <cell r="M4438">
            <v>1400</v>
          </cell>
        </row>
        <row r="4439">
          <cell r="A4439">
            <v>38108</v>
          </cell>
          <cell r="B4439" t="str">
            <v>TiO2</v>
          </cell>
          <cell r="C4439" t="str">
            <v>Offenbach</v>
          </cell>
          <cell r="D4439" t="str">
            <v>Sachtleben</v>
          </cell>
          <cell r="E4439">
            <v>2480</v>
          </cell>
          <cell r="G4439" t="str">
            <v>€/MT</v>
          </cell>
          <cell r="H4439">
            <v>24</v>
          </cell>
          <cell r="I4439" t="str">
            <v>Euro</v>
          </cell>
          <cell r="J4439" t="str">
            <v>Scheffler</v>
          </cell>
          <cell r="K4439">
            <v>71467.081142857132</v>
          </cell>
          <cell r="L4439">
            <v>71467.081142857132</v>
          </cell>
          <cell r="M4439">
            <v>52910.952000000005</v>
          </cell>
        </row>
        <row r="4440">
          <cell r="A4440">
            <v>38139</v>
          </cell>
          <cell r="B4440" t="str">
            <v>TiO2</v>
          </cell>
          <cell r="C4440" t="str">
            <v>Offenbach</v>
          </cell>
          <cell r="D4440" t="str">
            <v>Sachtleben</v>
          </cell>
          <cell r="E4440">
            <v>2480</v>
          </cell>
          <cell r="G4440" t="str">
            <v>€/MT</v>
          </cell>
          <cell r="H4440">
            <v>24</v>
          </cell>
          <cell r="I4440" t="str">
            <v>Euro</v>
          </cell>
          <cell r="J4440" t="str">
            <v>Scheffler</v>
          </cell>
          <cell r="K4440">
            <v>72247.269818181812</v>
          </cell>
          <cell r="L4440">
            <v>72247.269818181798</v>
          </cell>
          <cell r="M4440">
            <v>52910.952000000005</v>
          </cell>
        </row>
        <row r="4441">
          <cell r="A4441">
            <v>38169</v>
          </cell>
          <cell r="B4441" t="str">
            <v>TiO2</v>
          </cell>
          <cell r="C4441" t="str">
            <v>Offenbach</v>
          </cell>
          <cell r="D4441" t="str">
            <v>Sachtleben</v>
          </cell>
          <cell r="E4441">
            <v>2480</v>
          </cell>
          <cell r="G4441" t="str">
            <v>€/MT</v>
          </cell>
          <cell r="H4441">
            <v>24</v>
          </cell>
          <cell r="I4441" t="str">
            <v>Euro</v>
          </cell>
          <cell r="J4441" t="str">
            <v>Scheffler</v>
          </cell>
          <cell r="K4441">
            <v>71888.399057914139</v>
          </cell>
          <cell r="L4441">
            <v>71888.399057914139</v>
          </cell>
          <cell r="M4441">
            <v>52910.952000000005</v>
          </cell>
        </row>
        <row r="4442">
          <cell r="A4442">
            <v>38200</v>
          </cell>
          <cell r="B4442" t="str">
            <v>TiO2</v>
          </cell>
          <cell r="C4442" t="str">
            <v>Offenbach</v>
          </cell>
          <cell r="D4442" t="str">
            <v>Sachtleben</v>
          </cell>
          <cell r="E4442">
            <v>2480</v>
          </cell>
          <cell r="G4442" t="str">
            <v>€/MT</v>
          </cell>
          <cell r="H4442">
            <v>24</v>
          </cell>
          <cell r="I4442" t="str">
            <v>Euro</v>
          </cell>
          <cell r="J4442" t="str">
            <v>Scheffler</v>
          </cell>
          <cell r="K4442">
            <v>72602.495999999999</v>
          </cell>
          <cell r="L4442">
            <v>72602.495999999999</v>
          </cell>
          <cell r="M4442">
            <v>52910.952000000005</v>
          </cell>
        </row>
        <row r="4443">
          <cell r="A4443">
            <v>38231</v>
          </cell>
          <cell r="B4443" t="str">
            <v>TiO2</v>
          </cell>
          <cell r="C4443" t="str">
            <v>Offenbach</v>
          </cell>
          <cell r="D4443" t="str">
            <v>Sachtleben</v>
          </cell>
          <cell r="E4443">
            <v>2480</v>
          </cell>
          <cell r="G4443" t="str">
            <v>€/MT</v>
          </cell>
          <cell r="H4443">
            <v>24</v>
          </cell>
          <cell r="I4443" t="str">
            <v>Euro</v>
          </cell>
          <cell r="J4443" t="str">
            <v>Scheffler</v>
          </cell>
          <cell r="K4443">
            <v>71852.544000000009</v>
          </cell>
          <cell r="L4443">
            <v>71852.544000000009</v>
          </cell>
          <cell r="M4443">
            <v>52910.952000000005</v>
          </cell>
        </row>
        <row r="4444">
          <cell r="A4444">
            <v>38261</v>
          </cell>
          <cell r="B4444" t="str">
            <v>TiO2</v>
          </cell>
          <cell r="C4444" t="str">
            <v>Offenbach</v>
          </cell>
          <cell r="D4444" t="str">
            <v>Sachtleben</v>
          </cell>
          <cell r="E4444">
            <v>2480</v>
          </cell>
          <cell r="G4444" t="str">
            <v>€/MT</v>
          </cell>
          <cell r="H4444">
            <v>24</v>
          </cell>
          <cell r="I4444" t="str">
            <v>Euro</v>
          </cell>
          <cell r="J4444" t="str">
            <v>Scheffler</v>
          </cell>
          <cell r="K4444">
            <v>71852.544000000009</v>
          </cell>
          <cell r="L4444">
            <v>71852.544000000009</v>
          </cell>
          <cell r="M4444">
            <v>52910.952000000005</v>
          </cell>
        </row>
        <row r="4445">
          <cell r="A4445">
            <v>38292</v>
          </cell>
          <cell r="B4445" t="str">
            <v>TiO2</v>
          </cell>
          <cell r="C4445" t="str">
            <v>Offenbach</v>
          </cell>
          <cell r="D4445" t="str">
            <v>Sachtleben</v>
          </cell>
          <cell r="E4445">
            <v>2480</v>
          </cell>
          <cell r="G4445" t="str">
            <v>€/MT</v>
          </cell>
          <cell r="H4445">
            <v>24</v>
          </cell>
          <cell r="I4445" t="str">
            <v>Euro</v>
          </cell>
          <cell r="J4445" t="str">
            <v>Scheffler</v>
          </cell>
          <cell r="K4445">
            <v>71852.544000000009</v>
          </cell>
          <cell r="L4445">
            <v>71852.544000000009</v>
          </cell>
          <cell r="M4445">
            <v>52910.952000000005</v>
          </cell>
        </row>
        <row r="4446">
          <cell r="A4446">
            <v>38322</v>
          </cell>
          <cell r="B4446" t="str">
            <v>TiO2</v>
          </cell>
          <cell r="C4446" t="str">
            <v>Offenbach</v>
          </cell>
          <cell r="D4446" t="str">
            <v>Sachtleben</v>
          </cell>
          <cell r="E4446">
            <v>2480</v>
          </cell>
          <cell r="G4446" t="str">
            <v>€/MT</v>
          </cell>
          <cell r="H4446">
            <v>24</v>
          </cell>
          <cell r="I4446" t="str">
            <v>Euro</v>
          </cell>
          <cell r="J4446" t="str">
            <v>Scheffler</v>
          </cell>
          <cell r="K4446">
            <v>71852.544000000009</v>
          </cell>
          <cell r="L4446">
            <v>71852.544000000009</v>
          </cell>
          <cell r="M4446">
            <v>52910.952000000005</v>
          </cell>
        </row>
        <row r="4447">
          <cell r="A4447">
            <v>38353</v>
          </cell>
          <cell r="B4447" t="str">
            <v>TiO2</v>
          </cell>
          <cell r="C4447" t="str">
            <v>Offenbach</v>
          </cell>
          <cell r="D4447" t="str">
            <v>Sachtleben</v>
          </cell>
          <cell r="G4447" t="str">
            <v>€/MT</v>
          </cell>
          <cell r="I4447" t="str">
            <v>Euro</v>
          </cell>
          <cell r="J4447" t="str">
            <v>Scheffler</v>
          </cell>
          <cell r="K4447">
            <v>0</v>
          </cell>
          <cell r="L4447">
            <v>0</v>
          </cell>
          <cell r="M4447">
            <v>0</v>
          </cell>
        </row>
        <row r="4448">
          <cell r="A4448">
            <v>38384</v>
          </cell>
          <cell r="B4448" t="str">
            <v>TiO2</v>
          </cell>
          <cell r="C4448" t="str">
            <v>Offenbach</v>
          </cell>
          <cell r="D4448" t="str">
            <v>Sachtleben</v>
          </cell>
          <cell r="G4448" t="str">
            <v>€/MT</v>
          </cell>
          <cell r="I4448" t="str">
            <v>Euro</v>
          </cell>
          <cell r="J4448" t="str">
            <v>Scheffler</v>
          </cell>
          <cell r="K4448">
            <v>0</v>
          </cell>
          <cell r="L4448">
            <v>0</v>
          </cell>
          <cell r="M4448">
            <v>0</v>
          </cell>
        </row>
        <row r="4449">
          <cell r="A4449">
            <v>38412</v>
          </cell>
          <cell r="B4449" t="str">
            <v>TiO2</v>
          </cell>
          <cell r="C4449" t="str">
            <v>Offenbach</v>
          </cell>
          <cell r="D4449" t="str">
            <v>Sachtleben</v>
          </cell>
          <cell r="G4449" t="str">
            <v>€/MT</v>
          </cell>
          <cell r="I4449" t="str">
            <v>Euro</v>
          </cell>
          <cell r="J4449" t="str">
            <v>Scheffler</v>
          </cell>
          <cell r="K4449">
            <v>0</v>
          </cell>
          <cell r="L4449">
            <v>0</v>
          </cell>
          <cell r="M4449">
            <v>0</v>
          </cell>
        </row>
        <row r="4450">
          <cell r="A4450">
            <v>38443</v>
          </cell>
          <cell r="B4450" t="str">
            <v>TiO2</v>
          </cell>
          <cell r="C4450" t="str">
            <v>Offenbach</v>
          </cell>
          <cell r="D4450" t="str">
            <v>Sachtleben</v>
          </cell>
          <cell r="G4450" t="str">
            <v>€/MT</v>
          </cell>
          <cell r="I4450" t="str">
            <v>Euro</v>
          </cell>
          <cell r="J4450" t="str">
            <v>Scheffler</v>
          </cell>
          <cell r="K4450">
            <v>0</v>
          </cell>
          <cell r="L4450">
            <v>0</v>
          </cell>
          <cell r="M4450">
            <v>0</v>
          </cell>
        </row>
        <row r="4451">
          <cell r="A4451">
            <v>38473</v>
          </cell>
          <cell r="B4451" t="str">
            <v>TiO2</v>
          </cell>
          <cell r="C4451" t="str">
            <v>Offenbach</v>
          </cell>
          <cell r="D4451" t="str">
            <v>Sachtleben</v>
          </cell>
          <cell r="G4451" t="str">
            <v>€/MT</v>
          </cell>
          <cell r="I4451" t="str">
            <v>Euro</v>
          </cell>
          <cell r="J4451" t="str">
            <v>Scheffler</v>
          </cell>
          <cell r="K4451">
            <v>0</v>
          </cell>
          <cell r="L4451">
            <v>0</v>
          </cell>
          <cell r="M4451">
            <v>0</v>
          </cell>
        </row>
        <row r="4452">
          <cell r="A4452">
            <v>38504</v>
          </cell>
          <cell r="B4452" t="str">
            <v>TiO2</v>
          </cell>
          <cell r="C4452" t="str">
            <v>Offenbach</v>
          </cell>
          <cell r="D4452" t="str">
            <v>Sachtleben</v>
          </cell>
          <cell r="G4452" t="str">
            <v>€/MT</v>
          </cell>
          <cell r="I4452" t="str">
            <v>Euro</v>
          </cell>
          <cell r="J4452" t="str">
            <v>Scheffler</v>
          </cell>
          <cell r="K4452">
            <v>0</v>
          </cell>
          <cell r="L4452">
            <v>0</v>
          </cell>
          <cell r="M4452">
            <v>0</v>
          </cell>
        </row>
        <row r="4453">
          <cell r="A4453">
            <v>38534</v>
          </cell>
          <cell r="B4453" t="str">
            <v>TiO2</v>
          </cell>
          <cell r="C4453" t="str">
            <v>Offenbach</v>
          </cell>
          <cell r="D4453" t="str">
            <v>Sachtleben</v>
          </cell>
          <cell r="G4453" t="str">
            <v>€/MT</v>
          </cell>
          <cell r="I4453" t="str">
            <v>Euro</v>
          </cell>
          <cell r="J4453" t="str">
            <v>Scheffler</v>
          </cell>
          <cell r="K4453">
            <v>0</v>
          </cell>
          <cell r="L4453">
            <v>0</v>
          </cell>
          <cell r="M4453">
            <v>0</v>
          </cell>
        </row>
        <row r="4454">
          <cell r="A4454">
            <v>38565</v>
          </cell>
          <cell r="B4454" t="str">
            <v>TiO2</v>
          </cell>
          <cell r="C4454" t="str">
            <v>Offenbach</v>
          </cell>
          <cell r="D4454" t="str">
            <v>Sachtleben</v>
          </cell>
          <cell r="G4454" t="str">
            <v>€/MT</v>
          </cell>
          <cell r="I4454" t="str">
            <v>Euro</v>
          </cell>
          <cell r="J4454" t="str">
            <v>Scheffler</v>
          </cell>
          <cell r="K4454">
            <v>0</v>
          </cell>
          <cell r="L4454">
            <v>0</v>
          </cell>
          <cell r="M4454">
            <v>0</v>
          </cell>
        </row>
        <row r="4455">
          <cell r="A4455">
            <v>38596</v>
          </cell>
          <cell r="B4455" t="str">
            <v>TiO2</v>
          </cell>
          <cell r="C4455" t="str">
            <v>Offenbach</v>
          </cell>
          <cell r="D4455" t="str">
            <v>Sachtleben</v>
          </cell>
          <cell r="G4455" t="str">
            <v>€/MT</v>
          </cell>
          <cell r="I4455" t="str">
            <v>Euro</v>
          </cell>
          <cell r="J4455" t="str">
            <v>Scheffler</v>
          </cell>
          <cell r="K4455">
            <v>0</v>
          </cell>
          <cell r="L4455">
            <v>0</v>
          </cell>
          <cell r="M4455">
            <v>0</v>
          </cell>
        </row>
        <row r="4456">
          <cell r="A4456">
            <v>38626</v>
          </cell>
          <cell r="B4456" t="str">
            <v>TiO2</v>
          </cell>
          <cell r="C4456" t="str">
            <v>Offenbach</v>
          </cell>
          <cell r="D4456" t="str">
            <v>Sachtleben</v>
          </cell>
          <cell r="G4456" t="str">
            <v>€/MT</v>
          </cell>
          <cell r="I4456" t="str">
            <v>Euro</v>
          </cell>
          <cell r="J4456" t="str">
            <v>Scheffler</v>
          </cell>
          <cell r="K4456">
            <v>0</v>
          </cell>
          <cell r="L4456">
            <v>0</v>
          </cell>
          <cell r="M4456">
            <v>0</v>
          </cell>
        </row>
        <row r="4457">
          <cell r="A4457">
            <v>38657</v>
          </cell>
          <cell r="B4457" t="str">
            <v>TiO2</v>
          </cell>
          <cell r="C4457" t="str">
            <v>Offenbach</v>
          </cell>
          <cell r="D4457" t="str">
            <v>Sachtleben</v>
          </cell>
          <cell r="G4457" t="str">
            <v>€/MT</v>
          </cell>
          <cell r="I4457" t="str">
            <v>Euro</v>
          </cell>
          <cell r="J4457" t="str">
            <v>Scheffler</v>
          </cell>
          <cell r="K4457">
            <v>0</v>
          </cell>
          <cell r="L4457">
            <v>0</v>
          </cell>
          <cell r="M4457">
            <v>0</v>
          </cell>
        </row>
        <row r="4458">
          <cell r="A4458">
            <v>38687</v>
          </cell>
          <cell r="B4458" t="str">
            <v>TiO2</v>
          </cell>
          <cell r="C4458" t="str">
            <v>Offenbach</v>
          </cell>
          <cell r="D4458" t="str">
            <v>Sachtleben</v>
          </cell>
          <cell r="G4458" t="str">
            <v>€/MT</v>
          </cell>
          <cell r="I4458" t="str">
            <v>Euro</v>
          </cell>
          <cell r="J4458" t="str">
            <v>Scheffler</v>
          </cell>
          <cell r="K4458">
            <v>0</v>
          </cell>
          <cell r="L4458">
            <v>0</v>
          </cell>
          <cell r="M4458">
            <v>0</v>
          </cell>
        </row>
        <row r="4459">
          <cell r="A4459">
            <v>38108</v>
          </cell>
          <cell r="B4459" t="str">
            <v>TiO2</v>
          </cell>
          <cell r="C4459" t="str">
            <v>Gersthofen</v>
          </cell>
          <cell r="D4459" t="str">
            <v>Sachtleben</v>
          </cell>
          <cell r="E4459">
            <v>2480</v>
          </cell>
          <cell r="G4459" t="str">
            <v>€/MT</v>
          </cell>
          <cell r="H4459">
            <v>24</v>
          </cell>
          <cell r="I4459" t="str">
            <v>Euro</v>
          </cell>
          <cell r="J4459" t="str">
            <v>Scheffler</v>
          </cell>
          <cell r="K4459">
            <v>71467.081142857132</v>
          </cell>
          <cell r="L4459">
            <v>71467.081142857132</v>
          </cell>
          <cell r="M4459">
            <v>52910.952000000005</v>
          </cell>
        </row>
        <row r="4460">
          <cell r="A4460">
            <v>38139</v>
          </cell>
          <cell r="B4460" t="str">
            <v>TiO2</v>
          </cell>
          <cell r="C4460" t="str">
            <v>Gersthofen</v>
          </cell>
          <cell r="D4460" t="str">
            <v>Sachtleben</v>
          </cell>
          <cell r="E4460">
            <v>2480</v>
          </cell>
          <cell r="G4460" t="str">
            <v>€/MT</v>
          </cell>
          <cell r="H4460">
            <v>24</v>
          </cell>
          <cell r="I4460" t="str">
            <v>Euro</v>
          </cell>
          <cell r="J4460" t="str">
            <v>Scheffler</v>
          </cell>
          <cell r="K4460">
            <v>72247.269818181812</v>
          </cell>
          <cell r="L4460">
            <v>72247.269818181798</v>
          </cell>
          <cell r="M4460">
            <v>52910.952000000005</v>
          </cell>
        </row>
        <row r="4461">
          <cell r="A4461">
            <v>38169</v>
          </cell>
          <cell r="B4461" t="str">
            <v>TiO2</v>
          </cell>
          <cell r="C4461" t="str">
            <v>Gersthofen</v>
          </cell>
          <cell r="D4461" t="str">
            <v>Sachtleben</v>
          </cell>
          <cell r="E4461">
            <v>2480</v>
          </cell>
          <cell r="G4461" t="str">
            <v>€/MT</v>
          </cell>
          <cell r="H4461">
            <v>24</v>
          </cell>
          <cell r="I4461" t="str">
            <v>Euro</v>
          </cell>
          <cell r="J4461" t="str">
            <v>Scheffler</v>
          </cell>
          <cell r="K4461">
            <v>71888.399057914139</v>
          </cell>
          <cell r="L4461">
            <v>71888.399057914139</v>
          </cell>
          <cell r="M4461">
            <v>52910.952000000005</v>
          </cell>
        </row>
        <row r="4462">
          <cell r="A4462">
            <v>38200</v>
          </cell>
          <cell r="B4462" t="str">
            <v>TiO2</v>
          </cell>
          <cell r="C4462" t="str">
            <v>Gersthofen</v>
          </cell>
          <cell r="D4462" t="str">
            <v>Sachtleben</v>
          </cell>
          <cell r="E4462">
            <v>2480</v>
          </cell>
          <cell r="G4462" t="str">
            <v>€/MT</v>
          </cell>
          <cell r="H4462">
            <v>24</v>
          </cell>
          <cell r="I4462" t="str">
            <v>Euro</v>
          </cell>
          <cell r="J4462" t="str">
            <v>Scheffler</v>
          </cell>
          <cell r="K4462">
            <v>72602.495999999999</v>
          </cell>
          <cell r="L4462">
            <v>72602.495999999999</v>
          </cell>
          <cell r="M4462">
            <v>52910.952000000005</v>
          </cell>
        </row>
        <row r="4463">
          <cell r="A4463">
            <v>38231</v>
          </cell>
          <cell r="B4463" t="str">
            <v>TiO2</v>
          </cell>
          <cell r="C4463" t="str">
            <v>Gersthofen</v>
          </cell>
          <cell r="D4463" t="str">
            <v>Sachtleben</v>
          </cell>
          <cell r="E4463">
            <v>2480</v>
          </cell>
          <cell r="G4463" t="str">
            <v>€/MT</v>
          </cell>
          <cell r="H4463">
            <v>24</v>
          </cell>
          <cell r="I4463" t="str">
            <v>Euro</v>
          </cell>
          <cell r="J4463" t="str">
            <v>Scheffler</v>
          </cell>
          <cell r="K4463">
            <v>71852.544000000009</v>
          </cell>
          <cell r="L4463">
            <v>71852.544000000009</v>
          </cell>
          <cell r="M4463">
            <v>52910.952000000005</v>
          </cell>
        </row>
        <row r="4464">
          <cell r="A4464">
            <v>38261</v>
          </cell>
          <cell r="B4464" t="str">
            <v>TiO2</v>
          </cell>
          <cell r="C4464" t="str">
            <v>Gersthofen</v>
          </cell>
          <cell r="D4464" t="str">
            <v>Sachtleben</v>
          </cell>
          <cell r="E4464">
            <v>2480</v>
          </cell>
          <cell r="G4464" t="str">
            <v>€/MT</v>
          </cell>
          <cell r="H4464">
            <v>24</v>
          </cell>
          <cell r="I4464" t="str">
            <v>Euro</v>
          </cell>
          <cell r="J4464" t="str">
            <v>Scheffler</v>
          </cell>
          <cell r="K4464">
            <v>71852.544000000009</v>
          </cell>
          <cell r="L4464">
            <v>71852.544000000009</v>
          </cell>
          <cell r="M4464">
            <v>52910.952000000005</v>
          </cell>
        </row>
        <row r="4465">
          <cell r="A4465">
            <v>38292</v>
          </cell>
          <cell r="B4465" t="str">
            <v>TiO2</v>
          </cell>
          <cell r="C4465" t="str">
            <v>Gersthofen</v>
          </cell>
          <cell r="D4465" t="str">
            <v>Sachtleben</v>
          </cell>
          <cell r="E4465">
            <v>2480</v>
          </cell>
          <cell r="G4465" t="str">
            <v>€/MT</v>
          </cell>
          <cell r="H4465">
            <v>24</v>
          </cell>
          <cell r="I4465" t="str">
            <v>Euro</v>
          </cell>
          <cell r="J4465" t="str">
            <v>Scheffler</v>
          </cell>
          <cell r="K4465">
            <v>71852.544000000009</v>
          </cell>
          <cell r="L4465">
            <v>71852.544000000009</v>
          </cell>
          <cell r="M4465">
            <v>52910.952000000005</v>
          </cell>
        </row>
        <row r="4466">
          <cell r="A4466">
            <v>38322</v>
          </cell>
          <cell r="B4466" t="str">
            <v>TiO2</v>
          </cell>
          <cell r="C4466" t="str">
            <v>Gersthofen</v>
          </cell>
          <cell r="D4466" t="str">
            <v>Sachtleben</v>
          </cell>
          <cell r="E4466">
            <v>2480</v>
          </cell>
          <cell r="G4466" t="str">
            <v>€/MT</v>
          </cell>
          <cell r="H4466">
            <v>24</v>
          </cell>
          <cell r="I4466" t="str">
            <v>Euro</v>
          </cell>
          <cell r="J4466" t="str">
            <v>Scheffler</v>
          </cell>
          <cell r="K4466">
            <v>71852.544000000009</v>
          </cell>
          <cell r="L4466">
            <v>71852.544000000009</v>
          </cell>
          <cell r="M4466">
            <v>52910.952000000005</v>
          </cell>
        </row>
        <row r="4467">
          <cell r="A4467">
            <v>38353</v>
          </cell>
          <cell r="B4467" t="str">
            <v>TiO2</v>
          </cell>
          <cell r="C4467" t="str">
            <v>Gersthofen</v>
          </cell>
          <cell r="D4467" t="str">
            <v>Sachtleben</v>
          </cell>
          <cell r="G4467" t="str">
            <v>€/MT</v>
          </cell>
          <cell r="I4467" t="str">
            <v>Euro</v>
          </cell>
          <cell r="J4467" t="str">
            <v>Scheffler</v>
          </cell>
          <cell r="K4467">
            <v>0</v>
          </cell>
          <cell r="L4467">
            <v>0</v>
          </cell>
          <cell r="M4467">
            <v>0</v>
          </cell>
        </row>
        <row r="4468">
          <cell r="A4468">
            <v>38384</v>
          </cell>
          <cell r="B4468" t="str">
            <v>TiO2</v>
          </cell>
          <cell r="C4468" t="str">
            <v>Gersthofen</v>
          </cell>
          <cell r="D4468" t="str">
            <v>Sachtleben</v>
          </cell>
          <cell r="G4468" t="str">
            <v>€/MT</v>
          </cell>
          <cell r="I4468" t="str">
            <v>Euro</v>
          </cell>
          <cell r="J4468" t="str">
            <v>Scheffler</v>
          </cell>
          <cell r="K4468">
            <v>0</v>
          </cell>
          <cell r="L4468">
            <v>0</v>
          </cell>
          <cell r="M4468">
            <v>0</v>
          </cell>
        </row>
        <row r="4469">
          <cell r="A4469">
            <v>38412</v>
          </cell>
          <cell r="B4469" t="str">
            <v>TiO2</v>
          </cell>
          <cell r="C4469" t="str">
            <v>Gersthofen</v>
          </cell>
          <cell r="D4469" t="str">
            <v>Sachtleben</v>
          </cell>
          <cell r="G4469" t="str">
            <v>€/MT</v>
          </cell>
          <cell r="I4469" t="str">
            <v>Euro</v>
          </cell>
          <cell r="J4469" t="str">
            <v>Scheffler</v>
          </cell>
          <cell r="K4469">
            <v>0</v>
          </cell>
          <cell r="L4469">
            <v>0</v>
          </cell>
          <cell r="M4469">
            <v>0</v>
          </cell>
        </row>
        <row r="4470">
          <cell r="A4470">
            <v>38443</v>
          </cell>
          <cell r="B4470" t="str">
            <v>TiO2</v>
          </cell>
          <cell r="C4470" t="str">
            <v>Gersthofen</v>
          </cell>
          <cell r="D4470" t="str">
            <v>Sachtleben</v>
          </cell>
          <cell r="G4470" t="str">
            <v>€/MT</v>
          </cell>
          <cell r="I4470" t="str">
            <v>Euro</v>
          </cell>
          <cell r="J4470" t="str">
            <v>Scheffler</v>
          </cell>
          <cell r="K4470">
            <v>0</v>
          </cell>
          <cell r="L4470">
            <v>0</v>
          </cell>
          <cell r="M4470">
            <v>0</v>
          </cell>
        </row>
        <row r="4471">
          <cell r="A4471">
            <v>38473</v>
          </cell>
          <cell r="B4471" t="str">
            <v>TiO2</v>
          </cell>
          <cell r="C4471" t="str">
            <v>Gersthofen</v>
          </cell>
          <cell r="D4471" t="str">
            <v>Sachtleben</v>
          </cell>
          <cell r="G4471" t="str">
            <v>€/MT</v>
          </cell>
          <cell r="I4471" t="str">
            <v>Euro</v>
          </cell>
          <cell r="J4471" t="str">
            <v>Scheffler</v>
          </cell>
          <cell r="K4471">
            <v>0</v>
          </cell>
          <cell r="L4471">
            <v>0</v>
          </cell>
          <cell r="M4471">
            <v>0</v>
          </cell>
        </row>
        <row r="4472">
          <cell r="A4472">
            <v>38504</v>
          </cell>
          <cell r="B4472" t="str">
            <v>TiO2</v>
          </cell>
          <cell r="C4472" t="str">
            <v>Gersthofen</v>
          </cell>
          <cell r="D4472" t="str">
            <v>Sachtleben</v>
          </cell>
          <cell r="G4472" t="str">
            <v>€/MT</v>
          </cell>
          <cell r="I4472" t="str">
            <v>Euro</v>
          </cell>
          <cell r="J4472" t="str">
            <v>Scheffler</v>
          </cell>
          <cell r="K4472">
            <v>0</v>
          </cell>
          <cell r="L4472">
            <v>0</v>
          </cell>
          <cell r="M4472">
            <v>0</v>
          </cell>
        </row>
        <row r="4473">
          <cell r="A4473">
            <v>38534</v>
          </cell>
          <cell r="B4473" t="str">
            <v>TiO2</v>
          </cell>
          <cell r="C4473" t="str">
            <v>Gersthofen</v>
          </cell>
          <cell r="D4473" t="str">
            <v>Sachtleben</v>
          </cell>
          <cell r="G4473" t="str">
            <v>€/MT</v>
          </cell>
          <cell r="I4473" t="str">
            <v>Euro</v>
          </cell>
          <cell r="J4473" t="str">
            <v>Scheffler</v>
          </cell>
          <cell r="K4473">
            <v>0</v>
          </cell>
          <cell r="L4473">
            <v>0</v>
          </cell>
          <cell r="M4473">
            <v>0</v>
          </cell>
        </row>
        <row r="4474">
          <cell r="A4474">
            <v>38565</v>
          </cell>
          <cell r="B4474" t="str">
            <v>TiO2</v>
          </cell>
          <cell r="C4474" t="str">
            <v>Gersthofen</v>
          </cell>
          <cell r="D4474" t="str">
            <v>Sachtleben</v>
          </cell>
          <cell r="G4474" t="str">
            <v>€/MT</v>
          </cell>
          <cell r="I4474" t="str">
            <v>Euro</v>
          </cell>
          <cell r="J4474" t="str">
            <v>Scheffler</v>
          </cell>
          <cell r="K4474">
            <v>0</v>
          </cell>
          <cell r="L4474">
            <v>0</v>
          </cell>
          <cell r="M4474">
            <v>0</v>
          </cell>
        </row>
        <row r="4475">
          <cell r="A4475">
            <v>38596</v>
          </cell>
          <cell r="B4475" t="str">
            <v>TiO2</v>
          </cell>
          <cell r="C4475" t="str">
            <v>Gersthofen</v>
          </cell>
          <cell r="D4475" t="str">
            <v>Sachtleben</v>
          </cell>
          <cell r="G4475" t="str">
            <v>€/MT</v>
          </cell>
          <cell r="I4475" t="str">
            <v>Euro</v>
          </cell>
          <cell r="J4475" t="str">
            <v>Scheffler</v>
          </cell>
          <cell r="K4475">
            <v>0</v>
          </cell>
          <cell r="L4475">
            <v>0</v>
          </cell>
          <cell r="M4475">
            <v>0</v>
          </cell>
        </row>
        <row r="4476">
          <cell r="A4476">
            <v>38626</v>
          </cell>
          <cell r="B4476" t="str">
            <v>TiO2</v>
          </cell>
          <cell r="C4476" t="str">
            <v>Gersthofen</v>
          </cell>
          <cell r="D4476" t="str">
            <v>Sachtleben</v>
          </cell>
          <cell r="G4476" t="str">
            <v>€/MT</v>
          </cell>
          <cell r="I4476" t="str">
            <v>Euro</v>
          </cell>
          <cell r="J4476" t="str">
            <v>Scheffler</v>
          </cell>
          <cell r="K4476">
            <v>0</v>
          </cell>
          <cell r="L4476">
            <v>0</v>
          </cell>
          <cell r="M4476">
            <v>0</v>
          </cell>
        </row>
        <row r="4477">
          <cell r="A4477">
            <v>38657</v>
          </cell>
          <cell r="B4477" t="str">
            <v>TiO2</v>
          </cell>
          <cell r="C4477" t="str">
            <v>Gersthofen</v>
          </cell>
          <cell r="D4477" t="str">
            <v>Sachtleben</v>
          </cell>
          <cell r="G4477" t="str">
            <v>€/MT</v>
          </cell>
          <cell r="I4477" t="str">
            <v>Euro</v>
          </cell>
          <cell r="J4477" t="str">
            <v>Scheffler</v>
          </cell>
          <cell r="K4477">
            <v>0</v>
          </cell>
          <cell r="L4477">
            <v>0</v>
          </cell>
          <cell r="M4477">
            <v>0</v>
          </cell>
        </row>
        <row r="4478">
          <cell r="A4478">
            <v>38687</v>
          </cell>
          <cell r="B4478" t="str">
            <v>TiO2</v>
          </cell>
          <cell r="C4478" t="str">
            <v>Gersthofen</v>
          </cell>
          <cell r="D4478" t="str">
            <v>Sachtleben</v>
          </cell>
          <cell r="G4478" t="str">
            <v>€/MT</v>
          </cell>
          <cell r="I4478" t="str">
            <v>Euro</v>
          </cell>
          <cell r="J4478" t="str">
            <v>Scheffler</v>
          </cell>
          <cell r="K4478">
            <v>0</v>
          </cell>
          <cell r="L4478">
            <v>0</v>
          </cell>
          <cell r="M4478">
            <v>0</v>
          </cell>
        </row>
        <row r="4479">
          <cell r="A4479">
            <v>38108</v>
          </cell>
          <cell r="B4479" t="str">
            <v>TiO2</v>
          </cell>
          <cell r="C4479" t="str">
            <v>Querataro</v>
          </cell>
          <cell r="D4479" t="str">
            <v>Sachtleben</v>
          </cell>
          <cell r="E4479">
            <v>2480</v>
          </cell>
          <cell r="G4479" t="str">
            <v>€/MT</v>
          </cell>
          <cell r="H4479">
            <v>28</v>
          </cell>
          <cell r="I4479" t="str">
            <v>Mex</v>
          </cell>
          <cell r="J4479" t="str">
            <v>Scheffler</v>
          </cell>
          <cell r="K4479">
            <v>83378.261333333328</v>
          </cell>
          <cell r="L4479">
            <v>83378.261333333314</v>
          </cell>
          <cell r="M4479">
            <v>61729.444000000003</v>
          </cell>
        </row>
        <row r="4480">
          <cell r="A4480">
            <v>38139</v>
          </cell>
          <cell r="B4480" t="str">
            <v>TiO2</v>
          </cell>
          <cell r="C4480" t="str">
            <v>Querataro</v>
          </cell>
          <cell r="D4480" t="str">
            <v>Sachtleben</v>
          </cell>
          <cell r="E4480">
            <v>2480</v>
          </cell>
          <cell r="G4480" t="str">
            <v>€/MT</v>
          </cell>
          <cell r="H4480">
            <v>28</v>
          </cell>
          <cell r="I4480" t="str">
            <v>Mex</v>
          </cell>
          <cell r="J4480" t="str">
            <v>Scheffler</v>
          </cell>
          <cell r="K4480">
            <v>84288.481454545443</v>
          </cell>
          <cell r="L4480">
            <v>84288.481454545443</v>
          </cell>
          <cell r="M4480">
            <v>61729.444000000003</v>
          </cell>
        </row>
        <row r="4481">
          <cell r="A4481">
            <v>38169</v>
          </cell>
          <cell r="B4481" t="str">
            <v>TiO2</v>
          </cell>
          <cell r="C4481" t="str">
            <v>Querataro</v>
          </cell>
          <cell r="D4481" t="str">
            <v>Sachtleben</v>
          </cell>
          <cell r="E4481">
            <v>2480</v>
          </cell>
          <cell r="G4481" t="str">
            <v>€/MT</v>
          </cell>
          <cell r="H4481">
            <v>28</v>
          </cell>
          <cell r="I4481" t="str">
            <v>Mex</v>
          </cell>
          <cell r="J4481" t="str">
            <v>Scheffler</v>
          </cell>
          <cell r="K4481">
            <v>83869.798900899827</v>
          </cell>
          <cell r="L4481">
            <v>83869.798900899827</v>
          </cell>
          <cell r="M4481">
            <v>61729.444000000003</v>
          </cell>
        </row>
        <row r="4482">
          <cell r="A4482">
            <v>38200</v>
          </cell>
          <cell r="B4482" t="str">
            <v>TiO2</v>
          </cell>
          <cell r="C4482" t="str">
            <v>Querataro</v>
          </cell>
          <cell r="D4482" t="str">
            <v>Sachtleben</v>
          </cell>
          <cell r="E4482">
            <v>2480</v>
          </cell>
          <cell r="G4482" t="str">
            <v>€/MT</v>
          </cell>
          <cell r="H4482">
            <v>28</v>
          </cell>
          <cell r="I4482" t="str">
            <v>Mex</v>
          </cell>
          <cell r="J4482" t="str">
            <v>Scheffler</v>
          </cell>
          <cell r="K4482">
            <v>84702.911999999997</v>
          </cell>
          <cell r="L4482">
            <v>84702.911999999997</v>
          </cell>
          <cell r="M4482">
            <v>61729.444000000003</v>
          </cell>
        </row>
        <row r="4483">
          <cell r="A4483">
            <v>38231</v>
          </cell>
          <cell r="B4483" t="str">
            <v>TiO2</v>
          </cell>
          <cell r="C4483" t="str">
            <v>Querataro</v>
          </cell>
          <cell r="D4483" t="str">
            <v>Sachtleben</v>
          </cell>
          <cell r="E4483">
            <v>2480</v>
          </cell>
          <cell r="G4483" t="str">
            <v>€/MT</v>
          </cell>
          <cell r="H4483">
            <v>28</v>
          </cell>
          <cell r="I4483" t="str">
            <v>Mex</v>
          </cell>
          <cell r="J4483" t="str">
            <v>Scheffler</v>
          </cell>
          <cell r="K4483">
            <v>83827.968000000008</v>
          </cell>
          <cell r="L4483">
            <v>83827.968000000008</v>
          </cell>
          <cell r="M4483">
            <v>61729.444000000003</v>
          </cell>
        </row>
        <row r="4484">
          <cell r="A4484">
            <v>38261</v>
          </cell>
          <cell r="B4484" t="str">
            <v>TiO2</v>
          </cell>
          <cell r="C4484" t="str">
            <v>Querataro</v>
          </cell>
          <cell r="D4484" t="str">
            <v>Sachtleben</v>
          </cell>
          <cell r="E4484">
            <v>2480</v>
          </cell>
          <cell r="G4484" t="str">
            <v>€/MT</v>
          </cell>
          <cell r="H4484">
            <v>28</v>
          </cell>
          <cell r="I4484" t="str">
            <v>Mex</v>
          </cell>
          <cell r="J4484" t="str">
            <v>Scheffler</v>
          </cell>
          <cell r="K4484">
            <v>83827.968000000008</v>
          </cell>
          <cell r="L4484">
            <v>83827.968000000008</v>
          </cell>
          <cell r="M4484">
            <v>61729.444000000003</v>
          </cell>
        </row>
        <row r="4485">
          <cell r="A4485">
            <v>38292</v>
          </cell>
          <cell r="B4485" t="str">
            <v>TiO2</v>
          </cell>
          <cell r="C4485" t="str">
            <v>Querataro</v>
          </cell>
          <cell r="D4485" t="str">
            <v>Sachtleben</v>
          </cell>
          <cell r="E4485">
            <v>2480</v>
          </cell>
          <cell r="G4485" t="str">
            <v>€/MT</v>
          </cell>
          <cell r="H4485">
            <v>28</v>
          </cell>
          <cell r="I4485" t="str">
            <v>Mex</v>
          </cell>
          <cell r="J4485" t="str">
            <v>Scheffler</v>
          </cell>
          <cell r="K4485">
            <v>83827.968000000008</v>
          </cell>
          <cell r="L4485">
            <v>83827.968000000008</v>
          </cell>
          <cell r="M4485">
            <v>61729.444000000003</v>
          </cell>
        </row>
        <row r="4486">
          <cell r="A4486">
            <v>38322</v>
          </cell>
          <cell r="B4486" t="str">
            <v>TiO2</v>
          </cell>
          <cell r="C4486" t="str">
            <v>Querataro</v>
          </cell>
          <cell r="D4486" t="str">
            <v>Sachtleben</v>
          </cell>
          <cell r="E4486">
            <v>2480</v>
          </cell>
          <cell r="G4486" t="str">
            <v>€/MT</v>
          </cell>
          <cell r="H4486">
            <v>28</v>
          </cell>
          <cell r="I4486" t="str">
            <v>Mex</v>
          </cell>
          <cell r="J4486" t="str">
            <v>Scheffler</v>
          </cell>
          <cell r="K4486">
            <v>83827.968000000008</v>
          </cell>
          <cell r="L4486">
            <v>83827.968000000008</v>
          </cell>
          <cell r="M4486">
            <v>61729.444000000003</v>
          </cell>
        </row>
        <row r="4487">
          <cell r="A4487">
            <v>38353</v>
          </cell>
          <cell r="B4487" t="str">
            <v>TiO2</v>
          </cell>
          <cell r="C4487" t="str">
            <v>Querataro</v>
          </cell>
          <cell r="D4487" t="str">
            <v>Sachtleben</v>
          </cell>
          <cell r="G4487" t="str">
            <v>€/MT</v>
          </cell>
          <cell r="I4487" t="str">
            <v>Mex</v>
          </cell>
          <cell r="J4487" t="str">
            <v>Scheffler</v>
          </cell>
          <cell r="K4487">
            <v>0</v>
          </cell>
          <cell r="L4487">
            <v>0</v>
          </cell>
          <cell r="M4487">
            <v>0</v>
          </cell>
        </row>
        <row r="4488">
          <cell r="A4488">
            <v>38384</v>
          </cell>
          <cell r="B4488" t="str">
            <v>TiO2</v>
          </cell>
          <cell r="C4488" t="str">
            <v>Querataro</v>
          </cell>
          <cell r="D4488" t="str">
            <v>Sachtleben</v>
          </cell>
          <cell r="G4488" t="str">
            <v>€/MT</v>
          </cell>
          <cell r="I4488" t="str">
            <v>Mex</v>
          </cell>
          <cell r="J4488" t="str">
            <v>Scheffler</v>
          </cell>
          <cell r="K4488">
            <v>0</v>
          </cell>
          <cell r="L4488">
            <v>0</v>
          </cell>
          <cell r="M4488">
            <v>0</v>
          </cell>
        </row>
        <row r="4489">
          <cell r="A4489">
            <v>38412</v>
          </cell>
          <cell r="B4489" t="str">
            <v>TiO2</v>
          </cell>
          <cell r="C4489" t="str">
            <v>Querataro</v>
          </cell>
          <cell r="D4489" t="str">
            <v>Sachtleben</v>
          </cell>
          <cell r="G4489" t="str">
            <v>€/MT</v>
          </cell>
          <cell r="I4489" t="str">
            <v>Mex</v>
          </cell>
          <cell r="J4489" t="str">
            <v>Scheffler</v>
          </cell>
          <cell r="K4489">
            <v>0</v>
          </cell>
          <cell r="L4489">
            <v>0</v>
          </cell>
          <cell r="M4489">
            <v>0</v>
          </cell>
        </row>
        <row r="4490">
          <cell r="A4490">
            <v>38443</v>
          </cell>
          <cell r="B4490" t="str">
            <v>TiO2</v>
          </cell>
          <cell r="C4490" t="str">
            <v>Querataro</v>
          </cell>
          <cell r="D4490" t="str">
            <v>Sachtleben</v>
          </cell>
          <cell r="G4490" t="str">
            <v>€/MT</v>
          </cell>
          <cell r="I4490" t="str">
            <v>Mex</v>
          </cell>
          <cell r="J4490" t="str">
            <v>Scheffler</v>
          </cell>
          <cell r="K4490">
            <v>0</v>
          </cell>
          <cell r="L4490">
            <v>0</v>
          </cell>
          <cell r="M4490">
            <v>0</v>
          </cell>
        </row>
        <row r="4491">
          <cell r="A4491">
            <v>38473</v>
          </cell>
          <cell r="B4491" t="str">
            <v>TiO2</v>
          </cell>
          <cell r="C4491" t="str">
            <v>Querataro</v>
          </cell>
          <cell r="D4491" t="str">
            <v>Sachtleben</v>
          </cell>
          <cell r="G4491" t="str">
            <v>€/MT</v>
          </cell>
          <cell r="I4491" t="str">
            <v>Mex</v>
          </cell>
          <cell r="J4491" t="str">
            <v>Scheffler</v>
          </cell>
          <cell r="K4491">
            <v>0</v>
          </cell>
          <cell r="L4491">
            <v>0</v>
          </cell>
          <cell r="M4491">
            <v>0</v>
          </cell>
        </row>
        <row r="4492">
          <cell r="A4492">
            <v>38504</v>
          </cell>
          <cell r="B4492" t="str">
            <v>TiO2</v>
          </cell>
          <cell r="C4492" t="str">
            <v>Querataro</v>
          </cell>
          <cell r="D4492" t="str">
            <v>Sachtleben</v>
          </cell>
          <cell r="G4492" t="str">
            <v>€/MT</v>
          </cell>
          <cell r="I4492" t="str">
            <v>Mex</v>
          </cell>
          <cell r="J4492" t="str">
            <v>Scheffler</v>
          </cell>
          <cell r="K4492">
            <v>0</v>
          </cell>
          <cell r="L4492">
            <v>0</v>
          </cell>
          <cell r="M4492">
            <v>0</v>
          </cell>
        </row>
        <row r="4493">
          <cell r="A4493">
            <v>38534</v>
          </cell>
          <cell r="B4493" t="str">
            <v>TiO2</v>
          </cell>
          <cell r="C4493" t="str">
            <v>Querataro</v>
          </cell>
          <cell r="D4493" t="str">
            <v>Sachtleben</v>
          </cell>
          <cell r="G4493" t="str">
            <v>€/MT</v>
          </cell>
          <cell r="I4493" t="str">
            <v>Mex</v>
          </cell>
          <cell r="J4493" t="str">
            <v>Scheffler</v>
          </cell>
          <cell r="K4493">
            <v>0</v>
          </cell>
          <cell r="L4493">
            <v>0</v>
          </cell>
          <cell r="M4493">
            <v>0</v>
          </cell>
        </row>
        <row r="4494">
          <cell r="A4494">
            <v>38565</v>
          </cell>
          <cell r="B4494" t="str">
            <v>TiO2</v>
          </cell>
          <cell r="C4494" t="str">
            <v>Querataro</v>
          </cell>
          <cell r="D4494" t="str">
            <v>Sachtleben</v>
          </cell>
          <cell r="G4494" t="str">
            <v>€/MT</v>
          </cell>
          <cell r="I4494" t="str">
            <v>Mex</v>
          </cell>
          <cell r="J4494" t="str">
            <v>Scheffler</v>
          </cell>
          <cell r="K4494">
            <v>0</v>
          </cell>
          <cell r="L4494">
            <v>0</v>
          </cell>
          <cell r="M4494">
            <v>0</v>
          </cell>
        </row>
        <row r="4495">
          <cell r="A4495">
            <v>38596</v>
          </cell>
          <cell r="B4495" t="str">
            <v>TiO2</v>
          </cell>
          <cell r="C4495" t="str">
            <v>Querataro</v>
          </cell>
          <cell r="D4495" t="str">
            <v>Sachtleben</v>
          </cell>
          <cell r="G4495" t="str">
            <v>€/MT</v>
          </cell>
          <cell r="I4495" t="str">
            <v>Mex</v>
          </cell>
          <cell r="J4495" t="str">
            <v>Scheffler</v>
          </cell>
          <cell r="K4495">
            <v>0</v>
          </cell>
          <cell r="L4495">
            <v>0</v>
          </cell>
          <cell r="M4495">
            <v>0</v>
          </cell>
        </row>
        <row r="4496">
          <cell r="A4496">
            <v>38626</v>
          </cell>
          <cell r="B4496" t="str">
            <v>TiO2</v>
          </cell>
          <cell r="C4496" t="str">
            <v>Querataro</v>
          </cell>
          <cell r="D4496" t="str">
            <v>Sachtleben</v>
          </cell>
          <cell r="G4496" t="str">
            <v>€/MT</v>
          </cell>
          <cell r="I4496" t="str">
            <v>Mex</v>
          </cell>
          <cell r="J4496" t="str">
            <v>Scheffler</v>
          </cell>
          <cell r="K4496">
            <v>0</v>
          </cell>
          <cell r="L4496">
            <v>0</v>
          </cell>
          <cell r="M4496">
            <v>0</v>
          </cell>
        </row>
        <row r="4497">
          <cell r="A4497">
            <v>38657</v>
          </cell>
          <cell r="B4497" t="str">
            <v>TiO2</v>
          </cell>
          <cell r="C4497" t="str">
            <v>Querataro</v>
          </cell>
          <cell r="D4497" t="str">
            <v>Sachtleben</v>
          </cell>
          <cell r="G4497" t="str">
            <v>€/MT</v>
          </cell>
          <cell r="I4497" t="str">
            <v>Mex</v>
          </cell>
          <cell r="J4497" t="str">
            <v>Scheffler</v>
          </cell>
          <cell r="K4497">
            <v>0</v>
          </cell>
          <cell r="L4497">
            <v>0</v>
          </cell>
          <cell r="M4497">
            <v>0</v>
          </cell>
        </row>
        <row r="4498">
          <cell r="A4498">
            <v>38687</v>
          </cell>
          <cell r="B4498" t="str">
            <v>TiO2</v>
          </cell>
          <cell r="C4498" t="str">
            <v>Spartanburg</v>
          </cell>
          <cell r="D4498" t="str">
            <v>Sachtleben</v>
          </cell>
          <cell r="E4498">
            <v>2480</v>
          </cell>
          <cell r="G4498" t="str">
            <v>€/MT</v>
          </cell>
          <cell r="H4498">
            <v>11</v>
          </cell>
          <cell r="I4498" t="str">
            <v>US</v>
          </cell>
          <cell r="J4498" t="str">
            <v>Scheffler</v>
          </cell>
          <cell r="K4498">
            <v>32932.416000000005</v>
          </cell>
          <cell r="L4498">
            <v>32932.416000000005</v>
          </cell>
          <cell r="M4498">
            <v>24250.852999999999</v>
          </cell>
        </row>
        <row r="4499">
          <cell r="A4499">
            <v>38108</v>
          </cell>
          <cell r="B4499" t="str">
            <v>TiO2</v>
          </cell>
          <cell r="C4499" t="str">
            <v>Spartanburg</v>
          </cell>
          <cell r="D4499" t="str">
            <v>Sachtleben</v>
          </cell>
          <cell r="E4499">
            <v>2480</v>
          </cell>
          <cell r="G4499" t="str">
            <v>€/MT</v>
          </cell>
          <cell r="H4499">
            <v>11</v>
          </cell>
          <cell r="I4499" t="str">
            <v>US</v>
          </cell>
          <cell r="J4499" t="str">
            <v>Scheffler</v>
          </cell>
          <cell r="K4499">
            <v>32755.745523809521</v>
          </cell>
          <cell r="L4499">
            <v>32755.745523809517</v>
          </cell>
          <cell r="M4499">
            <v>24250.852999999999</v>
          </cell>
        </row>
        <row r="4500">
          <cell r="A4500">
            <v>38139</v>
          </cell>
          <cell r="B4500" t="str">
            <v>TiO2</v>
          </cell>
          <cell r="C4500" t="str">
            <v>Spartanburg</v>
          </cell>
          <cell r="D4500" t="str">
            <v>Sachtleben</v>
          </cell>
          <cell r="E4500">
            <v>2480</v>
          </cell>
          <cell r="G4500" t="str">
            <v>€/MT</v>
          </cell>
          <cell r="H4500">
            <v>11</v>
          </cell>
          <cell r="I4500" t="str">
            <v>US</v>
          </cell>
          <cell r="J4500" t="str">
            <v>Scheffler</v>
          </cell>
          <cell r="K4500">
            <v>33113.331999999995</v>
          </cell>
          <cell r="L4500">
            <v>33113.331999999995</v>
          </cell>
          <cell r="M4500">
            <v>24250.852999999999</v>
          </cell>
        </row>
        <row r="4501">
          <cell r="A4501">
            <v>38169</v>
          </cell>
          <cell r="B4501" t="str">
            <v>TiO2</v>
          </cell>
          <cell r="C4501" t="str">
            <v>Spartanburg</v>
          </cell>
          <cell r="D4501" t="str">
            <v>Sachtleben</v>
          </cell>
          <cell r="E4501">
            <v>2480</v>
          </cell>
          <cell r="G4501" t="str">
            <v>€/MT</v>
          </cell>
          <cell r="H4501">
            <v>11</v>
          </cell>
          <cell r="I4501" t="str">
            <v>US</v>
          </cell>
          <cell r="J4501" t="str">
            <v>Scheffler</v>
          </cell>
          <cell r="K4501">
            <v>32948.849568210644</v>
          </cell>
          <cell r="L4501">
            <v>32948.849568210644</v>
          </cell>
          <cell r="M4501">
            <v>24250.852999999999</v>
          </cell>
        </row>
        <row r="4502">
          <cell r="A4502">
            <v>38200</v>
          </cell>
          <cell r="B4502" t="str">
            <v>TiO2</v>
          </cell>
          <cell r="C4502" t="str">
            <v>Spartanburg</v>
          </cell>
          <cell r="D4502" t="str">
            <v>Sachtleben</v>
          </cell>
          <cell r="E4502">
            <v>2480</v>
          </cell>
          <cell r="G4502" t="str">
            <v>€/MT</v>
          </cell>
          <cell r="H4502">
            <v>11</v>
          </cell>
          <cell r="I4502" t="str">
            <v>US</v>
          </cell>
          <cell r="J4502" t="str">
            <v>Scheffler</v>
          </cell>
          <cell r="K4502">
            <v>33276.144</v>
          </cell>
          <cell r="L4502">
            <v>33276.144</v>
          </cell>
          <cell r="M4502">
            <v>24250.852999999999</v>
          </cell>
        </row>
        <row r="4503">
          <cell r="A4503">
            <v>38231</v>
          </cell>
          <cell r="B4503" t="str">
            <v>TiO2</v>
          </cell>
          <cell r="C4503" t="str">
            <v>Spartanburg</v>
          </cell>
          <cell r="D4503" t="str">
            <v>Sachtleben</v>
          </cell>
          <cell r="E4503">
            <v>2480</v>
          </cell>
          <cell r="G4503" t="str">
            <v>€/MT</v>
          </cell>
          <cell r="H4503">
            <v>11</v>
          </cell>
          <cell r="I4503" t="str">
            <v>US</v>
          </cell>
          <cell r="J4503" t="str">
            <v>Scheffler</v>
          </cell>
          <cell r="K4503">
            <v>32932.416000000005</v>
          </cell>
          <cell r="L4503">
            <v>32932.416000000005</v>
          </cell>
          <cell r="M4503">
            <v>24250.852999999999</v>
          </cell>
        </row>
        <row r="4504">
          <cell r="A4504">
            <v>38261</v>
          </cell>
          <cell r="B4504" t="str">
            <v>TiO2</v>
          </cell>
          <cell r="C4504" t="str">
            <v>Spartanburg</v>
          </cell>
          <cell r="D4504" t="str">
            <v>Sachtleben</v>
          </cell>
          <cell r="E4504">
            <v>2480</v>
          </cell>
          <cell r="G4504" t="str">
            <v>€/MT</v>
          </cell>
          <cell r="H4504">
            <v>11</v>
          </cell>
          <cell r="I4504" t="str">
            <v>US</v>
          </cell>
          <cell r="J4504" t="str">
            <v>Scheffler</v>
          </cell>
          <cell r="K4504">
            <v>32932.416000000005</v>
          </cell>
          <cell r="L4504">
            <v>32932.416000000005</v>
          </cell>
          <cell r="M4504">
            <v>24250.852999999999</v>
          </cell>
        </row>
        <row r="4505">
          <cell r="A4505">
            <v>38292</v>
          </cell>
          <cell r="B4505" t="str">
            <v>TiO2</v>
          </cell>
          <cell r="C4505" t="str">
            <v>Spartanburg</v>
          </cell>
          <cell r="D4505" t="str">
            <v>Sachtleben</v>
          </cell>
          <cell r="E4505">
            <v>2480</v>
          </cell>
          <cell r="G4505" t="str">
            <v>€/MT</v>
          </cell>
          <cell r="H4505">
            <v>11</v>
          </cell>
          <cell r="I4505" t="str">
            <v>US</v>
          </cell>
          <cell r="J4505" t="str">
            <v>Scheffler</v>
          </cell>
          <cell r="K4505">
            <v>32932.416000000005</v>
          </cell>
          <cell r="L4505">
            <v>32932.416000000005</v>
          </cell>
          <cell r="M4505">
            <v>24250.852999999999</v>
          </cell>
        </row>
        <row r="4506">
          <cell r="A4506">
            <v>38322</v>
          </cell>
          <cell r="B4506" t="str">
            <v>TiO2</v>
          </cell>
          <cell r="C4506" t="str">
            <v>Spartanburg</v>
          </cell>
          <cell r="D4506" t="str">
            <v>Sachtleben</v>
          </cell>
          <cell r="E4506">
            <v>2480</v>
          </cell>
          <cell r="G4506" t="str">
            <v>€/MT</v>
          </cell>
          <cell r="H4506">
            <v>11</v>
          </cell>
          <cell r="I4506" t="str">
            <v>US</v>
          </cell>
          <cell r="J4506" t="str">
            <v>Scheffler</v>
          </cell>
          <cell r="K4506">
            <v>32932.416000000005</v>
          </cell>
          <cell r="L4506">
            <v>32932.416000000005</v>
          </cell>
          <cell r="M4506">
            <v>24250.852999999999</v>
          </cell>
        </row>
        <row r="4507">
          <cell r="A4507">
            <v>38353</v>
          </cell>
          <cell r="B4507" t="str">
            <v>TiO2</v>
          </cell>
          <cell r="C4507" t="str">
            <v>Spartanburg</v>
          </cell>
          <cell r="D4507" t="str">
            <v>Sachtleben</v>
          </cell>
          <cell r="G4507" t="str">
            <v>€/MT</v>
          </cell>
          <cell r="I4507" t="str">
            <v>US</v>
          </cell>
          <cell r="J4507" t="str">
            <v>Scheffler</v>
          </cell>
          <cell r="K4507">
            <v>0</v>
          </cell>
          <cell r="L4507">
            <v>0</v>
          </cell>
          <cell r="M4507">
            <v>0</v>
          </cell>
        </row>
        <row r="4508">
          <cell r="A4508">
            <v>38384</v>
          </cell>
          <cell r="B4508" t="str">
            <v>TiO2</v>
          </cell>
          <cell r="C4508" t="str">
            <v>Spartanburg</v>
          </cell>
          <cell r="D4508" t="str">
            <v>Sachtleben</v>
          </cell>
          <cell r="G4508" t="str">
            <v>€/MT</v>
          </cell>
          <cell r="I4508" t="str">
            <v>US</v>
          </cell>
          <cell r="J4508" t="str">
            <v>Scheffler</v>
          </cell>
          <cell r="K4508">
            <v>0</v>
          </cell>
          <cell r="L4508">
            <v>0</v>
          </cell>
          <cell r="M4508">
            <v>0</v>
          </cell>
        </row>
        <row r="4509">
          <cell r="A4509">
            <v>38412</v>
          </cell>
          <cell r="B4509" t="str">
            <v>TiO2</v>
          </cell>
          <cell r="C4509" t="str">
            <v>Spartanburg</v>
          </cell>
          <cell r="D4509" t="str">
            <v>Sachtleben</v>
          </cell>
          <cell r="G4509" t="str">
            <v>€/MT</v>
          </cell>
          <cell r="I4509" t="str">
            <v>US</v>
          </cell>
          <cell r="J4509" t="str">
            <v>Scheffler</v>
          </cell>
          <cell r="K4509">
            <v>0</v>
          </cell>
          <cell r="L4509">
            <v>0</v>
          </cell>
          <cell r="M4509">
            <v>0</v>
          </cell>
        </row>
        <row r="4510">
          <cell r="A4510">
            <v>38443</v>
          </cell>
          <cell r="B4510" t="str">
            <v>TiO2</v>
          </cell>
          <cell r="C4510" t="str">
            <v>Spartanburg</v>
          </cell>
          <cell r="D4510" t="str">
            <v>Sachtleben</v>
          </cell>
          <cell r="G4510" t="str">
            <v>€/MT</v>
          </cell>
          <cell r="I4510" t="str">
            <v>US</v>
          </cell>
          <cell r="J4510" t="str">
            <v>Scheffler</v>
          </cell>
          <cell r="K4510">
            <v>0</v>
          </cell>
          <cell r="L4510">
            <v>0</v>
          </cell>
          <cell r="M4510">
            <v>0</v>
          </cell>
        </row>
        <row r="4511">
          <cell r="A4511">
            <v>38473</v>
          </cell>
          <cell r="B4511" t="str">
            <v>TiO2</v>
          </cell>
          <cell r="C4511" t="str">
            <v>Spartanburg</v>
          </cell>
          <cell r="D4511" t="str">
            <v>Sachtleben</v>
          </cell>
          <cell r="G4511" t="str">
            <v>€/MT</v>
          </cell>
          <cell r="I4511" t="str">
            <v>US</v>
          </cell>
          <cell r="J4511" t="str">
            <v>Scheffler</v>
          </cell>
          <cell r="K4511">
            <v>0</v>
          </cell>
          <cell r="L4511">
            <v>0</v>
          </cell>
          <cell r="M4511">
            <v>0</v>
          </cell>
        </row>
        <row r="4512">
          <cell r="A4512">
            <v>38504</v>
          </cell>
          <cell r="B4512" t="str">
            <v>TiO2</v>
          </cell>
          <cell r="C4512" t="str">
            <v>Spartanburg</v>
          </cell>
          <cell r="D4512" t="str">
            <v>Sachtleben</v>
          </cell>
          <cell r="G4512" t="str">
            <v>€/MT</v>
          </cell>
          <cell r="I4512" t="str">
            <v>US</v>
          </cell>
          <cell r="J4512" t="str">
            <v>Scheffler</v>
          </cell>
          <cell r="K4512">
            <v>0</v>
          </cell>
          <cell r="L4512">
            <v>0</v>
          </cell>
          <cell r="M4512">
            <v>0</v>
          </cell>
        </row>
        <row r="4513">
          <cell r="A4513">
            <v>38534</v>
          </cell>
          <cell r="B4513" t="str">
            <v>TiO2</v>
          </cell>
          <cell r="C4513" t="str">
            <v>Spartanburg</v>
          </cell>
          <cell r="D4513" t="str">
            <v>Sachtleben</v>
          </cell>
          <cell r="G4513" t="str">
            <v>€/MT</v>
          </cell>
          <cell r="I4513" t="str">
            <v>US</v>
          </cell>
          <cell r="J4513" t="str">
            <v>Scheffler</v>
          </cell>
          <cell r="K4513">
            <v>0</v>
          </cell>
          <cell r="L4513">
            <v>0</v>
          </cell>
          <cell r="M4513">
            <v>0</v>
          </cell>
        </row>
        <row r="4514">
          <cell r="A4514">
            <v>38565</v>
          </cell>
          <cell r="B4514" t="str">
            <v>TiO2</v>
          </cell>
          <cell r="C4514" t="str">
            <v>Spartanburg</v>
          </cell>
          <cell r="D4514" t="str">
            <v>Sachtleben</v>
          </cell>
          <cell r="G4514" t="str">
            <v>€/MT</v>
          </cell>
          <cell r="I4514" t="str">
            <v>US</v>
          </cell>
          <cell r="J4514" t="str">
            <v>Scheffler</v>
          </cell>
          <cell r="K4514">
            <v>0</v>
          </cell>
          <cell r="L4514">
            <v>0</v>
          </cell>
          <cell r="M4514">
            <v>0</v>
          </cell>
        </row>
        <row r="4515">
          <cell r="A4515">
            <v>38596</v>
          </cell>
          <cell r="B4515" t="str">
            <v>TiO2</v>
          </cell>
          <cell r="C4515" t="str">
            <v>Spartanburg</v>
          </cell>
          <cell r="D4515" t="str">
            <v>Sachtleben</v>
          </cell>
          <cell r="G4515" t="str">
            <v>€/MT</v>
          </cell>
          <cell r="I4515" t="str">
            <v>US</v>
          </cell>
          <cell r="J4515" t="str">
            <v>Scheffler</v>
          </cell>
          <cell r="K4515">
            <v>0</v>
          </cell>
          <cell r="L4515">
            <v>0</v>
          </cell>
          <cell r="M4515">
            <v>0</v>
          </cell>
        </row>
        <row r="4516">
          <cell r="A4516">
            <v>38626</v>
          </cell>
          <cell r="B4516" t="str">
            <v>TiO2</v>
          </cell>
          <cell r="C4516" t="str">
            <v>Spartanburg</v>
          </cell>
          <cell r="D4516" t="str">
            <v>Sachtleben</v>
          </cell>
          <cell r="G4516" t="str">
            <v>€/MT</v>
          </cell>
          <cell r="I4516" t="str">
            <v>US</v>
          </cell>
          <cell r="J4516" t="str">
            <v>Scheffler</v>
          </cell>
          <cell r="K4516">
            <v>0</v>
          </cell>
          <cell r="L4516">
            <v>0</v>
          </cell>
          <cell r="M4516">
            <v>0</v>
          </cell>
        </row>
        <row r="4517">
          <cell r="A4517">
            <v>38657</v>
          </cell>
          <cell r="B4517" t="str">
            <v>TiO2</v>
          </cell>
          <cell r="C4517" t="str">
            <v>Spartanburg</v>
          </cell>
          <cell r="D4517" t="str">
            <v>Sachtleben</v>
          </cell>
          <cell r="G4517" t="str">
            <v>€/MT</v>
          </cell>
          <cell r="I4517" t="str">
            <v>US</v>
          </cell>
          <cell r="J4517" t="str">
            <v>Scheffler</v>
          </cell>
          <cell r="K4517">
            <v>0</v>
          </cell>
          <cell r="L4517">
            <v>0</v>
          </cell>
          <cell r="M4517">
            <v>0</v>
          </cell>
        </row>
        <row r="4518">
          <cell r="A4518">
            <v>38687</v>
          </cell>
          <cell r="B4518" t="str">
            <v>TiO2</v>
          </cell>
          <cell r="C4518" t="str">
            <v>Spartanburg</v>
          </cell>
          <cell r="D4518" t="str">
            <v>Sachtleben</v>
          </cell>
          <cell r="G4518" t="str">
            <v>€/MT</v>
          </cell>
          <cell r="I4518" t="str">
            <v>US</v>
          </cell>
          <cell r="J4518" t="str">
            <v>Scheffler</v>
          </cell>
          <cell r="K4518">
            <v>0</v>
          </cell>
          <cell r="L4518">
            <v>0</v>
          </cell>
          <cell r="M4518">
            <v>0</v>
          </cell>
        </row>
        <row r="4519">
          <cell r="A4519">
            <v>38108</v>
          </cell>
          <cell r="B4519" t="str">
            <v>TiO2</v>
          </cell>
          <cell r="C4519" t="str">
            <v>Salisbury</v>
          </cell>
          <cell r="D4519" t="str">
            <v>Sachtleben</v>
          </cell>
          <cell r="E4519">
            <v>2480</v>
          </cell>
          <cell r="G4519" t="str">
            <v>€/MT</v>
          </cell>
          <cell r="H4519">
            <v>11</v>
          </cell>
          <cell r="I4519" t="str">
            <v>US</v>
          </cell>
          <cell r="J4519" t="str">
            <v>Scheffler</v>
          </cell>
          <cell r="K4519">
            <v>32755.745523809521</v>
          </cell>
          <cell r="L4519">
            <v>32755.745523809517</v>
          </cell>
          <cell r="M4519">
            <v>24250.852999999999</v>
          </cell>
        </row>
        <row r="4520">
          <cell r="A4520">
            <v>38139</v>
          </cell>
          <cell r="B4520" t="str">
            <v>TiO2</v>
          </cell>
          <cell r="C4520" t="str">
            <v>Salisbury</v>
          </cell>
          <cell r="D4520" t="str">
            <v>Sachtleben</v>
          </cell>
          <cell r="E4520">
            <v>2480</v>
          </cell>
          <cell r="G4520" t="str">
            <v>€/MT</v>
          </cell>
          <cell r="H4520">
            <v>11</v>
          </cell>
          <cell r="I4520" t="str">
            <v>US</v>
          </cell>
          <cell r="J4520" t="str">
            <v>Scheffler</v>
          </cell>
          <cell r="K4520">
            <v>33113.331999999995</v>
          </cell>
          <cell r="L4520">
            <v>33113.331999999995</v>
          </cell>
          <cell r="M4520">
            <v>24250.852999999999</v>
          </cell>
        </row>
        <row r="4521">
          <cell r="A4521">
            <v>38169</v>
          </cell>
          <cell r="B4521" t="str">
            <v>TiO2</v>
          </cell>
          <cell r="C4521" t="str">
            <v>Salisbury</v>
          </cell>
          <cell r="D4521" t="str">
            <v>Sachtleben</v>
          </cell>
          <cell r="E4521">
            <v>2480</v>
          </cell>
          <cell r="G4521" t="str">
            <v>€/MT</v>
          </cell>
          <cell r="H4521">
            <v>11</v>
          </cell>
          <cell r="I4521" t="str">
            <v>US</v>
          </cell>
          <cell r="J4521" t="str">
            <v>Scheffler</v>
          </cell>
          <cell r="K4521">
            <v>32948.849568210644</v>
          </cell>
          <cell r="L4521">
            <v>32948.849568210644</v>
          </cell>
          <cell r="M4521">
            <v>24250.852999999999</v>
          </cell>
        </row>
        <row r="4522">
          <cell r="A4522">
            <v>38200</v>
          </cell>
          <cell r="B4522" t="str">
            <v>TiO2</v>
          </cell>
          <cell r="C4522" t="str">
            <v>Salisbury</v>
          </cell>
          <cell r="D4522" t="str">
            <v>Sachtleben</v>
          </cell>
          <cell r="E4522">
            <v>2480</v>
          </cell>
          <cell r="G4522" t="str">
            <v>€/MT</v>
          </cell>
          <cell r="H4522">
            <v>11</v>
          </cell>
          <cell r="I4522" t="str">
            <v>US</v>
          </cell>
          <cell r="J4522" t="str">
            <v>Scheffler</v>
          </cell>
          <cell r="K4522">
            <v>33276.144</v>
          </cell>
          <cell r="L4522">
            <v>33276.144</v>
          </cell>
          <cell r="M4522">
            <v>24250.852999999999</v>
          </cell>
        </row>
        <row r="4523">
          <cell r="A4523">
            <v>38231</v>
          </cell>
          <cell r="B4523" t="str">
            <v>TiO2</v>
          </cell>
          <cell r="C4523" t="str">
            <v>Salisbury</v>
          </cell>
          <cell r="D4523" t="str">
            <v>Sachtleben</v>
          </cell>
          <cell r="E4523">
            <v>2480</v>
          </cell>
          <cell r="G4523" t="str">
            <v>€/MT</v>
          </cell>
          <cell r="H4523">
            <v>11</v>
          </cell>
          <cell r="I4523" t="str">
            <v>US</v>
          </cell>
          <cell r="J4523" t="str">
            <v>Scheffler</v>
          </cell>
          <cell r="K4523">
            <v>32932.416000000005</v>
          </cell>
          <cell r="L4523">
            <v>32932.416000000005</v>
          </cell>
          <cell r="M4523">
            <v>24250.852999999999</v>
          </cell>
        </row>
        <row r="4524">
          <cell r="A4524">
            <v>38261</v>
          </cell>
          <cell r="B4524" t="str">
            <v>TiO2</v>
          </cell>
          <cell r="C4524" t="str">
            <v>Salisbury</v>
          </cell>
          <cell r="D4524" t="str">
            <v>Sachtleben</v>
          </cell>
          <cell r="E4524">
            <v>2480</v>
          </cell>
          <cell r="G4524" t="str">
            <v>€/MT</v>
          </cell>
          <cell r="H4524">
            <v>11</v>
          </cell>
          <cell r="I4524" t="str">
            <v>US</v>
          </cell>
          <cell r="J4524" t="str">
            <v>Scheffler</v>
          </cell>
          <cell r="K4524">
            <v>32932.416000000005</v>
          </cell>
          <cell r="L4524">
            <v>32932.416000000005</v>
          </cell>
          <cell r="M4524">
            <v>24250.852999999999</v>
          </cell>
        </row>
        <row r="4525">
          <cell r="A4525">
            <v>38292</v>
          </cell>
          <cell r="B4525" t="str">
            <v>TiO2</v>
          </cell>
          <cell r="C4525" t="str">
            <v>Salisbury</v>
          </cell>
          <cell r="D4525" t="str">
            <v>Sachtleben</v>
          </cell>
          <cell r="E4525">
            <v>2480</v>
          </cell>
          <cell r="G4525" t="str">
            <v>€/MT</v>
          </cell>
          <cell r="H4525">
            <v>11</v>
          </cell>
          <cell r="I4525" t="str">
            <v>US</v>
          </cell>
          <cell r="J4525" t="str">
            <v>Scheffler</v>
          </cell>
          <cell r="K4525">
            <v>32932.416000000005</v>
          </cell>
          <cell r="L4525">
            <v>32932.416000000005</v>
          </cell>
          <cell r="M4525">
            <v>24250.852999999999</v>
          </cell>
        </row>
        <row r="4526">
          <cell r="A4526">
            <v>38322</v>
          </cell>
          <cell r="B4526" t="str">
            <v>TiO2</v>
          </cell>
          <cell r="C4526" t="str">
            <v>Salisbury</v>
          </cell>
          <cell r="D4526" t="str">
            <v>Sachtleben</v>
          </cell>
          <cell r="E4526">
            <v>2480</v>
          </cell>
          <cell r="G4526" t="str">
            <v>€/MT</v>
          </cell>
          <cell r="H4526">
            <v>11</v>
          </cell>
          <cell r="I4526" t="str">
            <v>US</v>
          </cell>
          <cell r="J4526" t="str">
            <v>Scheffler</v>
          </cell>
          <cell r="K4526">
            <v>32932.416000000005</v>
          </cell>
          <cell r="L4526">
            <v>32932.416000000005</v>
          </cell>
          <cell r="M4526">
            <v>24250.852999999999</v>
          </cell>
        </row>
        <row r="4527">
          <cell r="A4527">
            <v>38353</v>
          </cell>
          <cell r="B4527" t="str">
            <v>TiO2</v>
          </cell>
          <cell r="C4527" t="str">
            <v>Salisbury</v>
          </cell>
          <cell r="D4527" t="str">
            <v>Sachtleben</v>
          </cell>
          <cell r="G4527" t="str">
            <v>€/MT</v>
          </cell>
          <cell r="I4527" t="str">
            <v>US</v>
          </cell>
          <cell r="J4527" t="str">
            <v>Scheffler</v>
          </cell>
          <cell r="K4527">
            <v>0</v>
          </cell>
          <cell r="L4527">
            <v>0</v>
          </cell>
          <cell r="M4527">
            <v>0</v>
          </cell>
        </row>
        <row r="4528">
          <cell r="A4528">
            <v>38384</v>
          </cell>
          <cell r="B4528" t="str">
            <v>TiO2</v>
          </cell>
          <cell r="C4528" t="str">
            <v>Salisbury</v>
          </cell>
          <cell r="D4528" t="str">
            <v>Sachtleben</v>
          </cell>
          <cell r="G4528" t="str">
            <v>€/MT</v>
          </cell>
          <cell r="I4528" t="str">
            <v>US</v>
          </cell>
          <cell r="J4528" t="str">
            <v>Scheffler</v>
          </cell>
          <cell r="K4528">
            <v>0</v>
          </cell>
          <cell r="L4528">
            <v>0</v>
          </cell>
          <cell r="M4528">
            <v>0</v>
          </cell>
        </row>
        <row r="4529">
          <cell r="A4529">
            <v>38412</v>
          </cell>
          <cell r="B4529" t="str">
            <v>TiO2</v>
          </cell>
          <cell r="C4529" t="str">
            <v>Salisbury</v>
          </cell>
          <cell r="D4529" t="str">
            <v>Sachtleben</v>
          </cell>
          <cell r="G4529" t="str">
            <v>€/MT</v>
          </cell>
          <cell r="I4529" t="str">
            <v>US</v>
          </cell>
          <cell r="J4529" t="str">
            <v>Scheffler</v>
          </cell>
          <cell r="K4529">
            <v>0</v>
          </cell>
          <cell r="L4529">
            <v>0</v>
          </cell>
          <cell r="M4529">
            <v>0</v>
          </cell>
        </row>
        <row r="4530">
          <cell r="A4530">
            <v>38443</v>
          </cell>
          <cell r="B4530" t="str">
            <v>TiO2</v>
          </cell>
          <cell r="C4530" t="str">
            <v>Salisbury</v>
          </cell>
          <cell r="D4530" t="str">
            <v>Sachtleben</v>
          </cell>
          <cell r="G4530" t="str">
            <v>€/MT</v>
          </cell>
          <cell r="I4530" t="str">
            <v>US</v>
          </cell>
          <cell r="J4530" t="str">
            <v>Scheffler</v>
          </cell>
          <cell r="K4530">
            <v>0</v>
          </cell>
          <cell r="L4530">
            <v>0</v>
          </cell>
          <cell r="M4530">
            <v>0</v>
          </cell>
        </row>
        <row r="4531">
          <cell r="A4531">
            <v>38473</v>
          </cell>
          <cell r="B4531" t="str">
            <v>TiO2</v>
          </cell>
          <cell r="C4531" t="str">
            <v>Salisbury</v>
          </cell>
          <cell r="D4531" t="str">
            <v>Sachtleben</v>
          </cell>
          <cell r="G4531" t="str">
            <v>€/MT</v>
          </cell>
          <cell r="I4531" t="str">
            <v>US</v>
          </cell>
          <cell r="J4531" t="str">
            <v>Scheffler</v>
          </cell>
          <cell r="K4531">
            <v>0</v>
          </cell>
          <cell r="L4531">
            <v>0</v>
          </cell>
          <cell r="M4531">
            <v>0</v>
          </cell>
        </row>
        <row r="4532">
          <cell r="A4532">
            <v>38504</v>
          </cell>
          <cell r="B4532" t="str">
            <v>TiO2</v>
          </cell>
          <cell r="C4532" t="str">
            <v>Salisbury</v>
          </cell>
          <cell r="D4532" t="str">
            <v>Sachtleben</v>
          </cell>
          <cell r="G4532" t="str">
            <v>€/MT</v>
          </cell>
          <cell r="I4532" t="str">
            <v>US</v>
          </cell>
          <cell r="J4532" t="str">
            <v>Scheffler</v>
          </cell>
          <cell r="K4532">
            <v>0</v>
          </cell>
          <cell r="L4532">
            <v>0</v>
          </cell>
          <cell r="M4532">
            <v>0</v>
          </cell>
        </row>
        <row r="4533">
          <cell r="A4533">
            <v>38534</v>
          </cell>
          <cell r="B4533" t="str">
            <v>TiO2</v>
          </cell>
          <cell r="C4533" t="str">
            <v>Salisbury</v>
          </cell>
          <cell r="D4533" t="str">
            <v>Sachtleben</v>
          </cell>
          <cell r="G4533" t="str">
            <v>€/MT</v>
          </cell>
          <cell r="I4533" t="str">
            <v>US</v>
          </cell>
          <cell r="J4533" t="str">
            <v>Scheffler</v>
          </cell>
          <cell r="K4533">
            <v>0</v>
          </cell>
          <cell r="L4533">
            <v>0</v>
          </cell>
          <cell r="M4533">
            <v>0</v>
          </cell>
        </row>
        <row r="4534">
          <cell r="A4534">
            <v>38565</v>
          </cell>
          <cell r="B4534" t="str">
            <v>TiO2</v>
          </cell>
          <cell r="C4534" t="str">
            <v>Salisbury</v>
          </cell>
          <cell r="D4534" t="str">
            <v>Sachtleben</v>
          </cell>
          <cell r="G4534" t="str">
            <v>€/MT</v>
          </cell>
          <cell r="I4534" t="str">
            <v>US</v>
          </cell>
          <cell r="J4534" t="str">
            <v>Scheffler</v>
          </cell>
          <cell r="K4534">
            <v>0</v>
          </cell>
          <cell r="L4534">
            <v>0</v>
          </cell>
          <cell r="M4534">
            <v>0</v>
          </cell>
        </row>
        <row r="4535">
          <cell r="A4535">
            <v>38596</v>
          </cell>
          <cell r="B4535" t="str">
            <v>TiO2</v>
          </cell>
          <cell r="C4535" t="str">
            <v>Salisbury</v>
          </cell>
          <cell r="D4535" t="str">
            <v>Sachtleben</v>
          </cell>
          <cell r="G4535" t="str">
            <v>€/MT</v>
          </cell>
          <cell r="I4535" t="str">
            <v>US</v>
          </cell>
          <cell r="J4535" t="str">
            <v>Scheffler</v>
          </cell>
          <cell r="K4535">
            <v>0</v>
          </cell>
          <cell r="L4535">
            <v>0</v>
          </cell>
          <cell r="M4535">
            <v>0</v>
          </cell>
        </row>
        <row r="4536">
          <cell r="A4536">
            <v>38626</v>
          </cell>
          <cell r="B4536" t="str">
            <v>TiO2</v>
          </cell>
          <cell r="C4536" t="str">
            <v>Salisbury</v>
          </cell>
          <cell r="D4536" t="str">
            <v>Sachtleben</v>
          </cell>
          <cell r="G4536" t="str">
            <v>€/MT</v>
          </cell>
          <cell r="I4536" t="str">
            <v>US</v>
          </cell>
          <cell r="J4536" t="str">
            <v>Scheffler</v>
          </cell>
          <cell r="K4536">
            <v>0</v>
          </cell>
          <cell r="L4536">
            <v>0</v>
          </cell>
          <cell r="M4536">
            <v>0</v>
          </cell>
        </row>
        <row r="4537">
          <cell r="A4537">
            <v>38657</v>
          </cell>
          <cell r="B4537" t="str">
            <v>TiO2</v>
          </cell>
          <cell r="C4537" t="str">
            <v>Salisbury</v>
          </cell>
          <cell r="D4537" t="str">
            <v>Sachtleben</v>
          </cell>
          <cell r="G4537" t="str">
            <v>€/MT</v>
          </cell>
          <cell r="I4537" t="str">
            <v>US</v>
          </cell>
          <cell r="J4537" t="str">
            <v>Scheffler</v>
          </cell>
          <cell r="K4537">
            <v>0</v>
          </cell>
          <cell r="L4537">
            <v>0</v>
          </cell>
          <cell r="M4537">
            <v>0</v>
          </cell>
        </row>
        <row r="4538">
          <cell r="A4538">
            <v>38687</v>
          </cell>
          <cell r="B4538" t="str">
            <v>TiO2</v>
          </cell>
          <cell r="C4538" t="str">
            <v>Salisbury</v>
          </cell>
          <cell r="D4538" t="str">
            <v>Sachtleben</v>
          </cell>
          <cell r="G4538" t="str">
            <v>€/MT</v>
          </cell>
          <cell r="I4538" t="str">
            <v>US</v>
          </cell>
          <cell r="J4538" t="str">
            <v>Scheffler</v>
          </cell>
          <cell r="K4538">
            <v>0</v>
          </cell>
          <cell r="L4538">
            <v>0</v>
          </cell>
          <cell r="M4538">
            <v>0</v>
          </cell>
        </row>
        <row r="4539">
          <cell r="A4539">
            <v>38108</v>
          </cell>
          <cell r="B4539" t="str">
            <v>TiO2</v>
          </cell>
          <cell r="C4539" t="str">
            <v>Shelby</v>
          </cell>
          <cell r="D4539" t="str">
            <v>Sachtleben</v>
          </cell>
          <cell r="E4539">
            <v>2480</v>
          </cell>
          <cell r="G4539" t="str">
            <v>€/MT</v>
          </cell>
          <cell r="H4539">
            <v>11</v>
          </cell>
          <cell r="I4539" t="str">
            <v>US</v>
          </cell>
          <cell r="J4539" t="str">
            <v>Scheffler</v>
          </cell>
          <cell r="K4539">
            <v>32755.745523809521</v>
          </cell>
          <cell r="L4539">
            <v>32755.745523809517</v>
          </cell>
          <cell r="M4539">
            <v>24250.852999999999</v>
          </cell>
        </row>
        <row r="4540">
          <cell r="A4540">
            <v>38139</v>
          </cell>
          <cell r="B4540" t="str">
            <v>TiO2</v>
          </cell>
          <cell r="C4540" t="str">
            <v>Shelby</v>
          </cell>
          <cell r="D4540" t="str">
            <v>Sachtleben</v>
          </cell>
          <cell r="E4540">
            <v>2480</v>
          </cell>
          <cell r="G4540" t="str">
            <v>€/MT</v>
          </cell>
          <cell r="H4540">
            <v>11</v>
          </cell>
          <cell r="I4540" t="str">
            <v>US</v>
          </cell>
          <cell r="J4540" t="str">
            <v>Scheffler</v>
          </cell>
          <cell r="K4540">
            <v>33113.331999999995</v>
          </cell>
          <cell r="L4540">
            <v>33113.331999999995</v>
          </cell>
          <cell r="M4540">
            <v>24250.852999999999</v>
          </cell>
        </row>
        <row r="4541">
          <cell r="A4541">
            <v>38169</v>
          </cell>
          <cell r="B4541" t="str">
            <v>TiO2</v>
          </cell>
          <cell r="C4541" t="str">
            <v>Shelby</v>
          </cell>
          <cell r="D4541" t="str">
            <v>Sachtleben</v>
          </cell>
          <cell r="E4541">
            <v>2480</v>
          </cell>
          <cell r="G4541" t="str">
            <v>€/MT</v>
          </cell>
          <cell r="H4541">
            <v>11</v>
          </cell>
          <cell r="I4541" t="str">
            <v>US</v>
          </cell>
          <cell r="J4541" t="str">
            <v>Scheffler</v>
          </cell>
          <cell r="K4541">
            <v>32948.849568210644</v>
          </cell>
          <cell r="L4541">
            <v>32948.849568210644</v>
          </cell>
          <cell r="M4541">
            <v>24250.852999999999</v>
          </cell>
        </row>
        <row r="4542">
          <cell r="A4542">
            <v>38200</v>
          </cell>
          <cell r="B4542" t="str">
            <v>TiO2</v>
          </cell>
          <cell r="C4542" t="str">
            <v>Shelby</v>
          </cell>
          <cell r="D4542" t="str">
            <v>Sachtleben</v>
          </cell>
          <cell r="E4542">
            <v>2480</v>
          </cell>
          <cell r="G4542" t="str">
            <v>€/MT</v>
          </cell>
          <cell r="H4542">
            <v>11</v>
          </cell>
          <cell r="I4542" t="str">
            <v>US</v>
          </cell>
          <cell r="J4542" t="str">
            <v>Scheffler</v>
          </cell>
          <cell r="K4542">
            <v>33276.144</v>
          </cell>
          <cell r="L4542">
            <v>33276.144</v>
          </cell>
          <cell r="M4542">
            <v>24250.852999999999</v>
          </cell>
        </row>
        <row r="4543">
          <cell r="A4543">
            <v>38231</v>
          </cell>
          <cell r="B4543" t="str">
            <v>TiO2</v>
          </cell>
          <cell r="C4543" t="str">
            <v>Shelby</v>
          </cell>
          <cell r="D4543" t="str">
            <v>Sachtleben</v>
          </cell>
          <cell r="E4543">
            <v>2480</v>
          </cell>
          <cell r="G4543" t="str">
            <v>€/MT</v>
          </cell>
          <cell r="H4543">
            <v>11</v>
          </cell>
          <cell r="I4543" t="str">
            <v>US</v>
          </cell>
          <cell r="J4543" t="str">
            <v>Scheffler</v>
          </cell>
          <cell r="K4543">
            <v>32932.416000000005</v>
          </cell>
          <cell r="L4543">
            <v>32932.416000000005</v>
          </cell>
          <cell r="M4543">
            <v>24250.852999999999</v>
          </cell>
        </row>
        <row r="4544">
          <cell r="A4544">
            <v>38261</v>
          </cell>
          <cell r="B4544" t="str">
            <v>TiO2</v>
          </cell>
          <cell r="C4544" t="str">
            <v>Shelby</v>
          </cell>
          <cell r="D4544" t="str">
            <v>Sachtleben</v>
          </cell>
          <cell r="E4544">
            <v>2480</v>
          </cell>
          <cell r="G4544" t="str">
            <v>€/MT</v>
          </cell>
          <cell r="H4544">
            <v>11</v>
          </cell>
          <cell r="I4544" t="str">
            <v>US</v>
          </cell>
          <cell r="J4544" t="str">
            <v>Scheffler</v>
          </cell>
          <cell r="K4544">
            <v>32932.416000000005</v>
          </cell>
          <cell r="L4544">
            <v>32932.416000000005</v>
          </cell>
          <cell r="M4544">
            <v>24250.852999999999</v>
          </cell>
        </row>
        <row r="4545">
          <cell r="A4545">
            <v>38292</v>
          </cell>
          <cell r="B4545" t="str">
            <v>TiO2</v>
          </cell>
          <cell r="C4545" t="str">
            <v>Shelby</v>
          </cell>
          <cell r="D4545" t="str">
            <v>Sachtleben</v>
          </cell>
          <cell r="E4545">
            <v>2480</v>
          </cell>
          <cell r="G4545" t="str">
            <v>€/MT</v>
          </cell>
          <cell r="H4545">
            <v>11</v>
          </cell>
          <cell r="I4545" t="str">
            <v>US</v>
          </cell>
          <cell r="J4545" t="str">
            <v>Scheffler</v>
          </cell>
          <cell r="K4545">
            <v>32932.416000000005</v>
          </cell>
          <cell r="L4545">
            <v>32932.416000000005</v>
          </cell>
          <cell r="M4545">
            <v>24250.852999999999</v>
          </cell>
        </row>
        <row r="4546">
          <cell r="A4546">
            <v>38322</v>
          </cell>
          <cell r="B4546" t="str">
            <v>TiO2</v>
          </cell>
          <cell r="C4546" t="str">
            <v>Shelby</v>
          </cell>
          <cell r="D4546" t="str">
            <v>Sachtleben</v>
          </cell>
          <cell r="E4546">
            <v>2480</v>
          </cell>
          <cell r="G4546" t="str">
            <v>€/MT</v>
          </cell>
          <cell r="H4546">
            <v>11</v>
          </cell>
          <cell r="I4546" t="str">
            <v>US</v>
          </cell>
          <cell r="J4546" t="str">
            <v>Scheffler</v>
          </cell>
          <cell r="K4546">
            <v>32932.416000000005</v>
          </cell>
          <cell r="L4546">
            <v>32932.416000000005</v>
          </cell>
          <cell r="M4546">
            <v>24250.852999999999</v>
          </cell>
        </row>
        <row r="4547">
          <cell r="A4547">
            <v>38353</v>
          </cell>
          <cell r="B4547" t="str">
            <v>TiO2</v>
          </cell>
          <cell r="C4547" t="str">
            <v>Shelby</v>
          </cell>
          <cell r="D4547" t="str">
            <v>Sachtleben</v>
          </cell>
          <cell r="G4547" t="str">
            <v>€/MT</v>
          </cell>
          <cell r="I4547" t="str">
            <v>US</v>
          </cell>
          <cell r="J4547" t="str">
            <v>Scheffler</v>
          </cell>
          <cell r="K4547">
            <v>0</v>
          </cell>
          <cell r="L4547">
            <v>0</v>
          </cell>
          <cell r="M4547">
            <v>0</v>
          </cell>
        </row>
        <row r="4548">
          <cell r="A4548">
            <v>38384</v>
          </cell>
          <cell r="B4548" t="str">
            <v>TiO2</v>
          </cell>
          <cell r="C4548" t="str">
            <v>Shelby</v>
          </cell>
          <cell r="D4548" t="str">
            <v>Sachtleben</v>
          </cell>
          <cell r="G4548" t="str">
            <v>€/MT</v>
          </cell>
          <cell r="I4548" t="str">
            <v>US</v>
          </cell>
          <cell r="J4548" t="str">
            <v>Scheffler</v>
          </cell>
          <cell r="K4548">
            <v>0</v>
          </cell>
          <cell r="L4548">
            <v>0</v>
          </cell>
          <cell r="M4548">
            <v>0</v>
          </cell>
        </row>
        <row r="4549">
          <cell r="A4549">
            <v>38412</v>
          </cell>
          <cell r="B4549" t="str">
            <v>TiO2</v>
          </cell>
          <cell r="C4549" t="str">
            <v>Shelby</v>
          </cell>
          <cell r="D4549" t="str">
            <v>Sachtleben</v>
          </cell>
          <cell r="G4549" t="str">
            <v>€/MT</v>
          </cell>
          <cell r="I4549" t="str">
            <v>US</v>
          </cell>
          <cell r="J4549" t="str">
            <v>Scheffler</v>
          </cell>
          <cell r="K4549">
            <v>0</v>
          </cell>
          <cell r="L4549">
            <v>0</v>
          </cell>
          <cell r="M4549">
            <v>0</v>
          </cell>
        </row>
        <row r="4550">
          <cell r="A4550">
            <v>38443</v>
          </cell>
          <cell r="B4550" t="str">
            <v>TiO2</v>
          </cell>
          <cell r="C4550" t="str">
            <v>Shelby</v>
          </cell>
          <cell r="D4550" t="str">
            <v>Sachtleben</v>
          </cell>
          <cell r="G4550" t="str">
            <v>€/MT</v>
          </cell>
          <cell r="I4550" t="str">
            <v>US</v>
          </cell>
          <cell r="J4550" t="str">
            <v>Scheffler</v>
          </cell>
          <cell r="K4550">
            <v>0</v>
          </cell>
          <cell r="L4550">
            <v>0</v>
          </cell>
          <cell r="M4550">
            <v>0</v>
          </cell>
        </row>
        <row r="4551">
          <cell r="A4551">
            <v>38473</v>
          </cell>
          <cell r="B4551" t="str">
            <v>TiO2</v>
          </cell>
          <cell r="C4551" t="str">
            <v>Shelby</v>
          </cell>
          <cell r="D4551" t="str">
            <v>Sachtleben</v>
          </cell>
          <cell r="G4551" t="str">
            <v>€/MT</v>
          </cell>
          <cell r="I4551" t="str">
            <v>US</v>
          </cell>
          <cell r="J4551" t="str">
            <v>Scheffler</v>
          </cell>
          <cell r="K4551">
            <v>0</v>
          </cell>
          <cell r="L4551">
            <v>0</v>
          </cell>
          <cell r="M4551">
            <v>0</v>
          </cell>
        </row>
        <row r="4552">
          <cell r="A4552">
            <v>38504</v>
          </cell>
          <cell r="B4552" t="str">
            <v>TiO2</v>
          </cell>
          <cell r="C4552" t="str">
            <v>Shelby</v>
          </cell>
          <cell r="D4552" t="str">
            <v>Sachtleben</v>
          </cell>
          <cell r="G4552" t="str">
            <v>€/MT</v>
          </cell>
          <cell r="I4552" t="str">
            <v>US</v>
          </cell>
          <cell r="J4552" t="str">
            <v>Scheffler</v>
          </cell>
          <cell r="K4552">
            <v>0</v>
          </cell>
          <cell r="L4552">
            <v>0</v>
          </cell>
          <cell r="M4552">
            <v>0</v>
          </cell>
        </row>
        <row r="4553">
          <cell r="A4553">
            <v>38534</v>
          </cell>
          <cell r="B4553" t="str">
            <v>TiO2</v>
          </cell>
          <cell r="C4553" t="str">
            <v>Shelby</v>
          </cell>
          <cell r="D4553" t="str">
            <v>Sachtleben</v>
          </cell>
          <cell r="G4553" t="str">
            <v>€/MT</v>
          </cell>
          <cell r="I4553" t="str">
            <v>US</v>
          </cell>
          <cell r="J4553" t="str">
            <v>Scheffler</v>
          </cell>
          <cell r="K4553">
            <v>0</v>
          </cell>
          <cell r="L4553">
            <v>0</v>
          </cell>
          <cell r="M4553">
            <v>0</v>
          </cell>
        </row>
        <row r="4554">
          <cell r="A4554">
            <v>38565</v>
          </cell>
          <cell r="B4554" t="str">
            <v>TiO2</v>
          </cell>
          <cell r="C4554" t="str">
            <v>Shelby</v>
          </cell>
          <cell r="D4554" t="str">
            <v>Sachtleben</v>
          </cell>
          <cell r="G4554" t="str">
            <v>€/MT</v>
          </cell>
          <cell r="I4554" t="str">
            <v>US</v>
          </cell>
          <cell r="J4554" t="str">
            <v>Scheffler</v>
          </cell>
          <cell r="K4554">
            <v>0</v>
          </cell>
          <cell r="L4554">
            <v>0</v>
          </cell>
          <cell r="M4554">
            <v>0</v>
          </cell>
        </row>
        <row r="4555">
          <cell r="A4555">
            <v>38596</v>
          </cell>
          <cell r="B4555" t="str">
            <v>TiO2</v>
          </cell>
          <cell r="C4555" t="str">
            <v>Shelby</v>
          </cell>
          <cell r="D4555" t="str">
            <v>Sachtleben</v>
          </cell>
          <cell r="G4555" t="str">
            <v>€/MT</v>
          </cell>
          <cell r="I4555" t="str">
            <v>US</v>
          </cell>
          <cell r="J4555" t="str">
            <v>Scheffler</v>
          </cell>
          <cell r="K4555">
            <v>0</v>
          </cell>
          <cell r="L4555">
            <v>0</v>
          </cell>
          <cell r="M4555">
            <v>0</v>
          </cell>
        </row>
        <row r="4556">
          <cell r="A4556">
            <v>38626</v>
          </cell>
          <cell r="B4556" t="str">
            <v>TiO2</v>
          </cell>
          <cell r="C4556" t="str">
            <v>Shelby</v>
          </cell>
          <cell r="D4556" t="str">
            <v>Sachtleben</v>
          </cell>
          <cell r="G4556" t="str">
            <v>€/MT</v>
          </cell>
          <cell r="I4556" t="str">
            <v>US</v>
          </cell>
          <cell r="J4556" t="str">
            <v>Scheffler</v>
          </cell>
          <cell r="K4556">
            <v>0</v>
          </cell>
          <cell r="L4556">
            <v>0</v>
          </cell>
          <cell r="M4556">
            <v>0</v>
          </cell>
        </row>
        <row r="4557">
          <cell r="A4557">
            <v>38657</v>
          </cell>
          <cell r="B4557" t="str">
            <v>TiO2</v>
          </cell>
          <cell r="C4557" t="str">
            <v>Shelby</v>
          </cell>
          <cell r="D4557" t="str">
            <v>Sachtleben</v>
          </cell>
          <cell r="G4557" t="str">
            <v>€/MT</v>
          </cell>
          <cell r="I4557" t="str">
            <v>US</v>
          </cell>
          <cell r="J4557" t="str">
            <v>Scheffler</v>
          </cell>
          <cell r="K4557">
            <v>0</v>
          </cell>
          <cell r="L4557">
            <v>0</v>
          </cell>
          <cell r="M4557">
            <v>0</v>
          </cell>
        </row>
        <row r="4558">
          <cell r="A4558">
            <v>38687</v>
          </cell>
          <cell r="B4558" t="str">
            <v>TiO2</v>
          </cell>
          <cell r="C4558" t="str">
            <v>Shelby</v>
          </cell>
          <cell r="D4558" t="str">
            <v>Sachtleben</v>
          </cell>
          <cell r="G4558" t="str">
            <v>€/MT</v>
          </cell>
          <cell r="I4558" t="str">
            <v>US</v>
          </cell>
          <cell r="J4558" t="str">
            <v>Scheffler</v>
          </cell>
          <cell r="K4558">
            <v>0</v>
          </cell>
          <cell r="L4558">
            <v>0</v>
          </cell>
          <cell r="M4558">
            <v>0</v>
          </cell>
        </row>
        <row r="4559">
          <cell r="A4559">
            <v>37622</v>
          </cell>
          <cell r="B4559" t="str">
            <v>NG</v>
          </cell>
          <cell r="C4559" t="str">
            <v>Athens</v>
          </cell>
          <cell r="D4559" t="str">
            <v>AGL</v>
          </cell>
          <cell r="E4559">
            <v>7.1527873134328361</v>
          </cell>
          <cell r="G4559" t="str">
            <v>$/MMBtu</v>
          </cell>
          <cell r="H4559">
            <v>1083.3333333333333</v>
          </cell>
          <cell r="I4559" t="str">
            <v>US</v>
          </cell>
          <cell r="J4559" t="str">
            <v>Greene</v>
          </cell>
          <cell r="K4559">
            <v>7748.8529228855723</v>
          </cell>
          <cell r="L4559">
            <v>7748.8529228855723</v>
          </cell>
          <cell r="M4559">
            <v>1083.3333333333333</v>
          </cell>
        </row>
        <row r="4560">
          <cell r="A4560">
            <v>37653</v>
          </cell>
          <cell r="B4560" t="str">
            <v>NG</v>
          </cell>
          <cell r="C4560" t="str">
            <v>Athens</v>
          </cell>
          <cell r="D4560" t="str">
            <v>AGL</v>
          </cell>
          <cell r="E4560">
            <v>7.9183385300668148</v>
          </cell>
          <cell r="G4560" t="str">
            <v>$/MMBtu</v>
          </cell>
          <cell r="H4560">
            <v>1083.3333333333333</v>
          </cell>
          <cell r="I4560" t="str">
            <v>US</v>
          </cell>
          <cell r="J4560" t="str">
            <v>Greene</v>
          </cell>
          <cell r="K4560">
            <v>8578.2000742390483</v>
          </cell>
          <cell r="L4560">
            <v>8578.2000742390483</v>
          </cell>
          <cell r="M4560">
            <v>1083.3333333333333</v>
          </cell>
        </row>
        <row r="4561">
          <cell r="A4561">
            <v>37681</v>
          </cell>
          <cell r="B4561" t="str">
            <v>NG</v>
          </cell>
          <cell r="C4561" t="str">
            <v>Athens</v>
          </cell>
          <cell r="D4561" t="str">
            <v>AGL</v>
          </cell>
          <cell r="E4561">
            <v>11.63824569789675</v>
          </cell>
          <cell r="G4561" t="str">
            <v>$/MMBtu</v>
          </cell>
          <cell r="H4561">
            <v>1083.3333333333333</v>
          </cell>
          <cell r="I4561" t="str">
            <v>US</v>
          </cell>
          <cell r="J4561" t="str">
            <v>Greene</v>
          </cell>
          <cell r="K4561">
            <v>12608.099506054812</v>
          </cell>
          <cell r="L4561">
            <v>12608.099506054812</v>
          </cell>
          <cell r="M4561">
            <v>1083.3333333333333</v>
          </cell>
        </row>
        <row r="4562">
          <cell r="A4562">
            <v>37712</v>
          </cell>
          <cell r="B4562" t="str">
            <v>NG</v>
          </cell>
          <cell r="C4562" t="str">
            <v>Athens</v>
          </cell>
          <cell r="D4562" t="str">
            <v>AGL</v>
          </cell>
          <cell r="E4562">
            <v>7.4321847826086955</v>
          </cell>
          <cell r="G4562" t="str">
            <v>$/MMBtu</v>
          </cell>
          <cell r="H4562">
            <v>1083.3333333333333</v>
          </cell>
          <cell r="I4562" t="str">
            <v>US</v>
          </cell>
          <cell r="J4562" t="str">
            <v>Greene</v>
          </cell>
          <cell r="K4562">
            <v>8051.5335144927531</v>
          </cell>
          <cell r="L4562">
            <v>8051.5335144927531</v>
          </cell>
          <cell r="M4562">
            <v>1083.3333333333333</v>
          </cell>
        </row>
        <row r="4563">
          <cell r="A4563">
            <v>37742</v>
          </cell>
          <cell r="B4563" t="str">
            <v>NG</v>
          </cell>
          <cell r="C4563" t="str">
            <v>Athens</v>
          </cell>
          <cell r="D4563" t="str">
            <v>AGL</v>
          </cell>
          <cell r="E4563">
            <v>6.79</v>
          </cell>
          <cell r="G4563" t="str">
            <v>$/MMBtu</v>
          </cell>
          <cell r="H4563">
            <v>1083.3333333333333</v>
          </cell>
          <cell r="I4563" t="str">
            <v>US</v>
          </cell>
          <cell r="J4563" t="str">
            <v>Greene</v>
          </cell>
          <cell r="K4563">
            <v>7355.833333333333</v>
          </cell>
          <cell r="L4563">
            <v>7355.833333333333</v>
          </cell>
          <cell r="M4563">
            <v>1083.3333333333333</v>
          </cell>
        </row>
        <row r="4564">
          <cell r="A4564">
            <v>37773</v>
          </cell>
          <cell r="B4564" t="str">
            <v>NG</v>
          </cell>
          <cell r="C4564" t="str">
            <v>Athens</v>
          </cell>
          <cell r="D4564" t="str">
            <v>AGL</v>
          </cell>
          <cell r="E4564">
            <v>7.67</v>
          </cell>
          <cell r="G4564" t="str">
            <v>$/MMBtu</v>
          </cell>
          <cell r="H4564">
            <v>1083.3333333333333</v>
          </cell>
          <cell r="I4564" t="str">
            <v>US</v>
          </cell>
          <cell r="J4564" t="str">
            <v>Greene</v>
          </cell>
          <cell r="K4564">
            <v>8309.1666666666661</v>
          </cell>
          <cell r="L4564">
            <v>8309.1666666666661</v>
          </cell>
          <cell r="M4564">
            <v>1083.3333333333333</v>
          </cell>
        </row>
        <row r="4565">
          <cell r="A4565">
            <v>37803</v>
          </cell>
          <cell r="B4565" t="str">
            <v>NG</v>
          </cell>
          <cell r="C4565" t="str">
            <v>Athens</v>
          </cell>
          <cell r="D4565" t="str">
            <v>AGL</v>
          </cell>
          <cell r="E4565">
            <v>7.16</v>
          </cell>
          <cell r="G4565" t="str">
            <v>$/MMBtu</v>
          </cell>
          <cell r="H4565">
            <v>1083.3333333333333</v>
          </cell>
          <cell r="I4565" t="str">
            <v>US</v>
          </cell>
          <cell r="J4565" t="str">
            <v>Greene</v>
          </cell>
          <cell r="K4565">
            <v>7756.6666666666661</v>
          </cell>
          <cell r="L4565">
            <v>7756.6666666666661</v>
          </cell>
          <cell r="M4565">
            <v>1083.3333333333333</v>
          </cell>
        </row>
        <row r="4566">
          <cell r="A4566">
            <v>37834</v>
          </cell>
          <cell r="B4566" t="str">
            <v>NG</v>
          </cell>
          <cell r="C4566" t="str">
            <v>Athens</v>
          </cell>
          <cell r="D4566" t="str">
            <v>AGL</v>
          </cell>
          <cell r="E4566">
            <v>6.46</v>
          </cell>
          <cell r="G4566" t="str">
            <v>$/MMBtu</v>
          </cell>
          <cell r="H4566">
            <v>1083.3333333333333</v>
          </cell>
          <cell r="I4566" t="str">
            <v>US</v>
          </cell>
          <cell r="J4566" t="str">
            <v>Greene</v>
          </cell>
          <cell r="K4566">
            <v>6998.333333333333</v>
          </cell>
          <cell r="L4566">
            <v>6998.333333333333</v>
          </cell>
          <cell r="M4566">
            <v>1083.3333333333333</v>
          </cell>
        </row>
        <row r="4567">
          <cell r="A4567">
            <v>37865</v>
          </cell>
          <cell r="B4567" t="str">
            <v>NG</v>
          </cell>
          <cell r="C4567" t="str">
            <v>Athens</v>
          </cell>
          <cell r="D4567" t="str">
            <v>AGL</v>
          </cell>
          <cell r="E4567">
            <v>6.62</v>
          </cell>
          <cell r="G4567" t="str">
            <v>$/MMBtu</v>
          </cell>
          <cell r="H4567">
            <v>1083.3333333333333</v>
          </cell>
          <cell r="I4567" t="str">
            <v>US</v>
          </cell>
          <cell r="J4567" t="str">
            <v>Greene</v>
          </cell>
          <cell r="K4567">
            <v>7171.6666666666661</v>
          </cell>
          <cell r="L4567">
            <v>7171.6666666666661</v>
          </cell>
          <cell r="M4567">
            <v>1083.3333333333333</v>
          </cell>
        </row>
        <row r="4568">
          <cell r="A4568">
            <v>37895</v>
          </cell>
          <cell r="B4568" t="str">
            <v>NG</v>
          </cell>
          <cell r="C4568" t="str">
            <v>Athens</v>
          </cell>
          <cell r="D4568" t="str">
            <v>AGL</v>
          </cell>
          <cell r="E4568">
            <v>6.06</v>
          </cell>
          <cell r="G4568" t="str">
            <v>$/MMBtu</v>
          </cell>
          <cell r="H4568">
            <v>1083.3333333333333</v>
          </cell>
          <cell r="I4568" t="str">
            <v>US</v>
          </cell>
          <cell r="J4568" t="str">
            <v>Greene</v>
          </cell>
          <cell r="K4568">
            <v>6564.9999999999991</v>
          </cell>
          <cell r="L4568">
            <v>6564.9999999999991</v>
          </cell>
          <cell r="M4568">
            <v>1083.3333333333333</v>
          </cell>
        </row>
        <row r="4569">
          <cell r="A4569">
            <v>37926</v>
          </cell>
          <cell r="B4569" t="str">
            <v>NG</v>
          </cell>
          <cell r="C4569" t="str">
            <v>Athens</v>
          </cell>
          <cell r="D4569" t="str">
            <v>AGL</v>
          </cell>
          <cell r="E4569">
            <v>6.09</v>
          </cell>
          <cell r="G4569" t="str">
            <v>$/MMBtu</v>
          </cell>
          <cell r="H4569">
            <v>1083.3333333333333</v>
          </cell>
          <cell r="I4569" t="str">
            <v>US</v>
          </cell>
          <cell r="J4569" t="str">
            <v>Greene</v>
          </cell>
          <cell r="K4569">
            <v>6597.4999999999991</v>
          </cell>
          <cell r="L4569">
            <v>6597.4999999999991</v>
          </cell>
          <cell r="M4569">
            <v>1083.3333333333333</v>
          </cell>
        </row>
        <row r="4570">
          <cell r="A4570">
            <v>37956</v>
          </cell>
          <cell r="B4570" t="str">
            <v>NG</v>
          </cell>
          <cell r="C4570" t="str">
            <v>Athens</v>
          </cell>
          <cell r="D4570" t="str">
            <v>AGL</v>
          </cell>
          <cell r="E4570">
            <v>6.49</v>
          </cell>
          <cell r="G4570" t="str">
            <v>$/MMBtu</v>
          </cell>
          <cell r="H4570">
            <v>1083.3333333333333</v>
          </cell>
          <cell r="I4570" t="str">
            <v>US</v>
          </cell>
          <cell r="J4570" t="str">
            <v>Greene</v>
          </cell>
          <cell r="K4570">
            <v>7030.833333333333</v>
          </cell>
          <cell r="L4570">
            <v>7030.833333333333</v>
          </cell>
          <cell r="M4570">
            <v>1083.3333333333333</v>
          </cell>
        </row>
        <row r="4571">
          <cell r="A4571">
            <v>37987</v>
          </cell>
          <cell r="B4571" t="str">
            <v>NG</v>
          </cell>
          <cell r="C4571" t="str">
            <v>Athens</v>
          </cell>
          <cell r="D4571" t="str">
            <v>AGL</v>
          </cell>
          <cell r="E4571">
            <v>92.069143968871586</v>
          </cell>
          <cell r="F4571">
            <v>0.01</v>
          </cell>
          <cell r="G4571" t="str">
            <v>$/MMBtu</v>
          </cell>
          <cell r="H4571">
            <v>257</v>
          </cell>
          <cell r="I4571" t="str">
            <v>US</v>
          </cell>
          <cell r="J4571" t="str">
            <v>Greene</v>
          </cell>
          <cell r="K4571">
            <v>23664.34</v>
          </cell>
          <cell r="L4571">
            <v>23661.769999999997</v>
          </cell>
          <cell r="M4571">
            <v>257</v>
          </cell>
        </row>
        <row r="4572">
          <cell r="A4572">
            <v>38018</v>
          </cell>
          <cell r="B4572" t="str">
            <v>NG</v>
          </cell>
          <cell r="C4572" t="str">
            <v>Athens</v>
          </cell>
          <cell r="D4572" t="str">
            <v>AGL</v>
          </cell>
          <cell r="E4572">
            <v>74.147901234567883</v>
          </cell>
          <cell r="F4572">
            <v>0.01</v>
          </cell>
          <cell r="G4572" t="str">
            <v>$/MMBtu</v>
          </cell>
          <cell r="H4572">
            <v>243</v>
          </cell>
          <cell r="I4572" t="str">
            <v>US</v>
          </cell>
          <cell r="J4572" t="str">
            <v>Greene</v>
          </cell>
          <cell r="K4572">
            <v>18020.369999999995</v>
          </cell>
          <cell r="L4572">
            <v>18017.939999999995</v>
          </cell>
          <cell r="M4572">
            <v>243</v>
          </cell>
        </row>
        <row r="4573">
          <cell r="A4573">
            <v>38047</v>
          </cell>
          <cell r="B4573" t="str">
            <v>NG</v>
          </cell>
          <cell r="C4573" t="str">
            <v>Athens</v>
          </cell>
          <cell r="D4573" t="str">
            <v>AGL</v>
          </cell>
          <cell r="E4573">
            <v>68.253140096618353</v>
          </cell>
          <cell r="F4573">
            <v>0.01</v>
          </cell>
          <cell r="G4573" t="str">
            <v>$/MMBtu</v>
          </cell>
          <cell r="H4573">
            <v>207</v>
          </cell>
          <cell r="I4573" t="str">
            <v>US</v>
          </cell>
          <cell r="J4573" t="str">
            <v>Greene</v>
          </cell>
          <cell r="K4573">
            <v>14130.47</v>
          </cell>
          <cell r="L4573">
            <v>14128.4</v>
          </cell>
          <cell r="M4573">
            <v>207</v>
          </cell>
        </row>
        <row r="4574">
          <cell r="A4574">
            <v>38078</v>
          </cell>
          <cell r="B4574" t="str">
            <v>NG</v>
          </cell>
          <cell r="C4574" t="str">
            <v>Athens</v>
          </cell>
          <cell r="D4574" t="str">
            <v>AGL</v>
          </cell>
          <cell r="E4574">
            <v>7.1083752417794974</v>
          </cell>
          <cell r="F4574">
            <v>0.01</v>
          </cell>
          <cell r="G4574" t="str">
            <v>$/MMBtu</v>
          </cell>
          <cell r="H4574">
            <v>1034</v>
          </cell>
          <cell r="I4574" t="str">
            <v>US</v>
          </cell>
          <cell r="J4574" t="str">
            <v>Greene</v>
          </cell>
          <cell r="K4574">
            <v>7360.4000000000005</v>
          </cell>
          <cell r="L4574">
            <v>7350.06</v>
          </cell>
          <cell r="M4574">
            <v>1034</v>
          </cell>
        </row>
        <row r="4575">
          <cell r="A4575">
            <v>38108</v>
          </cell>
          <cell r="B4575" t="str">
            <v>NG</v>
          </cell>
          <cell r="C4575" t="str">
            <v>Athens</v>
          </cell>
          <cell r="D4575" t="str">
            <v>AGL</v>
          </cell>
          <cell r="E4575">
            <v>338.73</v>
          </cell>
          <cell r="F4575">
            <v>0.01</v>
          </cell>
          <cell r="G4575" t="str">
            <v>$/MMBtu</v>
          </cell>
          <cell r="H4575">
            <v>1</v>
          </cell>
          <cell r="I4575" t="str">
            <v>US</v>
          </cell>
          <cell r="J4575" t="str">
            <v>Greene</v>
          </cell>
          <cell r="K4575">
            <v>338.74</v>
          </cell>
          <cell r="L4575">
            <v>338.73</v>
          </cell>
          <cell r="M4575">
            <v>1</v>
          </cell>
        </row>
        <row r="4576">
          <cell r="A4576">
            <v>38139</v>
          </cell>
          <cell r="B4576" t="str">
            <v>NG</v>
          </cell>
          <cell r="C4576" t="str">
            <v>Athens</v>
          </cell>
          <cell r="D4576" t="str">
            <v>AGL</v>
          </cell>
          <cell r="E4576">
            <v>8.48</v>
          </cell>
          <cell r="G4576" t="str">
            <v>$/MMBtu</v>
          </cell>
          <cell r="H4576">
            <v>1083.3333333333333</v>
          </cell>
          <cell r="I4576" t="str">
            <v>US</v>
          </cell>
          <cell r="J4576" t="str">
            <v>Greene</v>
          </cell>
          <cell r="K4576">
            <v>9186.6666666666661</v>
          </cell>
          <cell r="L4576">
            <v>9186.6666666666661</v>
          </cell>
          <cell r="M4576">
            <v>1083.3333333333333</v>
          </cell>
        </row>
        <row r="4577">
          <cell r="A4577">
            <v>38169</v>
          </cell>
          <cell r="B4577" t="str">
            <v>NG</v>
          </cell>
          <cell r="C4577" t="str">
            <v>Athens</v>
          </cell>
          <cell r="D4577" t="str">
            <v>AGL</v>
          </cell>
          <cell r="E4577">
            <v>7.9399999999999995</v>
          </cell>
          <cell r="G4577" t="str">
            <v>$/MMBtu</v>
          </cell>
          <cell r="H4577">
            <v>1083.3333333333333</v>
          </cell>
          <cell r="I4577" t="str">
            <v>US</v>
          </cell>
          <cell r="J4577" t="str">
            <v>Greene</v>
          </cell>
          <cell r="K4577">
            <v>8601.6666666666661</v>
          </cell>
          <cell r="L4577">
            <v>8601.6666666666661</v>
          </cell>
          <cell r="M4577">
            <v>1083.3333333333333</v>
          </cell>
        </row>
        <row r="4578">
          <cell r="A4578">
            <v>38200</v>
          </cell>
          <cell r="B4578" t="str">
            <v>NG</v>
          </cell>
          <cell r="C4578" t="str">
            <v>Athens</v>
          </cell>
          <cell r="D4578" t="str">
            <v>AGL</v>
          </cell>
          <cell r="E4578">
            <v>7.8479999999999999</v>
          </cell>
          <cell r="G4578" t="str">
            <v>$/MMBtu</v>
          </cell>
          <cell r="H4578">
            <v>1083.3333333333333</v>
          </cell>
          <cell r="I4578" t="str">
            <v>US</v>
          </cell>
          <cell r="J4578" t="str">
            <v>Greene</v>
          </cell>
          <cell r="K4578">
            <v>8502</v>
          </cell>
          <cell r="L4578">
            <v>8502</v>
          </cell>
          <cell r="M4578">
            <v>1083.3333333333333</v>
          </cell>
        </row>
        <row r="4579">
          <cell r="A4579">
            <v>38231</v>
          </cell>
          <cell r="B4579" t="str">
            <v>NG</v>
          </cell>
          <cell r="C4579" t="str">
            <v>Athens</v>
          </cell>
          <cell r="D4579" t="str">
            <v>AGL</v>
          </cell>
          <cell r="E4579">
            <v>6.9889999999999999</v>
          </cell>
          <cell r="G4579" t="str">
            <v>$/MMBtu</v>
          </cell>
          <cell r="H4579">
            <v>1083.3333333333333</v>
          </cell>
          <cell r="I4579" t="str">
            <v>US</v>
          </cell>
          <cell r="J4579" t="str">
            <v>Greene</v>
          </cell>
          <cell r="K4579">
            <v>7571.4166666666661</v>
          </cell>
          <cell r="L4579">
            <v>7571.4166666666661</v>
          </cell>
          <cell r="M4579">
            <v>1083.3333333333333</v>
          </cell>
        </row>
        <row r="4580">
          <cell r="A4580">
            <v>38261</v>
          </cell>
          <cell r="B4580" t="str">
            <v>NG</v>
          </cell>
          <cell r="C4580" t="str">
            <v>Athens</v>
          </cell>
          <cell r="D4580" t="str">
            <v>AGL</v>
          </cell>
          <cell r="E4580">
            <v>7.4289999999999994</v>
          </cell>
          <cell r="G4580" t="str">
            <v>$/MMBtu</v>
          </cell>
          <cell r="H4580">
            <v>1083.3333333333333</v>
          </cell>
          <cell r="I4580" t="str">
            <v>US</v>
          </cell>
          <cell r="J4580" t="str">
            <v>Greene</v>
          </cell>
          <cell r="K4580">
            <v>8048.0833333333321</v>
          </cell>
          <cell r="L4580">
            <v>8048.0833333333321</v>
          </cell>
          <cell r="M4580">
            <v>1083.3333333333333</v>
          </cell>
        </row>
        <row r="4581">
          <cell r="A4581">
            <v>38292</v>
          </cell>
          <cell r="B4581" t="str">
            <v>NG</v>
          </cell>
          <cell r="C4581" t="str">
            <v>Athens</v>
          </cell>
          <cell r="D4581" t="str">
            <v>AGL</v>
          </cell>
          <cell r="E4581">
            <v>8.0419999999999998</v>
          </cell>
          <cell r="G4581" t="str">
            <v>$/MMBtu</v>
          </cell>
          <cell r="H4581">
            <v>1083.3333333333333</v>
          </cell>
          <cell r="I4581" t="str">
            <v>US</v>
          </cell>
          <cell r="J4581" t="str">
            <v>Greene</v>
          </cell>
          <cell r="K4581">
            <v>8712.1666666666661</v>
          </cell>
          <cell r="L4581">
            <v>8712.1666666666661</v>
          </cell>
          <cell r="M4581">
            <v>1083.3333333333333</v>
          </cell>
        </row>
        <row r="4582">
          <cell r="A4582">
            <v>38322</v>
          </cell>
          <cell r="B4582" t="str">
            <v>NG</v>
          </cell>
          <cell r="C4582" t="str">
            <v>Athens</v>
          </cell>
          <cell r="D4582" t="str">
            <v>AGL</v>
          </cell>
          <cell r="E4582">
            <v>8.5820000000000007</v>
          </cell>
          <cell r="G4582" t="str">
            <v>$/MMBtu</v>
          </cell>
          <cell r="H4582">
            <v>1083.3333333333333</v>
          </cell>
          <cell r="I4582" t="str">
            <v>US</v>
          </cell>
          <cell r="J4582" t="str">
            <v>Greene</v>
          </cell>
          <cell r="K4582">
            <v>9297.1666666666661</v>
          </cell>
          <cell r="L4582">
            <v>9297.1666666666661</v>
          </cell>
          <cell r="M4582">
            <v>1083.3333333333333</v>
          </cell>
        </row>
        <row r="4583">
          <cell r="A4583">
            <v>38353</v>
          </cell>
          <cell r="B4583" t="str">
            <v>NG</v>
          </cell>
          <cell r="C4583" t="str">
            <v>Athens</v>
          </cell>
          <cell r="D4583" t="str">
            <v>AGL</v>
          </cell>
          <cell r="E4583">
            <v>9.7420000000000009</v>
          </cell>
          <cell r="G4583" t="str">
            <v>$/MMBtu</v>
          </cell>
          <cell r="H4583">
            <v>1083.3333333333333</v>
          </cell>
          <cell r="I4583" t="str">
            <v>US</v>
          </cell>
          <cell r="J4583" t="str">
            <v>Greene</v>
          </cell>
          <cell r="K4583">
            <v>10553.833333333334</v>
          </cell>
          <cell r="L4583">
            <v>10553.833333333334</v>
          </cell>
          <cell r="M4583">
            <v>1083.3333333333333</v>
          </cell>
        </row>
        <row r="4584">
          <cell r="A4584">
            <v>38384</v>
          </cell>
          <cell r="B4584" t="str">
            <v>NG</v>
          </cell>
          <cell r="C4584" t="str">
            <v>Athens</v>
          </cell>
          <cell r="D4584" t="str">
            <v>AGL</v>
          </cell>
          <cell r="E4584">
            <v>9.6920000000000002</v>
          </cell>
          <cell r="G4584" t="str">
            <v>$/MMBtu</v>
          </cell>
          <cell r="H4584">
            <v>1083.3333333333333</v>
          </cell>
          <cell r="I4584" t="str">
            <v>US</v>
          </cell>
          <cell r="J4584" t="str">
            <v>Greene</v>
          </cell>
          <cell r="K4584">
            <v>10499.666666666666</v>
          </cell>
          <cell r="L4584">
            <v>10499.666666666666</v>
          </cell>
          <cell r="M4584">
            <v>1083.3333333333333</v>
          </cell>
        </row>
        <row r="4585">
          <cell r="A4585">
            <v>38412</v>
          </cell>
          <cell r="B4585" t="str">
            <v>NG</v>
          </cell>
          <cell r="C4585" t="str">
            <v>Athens</v>
          </cell>
          <cell r="D4585" t="str">
            <v>AGL</v>
          </cell>
          <cell r="E4585">
            <v>9.4120000000000008</v>
          </cell>
          <cell r="G4585" t="str">
            <v>$/MMBtu</v>
          </cell>
          <cell r="H4585">
            <v>1083.3333333333333</v>
          </cell>
          <cell r="I4585" t="str">
            <v>US</v>
          </cell>
          <cell r="J4585" t="str">
            <v>Greene</v>
          </cell>
          <cell r="K4585">
            <v>10196.333333333334</v>
          </cell>
          <cell r="L4585">
            <v>10196.333333333334</v>
          </cell>
          <cell r="M4585">
            <v>1083.3333333333333</v>
          </cell>
        </row>
        <row r="4586">
          <cell r="A4586">
            <v>38443</v>
          </cell>
          <cell r="B4586" t="str">
            <v>NG</v>
          </cell>
          <cell r="C4586" t="str">
            <v>Athens</v>
          </cell>
          <cell r="D4586" t="str">
            <v>AGL</v>
          </cell>
          <cell r="E4586">
            <v>8.338000000000001</v>
          </cell>
          <cell r="G4586" t="str">
            <v>$/MMBtu</v>
          </cell>
          <cell r="H4586">
            <v>1083.3333333333333</v>
          </cell>
          <cell r="I4586" t="str">
            <v>US</v>
          </cell>
          <cell r="J4586" t="str">
            <v>Greene</v>
          </cell>
          <cell r="K4586">
            <v>9032.8333333333339</v>
          </cell>
          <cell r="L4586">
            <v>9032.8333333333339</v>
          </cell>
          <cell r="M4586">
            <v>1083.3333333333333</v>
          </cell>
        </row>
        <row r="4587">
          <cell r="A4587">
            <v>38473</v>
          </cell>
          <cell r="B4587" t="str">
            <v>NG</v>
          </cell>
          <cell r="C4587" t="str">
            <v>Athens</v>
          </cell>
          <cell r="D4587" t="str">
            <v>AGL</v>
          </cell>
          <cell r="E4587">
            <v>8.1379999999999999</v>
          </cell>
          <cell r="G4587" t="str">
            <v>$/MMBtu</v>
          </cell>
          <cell r="H4587">
            <v>1083.3333333333333</v>
          </cell>
          <cell r="I4587" t="str">
            <v>US</v>
          </cell>
          <cell r="J4587" t="str">
            <v>Greene</v>
          </cell>
          <cell r="K4587">
            <v>8816.1666666666661</v>
          </cell>
          <cell r="L4587">
            <v>8816.1666666666661</v>
          </cell>
          <cell r="M4587">
            <v>1083.3333333333333</v>
          </cell>
        </row>
        <row r="4588">
          <cell r="A4588">
            <v>38504</v>
          </cell>
          <cell r="B4588" t="str">
            <v>NG</v>
          </cell>
          <cell r="C4588" t="str">
            <v>Athens</v>
          </cell>
          <cell r="D4588" t="str">
            <v>AGL</v>
          </cell>
          <cell r="E4588">
            <v>8.1550000000000011</v>
          </cell>
          <cell r="G4588" t="str">
            <v>$/MMBtu</v>
          </cell>
          <cell r="H4588">
            <v>1083.3333333333333</v>
          </cell>
          <cell r="I4588" t="str">
            <v>US</v>
          </cell>
          <cell r="J4588" t="str">
            <v>Greene</v>
          </cell>
          <cell r="K4588">
            <v>8834.5833333333339</v>
          </cell>
          <cell r="L4588">
            <v>8834.5833333333339</v>
          </cell>
          <cell r="M4588">
            <v>1083.3333333333333</v>
          </cell>
        </row>
        <row r="4589">
          <cell r="A4589">
            <v>38534</v>
          </cell>
          <cell r="B4589" t="str">
            <v>NG</v>
          </cell>
          <cell r="C4589" t="str">
            <v>Athens</v>
          </cell>
          <cell r="D4589" t="str">
            <v>AGL</v>
          </cell>
          <cell r="E4589">
            <v>8.1750000000000007</v>
          </cell>
          <cell r="G4589" t="str">
            <v>$/MMBtu</v>
          </cell>
          <cell r="H4589">
            <v>1083.3333333333333</v>
          </cell>
          <cell r="I4589" t="str">
            <v>US</v>
          </cell>
          <cell r="J4589" t="str">
            <v>Greene</v>
          </cell>
          <cell r="K4589">
            <v>8856.25</v>
          </cell>
          <cell r="L4589">
            <v>8856.25</v>
          </cell>
          <cell r="M4589">
            <v>1083.3333333333333</v>
          </cell>
        </row>
        <row r="4590">
          <cell r="A4590">
            <v>38565</v>
          </cell>
          <cell r="B4590" t="str">
            <v>NG</v>
          </cell>
          <cell r="C4590" t="str">
            <v>Athens</v>
          </cell>
          <cell r="D4590" t="str">
            <v>AGL</v>
          </cell>
          <cell r="E4590">
            <v>8.1940000000000008</v>
          </cell>
          <cell r="G4590" t="str">
            <v>$/MMBtu</v>
          </cell>
          <cell r="H4590">
            <v>1083.3333333333333</v>
          </cell>
          <cell r="I4590" t="str">
            <v>US</v>
          </cell>
          <cell r="J4590" t="str">
            <v>Greene</v>
          </cell>
          <cell r="K4590">
            <v>8876.8333333333339</v>
          </cell>
          <cell r="L4590">
            <v>8876.8333333333339</v>
          </cell>
          <cell r="M4590">
            <v>1083.3333333333333</v>
          </cell>
        </row>
        <row r="4591">
          <cell r="A4591">
            <v>38596</v>
          </cell>
          <cell r="B4591" t="str">
            <v>NG</v>
          </cell>
          <cell r="C4591" t="str">
            <v>Athens</v>
          </cell>
          <cell r="D4591" t="str">
            <v>AGL</v>
          </cell>
          <cell r="E4591">
            <v>8.1639999999999997</v>
          </cell>
          <cell r="G4591" t="str">
            <v>$/MMBtu</v>
          </cell>
          <cell r="H4591">
            <v>1083.3333333333333</v>
          </cell>
          <cell r="I4591" t="str">
            <v>US</v>
          </cell>
          <cell r="J4591" t="str">
            <v>Greene</v>
          </cell>
          <cell r="K4591">
            <v>8844.3333333333321</v>
          </cell>
          <cell r="L4591">
            <v>8844.3333333333321</v>
          </cell>
          <cell r="M4591">
            <v>1083.3333333333333</v>
          </cell>
        </row>
        <row r="4592">
          <cell r="A4592">
            <v>38626</v>
          </cell>
          <cell r="B4592" t="str">
            <v>NG</v>
          </cell>
          <cell r="C4592" t="str">
            <v>Athens</v>
          </cell>
          <cell r="D4592" t="str">
            <v>AGL</v>
          </cell>
          <cell r="E4592">
            <v>8.1880000000000006</v>
          </cell>
          <cell r="G4592" t="str">
            <v>$/MMBtu</v>
          </cell>
          <cell r="H4592">
            <v>1083.3333333333333</v>
          </cell>
          <cell r="I4592" t="str">
            <v>US</v>
          </cell>
          <cell r="J4592" t="str">
            <v>Greene</v>
          </cell>
          <cell r="K4592">
            <v>8870.3333333333339</v>
          </cell>
          <cell r="L4592">
            <v>8870.3333333333339</v>
          </cell>
          <cell r="M4592">
            <v>1083.3333333333333</v>
          </cell>
        </row>
        <row r="4593">
          <cell r="A4593">
            <v>38657</v>
          </cell>
          <cell r="B4593" t="str">
            <v>NG</v>
          </cell>
          <cell r="C4593" t="str">
            <v>Athens</v>
          </cell>
          <cell r="D4593" t="str">
            <v>AGL</v>
          </cell>
          <cell r="E4593">
            <v>8.4380000000000006</v>
          </cell>
          <cell r="G4593" t="str">
            <v>$/MMBtu</v>
          </cell>
          <cell r="H4593">
            <v>1083.3333333333333</v>
          </cell>
          <cell r="I4593" t="str">
            <v>US</v>
          </cell>
          <cell r="J4593" t="str">
            <v>Greene</v>
          </cell>
          <cell r="K4593">
            <v>9141.1666666666661</v>
          </cell>
          <cell r="L4593">
            <v>9141.1666666666661</v>
          </cell>
          <cell r="M4593">
            <v>1083.3333333333333</v>
          </cell>
        </row>
        <row r="4594">
          <cell r="A4594">
            <v>38687</v>
          </cell>
          <cell r="B4594" t="str">
            <v>NG</v>
          </cell>
          <cell r="C4594" t="str">
            <v>Athens</v>
          </cell>
          <cell r="D4594" t="str">
            <v>AGL</v>
          </cell>
          <cell r="E4594">
            <v>8.668000000000001</v>
          </cell>
          <cell r="G4594" t="str">
            <v>$/MMBtu</v>
          </cell>
          <cell r="H4594">
            <v>1083.3333333333333</v>
          </cell>
          <cell r="I4594" t="str">
            <v>US</v>
          </cell>
          <cell r="J4594" t="str">
            <v>Greene</v>
          </cell>
          <cell r="K4594">
            <v>9390.3333333333339</v>
          </cell>
          <cell r="L4594">
            <v>9390.3333333333339</v>
          </cell>
          <cell r="M4594">
            <v>1083.3333333333333</v>
          </cell>
        </row>
        <row r="4595">
          <cell r="A4595">
            <v>37622</v>
          </cell>
          <cell r="B4595" t="str">
            <v>Electricity</v>
          </cell>
          <cell r="C4595" t="str">
            <v>Bad Hersfeld</v>
          </cell>
          <cell r="E4595">
            <v>39.700000000000003</v>
          </cell>
          <cell r="G4595" t="str">
            <v>$/MWh</v>
          </cell>
          <cell r="H4595">
            <v>3033.3333333333335</v>
          </cell>
          <cell r="I4595" t="str">
            <v>Euro</v>
          </cell>
          <cell r="J4595" t="str">
            <v>Schek</v>
          </cell>
          <cell r="K4595">
            <v>120423.33333333334</v>
          </cell>
          <cell r="L4595">
            <v>120423.33333333334</v>
          </cell>
          <cell r="M4595">
            <v>3033.3333333333335</v>
          </cell>
        </row>
        <row r="4596">
          <cell r="A4596">
            <v>37653</v>
          </cell>
          <cell r="B4596" t="str">
            <v>Electricity</v>
          </cell>
          <cell r="C4596" t="str">
            <v>Bad Hersfeld</v>
          </cell>
          <cell r="E4596">
            <v>40.299999999999997</v>
          </cell>
          <cell r="G4596" t="str">
            <v>$/MWh</v>
          </cell>
          <cell r="H4596">
            <v>3033.3333333333335</v>
          </cell>
          <cell r="I4596" t="str">
            <v>Euro</v>
          </cell>
          <cell r="J4596" t="str">
            <v>Schek</v>
          </cell>
          <cell r="K4596">
            <v>122243.33333333333</v>
          </cell>
          <cell r="L4596">
            <v>122243.33333333333</v>
          </cell>
          <cell r="M4596">
            <v>3033.3333333333335</v>
          </cell>
        </row>
        <row r="4597">
          <cell r="A4597">
            <v>37681</v>
          </cell>
          <cell r="B4597" t="str">
            <v>Electricity</v>
          </cell>
          <cell r="C4597" t="str">
            <v>Bad Hersfeld</v>
          </cell>
          <cell r="E4597">
            <v>39.6</v>
          </cell>
          <cell r="G4597" t="str">
            <v>$/MWh</v>
          </cell>
          <cell r="H4597">
            <v>3033.3333333333335</v>
          </cell>
          <cell r="I4597" t="str">
            <v>Euro</v>
          </cell>
          <cell r="J4597" t="str">
            <v>Schek</v>
          </cell>
          <cell r="K4597">
            <v>120120.00000000001</v>
          </cell>
          <cell r="L4597">
            <v>120120.00000000001</v>
          </cell>
          <cell r="M4597">
            <v>3033.3333333333335</v>
          </cell>
        </row>
        <row r="4598">
          <cell r="A4598">
            <v>37712</v>
          </cell>
          <cell r="B4598" t="str">
            <v>Electricity</v>
          </cell>
          <cell r="C4598" t="str">
            <v>Bad Hersfeld</v>
          </cell>
          <cell r="E4598">
            <v>39.700000000000003</v>
          </cell>
          <cell r="G4598" t="str">
            <v>$/MWh</v>
          </cell>
          <cell r="H4598">
            <v>3033.3333333333335</v>
          </cell>
          <cell r="I4598" t="str">
            <v>Euro</v>
          </cell>
          <cell r="J4598" t="str">
            <v>Schek</v>
          </cell>
          <cell r="K4598">
            <v>120423.33333333334</v>
          </cell>
          <cell r="L4598">
            <v>120423.33333333334</v>
          </cell>
          <cell r="M4598">
            <v>3033.3333333333335</v>
          </cell>
        </row>
        <row r="4599">
          <cell r="A4599">
            <v>37742</v>
          </cell>
          <cell r="B4599" t="str">
            <v>Electricity</v>
          </cell>
          <cell r="C4599" t="str">
            <v>Bad Hersfeld</v>
          </cell>
          <cell r="E4599">
            <v>40.4</v>
          </cell>
          <cell r="G4599" t="str">
            <v>$/MWh</v>
          </cell>
          <cell r="H4599">
            <v>3033.3333333333335</v>
          </cell>
          <cell r="I4599" t="str">
            <v>Euro</v>
          </cell>
          <cell r="J4599" t="str">
            <v>Schek</v>
          </cell>
          <cell r="K4599">
            <v>122546.66666666667</v>
          </cell>
          <cell r="L4599">
            <v>122546.66666666667</v>
          </cell>
          <cell r="M4599">
            <v>3033.3333333333335</v>
          </cell>
        </row>
        <row r="4600">
          <cell r="A4600">
            <v>37773</v>
          </cell>
          <cell r="B4600" t="str">
            <v>Electricity</v>
          </cell>
          <cell r="C4600" t="str">
            <v>Bad Hersfeld</v>
          </cell>
          <cell r="E4600">
            <v>39.5</v>
          </cell>
          <cell r="G4600" t="str">
            <v>$/MWh</v>
          </cell>
          <cell r="H4600">
            <v>3033.3333333333335</v>
          </cell>
          <cell r="I4600" t="str">
            <v>Euro</v>
          </cell>
          <cell r="J4600" t="str">
            <v>Schek</v>
          </cell>
          <cell r="K4600">
            <v>119816.66666666667</v>
          </cell>
          <cell r="L4600">
            <v>119816.66666666667</v>
          </cell>
          <cell r="M4600">
            <v>3033.3333333333335</v>
          </cell>
        </row>
        <row r="4601">
          <cell r="A4601">
            <v>37803</v>
          </cell>
          <cell r="B4601" t="str">
            <v>Electricity</v>
          </cell>
          <cell r="C4601" t="str">
            <v>Bad Hersfeld</v>
          </cell>
          <cell r="E4601">
            <v>45.9</v>
          </cell>
          <cell r="G4601" t="str">
            <v>$/MWh</v>
          </cell>
          <cell r="H4601">
            <v>3033.3333333333335</v>
          </cell>
          <cell r="I4601" t="str">
            <v>Euro</v>
          </cell>
          <cell r="J4601" t="str">
            <v>Schek</v>
          </cell>
          <cell r="K4601">
            <v>139230</v>
          </cell>
          <cell r="L4601">
            <v>139230</v>
          </cell>
          <cell r="M4601">
            <v>3033.3333333333335</v>
          </cell>
        </row>
        <row r="4602">
          <cell r="A4602">
            <v>37834</v>
          </cell>
          <cell r="B4602" t="str">
            <v>Electricity</v>
          </cell>
          <cell r="C4602" t="str">
            <v>Bad Hersfeld</v>
          </cell>
          <cell r="E4602">
            <v>46.1</v>
          </cell>
          <cell r="G4602" t="str">
            <v>$/MWh</v>
          </cell>
          <cell r="H4602">
            <v>3033.3333333333335</v>
          </cell>
          <cell r="I4602" t="str">
            <v>Euro</v>
          </cell>
          <cell r="J4602" t="str">
            <v>Schek</v>
          </cell>
          <cell r="K4602">
            <v>139836.66666666669</v>
          </cell>
          <cell r="L4602">
            <v>139836.66666666669</v>
          </cell>
          <cell r="M4602">
            <v>3033.3333333333335</v>
          </cell>
        </row>
        <row r="4603">
          <cell r="A4603">
            <v>37865</v>
          </cell>
          <cell r="B4603" t="str">
            <v>Electricity</v>
          </cell>
          <cell r="C4603" t="str">
            <v>Bad Hersfeld</v>
          </cell>
          <cell r="E4603">
            <v>47.4</v>
          </cell>
          <cell r="G4603" t="str">
            <v>$/MWh</v>
          </cell>
          <cell r="H4603">
            <v>3033.3333333333335</v>
          </cell>
          <cell r="I4603" t="str">
            <v>Euro</v>
          </cell>
          <cell r="J4603" t="str">
            <v>Schek</v>
          </cell>
          <cell r="K4603">
            <v>143780</v>
          </cell>
          <cell r="L4603">
            <v>143780</v>
          </cell>
          <cell r="M4603">
            <v>3033.3333333333335</v>
          </cell>
        </row>
        <row r="4604">
          <cell r="A4604">
            <v>37895</v>
          </cell>
          <cell r="B4604" t="str">
            <v>Electricity</v>
          </cell>
          <cell r="C4604" t="str">
            <v>Bad Hersfeld</v>
          </cell>
          <cell r="E4604">
            <v>42.8</v>
          </cell>
          <cell r="G4604" t="str">
            <v>$/MWh</v>
          </cell>
          <cell r="H4604">
            <v>3033.3333333333335</v>
          </cell>
          <cell r="I4604" t="str">
            <v>Euro</v>
          </cell>
          <cell r="J4604" t="str">
            <v>Schek</v>
          </cell>
          <cell r="K4604">
            <v>129826.66666666667</v>
          </cell>
          <cell r="L4604">
            <v>129826.66666666667</v>
          </cell>
          <cell r="M4604">
            <v>3033.3333333333335</v>
          </cell>
        </row>
        <row r="4605">
          <cell r="A4605">
            <v>37926</v>
          </cell>
          <cell r="B4605" t="str">
            <v>Electricity</v>
          </cell>
          <cell r="C4605" t="str">
            <v>Bad Hersfeld</v>
          </cell>
          <cell r="E4605">
            <v>46.3</v>
          </cell>
          <cell r="G4605" t="str">
            <v>$/MWh</v>
          </cell>
          <cell r="H4605">
            <v>3033.3333333333335</v>
          </cell>
          <cell r="I4605" t="str">
            <v>Euro</v>
          </cell>
          <cell r="J4605" t="str">
            <v>Schek</v>
          </cell>
          <cell r="K4605">
            <v>140443.33333333334</v>
          </cell>
          <cell r="L4605">
            <v>140443.33333333334</v>
          </cell>
          <cell r="M4605">
            <v>3033.3333333333335</v>
          </cell>
        </row>
        <row r="4606">
          <cell r="A4606">
            <v>37956</v>
          </cell>
          <cell r="B4606" t="str">
            <v>Electricity</v>
          </cell>
          <cell r="C4606" t="str">
            <v>Bad Hersfeld</v>
          </cell>
          <cell r="E4606">
            <v>54.8</v>
          </cell>
          <cell r="G4606" t="str">
            <v>$/MWh</v>
          </cell>
          <cell r="H4606">
            <v>3033.3333333333335</v>
          </cell>
          <cell r="I4606" t="str">
            <v>Euro</v>
          </cell>
          <cell r="J4606" t="str">
            <v>Schek</v>
          </cell>
          <cell r="K4606">
            <v>166226.66666666666</v>
          </cell>
          <cell r="L4606">
            <v>166226.66666666666</v>
          </cell>
          <cell r="M4606">
            <v>3033.3333333333335</v>
          </cell>
        </row>
        <row r="4607">
          <cell r="A4607">
            <v>37987</v>
          </cell>
          <cell r="B4607" t="str">
            <v>Electricity</v>
          </cell>
          <cell r="C4607" t="str">
            <v>Bad Hersfeld</v>
          </cell>
          <cell r="E4607">
            <v>55.2</v>
          </cell>
          <cell r="G4607" t="str">
            <v>$/MWh</v>
          </cell>
          <cell r="H4607">
            <v>8814</v>
          </cell>
          <cell r="I4607" t="str">
            <v>Euro</v>
          </cell>
          <cell r="J4607" t="str">
            <v>Schek</v>
          </cell>
          <cell r="K4607">
            <v>486532.80000000005</v>
          </cell>
          <cell r="L4607">
            <v>486532.80000000005</v>
          </cell>
          <cell r="M4607">
            <v>8814</v>
          </cell>
        </row>
        <row r="4608">
          <cell r="A4608">
            <v>38018</v>
          </cell>
          <cell r="B4608" t="str">
            <v>Electricity</v>
          </cell>
          <cell r="C4608" t="str">
            <v>Bad Hersfeld</v>
          </cell>
          <cell r="E4608">
            <v>56.5</v>
          </cell>
          <cell r="G4608" t="str">
            <v>$/MWh</v>
          </cell>
          <cell r="H4608">
            <v>8607</v>
          </cell>
          <cell r="I4608" t="str">
            <v>Euro</v>
          </cell>
          <cell r="J4608" t="str">
            <v>Schek</v>
          </cell>
          <cell r="K4608">
            <v>486295.5</v>
          </cell>
          <cell r="L4608">
            <v>486295.5</v>
          </cell>
          <cell r="M4608">
            <v>8607</v>
          </cell>
        </row>
        <row r="4609">
          <cell r="A4609">
            <v>38047</v>
          </cell>
          <cell r="B4609" t="str">
            <v>Electricity</v>
          </cell>
          <cell r="C4609" t="str">
            <v>Bad Hersfeld</v>
          </cell>
          <cell r="E4609">
            <v>55.2</v>
          </cell>
          <cell r="G4609" t="str">
            <v>$/MWh</v>
          </cell>
          <cell r="H4609">
            <v>9180</v>
          </cell>
          <cell r="I4609" t="str">
            <v>Euro</v>
          </cell>
          <cell r="J4609" t="str">
            <v>Schek</v>
          </cell>
          <cell r="K4609">
            <v>506736</v>
          </cell>
          <cell r="L4609">
            <v>506736</v>
          </cell>
          <cell r="M4609">
            <v>9180</v>
          </cell>
        </row>
        <row r="4610">
          <cell r="A4610">
            <v>38078</v>
          </cell>
          <cell r="B4610" t="str">
            <v>Electricity</v>
          </cell>
          <cell r="C4610" t="str">
            <v>Bad Hersfeld</v>
          </cell>
          <cell r="E4610">
            <v>55.4</v>
          </cell>
          <cell r="G4610" t="str">
            <v>$/MWh</v>
          </cell>
          <cell r="H4610">
            <v>8050</v>
          </cell>
          <cell r="I4610" t="str">
            <v>Euro</v>
          </cell>
          <cell r="J4610" t="str">
            <v>Schek</v>
          </cell>
          <cell r="K4610">
            <v>445970</v>
          </cell>
          <cell r="L4610">
            <v>445970</v>
          </cell>
          <cell r="M4610">
            <v>8050</v>
          </cell>
        </row>
        <row r="4611">
          <cell r="A4611">
            <v>38108</v>
          </cell>
          <cell r="B4611" t="str">
            <v>Electricity</v>
          </cell>
          <cell r="C4611" t="str">
            <v>Bad Hersfeld</v>
          </cell>
          <cell r="E4611">
            <v>47.8</v>
          </cell>
          <cell r="G4611" t="str">
            <v>$/MWh</v>
          </cell>
          <cell r="H4611">
            <v>8880</v>
          </cell>
          <cell r="I4611" t="str">
            <v>Euro</v>
          </cell>
          <cell r="J4611" t="str">
            <v>Schek</v>
          </cell>
          <cell r="K4611">
            <v>424464</v>
          </cell>
          <cell r="L4611">
            <v>424464</v>
          </cell>
          <cell r="M4611">
            <v>8880</v>
          </cell>
        </row>
        <row r="4612">
          <cell r="A4612">
            <v>38139</v>
          </cell>
          <cell r="B4612" t="str">
            <v>Electricity</v>
          </cell>
          <cell r="C4612" t="str">
            <v>Bad Hersfeld</v>
          </cell>
          <cell r="E4612">
            <v>47.8</v>
          </cell>
          <cell r="G4612" t="str">
            <v>$/MWh</v>
          </cell>
          <cell r="H4612">
            <v>3033.3333333333335</v>
          </cell>
          <cell r="I4612" t="str">
            <v>Euro</v>
          </cell>
          <cell r="J4612" t="str">
            <v>Schek</v>
          </cell>
          <cell r="K4612">
            <v>144993.33333333334</v>
          </cell>
          <cell r="L4612">
            <v>144993.33333333334</v>
          </cell>
          <cell r="M4612">
            <v>3033.3333333333335</v>
          </cell>
        </row>
        <row r="4613">
          <cell r="A4613">
            <v>38169</v>
          </cell>
          <cell r="B4613" t="str">
            <v>Electricity</v>
          </cell>
          <cell r="C4613" t="str">
            <v>Bad Hersfeld</v>
          </cell>
          <cell r="E4613">
            <v>47.8</v>
          </cell>
          <cell r="G4613" t="str">
            <v>$/MWh</v>
          </cell>
          <cell r="H4613">
            <v>3033.3333333333335</v>
          </cell>
          <cell r="I4613" t="str">
            <v>Euro</v>
          </cell>
          <cell r="J4613" t="str">
            <v>Schek</v>
          </cell>
          <cell r="K4613">
            <v>144993.33333333334</v>
          </cell>
          <cell r="L4613">
            <v>144993.33333333334</v>
          </cell>
          <cell r="M4613">
            <v>3033.3333333333335</v>
          </cell>
        </row>
        <row r="4614">
          <cell r="A4614">
            <v>38200</v>
          </cell>
          <cell r="B4614" t="str">
            <v>Electricity</v>
          </cell>
          <cell r="C4614" t="str">
            <v>Bad Hersfeld</v>
          </cell>
          <cell r="E4614">
            <v>47.8</v>
          </cell>
          <cell r="G4614" t="str">
            <v>$/MWh</v>
          </cell>
          <cell r="H4614">
            <v>3033.3333333333335</v>
          </cell>
          <cell r="I4614" t="str">
            <v>Euro</v>
          </cell>
          <cell r="J4614" t="str">
            <v>Schek</v>
          </cell>
          <cell r="K4614">
            <v>144993.33333333334</v>
          </cell>
          <cell r="L4614">
            <v>144993.33333333334</v>
          </cell>
          <cell r="M4614">
            <v>3033.3333333333335</v>
          </cell>
        </row>
        <row r="4615">
          <cell r="A4615">
            <v>38231</v>
          </cell>
          <cell r="B4615" t="str">
            <v>Electricity</v>
          </cell>
          <cell r="C4615" t="str">
            <v>Bad Hersfeld</v>
          </cell>
          <cell r="E4615">
            <v>47.8</v>
          </cell>
          <cell r="G4615" t="str">
            <v>$/MWh</v>
          </cell>
          <cell r="H4615">
            <v>3033.3333333333335</v>
          </cell>
          <cell r="I4615" t="str">
            <v>Euro</v>
          </cell>
          <cell r="J4615" t="str">
            <v>Schek</v>
          </cell>
          <cell r="K4615">
            <v>144993.33333333334</v>
          </cell>
          <cell r="L4615">
            <v>144993.33333333334</v>
          </cell>
          <cell r="M4615">
            <v>3033.3333333333335</v>
          </cell>
        </row>
        <row r="4616">
          <cell r="A4616">
            <v>38261</v>
          </cell>
          <cell r="B4616" t="str">
            <v>Electricity</v>
          </cell>
          <cell r="C4616" t="str">
            <v>Bad Hersfeld</v>
          </cell>
          <cell r="E4616">
            <v>47.8</v>
          </cell>
          <cell r="G4616" t="str">
            <v>$/MWh</v>
          </cell>
          <cell r="H4616">
            <v>3033.3333333333335</v>
          </cell>
          <cell r="I4616" t="str">
            <v>Euro</v>
          </cell>
          <cell r="J4616" t="str">
            <v>Schek</v>
          </cell>
          <cell r="K4616">
            <v>144993.33333333334</v>
          </cell>
          <cell r="L4616">
            <v>144993.33333333334</v>
          </cell>
          <cell r="M4616">
            <v>3033.3333333333335</v>
          </cell>
        </row>
        <row r="4617">
          <cell r="A4617">
            <v>38292</v>
          </cell>
          <cell r="B4617" t="str">
            <v>Electricity</v>
          </cell>
          <cell r="C4617" t="str">
            <v>Bad Hersfeld</v>
          </cell>
          <cell r="E4617">
            <v>47.8</v>
          </cell>
          <cell r="G4617" t="str">
            <v>$/MWh</v>
          </cell>
          <cell r="H4617">
            <v>3033.3333333333335</v>
          </cell>
          <cell r="I4617" t="str">
            <v>Euro</v>
          </cell>
          <cell r="J4617" t="str">
            <v>Schek</v>
          </cell>
          <cell r="K4617">
            <v>144993.33333333334</v>
          </cell>
          <cell r="L4617">
            <v>144993.33333333334</v>
          </cell>
          <cell r="M4617">
            <v>3033.3333333333335</v>
          </cell>
        </row>
        <row r="4618">
          <cell r="A4618">
            <v>38322</v>
          </cell>
          <cell r="B4618" t="str">
            <v>Electricity</v>
          </cell>
          <cell r="C4618" t="str">
            <v>Bad Hersfeld</v>
          </cell>
          <cell r="E4618">
            <v>47.8</v>
          </cell>
          <cell r="G4618" t="str">
            <v>$/MWh</v>
          </cell>
          <cell r="H4618">
            <v>3033.3333333333335</v>
          </cell>
          <cell r="I4618" t="str">
            <v>Euro</v>
          </cell>
          <cell r="J4618" t="str">
            <v>Schek</v>
          </cell>
          <cell r="K4618">
            <v>144993.33333333334</v>
          </cell>
          <cell r="L4618">
            <v>144993.33333333334</v>
          </cell>
          <cell r="M4618">
            <v>3033.3333333333335</v>
          </cell>
        </row>
        <row r="4619">
          <cell r="A4619">
            <v>38353</v>
          </cell>
          <cell r="B4619" t="str">
            <v>Electricity</v>
          </cell>
          <cell r="C4619" t="str">
            <v>Bad Hersfeld</v>
          </cell>
          <cell r="G4619" t="str">
            <v>$/MWh</v>
          </cell>
          <cell r="H4619">
            <v>3033.3333333333335</v>
          </cell>
          <cell r="I4619" t="str">
            <v>Euro</v>
          </cell>
          <cell r="J4619" t="str">
            <v>Schek</v>
          </cell>
          <cell r="K4619">
            <v>0</v>
          </cell>
          <cell r="L4619">
            <v>0</v>
          </cell>
          <cell r="M4619">
            <v>0</v>
          </cell>
        </row>
        <row r="4620">
          <cell r="A4620">
            <v>38384</v>
          </cell>
          <cell r="B4620" t="str">
            <v>Electricity</v>
          </cell>
          <cell r="C4620" t="str">
            <v>Bad Hersfeld</v>
          </cell>
          <cell r="G4620" t="str">
            <v>$/MWh</v>
          </cell>
          <cell r="H4620">
            <v>3033.3333333333335</v>
          </cell>
          <cell r="I4620" t="str">
            <v>Euro</v>
          </cell>
          <cell r="J4620" t="str">
            <v>Schek</v>
          </cell>
          <cell r="K4620">
            <v>0</v>
          </cell>
          <cell r="L4620">
            <v>0</v>
          </cell>
          <cell r="M4620">
            <v>0</v>
          </cell>
        </row>
        <row r="4621">
          <cell r="A4621">
            <v>38412</v>
          </cell>
          <cell r="B4621" t="str">
            <v>Electricity</v>
          </cell>
          <cell r="C4621" t="str">
            <v>Bad Hersfeld</v>
          </cell>
          <cell r="G4621" t="str">
            <v>$/MWh</v>
          </cell>
          <cell r="H4621">
            <v>3033.3333333333335</v>
          </cell>
          <cell r="I4621" t="str">
            <v>Euro</v>
          </cell>
          <cell r="J4621" t="str">
            <v>Schek</v>
          </cell>
          <cell r="K4621">
            <v>0</v>
          </cell>
          <cell r="L4621">
            <v>0</v>
          </cell>
          <cell r="M4621">
            <v>0</v>
          </cell>
        </row>
        <row r="4622">
          <cell r="A4622">
            <v>38443</v>
          </cell>
          <cell r="B4622" t="str">
            <v>Electricity</v>
          </cell>
          <cell r="C4622" t="str">
            <v>Bad Hersfeld</v>
          </cell>
          <cell r="G4622" t="str">
            <v>$/MWh</v>
          </cell>
          <cell r="H4622">
            <v>3033.3333333333335</v>
          </cell>
          <cell r="I4622" t="str">
            <v>Euro</v>
          </cell>
          <cell r="J4622" t="str">
            <v>Schek</v>
          </cell>
          <cell r="K4622">
            <v>0</v>
          </cell>
          <cell r="L4622">
            <v>0</v>
          </cell>
          <cell r="M4622">
            <v>0</v>
          </cell>
        </row>
        <row r="4623">
          <cell r="A4623">
            <v>38473</v>
          </cell>
          <cell r="B4623" t="str">
            <v>Electricity</v>
          </cell>
          <cell r="C4623" t="str">
            <v>Bad Hersfeld</v>
          </cell>
          <cell r="G4623" t="str">
            <v>$/MWh</v>
          </cell>
          <cell r="H4623">
            <v>3033.3333333333335</v>
          </cell>
          <cell r="I4623" t="str">
            <v>Euro</v>
          </cell>
          <cell r="J4623" t="str">
            <v>Schek</v>
          </cell>
          <cell r="K4623">
            <v>0</v>
          </cell>
          <cell r="L4623">
            <v>0</v>
          </cell>
          <cell r="M4623">
            <v>0</v>
          </cell>
        </row>
        <row r="4624">
          <cell r="A4624">
            <v>38504</v>
          </cell>
          <cell r="B4624" t="str">
            <v>Electricity</v>
          </cell>
          <cell r="C4624" t="str">
            <v>Bad Hersfeld</v>
          </cell>
          <cell r="G4624" t="str">
            <v>$/MWh</v>
          </cell>
          <cell r="H4624">
            <v>3033.3333333333335</v>
          </cell>
          <cell r="I4624" t="str">
            <v>Euro</v>
          </cell>
          <cell r="J4624" t="str">
            <v>Schek</v>
          </cell>
          <cell r="K4624">
            <v>0</v>
          </cell>
          <cell r="L4624">
            <v>0</v>
          </cell>
          <cell r="M4624">
            <v>0</v>
          </cell>
        </row>
        <row r="4625">
          <cell r="A4625">
            <v>38534</v>
          </cell>
          <cell r="B4625" t="str">
            <v>Electricity</v>
          </cell>
          <cell r="C4625" t="str">
            <v>Bad Hersfeld</v>
          </cell>
          <cell r="G4625" t="str">
            <v>$/MWh</v>
          </cell>
          <cell r="H4625">
            <v>3033.3333333333335</v>
          </cell>
          <cell r="I4625" t="str">
            <v>Euro</v>
          </cell>
          <cell r="J4625" t="str">
            <v>Schek</v>
          </cell>
          <cell r="K4625">
            <v>0</v>
          </cell>
          <cell r="L4625">
            <v>0</v>
          </cell>
          <cell r="M4625">
            <v>0</v>
          </cell>
        </row>
        <row r="4626">
          <cell r="A4626">
            <v>38565</v>
          </cell>
          <cell r="B4626" t="str">
            <v>Electricity</v>
          </cell>
          <cell r="C4626" t="str">
            <v>Bad Hersfeld</v>
          </cell>
          <cell r="G4626" t="str">
            <v>$/MWh</v>
          </cell>
          <cell r="H4626">
            <v>3033.3333333333335</v>
          </cell>
          <cell r="I4626" t="str">
            <v>Euro</v>
          </cell>
          <cell r="J4626" t="str">
            <v>Schek</v>
          </cell>
          <cell r="K4626">
            <v>0</v>
          </cell>
          <cell r="L4626">
            <v>0</v>
          </cell>
          <cell r="M4626">
            <v>0</v>
          </cell>
        </row>
        <row r="4627">
          <cell r="A4627">
            <v>38596</v>
          </cell>
          <cell r="B4627" t="str">
            <v>Electricity</v>
          </cell>
          <cell r="C4627" t="str">
            <v>Bad Hersfeld</v>
          </cell>
          <cell r="G4627" t="str">
            <v>$/MWh</v>
          </cell>
          <cell r="H4627">
            <v>3033.3333333333335</v>
          </cell>
          <cell r="I4627" t="str">
            <v>Euro</v>
          </cell>
          <cell r="J4627" t="str">
            <v>Schek</v>
          </cell>
          <cell r="K4627">
            <v>0</v>
          </cell>
          <cell r="L4627">
            <v>0</v>
          </cell>
          <cell r="M4627">
            <v>0</v>
          </cell>
        </row>
        <row r="4628">
          <cell r="A4628">
            <v>38626</v>
          </cell>
          <cell r="B4628" t="str">
            <v>Electricity</v>
          </cell>
          <cell r="C4628" t="str">
            <v>Bad Hersfeld</v>
          </cell>
          <cell r="G4628" t="str">
            <v>$/MWh</v>
          </cell>
          <cell r="H4628">
            <v>3033.3333333333335</v>
          </cell>
          <cell r="I4628" t="str">
            <v>Euro</v>
          </cell>
          <cell r="J4628" t="str">
            <v>Schek</v>
          </cell>
          <cell r="K4628">
            <v>0</v>
          </cell>
          <cell r="L4628">
            <v>0</v>
          </cell>
          <cell r="M4628">
            <v>0</v>
          </cell>
        </row>
        <row r="4629">
          <cell r="A4629">
            <v>38657</v>
          </cell>
          <cell r="B4629" t="str">
            <v>Electricity</v>
          </cell>
          <cell r="C4629" t="str">
            <v>Bad Hersfeld</v>
          </cell>
          <cell r="G4629" t="str">
            <v>$/MWh</v>
          </cell>
          <cell r="H4629">
            <v>3033.3333333333335</v>
          </cell>
          <cell r="I4629" t="str">
            <v>Euro</v>
          </cell>
          <cell r="J4629" t="str">
            <v>Schek</v>
          </cell>
          <cell r="K4629">
            <v>0</v>
          </cell>
          <cell r="L4629">
            <v>0</v>
          </cell>
          <cell r="M4629">
            <v>0</v>
          </cell>
        </row>
        <row r="4630">
          <cell r="A4630">
            <v>38687</v>
          </cell>
          <cell r="B4630" t="str">
            <v>Electricity</v>
          </cell>
          <cell r="C4630" t="str">
            <v>Bad Hersfeld</v>
          </cell>
          <cell r="G4630" t="str">
            <v>$/MWh</v>
          </cell>
          <cell r="H4630">
            <v>3033.3333333333335</v>
          </cell>
          <cell r="I4630" t="str">
            <v>Euro</v>
          </cell>
          <cell r="J4630" t="str">
            <v>Schek</v>
          </cell>
          <cell r="K4630">
            <v>0</v>
          </cell>
          <cell r="L4630">
            <v>0</v>
          </cell>
          <cell r="M4630">
            <v>0</v>
          </cell>
        </row>
        <row r="4631">
          <cell r="A4631">
            <v>37622</v>
          </cell>
          <cell r="B4631" t="str">
            <v>NG</v>
          </cell>
          <cell r="C4631" t="str">
            <v>Bad Hersfeld</v>
          </cell>
          <cell r="E4631">
            <v>5.22</v>
          </cell>
          <cell r="G4631" t="str">
            <v>$/MWh</v>
          </cell>
          <cell r="H4631">
            <v>2383.25</v>
          </cell>
          <cell r="I4631" t="str">
            <v>Euro</v>
          </cell>
          <cell r="J4631" t="str">
            <v>Schek</v>
          </cell>
          <cell r="K4631">
            <v>12440.564999999999</v>
          </cell>
          <cell r="L4631">
            <v>12440.564999999999</v>
          </cell>
          <cell r="M4631">
            <v>8131.9874214999991</v>
          </cell>
        </row>
        <row r="4632">
          <cell r="A4632">
            <v>37653</v>
          </cell>
          <cell r="B4632" t="str">
            <v>NG</v>
          </cell>
          <cell r="C4632" t="str">
            <v>Bad Hersfeld</v>
          </cell>
          <cell r="E4632">
            <v>5.22</v>
          </cell>
          <cell r="G4632" t="str">
            <v>$/MWh</v>
          </cell>
          <cell r="H4632">
            <v>2383.25</v>
          </cell>
          <cell r="I4632" t="str">
            <v>Euro</v>
          </cell>
          <cell r="J4632" t="str">
            <v>Schek</v>
          </cell>
          <cell r="K4632">
            <v>12440.564999999999</v>
          </cell>
          <cell r="L4632">
            <v>12440.564999999999</v>
          </cell>
          <cell r="M4632">
            <v>8131.9874214999991</v>
          </cell>
        </row>
        <row r="4633">
          <cell r="A4633">
            <v>37681</v>
          </cell>
          <cell r="B4633" t="str">
            <v>NG</v>
          </cell>
          <cell r="C4633" t="str">
            <v>Bad Hersfeld</v>
          </cell>
          <cell r="E4633">
            <v>5.27</v>
          </cell>
          <cell r="G4633" t="str">
            <v>$/MWh</v>
          </cell>
          <cell r="H4633">
            <v>2383.25</v>
          </cell>
          <cell r="I4633" t="str">
            <v>Euro</v>
          </cell>
          <cell r="J4633" t="str">
            <v>Schek</v>
          </cell>
          <cell r="K4633">
            <v>12559.727499999999</v>
          </cell>
          <cell r="L4633">
            <v>12559.727499999999</v>
          </cell>
          <cell r="M4633">
            <v>8131.9874214999991</v>
          </cell>
        </row>
        <row r="4634">
          <cell r="A4634">
            <v>37712</v>
          </cell>
          <cell r="B4634" t="str">
            <v>NG</v>
          </cell>
          <cell r="C4634" t="str">
            <v>Bad Hersfeld</v>
          </cell>
          <cell r="E4634">
            <v>5.36</v>
          </cell>
          <cell r="G4634" t="str">
            <v>$/MWh</v>
          </cell>
          <cell r="H4634">
            <v>2383.25</v>
          </cell>
          <cell r="I4634" t="str">
            <v>Euro</v>
          </cell>
          <cell r="J4634" t="str">
            <v>Schek</v>
          </cell>
          <cell r="K4634">
            <v>12774.220000000001</v>
          </cell>
          <cell r="L4634">
            <v>12774.220000000001</v>
          </cell>
          <cell r="M4634">
            <v>8131.9874214999991</v>
          </cell>
        </row>
        <row r="4635">
          <cell r="A4635">
            <v>37742</v>
          </cell>
          <cell r="B4635" t="str">
            <v>NG</v>
          </cell>
          <cell r="C4635" t="str">
            <v>Bad Hersfeld</v>
          </cell>
          <cell r="E4635">
            <v>5.36</v>
          </cell>
          <cell r="G4635" t="str">
            <v>$/MWh</v>
          </cell>
          <cell r="H4635">
            <v>2383.25</v>
          </cell>
          <cell r="I4635" t="str">
            <v>Euro</v>
          </cell>
          <cell r="J4635" t="str">
            <v>Schek</v>
          </cell>
          <cell r="K4635">
            <v>12774.220000000001</v>
          </cell>
          <cell r="L4635">
            <v>12774.220000000001</v>
          </cell>
          <cell r="M4635">
            <v>8131.9874214999991</v>
          </cell>
        </row>
        <row r="4636">
          <cell r="A4636">
            <v>37773</v>
          </cell>
          <cell r="B4636" t="str">
            <v>NG</v>
          </cell>
          <cell r="C4636" t="str">
            <v>Bad Hersfeld</v>
          </cell>
          <cell r="E4636">
            <v>5.36</v>
          </cell>
          <cell r="G4636" t="str">
            <v>$/MWh</v>
          </cell>
          <cell r="H4636">
            <v>2383.25</v>
          </cell>
          <cell r="I4636" t="str">
            <v>Euro</v>
          </cell>
          <cell r="J4636" t="str">
            <v>Schek</v>
          </cell>
          <cell r="K4636">
            <v>12774.220000000001</v>
          </cell>
          <cell r="L4636">
            <v>12774.220000000001</v>
          </cell>
          <cell r="M4636">
            <v>8131.9874214999991</v>
          </cell>
        </row>
        <row r="4637">
          <cell r="A4637">
            <v>37803</v>
          </cell>
          <cell r="B4637" t="str">
            <v>NG</v>
          </cell>
          <cell r="C4637" t="str">
            <v>Bad Hersfeld</v>
          </cell>
          <cell r="E4637">
            <v>5.77</v>
          </cell>
          <cell r="G4637" t="str">
            <v>$/MWh</v>
          </cell>
          <cell r="H4637">
            <v>2383.25</v>
          </cell>
          <cell r="I4637" t="str">
            <v>Euro</v>
          </cell>
          <cell r="J4637" t="str">
            <v>Schek</v>
          </cell>
          <cell r="K4637">
            <v>13751.352499999999</v>
          </cell>
          <cell r="L4637">
            <v>13751.352499999999</v>
          </cell>
          <cell r="M4637">
            <v>8131.9874214999991</v>
          </cell>
        </row>
        <row r="4638">
          <cell r="A4638">
            <v>37834</v>
          </cell>
          <cell r="B4638" t="str">
            <v>NG</v>
          </cell>
          <cell r="C4638" t="str">
            <v>Bad Hersfeld</v>
          </cell>
          <cell r="E4638">
            <v>5.12</v>
          </cell>
          <cell r="G4638" t="str">
            <v>$/MWh</v>
          </cell>
          <cell r="H4638">
            <v>2383.25</v>
          </cell>
          <cell r="I4638" t="str">
            <v>Euro</v>
          </cell>
          <cell r="J4638" t="str">
            <v>Schek</v>
          </cell>
          <cell r="K4638">
            <v>12202.24</v>
          </cell>
          <cell r="L4638">
            <v>12202.24</v>
          </cell>
          <cell r="M4638">
            <v>8131.9874214999991</v>
          </cell>
        </row>
        <row r="4639">
          <cell r="A4639">
            <v>37865</v>
          </cell>
          <cell r="B4639" t="str">
            <v>NG</v>
          </cell>
          <cell r="C4639" t="str">
            <v>Bad Hersfeld</v>
          </cell>
          <cell r="E4639">
            <v>5.0999999999999996</v>
          </cell>
          <cell r="G4639" t="str">
            <v>$/MWh</v>
          </cell>
          <cell r="H4639">
            <v>2383.25</v>
          </cell>
          <cell r="I4639" t="str">
            <v>Euro</v>
          </cell>
          <cell r="J4639" t="str">
            <v>Schek</v>
          </cell>
          <cell r="K4639">
            <v>12154.574999999999</v>
          </cell>
          <cell r="L4639">
            <v>12154.574999999999</v>
          </cell>
          <cell r="M4639">
            <v>8131.9874214999991</v>
          </cell>
        </row>
        <row r="4640">
          <cell r="A4640">
            <v>37895</v>
          </cell>
          <cell r="B4640" t="str">
            <v>NG</v>
          </cell>
          <cell r="C4640" t="str">
            <v>Bad Hersfeld</v>
          </cell>
          <cell r="E4640">
            <v>5.04</v>
          </cell>
          <cell r="G4640" t="str">
            <v>$/MWh</v>
          </cell>
          <cell r="H4640">
            <v>2383.25</v>
          </cell>
          <cell r="I4640" t="str">
            <v>Euro</v>
          </cell>
          <cell r="J4640" t="str">
            <v>Schek</v>
          </cell>
          <cell r="K4640">
            <v>12011.58</v>
          </cell>
          <cell r="L4640">
            <v>12011.58</v>
          </cell>
          <cell r="M4640">
            <v>8131.9874214999991</v>
          </cell>
        </row>
        <row r="4641">
          <cell r="A4641">
            <v>37926</v>
          </cell>
          <cell r="B4641" t="str">
            <v>NG</v>
          </cell>
          <cell r="C4641" t="str">
            <v>Bad Hersfeld</v>
          </cell>
          <cell r="E4641">
            <v>5.01</v>
          </cell>
          <cell r="G4641" t="str">
            <v>$/MWh</v>
          </cell>
          <cell r="H4641">
            <v>2383.25</v>
          </cell>
          <cell r="I4641" t="str">
            <v>Euro</v>
          </cell>
          <cell r="J4641" t="str">
            <v>Schek</v>
          </cell>
          <cell r="K4641">
            <v>11940.082499999999</v>
          </cell>
          <cell r="L4641">
            <v>11940.082499999999</v>
          </cell>
          <cell r="M4641">
            <v>8131.9874214999991</v>
          </cell>
        </row>
        <row r="4642">
          <cell r="A4642">
            <v>37956</v>
          </cell>
          <cell r="B4642" t="str">
            <v>NG</v>
          </cell>
          <cell r="C4642" t="str">
            <v>Bad Hersfeld</v>
          </cell>
          <cell r="E4642">
            <v>4.92</v>
          </cell>
          <cell r="G4642" t="str">
            <v>$/MWh</v>
          </cell>
          <cell r="H4642">
            <v>2383.25</v>
          </cell>
          <cell r="I4642" t="str">
            <v>Euro</v>
          </cell>
          <cell r="J4642" t="str">
            <v>Schek</v>
          </cell>
          <cell r="K4642">
            <v>11725.59</v>
          </cell>
          <cell r="L4642">
            <v>11725.59</v>
          </cell>
          <cell r="M4642">
            <v>8131.9874214999991</v>
          </cell>
        </row>
        <row r="4643">
          <cell r="A4643">
            <v>37987</v>
          </cell>
          <cell r="B4643" t="str">
            <v>NG</v>
          </cell>
          <cell r="C4643" t="str">
            <v>Bad Hersfeld</v>
          </cell>
          <cell r="E4643">
            <v>5.98</v>
          </cell>
          <cell r="G4643" t="str">
            <v>$/MWh</v>
          </cell>
          <cell r="H4643">
            <v>13200</v>
          </cell>
          <cell r="I4643" t="str">
            <v>Euro</v>
          </cell>
          <cell r="J4643" t="str">
            <v>Schek</v>
          </cell>
          <cell r="K4643">
            <v>78936</v>
          </cell>
          <cell r="L4643">
            <v>78936</v>
          </cell>
          <cell r="M4643">
            <v>45040.274399999995</v>
          </cell>
        </row>
        <row r="4644">
          <cell r="A4644">
            <v>38018</v>
          </cell>
          <cell r="B4644" t="str">
            <v>NG</v>
          </cell>
          <cell r="C4644" t="str">
            <v>Bad Hersfeld</v>
          </cell>
          <cell r="E4644">
            <v>5.93</v>
          </cell>
          <cell r="G4644" t="str">
            <v>$/MWh</v>
          </cell>
          <cell r="H4644">
            <v>10820</v>
          </cell>
          <cell r="I4644" t="str">
            <v>Euro</v>
          </cell>
          <cell r="J4644" t="str">
            <v>Schek</v>
          </cell>
          <cell r="K4644">
            <v>64162.6</v>
          </cell>
          <cell r="L4644">
            <v>64162.6</v>
          </cell>
          <cell r="M4644">
            <v>36919.37644</v>
          </cell>
        </row>
        <row r="4645">
          <cell r="A4645">
            <v>38047</v>
          </cell>
          <cell r="B4645" t="str">
            <v>NG</v>
          </cell>
          <cell r="C4645" t="str">
            <v>Bad Hersfeld</v>
          </cell>
          <cell r="E4645">
            <v>5.75</v>
          </cell>
          <cell r="G4645" t="str">
            <v>$/MWh</v>
          </cell>
          <cell r="H4645">
            <v>10500</v>
          </cell>
          <cell r="I4645" t="str">
            <v>Euro</v>
          </cell>
          <cell r="J4645" t="str">
            <v>Schek</v>
          </cell>
          <cell r="K4645">
            <v>60375</v>
          </cell>
          <cell r="L4645">
            <v>60375</v>
          </cell>
          <cell r="M4645">
            <v>35827.490999999995</v>
          </cell>
        </row>
        <row r="4646">
          <cell r="A4646">
            <v>38078</v>
          </cell>
          <cell r="B4646" t="str">
            <v>NG</v>
          </cell>
          <cell r="C4646" t="str">
            <v>Bad Hersfeld</v>
          </cell>
          <cell r="E4646">
            <v>5.63</v>
          </cell>
          <cell r="G4646" t="str">
            <v>$/MWh</v>
          </cell>
          <cell r="H4646">
            <v>7200</v>
          </cell>
          <cell r="I4646" t="str">
            <v>Euro</v>
          </cell>
          <cell r="J4646" t="str">
            <v>Schek</v>
          </cell>
          <cell r="K4646">
            <v>40536</v>
          </cell>
          <cell r="L4646">
            <v>40536</v>
          </cell>
          <cell r="M4646">
            <v>24567.422399999999</v>
          </cell>
        </row>
        <row r="4647">
          <cell r="A4647">
            <v>38108</v>
          </cell>
          <cell r="B4647" t="str">
            <v>NG</v>
          </cell>
          <cell r="C4647" t="str">
            <v>Bad Hersfeld</v>
          </cell>
          <cell r="E4647">
            <v>6.18</v>
          </cell>
          <cell r="G4647" t="str">
            <v>$/MWh</v>
          </cell>
          <cell r="H4647">
            <v>6710</v>
          </cell>
          <cell r="I4647" t="str">
            <v>Euro</v>
          </cell>
          <cell r="J4647" t="str">
            <v>Schek</v>
          </cell>
          <cell r="K4647">
            <v>41467.799999999996</v>
          </cell>
          <cell r="L4647">
            <v>41467.799999999996</v>
          </cell>
          <cell r="M4647">
            <v>22895.472819999999</v>
          </cell>
        </row>
        <row r="4648">
          <cell r="A4648">
            <v>38139</v>
          </cell>
          <cell r="B4648" t="str">
            <v>NG</v>
          </cell>
          <cell r="C4648" t="str">
            <v>Bad Hersfeld</v>
          </cell>
          <cell r="E4648">
            <v>6.18</v>
          </cell>
          <cell r="G4648" t="str">
            <v>$/MWh</v>
          </cell>
          <cell r="H4648">
            <v>1773.0797839011391</v>
          </cell>
          <cell r="I4648" t="str">
            <v>Euro</v>
          </cell>
          <cell r="J4648" t="str">
            <v>Schek</v>
          </cell>
          <cell r="K4648">
            <v>10957.633064509038</v>
          </cell>
          <cell r="L4648">
            <v>10957.633064509038</v>
          </cell>
          <cell r="M4648">
            <v>6050</v>
          </cell>
        </row>
        <row r="4649">
          <cell r="A4649">
            <v>38169</v>
          </cell>
          <cell r="B4649" t="str">
            <v>NG</v>
          </cell>
          <cell r="C4649" t="str">
            <v>Bad Hersfeld</v>
          </cell>
          <cell r="E4649">
            <v>6.18</v>
          </cell>
          <cell r="G4649" t="str">
            <v>$/MWh</v>
          </cell>
          <cell r="H4649">
            <v>1773.0797839011391</v>
          </cell>
          <cell r="I4649" t="str">
            <v>Euro</v>
          </cell>
          <cell r="J4649" t="str">
            <v>Schek</v>
          </cell>
          <cell r="K4649">
            <v>10957.633064509038</v>
          </cell>
          <cell r="L4649">
            <v>10957.633064509038</v>
          </cell>
          <cell r="M4649">
            <v>6050</v>
          </cell>
        </row>
        <row r="4650">
          <cell r="A4650">
            <v>38200</v>
          </cell>
          <cell r="B4650" t="str">
            <v>NG</v>
          </cell>
          <cell r="C4650" t="str">
            <v>Bad Hersfeld</v>
          </cell>
          <cell r="E4650">
            <v>6.18</v>
          </cell>
          <cell r="G4650" t="str">
            <v>$/MWh</v>
          </cell>
          <cell r="H4650">
            <v>1773.0797839011391</v>
          </cell>
          <cell r="I4650" t="str">
            <v>Euro</v>
          </cell>
          <cell r="J4650" t="str">
            <v>Schek</v>
          </cell>
          <cell r="K4650">
            <v>10957.633064509038</v>
          </cell>
          <cell r="L4650">
            <v>10957.633064509038</v>
          </cell>
          <cell r="M4650">
            <v>6050</v>
          </cell>
        </row>
        <row r="4651">
          <cell r="A4651">
            <v>38231</v>
          </cell>
          <cell r="B4651" t="str">
            <v>NG</v>
          </cell>
          <cell r="C4651" t="str">
            <v>Bad Hersfeld</v>
          </cell>
          <cell r="E4651">
            <v>6.18</v>
          </cell>
          <cell r="G4651" t="str">
            <v>$/MWh</v>
          </cell>
          <cell r="H4651">
            <v>1773.0797839011391</v>
          </cell>
          <cell r="I4651" t="str">
            <v>Euro</v>
          </cell>
          <cell r="J4651" t="str">
            <v>Schek</v>
          </cell>
          <cell r="K4651">
            <v>10957.633064509038</v>
          </cell>
          <cell r="L4651">
            <v>10957.633064509038</v>
          </cell>
          <cell r="M4651">
            <v>6050</v>
          </cell>
        </row>
        <row r="4652">
          <cell r="A4652">
            <v>38261</v>
          </cell>
          <cell r="B4652" t="str">
            <v>NG</v>
          </cell>
          <cell r="C4652" t="str">
            <v>Bad Hersfeld</v>
          </cell>
          <cell r="E4652">
            <v>6.18</v>
          </cell>
          <cell r="G4652" t="str">
            <v>$/MWh</v>
          </cell>
          <cell r="H4652">
            <v>1773.0797839011391</v>
          </cell>
          <cell r="I4652" t="str">
            <v>Euro</v>
          </cell>
          <cell r="J4652" t="str">
            <v>Schek</v>
          </cell>
          <cell r="K4652">
            <v>10957.633064509038</v>
          </cell>
          <cell r="L4652">
            <v>10957.633064509038</v>
          </cell>
          <cell r="M4652">
            <v>6050</v>
          </cell>
        </row>
        <row r="4653">
          <cell r="A4653">
            <v>38292</v>
          </cell>
          <cell r="B4653" t="str">
            <v>NG</v>
          </cell>
          <cell r="C4653" t="str">
            <v>Bad Hersfeld</v>
          </cell>
          <cell r="E4653">
            <v>6.18</v>
          </cell>
          <cell r="G4653" t="str">
            <v>$/MWh</v>
          </cell>
          <cell r="H4653">
            <v>1773.0797839011391</v>
          </cell>
          <cell r="I4653" t="str">
            <v>Euro</v>
          </cell>
          <cell r="J4653" t="str">
            <v>Schek</v>
          </cell>
          <cell r="K4653">
            <v>10957.633064509038</v>
          </cell>
          <cell r="L4653">
            <v>10957.633064509038</v>
          </cell>
          <cell r="M4653">
            <v>6050</v>
          </cell>
        </row>
        <row r="4654">
          <cell r="A4654">
            <v>38322</v>
          </cell>
          <cell r="B4654" t="str">
            <v>NG</v>
          </cell>
          <cell r="C4654" t="str">
            <v>Bad Hersfeld</v>
          </cell>
          <cell r="E4654">
            <v>6.18</v>
          </cell>
          <cell r="G4654" t="str">
            <v>$/MWh</v>
          </cell>
          <cell r="H4654">
            <v>1773.0797839011391</v>
          </cell>
          <cell r="I4654" t="str">
            <v>Euro</v>
          </cell>
          <cell r="J4654" t="str">
            <v>Schek</v>
          </cell>
          <cell r="K4654">
            <v>10957.633064509038</v>
          </cell>
          <cell r="L4654">
            <v>10957.633064509038</v>
          </cell>
          <cell r="M4654">
            <v>6050</v>
          </cell>
        </row>
        <row r="4655">
          <cell r="A4655">
            <v>38353</v>
          </cell>
          <cell r="B4655" t="str">
            <v>NG</v>
          </cell>
          <cell r="C4655" t="str">
            <v>Bad Hersfeld</v>
          </cell>
          <cell r="E4655">
            <v>5.5437359999999991</v>
          </cell>
          <cell r="G4655" t="str">
            <v>€/mmbtu</v>
          </cell>
          <cell r="H4655">
            <v>1773.0797839011391</v>
          </cell>
          <cell r="I4655" t="str">
            <v>Euro</v>
          </cell>
          <cell r="J4655" t="str">
            <v>Schek</v>
          </cell>
          <cell r="K4655">
            <v>11866.155775509929</v>
          </cell>
          <cell r="L4655">
            <v>144317.63736679193</v>
          </cell>
          <cell r="M4655">
            <v>1773.0797839011391</v>
          </cell>
        </row>
        <row r="4656">
          <cell r="A4656">
            <v>38384</v>
          </cell>
          <cell r="B4656" t="str">
            <v>NG</v>
          </cell>
          <cell r="C4656" t="str">
            <v>Bad Hersfeld</v>
          </cell>
          <cell r="E4656">
            <v>5.5437359999999991</v>
          </cell>
          <cell r="G4656" t="str">
            <v>€/mmbtu</v>
          </cell>
          <cell r="H4656">
            <v>1773.0797839011391</v>
          </cell>
          <cell r="I4656" t="str">
            <v>Euro</v>
          </cell>
          <cell r="J4656" t="str">
            <v>Schek</v>
          </cell>
          <cell r="K4656">
            <v>11866.155775509929</v>
          </cell>
          <cell r="L4656">
            <v>144317.63736679193</v>
          </cell>
          <cell r="M4656">
            <v>1773.0797839011391</v>
          </cell>
        </row>
        <row r="4657">
          <cell r="A4657">
            <v>38412</v>
          </cell>
          <cell r="B4657" t="str">
            <v>NG</v>
          </cell>
          <cell r="C4657" t="str">
            <v>Bad Hersfeld</v>
          </cell>
          <cell r="E4657">
            <v>5.5437359999999991</v>
          </cell>
          <cell r="G4657" t="str">
            <v>€/mmbtu</v>
          </cell>
          <cell r="H4657">
            <v>1773.0797839011391</v>
          </cell>
          <cell r="I4657" t="str">
            <v>Euro</v>
          </cell>
          <cell r="J4657" t="str">
            <v>Schek</v>
          </cell>
          <cell r="K4657">
            <v>11866.155775509929</v>
          </cell>
          <cell r="L4657">
            <v>144317.63736679193</v>
          </cell>
          <cell r="M4657">
            <v>1773.0797839011391</v>
          </cell>
        </row>
        <row r="4658">
          <cell r="A4658">
            <v>38443</v>
          </cell>
          <cell r="B4658" t="str">
            <v>NG</v>
          </cell>
          <cell r="C4658" t="str">
            <v>Bad Hersfeld</v>
          </cell>
          <cell r="E4658">
            <v>5.7738119999999986</v>
          </cell>
          <cell r="G4658" t="str">
            <v>€/mmbtu</v>
          </cell>
          <cell r="H4658">
            <v>1773.0797839011391</v>
          </cell>
          <cell r="I4658" t="str">
            <v>Euro</v>
          </cell>
          <cell r="J4658" t="str">
            <v>Schek</v>
          </cell>
          <cell r="K4658">
            <v>12358.624691094332</v>
          </cell>
          <cell r="L4658">
            <v>144317.63736679193</v>
          </cell>
          <cell r="M4658">
            <v>1773.0797839011391</v>
          </cell>
        </row>
        <row r="4659">
          <cell r="A4659">
            <v>38473</v>
          </cell>
          <cell r="B4659" t="str">
            <v>NG</v>
          </cell>
          <cell r="C4659" t="str">
            <v>Bad Hersfeld</v>
          </cell>
          <cell r="E4659">
            <v>5.7738119999999986</v>
          </cell>
          <cell r="G4659" t="str">
            <v>€/mmbtu</v>
          </cell>
          <cell r="H4659">
            <v>1773.0797839011391</v>
          </cell>
          <cell r="I4659" t="str">
            <v>Euro</v>
          </cell>
          <cell r="J4659" t="str">
            <v>Schek</v>
          </cell>
          <cell r="K4659">
            <v>12358.624691094332</v>
          </cell>
          <cell r="L4659">
            <v>144317.63736679193</v>
          </cell>
          <cell r="M4659">
            <v>1773.0797839011391</v>
          </cell>
        </row>
        <row r="4660">
          <cell r="A4660">
            <v>38504</v>
          </cell>
          <cell r="B4660" t="str">
            <v>NG</v>
          </cell>
          <cell r="C4660" t="str">
            <v>Bad Hersfeld</v>
          </cell>
          <cell r="E4660">
            <v>5.7738119999999986</v>
          </cell>
          <cell r="G4660" t="str">
            <v>€/mmbtu</v>
          </cell>
          <cell r="H4660">
            <v>1773.0797839011391</v>
          </cell>
          <cell r="I4660" t="str">
            <v>Euro</v>
          </cell>
          <cell r="J4660" t="str">
            <v>Schek</v>
          </cell>
          <cell r="K4660">
            <v>12358.624691094332</v>
          </cell>
          <cell r="L4660">
            <v>144317.63736679193</v>
          </cell>
          <cell r="M4660">
            <v>1773.0797839011391</v>
          </cell>
        </row>
        <row r="4661">
          <cell r="A4661">
            <v>38534</v>
          </cell>
          <cell r="B4661" t="str">
            <v>NG</v>
          </cell>
          <cell r="C4661" t="str">
            <v>Bad Hersfeld</v>
          </cell>
          <cell r="E4661">
            <v>5.9710199999999993</v>
          </cell>
          <cell r="G4661" t="str">
            <v>€/mmbtu</v>
          </cell>
          <cell r="H4661">
            <v>1773.0797839011391</v>
          </cell>
          <cell r="I4661" t="str">
            <v>Euro</v>
          </cell>
          <cell r="J4661" t="str">
            <v>Schek</v>
          </cell>
          <cell r="K4661">
            <v>12780.740904452394</v>
          </cell>
          <cell r="L4661">
            <v>144317.63736679193</v>
          </cell>
          <cell r="M4661">
            <v>1773.0797839011391</v>
          </cell>
        </row>
        <row r="4662">
          <cell r="A4662">
            <v>38565</v>
          </cell>
          <cell r="B4662" t="str">
            <v>NG</v>
          </cell>
          <cell r="C4662" t="str">
            <v>Bad Hersfeld</v>
          </cell>
          <cell r="E4662">
            <v>5.9710199999999993</v>
          </cell>
          <cell r="G4662" t="str">
            <v>€/mmbtu</v>
          </cell>
          <cell r="H4662">
            <v>1773.0797839011391</v>
          </cell>
          <cell r="I4662" t="str">
            <v>Euro</v>
          </cell>
          <cell r="J4662" t="str">
            <v>Schek</v>
          </cell>
          <cell r="K4662">
            <v>12780.740904452394</v>
          </cell>
          <cell r="L4662">
            <v>144317.63736679193</v>
          </cell>
          <cell r="M4662">
            <v>1773.0797839011391</v>
          </cell>
        </row>
        <row r="4663">
          <cell r="A4663">
            <v>38596</v>
          </cell>
          <cell r="B4663" t="str">
            <v>NG</v>
          </cell>
          <cell r="C4663" t="str">
            <v>Bad Hersfeld</v>
          </cell>
          <cell r="E4663">
            <v>5.9710199999999993</v>
          </cell>
          <cell r="G4663" t="str">
            <v>€/mmbtu</v>
          </cell>
          <cell r="H4663">
            <v>1773.0797839011391</v>
          </cell>
          <cell r="I4663" t="str">
            <v>Euro</v>
          </cell>
          <cell r="J4663" t="str">
            <v>Schek</v>
          </cell>
          <cell r="K4663">
            <v>12780.740904452394</v>
          </cell>
          <cell r="L4663">
            <v>144317.63736679193</v>
          </cell>
          <cell r="M4663">
            <v>1773.0797839011391</v>
          </cell>
        </row>
        <row r="4664">
          <cell r="A4664">
            <v>38626</v>
          </cell>
          <cell r="B4664" t="str">
            <v>NG</v>
          </cell>
          <cell r="C4664" t="str">
            <v>Bad Hersfeld</v>
          </cell>
          <cell r="E4664">
            <v>6.1079699999999999</v>
          </cell>
          <cell r="G4664" t="str">
            <v>€/mmbtu</v>
          </cell>
          <cell r="H4664">
            <v>1773.0797839011391</v>
          </cell>
          <cell r="I4664" t="str">
            <v>Euro</v>
          </cell>
          <cell r="J4664" t="str">
            <v>Schek</v>
          </cell>
          <cell r="K4664">
            <v>13073.877163728826</v>
          </cell>
          <cell r="L4664">
            <v>144317.63736679193</v>
          </cell>
          <cell r="M4664">
            <v>1773.0797839011391</v>
          </cell>
        </row>
        <row r="4665">
          <cell r="A4665">
            <v>38657</v>
          </cell>
          <cell r="B4665" t="str">
            <v>NG</v>
          </cell>
          <cell r="C4665" t="str">
            <v>Bad Hersfeld</v>
          </cell>
          <cell r="E4665">
            <v>6.1079699999999999</v>
          </cell>
          <cell r="G4665" t="str">
            <v>€/mmbtu</v>
          </cell>
          <cell r="H4665">
            <v>1773.0797839011391</v>
          </cell>
          <cell r="I4665" t="str">
            <v>Euro</v>
          </cell>
          <cell r="J4665" t="str">
            <v>Schek</v>
          </cell>
          <cell r="K4665">
            <v>13073.877163728826</v>
          </cell>
          <cell r="L4665">
            <v>144317.63736679193</v>
          </cell>
          <cell r="M4665">
            <v>1773.0797839011391</v>
          </cell>
        </row>
        <row r="4666">
          <cell r="A4666">
            <v>38687</v>
          </cell>
          <cell r="B4666" t="str">
            <v>NG</v>
          </cell>
          <cell r="C4666" t="str">
            <v>Bad Hersfeld</v>
          </cell>
          <cell r="E4666">
            <v>6.1079699999999999</v>
          </cell>
          <cell r="G4666" t="str">
            <v>€/mmbtu</v>
          </cell>
          <cell r="H4666">
            <v>1773.0797839011391</v>
          </cell>
          <cell r="I4666" t="str">
            <v>Euro</v>
          </cell>
          <cell r="J4666" t="str">
            <v>Schek</v>
          </cell>
          <cell r="K4666">
            <v>13073.877163728826</v>
          </cell>
          <cell r="L4666">
            <v>144317.63736679193</v>
          </cell>
          <cell r="M4666">
            <v>1773.0797839011391</v>
          </cell>
        </row>
        <row r="4667">
          <cell r="A4667">
            <v>37622</v>
          </cell>
          <cell r="B4667" t="str">
            <v>Electricity</v>
          </cell>
          <cell r="C4667" t="str">
            <v>Bobingen</v>
          </cell>
          <cell r="E4667">
            <v>42.6</v>
          </cell>
          <cell r="G4667" t="str">
            <v>$/MWh</v>
          </cell>
          <cell r="H4667">
            <v>533.33333333333337</v>
          </cell>
          <cell r="I4667" t="str">
            <v>Euro</v>
          </cell>
          <cell r="J4667" t="str">
            <v>Schek</v>
          </cell>
          <cell r="K4667">
            <v>22720.000000000004</v>
          </cell>
          <cell r="L4667">
            <v>22720.000000000004</v>
          </cell>
          <cell r="M4667">
            <v>533.33333333333337</v>
          </cell>
        </row>
        <row r="4668">
          <cell r="A4668">
            <v>37653</v>
          </cell>
          <cell r="B4668" t="str">
            <v>Electricity</v>
          </cell>
          <cell r="C4668" t="str">
            <v>Bobingen</v>
          </cell>
          <cell r="E4668">
            <v>43.1</v>
          </cell>
          <cell r="G4668" t="str">
            <v>$/MWh</v>
          </cell>
          <cell r="H4668">
            <v>533.33333333333337</v>
          </cell>
          <cell r="I4668" t="str">
            <v>Euro</v>
          </cell>
          <cell r="J4668" t="str">
            <v>Schek</v>
          </cell>
          <cell r="K4668">
            <v>22986.666666666668</v>
          </cell>
          <cell r="L4668">
            <v>22986.666666666668</v>
          </cell>
          <cell r="M4668">
            <v>533.33333333333337</v>
          </cell>
        </row>
        <row r="4669">
          <cell r="A4669">
            <v>37681</v>
          </cell>
          <cell r="B4669" t="str">
            <v>Electricity</v>
          </cell>
          <cell r="C4669" t="str">
            <v>Bobingen</v>
          </cell>
          <cell r="E4669">
            <v>44.4</v>
          </cell>
          <cell r="G4669" t="str">
            <v>$/MWh</v>
          </cell>
          <cell r="H4669">
            <v>533.33333333333337</v>
          </cell>
          <cell r="I4669" t="str">
            <v>Euro</v>
          </cell>
          <cell r="J4669" t="str">
            <v>Schek</v>
          </cell>
          <cell r="K4669">
            <v>23680</v>
          </cell>
          <cell r="L4669">
            <v>23680</v>
          </cell>
          <cell r="M4669">
            <v>533.33333333333337</v>
          </cell>
        </row>
        <row r="4670">
          <cell r="A4670">
            <v>37712</v>
          </cell>
          <cell r="B4670" t="str">
            <v>Electricity</v>
          </cell>
          <cell r="C4670" t="str">
            <v>Bobingen</v>
          </cell>
          <cell r="E4670">
            <v>44.6</v>
          </cell>
          <cell r="G4670" t="str">
            <v>$/MWh</v>
          </cell>
          <cell r="H4670">
            <v>533.33333333333337</v>
          </cell>
          <cell r="I4670" t="str">
            <v>Euro</v>
          </cell>
          <cell r="J4670" t="str">
            <v>Schek</v>
          </cell>
          <cell r="K4670">
            <v>23786.666666666668</v>
          </cell>
          <cell r="L4670">
            <v>23786.666666666668</v>
          </cell>
          <cell r="M4670">
            <v>533.33333333333337</v>
          </cell>
        </row>
        <row r="4671">
          <cell r="A4671">
            <v>37742</v>
          </cell>
          <cell r="B4671" t="str">
            <v>Electricity</v>
          </cell>
          <cell r="C4671" t="str">
            <v>Bobingen</v>
          </cell>
          <cell r="E4671">
            <v>45.4</v>
          </cell>
          <cell r="G4671" t="str">
            <v>$/MWh</v>
          </cell>
          <cell r="H4671">
            <v>533.33333333333337</v>
          </cell>
          <cell r="I4671" t="str">
            <v>Euro</v>
          </cell>
          <cell r="J4671" t="str">
            <v>Schek</v>
          </cell>
          <cell r="K4671">
            <v>24213.333333333336</v>
          </cell>
          <cell r="L4671">
            <v>24213.333333333336</v>
          </cell>
          <cell r="M4671">
            <v>533.33333333333337</v>
          </cell>
        </row>
        <row r="4672">
          <cell r="A4672">
            <v>37773</v>
          </cell>
          <cell r="B4672" t="str">
            <v>Electricity</v>
          </cell>
          <cell r="C4672" t="str">
            <v>Bobingen</v>
          </cell>
          <cell r="E4672">
            <v>44.9</v>
          </cell>
          <cell r="G4672" t="str">
            <v>$/MWh</v>
          </cell>
          <cell r="H4672">
            <v>533.33333333333337</v>
          </cell>
          <cell r="I4672" t="str">
            <v>Euro</v>
          </cell>
          <cell r="J4672" t="str">
            <v>Schek</v>
          </cell>
          <cell r="K4672">
            <v>23946.666666666668</v>
          </cell>
          <cell r="L4672">
            <v>23946.666666666668</v>
          </cell>
          <cell r="M4672">
            <v>533.33333333333337</v>
          </cell>
        </row>
        <row r="4673">
          <cell r="A4673">
            <v>37803</v>
          </cell>
          <cell r="B4673" t="str">
            <v>Electricity</v>
          </cell>
          <cell r="C4673" t="str">
            <v>Bobingen</v>
          </cell>
          <cell r="E4673">
            <v>49.3</v>
          </cell>
          <cell r="G4673" t="str">
            <v>$/MWh</v>
          </cell>
          <cell r="H4673">
            <v>533.33333333333337</v>
          </cell>
          <cell r="I4673" t="str">
            <v>Euro</v>
          </cell>
          <cell r="J4673" t="str">
            <v>Schek</v>
          </cell>
          <cell r="K4673">
            <v>26293.333333333332</v>
          </cell>
          <cell r="L4673">
            <v>26293.333333333332</v>
          </cell>
          <cell r="M4673">
            <v>533.33333333333337</v>
          </cell>
        </row>
        <row r="4674">
          <cell r="A4674">
            <v>37834</v>
          </cell>
          <cell r="B4674" t="str">
            <v>Electricity</v>
          </cell>
          <cell r="C4674" t="str">
            <v>Bobingen</v>
          </cell>
          <cell r="E4674">
            <v>54.1</v>
          </cell>
          <cell r="G4674" t="str">
            <v>$/MWh</v>
          </cell>
          <cell r="H4674">
            <v>533.33333333333337</v>
          </cell>
          <cell r="I4674" t="str">
            <v>Euro</v>
          </cell>
          <cell r="J4674" t="str">
            <v>Schek</v>
          </cell>
          <cell r="K4674">
            <v>28853.333333333336</v>
          </cell>
          <cell r="L4674">
            <v>28853.333333333336</v>
          </cell>
          <cell r="M4674">
            <v>533.33333333333337</v>
          </cell>
        </row>
        <row r="4675">
          <cell r="A4675">
            <v>37865</v>
          </cell>
          <cell r="B4675" t="str">
            <v>Electricity</v>
          </cell>
          <cell r="C4675" t="str">
            <v>Bobingen</v>
          </cell>
          <cell r="E4675">
            <v>53.7</v>
          </cell>
          <cell r="G4675" t="str">
            <v>$/MWh</v>
          </cell>
          <cell r="H4675">
            <v>533.33333333333337</v>
          </cell>
          <cell r="I4675" t="str">
            <v>Euro</v>
          </cell>
          <cell r="J4675" t="str">
            <v>Schek</v>
          </cell>
          <cell r="K4675">
            <v>28640.000000000004</v>
          </cell>
          <cell r="L4675">
            <v>28640.000000000004</v>
          </cell>
          <cell r="M4675">
            <v>533.33333333333337</v>
          </cell>
        </row>
        <row r="4676">
          <cell r="A4676">
            <v>37895</v>
          </cell>
          <cell r="B4676" t="str">
            <v>Electricity</v>
          </cell>
          <cell r="C4676" t="str">
            <v>Bobingen</v>
          </cell>
          <cell r="E4676">
            <v>49</v>
          </cell>
          <cell r="G4676" t="str">
            <v>$/MWh</v>
          </cell>
          <cell r="H4676">
            <v>533.33333333333337</v>
          </cell>
          <cell r="I4676" t="str">
            <v>Euro</v>
          </cell>
          <cell r="J4676" t="str">
            <v>Schek</v>
          </cell>
          <cell r="K4676">
            <v>26133.333333333336</v>
          </cell>
          <cell r="L4676">
            <v>26133.333333333336</v>
          </cell>
          <cell r="M4676">
            <v>533.33333333333337</v>
          </cell>
        </row>
        <row r="4677">
          <cell r="A4677">
            <v>37926</v>
          </cell>
          <cell r="B4677" t="str">
            <v>Electricity</v>
          </cell>
          <cell r="C4677" t="str">
            <v>Bobingen</v>
          </cell>
          <cell r="E4677">
            <v>51.5</v>
          </cell>
          <cell r="G4677" t="str">
            <v>$/MWh</v>
          </cell>
          <cell r="H4677">
            <v>533.33333333333337</v>
          </cell>
          <cell r="I4677" t="str">
            <v>Euro</v>
          </cell>
          <cell r="J4677" t="str">
            <v>Schek</v>
          </cell>
          <cell r="K4677">
            <v>27466.666666666668</v>
          </cell>
          <cell r="L4677">
            <v>27466.666666666668</v>
          </cell>
          <cell r="M4677">
            <v>533.33333333333337</v>
          </cell>
        </row>
        <row r="4678">
          <cell r="A4678">
            <v>37956</v>
          </cell>
          <cell r="B4678" t="str">
            <v>Electricity</v>
          </cell>
          <cell r="C4678" t="str">
            <v>Bobingen</v>
          </cell>
          <cell r="E4678">
            <v>54.8</v>
          </cell>
          <cell r="G4678" t="str">
            <v>$/MWh</v>
          </cell>
          <cell r="H4678">
            <v>533.33333333333337</v>
          </cell>
          <cell r="I4678" t="str">
            <v>Euro</v>
          </cell>
          <cell r="J4678" t="str">
            <v>Schek</v>
          </cell>
          <cell r="K4678">
            <v>29226.666666666668</v>
          </cell>
          <cell r="L4678">
            <v>29226.666666666668</v>
          </cell>
          <cell r="M4678">
            <v>533.33333333333337</v>
          </cell>
        </row>
        <row r="4679">
          <cell r="A4679">
            <v>37987</v>
          </cell>
          <cell r="B4679" t="str">
            <v>Electricity</v>
          </cell>
          <cell r="C4679" t="str">
            <v>Bobingen</v>
          </cell>
          <cell r="E4679">
            <v>70.099999999999994</v>
          </cell>
          <cell r="G4679" t="str">
            <v>$/MWh</v>
          </cell>
          <cell r="H4679">
            <v>1318</v>
          </cell>
          <cell r="I4679" t="str">
            <v>Euro</v>
          </cell>
          <cell r="J4679" t="str">
            <v>Schek</v>
          </cell>
          <cell r="K4679">
            <v>92391.799999999988</v>
          </cell>
          <cell r="L4679">
            <v>92391.799999999988</v>
          </cell>
          <cell r="M4679">
            <v>1318</v>
          </cell>
        </row>
        <row r="4680">
          <cell r="A4680">
            <v>38018</v>
          </cell>
          <cell r="B4680" t="str">
            <v>Electricity</v>
          </cell>
          <cell r="C4680" t="str">
            <v>Bobingen</v>
          </cell>
          <cell r="E4680">
            <v>68.5</v>
          </cell>
          <cell r="G4680" t="str">
            <v>$/MWh</v>
          </cell>
          <cell r="H4680">
            <v>1440</v>
          </cell>
          <cell r="I4680" t="str">
            <v>Euro</v>
          </cell>
          <cell r="J4680" t="str">
            <v>Schek</v>
          </cell>
          <cell r="K4680">
            <v>98640</v>
          </cell>
          <cell r="L4680">
            <v>98640</v>
          </cell>
          <cell r="M4680">
            <v>1440</v>
          </cell>
        </row>
        <row r="4681">
          <cell r="A4681">
            <v>38047</v>
          </cell>
          <cell r="B4681" t="str">
            <v>Electricity</v>
          </cell>
          <cell r="C4681" t="str">
            <v>Bobingen</v>
          </cell>
          <cell r="E4681">
            <v>61.1</v>
          </cell>
          <cell r="G4681" t="str">
            <v>$/MWh</v>
          </cell>
          <cell r="H4681">
            <v>1645</v>
          </cell>
          <cell r="I4681" t="str">
            <v>Euro</v>
          </cell>
          <cell r="J4681" t="str">
            <v>Schek</v>
          </cell>
          <cell r="K4681">
            <v>100509.5</v>
          </cell>
          <cell r="L4681">
            <v>100509.5</v>
          </cell>
          <cell r="M4681">
            <v>1645</v>
          </cell>
        </row>
        <row r="4682">
          <cell r="A4682">
            <v>38078</v>
          </cell>
          <cell r="B4682" t="str">
            <v>Electricity</v>
          </cell>
          <cell r="C4682" t="str">
            <v>Bobingen</v>
          </cell>
          <cell r="E4682">
            <v>61.6</v>
          </cell>
          <cell r="G4682" t="str">
            <v>$/MWh</v>
          </cell>
          <cell r="H4682">
            <v>1434</v>
          </cell>
          <cell r="I4682" t="str">
            <v>Euro</v>
          </cell>
          <cell r="J4682" t="str">
            <v>Schek</v>
          </cell>
          <cell r="K4682">
            <v>88334.400000000009</v>
          </cell>
          <cell r="L4682">
            <v>88334.400000000009</v>
          </cell>
          <cell r="M4682">
            <v>1434</v>
          </cell>
        </row>
        <row r="4683">
          <cell r="A4683">
            <v>38108</v>
          </cell>
          <cell r="B4683" t="str">
            <v>Electricity</v>
          </cell>
          <cell r="C4683" t="str">
            <v>Bobingen</v>
          </cell>
          <cell r="E4683">
            <v>57.5</v>
          </cell>
          <cell r="G4683" t="str">
            <v>$/MWh</v>
          </cell>
          <cell r="H4683">
            <v>1468</v>
          </cell>
          <cell r="I4683" t="str">
            <v>Euro</v>
          </cell>
          <cell r="J4683" t="str">
            <v>Schek</v>
          </cell>
          <cell r="K4683">
            <v>84410</v>
          </cell>
          <cell r="L4683">
            <v>84410</v>
          </cell>
          <cell r="M4683">
            <v>1468</v>
          </cell>
        </row>
        <row r="4684">
          <cell r="A4684">
            <v>38139</v>
          </cell>
          <cell r="B4684" t="str">
            <v>Electricity</v>
          </cell>
          <cell r="C4684" t="str">
            <v>Bobingen</v>
          </cell>
          <cell r="E4684">
            <v>57.5</v>
          </cell>
          <cell r="G4684" t="str">
            <v>$/MWh</v>
          </cell>
          <cell r="H4684">
            <v>533.33333333333337</v>
          </cell>
          <cell r="I4684" t="str">
            <v>Euro</v>
          </cell>
          <cell r="J4684" t="str">
            <v>Schek</v>
          </cell>
          <cell r="K4684">
            <v>30666.666666666668</v>
          </cell>
          <cell r="L4684">
            <v>30666.666666666668</v>
          </cell>
          <cell r="M4684">
            <v>533.33333333333337</v>
          </cell>
        </row>
        <row r="4685">
          <cell r="A4685">
            <v>38169</v>
          </cell>
          <cell r="B4685" t="str">
            <v>Electricity</v>
          </cell>
          <cell r="C4685" t="str">
            <v>Bobingen</v>
          </cell>
          <cell r="E4685">
            <v>57.5</v>
          </cell>
          <cell r="G4685" t="str">
            <v>$/MWh</v>
          </cell>
          <cell r="H4685">
            <v>533.33333333333337</v>
          </cell>
          <cell r="I4685" t="str">
            <v>Euro</v>
          </cell>
          <cell r="J4685" t="str">
            <v>Schek</v>
          </cell>
          <cell r="K4685">
            <v>30666.666666666668</v>
          </cell>
          <cell r="L4685">
            <v>30666.666666666668</v>
          </cell>
          <cell r="M4685">
            <v>533.33333333333337</v>
          </cell>
        </row>
        <row r="4686">
          <cell r="A4686">
            <v>38200</v>
          </cell>
          <cell r="B4686" t="str">
            <v>Electricity</v>
          </cell>
          <cell r="C4686" t="str">
            <v>Bobingen</v>
          </cell>
          <cell r="E4686">
            <v>57.5</v>
          </cell>
          <cell r="G4686" t="str">
            <v>$/MWh</v>
          </cell>
          <cell r="H4686">
            <v>533.33333333333337</v>
          </cell>
          <cell r="I4686" t="str">
            <v>Euro</v>
          </cell>
          <cell r="J4686" t="str">
            <v>Schek</v>
          </cell>
          <cell r="K4686">
            <v>30666.666666666668</v>
          </cell>
          <cell r="L4686">
            <v>30666.666666666668</v>
          </cell>
          <cell r="M4686">
            <v>533.33333333333337</v>
          </cell>
        </row>
        <row r="4687">
          <cell r="A4687">
            <v>38231</v>
          </cell>
          <cell r="B4687" t="str">
            <v>Electricity</v>
          </cell>
          <cell r="C4687" t="str">
            <v>Bobingen</v>
          </cell>
          <cell r="E4687">
            <v>57.5</v>
          </cell>
          <cell r="G4687" t="str">
            <v>$/MWh</v>
          </cell>
          <cell r="H4687">
            <v>533.33333333333337</v>
          </cell>
          <cell r="I4687" t="str">
            <v>Euro</v>
          </cell>
          <cell r="J4687" t="str">
            <v>Schek</v>
          </cell>
          <cell r="K4687">
            <v>30666.666666666668</v>
          </cell>
          <cell r="L4687">
            <v>30666.666666666668</v>
          </cell>
          <cell r="M4687">
            <v>533.33333333333337</v>
          </cell>
        </row>
        <row r="4688">
          <cell r="A4688">
            <v>38261</v>
          </cell>
          <cell r="B4688" t="str">
            <v>Electricity</v>
          </cell>
          <cell r="C4688" t="str">
            <v>Bobingen</v>
          </cell>
          <cell r="E4688">
            <v>57.5</v>
          </cell>
          <cell r="G4688" t="str">
            <v>$/MWh</v>
          </cell>
          <cell r="H4688">
            <v>533.33333333333337</v>
          </cell>
          <cell r="I4688" t="str">
            <v>Euro</v>
          </cell>
          <cell r="J4688" t="str">
            <v>Schek</v>
          </cell>
          <cell r="K4688">
            <v>30666.666666666668</v>
          </cell>
          <cell r="L4688">
            <v>30666.666666666668</v>
          </cell>
          <cell r="M4688">
            <v>533.33333333333337</v>
          </cell>
        </row>
        <row r="4689">
          <cell r="A4689">
            <v>38292</v>
          </cell>
          <cell r="B4689" t="str">
            <v>Electricity</v>
          </cell>
          <cell r="C4689" t="str">
            <v>Bobingen</v>
          </cell>
          <cell r="E4689">
            <v>57.5</v>
          </cell>
          <cell r="G4689" t="str">
            <v>$/MWh</v>
          </cell>
          <cell r="H4689">
            <v>533.33333333333337</v>
          </cell>
          <cell r="I4689" t="str">
            <v>Euro</v>
          </cell>
          <cell r="J4689" t="str">
            <v>Schek</v>
          </cell>
          <cell r="K4689">
            <v>30666.666666666668</v>
          </cell>
          <cell r="L4689">
            <v>30666.666666666668</v>
          </cell>
          <cell r="M4689">
            <v>533.33333333333337</v>
          </cell>
        </row>
        <row r="4690">
          <cell r="A4690">
            <v>38322</v>
          </cell>
          <cell r="B4690" t="str">
            <v>Electricity</v>
          </cell>
          <cell r="C4690" t="str">
            <v>Bobingen</v>
          </cell>
          <cell r="E4690">
            <v>57.5</v>
          </cell>
          <cell r="G4690" t="str">
            <v>$/MWh</v>
          </cell>
          <cell r="H4690">
            <v>533.33333333333337</v>
          </cell>
          <cell r="I4690" t="str">
            <v>Euro</v>
          </cell>
          <cell r="J4690" t="str">
            <v>Schek</v>
          </cell>
          <cell r="K4690">
            <v>30666.666666666668</v>
          </cell>
          <cell r="L4690">
            <v>30666.666666666668</v>
          </cell>
          <cell r="M4690">
            <v>533.33333333333337</v>
          </cell>
        </row>
        <row r="4691">
          <cell r="A4691">
            <v>38353</v>
          </cell>
          <cell r="B4691" t="str">
            <v>Electricity</v>
          </cell>
          <cell r="C4691" t="str">
            <v>Bobingen</v>
          </cell>
          <cell r="G4691" t="str">
            <v>$/MWh</v>
          </cell>
          <cell r="H4691">
            <v>533.33333333333337</v>
          </cell>
          <cell r="I4691" t="str">
            <v>Euro</v>
          </cell>
          <cell r="J4691" t="str">
            <v>Schek</v>
          </cell>
          <cell r="K4691">
            <v>0</v>
          </cell>
          <cell r="L4691">
            <v>0</v>
          </cell>
          <cell r="M4691">
            <v>0</v>
          </cell>
        </row>
        <row r="4692">
          <cell r="A4692">
            <v>38384</v>
          </cell>
          <cell r="B4692" t="str">
            <v>Electricity</v>
          </cell>
          <cell r="C4692" t="str">
            <v>Bobingen</v>
          </cell>
          <cell r="G4692" t="str">
            <v>$/MWh</v>
          </cell>
          <cell r="H4692">
            <v>533.33333333333337</v>
          </cell>
          <cell r="I4692" t="str">
            <v>Euro</v>
          </cell>
          <cell r="J4692" t="str">
            <v>Schek</v>
          </cell>
          <cell r="K4692">
            <v>0</v>
          </cell>
          <cell r="L4692">
            <v>0</v>
          </cell>
          <cell r="M4692">
            <v>0</v>
          </cell>
        </row>
        <row r="4693">
          <cell r="A4693">
            <v>38412</v>
          </cell>
          <cell r="B4693" t="str">
            <v>Electricity</v>
          </cell>
          <cell r="C4693" t="str">
            <v>Bobingen</v>
          </cell>
          <cell r="G4693" t="str">
            <v>$/MWh</v>
          </cell>
          <cell r="H4693">
            <v>533.33333333333337</v>
          </cell>
          <cell r="I4693" t="str">
            <v>Euro</v>
          </cell>
          <cell r="J4693" t="str">
            <v>Schek</v>
          </cell>
          <cell r="K4693">
            <v>0</v>
          </cell>
          <cell r="L4693">
            <v>0</v>
          </cell>
          <cell r="M4693">
            <v>0</v>
          </cell>
        </row>
        <row r="4694">
          <cell r="A4694">
            <v>38443</v>
          </cell>
          <cell r="B4694" t="str">
            <v>Electricity</v>
          </cell>
          <cell r="C4694" t="str">
            <v>Bobingen</v>
          </cell>
          <cell r="G4694" t="str">
            <v>$/MWh</v>
          </cell>
          <cell r="H4694">
            <v>533.33333333333337</v>
          </cell>
          <cell r="I4694" t="str">
            <v>Euro</v>
          </cell>
          <cell r="J4694" t="str">
            <v>Schek</v>
          </cell>
          <cell r="K4694">
            <v>0</v>
          </cell>
          <cell r="L4694">
            <v>0</v>
          </cell>
          <cell r="M4694">
            <v>0</v>
          </cell>
        </row>
        <row r="4695">
          <cell r="A4695">
            <v>38473</v>
          </cell>
          <cell r="B4695" t="str">
            <v>Electricity</v>
          </cell>
          <cell r="C4695" t="str">
            <v>Bobingen</v>
          </cell>
          <cell r="G4695" t="str">
            <v>$/MWh</v>
          </cell>
          <cell r="H4695">
            <v>533.33333333333337</v>
          </cell>
          <cell r="I4695" t="str">
            <v>Euro</v>
          </cell>
          <cell r="J4695" t="str">
            <v>Schek</v>
          </cell>
          <cell r="K4695">
            <v>0</v>
          </cell>
          <cell r="L4695">
            <v>0</v>
          </cell>
          <cell r="M4695">
            <v>0</v>
          </cell>
        </row>
        <row r="4696">
          <cell r="A4696">
            <v>38504</v>
          </cell>
          <cell r="B4696" t="str">
            <v>Electricity</v>
          </cell>
          <cell r="C4696" t="str">
            <v>Bobingen</v>
          </cell>
          <cell r="G4696" t="str">
            <v>$/MWh</v>
          </cell>
          <cell r="H4696">
            <v>533.33333333333337</v>
          </cell>
          <cell r="I4696" t="str">
            <v>Euro</v>
          </cell>
          <cell r="J4696" t="str">
            <v>Schek</v>
          </cell>
          <cell r="K4696">
            <v>0</v>
          </cell>
          <cell r="L4696">
            <v>0</v>
          </cell>
          <cell r="M4696">
            <v>0</v>
          </cell>
        </row>
        <row r="4697">
          <cell r="A4697">
            <v>38534</v>
          </cell>
          <cell r="B4697" t="str">
            <v>Electricity</v>
          </cell>
          <cell r="C4697" t="str">
            <v>Bobingen</v>
          </cell>
          <cell r="G4697" t="str">
            <v>$/MWh</v>
          </cell>
          <cell r="H4697">
            <v>533.33333333333337</v>
          </cell>
          <cell r="I4697" t="str">
            <v>Euro</v>
          </cell>
          <cell r="J4697" t="str">
            <v>Schek</v>
          </cell>
          <cell r="K4697">
            <v>0</v>
          </cell>
          <cell r="L4697">
            <v>0</v>
          </cell>
          <cell r="M4697">
            <v>0</v>
          </cell>
        </row>
        <row r="4698">
          <cell r="A4698">
            <v>38565</v>
          </cell>
          <cell r="B4698" t="str">
            <v>Electricity</v>
          </cell>
          <cell r="C4698" t="str">
            <v>Bobingen</v>
          </cell>
          <cell r="G4698" t="str">
            <v>$/MWh</v>
          </cell>
          <cell r="H4698">
            <v>533.33333333333337</v>
          </cell>
          <cell r="I4698" t="str">
            <v>Euro</v>
          </cell>
          <cell r="J4698" t="str">
            <v>Schek</v>
          </cell>
          <cell r="K4698">
            <v>0</v>
          </cell>
          <cell r="L4698">
            <v>0</v>
          </cell>
          <cell r="M4698">
            <v>0</v>
          </cell>
        </row>
        <row r="4699">
          <cell r="A4699">
            <v>38596</v>
          </cell>
          <cell r="B4699" t="str">
            <v>Electricity</v>
          </cell>
          <cell r="C4699" t="str">
            <v>Bobingen</v>
          </cell>
          <cell r="G4699" t="str">
            <v>$/MWh</v>
          </cell>
          <cell r="H4699">
            <v>533.33333333333337</v>
          </cell>
          <cell r="I4699" t="str">
            <v>Euro</v>
          </cell>
          <cell r="J4699" t="str">
            <v>Schek</v>
          </cell>
          <cell r="K4699">
            <v>0</v>
          </cell>
          <cell r="L4699">
            <v>0</v>
          </cell>
          <cell r="M4699">
            <v>0</v>
          </cell>
        </row>
        <row r="4700">
          <cell r="A4700">
            <v>38626</v>
          </cell>
          <cell r="B4700" t="str">
            <v>Electricity</v>
          </cell>
          <cell r="C4700" t="str">
            <v>Bobingen</v>
          </cell>
          <cell r="G4700" t="str">
            <v>$/MWh</v>
          </cell>
          <cell r="H4700">
            <v>533.33333333333337</v>
          </cell>
          <cell r="I4700" t="str">
            <v>Euro</v>
          </cell>
          <cell r="J4700" t="str">
            <v>Schek</v>
          </cell>
          <cell r="K4700">
            <v>0</v>
          </cell>
          <cell r="L4700">
            <v>0</v>
          </cell>
          <cell r="M4700">
            <v>0</v>
          </cell>
        </row>
        <row r="4701">
          <cell r="A4701">
            <v>38657</v>
          </cell>
          <cell r="B4701" t="str">
            <v>Electricity</v>
          </cell>
          <cell r="C4701" t="str">
            <v>Bobingen</v>
          </cell>
          <cell r="G4701" t="str">
            <v>$/MWh</v>
          </cell>
          <cell r="H4701">
            <v>533.33333333333337</v>
          </cell>
          <cell r="I4701" t="str">
            <v>Euro</v>
          </cell>
          <cell r="J4701" t="str">
            <v>Schek</v>
          </cell>
          <cell r="K4701">
            <v>0</v>
          </cell>
          <cell r="L4701">
            <v>0</v>
          </cell>
          <cell r="M4701">
            <v>0</v>
          </cell>
        </row>
        <row r="4702">
          <cell r="A4702">
            <v>38687</v>
          </cell>
          <cell r="B4702" t="str">
            <v>Electricity</v>
          </cell>
          <cell r="C4702" t="str">
            <v>Bobingen</v>
          </cell>
          <cell r="G4702" t="str">
            <v>$/MWh</v>
          </cell>
          <cell r="H4702">
            <v>533.33333333333337</v>
          </cell>
          <cell r="I4702" t="str">
            <v>Euro</v>
          </cell>
          <cell r="J4702" t="str">
            <v>Schek</v>
          </cell>
          <cell r="K4702">
            <v>0</v>
          </cell>
          <cell r="L4702">
            <v>0</v>
          </cell>
          <cell r="M4702">
            <v>0</v>
          </cell>
        </row>
        <row r="4703">
          <cell r="A4703">
            <v>37622</v>
          </cell>
          <cell r="B4703" t="str">
            <v>NG</v>
          </cell>
          <cell r="C4703" t="str">
            <v>Bobingen</v>
          </cell>
          <cell r="E4703">
            <v>5.01</v>
          </cell>
          <cell r="G4703" t="str">
            <v>$/MWh</v>
          </cell>
          <cell r="H4703">
            <v>1549.9166666666667</v>
          </cell>
          <cell r="I4703" t="str">
            <v>Euro</v>
          </cell>
          <cell r="J4703" t="str">
            <v>Schek</v>
          </cell>
          <cell r="K4703">
            <v>7765.0825000000004</v>
          </cell>
          <cell r="L4703">
            <v>7765.0825000000004</v>
          </cell>
          <cell r="M4703">
            <v>5288.5357548333332</v>
          </cell>
        </row>
        <row r="4704">
          <cell r="A4704">
            <v>37653</v>
          </cell>
          <cell r="B4704" t="str">
            <v>NG</v>
          </cell>
          <cell r="C4704" t="str">
            <v>Bobingen</v>
          </cell>
          <cell r="E4704">
            <v>5.01</v>
          </cell>
          <cell r="G4704" t="str">
            <v>$/MWh</v>
          </cell>
          <cell r="H4704">
            <v>1549.9166666666667</v>
          </cell>
          <cell r="I4704" t="str">
            <v>Euro</v>
          </cell>
          <cell r="J4704" t="str">
            <v>Schek</v>
          </cell>
          <cell r="K4704">
            <v>7765.0825000000004</v>
          </cell>
          <cell r="L4704">
            <v>7765.0825000000004</v>
          </cell>
          <cell r="M4704">
            <v>5288.5357548333332</v>
          </cell>
        </row>
        <row r="4705">
          <cell r="A4705">
            <v>37681</v>
          </cell>
          <cell r="B4705" t="str">
            <v>NG</v>
          </cell>
          <cell r="C4705" t="str">
            <v>Bobingen</v>
          </cell>
          <cell r="E4705">
            <v>5.01</v>
          </cell>
          <cell r="G4705" t="str">
            <v>$/MWh</v>
          </cell>
          <cell r="H4705">
            <v>1549.9166666666667</v>
          </cell>
          <cell r="I4705" t="str">
            <v>Euro</v>
          </cell>
          <cell r="J4705" t="str">
            <v>Schek</v>
          </cell>
          <cell r="K4705">
            <v>7765.0825000000004</v>
          </cell>
          <cell r="L4705">
            <v>7765.0825000000004</v>
          </cell>
          <cell r="M4705">
            <v>5288.5357548333332</v>
          </cell>
        </row>
        <row r="4706">
          <cell r="A4706">
            <v>37712</v>
          </cell>
          <cell r="B4706" t="str">
            <v>NG</v>
          </cell>
          <cell r="C4706" t="str">
            <v>Bobingen</v>
          </cell>
          <cell r="E4706">
            <v>5.42</v>
          </cell>
          <cell r="G4706" t="str">
            <v>$/MWh</v>
          </cell>
          <cell r="H4706">
            <v>1549.9166666666667</v>
          </cell>
          <cell r="I4706" t="str">
            <v>Euro</v>
          </cell>
          <cell r="J4706" t="str">
            <v>Schek</v>
          </cell>
          <cell r="K4706">
            <v>8400.5483333333341</v>
          </cell>
          <cell r="L4706">
            <v>8400.5483333333341</v>
          </cell>
          <cell r="M4706">
            <v>5288.5357548333332</v>
          </cell>
        </row>
        <row r="4707">
          <cell r="A4707">
            <v>37742</v>
          </cell>
          <cell r="B4707" t="str">
            <v>NG</v>
          </cell>
          <cell r="C4707" t="str">
            <v>Bobingen</v>
          </cell>
          <cell r="E4707">
            <v>5.42</v>
          </cell>
          <cell r="G4707" t="str">
            <v>$/MWh</v>
          </cell>
          <cell r="H4707">
            <v>1549.9166666666667</v>
          </cell>
          <cell r="I4707" t="str">
            <v>Euro</v>
          </cell>
          <cell r="J4707" t="str">
            <v>Schek</v>
          </cell>
          <cell r="K4707">
            <v>8400.5483333333341</v>
          </cell>
          <cell r="L4707">
            <v>8400.5483333333341</v>
          </cell>
          <cell r="M4707">
            <v>5288.5357548333332</v>
          </cell>
        </row>
        <row r="4708">
          <cell r="A4708">
            <v>37773</v>
          </cell>
          <cell r="B4708" t="str">
            <v>NG</v>
          </cell>
          <cell r="C4708" t="str">
            <v>Bobingen</v>
          </cell>
          <cell r="E4708">
            <v>5.42</v>
          </cell>
          <cell r="G4708" t="str">
            <v>$/MWh</v>
          </cell>
          <cell r="H4708">
            <v>1549.9166666666667</v>
          </cell>
          <cell r="I4708" t="str">
            <v>Euro</v>
          </cell>
          <cell r="J4708" t="str">
            <v>Schek</v>
          </cell>
          <cell r="K4708">
            <v>8400.5483333333341</v>
          </cell>
          <cell r="L4708">
            <v>8400.5483333333341</v>
          </cell>
          <cell r="M4708">
            <v>5288.5357548333332</v>
          </cell>
        </row>
        <row r="4709">
          <cell r="A4709">
            <v>37803</v>
          </cell>
          <cell r="B4709" t="str">
            <v>NG</v>
          </cell>
          <cell r="C4709" t="str">
            <v>Bobingen</v>
          </cell>
          <cell r="E4709">
            <v>5.44</v>
          </cell>
          <cell r="G4709" t="str">
            <v>$/MWh</v>
          </cell>
          <cell r="H4709">
            <v>1549.9166666666667</v>
          </cell>
          <cell r="I4709" t="str">
            <v>Euro</v>
          </cell>
          <cell r="J4709" t="str">
            <v>Schek</v>
          </cell>
          <cell r="K4709">
            <v>8431.5466666666671</v>
          </cell>
          <cell r="L4709">
            <v>8431.5466666666671</v>
          </cell>
          <cell r="M4709">
            <v>5288.5357548333332</v>
          </cell>
        </row>
        <row r="4710">
          <cell r="A4710">
            <v>37834</v>
          </cell>
          <cell r="B4710" t="str">
            <v>NG</v>
          </cell>
          <cell r="C4710" t="str">
            <v>Bobingen</v>
          </cell>
          <cell r="E4710">
            <v>5.48</v>
          </cell>
          <cell r="G4710" t="str">
            <v>$/MWh</v>
          </cell>
          <cell r="H4710">
            <v>1549.9166666666667</v>
          </cell>
          <cell r="I4710" t="str">
            <v>Euro</v>
          </cell>
          <cell r="J4710" t="str">
            <v>Schek</v>
          </cell>
          <cell r="K4710">
            <v>8493.5433333333349</v>
          </cell>
          <cell r="L4710">
            <v>8493.5433333333349</v>
          </cell>
          <cell r="M4710">
            <v>5288.5357548333332</v>
          </cell>
        </row>
        <row r="4711">
          <cell r="A4711">
            <v>37865</v>
          </cell>
          <cell r="B4711" t="str">
            <v>NG</v>
          </cell>
          <cell r="C4711" t="str">
            <v>Bobingen</v>
          </cell>
          <cell r="E4711">
            <v>5.51</v>
          </cell>
          <cell r="G4711" t="str">
            <v>$/MWh</v>
          </cell>
          <cell r="H4711">
            <v>1549.9166666666667</v>
          </cell>
          <cell r="I4711" t="str">
            <v>Euro</v>
          </cell>
          <cell r="J4711" t="str">
            <v>Schek</v>
          </cell>
          <cell r="K4711">
            <v>8540.0408333333326</v>
          </cell>
          <cell r="L4711">
            <v>8540.0408333333326</v>
          </cell>
          <cell r="M4711">
            <v>5288.5357548333332</v>
          </cell>
        </row>
        <row r="4712">
          <cell r="A4712">
            <v>37895</v>
          </cell>
          <cell r="B4712" t="str">
            <v>NG</v>
          </cell>
          <cell r="C4712" t="str">
            <v>Bobingen</v>
          </cell>
          <cell r="E4712">
            <v>4.4800000000000004</v>
          </cell>
          <cell r="G4712" t="str">
            <v>$/MWh</v>
          </cell>
          <cell r="H4712">
            <v>1549.9166666666667</v>
          </cell>
          <cell r="I4712" t="str">
            <v>Euro</v>
          </cell>
          <cell r="J4712" t="str">
            <v>Schek</v>
          </cell>
          <cell r="K4712">
            <v>6943.6266666666679</v>
          </cell>
          <cell r="L4712">
            <v>6943.6266666666679</v>
          </cell>
          <cell r="M4712">
            <v>5288.5357548333332</v>
          </cell>
        </row>
        <row r="4713">
          <cell r="A4713">
            <v>37926</v>
          </cell>
          <cell r="B4713" t="str">
            <v>NG</v>
          </cell>
          <cell r="C4713" t="str">
            <v>Bobingen</v>
          </cell>
          <cell r="E4713">
            <v>4.51</v>
          </cell>
          <cell r="G4713" t="str">
            <v>$/MWh</v>
          </cell>
          <cell r="H4713">
            <v>1549.9166666666667</v>
          </cell>
          <cell r="I4713" t="str">
            <v>Euro</v>
          </cell>
          <cell r="J4713" t="str">
            <v>Schek</v>
          </cell>
          <cell r="K4713">
            <v>6990.1241666666665</v>
          </cell>
          <cell r="L4713">
            <v>6990.1241666666665</v>
          </cell>
          <cell r="M4713">
            <v>5288.5357548333332</v>
          </cell>
        </row>
        <row r="4714">
          <cell r="A4714">
            <v>37956</v>
          </cell>
          <cell r="B4714" t="str">
            <v>NG</v>
          </cell>
          <cell r="C4714" t="str">
            <v>Bobingen</v>
          </cell>
          <cell r="E4714">
            <v>4.5599999999999996</v>
          </cell>
          <cell r="G4714" t="str">
            <v>$/MWh</v>
          </cell>
          <cell r="H4714">
            <v>1549.9166666666667</v>
          </cell>
          <cell r="I4714" t="str">
            <v>Euro</v>
          </cell>
          <cell r="J4714" t="str">
            <v>Schek</v>
          </cell>
          <cell r="K4714">
            <v>7067.62</v>
          </cell>
          <cell r="L4714">
            <v>7067.62</v>
          </cell>
          <cell r="M4714">
            <v>5288.5357548333332</v>
          </cell>
        </row>
        <row r="4715">
          <cell r="A4715">
            <v>37987</v>
          </cell>
          <cell r="B4715" t="str">
            <v>NG</v>
          </cell>
          <cell r="C4715" t="str">
            <v>Bobingen</v>
          </cell>
          <cell r="E4715">
            <v>6.2</v>
          </cell>
          <cell r="G4715" t="str">
            <v>$/MWh</v>
          </cell>
          <cell r="H4715">
            <v>4320</v>
          </cell>
          <cell r="I4715" t="str">
            <v>Euro</v>
          </cell>
          <cell r="J4715" t="str">
            <v>Schek</v>
          </cell>
          <cell r="K4715">
            <v>26784</v>
          </cell>
          <cell r="L4715">
            <v>26784</v>
          </cell>
          <cell r="M4715">
            <v>14740.453439999999</v>
          </cell>
        </row>
        <row r="4716">
          <cell r="A4716">
            <v>38018</v>
          </cell>
          <cell r="B4716" t="str">
            <v>NG</v>
          </cell>
          <cell r="C4716" t="str">
            <v>Bobingen</v>
          </cell>
          <cell r="E4716">
            <v>6.22</v>
          </cell>
          <cell r="G4716" t="str">
            <v>$/MWh</v>
          </cell>
          <cell r="H4716">
            <v>5000</v>
          </cell>
          <cell r="I4716" t="str">
            <v>Euro</v>
          </cell>
          <cell r="J4716" t="str">
            <v>Schek</v>
          </cell>
          <cell r="K4716">
            <v>31100</v>
          </cell>
          <cell r="L4716">
            <v>31100</v>
          </cell>
          <cell r="M4716">
            <v>17060.71</v>
          </cell>
        </row>
        <row r="4717">
          <cell r="A4717">
            <v>38047</v>
          </cell>
          <cell r="B4717" t="str">
            <v>NG</v>
          </cell>
          <cell r="C4717" t="str">
            <v>Bobingen</v>
          </cell>
          <cell r="E4717">
            <v>6.03</v>
          </cell>
          <cell r="G4717" t="str">
            <v>$/MWh</v>
          </cell>
          <cell r="H4717">
            <v>5430</v>
          </cell>
          <cell r="I4717" t="str">
            <v>Euro</v>
          </cell>
          <cell r="J4717" t="str">
            <v>Schek</v>
          </cell>
          <cell r="K4717">
            <v>32742.9</v>
          </cell>
          <cell r="L4717">
            <v>32742.9</v>
          </cell>
          <cell r="M4717">
            <v>18527.931059999999</v>
          </cell>
        </row>
        <row r="4718">
          <cell r="A4718">
            <v>38078</v>
          </cell>
          <cell r="B4718" t="str">
            <v>NG</v>
          </cell>
          <cell r="C4718" t="str">
            <v>Bobingen</v>
          </cell>
          <cell r="E4718">
            <v>5.73</v>
          </cell>
          <cell r="G4718" t="str">
            <v>$/MWh</v>
          </cell>
          <cell r="H4718">
            <v>4880</v>
          </cell>
          <cell r="I4718" t="str">
            <v>Euro</v>
          </cell>
          <cell r="J4718" t="str">
            <v>Schek</v>
          </cell>
          <cell r="K4718">
            <v>27962.400000000001</v>
          </cell>
          <cell r="L4718">
            <v>27962.400000000001</v>
          </cell>
          <cell r="M4718">
            <v>16651.252959999998</v>
          </cell>
        </row>
        <row r="4719">
          <cell r="A4719">
            <v>38108</v>
          </cell>
          <cell r="B4719" t="str">
            <v>NG</v>
          </cell>
          <cell r="C4719" t="str">
            <v>Bobingen</v>
          </cell>
          <cell r="E4719">
            <v>5.6</v>
          </cell>
          <cell r="G4719" t="str">
            <v>$/MWh</v>
          </cell>
          <cell r="H4719">
            <v>4770</v>
          </cell>
          <cell r="I4719" t="str">
            <v>Euro</v>
          </cell>
          <cell r="J4719" t="str">
            <v>Schek</v>
          </cell>
          <cell r="K4719">
            <v>26712</v>
          </cell>
          <cell r="L4719">
            <v>26712</v>
          </cell>
          <cell r="M4719">
            <v>16275.917339999998</v>
          </cell>
        </row>
        <row r="4720">
          <cell r="A4720">
            <v>38139</v>
          </cell>
          <cell r="B4720" t="str">
            <v>NG</v>
          </cell>
          <cell r="C4720" t="str">
            <v>Bobingen</v>
          </cell>
          <cell r="E4720">
            <v>5.6</v>
          </cell>
          <cell r="G4720" t="str">
            <v>$/MWh</v>
          </cell>
          <cell r="H4720">
            <v>2493.5460872769463</v>
          </cell>
          <cell r="I4720" t="str">
            <v>Euro</v>
          </cell>
          <cell r="J4720" t="str">
            <v>Schek</v>
          </cell>
          <cell r="K4720">
            <v>13963.858088750898</v>
          </cell>
          <cell r="L4720">
            <v>13963.858088750898</v>
          </cell>
          <cell r="M4720">
            <v>8508.3333333333339</v>
          </cell>
        </row>
        <row r="4721">
          <cell r="A4721">
            <v>38169</v>
          </cell>
          <cell r="B4721" t="str">
            <v>NG</v>
          </cell>
          <cell r="C4721" t="str">
            <v>Bobingen</v>
          </cell>
          <cell r="E4721">
            <v>5.6</v>
          </cell>
          <cell r="G4721" t="str">
            <v>$/MWh</v>
          </cell>
          <cell r="H4721">
            <v>2493.5460872769463</v>
          </cell>
          <cell r="I4721" t="str">
            <v>Euro</v>
          </cell>
          <cell r="J4721" t="str">
            <v>Schek</v>
          </cell>
          <cell r="K4721">
            <v>13963.858088750898</v>
          </cell>
          <cell r="L4721">
            <v>13963.858088750898</v>
          </cell>
          <cell r="M4721">
            <v>8508.3333333333339</v>
          </cell>
        </row>
        <row r="4722">
          <cell r="A4722">
            <v>38200</v>
          </cell>
          <cell r="B4722" t="str">
            <v>NG</v>
          </cell>
          <cell r="C4722" t="str">
            <v>Bobingen</v>
          </cell>
          <cell r="E4722">
            <v>5.6</v>
          </cell>
          <cell r="G4722" t="str">
            <v>$/MWh</v>
          </cell>
          <cell r="H4722">
            <v>2493.5460872769463</v>
          </cell>
          <cell r="I4722" t="str">
            <v>Euro</v>
          </cell>
          <cell r="J4722" t="str">
            <v>Schek</v>
          </cell>
          <cell r="K4722">
            <v>13963.858088750898</v>
          </cell>
          <cell r="L4722">
            <v>13963.858088750898</v>
          </cell>
          <cell r="M4722">
            <v>8508.3333333333339</v>
          </cell>
        </row>
        <row r="4723">
          <cell r="A4723">
            <v>38231</v>
          </cell>
          <cell r="B4723" t="str">
            <v>NG</v>
          </cell>
          <cell r="C4723" t="str">
            <v>Bobingen</v>
          </cell>
          <cell r="E4723">
            <v>5.6</v>
          </cell>
          <cell r="G4723" t="str">
            <v>$/MWh</v>
          </cell>
          <cell r="H4723">
            <v>2493.5460872769463</v>
          </cell>
          <cell r="I4723" t="str">
            <v>Euro</v>
          </cell>
          <cell r="J4723" t="str">
            <v>Schek</v>
          </cell>
          <cell r="K4723">
            <v>13963.858088750898</v>
          </cell>
          <cell r="L4723">
            <v>13963.858088750898</v>
          </cell>
          <cell r="M4723">
            <v>8508.3333333333339</v>
          </cell>
        </row>
        <row r="4724">
          <cell r="A4724">
            <v>38261</v>
          </cell>
          <cell r="B4724" t="str">
            <v>NG</v>
          </cell>
          <cell r="C4724" t="str">
            <v>Bobingen</v>
          </cell>
          <cell r="E4724">
            <v>5.6</v>
          </cell>
          <cell r="G4724" t="str">
            <v>$/MWh</v>
          </cell>
          <cell r="H4724">
            <v>2493.5460872769463</v>
          </cell>
          <cell r="I4724" t="str">
            <v>Euro</v>
          </cell>
          <cell r="J4724" t="str">
            <v>Schek</v>
          </cell>
          <cell r="K4724">
            <v>13963.858088750898</v>
          </cell>
          <cell r="L4724">
            <v>13963.858088750898</v>
          </cell>
          <cell r="M4724">
            <v>8508.3333333333339</v>
          </cell>
        </row>
        <row r="4725">
          <cell r="A4725">
            <v>38292</v>
          </cell>
          <cell r="B4725" t="str">
            <v>NG</v>
          </cell>
          <cell r="C4725" t="str">
            <v>Bobingen</v>
          </cell>
          <cell r="E4725">
            <v>5.6</v>
          </cell>
          <cell r="G4725" t="str">
            <v>$/MWh</v>
          </cell>
          <cell r="H4725">
            <v>2493.5460872769463</v>
          </cell>
          <cell r="I4725" t="str">
            <v>Euro</v>
          </cell>
          <cell r="J4725" t="str">
            <v>Schek</v>
          </cell>
          <cell r="K4725">
            <v>13963.858088750898</v>
          </cell>
          <cell r="L4725">
            <v>13963.858088750898</v>
          </cell>
          <cell r="M4725">
            <v>8508.3333333333339</v>
          </cell>
        </row>
        <row r="4726">
          <cell r="A4726">
            <v>38322</v>
          </cell>
          <cell r="B4726" t="str">
            <v>NG</v>
          </cell>
          <cell r="C4726" t="str">
            <v>Bobingen</v>
          </cell>
          <cell r="E4726">
            <v>5.6</v>
          </cell>
          <cell r="G4726" t="str">
            <v>$/MWh</v>
          </cell>
          <cell r="H4726">
            <v>2493.5460872769463</v>
          </cell>
          <cell r="I4726" t="str">
            <v>Euro</v>
          </cell>
          <cell r="J4726" t="str">
            <v>Schek</v>
          </cell>
          <cell r="K4726">
            <v>13963.858088750898</v>
          </cell>
          <cell r="L4726">
            <v>13963.858088750898</v>
          </cell>
          <cell r="M4726">
            <v>8508.3333333333339</v>
          </cell>
        </row>
        <row r="4727">
          <cell r="A4727">
            <v>38353</v>
          </cell>
          <cell r="B4727" t="str">
            <v>NG</v>
          </cell>
          <cell r="C4727" t="str">
            <v>Bobingen</v>
          </cell>
          <cell r="E4727">
            <v>4.8370739999999994</v>
          </cell>
          <cell r="G4727" t="str">
            <v>€/mmbtu</v>
          </cell>
          <cell r="H4727">
            <v>2493.5460872769463</v>
          </cell>
          <cell r="I4727" t="str">
            <v>Euro</v>
          </cell>
          <cell r="J4727" t="str">
            <v>Schek</v>
          </cell>
          <cell r="K4727">
            <v>14560.602897898152</v>
          </cell>
          <cell r="L4727">
            <v>144317.63736679193</v>
          </cell>
          <cell r="M4727">
            <v>2493.5460872769463</v>
          </cell>
        </row>
        <row r="4728">
          <cell r="A4728">
            <v>38384</v>
          </cell>
          <cell r="B4728" t="str">
            <v>NG</v>
          </cell>
          <cell r="C4728" t="str">
            <v>Bobingen</v>
          </cell>
          <cell r="E4728">
            <v>4.8370739999999994</v>
          </cell>
          <cell r="G4728" t="str">
            <v>€/mmbtu</v>
          </cell>
          <cell r="H4728">
            <v>2493.5460872769463</v>
          </cell>
          <cell r="I4728" t="str">
            <v>Euro</v>
          </cell>
          <cell r="J4728" t="str">
            <v>Schek</v>
          </cell>
          <cell r="K4728">
            <v>14560.602897898152</v>
          </cell>
          <cell r="L4728">
            <v>144317.63736679193</v>
          </cell>
          <cell r="M4728">
            <v>2493.5460872769463</v>
          </cell>
        </row>
        <row r="4729">
          <cell r="A4729">
            <v>38412</v>
          </cell>
          <cell r="B4729" t="str">
            <v>NG</v>
          </cell>
          <cell r="C4729" t="str">
            <v>Bobingen</v>
          </cell>
          <cell r="E4729">
            <v>4.8370739999999994</v>
          </cell>
          <cell r="G4729" t="str">
            <v>€/mmbtu</v>
          </cell>
          <cell r="H4729">
            <v>2493.5460872769463</v>
          </cell>
          <cell r="I4729" t="str">
            <v>Euro</v>
          </cell>
          <cell r="J4729" t="str">
            <v>Schek</v>
          </cell>
          <cell r="K4729">
            <v>14560.602897898152</v>
          </cell>
          <cell r="L4729">
            <v>144317.63736679193</v>
          </cell>
          <cell r="M4729">
            <v>2493.5460872769463</v>
          </cell>
        </row>
        <row r="4730">
          <cell r="A4730">
            <v>38443</v>
          </cell>
          <cell r="B4730" t="str">
            <v>NG</v>
          </cell>
          <cell r="C4730" t="str">
            <v>Bobingen</v>
          </cell>
          <cell r="E4730">
            <v>5.0534549999999996</v>
          </cell>
          <cell r="G4730" t="str">
            <v>€/mmbtu</v>
          </cell>
          <cell r="H4730">
            <v>2493.5460872769463</v>
          </cell>
          <cell r="I4730" t="str">
            <v>Euro</v>
          </cell>
          <cell r="J4730" t="str">
            <v>Schek</v>
          </cell>
          <cell r="K4730">
            <v>15211.954896162002</v>
          </cell>
          <cell r="L4730">
            <v>144317.63736679193</v>
          </cell>
          <cell r="M4730">
            <v>2493.5460872769463</v>
          </cell>
        </row>
        <row r="4731">
          <cell r="A4731">
            <v>38473</v>
          </cell>
          <cell r="B4731" t="str">
            <v>NG</v>
          </cell>
          <cell r="C4731" t="str">
            <v>Bobingen</v>
          </cell>
          <cell r="E4731">
            <v>5.0534549999999996</v>
          </cell>
          <cell r="G4731" t="str">
            <v>€/mmbtu</v>
          </cell>
          <cell r="H4731">
            <v>2493.5460872769463</v>
          </cell>
          <cell r="I4731" t="str">
            <v>Euro</v>
          </cell>
          <cell r="J4731" t="str">
            <v>Schek</v>
          </cell>
          <cell r="K4731">
            <v>15211.954896162002</v>
          </cell>
          <cell r="L4731">
            <v>144317.63736679193</v>
          </cell>
          <cell r="M4731">
            <v>2493.5460872769463</v>
          </cell>
        </row>
        <row r="4732">
          <cell r="A4732">
            <v>38504</v>
          </cell>
          <cell r="B4732" t="str">
            <v>NG</v>
          </cell>
          <cell r="C4732" t="str">
            <v>Bobingen</v>
          </cell>
          <cell r="E4732">
            <v>5.0534549999999996</v>
          </cell>
          <cell r="G4732" t="str">
            <v>€/mmbtu</v>
          </cell>
          <cell r="H4732">
            <v>2493.5460872769463</v>
          </cell>
          <cell r="I4732" t="str">
            <v>Euro</v>
          </cell>
          <cell r="J4732" t="str">
            <v>Schek</v>
          </cell>
          <cell r="K4732">
            <v>15211.954896162002</v>
          </cell>
          <cell r="L4732">
            <v>144317.63736679193</v>
          </cell>
          <cell r="M4732">
            <v>2493.5460872769463</v>
          </cell>
        </row>
        <row r="4733">
          <cell r="A4733">
            <v>38534</v>
          </cell>
          <cell r="B4733" t="str">
            <v>NG</v>
          </cell>
          <cell r="C4733" t="str">
            <v>Bobingen</v>
          </cell>
          <cell r="E4733">
            <v>5.2835309999999991</v>
          </cell>
          <cell r="G4733" t="str">
            <v>€/mmbtu</v>
          </cell>
          <cell r="H4733">
            <v>2493.5460872769463</v>
          </cell>
          <cell r="I4733" t="str">
            <v>Euro</v>
          </cell>
          <cell r="J4733" t="str">
            <v>Schek</v>
          </cell>
          <cell r="K4733">
            <v>15904.531704442546</v>
          </cell>
          <cell r="L4733">
            <v>144317.63736679193</v>
          </cell>
          <cell r="M4733">
            <v>2493.5460872769463</v>
          </cell>
        </row>
        <row r="4734">
          <cell r="A4734">
            <v>38565</v>
          </cell>
          <cell r="B4734" t="str">
            <v>NG</v>
          </cell>
          <cell r="C4734" t="str">
            <v>Bobingen</v>
          </cell>
          <cell r="E4734">
            <v>5.2835309999999991</v>
          </cell>
          <cell r="G4734" t="str">
            <v>€/mmbtu</v>
          </cell>
          <cell r="H4734">
            <v>2493.5460872769463</v>
          </cell>
          <cell r="I4734" t="str">
            <v>Euro</v>
          </cell>
          <cell r="J4734" t="str">
            <v>Schek</v>
          </cell>
          <cell r="K4734">
            <v>15904.531704442546</v>
          </cell>
          <cell r="L4734">
            <v>144317.63736679193</v>
          </cell>
          <cell r="M4734">
            <v>2493.5460872769463</v>
          </cell>
        </row>
        <row r="4735">
          <cell r="A4735">
            <v>38596</v>
          </cell>
          <cell r="B4735" t="str">
            <v>NG</v>
          </cell>
          <cell r="C4735" t="str">
            <v>Bobingen</v>
          </cell>
          <cell r="E4735">
            <v>5.2835309999999991</v>
          </cell>
          <cell r="G4735" t="str">
            <v>€/mmbtu</v>
          </cell>
          <cell r="H4735">
            <v>2493.5460872769463</v>
          </cell>
          <cell r="I4735" t="str">
            <v>Euro</v>
          </cell>
          <cell r="J4735" t="str">
            <v>Schek</v>
          </cell>
          <cell r="K4735">
            <v>15904.531704442546</v>
          </cell>
          <cell r="L4735">
            <v>144317.63736679193</v>
          </cell>
          <cell r="M4735">
            <v>2493.5460872769463</v>
          </cell>
        </row>
        <row r="4736">
          <cell r="A4736">
            <v>38626</v>
          </cell>
          <cell r="B4736" t="str">
            <v>NG</v>
          </cell>
          <cell r="C4736" t="str">
            <v>Bobingen</v>
          </cell>
          <cell r="E4736">
            <v>5.2835309999999991</v>
          </cell>
          <cell r="G4736" t="str">
            <v>€/mmbtu</v>
          </cell>
          <cell r="H4736">
            <v>2493.5460872769463</v>
          </cell>
          <cell r="I4736" t="str">
            <v>Euro</v>
          </cell>
          <cell r="J4736" t="str">
            <v>Schek</v>
          </cell>
          <cell r="K4736">
            <v>15904.531704442546</v>
          </cell>
          <cell r="L4736">
            <v>144317.63736679193</v>
          </cell>
          <cell r="M4736">
            <v>2493.5460872769463</v>
          </cell>
        </row>
        <row r="4737">
          <cell r="A4737">
            <v>38657</v>
          </cell>
          <cell r="B4737" t="str">
            <v>NG</v>
          </cell>
          <cell r="C4737" t="str">
            <v>Bobingen</v>
          </cell>
          <cell r="E4737">
            <v>5.2835309999999991</v>
          </cell>
          <cell r="G4737" t="str">
            <v>€/mmbtu</v>
          </cell>
          <cell r="H4737">
            <v>2493.5460872769463</v>
          </cell>
          <cell r="I4737" t="str">
            <v>Euro</v>
          </cell>
          <cell r="J4737" t="str">
            <v>Schek</v>
          </cell>
          <cell r="K4737">
            <v>15904.531704442546</v>
          </cell>
          <cell r="L4737">
            <v>144317.63736679193</v>
          </cell>
          <cell r="M4737">
            <v>2493.5460872769463</v>
          </cell>
        </row>
        <row r="4738">
          <cell r="A4738">
            <v>38687</v>
          </cell>
          <cell r="B4738" t="str">
            <v>NG</v>
          </cell>
          <cell r="C4738" t="str">
            <v>Bobingen</v>
          </cell>
          <cell r="E4738">
            <v>5.2835309999999991</v>
          </cell>
          <cell r="G4738" t="str">
            <v>€/mmbtu</v>
          </cell>
          <cell r="H4738">
            <v>2493.5460872769463</v>
          </cell>
          <cell r="I4738" t="str">
            <v>Euro</v>
          </cell>
          <cell r="J4738" t="str">
            <v>Schek</v>
          </cell>
          <cell r="K4738">
            <v>15904.531704442546</v>
          </cell>
          <cell r="L4738">
            <v>144317.63736679193</v>
          </cell>
          <cell r="M4738">
            <v>2493.5460872769463</v>
          </cell>
        </row>
        <row r="4739">
          <cell r="A4739">
            <v>37622</v>
          </cell>
          <cell r="B4739" t="str">
            <v>Electricity</v>
          </cell>
          <cell r="C4739" t="str">
            <v>Butachimie</v>
          </cell>
          <cell r="D4739" t="str">
            <v>EDF</v>
          </cell>
          <cell r="E4739">
            <v>32.697000000000003</v>
          </cell>
          <cell r="G4739" t="str">
            <v>$/MWh</v>
          </cell>
          <cell r="H4739">
            <v>13742.212666666668</v>
          </cell>
          <cell r="I4739" t="str">
            <v>Euro</v>
          </cell>
          <cell r="J4739" t="str">
            <v>Schek</v>
          </cell>
          <cell r="K4739">
            <v>449329.12756200007</v>
          </cell>
          <cell r="L4739">
            <v>449329.12756200007</v>
          </cell>
          <cell r="M4739">
            <v>13742.212666666668</v>
          </cell>
        </row>
        <row r="4740">
          <cell r="A4740">
            <v>37653</v>
          </cell>
          <cell r="B4740" t="str">
            <v>Electricity</v>
          </cell>
          <cell r="C4740" t="str">
            <v>Butachimie</v>
          </cell>
          <cell r="D4740" t="str">
            <v>EDF</v>
          </cell>
          <cell r="E4740">
            <v>32.697000000000003</v>
          </cell>
          <cell r="G4740" t="str">
            <v>$/MWh</v>
          </cell>
          <cell r="H4740">
            <v>13742.212666666668</v>
          </cell>
          <cell r="I4740" t="str">
            <v>Euro</v>
          </cell>
          <cell r="J4740" t="str">
            <v>Schek</v>
          </cell>
          <cell r="K4740">
            <v>449329.12756200007</v>
          </cell>
          <cell r="L4740">
            <v>449329.12756200007</v>
          </cell>
          <cell r="M4740">
            <v>13742.212666666668</v>
          </cell>
        </row>
        <row r="4741">
          <cell r="A4741">
            <v>37681</v>
          </cell>
          <cell r="B4741" t="str">
            <v>Electricity</v>
          </cell>
          <cell r="C4741" t="str">
            <v>Butachimie</v>
          </cell>
          <cell r="D4741" t="str">
            <v>EDF</v>
          </cell>
          <cell r="E4741">
            <v>32.697000000000003</v>
          </cell>
          <cell r="G4741" t="str">
            <v>$/MWh</v>
          </cell>
          <cell r="H4741">
            <v>13742.212666666668</v>
          </cell>
          <cell r="I4741" t="str">
            <v>Euro</v>
          </cell>
          <cell r="J4741" t="str">
            <v>Schek</v>
          </cell>
          <cell r="K4741">
            <v>449329.12756200007</v>
          </cell>
          <cell r="L4741">
            <v>449329.12756200007</v>
          </cell>
          <cell r="M4741">
            <v>13742.212666666668</v>
          </cell>
        </row>
        <row r="4742">
          <cell r="A4742">
            <v>37712</v>
          </cell>
          <cell r="B4742" t="str">
            <v>Electricity</v>
          </cell>
          <cell r="C4742" t="str">
            <v>Butachimie</v>
          </cell>
          <cell r="D4742" t="str">
            <v>EDF</v>
          </cell>
          <cell r="E4742">
            <v>32.697000000000003</v>
          </cell>
          <cell r="G4742" t="str">
            <v>$/MWh</v>
          </cell>
          <cell r="H4742">
            <v>13742.212666666668</v>
          </cell>
          <cell r="I4742" t="str">
            <v>Euro</v>
          </cell>
          <cell r="J4742" t="str">
            <v>Schek</v>
          </cell>
          <cell r="K4742">
            <v>449329.12756200007</v>
          </cell>
          <cell r="L4742">
            <v>449329.12756200007</v>
          </cell>
          <cell r="M4742">
            <v>13742.212666666668</v>
          </cell>
        </row>
        <row r="4743">
          <cell r="A4743">
            <v>37742</v>
          </cell>
          <cell r="B4743" t="str">
            <v>Electricity</v>
          </cell>
          <cell r="C4743" t="str">
            <v>Butachimie</v>
          </cell>
          <cell r="D4743" t="str">
            <v>EDF</v>
          </cell>
          <cell r="E4743">
            <v>32.697000000000003</v>
          </cell>
          <cell r="G4743" t="str">
            <v>$/MWh</v>
          </cell>
          <cell r="H4743">
            <v>13742.212666666668</v>
          </cell>
          <cell r="I4743" t="str">
            <v>Euro</v>
          </cell>
          <cell r="J4743" t="str">
            <v>Schek</v>
          </cell>
          <cell r="K4743">
            <v>449329.12756200007</v>
          </cell>
          <cell r="L4743">
            <v>449329.12756200007</v>
          </cell>
          <cell r="M4743">
            <v>13742.212666666668</v>
          </cell>
        </row>
        <row r="4744">
          <cell r="A4744">
            <v>37773</v>
          </cell>
          <cell r="B4744" t="str">
            <v>Electricity</v>
          </cell>
          <cell r="C4744" t="str">
            <v>Butachimie</v>
          </cell>
          <cell r="D4744" t="str">
            <v>EDF</v>
          </cell>
          <cell r="E4744">
            <v>32.697000000000003</v>
          </cell>
          <cell r="G4744" t="str">
            <v>$/MWh</v>
          </cell>
          <cell r="H4744">
            <v>13742.212666666668</v>
          </cell>
          <cell r="I4744" t="str">
            <v>Euro</v>
          </cell>
          <cell r="J4744" t="str">
            <v>Schek</v>
          </cell>
          <cell r="K4744">
            <v>449329.12756200007</v>
          </cell>
          <cell r="L4744">
            <v>449329.12756200007</v>
          </cell>
          <cell r="M4744">
            <v>13742.212666666668</v>
          </cell>
        </row>
        <row r="4745">
          <cell r="A4745">
            <v>37803</v>
          </cell>
          <cell r="B4745" t="str">
            <v>Electricity</v>
          </cell>
          <cell r="C4745" t="str">
            <v>Butachimie</v>
          </cell>
          <cell r="D4745" t="str">
            <v>EDF</v>
          </cell>
          <cell r="E4745">
            <v>33.5</v>
          </cell>
          <cell r="G4745" t="str">
            <v>$/MWh</v>
          </cell>
          <cell r="H4745">
            <v>13742.212666666668</v>
          </cell>
          <cell r="I4745" t="str">
            <v>Euro</v>
          </cell>
          <cell r="J4745" t="str">
            <v>Schek</v>
          </cell>
          <cell r="K4745">
            <v>460364.1243333334</v>
          </cell>
          <cell r="L4745">
            <v>460364.1243333334</v>
          </cell>
          <cell r="M4745">
            <v>13742.212666666668</v>
          </cell>
        </row>
        <row r="4746">
          <cell r="A4746">
            <v>37834</v>
          </cell>
          <cell r="B4746" t="str">
            <v>Electricity</v>
          </cell>
          <cell r="C4746" t="str">
            <v>Butachimie</v>
          </cell>
          <cell r="D4746" t="str">
            <v>EDF</v>
          </cell>
          <cell r="E4746">
            <v>33.5</v>
          </cell>
          <cell r="G4746" t="str">
            <v>$/MWh</v>
          </cell>
          <cell r="H4746">
            <v>13742.212666666668</v>
          </cell>
          <cell r="I4746" t="str">
            <v>Euro</v>
          </cell>
          <cell r="J4746" t="str">
            <v>Schek</v>
          </cell>
          <cell r="K4746">
            <v>460364.1243333334</v>
          </cell>
          <cell r="L4746">
            <v>460364.1243333334</v>
          </cell>
          <cell r="M4746">
            <v>13742.212666666668</v>
          </cell>
        </row>
        <row r="4747">
          <cell r="A4747">
            <v>37865</v>
          </cell>
          <cell r="B4747" t="str">
            <v>Electricity</v>
          </cell>
          <cell r="C4747" t="str">
            <v>Butachimie</v>
          </cell>
          <cell r="D4747" t="str">
            <v>EDF</v>
          </cell>
          <cell r="E4747">
            <v>33.5</v>
          </cell>
          <cell r="G4747" t="str">
            <v>$/MWh</v>
          </cell>
          <cell r="H4747">
            <v>13742.212666666668</v>
          </cell>
          <cell r="I4747" t="str">
            <v>Euro</v>
          </cell>
          <cell r="J4747" t="str">
            <v>Schek</v>
          </cell>
          <cell r="K4747">
            <v>460364.1243333334</v>
          </cell>
          <cell r="L4747">
            <v>460364.1243333334</v>
          </cell>
          <cell r="M4747">
            <v>13742.212666666668</v>
          </cell>
        </row>
        <row r="4748">
          <cell r="A4748">
            <v>37895</v>
          </cell>
          <cell r="B4748" t="str">
            <v>Electricity</v>
          </cell>
          <cell r="C4748" t="str">
            <v>Butachimie</v>
          </cell>
          <cell r="D4748" t="str">
            <v>EDF</v>
          </cell>
          <cell r="E4748">
            <v>33.5</v>
          </cell>
          <cell r="G4748" t="str">
            <v>$/MWh</v>
          </cell>
          <cell r="H4748">
            <v>13742.212666666668</v>
          </cell>
          <cell r="I4748" t="str">
            <v>Euro</v>
          </cell>
          <cell r="J4748" t="str">
            <v>Schek</v>
          </cell>
          <cell r="K4748">
            <v>460364.1243333334</v>
          </cell>
          <cell r="L4748">
            <v>460364.1243333334</v>
          </cell>
          <cell r="M4748">
            <v>13742.212666666668</v>
          </cell>
        </row>
        <row r="4749">
          <cell r="A4749">
            <v>37926</v>
          </cell>
          <cell r="B4749" t="str">
            <v>Electricity</v>
          </cell>
          <cell r="C4749" t="str">
            <v>Butachimie</v>
          </cell>
          <cell r="D4749" t="str">
            <v>EDF</v>
          </cell>
          <cell r="E4749">
            <v>33.5</v>
          </cell>
          <cell r="G4749" t="str">
            <v>$/MWh</v>
          </cell>
          <cell r="H4749">
            <v>13742.212666666668</v>
          </cell>
          <cell r="I4749" t="str">
            <v>Euro</v>
          </cell>
          <cell r="J4749" t="str">
            <v>Schek</v>
          </cell>
          <cell r="K4749">
            <v>460364.1243333334</v>
          </cell>
          <cell r="L4749">
            <v>460364.1243333334</v>
          </cell>
          <cell r="M4749">
            <v>13742.212666666668</v>
          </cell>
        </row>
        <row r="4750">
          <cell r="A4750">
            <v>37956</v>
          </cell>
          <cell r="B4750" t="str">
            <v>Electricity</v>
          </cell>
          <cell r="C4750" t="str">
            <v>Butachimie</v>
          </cell>
          <cell r="D4750" t="str">
            <v>EDF</v>
          </cell>
          <cell r="E4750">
            <v>33.5</v>
          </cell>
          <cell r="G4750" t="str">
            <v>$/MWh</v>
          </cell>
          <cell r="H4750">
            <v>13742.212666666668</v>
          </cell>
          <cell r="I4750" t="str">
            <v>Euro</v>
          </cell>
          <cell r="J4750" t="str">
            <v>Schek</v>
          </cell>
          <cell r="K4750">
            <v>460364.1243333334</v>
          </cell>
          <cell r="L4750">
            <v>460364.1243333334</v>
          </cell>
          <cell r="M4750">
            <v>13742.212666666668</v>
          </cell>
        </row>
        <row r="4751">
          <cell r="A4751">
            <v>37987</v>
          </cell>
          <cell r="B4751" t="str">
            <v>Electricity</v>
          </cell>
          <cell r="C4751" t="str">
            <v>Butachimie</v>
          </cell>
          <cell r="D4751" t="str">
            <v>EDF</v>
          </cell>
          <cell r="E4751">
            <v>33.5</v>
          </cell>
          <cell r="G4751" t="str">
            <v>$/MWh</v>
          </cell>
          <cell r="H4751">
            <v>13742.212666666668</v>
          </cell>
          <cell r="I4751" t="str">
            <v>Euro</v>
          </cell>
          <cell r="J4751" t="str">
            <v>Schek</v>
          </cell>
          <cell r="K4751">
            <v>460364.1243333334</v>
          </cell>
          <cell r="L4751">
            <v>460364.1243333334</v>
          </cell>
          <cell r="M4751">
            <v>13742.212666666668</v>
          </cell>
        </row>
        <row r="4752">
          <cell r="A4752">
            <v>38018</v>
          </cell>
          <cell r="B4752" t="str">
            <v>Electricity</v>
          </cell>
          <cell r="C4752" t="str">
            <v>Butachimie</v>
          </cell>
          <cell r="D4752" t="str">
            <v>EDF</v>
          </cell>
          <cell r="E4752">
            <v>33.5</v>
          </cell>
          <cell r="G4752" t="str">
            <v>$/MWh</v>
          </cell>
          <cell r="H4752">
            <v>13742.212666666668</v>
          </cell>
          <cell r="I4752" t="str">
            <v>Euro</v>
          </cell>
          <cell r="J4752" t="str">
            <v>Schek</v>
          </cell>
          <cell r="K4752">
            <v>460364.1243333334</v>
          </cell>
          <cell r="L4752">
            <v>460364.1243333334</v>
          </cell>
          <cell r="M4752">
            <v>13742.212666666668</v>
          </cell>
        </row>
        <row r="4753">
          <cell r="A4753">
            <v>38047</v>
          </cell>
          <cell r="B4753" t="str">
            <v>Electricity</v>
          </cell>
          <cell r="C4753" t="str">
            <v>Butachimie</v>
          </cell>
          <cell r="D4753" t="str">
            <v>EDF</v>
          </cell>
          <cell r="E4753">
            <v>33.5</v>
          </cell>
          <cell r="G4753" t="str">
            <v>$/MWh</v>
          </cell>
          <cell r="H4753">
            <v>13742.212666666668</v>
          </cell>
          <cell r="I4753" t="str">
            <v>Euro</v>
          </cell>
          <cell r="J4753" t="str">
            <v>Schek</v>
          </cell>
          <cell r="K4753">
            <v>460364.1243333334</v>
          </cell>
          <cell r="L4753">
            <v>460364.1243333334</v>
          </cell>
          <cell r="M4753">
            <v>13742.212666666668</v>
          </cell>
        </row>
        <row r="4754">
          <cell r="A4754">
            <v>38078</v>
          </cell>
          <cell r="B4754" t="str">
            <v>Electricity</v>
          </cell>
          <cell r="C4754" t="str">
            <v>Butachimie</v>
          </cell>
          <cell r="D4754" t="str">
            <v>EDF</v>
          </cell>
          <cell r="E4754">
            <v>33.5</v>
          </cell>
          <cell r="G4754" t="str">
            <v>$/MWh</v>
          </cell>
          <cell r="H4754">
            <v>13742.212666666668</v>
          </cell>
          <cell r="I4754" t="str">
            <v>Euro</v>
          </cell>
          <cell r="J4754" t="str">
            <v>Schek</v>
          </cell>
          <cell r="K4754">
            <v>460364.1243333334</v>
          </cell>
          <cell r="L4754">
            <v>460364.1243333334</v>
          </cell>
          <cell r="M4754">
            <v>13742.212666666668</v>
          </cell>
        </row>
        <row r="4755">
          <cell r="A4755">
            <v>38108</v>
          </cell>
          <cell r="B4755" t="str">
            <v>Electricity</v>
          </cell>
          <cell r="C4755" t="str">
            <v>Butachimie</v>
          </cell>
          <cell r="D4755" t="str">
            <v>EDF</v>
          </cell>
          <cell r="E4755">
            <v>33.5</v>
          </cell>
          <cell r="G4755" t="str">
            <v>$/MWh</v>
          </cell>
          <cell r="H4755">
            <v>13742.212666666668</v>
          </cell>
          <cell r="I4755" t="str">
            <v>Euro</v>
          </cell>
          <cell r="J4755" t="str">
            <v>Schek</v>
          </cell>
          <cell r="K4755">
            <v>460364.1243333334</v>
          </cell>
          <cell r="L4755">
            <v>460364.1243333334</v>
          </cell>
          <cell r="M4755">
            <v>13742.212666666668</v>
          </cell>
        </row>
        <row r="4756">
          <cell r="A4756">
            <v>38139</v>
          </cell>
          <cell r="B4756" t="str">
            <v>Electricity</v>
          </cell>
          <cell r="C4756" t="str">
            <v>Butachimie</v>
          </cell>
          <cell r="D4756" t="str">
            <v>EDF</v>
          </cell>
          <cell r="E4756">
            <v>33.5</v>
          </cell>
          <cell r="G4756" t="str">
            <v>$/MWh</v>
          </cell>
          <cell r="H4756">
            <v>13742.212666666668</v>
          </cell>
          <cell r="I4756" t="str">
            <v>Euro</v>
          </cell>
          <cell r="J4756" t="str">
            <v>Schek</v>
          </cell>
          <cell r="K4756">
            <v>460364.1243333334</v>
          </cell>
          <cell r="L4756">
            <v>460364.1243333334</v>
          </cell>
          <cell r="M4756">
            <v>13742.212666666668</v>
          </cell>
        </row>
        <row r="4757">
          <cell r="A4757">
            <v>38169</v>
          </cell>
          <cell r="B4757" t="str">
            <v>Electricity</v>
          </cell>
          <cell r="C4757" t="str">
            <v>Butachimie</v>
          </cell>
          <cell r="D4757" t="str">
            <v>EDF</v>
          </cell>
          <cell r="E4757">
            <v>33.5</v>
          </cell>
          <cell r="G4757" t="str">
            <v>$/MWh</v>
          </cell>
          <cell r="H4757">
            <v>13742.212666666668</v>
          </cell>
          <cell r="I4757" t="str">
            <v>Euro</v>
          </cell>
          <cell r="J4757" t="str">
            <v>Schek</v>
          </cell>
          <cell r="K4757">
            <v>460364.1243333334</v>
          </cell>
          <cell r="L4757">
            <v>460364.1243333334</v>
          </cell>
          <cell r="M4757">
            <v>13742.212666666668</v>
          </cell>
        </row>
        <row r="4758">
          <cell r="A4758">
            <v>38200</v>
          </cell>
          <cell r="B4758" t="str">
            <v>Electricity</v>
          </cell>
          <cell r="C4758" t="str">
            <v>Butachimie</v>
          </cell>
          <cell r="D4758" t="str">
            <v>EDF</v>
          </cell>
          <cell r="E4758">
            <v>33.5</v>
          </cell>
          <cell r="G4758" t="str">
            <v>$/MWh</v>
          </cell>
          <cell r="H4758">
            <v>13742.212666666668</v>
          </cell>
          <cell r="I4758" t="str">
            <v>Euro</v>
          </cell>
          <cell r="J4758" t="str">
            <v>Schek</v>
          </cell>
          <cell r="K4758">
            <v>460364.1243333334</v>
          </cell>
          <cell r="L4758">
            <v>460364.1243333334</v>
          </cell>
          <cell r="M4758">
            <v>13742.212666666668</v>
          </cell>
        </row>
        <row r="4759">
          <cell r="A4759">
            <v>38231</v>
          </cell>
          <cell r="B4759" t="str">
            <v>Electricity</v>
          </cell>
          <cell r="C4759" t="str">
            <v>Butachimie</v>
          </cell>
          <cell r="D4759" t="str">
            <v>EDF</v>
          </cell>
          <cell r="E4759">
            <v>33.5</v>
          </cell>
          <cell r="G4759" t="str">
            <v>$/MWh</v>
          </cell>
          <cell r="H4759">
            <v>13742.212666666668</v>
          </cell>
          <cell r="I4759" t="str">
            <v>Euro</v>
          </cell>
          <cell r="J4759" t="str">
            <v>Schek</v>
          </cell>
          <cell r="K4759">
            <v>460364.1243333334</v>
          </cell>
          <cell r="L4759">
            <v>460364.1243333334</v>
          </cell>
          <cell r="M4759">
            <v>13742.212666666668</v>
          </cell>
        </row>
        <row r="4760">
          <cell r="A4760">
            <v>38261</v>
          </cell>
          <cell r="B4760" t="str">
            <v>Electricity</v>
          </cell>
          <cell r="C4760" t="str">
            <v>Butachimie</v>
          </cell>
          <cell r="D4760" t="str">
            <v>EDF</v>
          </cell>
          <cell r="E4760">
            <v>33.5</v>
          </cell>
          <cell r="G4760" t="str">
            <v>$/MWh</v>
          </cell>
          <cell r="H4760">
            <v>13742.212666666668</v>
          </cell>
          <cell r="I4760" t="str">
            <v>Euro</v>
          </cell>
          <cell r="J4760" t="str">
            <v>Schek</v>
          </cell>
          <cell r="K4760">
            <v>460364.1243333334</v>
          </cell>
          <cell r="L4760">
            <v>460364.1243333334</v>
          </cell>
          <cell r="M4760">
            <v>13742.212666666668</v>
          </cell>
        </row>
        <row r="4761">
          <cell r="A4761">
            <v>38292</v>
          </cell>
          <cell r="B4761" t="str">
            <v>Electricity</v>
          </cell>
          <cell r="C4761" t="str">
            <v>Butachimie</v>
          </cell>
          <cell r="D4761" t="str">
            <v>EDF</v>
          </cell>
          <cell r="E4761">
            <v>33.5</v>
          </cell>
          <cell r="G4761" t="str">
            <v>$/MWh</v>
          </cell>
          <cell r="H4761">
            <v>13742.212666666668</v>
          </cell>
          <cell r="I4761" t="str">
            <v>Euro</v>
          </cell>
          <cell r="J4761" t="str">
            <v>Schek</v>
          </cell>
          <cell r="K4761">
            <v>460364.1243333334</v>
          </cell>
          <cell r="L4761">
            <v>460364.1243333334</v>
          </cell>
          <cell r="M4761">
            <v>13742.212666666668</v>
          </cell>
        </row>
        <row r="4762">
          <cell r="A4762">
            <v>38322</v>
          </cell>
          <cell r="B4762" t="str">
            <v>Electricity</v>
          </cell>
          <cell r="C4762" t="str">
            <v>Butachimie</v>
          </cell>
          <cell r="D4762" t="str">
            <v>EDF</v>
          </cell>
          <cell r="E4762">
            <v>33.5</v>
          </cell>
          <cell r="G4762" t="str">
            <v>$/MWh</v>
          </cell>
          <cell r="H4762">
            <v>13742.212666666668</v>
          </cell>
          <cell r="I4762" t="str">
            <v>Euro</v>
          </cell>
          <cell r="J4762" t="str">
            <v>Schek</v>
          </cell>
          <cell r="K4762">
            <v>460364.1243333334</v>
          </cell>
          <cell r="L4762">
            <v>460364.1243333334</v>
          </cell>
          <cell r="M4762">
            <v>13742.212666666668</v>
          </cell>
        </row>
        <row r="4763">
          <cell r="A4763">
            <v>38353</v>
          </cell>
          <cell r="B4763" t="str">
            <v>Electricity</v>
          </cell>
          <cell r="C4763" t="str">
            <v>Butachimie</v>
          </cell>
          <cell r="D4763" t="str">
            <v>EDF</v>
          </cell>
          <cell r="G4763" t="str">
            <v>$/MWh</v>
          </cell>
          <cell r="H4763">
            <v>13742.212666666668</v>
          </cell>
          <cell r="I4763" t="str">
            <v>Euro</v>
          </cell>
          <cell r="J4763" t="str">
            <v>Schek</v>
          </cell>
          <cell r="K4763">
            <v>0</v>
          </cell>
          <cell r="L4763">
            <v>0</v>
          </cell>
          <cell r="M4763">
            <v>0</v>
          </cell>
        </row>
        <row r="4764">
          <cell r="A4764">
            <v>38384</v>
          </cell>
          <cell r="B4764" t="str">
            <v>Electricity</v>
          </cell>
          <cell r="C4764" t="str">
            <v>Butachimie</v>
          </cell>
          <cell r="D4764" t="str">
            <v>EDF</v>
          </cell>
          <cell r="G4764" t="str">
            <v>$/MWh</v>
          </cell>
          <cell r="H4764">
            <v>13742.212666666668</v>
          </cell>
          <cell r="I4764" t="str">
            <v>Euro</v>
          </cell>
          <cell r="J4764" t="str">
            <v>Schek</v>
          </cell>
          <cell r="K4764">
            <v>0</v>
          </cell>
          <cell r="L4764">
            <v>0</v>
          </cell>
          <cell r="M4764">
            <v>0</v>
          </cell>
        </row>
        <row r="4765">
          <cell r="A4765">
            <v>38412</v>
          </cell>
          <cell r="B4765" t="str">
            <v>Electricity</v>
          </cell>
          <cell r="C4765" t="str">
            <v>Butachimie</v>
          </cell>
          <cell r="D4765" t="str">
            <v>EDF</v>
          </cell>
          <cell r="G4765" t="str">
            <v>$/MWh</v>
          </cell>
          <cell r="H4765">
            <v>13742.212666666668</v>
          </cell>
          <cell r="I4765" t="str">
            <v>Euro</v>
          </cell>
          <cell r="J4765" t="str">
            <v>Schek</v>
          </cell>
          <cell r="K4765">
            <v>0</v>
          </cell>
          <cell r="L4765">
            <v>0</v>
          </cell>
          <cell r="M4765">
            <v>0</v>
          </cell>
        </row>
        <row r="4766">
          <cell r="A4766">
            <v>38443</v>
          </cell>
          <cell r="B4766" t="str">
            <v>Electricity</v>
          </cell>
          <cell r="C4766" t="str">
            <v>Butachimie</v>
          </cell>
          <cell r="D4766" t="str">
            <v>EDF</v>
          </cell>
          <cell r="G4766" t="str">
            <v>$/MWh</v>
          </cell>
          <cell r="H4766">
            <v>13742.212666666668</v>
          </cell>
          <cell r="I4766" t="str">
            <v>Euro</v>
          </cell>
          <cell r="J4766" t="str">
            <v>Schek</v>
          </cell>
          <cell r="K4766">
            <v>0</v>
          </cell>
          <cell r="L4766">
            <v>0</v>
          </cell>
          <cell r="M4766">
            <v>0</v>
          </cell>
        </row>
        <row r="4767">
          <cell r="A4767">
            <v>38473</v>
          </cell>
          <cell r="B4767" t="str">
            <v>Electricity</v>
          </cell>
          <cell r="C4767" t="str">
            <v>Butachimie</v>
          </cell>
          <cell r="D4767" t="str">
            <v>EDF</v>
          </cell>
          <cell r="G4767" t="str">
            <v>$/MWh</v>
          </cell>
          <cell r="H4767">
            <v>13742.212666666668</v>
          </cell>
          <cell r="I4767" t="str">
            <v>Euro</v>
          </cell>
          <cell r="J4767" t="str">
            <v>Schek</v>
          </cell>
          <cell r="K4767">
            <v>0</v>
          </cell>
          <cell r="L4767">
            <v>0</v>
          </cell>
          <cell r="M4767">
            <v>0</v>
          </cell>
        </row>
        <row r="4768">
          <cell r="A4768">
            <v>38504</v>
          </cell>
          <cell r="B4768" t="str">
            <v>Electricity</v>
          </cell>
          <cell r="C4768" t="str">
            <v>Butachimie</v>
          </cell>
          <cell r="D4768" t="str">
            <v>EDF</v>
          </cell>
          <cell r="G4768" t="str">
            <v>$/MWh</v>
          </cell>
          <cell r="H4768">
            <v>13742.212666666668</v>
          </cell>
          <cell r="I4768" t="str">
            <v>Euro</v>
          </cell>
          <cell r="J4768" t="str">
            <v>Schek</v>
          </cell>
          <cell r="K4768">
            <v>0</v>
          </cell>
          <cell r="L4768">
            <v>0</v>
          </cell>
          <cell r="M4768">
            <v>0</v>
          </cell>
        </row>
        <row r="4769">
          <cell r="A4769">
            <v>38534</v>
          </cell>
          <cell r="B4769" t="str">
            <v>Electricity</v>
          </cell>
          <cell r="C4769" t="str">
            <v>Butachimie</v>
          </cell>
          <cell r="D4769" t="str">
            <v>EDF</v>
          </cell>
          <cell r="G4769" t="str">
            <v>$/MWh</v>
          </cell>
          <cell r="H4769">
            <v>13742.212666666668</v>
          </cell>
          <cell r="I4769" t="str">
            <v>Euro</v>
          </cell>
          <cell r="J4769" t="str">
            <v>Schek</v>
          </cell>
          <cell r="K4769">
            <v>0</v>
          </cell>
          <cell r="L4769">
            <v>0</v>
          </cell>
          <cell r="M4769">
            <v>0</v>
          </cell>
        </row>
        <row r="4770">
          <cell r="A4770">
            <v>38565</v>
          </cell>
          <cell r="B4770" t="str">
            <v>Electricity</v>
          </cell>
          <cell r="C4770" t="str">
            <v>Butachimie</v>
          </cell>
          <cell r="D4770" t="str">
            <v>EDF</v>
          </cell>
          <cell r="G4770" t="str">
            <v>$/MWh</v>
          </cell>
          <cell r="H4770">
            <v>13742.212666666668</v>
          </cell>
          <cell r="I4770" t="str">
            <v>Euro</v>
          </cell>
          <cell r="J4770" t="str">
            <v>Schek</v>
          </cell>
          <cell r="K4770">
            <v>0</v>
          </cell>
          <cell r="L4770">
            <v>0</v>
          </cell>
          <cell r="M4770">
            <v>0</v>
          </cell>
        </row>
        <row r="4771">
          <cell r="A4771">
            <v>38596</v>
          </cell>
          <cell r="B4771" t="str">
            <v>Electricity</v>
          </cell>
          <cell r="C4771" t="str">
            <v>Butachimie</v>
          </cell>
          <cell r="D4771" t="str">
            <v>EDF</v>
          </cell>
          <cell r="G4771" t="str">
            <v>$/MWh</v>
          </cell>
          <cell r="H4771">
            <v>13742.212666666668</v>
          </cell>
          <cell r="I4771" t="str">
            <v>Euro</v>
          </cell>
          <cell r="J4771" t="str">
            <v>Schek</v>
          </cell>
          <cell r="K4771">
            <v>0</v>
          </cell>
          <cell r="L4771">
            <v>0</v>
          </cell>
          <cell r="M4771">
            <v>0</v>
          </cell>
        </row>
        <row r="4772">
          <cell r="A4772">
            <v>38626</v>
          </cell>
          <cell r="B4772" t="str">
            <v>Electricity</v>
          </cell>
          <cell r="C4772" t="str">
            <v>Butachimie</v>
          </cell>
          <cell r="D4772" t="str">
            <v>EDF</v>
          </cell>
          <cell r="G4772" t="str">
            <v>$/MWh</v>
          </cell>
          <cell r="H4772">
            <v>13742.212666666668</v>
          </cell>
          <cell r="I4772" t="str">
            <v>Euro</v>
          </cell>
          <cell r="J4772" t="str">
            <v>Schek</v>
          </cell>
          <cell r="K4772">
            <v>0</v>
          </cell>
          <cell r="L4772">
            <v>0</v>
          </cell>
          <cell r="M4772">
            <v>0</v>
          </cell>
        </row>
        <row r="4773">
          <cell r="A4773">
            <v>38657</v>
          </cell>
          <cell r="B4773" t="str">
            <v>Electricity</v>
          </cell>
          <cell r="C4773" t="str">
            <v>Butachimie</v>
          </cell>
          <cell r="D4773" t="str">
            <v>EDF</v>
          </cell>
          <cell r="G4773" t="str">
            <v>$/MWh</v>
          </cell>
          <cell r="H4773">
            <v>13742.212666666668</v>
          </cell>
          <cell r="I4773" t="str">
            <v>Euro</v>
          </cell>
          <cell r="J4773" t="str">
            <v>Schek</v>
          </cell>
          <cell r="K4773">
            <v>0</v>
          </cell>
          <cell r="L4773">
            <v>0</v>
          </cell>
          <cell r="M4773">
            <v>0</v>
          </cell>
        </row>
        <row r="4774">
          <cell r="A4774">
            <v>38687</v>
          </cell>
          <cell r="B4774" t="str">
            <v>Electricity</v>
          </cell>
          <cell r="C4774" t="str">
            <v>Butachimie</v>
          </cell>
          <cell r="D4774" t="str">
            <v>EDF</v>
          </cell>
          <cell r="G4774" t="str">
            <v>$/MWh</v>
          </cell>
          <cell r="H4774">
            <v>13742.212666666668</v>
          </cell>
          <cell r="I4774" t="str">
            <v>Euro</v>
          </cell>
          <cell r="J4774" t="str">
            <v>Schek</v>
          </cell>
          <cell r="K4774">
            <v>0</v>
          </cell>
          <cell r="L4774">
            <v>0</v>
          </cell>
          <cell r="M4774">
            <v>0</v>
          </cell>
        </row>
        <row r="4775">
          <cell r="A4775">
            <v>37622</v>
          </cell>
          <cell r="B4775" t="str">
            <v>NG</v>
          </cell>
          <cell r="C4775" t="str">
            <v>Butachimie</v>
          </cell>
          <cell r="D4775" t="str">
            <v>GDF</v>
          </cell>
          <cell r="E4775">
            <v>11.79</v>
          </cell>
          <cell r="G4775" t="str">
            <v>$/MWh</v>
          </cell>
          <cell r="H4775">
            <v>95833.333333333328</v>
          </cell>
          <cell r="I4775" t="str">
            <v>Euro</v>
          </cell>
          <cell r="J4775" t="str">
            <v>Schek</v>
          </cell>
          <cell r="K4775">
            <v>1129874.9999999998</v>
          </cell>
          <cell r="L4775">
            <v>1129874.9999999998</v>
          </cell>
          <cell r="M4775">
            <v>326996.94166666665</v>
          </cell>
        </row>
        <row r="4776">
          <cell r="A4776">
            <v>37653</v>
          </cell>
          <cell r="B4776" t="str">
            <v>NG</v>
          </cell>
          <cell r="C4776" t="str">
            <v>Butachimie</v>
          </cell>
          <cell r="D4776" t="str">
            <v>GDF</v>
          </cell>
          <cell r="E4776">
            <v>11.79</v>
          </cell>
          <cell r="G4776" t="str">
            <v>$/MWh</v>
          </cell>
          <cell r="H4776">
            <v>95833.333333333328</v>
          </cell>
          <cell r="I4776" t="str">
            <v>Euro</v>
          </cell>
          <cell r="J4776" t="str">
            <v>Schek</v>
          </cell>
          <cell r="K4776">
            <v>1129874.9999999998</v>
          </cell>
          <cell r="L4776">
            <v>1129874.9999999998</v>
          </cell>
          <cell r="M4776">
            <v>326996.94166666665</v>
          </cell>
        </row>
        <row r="4777">
          <cell r="A4777">
            <v>37681</v>
          </cell>
          <cell r="B4777" t="str">
            <v>NG</v>
          </cell>
          <cell r="C4777" t="str">
            <v>Butachimie</v>
          </cell>
          <cell r="D4777" t="str">
            <v>GDF</v>
          </cell>
          <cell r="E4777">
            <v>11.79</v>
          </cell>
          <cell r="G4777" t="str">
            <v>$/MWh</v>
          </cell>
          <cell r="H4777">
            <v>95833.333333333328</v>
          </cell>
          <cell r="I4777" t="str">
            <v>Euro</v>
          </cell>
          <cell r="J4777" t="str">
            <v>Schek</v>
          </cell>
          <cell r="K4777">
            <v>1129874.9999999998</v>
          </cell>
          <cell r="L4777">
            <v>1129874.9999999998</v>
          </cell>
          <cell r="M4777">
            <v>326996.94166666665</v>
          </cell>
        </row>
        <row r="4778">
          <cell r="A4778">
            <v>37712</v>
          </cell>
          <cell r="B4778" t="str">
            <v>NG</v>
          </cell>
          <cell r="C4778" t="str">
            <v>Butachimie</v>
          </cell>
          <cell r="D4778" t="str">
            <v>GDF</v>
          </cell>
          <cell r="E4778">
            <v>11.79</v>
          </cell>
          <cell r="G4778" t="str">
            <v>$/MWh</v>
          </cell>
          <cell r="H4778">
            <v>95833.333333333328</v>
          </cell>
          <cell r="I4778" t="str">
            <v>Euro</v>
          </cell>
          <cell r="J4778" t="str">
            <v>Schek</v>
          </cell>
          <cell r="K4778">
            <v>1129874.9999999998</v>
          </cell>
          <cell r="L4778">
            <v>1129874.9999999998</v>
          </cell>
          <cell r="M4778">
            <v>326996.94166666665</v>
          </cell>
        </row>
        <row r="4779">
          <cell r="A4779">
            <v>37742</v>
          </cell>
          <cell r="B4779" t="str">
            <v>NG</v>
          </cell>
          <cell r="C4779" t="str">
            <v>Butachimie</v>
          </cell>
          <cell r="D4779" t="str">
            <v>GDF</v>
          </cell>
          <cell r="E4779">
            <v>11.79</v>
          </cell>
          <cell r="G4779" t="str">
            <v>$/MWh</v>
          </cell>
          <cell r="H4779">
            <v>95833.333333333328</v>
          </cell>
          <cell r="I4779" t="str">
            <v>Euro</v>
          </cell>
          <cell r="J4779" t="str">
            <v>Schek</v>
          </cell>
          <cell r="K4779">
            <v>1129874.9999999998</v>
          </cell>
          <cell r="L4779">
            <v>1129874.9999999998</v>
          </cell>
          <cell r="M4779">
            <v>326996.94166666665</v>
          </cell>
        </row>
        <row r="4780">
          <cell r="A4780">
            <v>37773</v>
          </cell>
          <cell r="B4780" t="str">
            <v>NG</v>
          </cell>
          <cell r="C4780" t="str">
            <v>Butachimie</v>
          </cell>
          <cell r="D4780" t="str">
            <v>GDF</v>
          </cell>
          <cell r="E4780">
            <v>11.79</v>
          </cell>
          <cell r="G4780" t="str">
            <v>$/MWh</v>
          </cell>
          <cell r="H4780">
            <v>95833.333333333328</v>
          </cell>
          <cell r="I4780" t="str">
            <v>Euro</v>
          </cell>
          <cell r="J4780" t="str">
            <v>Schek</v>
          </cell>
          <cell r="K4780">
            <v>1129874.9999999998</v>
          </cell>
          <cell r="L4780">
            <v>1129874.9999999998</v>
          </cell>
          <cell r="M4780">
            <v>326996.94166666665</v>
          </cell>
        </row>
        <row r="4781">
          <cell r="A4781">
            <v>37803</v>
          </cell>
          <cell r="B4781" t="str">
            <v>NG</v>
          </cell>
          <cell r="C4781" t="str">
            <v>Butachimie</v>
          </cell>
          <cell r="D4781" t="str">
            <v>GDF</v>
          </cell>
          <cell r="E4781">
            <v>11.8</v>
          </cell>
          <cell r="G4781" t="str">
            <v>$/MWh</v>
          </cell>
          <cell r="H4781">
            <v>95833.333333333328</v>
          </cell>
          <cell r="I4781" t="str">
            <v>Euro</v>
          </cell>
          <cell r="J4781" t="str">
            <v>Schek</v>
          </cell>
          <cell r="K4781">
            <v>1130833.3333333333</v>
          </cell>
          <cell r="L4781">
            <v>1130833.3333333333</v>
          </cell>
          <cell r="M4781">
            <v>326996.94166666665</v>
          </cell>
        </row>
        <row r="4782">
          <cell r="A4782">
            <v>37834</v>
          </cell>
          <cell r="B4782" t="str">
            <v>NG</v>
          </cell>
          <cell r="C4782" t="str">
            <v>Butachimie</v>
          </cell>
          <cell r="D4782" t="str">
            <v>GDF</v>
          </cell>
          <cell r="E4782">
            <v>11.8</v>
          </cell>
          <cell r="G4782" t="str">
            <v>$/MWh</v>
          </cell>
          <cell r="H4782">
            <v>95833.333333333328</v>
          </cell>
          <cell r="I4782" t="str">
            <v>Euro</v>
          </cell>
          <cell r="J4782" t="str">
            <v>Schek</v>
          </cell>
          <cell r="K4782">
            <v>1130833.3333333333</v>
          </cell>
          <cell r="L4782">
            <v>1130833.3333333333</v>
          </cell>
          <cell r="M4782">
            <v>326996.94166666665</v>
          </cell>
        </row>
        <row r="4783">
          <cell r="A4783">
            <v>37865</v>
          </cell>
          <cell r="B4783" t="str">
            <v>NG</v>
          </cell>
          <cell r="C4783" t="str">
            <v>Butachimie</v>
          </cell>
          <cell r="D4783" t="str">
            <v>GDF</v>
          </cell>
          <cell r="E4783">
            <v>11.8</v>
          </cell>
          <cell r="G4783" t="str">
            <v>$/MWh</v>
          </cell>
          <cell r="H4783">
            <v>95833.333333333328</v>
          </cell>
          <cell r="I4783" t="str">
            <v>Euro</v>
          </cell>
          <cell r="J4783" t="str">
            <v>Schek</v>
          </cell>
          <cell r="K4783">
            <v>1130833.3333333333</v>
          </cell>
          <cell r="L4783">
            <v>1130833.3333333333</v>
          </cell>
          <cell r="M4783">
            <v>326996.94166666665</v>
          </cell>
        </row>
        <row r="4784">
          <cell r="A4784">
            <v>37895</v>
          </cell>
          <cell r="B4784" t="str">
            <v>NG</v>
          </cell>
          <cell r="C4784" t="str">
            <v>Butachimie</v>
          </cell>
          <cell r="D4784" t="str">
            <v>GDF</v>
          </cell>
          <cell r="E4784">
            <v>16.5</v>
          </cell>
          <cell r="G4784" t="str">
            <v>$/MWh</v>
          </cell>
          <cell r="H4784">
            <v>95833.333333333328</v>
          </cell>
          <cell r="I4784" t="str">
            <v>Euro</v>
          </cell>
          <cell r="J4784" t="str">
            <v>Schek</v>
          </cell>
          <cell r="K4784">
            <v>1581250</v>
          </cell>
          <cell r="L4784">
            <v>1581250</v>
          </cell>
          <cell r="M4784">
            <v>326996.94166666665</v>
          </cell>
        </row>
        <row r="4785">
          <cell r="A4785">
            <v>37926</v>
          </cell>
          <cell r="B4785" t="str">
            <v>NG</v>
          </cell>
          <cell r="C4785" t="str">
            <v>Butachimie</v>
          </cell>
          <cell r="D4785" t="str">
            <v>GDF</v>
          </cell>
          <cell r="E4785">
            <v>16.5</v>
          </cell>
          <cell r="G4785" t="str">
            <v>$/MWh</v>
          </cell>
          <cell r="H4785">
            <v>95833.333333333328</v>
          </cell>
          <cell r="I4785" t="str">
            <v>Euro</v>
          </cell>
          <cell r="J4785" t="str">
            <v>Schek</v>
          </cell>
          <cell r="K4785">
            <v>1581250</v>
          </cell>
          <cell r="L4785">
            <v>1581250</v>
          </cell>
          <cell r="M4785">
            <v>326996.94166666665</v>
          </cell>
        </row>
        <row r="4786">
          <cell r="A4786">
            <v>37956</v>
          </cell>
          <cell r="B4786" t="str">
            <v>NG</v>
          </cell>
          <cell r="C4786" t="str">
            <v>Butachimie</v>
          </cell>
          <cell r="D4786" t="str">
            <v>GDF</v>
          </cell>
          <cell r="E4786">
            <v>16.5</v>
          </cell>
          <cell r="G4786" t="str">
            <v>$/MWh</v>
          </cell>
          <cell r="H4786">
            <v>95833.333333333328</v>
          </cell>
          <cell r="I4786" t="str">
            <v>Euro</v>
          </cell>
          <cell r="J4786" t="str">
            <v>Schek</v>
          </cell>
          <cell r="K4786">
            <v>1581250</v>
          </cell>
          <cell r="L4786">
            <v>1581250</v>
          </cell>
          <cell r="M4786">
            <v>326996.94166666665</v>
          </cell>
        </row>
        <row r="4787">
          <cell r="A4787">
            <v>37987</v>
          </cell>
          <cell r="B4787" t="str">
            <v>NG</v>
          </cell>
          <cell r="C4787" t="str">
            <v>Butachimie</v>
          </cell>
          <cell r="D4787" t="str">
            <v>GDF</v>
          </cell>
          <cell r="E4787">
            <v>18.5</v>
          </cell>
          <cell r="G4787" t="str">
            <v>$/MWh</v>
          </cell>
          <cell r="H4787">
            <v>95833.333333333328</v>
          </cell>
          <cell r="I4787" t="str">
            <v>Euro</v>
          </cell>
          <cell r="J4787" t="str">
            <v>Schek</v>
          </cell>
          <cell r="K4787">
            <v>1772916.6666666665</v>
          </cell>
          <cell r="L4787">
            <v>1772916.6666666665</v>
          </cell>
          <cell r="M4787">
            <v>326996.94166666665</v>
          </cell>
        </row>
        <row r="4788">
          <cell r="A4788">
            <v>38018</v>
          </cell>
          <cell r="B4788" t="str">
            <v>NG</v>
          </cell>
          <cell r="C4788" t="str">
            <v>Butachimie</v>
          </cell>
          <cell r="D4788" t="str">
            <v>GDF</v>
          </cell>
          <cell r="E4788">
            <v>18.5</v>
          </cell>
          <cell r="G4788" t="str">
            <v>$/MWh</v>
          </cell>
          <cell r="H4788">
            <v>95833.333333333328</v>
          </cell>
          <cell r="I4788" t="str">
            <v>Euro</v>
          </cell>
          <cell r="J4788" t="str">
            <v>Schek</v>
          </cell>
          <cell r="K4788">
            <v>1772916.6666666665</v>
          </cell>
          <cell r="L4788">
            <v>1772916.6666666665</v>
          </cell>
          <cell r="M4788">
            <v>326996.94166666665</v>
          </cell>
        </row>
        <row r="4789">
          <cell r="A4789">
            <v>38047</v>
          </cell>
          <cell r="B4789" t="str">
            <v>NG</v>
          </cell>
          <cell r="C4789" t="str">
            <v>Butachimie</v>
          </cell>
          <cell r="D4789" t="str">
            <v>GDF</v>
          </cell>
          <cell r="E4789">
            <v>18.5</v>
          </cell>
          <cell r="G4789" t="str">
            <v>$/MWh</v>
          </cell>
          <cell r="H4789">
            <v>95833.333333333328</v>
          </cell>
          <cell r="I4789" t="str">
            <v>Euro</v>
          </cell>
          <cell r="J4789" t="str">
            <v>Schek</v>
          </cell>
          <cell r="K4789">
            <v>1772916.6666666665</v>
          </cell>
          <cell r="L4789">
            <v>1772916.6666666665</v>
          </cell>
          <cell r="M4789">
            <v>326996.94166666665</v>
          </cell>
        </row>
        <row r="4790">
          <cell r="A4790">
            <v>38078</v>
          </cell>
          <cell r="B4790" t="str">
            <v>NG</v>
          </cell>
          <cell r="C4790" t="str">
            <v>Butachimie</v>
          </cell>
          <cell r="D4790" t="str">
            <v>GDF</v>
          </cell>
          <cell r="E4790">
            <v>18.5</v>
          </cell>
          <cell r="G4790" t="str">
            <v>$/MWh</v>
          </cell>
          <cell r="H4790">
            <v>95833.333333333328</v>
          </cell>
          <cell r="I4790" t="str">
            <v>Euro</v>
          </cell>
          <cell r="J4790" t="str">
            <v>Schek</v>
          </cell>
          <cell r="K4790">
            <v>1772916.6666666665</v>
          </cell>
          <cell r="L4790">
            <v>1772916.6666666665</v>
          </cell>
          <cell r="M4790">
            <v>326996.94166666665</v>
          </cell>
        </row>
        <row r="4791">
          <cell r="A4791">
            <v>38108</v>
          </cell>
          <cell r="B4791" t="str">
            <v>NG</v>
          </cell>
          <cell r="C4791" t="str">
            <v>Butachimie</v>
          </cell>
          <cell r="D4791" t="str">
            <v>GDF</v>
          </cell>
          <cell r="E4791">
            <v>18.5</v>
          </cell>
          <cell r="G4791" t="str">
            <v>$/MWh</v>
          </cell>
          <cell r="H4791">
            <v>95833.333333333328</v>
          </cell>
          <cell r="I4791" t="str">
            <v>Euro</v>
          </cell>
          <cell r="J4791" t="str">
            <v>Schek</v>
          </cell>
          <cell r="K4791">
            <v>1772916.6666666665</v>
          </cell>
          <cell r="L4791">
            <v>1772916.6666666665</v>
          </cell>
          <cell r="M4791">
            <v>326996.94166666665</v>
          </cell>
        </row>
        <row r="4792">
          <cell r="A4792">
            <v>38139</v>
          </cell>
          <cell r="B4792" t="str">
            <v>NG</v>
          </cell>
          <cell r="C4792" t="str">
            <v>Butachimie</v>
          </cell>
          <cell r="D4792" t="str">
            <v>GDF</v>
          </cell>
          <cell r="E4792">
            <v>18.5</v>
          </cell>
          <cell r="G4792" t="str">
            <v>$/MWh</v>
          </cell>
          <cell r="H4792">
            <v>95833.333333333328</v>
          </cell>
          <cell r="I4792" t="str">
            <v>Euro</v>
          </cell>
          <cell r="J4792" t="str">
            <v>Schek</v>
          </cell>
          <cell r="K4792">
            <v>1772916.6666666665</v>
          </cell>
          <cell r="L4792">
            <v>1772916.6666666665</v>
          </cell>
          <cell r="M4792">
            <v>326996.94166666665</v>
          </cell>
        </row>
        <row r="4793">
          <cell r="A4793">
            <v>38169</v>
          </cell>
          <cell r="B4793" t="str">
            <v>NG</v>
          </cell>
          <cell r="C4793" t="str">
            <v>Butachimie</v>
          </cell>
          <cell r="D4793" t="str">
            <v>GDF</v>
          </cell>
          <cell r="E4793">
            <v>18.5</v>
          </cell>
          <cell r="G4793" t="str">
            <v>$/MWh</v>
          </cell>
          <cell r="H4793">
            <v>95833.333333333328</v>
          </cell>
          <cell r="I4793" t="str">
            <v>Euro</v>
          </cell>
          <cell r="J4793" t="str">
            <v>Schek</v>
          </cell>
          <cell r="K4793">
            <v>1772916.6666666665</v>
          </cell>
          <cell r="L4793">
            <v>1772916.6666666665</v>
          </cell>
          <cell r="M4793">
            <v>326996.94166666665</v>
          </cell>
        </row>
        <row r="4794">
          <cell r="A4794">
            <v>38200</v>
          </cell>
          <cell r="B4794" t="str">
            <v>NG</v>
          </cell>
          <cell r="C4794" t="str">
            <v>Butachimie</v>
          </cell>
          <cell r="D4794" t="str">
            <v>GDF</v>
          </cell>
          <cell r="E4794">
            <v>18.5</v>
          </cell>
          <cell r="G4794" t="str">
            <v>$/MWh</v>
          </cell>
          <cell r="H4794">
            <v>95833.333333333328</v>
          </cell>
          <cell r="I4794" t="str">
            <v>Euro</v>
          </cell>
          <cell r="J4794" t="str">
            <v>Schek</v>
          </cell>
          <cell r="K4794">
            <v>1772916.6666666665</v>
          </cell>
          <cell r="L4794">
            <v>1772916.6666666665</v>
          </cell>
          <cell r="M4794">
            <v>326996.94166666665</v>
          </cell>
        </row>
        <row r="4795">
          <cell r="A4795">
            <v>38231</v>
          </cell>
          <cell r="B4795" t="str">
            <v>NG</v>
          </cell>
          <cell r="C4795" t="str">
            <v>Butachimie</v>
          </cell>
          <cell r="D4795" t="str">
            <v>GDF</v>
          </cell>
          <cell r="E4795">
            <v>18.5</v>
          </cell>
          <cell r="G4795" t="str">
            <v>$/MWh</v>
          </cell>
          <cell r="H4795">
            <v>95833.333333333328</v>
          </cell>
          <cell r="I4795" t="str">
            <v>Euro</v>
          </cell>
          <cell r="J4795" t="str">
            <v>Schek</v>
          </cell>
          <cell r="K4795">
            <v>1772916.6666666665</v>
          </cell>
          <cell r="L4795">
            <v>1772916.6666666665</v>
          </cell>
          <cell r="M4795">
            <v>326996.94166666665</v>
          </cell>
        </row>
        <row r="4796">
          <cell r="A4796">
            <v>38261</v>
          </cell>
          <cell r="B4796" t="str">
            <v>NG</v>
          </cell>
          <cell r="C4796" t="str">
            <v>Butachimie</v>
          </cell>
          <cell r="D4796" t="str">
            <v>GDF</v>
          </cell>
          <cell r="E4796">
            <v>18.5</v>
          </cell>
          <cell r="G4796" t="str">
            <v>$/MWh</v>
          </cell>
          <cell r="H4796">
            <v>95833.333333333328</v>
          </cell>
          <cell r="I4796" t="str">
            <v>Euro</v>
          </cell>
          <cell r="J4796" t="str">
            <v>Schek</v>
          </cell>
          <cell r="K4796">
            <v>1772916.6666666665</v>
          </cell>
          <cell r="L4796">
            <v>1772916.6666666665</v>
          </cell>
          <cell r="M4796">
            <v>326996.94166666665</v>
          </cell>
        </row>
        <row r="4797">
          <cell r="A4797">
            <v>38292</v>
          </cell>
          <cell r="B4797" t="str">
            <v>NG</v>
          </cell>
          <cell r="C4797" t="str">
            <v>Butachimie</v>
          </cell>
          <cell r="D4797" t="str">
            <v>GDF</v>
          </cell>
          <cell r="E4797">
            <v>18.5</v>
          </cell>
          <cell r="G4797" t="str">
            <v>$/MWh</v>
          </cell>
          <cell r="H4797">
            <v>95833.333333333328</v>
          </cell>
          <cell r="I4797" t="str">
            <v>Euro</v>
          </cell>
          <cell r="J4797" t="str">
            <v>Schek</v>
          </cell>
          <cell r="K4797">
            <v>1772916.6666666665</v>
          </cell>
          <cell r="L4797">
            <v>1772916.6666666665</v>
          </cell>
          <cell r="M4797">
            <v>326996.94166666665</v>
          </cell>
        </row>
        <row r="4798">
          <cell r="A4798">
            <v>38322</v>
          </cell>
          <cell r="B4798" t="str">
            <v>NG</v>
          </cell>
          <cell r="C4798" t="str">
            <v>Butachimie</v>
          </cell>
          <cell r="D4798" t="str">
            <v>GDF</v>
          </cell>
          <cell r="E4798">
            <v>18.5</v>
          </cell>
          <cell r="G4798" t="str">
            <v>$/MWh</v>
          </cell>
          <cell r="H4798">
            <v>95833.333333333328</v>
          </cell>
          <cell r="I4798" t="str">
            <v>Euro</v>
          </cell>
          <cell r="J4798" t="str">
            <v>Schek</v>
          </cell>
          <cell r="K4798">
            <v>1772916.6666666665</v>
          </cell>
          <cell r="L4798">
            <v>1772916.6666666665</v>
          </cell>
          <cell r="M4798">
            <v>326996.94166666665</v>
          </cell>
        </row>
        <row r="4799">
          <cell r="A4799">
            <v>38353</v>
          </cell>
          <cell r="B4799" t="str">
            <v>NG</v>
          </cell>
          <cell r="C4799" t="str">
            <v>Butachimie</v>
          </cell>
          <cell r="D4799" t="str">
            <v>GDF</v>
          </cell>
          <cell r="G4799" t="str">
            <v>€/mmbtu</v>
          </cell>
          <cell r="H4799">
            <v>95833.333333333328</v>
          </cell>
          <cell r="I4799" t="str">
            <v>Euro</v>
          </cell>
          <cell r="J4799" t="str">
            <v>Schek</v>
          </cell>
          <cell r="K4799">
            <v>0</v>
          </cell>
          <cell r="L4799">
            <v>144317.63736679193</v>
          </cell>
          <cell r="M4799">
            <v>0</v>
          </cell>
        </row>
        <row r="4800">
          <cell r="A4800">
            <v>38384</v>
          </cell>
          <cell r="B4800" t="str">
            <v>NG</v>
          </cell>
          <cell r="C4800" t="str">
            <v>Butachimie</v>
          </cell>
          <cell r="D4800" t="str">
            <v>GDF</v>
          </cell>
          <cell r="G4800" t="str">
            <v>€/mmbtu</v>
          </cell>
          <cell r="H4800">
            <v>95833.333333333328</v>
          </cell>
          <cell r="I4800" t="str">
            <v>Euro</v>
          </cell>
          <cell r="J4800" t="str">
            <v>Schek</v>
          </cell>
          <cell r="K4800">
            <v>0</v>
          </cell>
          <cell r="L4800">
            <v>144317.63736679193</v>
          </cell>
          <cell r="M4800">
            <v>0</v>
          </cell>
        </row>
        <row r="4801">
          <cell r="A4801">
            <v>38412</v>
          </cell>
          <cell r="B4801" t="str">
            <v>NG</v>
          </cell>
          <cell r="C4801" t="str">
            <v>Butachimie</v>
          </cell>
          <cell r="D4801" t="str">
            <v>GDF</v>
          </cell>
          <cell r="G4801" t="str">
            <v>€/mmbtu</v>
          </cell>
          <cell r="H4801">
            <v>95833.333333333328</v>
          </cell>
          <cell r="I4801" t="str">
            <v>Euro</v>
          </cell>
          <cell r="J4801" t="str">
            <v>Schek</v>
          </cell>
          <cell r="K4801">
            <v>0</v>
          </cell>
          <cell r="L4801">
            <v>144317.63736679193</v>
          </cell>
          <cell r="M4801">
            <v>0</v>
          </cell>
        </row>
        <row r="4802">
          <cell r="A4802">
            <v>38443</v>
          </cell>
          <cell r="B4802" t="str">
            <v>NG</v>
          </cell>
          <cell r="C4802" t="str">
            <v>Butachimie</v>
          </cell>
          <cell r="D4802" t="str">
            <v>GDF</v>
          </cell>
          <cell r="G4802" t="str">
            <v>€/mmbtu</v>
          </cell>
          <cell r="H4802">
            <v>95833.333333333328</v>
          </cell>
          <cell r="I4802" t="str">
            <v>Euro</v>
          </cell>
          <cell r="J4802" t="str">
            <v>Schek</v>
          </cell>
          <cell r="K4802">
            <v>0</v>
          </cell>
          <cell r="L4802">
            <v>144317.63736679193</v>
          </cell>
          <cell r="M4802">
            <v>0</v>
          </cell>
        </row>
        <row r="4803">
          <cell r="A4803">
            <v>38473</v>
          </cell>
          <cell r="B4803" t="str">
            <v>NG</v>
          </cell>
          <cell r="C4803" t="str">
            <v>Butachimie</v>
          </cell>
          <cell r="D4803" t="str">
            <v>GDF</v>
          </cell>
          <cell r="G4803" t="str">
            <v>€/mmbtu</v>
          </cell>
          <cell r="H4803">
            <v>95833.333333333328</v>
          </cell>
          <cell r="I4803" t="str">
            <v>Euro</v>
          </cell>
          <cell r="J4803" t="str">
            <v>Schek</v>
          </cell>
          <cell r="K4803">
            <v>0</v>
          </cell>
          <cell r="L4803">
            <v>144317.63736679193</v>
          </cell>
          <cell r="M4803">
            <v>0</v>
          </cell>
        </row>
        <row r="4804">
          <cell r="A4804">
            <v>38504</v>
          </cell>
          <cell r="B4804" t="str">
            <v>NG</v>
          </cell>
          <cell r="C4804" t="str">
            <v>Butachimie</v>
          </cell>
          <cell r="D4804" t="str">
            <v>GDF</v>
          </cell>
          <cell r="G4804" t="str">
            <v>€/mmbtu</v>
          </cell>
          <cell r="H4804">
            <v>95833.333333333328</v>
          </cell>
          <cell r="I4804" t="str">
            <v>Euro</v>
          </cell>
          <cell r="J4804" t="str">
            <v>Schek</v>
          </cell>
          <cell r="K4804">
            <v>0</v>
          </cell>
          <cell r="L4804">
            <v>144317.63736679193</v>
          </cell>
          <cell r="M4804">
            <v>0</v>
          </cell>
        </row>
        <row r="4805">
          <cell r="A4805">
            <v>38534</v>
          </cell>
          <cell r="B4805" t="str">
            <v>NG</v>
          </cell>
          <cell r="C4805" t="str">
            <v>Butachimie</v>
          </cell>
          <cell r="D4805" t="str">
            <v>GDF</v>
          </cell>
          <cell r="G4805" t="str">
            <v>€/mmbtu</v>
          </cell>
          <cell r="H4805">
            <v>95833.333333333328</v>
          </cell>
          <cell r="I4805" t="str">
            <v>Euro</v>
          </cell>
          <cell r="J4805" t="str">
            <v>Schek</v>
          </cell>
          <cell r="K4805">
            <v>0</v>
          </cell>
          <cell r="L4805">
            <v>144317.63736679193</v>
          </cell>
          <cell r="M4805">
            <v>0</v>
          </cell>
        </row>
        <row r="4806">
          <cell r="A4806">
            <v>38565</v>
          </cell>
          <cell r="B4806" t="str">
            <v>NG</v>
          </cell>
          <cell r="C4806" t="str">
            <v>Butachimie</v>
          </cell>
          <cell r="D4806" t="str">
            <v>GDF</v>
          </cell>
          <cell r="G4806" t="str">
            <v>€/mmbtu</v>
          </cell>
          <cell r="H4806">
            <v>95833.333333333328</v>
          </cell>
          <cell r="I4806" t="str">
            <v>Euro</v>
          </cell>
          <cell r="J4806" t="str">
            <v>Schek</v>
          </cell>
          <cell r="K4806">
            <v>0</v>
          </cell>
          <cell r="L4806">
            <v>144317.63736679193</v>
          </cell>
          <cell r="M4806">
            <v>0</v>
          </cell>
        </row>
        <row r="4807">
          <cell r="A4807">
            <v>38596</v>
          </cell>
          <cell r="B4807" t="str">
            <v>NG</v>
          </cell>
          <cell r="C4807" t="str">
            <v>Butachimie</v>
          </cell>
          <cell r="D4807" t="str">
            <v>GDF</v>
          </cell>
          <cell r="G4807" t="str">
            <v>€/mmbtu</v>
          </cell>
          <cell r="H4807">
            <v>95833.333333333328</v>
          </cell>
          <cell r="I4807" t="str">
            <v>Euro</v>
          </cell>
          <cell r="J4807" t="str">
            <v>Schek</v>
          </cell>
          <cell r="K4807">
            <v>0</v>
          </cell>
          <cell r="L4807">
            <v>144317.63736679193</v>
          </cell>
          <cell r="M4807">
            <v>0</v>
          </cell>
        </row>
        <row r="4808">
          <cell r="A4808">
            <v>38626</v>
          </cell>
          <cell r="B4808" t="str">
            <v>NG</v>
          </cell>
          <cell r="C4808" t="str">
            <v>Butachimie</v>
          </cell>
          <cell r="D4808" t="str">
            <v>GDF</v>
          </cell>
          <cell r="G4808" t="str">
            <v>€/mmbtu</v>
          </cell>
          <cell r="H4808">
            <v>95833.333333333328</v>
          </cell>
          <cell r="I4808" t="str">
            <v>Euro</v>
          </cell>
          <cell r="J4808" t="str">
            <v>Schek</v>
          </cell>
          <cell r="K4808">
            <v>0</v>
          </cell>
          <cell r="L4808">
            <v>144317.63736679193</v>
          </cell>
          <cell r="M4808">
            <v>0</v>
          </cell>
        </row>
        <row r="4809">
          <cell r="A4809">
            <v>38657</v>
          </cell>
          <cell r="B4809" t="str">
            <v>NG</v>
          </cell>
          <cell r="C4809" t="str">
            <v>Butachimie</v>
          </cell>
          <cell r="D4809" t="str">
            <v>GDF</v>
          </cell>
          <cell r="G4809" t="str">
            <v>€/mmbtu</v>
          </cell>
          <cell r="H4809">
            <v>95833.333333333328</v>
          </cell>
          <cell r="I4809" t="str">
            <v>Euro</v>
          </cell>
          <cell r="J4809" t="str">
            <v>Schek</v>
          </cell>
          <cell r="K4809">
            <v>0</v>
          </cell>
          <cell r="L4809">
            <v>144317.63736679193</v>
          </cell>
          <cell r="M4809">
            <v>0</v>
          </cell>
        </row>
        <row r="4810">
          <cell r="A4810">
            <v>38687</v>
          </cell>
          <cell r="B4810" t="str">
            <v>NG</v>
          </cell>
          <cell r="C4810" t="str">
            <v>Butachimie</v>
          </cell>
          <cell r="D4810" t="str">
            <v>GDF</v>
          </cell>
          <cell r="G4810" t="str">
            <v>€/mmbtu</v>
          </cell>
          <cell r="H4810">
            <v>95833.333333333328</v>
          </cell>
          <cell r="I4810" t="str">
            <v>Euro</v>
          </cell>
          <cell r="J4810" t="str">
            <v>Schek</v>
          </cell>
          <cell r="K4810">
            <v>0</v>
          </cell>
          <cell r="L4810">
            <v>144317.63736679193</v>
          </cell>
          <cell r="M4810">
            <v>0</v>
          </cell>
        </row>
        <row r="4811">
          <cell r="A4811">
            <v>37622</v>
          </cell>
          <cell r="B4811" t="str">
            <v>Fuel Oil</v>
          </cell>
          <cell r="C4811" t="str">
            <v>Camden</v>
          </cell>
          <cell r="D4811" t="str">
            <v>Amerada Hess</v>
          </cell>
          <cell r="E4811">
            <v>33.450000000000003</v>
          </cell>
          <cell r="G4811" t="str">
            <v>$/bbl</v>
          </cell>
          <cell r="H4811">
            <v>6666.666666666667</v>
          </cell>
          <cell r="I4811" t="str">
            <v>US</v>
          </cell>
          <cell r="J4811" t="str">
            <v>Greene</v>
          </cell>
          <cell r="K4811">
            <v>223000.00000000003</v>
          </cell>
          <cell r="L4811">
            <v>223000.00000000003</v>
          </cell>
          <cell r="M4811">
            <v>6666.666666666667</v>
          </cell>
        </row>
        <row r="4812">
          <cell r="A4812">
            <v>37653</v>
          </cell>
          <cell r="B4812" t="str">
            <v>Fuel Oil</v>
          </cell>
          <cell r="C4812" t="str">
            <v>Camden</v>
          </cell>
          <cell r="D4812" t="str">
            <v>Amerada Hess</v>
          </cell>
          <cell r="E4812">
            <v>35.375</v>
          </cell>
          <cell r="G4812" t="str">
            <v>$/bbl</v>
          </cell>
          <cell r="H4812">
            <v>6666.666666666667</v>
          </cell>
          <cell r="I4812" t="str">
            <v>US</v>
          </cell>
          <cell r="J4812" t="str">
            <v>Greene</v>
          </cell>
          <cell r="K4812">
            <v>235833.33333333334</v>
          </cell>
          <cell r="L4812">
            <v>235833.33333333334</v>
          </cell>
          <cell r="M4812">
            <v>6666.666666666667</v>
          </cell>
        </row>
        <row r="4813">
          <cell r="A4813">
            <v>37681</v>
          </cell>
          <cell r="B4813" t="str">
            <v>Fuel Oil</v>
          </cell>
          <cell r="C4813" t="str">
            <v>Camden</v>
          </cell>
          <cell r="D4813" t="str">
            <v>Amerada Hess</v>
          </cell>
          <cell r="E4813">
            <v>30.393333333333334</v>
          </cell>
          <cell r="G4813" t="str">
            <v>$/bbl</v>
          </cell>
          <cell r="H4813">
            <v>6666.666666666667</v>
          </cell>
          <cell r="I4813" t="str">
            <v>US</v>
          </cell>
          <cell r="J4813" t="str">
            <v>Greene</v>
          </cell>
          <cell r="K4813">
            <v>202622.22222222225</v>
          </cell>
          <cell r="L4813">
            <v>202622.22222222225</v>
          </cell>
          <cell r="M4813">
            <v>6666.666666666667</v>
          </cell>
        </row>
        <row r="4814">
          <cell r="A4814">
            <v>37712</v>
          </cell>
          <cell r="B4814" t="str">
            <v>Fuel Oil</v>
          </cell>
          <cell r="C4814" t="str">
            <v>Camden</v>
          </cell>
          <cell r="D4814" t="str">
            <v>Amerada Hess</v>
          </cell>
          <cell r="E4814">
            <v>25.274999999999999</v>
          </cell>
          <cell r="G4814" t="str">
            <v>$/bbl</v>
          </cell>
          <cell r="H4814">
            <v>6666.666666666667</v>
          </cell>
          <cell r="I4814" t="str">
            <v>US</v>
          </cell>
          <cell r="J4814" t="str">
            <v>Greene</v>
          </cell>
          <cell r="K4814">
            <v>168500</v>
          </cell>
          <cell r="L4814">
            <v>168500</v>
          </cell>
          <cell r="M4814">
            <v>6666.666666666667</v>
          </cell>
        </row>
        <row r="4815">
          <cell r="A4815">
            <v>37742</v>
          </cell>
          <cell r="B4815" t="str">
            <v>Fuel Oil</v>
          </cell>
          <cell r="C4815" t="str">
            <v>Camden</v>
          </cell>
          <cell r="D4815" t="str">
            <v>Amerada Hess</v>
          </cell>
          <cell r="E4815">
            <v>26.122499999999999</v>
          </cell>
          <cell r="G4815" t="str">
            <v>$/bbl</v>
          </cell>
          <cell r="H4815">
            <v>6666.666666666667</v>
          </cell>
          <cell r="I4815" t="str">
            <v>US</v>
          </cell>
          <cell r="J4815" t="str">
            <v>Greene</v>
          </cell>
          <cell r="K4815">
            <v>174150</v>
          </cell>
          <cell r="L4815">
            <v>174150</v>
          </cell>
          <cell r="M4815">
            <v>6666.666666666667</v>
          </cell>
        </row>
        <row r="4816">
          <cell r="A4816">
            <v>37773</v>
          </cell>
          <cell r="B4816" t="str">
            <v>Fuel Oil</v>
          </cell>
          <cell r="C4816" t="str">
            <v>Camden</v>
          </cell>
          <cell r="D4816" t="str">
            <v>Amerada Hess</v>
          </cell>
          <cell r="E4816">
            <v>26.774999999999999</v>
          </cell>
          <cell r="G4816" t="str">
            <v>$/bbl</v>
          </cell>
          <cell r="H4816">
            <v>6666.666666666667</v>
          </cell>
          <cell r="I4816" t="str">
            <v>US</v>
          </cell>
          <cell r="J4816" t="str">
            <v>Greene</v>
          </cell>
          <cell r="K4816">
            <v>178500</v>
          </cell>
          <cell r="L4816">
            <v>178500</v>
          </cell>
          <cell r="M4816">
            <v>6666.666666666667</v>
          </cell>
        </row>
        <row r="4817">
          <cell r="A4817">
            <v>37803</v>
          </cell>
          <cell r="B4817" t="str">
            <v>Fuel Oil</v>
          </cell>
          <cell r="C4817" t="str">
            <v>Camden</v>
          </cell>
          <cell r="D4817" t="str">
            <v>Amerada Hess</v>
          </cell>
          <cell r="E4817">
            <v>30.475000000000001</v>
          </cell>
          <cell r="G4817" t="str">
            <v>$/bbl</v>
          </cell>
          <cell r="H4817">
            <v>6666.666666666667</v>
          </cell>
          <cell r="I4817" t="str">
            <v>US</v>
          </cell>
          <cell r="J4817" t="str">
            <v>Greene</v>
          </cell>
          <cell r="K4817">
            <v>203166.66666666669</v>
          </cell>
          <cell r="L4817">
            <v>203166.66666666669</v>
          </cell>
          <cell r="M4817">
            <v>6666.666666666667</v>
          </cell>
        </row>
        <row r="4818">
          <cell r="A4818">
            <v>37834</v>
          </cell>
          <cell r="B4818" t="str">
            <v>Fuel Oil</v>
          </cell>
          <cell r="C4818" t="str">
            <v>Camden</v>
          </cell>
          <cell r="D4818" t="str">
            <v>Amerada Hess</v>
          </cell>
          <cell r="E4818">
            <v>30.16</v>
          </cell>
          <cell r="G4818" t="str">
            <v>$/bbl</v>
          </cell>
          <cell r="H4818">
            <v>6666.666666666667</v>
          </cell>
          <cell r="I4818" t="str">
            <v>US</v>
          </cell>
          <cell r="J4818" t="str">
            <v>Greene</v>
          </cell>
          <cell r="K4818">
            <v>201066.66666666669</v>
          </cell>
          <cell r="L4818">
            <v>201066.66666666669</v>
          </cell>
          <cell r="M4818">
            <v>6666.666666666667</v>
          </cell>
        </row>
        <row r="4819">
          <cell r="A4819">
            <v>37865</v>
          </cell>
          <cell r="B4819" t="str">
            <v>Fuel Oil</v>
          </cell>
          <cell r="C4819" t="str">
            <v>Camden</v>
          </cell>
          <cell r="D4819" t="str">
            <v>Amerada Hess</v>
          </cell>
          <cell r="E4819">
            <v>28.23</v>
          </cell>
          <cell r="G4819" t="str">
            <v>$/bbl</v>
          </cell>
          <cell r="H4819">
            <v>6666.666666666667</v>
          </cell>
          <cell r="I4819" t="str">
            <v>US</v>
          </cell>
          <cell r="J4819" t="str">
            <v>Greene</v>
          </cell>
          <cell r="K4819">
            <v>188200</v>
          </cell>
          <cell r="L4819">
            <v>188200</v>
          </cell>
          <cell r="M4819">
            <v>6666.666666666667</v>
          </cell>
        </row>
        <row r="4820">
          <cell r="A4820">
            <v>37895</v>
          </cell>
          <cell r="B4820" t="str">
            <v>Fuel Oil</v>
          </cell>
          <cell r="C4820" t="str">
            <v>Camden</v>
          </cell>
          <cell r="D4820" t="str">
            <v>Amerada Hess</v>
          </cell>
          <cell r="E4820">
            <v>28.36</v>
          </cell>
          <cell r="G4820" t="str">
            <v>$/bbl</v>
          </cell>
          <cell r="H4820">
            <v>6666.666666666667</v>
          </cell>
          <cell r="I4820" t="str">
            <v>US</v>
          </cell>
          <cell r="J4820" t="str">
            <v>Greene</v>
          </cell>
          <cell r="K4820">
            <v>189066.66666666666</v>
          </cell>
          <cell r="L4820">
            <v>189066.66666666666</v>
          </cell>
          <cell r="M4820">
            <v>6666.666666666667</v>
          </cell>
        </row>
        <row r="4821">
          <cell r="A4821">
            <v>37926</v>
          </cell>
          <cell r="B4821" t="str">
            <v>Fuel Oil</v>
          </cell>
          <cell r="C4821" t="str">
            <v>Camden</v>
          </cell>
          <cell r="D4821" t="str">
            <v>Amerada Hess</v>
          </cell>
          <cell r="E4821">
            <v>28.86</v>
          </cell>
          <cell r="G4821" t="str">
            <v>$/bbl</v>
          </cell>
          <cell r="H4821">
            <v>6666.666666666667</v>
          </cell>
          <cell r="I4821" t="str">
            <v>US</v>
          </cell>
          <cell r="J4821" t="str">
            <v>Greene</v>
          </cell>
          <cell r="K4821">
            <v>192400</v>
          </cell>
          <cell r="L4821">
            <v>192400</v>
          </cell>
          <cell r="M4821">
            <v>6666.666666666667</v>
          </cell>
        </row>
        <row r="4822">
          <cell r="A4822">
            <v>37956</v>
          </cell>
          <cell r="B4822" t="str">
            <v>Fuel Oil</v>
          </cell>
          <cell r="C4822" t="str">
            <v>Camden</v>
          </cell>
          <cell r="D4822" t="str">
            <v>Amerada Hess</v>
          </cell>
          <cell r="E4822">
            <v>28.86</v>
          </cell>
          <cell r="G4822" t="str">
            <v>$/bbl</v>
          </cell>
          <cell r="H4822">
            <v>6666.666666666667</v>
          </cell>
          <cell r="I4822" t="str">
            <v>US</v>
          </cell>
          <cell r="J4822" t="str">
            <v>Greene</v>
          </cell>
          <cell r="K4822">
            <v>192400</v>
          </cell>
          <cell r="L4822">
            <v>192400</v>
          </cell>
          <cell r="M4822">
            <v>6666.666666666667</v>
          </cell>
        </row>
        <row r="4823">
          <cell r="A4823">
            <v>37987</v>
          </cell>
          <cell r="B4823" t="str">
            <v>Fuel Oil</v>
          </cell>
          <cell r="C4823" t="str">
            <v>Camden</v>
          </cell>
          <cell r="D4823" t="str">
            <v>Amerada Hess</v>
          </cell>
          <cell r="E4823">
            <v>27.54</v>
          </cell>
          <cell r="G4823" t="str">
            <v>$/bbl</v>
          </cell>
          <cell r="H4823">
            <v>2083.3333333333335</v>
          </cell>
          <cell r="I4823" t="str">
            <v>US</v>
          </cell>
          <cell r="J4823" t="str">
            <v>Greene</v>
          </cell>
          <cell r="K4823">
            <v>57375</v>
          </cell>
          <cell r="L4823">
            <v>57375</v>
          </cell>
          <cell r="M4823">
            <v>2083.3333333333335</v>
          </cell>
        </row>
        <row r="4824">
          <cell r="A4824">
            <v>38018</v>
          </cell>
          <cell r="B4824" t="str">
            <v>Fuel Oil</v>
          </cell>
          <cell r="C4824" t="str">
            <v>Camden</v>
          </cell>
          <cell r="D4824" t="str">
            <v>Amerada Hess</v>
          </cell>
          <cell r="E4824">
            <v>30.36</v>
          </cell>
          <cell r="G4824" t="str">
            <v>$/bbl</v>
          </cell>
          <cell r="H4824">
            <v>2083.3333333333335</v>
          </cell>
          <cell r="I4824" t="str">
            <v>US</v>
          </cell>
          <cell r="J4824" t="str">
            <v>Greene</v>
          </cell>
          <cell r="K4824">
            <v>63250</v>
          </cell>
          <cell r="L4824">
            <v>63250</v>
          </cell>
          <cell r="M4824">
            <v>2083.3333333333335</v>
          </cell>
        </row>
        <row r="4825">
          <cell r="A4825">
            <v>38047</v>
          </cell>
          <cell r="B4825" t="str">
            <v>Fuel Oil</v>
          </cell>
          <cell r="C4825" t="str">
            <v>Camden</v>
          </cell>
          <cell r="D4825" t="str">
            <v>Amerada Hess</v>
          </cell>
          <cell r="E4825">
            <v>30.916000000000004</v>
          </cell>
          <cell r="G4825" t="str">
            <v>$/bbl</v>
          </cell>
          <cell r="H4825">
            <v>2083.3333333333335</v>
          </cell>
          <cell r="I4825" t="str">
            <v>US</v>
          </cell>
          <cell r="J4825" t="str">
            <v>Greene</v>
          </cell>
          <cell r="K4825">
            <v>64408.333333333343</v>
          </cell>
          <cell r="L4825">
            <v>64408.333333333343</v>
          </cell>
          <cell r="M4825">
            <v>2083.3333333333335</v>
          </cell>
        </row>
        <row r="4826">
          <cell r="A4826">
            <v>38078</v>
          </cell>
          <cell r="B4826" t="str">
            <v>Fuel Oil</v>
          </cell>
          <cell r="C4826" t="str">
            <v>Camden</v>
          </cell>
          <cell r="D4826" t="str">
            <v>Amerada Hess</v>
          </cell>
          <cell r="E4826">
            <v>31.5548</v>
          </cell>
          <cell r="G4826" t="str">
            <v>$/bbl</v>
          </cell>
          <cell r="H4826">
            <v>2083.3333333333335</v>
          </cell>
          <cell r="I4826" t="str">
            <v>US</v>
          </cell>
          <cell r="J4826" t="str">
            <v>Greene</v>
          </cell>
          <cell r="K4826">
            <v>65739.166666666672</v>
          </cell>
          <cell r="L4826">
            <v>65739.166666666672</v>
          </cell>
          <cell r="M4826">
            <v>2083.3333333333335</v>
          </cell>
        </row>
        <row r="4827">
          <cell r="A4827">
            <v>38108</v>
          </cell>
          <cell r="B4827" t="str">
            <v>Fuel Oil</v>
          </cell>
          <cell r="C4827" t="str">
            <v>Camden</v>
          </cell>
          <cell r="D4827" t="str">
            <v>Amerada Hess</v>
          </cell>
          <cell r="E4827">
            <v>31.092800000000004</v>
          </cell>
          <cell r="G4827" t="str">
            <v>$/bbl</v>
          </cell>
          <cell r="H4827">
            <v>2083.3333333333335</v>
          </cell>
          <cell r="I4827" t="str">
            <v>US</v>
          </cell>
          <cell r="J4827" t="str">
            <v>Greene</v>
          </cell>
          <cell r="K4827">
            <v>64776.666666666679</v>
          </cell>
          <cell r="L4827">
            <v>64776.666666666679</v>
          </cell>
          <cell r="M4827">
            <v>2083.3333333333335</v>
          </cell>
        </row>
        <row r="4828">
          <cell r="A4828">
            <v>38139</v>
          </cell>
          <cell r="B4828" t="str">
            <v>Fuel Oil</v>
          </cell>
          <cell r="C4828" t="str">
            <v>Camden</v>
          </cell>
          <cell r="D4828" t="str">
            <v>Amerada Hess</v>
          </cell>
          <cell r="E4828">
            <v>30.614000000000004</v>
          </cell>
          <cell r="G4828" t="str">
            <v>$/bbl</v>
          </cell>
          <cell r="H4828">
            <v>2083.3333333333335</v>
          </cell>
          <cell r="I4828" t="str">
            <v>US</v>
          </cell>
          <cell r="J4828" t="str">
            <v>Greene</v>
          </cell>
          <cell r="K4828">
            <v>63779.166666666679</v>
          </cell>
          <cell r="L4828">
            <v>63779.166666666679</v>
          </cell>
          <cell r="M4828">
            <v>2083.3333333333335</v>
          </cell>
        </row>
        <row r="4829">
          <cell r="A4829">
            <v>38169</v>
          </cell>
          <cell r="B4829" t="str">
            <v>Fuel Oil</v>
          </cell>
          <cell r="C4829" t="str">
            <v>Camden</v>
          </cell>
          <cell r="D4829" t="str">
            <v>Amerada Hess</v>
          </cell>
          <cell r="E4829">
            <v>30.135200000000005</v>
          </cell>
          <cell r="G4829" t="str">
            <v>$/bbl</v>
          </cell>
          <cell r="H4829">
            <v>2083.3333333333335</v>
          </cell>
          <cell r="I4829" t="str">
            <v>US</v>
          </cell>
          <cell r="J4829" t="str">
            <v>Greene</v>
          </cell>
          <cell r="K4829">
            <v>62781.666666666679</v>
          </cell>
          <cell r="L4829">
            <v>62781.666666666679</v>
          </cell>
          <cell r="M4829">
            <v>2083.3333333333335</v>
          </cell>
        </row>
        <row r="4830">
          <cell r="A4830">
            <v>38200</v>
          </cell>
          <cell r="B4830" t="str">
            <v>Fuel Oil</v>
          </cell>
          <cell r="C4830" t="str">
            <v>Camden</v>
          </cell>
          <cell r="D4830" t="str">
            <v>Amerada Hess</v>
          </cell>
          <cell r="E4830">
            <v>29.715200000000003</v>
          </cell>
          <cell r="G4830" t="str">
            <v>$/bbl</v>
          </cell>
          <cell r="H4830">
            <v>2083.3333333333335</v>
          </cell>
          <cell r="I4830" t="str">
            <v>US</v>
          </cell>
          <cell r="J4830" t="str">
            <v>Greene</v>
          </cell>
          <cell r="K4830">
            <v>61906.666666666679</v>
          </cell>
          <cell r="L4830">
            <v>61906.666666666679</v>
          </cell>
          <cell r="M4830">
            <v>2083.3333333333335</v>
          </cell>
        </row>
        <row r="4831">
          <cell r="A4831">
            <v>38231</v>
          </cell>
          <cell r="B4831" t="str">
            <v>Fuel Oil</v>
          </cell>
          <cell r="C4831" t="str">
            <v>Camden</v>
          </cell>
          <cell r="D4831" t="str">
            <v>Amerada Hess</v>
          </cell>
          <cell r="E4831">
            <v>29.345599999999997</v>
          </cell>
          <cell r="G4831" t="str">
            <v>$/bbl</v>
          </cell>
          <cell r="H4831">
            <v>2083.3333333333335</v>
          </cell>
          <cell r="I4831" t="str">
            <v>US</v>
          </cell>
          <cell r="J4831" t="str">
            <v>Greene</v>
          </cell>
          <cell r="K4831">
            <v>61136.666666666664</v>
          </cell>
          <cell r="L4831">
            <v>61136.666666666664</v>
          </cell>
          <cell r="M4831">
            <v>2083.3333333333335</v>
          </cell>
        </row>
        <row r="4832">
          <cell r="A4832">
            <v>38261</v>
          </cell>
          <cell r="B4832" t="str">
            <v>Fuel Oil</v>
          </cell>
          <cell r="C4832" t="str">
            <v>Camden</v>
          </cell>
          <cell r="D4832" t="str">
            <v>Amerada Hess</v>
          </cell>
          <cell r="E4832">
            <v>29.034799999999997</v>
          </cell>
          <cell r="G4832" t="str">
            <v>$/bbl</v>
          </cell>
          <cell r="H4832">
            <v>2083.3333333333335</v>
          </cell>
          <cell r="I4832" t="str">
            <v>US</v>
          </cell>
          <cell r="J4832" t="str">
            <v>Greene</v>
          </cell>
          <cell r="K4832">
            <v>60489.166666666664</v>
          </cell>
          <cell r="L4832">
            <v>60489.166666666664</v>
          </cell>
          <cell r="M4832">
            <v>2083.3333333333335</v>
          </cell>
        </row>
        <row r="4833">
          <cell r="A4833">
            <v>38292</v>
          </cell>
          <cell r="B4833" t="str">
            <v>Fuel Oil</v>
          </cell>
          <cell r="C4833" t="str">
            <v>Camden</v>
          </cell>
          <cell r="D4833" t="str">
            <v>Amerada Hess</v>
          </cell>
          <cell r="E4833">
            <v>28.791200000000003</v>
          </cell>
          <cell r="G4833" t="str">
            <v>$/bbl</v>
          </cell>
          <cell r="H4833">
            <v>2083.3333333333335</v>
          </cell>
          <cell r="I4833" t="str">
            <v>US</v>
          </cell>
          <cell r="J4833" t="str">
            <v>Greene</v>
          </cell>
          <cell r="K4833">
            <v>59981.666666666679</v>
          </cell>
          <cell r="L4833">
            <v>59981.666666666679</v>
          </cell>
          <cell r="M4833">
            <v>2083.3333333333335</v>
          </cell>
        </row>
        <row r="4834">
          <cell r="A4834">
            <v>38322</v>
          </cell>
          <cell r="B4834" t="str">
            <v>Fuel Oil</v>
          </cell>
          <cell r="C4834" t="str">
            <v>Camden</v>
          </cell>
          <cell r="D4834" t="str">
            <v>Amerada Hess</v>
          </cell>
          <cell r="E4834">
            <v>28.597999999999999</v>
          </cell>
          <cell r="G4834" t="str">
            <v>$/bbl</v>
          </cell>
          <cell r="H4834">
            <v>2083.3333333333335</v>
          </cell>
          <cell r="I4834" t="str">
            <v>US</v>
          </cell>
          <cell r="J4834" t="str">
            <v>Greene</v>
          </cell>
          <cell r="K4834">
            <v>59579.166666666672</v>
          </cell>
          <cell r="L4834">
            <v>59579.166666666672</v>
          </cell>
          <cell r="M4834">
            <v>2083.3333333333335</v>
          </cell>
        </row>
        <row r="4835">
          <cell r="A4835">
            <v>38353</v>
          </cell>
          <cell r="B4835" t="str">
            <v>Fuel Oil</v>
          </cell>
          <cell r="C4835" t="str">
            <v>Camden</v>
          </cell>
          <cell r="D4835" t="str">
            <v>Amerada Hess</v>
          </cell>
          <cell r="E4835">
            <v>32.86</v>
          </cell>
          <cell r="G4835" t="str">
            <v>$/bbl</v>
          </cell>
          <cell r="H4835">
            <v>2083.3333333333335</v>
          </cell>
          <cell r="I4835" t="str">
            <v>US</v>
          </cell>
          <cell r="J4835" t="str">
            <v>Greene</v>
          </cell>
          <cell r="K4835">
            <v>68458.333333333343</v>
          </cell>
          <cell r="L4835">
            <v>68458.333333333343</v>
          </cell>
          <cell r="M4835">
            <v>2083.3333333333335</v>
          </cell>
        </row>
        <row r="4836">
          <cell r="A4836">
            <v>38384</v>
          </cell>
          <cell r="B4836" t="str">
            <v>Fuel Oil</v>
          </cell>
          <cell r="C4836" t="str">
            <v>Camden</v>
          </cell>
          <cell r="D4836" t="str">
            <v>Amerada Hess</v>
          </cell>
          <cell r="E4836">
            <v>32.86</v>
          </cell>
          <cell r="G4836" t="str">
            <v>$/bbl</v>
          </cell>
          <cell r="H4836">
            <v>2083.3333333333335</v>
          </cell>
          <cell r="I4836" t="str">
            <v>US</v>
          </cell>
          <cell r="J4836" t="str">
            <v>Greene</v>
          </cell>
          <cell r="K4836">
            <v>68458.333333333343</v>
          </cell>
          <cell r="L4836">
            <v>68458.333333333343</v>
          </cell>
          <cell r="M4836">
            <v>2083.3333333333335</v>
          </cell>
        </row>
        <row r="4837">
          <cell r="A4837">
            <v>38412</v>
          </cell>
          <cell r="B4837" t="str">
            <v>Fuel Oil</v>
          </cell>
          <cell r="C4837" t="str">
            <v>Camden</v>
          </cell>
          <cell r="D4837" t="str">
            <v>Amerada Hess</v>
          </cell>
          <cell r="E4837">
            <v>32.86</v>
          </cell>
          <cell r="G4837" t="str">
            <v>$/bbl</v>
          </cell>
          <cell r="H4837">
            <v>2083.3333333333335</v>
          </cell>
          <cell r="I4837" t="str">
            <v>US</v>
          </cell>
          <cell r="J4837" t="str">
            <v>Greene</v>
          </cell>
          <cell r="K4837">
            <v>68458.333333333343</v>
          </cell>
          <cell r="L4837">
            <v>68458.333333333343</v>
          </cell>
          <cell r="M4837">
            <v>2083.3333333333335</v>
          </cell>
        </row>
        <row r="4838">
          <cell r="A4838">
            <v>38443</v>
          </cell>
          <cell r="B4838" t="str">
            <v>Fuel Oil</v>
          </cell>
          <cell r="C4838" t="str">
            <v>Camden</v>
          </cell>
          <cell r="D4838" t="str">
            <v>Amerada Hess</v>
          </cell>
          <cell r="E4838">
            <v>32.86</v>
          </cell>
          <cell r="G4838" t="str">
            <v>$/bbl</v>
          </cell>
          <cell r="H4838">
            <v>2083.3333333333335</v>
          </cell>
          <cell r="I4838" t="str">
            <v>US</v>
          </cell>
          <cell r="J4838" t="str">
            <v>Greene</v>
          </cell>
          <cell r="K4838">
            <v>68458.333333333343</v>
          </cell>
          <cell r="L4838">
            <v>68458.333333333343</v>
          </cell>
          <cell r="M4838">
            <v>2083.3333333333335</v>
          </cell>
        </row>
        <row r="4839">
          <cell r="A4839">
            <v>38473</v>
          </cell>
          <cell r="B4839" t="str">
            <v>Fuel Oil</v>
          </cell>
          <cell r="C4839" t="str">
            <v>Camden</v>
          </cell>
          <cell r="D4839" t="str">
            <v>Amerada Hess</v>
          </cell>
          <cell r="E4839">
            <v>32.86</v>
          </cell>
          <cell r="G4839" t="str">
            <v>$/bbl</v>
          </cell>
          <cell r="H4839">
            <v>2083.3333333333335</v>
          </cell>
          <cell r="I4839" t="str">
            <v>US</v>
          </cell>
          <cell r="J4839" t="str">
            <v>Greene</v>
          </cell>
          <cell r="K4839">
            <v>68458.333333333343</v>
          </cell>
          <cell r="L4839">
            <v>68458.333333333343</v>
          </cell>
          <cell r="M4839">
            <v>2083.3333333333335</v>
          </cell>
        </row>
        <row r="4840">
          <cell r="A4840">
            <v>38504</v>
          </cell>
          <cell r="B4840" t="str">
            <v>Fuel Oil</v>
          </cell>
          <cell r="C4840" t="str">
            <v>Camden</v>
          </cell>
          <cell r="D4840" t="str">
            <v>Amerada Hess</v>
          </cell>
          <cell r="E4840">
            <v>32.86</v>
          </cell>
          <cell r="G4840" t="str">
            <v>$/bbl</v>
          </cell>
          <cell r="H4840">
            <v>2083.3333333333335</v>
          </cell>
          <cell r="I4840" t="str">
            <v>US</v>
          </cell>
          <cell r="J4840" t="str">
            <v>Greene</v>
          </cell>
          <cell r="K4840">
            <v>68458.333333333343</v>
          </cell>
          <cell r="L4840">
            <v>68458.333333333343</v>
          </cell>
          <cell r="M4840">
            <v>2083.3333333333335</v>
          </cell>
        </row>
        <row r="4841">
          <cell r="A4841">
            <v>38534</v>
          </cell>
          <cell r="B4841" t="str">
            <v>Fuel Oil</v>
          </cell>
          <cell r="C4841" t="str">
            <v>Camden</v>
          </cell>
          <cell r="D4841" t="str">
            <v>Amerada Hess</v>
          </cell>
          <cell r="E4841">
            <v>32.86</v>
          </cell>
          <cell r="G4841" t="str">
            <v>$/bbl</v>
          </cell>
          <cell r="H4841">
            <v>2083.3333333333335</v>
          </cell>
          <cell r="I4841" t="str">
            <v>US</v>
          </cell>
          <cell r="J4841" t="str">
            <v>Greene</v>
          </cell>
          <cell r="K4841">
            <v>68458.333333333343</v>
          </cell>
          <cell r="L4841">
            <v>68458.333333333343</v>
          </cell>
          <cell r="M4841">
            <v>2083.3333333333335</v>
          </cell>
        </row>
        <row r="4842">
          <cell r="A4842">
            <v>38565</v>
          </cell>
          <cell r="B4842" t="str">
            <v>Fuel Oil</v>
          </cell>
          <cell r="C4842" t="str">
            <v>Camden</v>
          </cell>
          <cell r="D4842" t="str">
            <v>Amerada Hess</v>
          </cell>
          <cell r="E4842">
            <v>32.86</v>
          </cell>
          <cell r="G4842" t="str">
            <v>$/bbl</v>
          </cell>
          <cell r="H4842">
            <v>2083.3333333333335</v>
          </cell>
          <cell r="I4842" t="str">
            <v>US</v>
          </cell>
          <cell r="J4842" t="str">
            <v>Greene</v>
          </cell>
          <cell r="K4842">
            <v>68458.333333333343</v>
          </cell>
          <cell r="L4842">
            <v>68458.333333333343</v>
          </cell>
          <cell r="M4842">
            <v>2083.3333333333335</v>
          </cell>
        </row>
        <row r="4843">
          <cell r="A4843">
            <v>38596</v>
          </cell>
          <cell r="B4843" t="str">
            <v>Fuel Oil</v>
          </cell>
          <cell r="C4843" t="str">
            <v>Camden</v>
          </cell>
          <cell r="D4843" t="str">
            <v>Amerada Hess</v>
          </cell>
          <cell r="E4843">
            <v>32.86</v>
          </cell>
          <cell r="G4843" t="str">
            <v>$/bbl</v>
          </cell>
          <cell r="H4843">
            <v>2083.3333333333335</v>
          </cell>
          <cell r="I4843" t="str">
            <v>US</v>
          </cell>
          <cell r="J4843" t="str">
            <v>Greene</v>
          </cell>
          <cell r="K4843">
            <v>68458.333333333343</v>
          </cell>
          <cell r="L4843">
            <v>68458.333333333343</v>
          </cell>
          <cell r="M4843">
            <v>2083.3333333333335</v>
          </cell>
        </row>
        <row r="4844">
          <cell r="A4844">
            <v>38626</v>
          </cell>
          <cell r="B4844" t="str">
            <v>Fuel Oil</v>
          </cell>
          <cell r="C4844" t="str">
            <v>Camden</v>
          </cell>
          <cell r="D4844" t="str">
            <v>Amerada Hess</v>
          </cell>
          <cell r="E4844">
            <v>32.86</v>
          </cell>
          <cell r="G4844" t="str">
            <v>$/bbl</v>
          </cell>
          <cell r="H4844">
            <v>2083.3333333333335</v>
          </cell>
          <cell r="I4844" t="str">
            <v>US</v>
          </cell>
          <cell r="J4844" t="str">
            <v>Greene</v>
          </cell>
          <cell r="K4844">
            <v>68458.333333333343</v>
          </cell>
          <cell r="L4844">
            <v>68458.333333333343</v>
          </cell>
          <cell r="M4844">
            <v>2083.3333333333335</v>
          </cell>
        </row>
        <row r="4845">
          <cell r="A4845">
            <v>38657</v>
          </cell>
          <cell r="B4845" t="str">
            <v>Fuel Oil</v>
          </cell>
          <cell r="C4845" t="str">
            <v>Camden</v>
          </cell>
          <cell r="D4845" t="str">
            <v>Amerada Hess</v>
          </cell>
          <cell r="E4845">
            <v>32.86</v>
          </cell>
          <cell r="G4845" t="str">
            <v>$/bbl</v>
          </cell>
          <cell r="H4845">
            <v>2083.3333333333335</v>
          </cell>
          <cell r="I4845" t="str">
            <v>US</v>
          </cell>
          <cell r="J4845" t="str">
            <v>Greene</v>
          </cell>
          <cell r="K4845">
            <v>68458.333333333343</v>
          </cell>
          <cell r="L4845">
            <v>68458.333333333343</v>
          </cell>
          <cell r="M4845">
            <v>2083.3333333333335</v>
          </cell>
        </row>
        <row r="4846">
          <cell r="A4846">
            <v>38687</v>
          </cell>
          <cell r="B4846" t="str">
            <v>Fuel Oil</v>
          </cell>
          <cell r="C4846" t="str">
            <v>Camden</v>
          </cell>
          <cell r="D4846" t="str">
            <v>Amerada Hess</v>
          </cell>
          <cell r="E4846">
            <v>32.86</v>
          </cell>
          <cell r="G4846" t="str">
            <v>$/bbl</v>
          </cell>
          <cell r="H4846">
            <v>2083.3333333333335</v>
          </cell>
          <cell r="I4846" t="str">
            <v>US</v>
          </cell>
          <cell r="J4846" t="str">
            <v>Greene</v>
          </cell>
          <cell r="K4846">
            <v>68458.333333333343</v>
          </cell>
          <cell r="L4846">
            <v>68458.333333333343</v>
          </cell>
          <cell r="M4846">
            <v>2083.3333333333335</v>
          </cell>
        </row>
        <row r="4847">
          <cell r="A4847">
            <v>37622</v>
          </cell>
          <cell r="B4847" t="str">
            <v>NG</v>
          </cell>
          <cell r="C4847" t="str">
            <v>Camden</v>
          </cell>
          <cell r="D4847" t="str">
            <v>Carolina Pipeline</v>
          </cell>
          <cell r="G4847" t="str">
            <v>$/MMBtu</v>
          </cell>
          <cell r="H4847">
            <v>29166.666666666668</v>
          </cell>
          <cell r="I4847" t="str">
            <v>US</v>
          </cell>
          <cell r="J4847" t="str">
            <v>Greene</v>
          </cell>
          <cell r="K4847">
            <v>0</v>
          </cell>
          <cell r="L4847">
            <v>0</v>
          </cell>
          <cell r="M4847">
            <v>0</v>
          </cell>
        </row>
        <row r="4848">
          <cell r="A4848">
            <v>37653</v>
          </cell>
          <cell r="B4848" t="str">
            <v>NG</v>
          </cell>
          <cell r="C4848" t="str">
            <v>Camden</v>
          </cell>
          <cell r="D4848" t="str">
            <v>Carolina Pipeline</v>
          </cell>
          <cell r="E4848">
            <v>6.6429770834411048</v>
          </cell>
          <cell r="G4848" t="str">
            <v>$/MMBtu</v>
          </cell>
          <cell r="H4848">
            <v>29166.666666666668</v>
          </cell>
          <cell r="I4848" t="str">
            <v>US</v>
          </cell>
          <cell r="J4848" t="str">
            <v>Greene</v>
          </cell>
          <cell r="K4848">
            <v>193753.49826703224</v>
          </cell>
          <cell r="L4848">
            <v>193753.49826703224</v>
          </cell>
          <cell r="M4848">
            <v>29166.666666666668</v>
          </cell>
        </row>
        <row r="4849">
          <cell r="A4849">
            <v>37681</v>
          </cell>
          <cell r="B4849" t="str">
            <v>NG</v>
          </cell>
          <cell r="C4849" t="str">
            <v>Camden</v>
          </cell>
          <cell r="D4849" t="str">
            <v>Carolina Pipeline</v>
          </cell>
          <cell r="E4849">
            <v>13.910749464668093</v>
          </cell>
          <cell r="G4849" t="str">
            <v>$/MMBtu</v>
          </cell>
          <cell r="H4849">
            <v>29166.666666666668</v>
          </cell>
          <cell r="I4849" t="str">
            <v>US</v>
          </cell>
          <cell r="J4849" t="str">
            <v>Greene</v>
          </cell>
          <cell r="K4849">
            <v>405730.19271948608</v>
          </cell>
          <cell r="L4849">
            <v>405730.19271948608</v>
          </cell>
          <cell r="M4849">
            <v>29166.666666666668</v>
          </cell>
        </row>
        <row r="4850">
          <cell r="A4850">
            <v>37712</v>
          </cell>
          <cell r="B4850" t="str">
            <v>NG</v>
          </cell>
          <cell r="C4850" t="str">
            <v>Camden</v>
          </cell>
          <cell r="D4850" t="str">
            <v>Carolina Pipeline</v>
          </cell>
          <cell r="E4850">
            <v>5.8534645936452181</v>
          </cell>
          <cell r="G4850" t="str">
            <v>$/MMBtu</v>
          </cell>
          <cell r="H4850">
            <v>29166.666666666668</v>
          </cell>
          <cell r="I4850" t="str">
            <v>US</v>
          </cell>
          <cell r="J4850" t="str">
            <v>Greene</v>
          </cell>
          <cell r="K4850">
            <v>170726.05064798554</v>
          </cell>
          <cell r="L4850">
            <v>170726.05064798554</v>
          </cell>
          <cell r="M4850">
            <v>29166.666666666668</v>
          </cell>
        </row>
        <row r="4851">
          <cell r="A4851">
            <v>37742</v>
          </cell>
          <cell r="B4851" t="str">
            <v>NG</v>
          </cell>
          <cell r="C4851" t="str">
            <v>Camden</v>
          </cell>
          <cell r="D4851" t="str">
            <v>Carolina Pipeline</v>
          </cell>
          <cell r="E4851">
            <v>9.4066037735849051</v>
          </cell>
          <cell r="G4851" t="str">
            <v>$/MMBtu</v>
          </cell>
          <cell r="H4851">
            <v>29166.666666666668</v>
          </cell>
          <cell r="I4851" t="str">
            <v>US</v>
          </cell>
          <cell r="J4851" t="str">
            <v>Greene</v>
          </cell>
          <cell r="K4851">
            <v>274359.27672955976</v>
          </cell>
          <cell r="L4851">
            <v>274359.27672955976</v>
          </cell>
          <cell r="M4851">
            <v>29166.666666666668</v>
          </cell>
        </row>
        <row r="4852">
          <cell r="A4852">
            <v>37773</v>
          </cell>
          <cell r="B4852" t="str">
            <v>NG</v>
          </cell>
          <cell r="C4852" t="str">
            <v>Camden</v>
          </cell>
          <cell r="D4852" t="str">
            <v>Carolina Pipeline</v>
          </cell>
          <cell r="E4852">
            <v>7.6238357400722014</v>
          </cell>
          <cell r="G4852" t="str">
            <v>$/MMBtu</v>
          </cell>
          <cell r="H4852">
            <v>29166.666666666668</v>
          </cell>
          <cell r="I4852" t="str">
            <v>US</v>
          </cell>
          <cell r="J4852" t="str">
            <v>Greene</v>
          </cell>
          <cell r="K4852">
            <v>222361.87575210587</v>
          </cell>
          <cell r="L4852">
            <v>222361.87575210587</v>
          </cell>
          <cell r="M4852">
            <v>29166.666666666668</v>
          </cell>
        </row>
        <row r="4853">
          <cell r="A4853">
            <v>37803</v>
          </cell>
          <cell r="B4853" t="str">
            <v>NG</v>
          </cell>
          <cell r="C4853" t="str">
            <v>Camden</v>
          </cell>
          <cell r="D4853" t="str">
            <v>Carolina Pipeline</v>
          </cell>
          <cell r="E4853">
            <v>6.21</v>
          </cell>
          <cell r="G4853" t="str">
            <v>$/MMBtu</v>
          </cell>
          <cell r="H4853">
            <v>29166.666666666668</v>
          </cell>
          <cell r="I4853" t="str">
            <v>US</v>
          </cell>
          <cell r="J4853" t="str">
            <v>Greene</v>
          </cell>
          <cell r="K4853">
            <v>181125</v>
          </cell>
          <cell r="L4853">
            <v>181125</v>
          </cell>
          <cell r="M4853">
            <v>29166.666666666668</v>
          </cell>
        </row>
        <row r="4854">
          <cell r="A4854">
            <v>37834</v>
          </cell>
          <cell r="B4854" t="str">
            <v>NG</v>
          </cell>
          <cell r="C4854" t="str">
            <v>Camden</v>
          </cell>
          <cell r="D4854" t="str">
            <v>Carolina Pipeline</v>
          </cell>
          <cell r="E4854">
            <v>5.51</v>
          </cell>
          <cell r="G4854" t="str">
            <v>$/MMBtu</v>
          </cell>
          <cell r="H4854">
            <v>29166.666666666668</v>
          </cell>
          <cell r="I4854" t="str">
            <v>US</v>
          </cell>
          <cell r="J4854" t="str">
            <v>Greene</v>
          </cell>
          <cell r="K4854">
            <v>160708.33333333334</v>
          </cell>
          <cell r="L4854">
            <v>160708.33333333334</v>
          </cell>
          <cell r="M4854">
            <v>29166.666666666668</v>
          </cell>
        </row>
        <row r="4855">
          <cell r="A4855">
            <v>37865</v>
          </cell>
          <cell r="B4855" t="str">
            <v>NG</v>
          </cell>
          <cell r="C4855" t="str">
            <v>Camden</v>
          </cell>
          <cell r="D4855" t="str">
            <v>Carolina Pipeline</v>
          </cell>
          <cell r="E4855">
            <v>5.67</v>
          </cell>
          <cell r="G4855" t="str">
            <v>$/MMBtu</v>
          </cell>
          <cell r="H4855">
            <v>29166.666666666668</v>
          </cell>
          <cell r="I4855" t="str">
            <v>US</v>
          </cell>
          <cell r="J4855" t="str">
            <v>Greene</v>
          </cell>
          <cell r="K4855">
            <v>165375</v>
          </cell>
          <cell r="L4855">
            <v>165375</v>
          </cell>
          <cell r="M4855">
            <v>29166.666666666668</v>
          </cell>
        </row>
        <row r="4856">
          <cell r="A4856">
            <v>37895</v>
          </cell>
          <cell r="B4856" t="str">
            <v>NG</v>
          </cell>
          <cell r="C4856" t="str">
            <v>Camden</v>
          </cell>
          <cell r="D4856" t="str">
            <v>Carolina Pipeline</v>
          </cell>
          <cell r="E4856">
            <v>5.1100000000000003</v>
          </cell>
          <cell r="G4856" t="str">
            <v>$/MMBtu</v>
          </cell>
          <cell r="H4856">
            <v>29166.666666666668</v>
          </cell>
          <cell r="I4856" t="str">
            <v>US</v>
          </cell>
          <cell r="J4856" t="str">
            <v>Greene</v>
          </cell>
          <cell r="K4856">
            <v>149041.66666666669</v>
          </cell>
          <cell r="L4856">
            <v>149041.66666666669</v>
          </cell>
          <cell r="M4856">
            <v>29166.666666666668</v>
          </cell>
        </row>
        <row r="4857">
          <cell r="A4857">
            <v>37926</v>
          </cell>
          <cell r="B4857" t="str">
            <v>NG</v>
          </cell>
          <cell r="C4857" t="str">
            <v>Camden</v>
          </cell>
          <cell r="D4857" t="str">
            <v>Carolina Pipeline</v>
          </cell>
          <cell r="E4857">
            <v>5.14</v>
          </cell>
          <cell r="G4857" t="str">
            <v>$/MMBtu</v>
          </cell>
          <cell r="H4857">
            <v>29166.666666666668</v>
          </cell>
          <cell r="I4857" t="str">
            <v>US</v>
          </cell>
          <cell r="J4857" t="str">
            <v>Greene</v>
          </cell>
          <cell r="K4857">
            <v>149916.66666666666</v>
          </cell>
          <cell r="L4857">
            <v>149916.66666666666</v>
          </cell>
          <cell r="M4857">
            <v>29166.666666666668</v>
          </cell>
        </row>
        <row r="4858">
          <cell r="A4858">
            <v>37956</v>
          </cell>
          <cell r="B4858" t="str">
            <v>NG</v>
          </cell>
          <cell r="C4858" t="str">
            <v>Camden</v>
          </cell>
          <cell r="D4858" t="str">
            <v>Carolina Pipeline</v>
          </cell>
          <cell r="E4858">
            <v>5.54</v>
          </cell>
          <cell r="G4858" t="str">
            <v>$/MMBtu</v>
          </cell>
          <cell r="H4858">
            <v>29166.666666666668</v>
          </cell>
          <cell r="I4858" t="str">
            <v>US</v>
          </cell>
          <cell r="J4858" t="str">
            <v>Greene</v>
          </cell>
          <cell r="K4858">
            <v>161583.33333333334</v>
          </cell>
          <cell r="L4858">
            <v>161583.33333333334</v>
          </cell>
          <cell r="M4858">
            <v>29166.666666666668</v>
          </cell>
        </row>
        <row r="4859">
          <cell r="A4859">
            <v>37987</v>
          </cell>
          <cell r="B4859" t="str">
            <v>NG</v>
          </cell>
          <cell r="C4859" t="str">
            <v>Camden</v>
          </cell>
          <cell r="D4859" t="str">
            <v>Carolina Pipeline</v>
          </cell>
          <cell r="E4859">
            <v>7.866528545595453</v>
          </cell>
          <cell r="G4859" t="str">
            <v>$/MMBtu</v>
          </cell>
          <cell r="H4859">
            <v>19355</v>
          </cell>
          <cell r="I4859" t="str">
            <v>US</v>
          </cell>
          <cell r="J4859" t="str">
            <v>Greene</v>
          </cell>
          <cell r="K4859">
            <v>152256.66</v>
          </cell>
          <cell r="L4859">
            <v>152256.66</v>
          </cell>
          <cell r="M4859">
            <v>19355</v>
          </cell>
        </row>
        <row r="4860">
          <cell r="A4860">
            <v>38018</v>
          </cell>
          <cell r="B4860" t="str">
            <v>NG</v>
          </cell>
          <cell r="C4860" t="str">
            <v>Camden</v>
          </cell>
          <cell r="D4860" t="str">
            <v>Carolina Pipeline</v>
          </cell>
          <cell r="E4860">
            <v>8.2726222723852523</v>
          </cell>
          <cell r="G4860" t="str">
            <v>$/MMBtu</v>
          </cell>
          <cell r="H4860">
            <v>2658</v>
          </cell>
          <cell r="I4860" t="str">
            <v>US</v>
          </cell>
          <cell r="J4860" t="str">
            <v>Greene</v>
          </cell>
          <cell r="K4860">
            <v>21988.63</v>
          </cell>
          <cell r="L4860">
            <v>21988.63</v>
          </cell>
          <cell r="M4860">
            <v>2658</v>
          </cell>
        </row>
        <row r="4861">
          <cell r="A4861">
            <v>38047</v>
          </cell>
          <cell r="B4861" t="str">
            <v>NG</v>
          </cell>
          <cell r="C4861" t="str">
            <v>Camden</v>
          </cell>
          <cell r="D4861" t="str">
            <v>Carolina Pipeline</v>
          </cell>
          <cell r="E4861">
            <v>8.1094840667678305</v>
          </cell>
          <cell r="G4861" t="str">
            <v>$/MMBtu</v>
          </cell>
          <cell r="H4861">
            <v>1977</v>
          </cell>
          <cell r="I4861" t="str">
            <v>US</v>
          </cell>
          <cell r="J4861" t="str">
            <v>Greene</v>
          </cell>
          <cell r="K4861">
            <v>16032.45</v>
          </cell>
          <cell r="L4861">
            <v>16032.45</v>
          </cell>
          <cell r="M4861">
            <v>1977</v>
          </cell>
        </row>
        <row r="4862">
          <cell r="A4862">
            <v>38078</v>
          </cell>
          <cell r="B4862" t="str">
            <v>NG</v>
          </cell>
          <cell r="C4862" t="str">
            <v>Camden</v>
          </cell>
          <cell r="D4862" t="str">
            <v>Carolina Pipeline</v>
          </cell>
          <cell r="E4862">
            <v>8.2336435253569675</v>
          </cell>
          <cell r="G4862" t="str">
            <v>$/MMBtu</v>
          </cell>
          <cell r="H4862">
            <v>2031</v>
          </cell>
          <cell r="I4862" t="str">
            <v>US</v>
          </cell>
          <cell r="J4862" t="str">
            <v>Greene</v>
          </cell>
          <cell r="K4862">
            <v>16722.530000000002</v>
          </cell>
          <cell r="L4862">
            <v>16722.530000000002</v>
          </cell>
          <cell r="M4862">
            <v>2031</v>
          </cell>
        </row>
        <row r="4863">
          <cell r="A4863">
            <v>38108</v>
          </cell>
          <cell r="B4863" t="str">
            <v>NG</v>
          </cell>
          <cell r="C4863" t="str">
            <v>Camden</v>
          </cell>
          <cell r="D4863" t="str">
            <v>Carolina Pipeline</v>
          </cell>
          <cell r="E4863">
            <v>8.3483003492433063</v>
          </cell>
          <cell r="G4863" t="str">
            <v>$/MMBtu</v>
          </cell>
          <cell r="H4863">
            <v>1718</v>
          </cell>
          <cell r="I4863" t="str">
            <v>US</v>
          </cell>
          <cell r="J4863" t="str">
            <v>Greene</v>
          </cell>
          <cell r="K4863">
            <v>14342.380000000001</v>
          </cell>
          <cell r="L4863">
            <v>14342.380000000001</v>
          </cell>
          <cell r="M4863">
            <v>1718</v>
          </cell>
        </row>
        <row r="4864">
          <cell r="A4864">
            <v>38139</v>
          </cell>
          <cell r="B4864" t="str">
            <v>NG</v>
          </cell>
          <cell r="C4864" t="str">
            <v>Camden</v>
          </cell>
          <cell r="D4864" t="str">
            <v>Carolina Pipeline</v>
          </cell>
          <cell r="E4864">
            <v>7.5299999999999994</v>
          </cell>
          <cell r="G4864" t="str">
            <v>$/MMBtu</v>
          </cell>
          <cell r="H4864">
            <v>58333.333333333336</v>
          </cell>
          <cell r="I4864" t="str">
            <v>US</v>
          </cell>
          <cell r="J4864" t="str">
            <v>Greene</v>
          </cell>
          <cell r="K4864">
            <v>439250</v>
          </cell>
          <cell r="L4864">
            <v>439250</v>
          </cell>
          <cell r="M4864">
            <v>58333.333333333336</v>
          </cell>
        </row>
        <row r="4865">
          <cell r="A4865">
            <v>38169</v>
          </cell>
          <cell r="B4865" t="str">
            <v>NG</v>
          </cell>
          <cell r="C4865" t="str">
            <v>Camden</v>
          </cell>
          <cell r="D4865" t="str">
            <v>Carolina Pipeline</v>
          </cell>
          <cell r="E4865">
            <v>6.9899999999999993</v>
          </cell>
          <cell r="G4865" t="str">
            <v>$/MMBtu</v>
          </cell>
          <cell r="H4865">
            <v>58333.333333333336</v>
          </cell>
          <cell r="I4865" t="str">
            <v>US</v>
          </cell>
          <cell r="J4865" t="str">
            <v>Greene</v>
          </cell>
          <cell r="K4865">
            <v>407750</v>
          </cell>
          <cell r="L4865">
            <v>407750</v>
          </cell>
          <cell r="M4865">
            <v>58333.333333333336</v>
          </cell>
        </row>
        <row r="4866">
          <cell r="A4866">
            <v>38200</v>
          </cell>
          <cell r="B4866" t="str">
            <v>NG</v>
          </cell>
          <cell r="C4866" t="str">
            <v>Camden</v>
          </cell>
          <cell r="D4866" t="str">
            <v>Carolina Pipeline</v>
          </cell>
          <cell r="E4866">
            <v>6.8979999999999997</v>
          </cell>
          <cell r="G4866" t="str">
            <v>$/MMBtu</v>
          </cell>
          <cell r="H4866">
            <v>58333.333333333336</v>
          </cell>
          <cell r="I4866" t="str">
            <v>US</v>
          </cell>
          <cell r="J4866" t="str">
            <v>Greene</v>
          </cell>
          <cell r="K4866">
            <v>402383.33333333331</v>
          </cell>
          <cell r="L4866">
            <v>402383.33333333331</v>
          </cell>
          <cell r="M4866">
            <v>58333.333333333336</v>
          </cell>
        </row>
        <row r="4867">
          <cell r="A4867">
            <v>38231</v>
          </cell>
          <cell r="B4867" t="str">
            <v>NG</v>
          </cell>
          <cell r="C4867" t="str">
            <v>Camden</v>
          </cell>
          <cell r="D4867" t="str">
            <v>Carolina Pipeline</v>
          </cell>
          <cell r="E4867">
            <v>6.0389999999999997</v>
          </cell>
          <cell r="G4867" t="str">
            <v>$/MMBtu</v>
          </cell>
          <cell r="H4867">
            <v>58333.333333333336</v>
          </cell>
          <cell r="I4867" t="str">
            <v>US</v>
          </cell>
          <cell r="J4867" t="str">
            <v>Greene</v>
          </cell>
          <cell r="K4867">
            <v>352275</v>
          </cell>
          <cell r="L4867">
            <v>352275</v>
          </cell>
          <cell r="M4867">
            <v>58333.333333333336</v>
          </cell>
        </row>
        <row r="4868">
          <cell r="A4868">
            <v>38261</v>
          </cell>
          <cell r="B4868" t="str">
            <v>NG</v>
          </cell>
          <cell r="C4868" t="str">
            <v>Camden</v>
          </cell>
          <cell r="D4868" t="str">
            <v>Carolina Pipeline</v>
          </cell>
          <cell r="E4868">
            <v>6.4789999999999992</v>
          </cell>
          <cell r="G4868" t="str">
            <v>$/MMBtu</v>
          </cell>
          <cell r="H4868">
            <v>58333.333333333336</v>
          </cell>
          <cell r="I4868" t="str">
            <v>US</v>
          </cell>
          <cell r="J4868" t="str">
            <v>Greene</v>
          </cell>
          <cell r="K4868">
            <v>377941.66666666663</v>
          </cell>
          <cell r="L4868">
            <v>377941.66666666663</v>
          </cell>
          <cell r="M4868">
            <v>58333.333333333336</v>
          </cell>
        </row>
        <row r="4869">
          <cell r="A4869">
            <v>38292</v>
          </cell>
          <cell r="B4869" t="str">
            <v>NG</v>
          </cell>
          <cell r="C4869" t="str">
            <v>Camden</v>
          </cell>
          <cell r="D4869" t="str">
            <v>Carolina Pipeline</v>
          </cell>
          <cell r="E4869">
            <v>7.0919999999999996</v>
          </cell>
          <cell r="G4869" t="str">
            <v>$/MMBtu</v>
          </cell>
          <cell r="H4869">
            <v>58333.333333333336</v>
          </cell>
          <cell r="I4869" t="str">
            <v>US</v>
          </cell>
          <cell r="J4869" t="str">
            <v>Greene</v>
          </cell>
          <cell r="K4869">
            <v>413700</v>
          </cell>
          <cell r="L4869">
            <v>413700</v>
          </cell>
          <cell r="M4869">
            <v>58333.333333333336</v>
          </cell>
        </row>
        <row r="4870">
          <cell r="A4870">
            <v>38322</v>
          </cell>
          <cell r="B4870" t="str">
            <v>NG</v>
          </cell>
          <cell r="C4870" t="str">
            <v>Camden</v>
          </cell>
          <cell r="D4870" t="str">
            <v>Carolina Pipeline</v>
          </cell>
          <cell r="E4870">
            <v>7.6319999999999997</v>
          </cell>
          <cell r="G4870" t="str">
            <v>$/MMBtu</v>
          </cell>
          <cell r="H4870">
            <v>58333.333333333336</v>
          </cell>
          <cell r="I4870" t="str">
            <v>US</v>
          </cell>
          <cell r="J4870" t="str">
            <v>Greene</v>
          </cell>
          <cell r="K4870">
            <v>445200</v>
          </cell>
          <cell r="L4870">
            <v>445200</v>
          </cell>
          <cell r="M4870">
            <v>58333.333333333336</v>
          </cell>
        </row>
        <row r="4871">
          <cell r="A4871">
            <v>38353</v>
          </cell>
          <cell r="B4871" t="str">
            <v>NG</v>
          </cell>
          <cell r="C4871" t="str">
            <v>Camden</v>
          </cell>
          <cell r="D4871" t="str">
            <v>Carolina Pipeline</v>
          </cell>
          <cell r="E4871">
            <v>8.7919999999999998</v>
          </cell>
          <cell r="G4871" t="str">
            <v>$/MMBtu</v>
          </cell>
          <cell r="H4871">
            <v>58333.333333333336</v>
          </cell>
          <cell r="I4871" t="str">
            <v>US</v>
          </cell>
          <cell r="J4871" t="str">
            <v>Greene</v>
          </cell>
          <cell r="K4871">
            <v>512866.66666666669</v>
          </cell>
          <cell r="L4871">
            <v>512866.66666666669</v>
          </cell>
          <cell r="M4871">
            <v>58333.333333333336</v>
          </cell>
        </row>
        <row r="4872">
          <cell r="A4872">
            <v>38384</v>
          </cell>
          <cell r="B4872" t="str">
            <v>NG</v>
          </cell>
          <cell r="C4872" t="str">
            <v>Camden</v>
          </cell>
          <cell r="D4872" t="str">
            <v>Carolina Pipeline</v>
          </cell>
          <cell r="E4872">
            <v>8.7420000000000009</v>
          </cell>
          <cell r="G4872" t="str">
            <v>$/MMBtu</v>
          </cell>
          <cell r="H4872">
            <v>58333.333333333336</v>
          </cell>
          <cell r="I4872" t="str">
            <v>US</v>
          </cell>
          <cell r="J4872" t="str">
            <v>Greene</v>
          </cell>
          <cell r="K4872">
            <v>509950.00000000006</v>
          </cell>
          <cell r="L4872">
            <v>509950.00000000006</v>
          </cell>
          <cell r="M4872">
            <v>58333.333333333336</v>
          </cell>
        </row>
        <row r="4873">
          <cell r="A4873">
            <v>38412</v>
          </cell>
          <cell r="B4873" t="str">
            <v>NG</v>
          </cell>
          <cell r="C4873" t="str">
            <v>Camden</v>
          </cell>
          <cell r="D4873" t="str">
            <v>Carolina Pipeline</v>
          </cell>
          <cell r="E4873">
            <v>8.4619999999999997</v>
          </cell>
          <cell r="G4873" t="str">
            <v>$/MMBtu</v>
          </cell>
          <cell r="H4873">
            <v>58333.333333333336</v>
          </cell>
          <cell r="I4873" t="str">
            <v>US</v>
          </cell>
          <cell r="J4873" t="str">
            <v>Greene</v>
          </cell>
          <cell r="K4873">
            <v>493616.66666666669</v>
          </cell>
          <cell r="L4873">
            <v>493616.66666666669</v>
          </cell>
          <cell r="M4873">
            <v>58333.333333333336</v>
          </cell>
        </row>
        <row r="4874">
          <cell r="A4874">
            <v>38443</v>
          </cell>
          <cell r="B4874" t="str">
            <v>NG</v>
          </cell>
          <cell r="C4874" t="str">
            <v>Camden</v>
          </cell>
          <cell r="D4874" t="str">
            <v>Carolina Pipeline</v>
          </cell>
          <cell r="E4874">
            <v>7.3879999999999999</v>
          </cell>
          <cell r="G4874" t="str">
            <v>$/MMBtu</v>
          </cell>
          <cell r="H4874">
            <v>58333.333333333336</v>
          </cell>
          <cell r="I4874" t="str">
            <v>US</v>
          </cell>
          <cell r="J4874" t="str">
            <v>Greene</v>
          </cell>
          <cell r="K4874">
            <v>430966.66666666669</v>
          </cell>
          <cell r="L4874">
            <v>430966.66666666669</v>
          </cell>
          <cell r="M4874">
            <v>58333.333333333336</v>
          </cell>
        </row>
        <row r="4875">
          <cell r="A4875">
            <v>38473</v>
          </cell>
          <cell r="B4875" t="str">
            <v>NG</v>
          </cell>
          <cell r="C4875" t="str">
            <v>Camden</v>
          </cell>
          <cell r="D4875" t="str">
            <v>Carolina Pipeline</v>
          </cell>
          <cell r="E4875">
            <v>7.1879999999999997</v>
          </cell>
          <cell r="G4875" t="str">
            <v>$/MMBtu</v>
          </cell>
          <cell r="H4875">
            <v>58333.333333333336</v>
          </cell>
          <cell r="I4875" t="str">
            <v>US</v>
          </cell>
          <cell r="J4875" t="str">
            <v>Greene</v>
          </cell>
          <cell r="K4875">
            <v>419300</v>
          </cell>
          <cell r="L4875">
            <v>419300</v>
          </cell>
          <cell r="M4875">
            <v>58333.333333333336</v>
          </cell>
        </row>
        <row r="4876">
          <cell r="A4876">
            <v>38504</v>
          </cell>
          <cell r="B4876" t="str">
            <v>NG</v>
          </cell>
          <cell r="C4876" t="str">
            <v>Camden</v>
          </cell>
          <cell r="D4876" t="str">
            <v>Carolina Pipeline</v>
          </cell>
          <cell r="E4876">
            <v>7.2050000000000001</v>
          </cell>
          <cell r="G4876" t="str">
            <v>$/MMBtu</v>
          </cell>
          <cell r="H4876">
            <v>58333.333333333336</v>
          </cell>
          <cell r="I4876" t="str">
            <v>US</v>
          </cell>
          <cell r="J4876" t="str">
            <v>Greene</v>
          </cell>
          <cell r="K4876">
            <v>420291.66666666669</v>
          </cell>
          <cell r="L4876">
            <v>420291.66666666669</v>
          </cell>
          <cell r="M4876">
            <v>58333.333333333336</v>
          </cell>
        </row>
        <row r="4877">
          <cell r="A4877">
            <v>38534</v>
          </cell>
          <cell r="B4877" t="str">
            <v>NG</v>
          </cell>
          <cell r="C4877" t="str">
            <v>Camden</v>
          </cell>
          <cell r="D4877" t="str">
            <v>Carolina Pipeline</v>
          </cell>
          <cell r="E4877">
            <v>7.2249999999999996</v>
          </cell>
          <cell r="G4877" t="str">
            <v>$/MMBtu</v>
          </cell>
          <cell r="H4877">
            <v>58333.333333333336</v>
          </cell>
          <cell r="I4877" t="str">
            <v>US</v>
          </cell>
          <cell r="J4877" t="str">
            <v>Greene</v>
          </cell>
          <cell r="K4877">
            <v>421458.33333333331</v>
          </cell>
          <cell r="L4877">
            <v>421458.33333333331</v>
          </cell>
          <cell r="M4877">
            <v>58333.333333333336</v>
          </cell>
        </row>
        <row r="4878">
          <cell r="A4878">
            <v>38565</v>
          </cell>
          <cell r="B4878" t="str">
            <v>NG</v>
          </cell>
          <cell r="C4878" t="str">
            <v>Camden</v>
          </cell>
          <cell r="D4878" t="str">
            <v>Carolina Pipeline</v>
          </cell>
          <cell r="E4878">
            <v>7.2439999999999998</v>
          </cell>
          <cell r="G4878" t="str">
            <v>$/MMBtu</v>
          </cell>
          <cell r="H4878">
            <v>58333.333333333336</v>
          </cell>
          <cell r="I4878" t="str">
            <v>US</v>
          </cell>
          <cell r="J4878" t="str">
            <v>Greene</v>
          </cell>
          <cell r="K4878">
            <v>422566.66666666669</v>
          </cell>
          <cell r="L4878">
            <v>422566.66666666669</v>
          </cell>
          <cell r="M4878">
            <v>58333.333333333336</v>
          </cell>
        </row>
        <row r="4879">
          <cell r="A4879">
            <v>38596</v>
          </cell>
          <cell r="B4879" t="str">
            <v>NG</v>
          </cell>
          <cell r="C4879" t="str">
            <v>Camden</v>
          </cell>
          <cell r="D4879" t="str">
            <v>Carolina Pipeline</v>
          </cell>
          <cell r="E4879">
            <v>7.2139999999999995</v>
          </cell>
          <cell r="G4879" t="str">
            <v>$/MMBtu</v>
          </cell>
          <cell r="H4879">
            <v>58333.333333333336</v>
          </cell>
          <cell r="I4879" t="str">
            <v>US</v>
          </cell>
          <cell r="J4879" t="str">
            <v>Greene</v>
          </cell>
          <cell r="K4879">
            <v>420816.66666666663</v>
          </cell>
          <cell r="L4879">
            <v>420816.66666666663</v>
          </cell>
          <cell r="M4879">
            <v>58333.333333333336</v>
          </cell>
        </row>
        <row r="4880">
          <cell r="A4880">
            <v>38626</v>
          </cell>
          <cell r="B4880" t="str">
            <v>NG</v>
          </cell>
          <cell r="C4880" t="str">
            <v>Camden</v>
          </cell>
          <cell r="D4880" t="str">
            <v>Carolina Pipeline</v>
          </cell>
          <cell r="E4880">
            <v>7.2379999999999995</v>
          </cell>
          <cell r="G4880" t="str">
            <v>$/MMBtu</v>
          </cell>
          <cell r="H4880">
            <v>58333.333333333336</v>
          </cell>
          <cell r="I4880" t="str">
            <v>US</v>
          </cell>
          <cell r="J4880" t="str">
            <v>Greene</v>
          </cell>
          <cell r="K4880">
            <v>422216.66666666669</v>
          </cell>
          <cell r="L4880">
            <v>422216.66666666669</v>
          </cell>
          <cell r="M4880">
            <v>58333.333333333336</v>
          </cell>
        </row>
        <row r="4881">
          <cell r="A4881">
            <v>38657</v>
          </cell>
          <cell r="B4881" t="str">
            <v>NG</v>
          </cell>
          <cell r="C4881" t="str">
            <v>Camden</v>
          </cell>
          <cell r="D4881" t="str">
            <v>Carolina Pipeline</v>
          </cell>
          <cell r="E4881">
            <v>7.4879999999999995</v>
          </cell>
          <cell r="G4881" t="str">
            <v>$/MMBtu</v>
          </cell>
          <cell r="H4881">
            <v>58333.333333333336</v>
          </cell>
          <cell r="I4881" t="str">
            <v>US</v>
          </cell>
          <cell r="J4881" t="str">
            <v>Greene</v>
          </cell>
          <cell r="K4881">
            <v>436800</v>
          </cell>
          <cell r="L4881">
            <v>436800</v>
          </cell>
          <cell r="M4881">
            <v>58333.333333333336</v>
          </cell>
        </row>
        <row r="4882">
          <cell r="A4882">
            <v>38687</v>
          </cell>
          <cell r="B4882" t="str">
            <v>NG</v>
          </cell>
          <cell r="C4882" t="str">
            <v>Camden</v>
          </cell>
          <cell r="D4882" t="str">
            <v>Carolina Pipeline</v>
          </cell>
          <cell r="E4882">
            <v>7.718</v>
          </cell>
          <cell r="G4882" t="str">
            <v>$/MMBtu</v>
          </cell>
          <cell r="H4882">
            <v>58333.333333333336</v>
          </cell>
          <cell r="I4882" t="str">
            <v>US</v>
          </cell>
          <cell r="J4882" t="str">
            <v>Greene</v>
          </cell>
          <cell r="K4882">
            <v>450216.66666666669</v>
          </cell>
          <cell r="L4882">
            <v>450216.66666666669</v>
          </cell>
          <cell r="M4882">
            <v>58333.333333333336</v>
          </cell>
        </row>
        <row r="4883">
          <cell r="A4883">
            <v>37622</v>
          </cell>
          <cell r="B4883" t="str">
            <v>Coal</v>
          </cell>
          <cell r="C4883" t="str">
            <v>Waynesboro</v>
          </cell>
          <cell r="D4883" t="str">
            <v>Central Coal</v>
          </cell>
          <cell r="E4883">
            <v>37.5</v>
          </cell>
          <cell r="F4883">
            <v>13.12</v>
          </cell>
          <cell r="G4883" t="str">
            <v>$/ton</v>
          </cell>
          <cell r="H4883">
            <v>6400</v>
          </cell>
          <cell r="I4883" t="str">
            <v>US</v>
          </cell>
          <cell r="J4883" t="str">
            <v>Greene</v>
          </cell>
          <cell r="K4883">
            <v>323968</v>
          </cell>
          <cell r="L4883">
            <v>240000</v>
          </cell>
          <cell r="M4883">
            <v>6400</v>
          </cell>
        </row>
        <row r="4884">
          <cell r="A4884">
            <v>37653</v>
          </cell>
          <cell r="B4884" t="str">
            <v>Coal</v>
          </cell>
          <cell r="C4884" t="str">
            <v>Waynesboro</v>
          </cell>
          <cell r="D4884" t="str">
            <v>Central Coal</v>
          </cell>
          <cell r="E4884">
            <v>37.5</v>
          </cell>
          <cell r="F4884">
            <v>13.12</v>
          </cell>
          <cell r="G4884" t="str">
            <v>$/ton</v>
          </cell>
          <cell r="H4884">
            <v>6400</v>
          </cell>
          <cell r="I4884" t="str">
            <v>US</v>
          </cell>
          <cell r="J4884" t="str">
            <v>Greene</v>
          </cell>
          <cell r="K4884">
            <v>323968</v>
          </cell>
          <cell r="L4884">
            <v>240000</v>
          </cell>
          <cell r="M4884">
            <v>6400</v>
          </cell>
        </row>
        <row r="4885">
          <cell r="A4885">
            <v>37681</v>
          </cell>
          <cell r="B4885" t="str">
            <v>Coal</v>
          </cell>
          <cell r="C4885" t="str">
            <v>Waynesboro</v>
          </cell>
          <cell r="D4885" t="str">
            <v>Central Coal</v>
          </cell>
          <cell r="E4885">
            <v>37.5</v>
          </cell>
          <cell r="F4885">
            <v>13.12</v>
          </cell>
          <cell r="G4885" t="str">
            <v>$/ton</v>
          </cell>
          <cell r="H4885">
            <v>6400</v>
          </cell>
          <cell r="I4885" t="str">
            <v>US</v>
          </cell>
          <cell r="J4885" t="str">
            <v>Greene</v>
          </cell>
          <cell r="K4885">
            <v>323968</v>
          </cell>
          <cell r="L4885">
            <v>240000</v>
          </cell>
          <cell r="M4885">
            <v>6400</v>
          </cell>
        </row>
        <row r="4886">
          <cell r="A4886">
            <v>37712</v>
          </cell>
          <cell r="B4886" t="str">
            <v>Coal</v>
          </cell>
          <cell r="C4886" t="str">
            <v>Waynesboro</v>
          </cell>
          <cell r="D4886" t="str">
            <v>Central Coal</v>
          </cell>
          <cell r="E4886">
            <v>37.5</v>
          </cell>
          <cell r="F4886">
            <v>13.12</v>
          </cell>
          <cell r="G4886" t="str">
            <v>$/ton</v>
          </cell>
          <cell r="H4886">
            <v>6400</v>
          </cell>
          <cell r="I4886" t="str">
            <v>US</v>
          </cell>
          <cell r="J4886" t="str">
            <v>Greene</v>
          </cell>
          <cell r="K4886">
            <v>323968</v>
          </cell>
          <cell r="L4886">
            <v>240000</v>
          </cell>
          <cell r="M4886">
            <v>6400</v>
          </cell>
        </row>
        <row r="4887">
          <cell r="A4887">
            <v>37742</v>
          </cell>
          <cell r="B4887" t="str">
            <v>Coal</v>
          </cell>
          <cell r="C4887" t="str">
            <v>Waynesboro</v>
          </cell>
          <cell r="D4887" t="str">
            <v>Central Coal</v>
          </cell>
          <cell r="E4887">
            <v>37.5</v>
          </cell>
          <cell r="F4887">
            <v>13.12</v>
          </cell>
          <cell r="G4887" t="str">
            <v>$/ton</v>
          </cell>
          <cell r="H4887">
            <v>6400</v>
          </cell>
          <cell r="I4887" t="str">
            <v>US</v>
          </cell>
          <cell r="J4887" t="str">
            <v>Greene</v>
          </cell>
          <cell r="K4887">
            <v>323968</v>
          </cell>
          <cell r="L4887">
            <v>240000</v>
          </cell>
          <cell r="M4887">
            <v>6400</v>
          </cell>
        </row>
        <row r="4888">
          <cell r="A4888">
            <v>37773</v>
          </cell>
          <cell r="B4888" t="str">
            <v>Coal</v>
          </cell>
          <cell r="C4888" t="str">
            <v>Waynesboro</v>
          </cell>
          <cell r="D4888" t="str">
            <v>Central Coal</v>
          </cell>
          <cell r="E4888">
            <v>37.5</v>
          </cell>
          <cell r="F4888">
            <v>13.12</v>
          </cell>
          <cell r="G4888" t="str">
            <v>$/ton</v>
          </cell>
          <cell r="H4888">
            <v>6400</v>
          </cell>
          <cell r="I4888" t="str">
            <v>US</v>
          </cell>
          <cell r="J4888" t="str">
            <v>Greene</v>
          </cell>
          <cell r="K4888">
            <v>323968</v>
          </cell>
          <cell r="L4888">
            <v>240000</v>
          </cell>
          <cell r="M4888">
            <v>6400</v>
          </cell>
        </row>
        <row r="4889">
          <cell r="A4889">
            <v>37803</v>
          </cell>
          <cell r="B4889" t="str">
            <v>Coal</v>
          </cell>
          <cell r="C4889" t="str">
            <v>Waynesboro</v>
          </cell>
          <cell r="D4889" t="str">
            <v>Central Coal</v>
          </cell>
          <cell r="E4889">
            <v>37.5</v>
          </cell>
          <cell r="F4889">
            <v>13.12</v>
          </cell>
          <cell r="G4889" t="str">
            <v>$/ton</v>
          </cell>
          <cell r="H4889">
            <v>6400</v>
          </cell>
          <cell r="I4889" t="str">
            <v>US</v>
          </cell>
          <cell r="J4889" t="str">
            <v>Greene</v>
          </cell>
          <cell r="K4889">
            <v>323968</v>
          </cell>
          <cell r="L4889">
            <v>240000</v>
          </cell>
          <cell r="M4889">
            <v>6400</v>
          </cell>
        </row>
        <row r="4890">
          <cell r="A4890">
            <v>37834</v>
          </cell>
          <cell r="B4890" t="str">
            <v>Coal</v>
          </cell>
          <cell r="C4890" t="str">
            <v>Waynesboro</v>
          </cell>
          <cell r="D4890" t="str">
            <v>Central Coal</v>
          </cell>
          <cell r="E4890">
            <v>37.5</v>
          </cell>
          <cell r="F4890">
            <v>13.12</v>
          </cell>
          <cell r="G4890" t="str">
            <v>$/ton</v>
          </cell>
          <cell r="H4890">
            <v>6400</v>
          </cell>
          <cell r="I4890" t="str">
            <v>US</v>
          </cell>
          <cell r="J4890" t="str">
            <v>Greene</v>
          </cell>
          <cell r="K4890">
            <v>323968</v>
          </cell>
          <cell r="L4890">
            <v>240000</v>
          </cell>
          <cell r="M4890">
            <v>6400</v>
          </cell>
        </row>
        <row r="4891">
          <cell r="A4891">
            <v>37865</v>
          </cell>
          <cell r="B4891" t="str">
            <v>Coal</v>
          </cell>
          <cell r="C4891" t="str">
            <v>Waynesboro</v>
          </cell>
          <cell r="D4891" t="str">
            <v>Central Coal</v>
          </cell>
          <cell r="E4891">
            <v>37.5</v>
          </cell>
          <cell r="F4891">
            <v>13.12</v>
          </cell>
          <cell r="G4891" t="str">
            <v>$/ton</v>
          </cell>
          <cell r="H4891">
            <v>6400</v>
          </cell>
          <cell r="I4891" t="str">
            <v>US</v>
          </cell>
          <cell r="J4891" t="str">
            <v>Greene</v>
          </cell>
          <cell r="K4891">
            <v>323968</v>
          </cell>
          <cell r="L4891">
            <v>240000</v>
          </cell>
          <cell r="M4891">
            <v>6400</v>
          </cell>
        </row>
        <row r="4892">
          <cell r="A4892">
            <v>37895</v>
          </cell>
          <cell r="B4892" t="str">
            <v>Coal</v>
          </cell>
          <cell r="C4892" t="str">
            <v>Waynesboro</v>
          </cell>
          <cell r="D4892" t="str">
            <v>Central Coal</v>
          </cell>
          <cell r="E4892">
            <v>37.5</v>
          </cell>
          <cell r="F4892">
            <v>13.12</v>
          </cell>
          <cell r="G4892" t="str">
            <v>$/ton</v>
          </cell>
          <cell r="H4892">
            <v>6400</v>
          </cell>
          <cell r="I4892" t="str">
            <v>US</v>
          </cell>
          <cell r="J4892" t="str">
            <v>Greene</v>
          </cell>
          <cell r="K4892">
            <v>323968</v>
          </cell>
          <cell r="L4892">
            <v>240000</v>
          </cell>
          <cell r="M4892">
            <v>6400</v>
          </cell>
        </row>
        <row r="4893">
          <cell r="A4893">
            <v>37926</v>
          </cell>
          <cell r="B4893" t="str">
            <v>Coal</v>
          </cell>
          <cell r="C4893" t="str">
            <v>Waynesboro</v>
          </cell>
          <cell r="D4893" t="str">
            <v>Central Coal</v>
          </cell>
          <cell r="E4893">
            <v>37.5</v>
          </cell>
          <cell r="F4893">
            <v>13.12</v>
          </cell>
          <cell r="G4893" t="str">
            <v>$/ton</v>
          </cell>
          <cell r="H4893">
            <v>6400</v>
          </cell>
          <cell r="I4893" t="str">
            <v>US</v>
          </cell>
          <cell r="J4893" t="str">
            <v>Greene</v>
          </cell>
          <cell r="K4893">
            <v>323968</v>
          </cell>
          <cell r="L4893">
            <v>240000</v>
          </cell>
          <cell r="M4893">
            <v>6400</v>
          </cell>
        </row>
        <row r="4894">
          <cell r="A4894">
            <v>37956</v>
          </cell>
          <cell r="B4894" t="str">
            <v>Coal</v>
          </cell>
          <cell r="C4894" t="str">
            <v>Waynesboro</v>
          </cell>
          <cell r="D4894" t="str">
            <v>Central Coal</v>
          </cell>
          <cell r="E4894">
            <v>37.5</v>
          </cell>
          <cell r="F4894">
            <v>13.12</v>
          </cell>
          <cell r="G4894" t="str">
            <v>$/ton</v>
          </cell>
          <cell r="H4894">
            <v>6400</v>
          </cell>
          <cell r="I4894" t="str">
            <v>US</v>
          </cell>
          <cell r="J4894" t="str">
            <v>Greene</v>
          </cell>
          <cell r="K4894">
            <v>323968</v>
          </cell>
          <cell r="L4894">
            <v>240000</v>
          </cell>
          <cell r="M4894">
            <v>6400</v>
          </cell>
        </row>
        <row r="4895">
          <cell r="A4895">
            <v>37987</v>
          </cell>
          <cell r="B4895" t="str">
            <v>Coal</v>
          </cell>
          <cell r="C4895" t="str">
            <v>Waynesboro</v>
          </cell>
          <cell r="D4895" t="str">
            <v>Central Coal</v>
          </cell>
          <cell r="E4895">
            <v>41.75</v>
          </cell>
          <cell r="F4895">
            <v>13.42</v>
          </cell>
          <cell r="G4895" t="str">
            <v>$/ton</v>
          </cell>
          <cell r="H4895">
            <v>6400</v>
          </cell>
          <cell r="I4895" t="str">
            <v>US</v>
          </cell>
          <cell r="J4895" t="str">
            <v>Greene</v>
          </cell>
          <cell r="K4895">
            <v>353088</v>
          </cell>
          <cell r="L4895">
            <v>267200</v>
          </cell>
          <cell r="M4895">
            <v>6400</v>
          </cell>
        </row>
        <row r="4896">
          <cell r="A4896">
            <v>38018</v>
          </cell>
          <cell r="B4896" t="str">
            <v>Coal</v>
          </cell>
          <cell r="C4896" t="str">
            <v>Waynesboro</v>
          </cell>
          <cell r="D4896" t="str">
            <v>Central Coal</v>
          </cell>
          <cell r="E4896">
            <v>41.75</v>
          </cell>
          <cell r="F4896">
            <v>13.42</v>
          </cell>
          <cell r="G4896" t="str">
            <v>$/ton</v>
          </cell>
          <cell r="H4896">
            <v>6400</v>
          </cell>
          <cell r="I4896" t="str">
            <v>US</v>
          </cell>
          <cell r="J4896" t="str">
            <v>Greene</v>
          </cell>
          <cell r="K4896">
            <v>353088</v>
          </cell>
          <cell r="L4896">
            <v>267200</v>
          </cell>
          <cell r="M4896">
            <v>6400</v>
          </cell>
        </row>
        <row r="4897">
          <cell r="A4897">
            <v>38047</v>
          </cell>
          <cell r="B4897" t="str">
            <v>Coal</v>
          </cell>
          <cell r="C4897" t="str">
            <v>Waynesboro</v>
          </cell>
          <cell r="D4897" t="str">
            <v>Central Coal</v>
          </cell>
          <cell r="E4897">
            <v>41.75</v>
          </cell>
          <cell r="F4897">
            <v>13.42</v>
          </cell>
          <cell r="G4897" t="str">
            <v>$/ton</v>
          </cell>
          <cell r="H4897">
            <v>6400</v>
          </cell>
          <cell r="I4897" t="str">
            <v>US</v>
          </cell>
          <cell r="J4897" t="str">
            <v>Greene</v>
          </cell>
          <cell r="K4897">
            <v>353088</v>
          </cell>
          <cell r="L4897">
            <v>267200</v>
          </cell>
          <cell r="M4897">
            <v>6400</v>
          </cell>
        </row>
        <row r="4898">
          <cell r="A4898">
            <v>38078</v>
          </cell>
          <cell r="B4898" t="str">
            <v>Coal</v>
          </cell>
          <cell r="C4898" t="str">
            <v>Waynesboro</v>
          </cell>
          <cell r="D4898" t="str">
            <v>Central Coal</v>
          </cell>
          <cell r="E4898">
            <v>41.75</v>
          </cell>
          <cell r="F4898">
            <v>13.42</v>
          </cell>
          <cell r="G4898" t="str">
            <v>$/ton</v>
          </cell>
          <cell r="H4898">
            <v>6400</v>
          </cell>
          <cell r="I4898" t="str">
            <v>US</v>
          </cell>
          <cell r="J4898" t="str">
            <v>Greene</v>
          </cell>
          <cell r="K4898">
            <v>353088</v>
          </cell>
          <cell r="L4898">
            <v>267200</v>
          </cell>
          <cell r="M4898">
            <v>6400</v>
          </cell>
        </row>
        <row r="4899">
          <cell r="A4899">
            <v>38108</v>
          </cell>
          <cell r="B4899" t="str">
            <v>Coal</v>
          </cell>
          <cell r="C4899" t="str">
            <v>Waynesboro</v>
          </cell>
          <cell r="D4899" t="str">
            <v>Central Coal</v>
          </cell>
          <cell r="E4899">
            <v>41.75</v>
          </cell>
          <cell r="F4899">
            <v>13.42</v>
          </cell>
          <cell r="G4899" t="str">
            <v>$/ton</v>
          </cell>
          <cell r="H4899">
            <v>6400</v>
          </cell>
          <cell r="I4899" t="str">
            <v>US</v>
          </cell>
          <cell r="J4899" t="str">
            <v>Greene</v>
          </cell>
          <cell r="K4899">
            <v>353088</v>
          </cell>
          <cell r="L4899">
            <v>267200</v>
          </cell>
          <cell r="M4899">
            <v>6400</v>
          </cell>
        </row>
        <row r="4900">
          <cell r="A4900">
            <v>38139</v>
          </cell>
          <cell r="B4900" t="str">
            <v>Coal</v>
          </cell>
          <cell r="C4900" t="str">
            <v>Waynesboro</v>
          </cell>
          <cell r="D4900" t="str">
            <v>Central Coal</v>
          </cell>
          <cell r="E4900">
            <v>41.75</v>
          </cell>
          <cell r="F4900">
            <v>13.42</v>
          </cell>
          <cell r="G4900" t="str">
            <v>$/ton</v>
          </cell>
          <cell r="H4900">
            <v>6400</v>
          </cell>
          <cell r="I4900" t="str">
            <v>US</v>
          </cell>
          <cell r="J4900" t="str">
            <v>Greene</v>
          </cell>
          <cell r="K4900">
            <v>353088</v>
          </cell>
          <cell r="L4900">
            <v>267200</v>
          </cell>
          <cell r="M4900">
            <v>6400</v>
          </cell>
        </row>
        <row r="4901">
          <cell r="A4901">
            <v>38169</v>
          </cell>
          <cell r="B4901" t="str">
            <v>Coal</v>
          </cell>
          <cell r="C4901" t="str">
            <v>Waynesboro</v>
          </cell>
          <cell r="D4901" t="str">
            <v>Central Coal</v>
          </cell>
          <cell r="E4901">
            <v>65.195586624151744</v>
          </cell>
          <cell r="F4901">
            <v>13.42</v>
          </cell>
          <cell r="G4901" t="str">
            <v>$/ton</v>
          </cell>
          <cell r="H4901">
            <v>6115.5</v>
          </cell>
          <cell r="I4901" t="str">
            <v>US</v>
          </cell>
          <cell r="J4901" t="str">
            <v>Greene</v>
          </cell>
          <cell r="K4901">
            <v>480773.62</v>
          </cell>
          <cell r="L4901">
            <v>398703.61</v>
          </cell>
          <cell r="M4901">
            <v>6115.5</v>
          </cell>
        </row>
        <row r="4902">
          <cell r="A4902">
            <v>38200</v>
          </cell>
          <cell r="B4902" t="str">
            <v>Coal</v>
          </cell>
          <cell r="C4902" t="str">
            <v>Waynesboro</v>
          </cell>
          <cell r="D4902" t="str">
            <v>Central Coal</v>
          </cell>
          <cell r="E4902">
            <v>65.2</v>
          </cell>
          <cell r="F4902">
            <v>14.23</v>
          </cell>
          <cell r="G4902" t="str">
            <v>$/ton</v>
          </cell>
          <cell r="H4902">
            <v>6400</v>
          </cell>
          <cell r="I4902" t="str">
            <v>US</v>
          </cell>
          <cell r="J4902" t="str">
            <v>Greene</v>
          </cell>
          <cell r="K4902">
            <v>508352.00000000006</v>
          </cell>
          <cell r="L4902">
            <v>417280</v>
          </cell>
          <cell r="M4902">
            <v>6400</v>
          </cell>
        </row>
        <row r="4903">
          <cell r="A4903">
            <v>38231</v>
          </cell>
          <cell r="B4903" t="str">
            <v>Coal</v>
          </cell>
          <cell r="C4903" t="str">
            <v>Waynesboro</v>
          </cell>
          <cell r="D4903" t="str">
            <v>Central Coal</v>
          </cell>
          <cell r="E4903">
            <v>65.2</v>
          </cell>
          <cell r="F4903">
            <v>14.23</v>
          </cell>
          <cell r="G4903" t="str">
            <v>$/ton</v>
          </cell>
          <cell r="H4903">
            <v>6400</v>
          </cell>
          <cell r="I4903" t="str">
            <v>US</v>
          </cell>
          <cell r="J4903" t="str">
            <v>Greene</v>
          </cell>
          <cell r="K4903">
            <v>508352.00000000006</v>
          </cell>
          <cell r="L4903">
            <v>417280</v>
          </cell>
          <cell r="M4903">
            <v>6400</v>
          </cell>
        </row>
        <row r="4904">
          <cell r="A4904">
            <v>38261</v>
          </cell>
          <cell r="B4904" t="str">
            <v>Coal</v>
          </cell>
          <cell r="C4904" t="str">
            <v>Waynesboro</v>
          </cell>
          <cell r="D4904" t="str">
            <v>Central Coal</v>
          </cell>
          <cell r="E4904">
            <v>65.2</v>
          </cell>
          <cell r="F4904">
            <v>14.6</v>
          </cell>
          <cell r="G4904" t="str">
            <v>$/ton</v>
          </cell>
          <cell r="H4904">
            <v>6400</v>
          </cell>
          <cell r="I4904" t="str">
            <v>US</v>
          </cell>
          <cell r="J4904" t="str">
            <v>Greene</v>
          </cell>
          <cell r="K4904">
            <v>510720</v>
          </cell>
          <cell r="L4904">
            <v>417280</v>
          </cell>
          <cell r="M4904">
            <v>6400</v>
          </cell>
        </row>
        <row r="4905">
          <cell r="A4905">
            <v>38292</v>
          </cell>
          <cell r="B4905" t="str">
            <v>Coal</v>
          </cell>
          <cell r="C4905" t="str">
            <v>Waynesboro</v>
          </cell>
          <cell r="D4905" t="str">
            <v>Central Coal</v>
          </cell>
          <cell r="E4905">
            <v>65.2</v>
          </cell>
          <cell r="F4905">
            <v>14.6</v>
          </cell>
          <cell r="G4905" t="str">
            <v>$/ton</v>
          </cell>
          <cell r="H4905">
            <v>6400</v>
          </cell>
          <cell r="I4905" t="str">
            <v>US</v>
          </cell>
          <cell r="J4905" t="str">
            <v>Greene</v>
          </cell>
          <cell r="K4905">
            <v>510720</v>
          </cell>
          <cell r="L4905">
            <v>417280</v>
          </cell>
          <cell r="M4905">
            <v>6400</v>
          </cell>
        </row>
        <row r="4906">
          <cell r="A4906">
            <v>38322</v>
          </cell>
          <cell r="B4906" t="str">
            <v>Coal</v>
          </cell>
          <cell r="C4906" t="str">
            <v>Waynesboro</v>
          </cell>
          <cell r="D4906" t="str">
            <v>Central Coal</v>
          </cell>
          <cell r="E4906">
            <v>65.2</v>
          </cell>
          <cell r="F4906">
            <v>14.6</v>
          </cell>
          <cell r="G4906" t="str">
            <v>$/ton</v>
          </cell>
          <cell r="H4906">
            <v>6400</v>
          </cell>
          <cell r="I4906" t="str">
            <v>US</v>
          </cell>
          <cell r="J4906" t="str">
            <v>Greene</v>
          </cell>
          <cell r="K4906">
            <v>510720</v>
          </cell>
          <cell r="L4906">
            <v>417280</v>
          </cell>
          <cell r="M4906">
            <v>6400</v>
          </cell>
        </row>
        <row r="4907">
          <cell r="A4907">
            <v>38353</v>
          </cell>
          <cell r="B4907" t="str">
            <v>Coal</v>
          </cell>
          <cell r="C4907" t="str">
            <v>Waynesboro</v>
          </cell>
          <cell r="D4907" t="str">
            <v>Central Coal</v>
          </cell>
          <cell r="E4907">
            <v>74</v>
          </cell>
          <cell r="F4907">
            <v>14.6</v>
          </cell>
          <cell r="G4907" t="str">
            <v>$/ton</v>
          </cell>
          <cell r="H4907">
            <v>6400</v>
          </cell>
          <cell r="I4907" t="str">
            <v>US</v>
          </cell>
          <cell r="J4907" t="str">
            <v>Greene</v>
          </cell>
          <cell r="K4907">
            <v>567040</v>
          </cell>
          <cell r="L4907">
            <v>473600</v>
          </cell>
          <cell r="M4907">
            <v>6400</v>
          </cell>
        </row>
        <row r="4908">
          <cell r="A4908">
            <v>38384</v>
          </cell>
          <cell r="B4908" t="str">
            <v>Coal</v>
          </cell>
          <cell r="C4908" t="str">
            <v>Waynesboro</v>
          </cell>
          <cell r="D4908" t="str">
            <v>Central Coal</v>
          </cell>
          <cell r="E4908">
            <v>74</v>
          </cell>
          <cell r="F4908">
            <v>14.6</v>
          </cell>
          <cell r="G4908" t="str">
            <v>$/ton</v>
          </cell>
          <cell r="H4908">
            <v>6400</v>
          </cell>
          <cell r="I4908" t="str">
            <v>US</v>
          </cell>
          <cell r="J4908" t="str">
            <v>Greene</v>
          </cell>
          <cell r="K4908">
            <v>567040</v>
          </cell>
          <cell r="L4908">
            <v>473600</v>
          </cell>
          <cell r="M4908">
            <v>6400</v>
          </cell>
        </row>
        <row r="4909">
          <cell r="A4909">
            <v>38412</v>
          </cell>
          <cell r="B4909" t="str">
            <v>Coal</v>
          </cell>
          <cell r="C4909" t="str">
            <v>Waynesboro</v>
          </cell>
          <cell r="D4909" t="str">
            <v>Central Coal</v>
          </cell>
          <cell r="E4909">
            <v>74</v>
          </cell>
          <cell r="F4909">
            <v>14.6</v>
          </cell>
          <cell r="G4909" t="str">
            <v>$/ton</v>
          </cell>
          <cell r="H4909">
            <v>6400</v>
          </cell>
          <cell r="I4909" t="str">
            <v>US</v>
          </cell>
          <cell r="J4909" t="str">
            <v>Greene</v>
          </cell>
          <cell r="K4909">
            <v>567040</v>
          </cell>
          <cell r="L4909">
            <v>473600</v>
          </cell>
          <cell r="M4909">
            <v>6400</v>
          </cell>
        </row>
        <row r="4910">
          <cell r="A4910">
            <v>38443</v>
          </cell>
          <cell r="B4910" t="str">
            <v>Coal</v>
          </cell>
          <cell r="C4910" t="str">
            <v>Waynesboro</v>
          </cell>
          <cell r="D4910" t="str">
            <v>Central Coal</v>
          </cell>
          <cell r="E4910">
            <v>74</v>
          </cell>
          <cell r="F4910">
            <v>14.6</v>
          </cell>
          <cell r="G4910" t="str">
            <v>$/ton</v>
          </cell>
          <cell r="H4910">
            <v>6400</v>
          </cell>
          <cell r="I4910" t="str">
            <v>US</v>
          </cell>
          <cell r="J4910" t="str">
            <v>Greene</v>
          </cell>
          <cell r="K4910">
            <v>567040</v>
          </cell>
          <cell r="L4910">
            <v>473600</v>
          </cell>
          <cell r="M4910">
            <v>6400</v>
          </cell>
        </row>
        <row r="4911">
          <cell r="A4911">
            <v>38473</v>
          </cell>
          <cell r="B4911" t="str">
            <v>Coal</v>
          </cell>
          <cell r="C4911" t="str">
            <v>Waynesboro</v>
          </cell>
          <cell r="D4911" t="str">
            <v>Central Coal</v>
          </cell>
          <cell r="E4911">
            <v>74</v>
          </cell>
          <cell r="F4911">
            <v>14.6</v>
          </cell>
          <cell r="G4911" t="str">
            <v>$/ton</v>
          </cell>
          <cell r="H4911">
            <v>6400</v>
          </cell>
          <cell r="I4911" t="str">
            <v>US</v>
          </cell>
          <cell r="J4911" t="str">
            <v>Greene</v>
          </cell>
          <cell r="K4911">
            <v>567040</v>
          </cell>
          <cell r="L4911">
            <v>473600</v>
          </cell>
          <cell r="M4911">
            <v>6400</v>
          </cell>
        </row>
        <row r="4912">
          <cell r="A4912">
            <v>38504</v>
          </cell>
          <cell r="B4912" t="str">
            <v>Coal</v>
          </cell>
          <cell r="C4912" t="str">
            <v>Waynesboro</v>
          </cell>
          <cell r="D4912" t="str">
            <v>Central Coal</v>
          </cell>
          <cell r="E4912">
            <v>74</v>
          </cell>
          <cell r="F4912">
            <v>14.6</v>
          </cell>
          <cell r="G4912" t="str">
            <v>$/ton</v>
          </cell>
          <cell r="H4912">
            <v>6400</v>
          </cell>
          <cell r="I4912" t="str">
            <v>US</v>
          </cell>
          <cell r="J4912" t="str">
            <v>Greene</v>
          </cell>
          <cell r="K4912">
            <v>567040</v>
          </cell>
          <cell r="L4912">
            <v>473600</v>
          </cell>
          <cell r="M4912">
            <v>6400</v>
          </cell>
        </row>
        <row r="4913">
          <cell r="A4913">
            <v>38534</v>
          </cell>
          <cell r="B4913" t="str">
            <v>Coal</v>
          </cell>
          <cell r="C4913" t="str">
            <v>Waynesboro</v>
          </cell>
          <cell r="D4913" t="str">
            <v>Central Coal</v>
          </cell>
          <cell r="E4913">
            <v>74</v>
          </cell>
          <cell r="F4913">
            <v>14.6</v>
          </cell>
          <cell r="G4913" t="str">
            <v>$/ton</v>
          </cell>
          <cell r="H4913">
            <v>6400</v>
          </cell>
          <cell r="I4913" t="str">
            <v>US</v>
          </cell>
          <cell r="J4913" t="str">
            <v>Greene</v>
          </cell>
          <cell r="K4913">
            <v>567040</v>
          </cell>
          <cell r="L4913">
            <v>473600</v>
          </cell>
          <cell r="M4913">
            <v>6400</v>
          </cell>
        </row>
        <row r="4914">
          <cell r="A4914">
            <v>38565</v>
          </cell>
          <cell r="B4914" t="str">
            <v>Coal</v>
          </cell>
          <cell r="C4914" t="str">
            <v>Waynesboro</v>
          </cell>
          <cell r="D4914" t="str">
            <v>Central Coal</v>
          </cell>
          <cell r="E4914">
            <v>74</v>
          </cell>
          <cell r="F4914">
            <v>14.6</v>
          </cell>
          <cell r="G4914" t="str">
            <v>$/ton</v>
          </cell>
          <cell r="H4914">
            <v>6400</v>
          </cell>
          <cell r="I4914" t="str">
            <v>US</v>
          </cell>
          <cell r="J4914" t="str">
            <v>Greene</v>
          </cell>
          <cell r="K4914">
            <v>567040</v>
          </cell>
          <cell r="L4914">
            <v>473600</v>
          </cell>
          <cell r="M4914">
            <v>6400</v>
          </cell>
        </row>
        <row r="4915">
          <cell r="A4915">
            <v>38596</v>
          </cell>
          <cell r="B4915" t="str">
            <v>Coal</v>
          </cell>
          <cell r="C4915" t="str">
            <v>Waynesboro</v>
          </cell>
          <cell r="D4915" t="str">
            <v>Central Coal</v>
          </cell>
          <cell r="E4915">
            <v>74</v>
          </cell>
          <cell r="F4915">
            <v>14.6</v>
          </cell>
          <cell r="G4915" t="str">
            <v>$/ton</v>
          </cell>
          <cell r="H4915">
            <v>6400</v>
          </cell>
          <cell r="I4915" t="str">
            <v>US</v>
          </cell>
          <cell r="J4915" t="str">
            <v>Greene</v>
          </cell>
          <cell r="K4915">
            <v>567040</v>
          </cell>
          <cell r="L4915">
            <v>473600</v>
          </cell>
          <cell r="M4915">
            <v>6400</v>
          </cell>
        </row>
        <row r="4916">
          <cell r="A4916">
            <v>38626</v>
          </cell>
          <cell r="B4916" t="str">
            <v>Coal</v>
          </cell>
          <cell r="C4916" t="str">
            <v>Waynesboro</v>
          </cell>
          <cell r="D4916" t="str">
            <v>Central Coal</v>
          </cell>
          <cell r="E4916">
            <v>74</v>
          </cell>
          <cell r="F4916">
            <v>14.6</v>
          </cell>
          <cell r="G4916" t="str">
            <v>$/ton</v>
          </cell>
          <cell r="H4916">
            <v>6400</v>
          </cell>
          <cell r="I4916" t="str">
            <v>US</v>
          </cell>
          <cell r="J4916" t="str">
            <v>Greene</v>
          </cell>
          <cell r="K4916">
            <v>567040</v>
          </cell>
          <cell r="L4916">
            <v>473600</v>
          </cell>
          <cell r="M4916">
            <v>6400</v>
          </cell>
        </row>
        <row r="4917">
          <cell r="A4917">
            <v>38657</v>
          </cell>
          <cell r="B4917" t="str">
            <v>Coal</v>
          </cell>
          <cell r="C4917" t="str">
            <v>Waynesboro</v>
          </cell>
          <cell r="D4917" t="str">
            <v>Central Coal</v>
          </cell>
          <cell r="E4917">
            <v>74</v>
          </cell>
          <cell r="F4917">
            <v>14.6</v>
          </cell>
          <cell r="G4917" t="str">
            <v>$/ton</v>
          </cell>
          <cell r="H4917">
            <v>6400</v>
          </cell>
          <cell r="I4917" t="str">
            <v>US</v>
          </cell>
          <cell r="J4917" t="str">
            <v>Greene</v>
          </cell>
          <cell r="K4917">
            <v>567040</v>
          </cell>
          <cell r="L4917">
            <v>473600</v>
          </cell>
          <cell r="M4917">
            <v>6400</v>
          </cell>
        </row>
        <row r="4918">
          <cell r="A4918">
            <v>38687</v>
          </cell>
          <cell r="B4918" t="str">
            <v>Coal</v>
          </cell>
          <cell r="C4918" t="str">
            <v>Waynesboro</v>
          </cell>
          <cell r="D4918" t="str">
            <v>Central Coal</v>
          </cell>
          <cell r="E4918">
            <v>74</v>
          </cell>
          <cell r="F4918">
            <v>14.6</v>
          </cell>
          <cell r="G4918" t="str">
            <v>$/ton</v>
          </cell>
          <cell r="H4918">
            <v>6400</v>
          </cell>
          <cell r="I4918" t="str">
            <v>US</v>
          </cell>
          <cell r="J4918" t="str">
            <v>Greene</v>
          </cell>
          <cell r="K4918">
            <v>567040</v>
          </cell>
          <cell r="L4918">
            <v>473600</v>
          </cell>
          <cell r="M4918">
            <v>6400</v>
          </cell>
        </row>
        <row r="4919">
          <cell r="A4919">
            <v>37622</v>
          </cell>
          <cell r="B4919" t="str">
            <v>Coal</v>
          </cell>
          <cell r="C4919" t="str">
            <v>Waynesboro</v>
          </cell>
          <cell r="D4919" t="str">
            <v>White River</v>
          </cell>
          <cell r="E4919">
            <v>50.55</v>
          </cell>
          <cell r="G4919" t="str">
            <v>$/ton</v>
          </cell>
          <cell r="H4919">
            <v>1600</v>
          </cell>
          <cell r="I4919" t="str">
            <v>US</v>
          </cell>
          <cell r="J4919" t="str">
            <v>Greene</v>
          </cell>
          <cell r="K4919">
            <v>80880</v>
          </cell>
          <cell r="L4919">
            <v>80880</v>
          </cell>
          <cell r="M4919">
            <v>1600</v>
          </cell>
        </row>
        <row r="4920">
          <cell r="A4920">
            <v>37653</v>
          </cell>
          <cell r="B4920" t="str">
            <v>Coal</v>
          </cell>
          <cell r="C4920" t="str">
            <v>Waynesboro</v>
          </cell>
          <cell r="D4920" t="str">
            <v>White River</v>
          </cell>
          <cell r="E4920">
            <v>50.55</v>
          </cell>
          <cell r="G4920" t="str">
            <v>$/ton</v>
          </cell>
          <cell r="H4920">
            <v>1600</v>
          </cell>
          <cell r="I4920" t="str">
            <v>US</v>
          </cell>
          <cell r="J4920" t="str">
            <v>Greene</v>
          </cell>
          <cell r="K4920">
            <v>80880</v>
          </cell>
          <cell r="L4920">
            <v>80880</v>
          </cell>
          <cell r="M4920">
            <v>1600</v>
          </cell>
        </row>
        <row r="4921">
          <cell r="A4921">
            <v>37681</v>
          </cell>
          <cell r="B4921" t="str">
            <v>Coal</v>
          </cell>
          <cell r="C4921" t="str">
            <v>Waynesboro</v>
          </cell>
          <cell r="D4921" t="str">
            <v>White River</v>
          </cell>
          <cell r="E4921">
            <v>50.55</v>
          </cell>
          <cell r="G4921" t="str">
            <v>$/ton</v>
          </cell>
          <cell r="H4921">
            <v>1600</v>
          </cell>
          <cell r="I4921" t="str">
            <v>US</v>
          </cell>
          <cell r="J4921" t="str">
            <v>Greene</v>
          </cell>
          <cell r="K4921">
            <v>80880</v>
          </cell>
          <cell r="L4921">
            <v>80880</v>
          </cell>
          <cell r="M4921">
            <v>1600</v>
          </cell>
        </row>
        <row r="4922">
          <cell r="A4922">
            <v>37712</v>
          </cell>
          <cell r="B4922" t="str">
            <v>Coal</v>
          </cell>
          <cell r="C4922" t="str">
            <v>Waynesboro</v>
          </cell>
          <cell r="D4922" t="str">
            <v>White River</v>
          </cell>
          <cell r="E4922">
            <v>50.55</v>
          </cell>
          <cell r="G4922" t="str">
            <v>$/ton</v>
          </cell>
          <cell r="H4922">
            <v>1600</v>
          </cell>
          <cell r="I4922" t="str">
            <v>US</v>
          </cell>
          <cell r="J4922" t="str">
            <v>Greene</v>
          </cell>
          <cell r="K4922">
            <v>80880</v>
          </cell>
          <cell r="L4922">
            <v>80880</v>
          </cell>
          <cell r="M4922">
            <v>1600</v>
          </cell>
        </row>
        <row r="4923">
          <cell r="A4923">
            <v>37742</v>
          </cell>
          <cell r="B4923" t="str">
            <v>Coal</v>
          </cell>
          <cell r="C4923" t="str">
            <v>Waynesboro</v>
          </cell>
          <cell r="D4923" t="str">
            <v>White River</v>
          </cell>
          <cell r="E4923">
            <v>50.55</v>
          </cell>
          <cell r="G4923" t="str">
            <v>$/ton</v>
          </cell>
          <cell r="H4923">
            <v>1600</v>
          </cell>
          <cell r="I4923" t="str">
            <v>US</v>
          </cell>
          <cell r="J4923" t="str">
            <v>Greene</v>
          </cell>
          <cell r="K4923">
            <v>80880</v>
          </cell>
          <cell r="L4923">
            <v>80880</v>
          </cell>
          <cell r="M4923">
            <v>1600</v>
          </cell>
        </row>
        <row r="4924">
          <cell r="A4924">
            <v>37773</v>
          </cell>
          <cell r="B4924" t="str">
            <v>Coal</v>
          </cell>
          <cell r="C4924" t="str">
            <v>Waynesboro</v>
          </cell>
          <cell r="D4924" t="str">
            <v>White River</v>
          </cell>
          <cell r="E4924">
            <v>50.55</v>
          </cell>
          <cell r="G4924" t="str">
            <v>$/ton</v>
          </cell>
          <cell r="H4924">
            <v>1600</v>
          </cell>
          <cell r="I4924" t="str">
            <v>US</v>
          </cell>
          <cell r="J4924" t="str">
            <v>Greene</v>
          </cell>
          <cell r="K4924">
            <v>80880</v>
          </cell>
          <cell r="L4924">
            <v>80880</v>
          </cell>
          <cell r="M4924">
            <v>1600</v>
          </cell>
        </row>
        <row r="4925">
          <cell r="A4925">
            <v>37803</v>
          </cell>
          <cell r="B4925" t="str">
            <v>Coal</v>
          </cell>
          <cell r="C4925" t="str">
            <v>Waynesboro</v>
          </cell>
          <cell r="D4925" t="str">
            <v>White River</v>
          </cell>
          <cell r="E4925">
            <v>50.55</v>
          </cell>
          <cell r="G4925" t="str">
            <v>$/ton</v>
          </cell>
          <cell r="H4925">
            <v>1600</v>
          </cell>
          <cell r="I4925" t="str">
            <v>US</v>
          </cell>
          <cell r="J4925" t="str">
            <v>Greene</v>
          </cell>
          <cell r="K4925">
            <v>80880</v>
          </cell>
          <cell r="L4925">
            <v>80880</v>
          </cell>
          <cell r="M4925">
            <v>1600</v>
          </cell>
        </row>
        <row r="4926">
          <cell r="A4926">
            <v>37834</v>
          </cell>
          <cell r="B4926" t="str">
            <v>Coal</v>
          </cell>
          <cell r="C4926" t="str">
            <v>Waynesboro</v>
          </cell>
          <cell r="D4926" t="str">
            <v>White River</v>
          </cell>
          <cell r="E4926">
            <v>50.55</v>
          </cell>
          <cell r="G4926" t="str">
            <v>$/ton</v>
          </cell>
          <cell r="H4926">
            <v>1600</v>
          </cell>
          <cell r="I4926" t="str">
            <v>US</v>
          </cell>
          <cell r="J4926" t="str">
            <v>Greene</v>
          </cell>
          <cell r="K4926">
            <v>80880</v>
          </cell>
          <cell r="L4926">
            <v>80880</v>
          </cell>
          <cell r="M4926">
            <v>1600</v>
          </cell>
        </row>
        <row r="4927">
          <cell r="A4927">
            <v>37865</v>
          </cell>
          <cell r="B4927" t="str">
            <v>Coal</v>
          </cell>
          <cell r="C4927" t="str">
            <v>Waynesboro</v>
          </cell>
          <cell r="D4927" t="str">
            <v>White River</v>
          </cell>
          <cell r="E4927">
            <v>50.55</v>
          </cell>
          <cell r="G4927" t="str">
            <v>$/ton</v>
          </cell>
          <cell r="H4927">
            <v>1600</v>
          </cell>
          <cell r="I4927" t="str">
            <v>US</v>
          </cell>
          <cell r="J4927" t="str">
            <v>Greene</v>
          </cell>
          <cell r="K4927">
            <v>80880</v>
          </cell>
          <cell r="L4927">
            <v>80880</v>
          </cell>
          <cell r="M4927">
            <v>1600</v>
          </cell>
        </row>
        <row r="4928">
          <cell r="A4928">
            <v>37895</v>
          </cell>
          <cell r="B4928" t="str">
            <v>Coal</v>
          </cell>
          <cell r="C4928" t="str">
            <v>Waynesboro</v>
          </cell>
          <cell r="D4928" t="str">
            <v>White River</v>
          </cell>
          <cell r="E4928">
            <v>50.55</v>
          </cell>
          <cell r="G4928" t="str">
            <v>$/ton</v>
          </cell>
          <cell r="H4928">
            <v>1600</v>
          </cell>
          <cell r="I4928" t="str">
            <v>US</v>
          </cell>
          <cell r="J4928" t="str">
            <v>Greene</v>
          </cell>
          <cell r="K4928">
            <v>80880</v>
          </cell>
          <cell r="L4928">
            <v>80880</v>
          </cell>
          <cell r="M4928">
            <v>1600</v>
          </cell>
        </row>
        <row r="4929">
          <cell r="A4929">
            <v>37926</v>
          </cell>
          <cell r="B4929" t="str">
            <v>Coal</v>
          </cell>
          <cell r="C4929" t="str">
            <v>Waynesboro</v>
          </cell>
          <cell r="D4929" t="str">
            <v>White River</v>
          </cell>
          <cell r="E4929">
            <v>50.55</v>
          </cell>
          <cell r="G4929" t="str">
            <v>$/ton</v>
          </cell>
          <cell r="H4929">
            <v>1600</v>
          </cell>
          <cell r="I4929" t="str">
            <v>US</v>
          </cell>
          <cell r="J4929" t="str">
            <v>Greene</v>
          </cell>
          <cell r="K4929">
            <v>80880</v>
          </cell>
          <cell r="L4929">
            <v>80880</v>
          </cell>
          <cell r="M4929">
            <v>1600</v>
          </cell>
        </row>
        <row r="4930">
          <cell r="A4930">
            <v>37956</v>
          </cell>
          <cell r="B4930" t="str">
            <v>Coal</v>
          </cell>
          <cell r="C4930" t="str">
            <v>Waynesboro</v>
          </cell>
          <cell r="D4930" t="str">
            <v>White River</v>
          </cell>
          <cell r="E4930">
            <v>50.55</v>
          </cell>
          <cell r="G4930" t="str">
            <v>$/ton</v>
          </cell>
          <cell r="H4930">
            <v>1600</v>
          </cell>
          <cell r="I4930" t="str">
            <v>US</v>
          </cell>
          <cell r="J4930" t="str">
            <v>Greene</v>
          </cell>
          <cell r="K4930">
            <v>80880</v>
          </cell>
          <cell r="L4930">
            <v>80880</v>
          </cell>
          <cell r="M4930">
            <v>1600</v>
          </cell>
        </row>
        <row r="4931">
          <cell r="A4931">
            <v>37987</v>
          </cell>
          <cell r="B4931" t="str">
            <v>Coal</v>
          </cell>
          <cell r="C4931" t="str">
            <v>Waynesboro</v>
          </cell>
          <cell r="D4931" t="str">
            <v>White River</v>
          </cell>
          <cell r="E4931">
            <v>42.382673362951515</v>
          </cell>
          <cell r="F4931">
            <v>13.35</v>
          </cell>
          <cell r="G4931" t="str">
            <v>$/ton</v>
          </cell>
          <cell r="H4931">
            <v>2070.8000000000002</v>
          </cell>
          <cell r="I4931" t="str">
            <v>US</v>
          </cell>
          <cell r="J4931" t="str">
            <v>Greene</v>
          </cell>
          <cell r="K4931">
            <v>115411.22000000002</v>
          </cell>
          <cell r="L4931">
            <v>87766.040000000008</v>
          </cell>
          <cell r="M4931">
            <v>2070.8000000000002</v>
          </cell>
        </row>
        <row r="4932">
          <cell r="A4932">
            <v>38018</v>
          </cell>
          <cell r="B4932" t="str">
            <v>Coal</v>
          </cell>
          <cell r="C4932" t="str">
            <v>Waynesboro</v>
          </cell>
          <cell r="D4932" t="str">
            <v>White River</v>
          </cell>
          <cell r="E4932">
            <v>42.225305892524965</v>
          </cell>
          <cell r="F4932">
            <v>13.35</v>
          </cell>
          <cell r="G4932" t="str">
            <v>$/ton</v>
          </cell>
          <cell r="H4932">
            <v>1908.35</v>
          </cell>
          <cell r="I4932" t="str">
            <v>US</v>
          </cell>
          <cell r="J4932" t="str">
            <v>Greene</v>
          </cell>
          <cell r="K4932">
            <v>106057.13500000001</v>
          </cell>
          <cell r="L4932">
            <v>80580.662500000006</v>
          </cell>
          <cell r="M4932">
            <v>1908.35</v>
          </cell>
        </row>
        <row r="4933">
          <cell r="A4933">
            <v>38047</v>
          </cell>
          <cell r="B4933" t="str">
            <v>Coal</v>
          </cell>
          <cell r="C4933" t="str">
            <v>Waynesboro</v>
          </cell>
          <cell r="D4933" t="str">
            <v>White River</v>
          </cell>
          <cell r="E4933">
            <v>43.005709870183388</v>
          </cell>
          <cell r="F4933">
            <v>13.35</v>
          </cell>
          <cell r="G4933" t="str">
            <v>$/ton</v>
          </cell>
          <cell r="H4933">
            <v>1213.25</v>
          </cell>
          <cell r="I4933" t="str">
            <v>US</v>
          </cell>
          <cell r="J4933" t="str">
            <v>Greene</v>
          </cell>
          <cell r="K4933">
            <v>68373.565000000002</v>
          </cell>
          <cell r="L4933">
            <v>52176.677499999998</v>
          </cell>
          <cell r="M4933">
            <v>1213.25</v>
          </cell>
        </row>
        <row r="4934">
          <cell r="A4934">
            <v>38078</v>
          </cell>
          <cell r="B4934" t="str">
            <v>Coal</v>
          </cell>
          <cell r="C4934" t="str">
            <v>Waynesboro</v>
          </cell>
          <cell r="D4934" t="str">
            <v>White River</v>
          </cell>
          <cell r="E4934">
            <v>43.901730829204062</v>
          </cell>
          <cell r="F4934">
            <v>13.35</v>
          </cell>
          <cell r="G4934" t="str">
            <v>$/ton</v>
          </cell>
          <cell r="H4934">
            <v>1442.95</v>
          </cell>
          <cell r="I4934" t="str">
            <v>US</v>
          </cell>
          <cell r="J4934" t="str">
            <v>Greene</v>
          </cell>
          <cell r="K4934">
            <v>82611.385000000009</v>
          </cell>
          <cell r="L4934">
            <v>63348.002500000002</v>
          </cell>
          <cell r="M4934">
            <v>1442.95</v>
          </cell>
        </row>
        <row r="4935">
          <cell r="A4935">
            <v>38108</v>
          </cell>
          <cell r="B4935" t="str">
            <v>Coal</v>
          </cell>
          <cell r="C4935" t="str">
            <v>Waynesboro</v>
          </cell>
          <cell r="D4935" t="str">
            <v>White River</v>
          </cell>
          <cell r="E4935">
            <v>43.554881627861469</v>
          </cell>
          <cell r="F4935">
            <v>13.35</v>
          </cell>
          <cell r="G4935" t="str">
            <v>$/ton</v>
          </cell>
          <cell r="H4935">
            <v>2044.4</v>
          </cell>
          <cell r="I4935" t="str">
            <v>US</v>
          </cell>
          <cell r="J4935" t="str">
            <v>Greene</v>
          </cell>
          <cell r="K4935">
            <v>116336.34</v>
          </cell>
          <cell r="L4935">
            <v>89043.599999999991</v>
          </cell>
          <cell r="M4935">
            <v>2044.4</v>
          </cell>
        </row>
        <row r="4936">
          <cell r="A4936">
            <v>38139</v>
          </cell>
          <cell r="B4936" t="str">
            <v>Coal</v>
          </cell>
          <cell r="C4936" t="str">
            <v>Waynesboro</v>
          </cell>
          <cell r="D4936" t="str">
            <v>White River</v>
          </cell>
          <cell r="E4936">
            <v>42.06793830277747</v>
          </cell>
          <cell r="F4936">
            <v>13.35</v>
          </cell>
          <cell r="G4936" t="str">
            <v>$/ton</v>
          </cell>
          <cell r="H4936">
            <v>910.9</v>
          </cell>
          <cell r="I4936" t="str">
            <v>US</v>
          </cell>
          <cell r="J4936" t="str">
            <v>Greene</v>
          </cell>
          <cell r="K4936">
            <v>50480.2</v>
          </cell>
          <cell r="L4936">
            <v>38319.684999999998</v>
          </cell>
          <cell r="M4936">
            <v>910.9</v>
          </cell>
        </row>
        <row r="4937">
          <cell r="A4937">
            <v>38169</v>
          </cell>
          <cell r="B4937" t="str">
            <v>Coal</v>
          </cell>
          <cell r="C4937" t="str">
            <v>Waynesboro</v>
          </cell>
          <cell r="D4937" t="str">
            <v>White River</v>
          </cell>
          <cell r="E4937">
            <v>41.75</v>
          </cell>
          <cell r="F4937">
            <v>13.35</v>
          </cell>
          <cell r="G4937" t="str">
            <v>$/ton</v>
          </cell>
          <cell r="H4937">
            <v>1600</v>
          </cell>
          <cell r="I4937" t="str">
            <v>US</v>
          </cell>
          <cell r="J4937" t="str">
            <v>Greene</v>
          </cell>
          <cell r="K4937">
            <v>88160</v>
          </cell>
          <cell r="L4937">
            <v>66800</v>
          </cell>
          <cell r="M4937">
            <v>1600</v>
          </cell>
        </row>
        <row r="4938">
          <cell r="A4938">
            <v>38200</v>
          </cell>
          <cell r="B4938" t="str">
            <v>Coal</v>
          </cell>
          <cell r="C4938" t="str">
            <v>Waynesboro</v>
          </cell>
          <cell r="D4938" t="str">
            <v>White River</v>
          </cell>
          <cell r="E4938">
            <v>41.75</v>
          </cell>
          <cell r="F4938">
            <v>14.15</v>
          </cell>
          <cell r="G4938" t="str">
            <v>$/ton</v>
          </cell>
          <cell r="H4938">
            <v>1600</v>
          </cell>
          <cell r="I4938" t="str">
            <v>US</v>
          </cell>
          <cell r="J4938" t="str">
            <v>Greene</v>
          </cell>
          <cell r="K4938">
            <v>89440</v>
          </cell>
          <cell r="L4938">
            <v>66800</v>
          </cell>
          <cell r="M4938">
            <v>1600</v>
          </cell>
        </row>
        <row r="4939">
          <cell r="A4939">
            <v>38231</v>
          </cell>
          <cell r="B4939" t="str">
            <v>Coal</v>
          </cell>
          <cell r="C4939" t="str">
            <v>Waynesboro</v>
          </cell>
          <cell r="D4939" t="str">
            <v>White River</v>
          </cell>
          <cell r="E4939">
            <v>41.75</v>
          </cell>
          <cell r="F4939">
            <v>14.15</v>
          </cell>
          <cell r="G4939" t="str">
            <v>$/ton</v>
          </cell>
          <cell r="H4939">
            <v>1600</v>
          </cell>
          <cell r="I4939" t="str">
            <v>US</v>
          </cell>
          <cell r="J4939" t="str">
            <v>Greene</v>
          </cell>
          <cell r="K4939">
            <v>89440</v>
          </cell>
          <cell r="L4939">
            <v>66800</v>
          </cell>
          <cell r="M4939">
            <v>1600</v>
          </cell>
        </row>
        <row r="4940">
          <cell r="A4940">
            <v>38261</v>
          </cell>
          <cell r="B4940" t="str">
            <v>Coal</v>
          </cell>
          <cell r="C4940" t="str">
            <v>Waynesboro</v>
          </cell>
          <cell r="D4940" t="str">
            <v>White River</v>
          </cell>
          <cell r="E4940">
            <v>41.75</v>
          </cell>
          <cell r="F4940">
            <v>14.53</v>
          </cell>
          <cell r="G4940" t="str">
            <v>$/ton</v>
          </cell>
          <cell r="H4940">
            <v>1600</v>
          </cell>
          <cell r="I4940" t="str">
            <v>US</v>
          </cell>
          <cell r="J4940" t="str">
            <v>Greene</v>
          </cell>
          <cell r="K4940">
            <v>90048</v>
          </cell>
          <cell r="L4940">
            <v>66800</v>
          </cell>
          <cell r="M4940">
            <v>1600</v>
          </cell>
        </row>
        <row r="4941">
          <cell r="A4941">
            <v>38292</v>
          </cell>
          <cell r="B4941" t="str">
            <v>Coal</v>
          </cell>
          <cell r="C4941" t="str">
            <v>Waynesboro</v>
          </cell>
          <cell r="D4941" t="str">
            <v>White River</v>
          </cell>
          <cell r="E4941">
            <v>41.75</v>
          </cell>
          <cell r="F4941">
            <v>14.53</v>
          </cell>
          <cell r="G4941" t="str">
            <v>$/ton</v>
          </cell>
          <cell r="H4941">
            <v>1600</v>
          </cell>
          <cell r="I4941" t="str">
            <v>US</v>
          </cell>
          <cell r="J4941" t="str">
            <v>Greene</v>
          </cell>
          <cell r="K4941">
            <v>90048</v>
          </cell>
          <cell r="L4941">
            <v>66800</v>
          </cell>
          <cell r="M4941">
            <v>1600</v>
          </cell>
        </row>
        <row r="4942">
          <cell r="A4942">
            <v>38322</v>
          </cell>
          <cell r="B4942" t="str">
            <v>Coal</v>
          </cell>
          <cell r="C4942" t="str">
            <v>Waynesboro</v>
          </cell>
          <cell r="D4942" t="str">
            <v>White River</v>
          </cell>
          <cell r="E4942">
            <v>41.75</v>
          </cell>
          <cell r="F4942">
            <v>14.53</v>
          </cell>
          <cell r="G4942" t="str">
            <v>$/ton</v>
          </cell>
          <cell r="H4942">
            <v>1600</v>
          </cell>
          <cell r="I4942" t="str">
            <v>US</v>
          </cell>
          <cell r="J4942" t="str">
            <v>Greene</v>
          </cell>
          <cell r="K4942">
            <v>90048</v>
          </cell>
          <cell r="L4942">
            <v>66800</v>
          </cell>
          <cell r="M4942">
            <v>1600</v>
          </cell>
        </row>
        <row r="4943">
          <cell r="A4943">
            <v>38353</v>
          </cell>
          <cell r="B4943" t="str">
            <v>Coal</v>
          </cell>
          <cell r="C4943" t="str">
            <v>Waynesboro</v>
          </cell>
          <cell r="D4943" t="str">
            <v>White River</v>
          </cell>
          <cell r="E4943">
            <v>68</v>
          </cell>
          <cell r="F4943">
            <v>14.95</v>
          </cell>
          <cell r="G4943" t="str">
            <v>$/ton</v>
          </cell>
          <cell r="H4943">
            <v>1600</v>
          </cell>
          <cell r="I4943" t="str">
            <v>US</v>
          </cell>
          <cell r="J4943" t="str">
            <v>Greene</v>
          </cell>
          <cell r="K4943">
            <v>132720</v>
          </cell>
          <cell r="L4943">
            <v>108800</v>
          </cell>
          <cell r="M4943">
            <v>1600</v>
          </cell>
        </row>
        <row r="4944">
          <cell r="A4944">
            <v>38384</v>
          </cell>
          <cell r="B4944" t="str">
            <v>Coal</v>
          </cell>
          <cell r="C4944" t="str">
            <v>Waynesboro</v>
          </cell>
          <cell r="D4944" t="str">
            <v>White River</v>
          </cell>
          <cell r="E4944">
            <v>68</v>
          </cell>
          <cell r="F4944">
            <v>14.95</v>
          </cell>
          <cell r="G4944" t="str">
            <v>$/ton</v>
          </cell>
          <cell r="H4944">
            <v>1600</v>
          </cell>
          <cell r="I4944" t="str">
            <v>US</v>
          </cell>
          <cell r="J4944" t="str">
            <v>Greene</v>
          </cell>
          <cell r="K4944">
            <v>132720</v>
          </cell>
          <cell r="L4944">
            <v>108800</v>
          </cell>
          <cell r="M4944">
            <v>1600</v>
          </cell>
        </row>
        <row r="4945">
          <cell r="A4945">
            <v>37622</v>
          </cell>
          <cell r="B4945" t="str">
            <v>Electricity</v>
          </cell>
          <cell r="C4945" t="str">
            <v>Camden</v>
          </cell>
          <cell r="D4945" t="str">
            <v>Progress Energy</v>
          </cell>
          <cell r="E4945">
            <v>35.717080552399885</v>
          </cell>
          <cell r="G4945" t="str">
            <v>$/MWh</v>
          </cell>
          <cell r="H4945">
            <v>11208.333333333334</v>
          </cell>
          <cell r="I4945" t="str">
            <v>US</v>
          </cell>
          <cell r="J4945" t="str">
            <v>Greene</v>
          </cell>
          <cell r="K4945">
            <v>400328.94452481542</v>
          </cell>
          <cell r="L4945">
            <v>400328.94452481542</v>
          </cell>
          <cell r="M4945">
            <v>11208.333333333334</v>
          </cell>
        </row>
        <row r="4946">
          <cell r="A4946">
            <v>37653</v>
          </cell>
          <cell r="B4946" t="str">
            <v>Electricity</v>
          </cell>
          <cell r="C4946" t="str">
            <v>Camden</v>
          </cell>
          <cell r="D4946" t="str">
            <v>Progress Energy</v>
          </cell>
          <cell r="E4946">
            <v>35.746114930733711</v>
          </cell>
          <cell r="G4946" t="str">
            <v>$/MWh</v>
          </cell>
          <cell r="H4946">
            <v>11208.333333333334</v>
          </cell>
          <cell r="I4946" t="str">
            <v>US</v>
          </cell>
          <cell r="J4946" t="str">
            <v>Greene</v>
          </cell>
          <cell r="K4946">
            <v>400654.37151530705</v>
          </cell>
          <cell r="L4946">
            <v>400654.37151530705</v>
          </cell>
          <cell r="M4946">
            <v>11208.333333333334</v>
          </cell>
        </row>
        <row r="4947">
          <cell r="A4947">
            <v>37681</v>
          </cell>
          <cell r="B4947" t="str">
            <v>Electricity</v>
          </cell>
          <cell r="C4947" t="str">
            <v>Camden</v>
          </cell>
          <cell r="D4947" t="str">
            <v>Progress Energy</v>
          </cell>
          <cell r="E4947">
            <v>38.419458504870533</v>
          </cell>
          <cell r="G4947" t="str">
            <v>$/MWh</v>
          </cell>
          <cell r="H4947">
            <v>11208.333333333334</v>
          </cell>
          <cell r="I4947" t="str">
            <v>US</v>
          </cell>
          <cell r="J4947" t="str">
            <v>Greene</v>
          </cell>
          <cell r="K4947">
            <v>430618.09740875725</v>
          </cell>
          <cell r="L4947">
            <v>430618.09740875725</v>
          </cell>
          <cell r="M4947">
            <v>11208.333333333334</v>
          </cell>
        </row>
        <row r="4948">
          <cell r="A4948">
            <v>37712</v>
          </cell>
          <cell r="B4948" t="str">
            <v>Electricity</v>
          </cell>
          <cell r="C4948" t="str">
            <v>Camden</v>
          </cell>
          <cell r="D4948" t="str">
            <v>Progress Energy</v>
          </cell>
          <cell r="E4948">
            <v>37.315663663663663</v>
          </cell>
          <cell r="G4948" t="str">
            <v>$/MWh</v>
          </cell>
          <cell r="H4948">
            <v>11208.333333333334</v>
          </cell>
          <cell r="I4948" t="str">
            <v>US</v>
          </cell>
          <cell r="J4948" t="str">
            <v>Greene</v>
          </cell>
          <cell r="K4948">
            <v>418246.39689689694</v>
          </cell>
          <cell r="L4948">
            <v>418246.39689689694</v>
          </cell>
          <cell r="M4948">
            <v>11208.333333333334</v>
          </cell>
        </row>
        <row r="4949">
          <cell r="A4949">
            <v>37742</v>
          </cell>
          <cell r="B4949" t="str">
            <v>Electricity</v>
          </cell>
          <cell r="C4949" t="str">
            <v>Camden</v>
          </cell>
          <cell r="D4949" t="str">
            <v>Progress Energy</v>
          </cell>
          <cell r="E4949">
            <v>38.041545067790537</v>
          </cell>
          <cell r="G4949" t="str">
            <v>$/MWh</v>
          </cell>
          <cell r="H4949">
            <v>11208.333333333334</v>
          </cell>
          <cell r="I4949" t="str">
            <v>US</v>
          </cell>
          <cell r="J4949" t="str">
            <v>Greene</v>
          </cell>
          <cell r="K4949">
            <v>426382.31763481896</v>
          </cell>
          <cell r="L4949">
            <v>426382.31763481896</v>
          </cell>
          <cell r="M4949">
            <v>11208.333333333334</v>
          </cell>
        </row>
        <row r="4950">
          <cell r="A4950">
            <v>37773</v>
          </cell>
          <cell r="B4950" t="str">
            <v>Electricity</v>
          </cell>
          <cell r="C4950" t="str">
            <v>Camden</v>
          </cell>
          <cell r="D4950" t="str">
            <v>Progress Energy</v>
          </cell>
          <cell r="E4950">
            <v>38.314163589612349</v>
          </cell>
          <cell r="G4950" t="str">
            <v>$/MWh</v>
          </cell>
          <cell r="H4950">
            <v>11208.333333333334</v>
          </cell>
          <cell r="I4950" t="str">
            <v>US</v>
          </cell>
          <cell r="J4950" t="str">
            <v>Greene</v>
          </cell>
          <cell r="K4950">
            <v>429437.91690023843</v>
          </cell>
          <cell r="L4950">
            <v>429437.91690023843</v>
          </cell>
          <cell r="M4950">
            <v>11208.333333333334</v>
          </cell>
        </row>
        <row r="4951">
          <cell r="A4951">
            <v>37803</v>
          </cell>
          <cell r="B4951" t="str">
            <v>Electricity</v>
          </cell>
          <cell r="C4951" t="str">
            <v>Camden</v>
          </cell>
          <cell r="D4951" t="str">
            <v>Progress Energy</v>
          </cell>
          <cell r="E4951">
            <v>41.035145061832395</v>
          </cell>
          <cell r="G4951" t="str">
            <v>$/MWh</v>
          </cell>
          <cell r="H4951">
            <v>11208.333333333334</v>
          </cell>
          <cell r="I4951" t="str">
            <v>US</v>
          </cell>
          <cell r="J4951" t="str">
            <v>Greene</v>
          </cell>
          <cell r="K4951">
            <v>459935.58423470479</v>
          </cell>
          <cell r="L4951">
            <v>459935.58423470479</v>
          </cell>
          <cell r="M4951">
            <v>11208.333333333334</v>
          </cell>
        </row>
        <row r="4952">
          <cell r="A4952">
            <v>37834</v>
          </cell>
          <cell r="B4952" t="str">
            <v>Electricity</v>
          </cell>
          <cell r="C4952" t="str">
            <v>Camden</v>
          </cell>
          <cell r="D4952" t="str">
            <v>Progress Energy</v>
          </cell>
          <cell r="E4952">
            <v>39.576494393756981</v>
          </cell>
          <cell r="G4952" t="str">
            <v>$/MWh</v>
          </cell>
          <cell r="H4952">
            <v>11208.333333333334</v>
          </cell>
          <cell r="I4952" t="str">
            <v>US</v>
          </cell>
          <cell r="J4952" t="str">
            <v>Greene</v>
          </cell>
          <cell r="K4952">
            <v>443586.54133002617</v>
          </cell>
          <cell r="L4952">
            <v>443586.54133002617</v>
          </cell>
          <cell r="M4952">
            <v>11208.333333333334</v>
          </cell>
        </row>
        <row r="4953">
          <cell r="A4953">
            <v>37865</v>
          </cell>
          <cell r="B4953" t="str">
            <v>Electricity</v>
          </cell>
          <cell r="C4953" t="str">
            <v>Camden</v>
          </cell>
          <cell r="D4953" t="str">
            <v>Progress Energy</v>
          </cell>
          <cell r="E4953">
            <v>40.709313905717984</v>
          </cell>
          <cell r="G4953" t="str">
            <v>$/MWh</v>
          </cell>
          <cell r="H4953">
            <v>11208.333333333334</v>
          </cell>
          <cell r="I4953" t="str">
            <v>US</v>
          </cell>
          <cell r="J4953" t="str">
            <v>Greene</v>
          </cell>
          <cell r="K4953">
            <v>456283.56002658908</v>
          </cell>
          <cell r="L4953">
            <v>456283.56002658908</v>
          </cell>
          <cell r="M4953">
            <v>11208.333333333334</v>
          </cell>
        </row>
        <row r="4954">
          <cell r="A4954">
            <v>37895</v>
          </cell>
          <cell r="B4954" t="str">
            <v>Electricity</v>
          </cell>
          <cell r="C4954" t="str">
            <v>Camden</v>
          </cell>
          <cell r="D4954" t="str">
            <v>Progress Energy</v>
          </cell>
          <cell r="E4954">
            <v>38.952510908864234</v>
          </cell>
          <cell r="G4954" t="str">
            <v>$/MWh</v>
          </cell>
          <cell r="H4954">
            <v>11208.333333333334</v>
          </cell>
          <cell r="I4954" t="str">
            <v>US</v>
          </cell>
          <cell r="J4954" t="str">
            <v>Greene</v>
          </cell>
          <cell r="K4954">
            <v>436592.72643685329</v>
          </cell>
          <cell r="L4954">
            <v>436592.72643685329</v>
          </cell>
          <cell r="M4954">
            <v>11208.333333333334</v>
          </cell>
        </row>
        <row r="4955">
          <cell r="A4955">
            <v>37926</v>
          </cell>
          <cell r="B4955" t="str">
            <v>Electricity</v>
          </cell>
          <cell r="C4955" t="str">
            <v>Camden</v>
          </cell>
          <cell r="D4955" t="str">
            <v>Progress Energy</v>
          </cell>
          <cell r="E4955">
            <v>36.944158883591321</v>
          </cell>
          <cell r="G4955" t="str">
            <v>$/MWh</v>
          </cell>
          <cell r="H4955">
            <v>11208.333333333334</v>
          </cell>
          <cell r="I4955" t="str">
            <v>US</v>
          </cell>
          <cell r="J4955" t="str">
            <v>Greene</v>
          </cell>
          <cell r="K4955">
            <v>414082.44748691941</v>
          </cell>
          <cell r="L4955">
            <v>414082.44748691941</v>
          </cell>
          <cell r="M4955">
            <v>11208.333333333334</v>
          </cell>
        </row>
        <row r="4956">
          <cell r="A4956">
            <v>37956</v>
          </cell>
          <cell r="B4956" t="str">
            <v>Electricity</v>
          </cell>
          <cell r="C4956" t="str">
            <v>Camden</v>
          </cell>
          <cell r="D4956" t="str">
            <v>Progress Energy</v>
          </cell>
          <cell r="E4956">
            <v>34.500916179031421</v>
          </cell>
          <cell r="G4956" t="str">
            <v>$/MWh</v>
          </cell>
          <cell r="H4956">
            <v>11208.333333333334</v>
          </cell>
          <cell r="I4956" t="str">
            <v>US</v>
          </cell>
          <cell r="J4956" t="str">
            <v>Greene</v>
          </cell>
          <cell r="K4956">
            <v>386697.76883997722</v>
          </cell>
          <cell r="L4956">
            <v>386697.76883997722</v>
          </cell>
          <cell r="M4956">
            <v>11208.333333333334</v>
          </cell>
        </row>
        <row r="4957">
          <cell r="A4957">
            <v>37987</v>
          </cell>
          <cell r="B4957" t="str">
            <v>Electricity</v>
          </cell>
          <cell r="C4957" t="str">
            <v>Camden</v>
          </cell>
          <cell r="D4957" t="str">
            <v>Progress Energy</v>
          </cell>
          <cell r="E4957">
            <v>38.5</v>
          </cell>
          <cell r="G4957" t="str">
            <v>$/MWh</v>
          </cell>
          <cell r="H4957">
            <v>11208.333333333334</v>
          </cell>
          <cell r="I4957" t="str">
            <v>US</v>
          </cell>
          <cell r="J4957" t="str">
            <v>Greene</v>
          </cell>
          <cell r="K4957">
            <v>431520.83333333337</v>
          </cell>
          <cell r="L4957">
            <v>431520.83333333337</v>
          </cell>
          <cell r="M4957">
            <v>11208.333333333334</v>
          </cell>
        </row>
        <row r="4958">
          <cell r="A4958">
            <v>38018</v>
          </cell>
          <cell r="B4958" t="str">
            <v>Electricity</v>
          </cell>
          <cell r="C4958" t="str">
            <v>Camden</v>
          </cell>
          <cell r="D4958" t="str">
            <v>Progress Energy</v>
          </cell>
          <cell r="E4958">
            <v>38.5</v>
          </cell>
          <cell r="G4958" t="str">
            <v>$/MWh</v>
          </cell>
          <cell r="H4958">
            <v>11208.333333333334</v>
          </cell>
          <cell r="I4958" t="str">
            <v>US</v>
          </cell>
          <cell r="J4958" t="str">
            <v>Greene</v>
          </cell>
          <cell r="K4958">
            <v>431520.83333333337</v>
          </cell>
          <cell r="L4958">
            <v>431520.83333333337</v>
          </cell>
          <cell r="M4958">
            <v>11208.333333333334</v>
          </cell>
        </row>
        <row r="4959">
          <cell r="A4959">
            <v>38047</v>
          </cell>
          <cell r="B4959" t="str">
            <v>Electricity</v>
          </cell>
          <cell r="C4959" t="str">
            <v>Camden</v>
          </cell>
          <cell r="D4959" t="str">
            <v>Progress Energy</v>
          </cell>
          <cell r="E4959">
            <v>38.5</v>
          </cell>
          <cell r="G4959" t="str">
            <v>$/MWh</v>
          </cell>
          <cell r="H4959">
            <v>11208.333333333334</v>
          </cell>
          <cell r="I4959" t="str">
            <v>US</v>
          </cell>
          <cell r="J4959" t="str">
            <v>Greene</v>
          </cell>
          <cell r="K4959">
            <v>431520.83333333337</v>
          </cell>
          <cell r="L4959">
            <v>431520.83333333337</v>
          </cell>
          <cell r="M4959">
            <v>11208.333333333334</v>
          </cell>
        </row>
        <row r="4960">
          <cell r="A4960">
            <v>38078</v>
          </cell>
          <cell r="B4960" t="str">
            <v>Electricity</v>
          </cell>
          <cell r="C4960" t="str">
            <v>Camden</v>
          </cell>
          <cell r="D4960" t="str">
            <v>Progress Energy</v>
          </cell>
          <cell r="E4960">
            <v>39.270000000000003</v>
          </cell>
          <cell r="G4960" t="str">
            <v>$/MWh</v>
          </cell>
          <cell r="H4960">
            <v>11208.333333333334</v>
          </cell>
          <cell r="I4960" t="str">
            <v>US</v>
          </cell>
          <cell r="J4960" t="str">
            <v>Greene</v>
          </cell>
          <cell r="K4960">
            <v>440151.25000000006</v>
          </cell>
          <cell r="L4960">
            <v>440151.25000000006</v>
          </cell>
          <cell r="M4960">
            <v>11208.333333333334</v>
          </cell>
        </row>
        <row r="4961">
          <cell r="A4961">
            <v>38108</v>
          </cell>
          <cell r="B4961" t="str">
            <v>Electricity</v>
          </cell>
          <cell r="C4961" t="str">
            <v>Camden</v>
          </cell>
          <cell r="D4961" t="str">
            <v>Progress Energy</v>
          </cell>
          <cell r="E4961">
            <v>39.270000000000003</v>
          </cell>
          <cell r="G4961" t="str">
            <v>$/MWh</v>
          </cell>
          <cell r="H4961">
            <v>11208.333333333334</v>
          </cell>
          <cell r="I4961" t="str">
            <v>US</v>
          </cell>
          <cell r="J4961" t="str">
            <v>Greene</v>
          </cell>
          <cell r="K4961">
            <v>440151.25000000006</v>
          </cell>
          <cell r="L4961">
            <v>440151.25000000006</v>
          </cell>
          <cell r="M4961">
            <v>11208.333333333334</v>
          </cell>
        </row>
        <row r="4962">
          <cell r="A4962">
            <v>38139</v>
          </cell>
          <cell r="B4962" t="str">
            <v>Electricity</v>
          </cell>
          <cell r="C4962" t="str">
            <v>Camden</v>
          </cell>
          <cell r="D4962" t="str">
            <v>Progress Energy</v>
          </cell>
          <cell r="E4962">
            <v>39.270000000000003</v>
          </cell>
          <cell r="G4962" t="str">
            <v>$/MWh</v>
          </cell>
          <cell r="H4962">
            <v>11208.333333333334</v>
          </cell>
          <cell r="I4962" t="str">
            <v>US</v>
          </cell>
          <cell r="J4962" t="str">
            <v>Greene</v>
          </cell>
          <cell r="K4962">
            <v>440151.25000000006</v>
          </cell>
          <cell r="L4962">
            <v>440151.25000000006</v>
          </cell>
          <cell r="M4962">
            <v>11208.333333333334</v>
          </cell>
        </row>
        <row r="4963">
          <cell r="A4963">
            <v>38169</v>
          </cell>
          <cell r="B4963" t="str">
            <v>Electricity</v>
          </cell>
          <cell r="C4963" t="str">
            <v>Camden</v>
          </cell>
          <cell r="D4963" t="str">
            <v>Progress Energy</v>
          </cell>
          <cell r="E4963">
            <v>40.448100000000004</v>
          </cell>
          <cell r="G4963" t="str">
            <v>$/MWh</v>
          </cell>
          <cell r="H4963">
            <v>11208.333333333334</v>
          </cell>
          <cell r="I4963" t="str">
            <v>US</v>
          </cell>
          <cell r="J4963" t="str">
            <v>Greene</v>
          </cell>
          <cell r="K4963">
            <v>453355.78750000009</v>
          </cell>
          <cell r="L4963">
            <v>453355.78750000009</v>
          </cell>
          <cell r="M4963">
            <v>11208.333333333334</v>
          </cell>
        </row>
        <row r="4964">
          <cell r="A4964">
            <v>38200</v>
          </cell>
          <cell r="B4964" t="str">
            <v>Electricity</v>
          </cell>
          <cell r="C4964" t="str">
            <v>Camden</v>
          </cell>
          <cell r="D4964" t="str">
            <v>Progress Energy</v>
          </cell>
          <cell r="E4964">
            <v>40.448100000000004</v>
          </cell>
          <cell r="G4964" t="str">
            <v>$/MWh</v>
          </cell>
          <cell r="H4964">
            <v>11208.333333333334</v>
          </cell>
          <cell r="I4964" t="str">
            <v>US</v>
          </cell>
          <cell r="J4964" t="str">
            <v>Greene</v>
          </cell>
          <cell r="K4964">
            <v>453355.78750000009</v>
          </cell>
          <cell r="L4964">
            <v>453355.78750000009</v>
          </cell>
          <cell r="M4964">
            <v>11208.333333333334</v>
          </cell>
        </row>
        <row r="4965">
          <cell r="A4965">
            <v>38231</v>
          </cell>
          <cell r="B4965" t="str">
            <v>Electricity</v>
          </cell>
          <cell r="C4965" t="str">
            <v>Camden</v>
          </cell>
          <cell r="D4965" t="str">
            <v>Progress Energy</v>
          </cell>
          <cell r="E4965">
            <v>40.448100000000004</v>
          </cell>
          <cell r="G4965" t="str">
            <v>$/MWh</v>
          </cell>
          <cell r="H4965">
            <v>11208.333333333334</v>
          </cell>
          <cell r="I4965" t="str">
            <v>US</v>
          </cell>
          <cell r="J4965" t="str">
            <v>Greene</v>
          </cell>
          <cell r="K4965">
            <v>453355.78750000009</v>
          </cell>
          <cell r="L4965">
            <v>453355.78750000009</v>
          </cell>
          <cell r="M4965">
            <v>11208.333333333334</v>
          </cell>
        </row>
        <row r="4966">
          <cell r="A4966">
            <v>38261</v>
          </cell>
          <cell r="B4966" t="str">
            <v>Electricity</v>
          </cell>
          <cell r="C4966" t="str">
            <v>Camden</v>
          </cell>
          <cell r="D4966" t="str">
            <v>Progress Energy</v>
          </cell>
          <cell r="E4966">
            <v>39.639100000000006</v>
          </cell>
          <cell r="G4966" t="str">
            <v>$/MWh</v>
          </cell>
          <cell r="H4966">
            <v>11208.333333333334</v>
          </cell>
          <cell r="I4966" t="str">
            <v>US</v>
          </cell>
          <cell r="J4966" t="str">
            <v>Greene</v>
          </cell>
          <cell r="K4966">
            <v>444288.24583333341</v>
          </cell>
          <cell r="L4966">
            <v>444288.24583333341</v>
          </cell>
          <cell r="M4966">
            <v>11208.333333333334</v>
          </cell>
        </row>
        <row r="4967">
          <cell r="A4967">
            <v>38292</v>
          </cell>
          <cell r="B4967" t="str">
            <v>Electricity</v>
          </cell>
          <cell r="C4967" t="str">
            <v>Camden</v>
          </cell>
          <cell r="D4967" t="str">
            <v>Progress Energy</v>
          </cell>
          <cell r="E4967">
            <v>39.639100000000006</v>
          </cell>
          <cell r="G4967" t="str">
            <v>$/MWh</v>
          </cell>
          <cell r="H4967">
            <v>11208.333333333334</v>
          </cell>
          <cell r="I4967" t="str">
            <v>US</v>
          </cell>
          <cell r="J4967" t="str">
            <v>Greene</v>
          </cell>
          <cell r="K4967">
            <v>444288.24583333341</v>
          </cell>
          <cell r="L4967">
            <v>444288.24583333341</v>
          </cell>
          <cell r="M4967">
            <v>11208.333333333334</v>
          </cell>
        </row>
        <row r="4968">
          <cell r="A4968">
            <v>38322</v>
          </cell>
          <cell r="B4968" t="str">
            <v>Electricity</v>
          </cell>
          <cell r="C4968" t="str">
            <v>Camden</v>
          </cell>
          <cell r="D4968" t="str">
            <v>Progress Energy</v>
          </cell>
          <cell r="E4968">
            <v>39.639100000000006</v>
          </cell>
          <cell r="G4968" t="str">
            <v>$/MWh</v>
          </cell>
          <cell r="H4968">
            <v>11208.333333333334</v>
          </cell>
          <cell r="I4968" t="str">
            <v>US</v>
          </cell>
          <cell r="J4968" t="str">
            <v>Greene</v>
          </cell>
          <cell r="K4968">
            <v>444288.24583333341</v>
          </cell>
          <cell r="L4968">
            <v>444288.24583333341</v>
          </cell>
          <cell r="M4968">
            <v>11208.333333333334</v>
          </cell>
        </row>
        <row r="4969">
          <cell r="A4969">
            <v>38353</v>
          </cell>
          <cell r="B4969" t="str">
            <v>Electricity</v>
          </cell>
          <cell r="C4969" t="str">
            <v>Camden</v>
          </cell>
          <cell r="D4969" t="str">
            <v>Progress Energy</v>
          </cell>
          <cell r="E4969">
            <v>40</v>
          </cell>
          <cell r="G4969" t="str">
            <v>$/MWh</v>
          </cell>
          <cell r="H4969">
            <v>11208.333333333334</v>
          </cell>
          <cell r="I4969" t="str">
            <v>US</v>
          </cell>
          <cell r="J4969" t="str">
            <v>Greene</v>
          </cell>
          <cell r="K4969">
            <v>448333.33333333337</v>
          </cell>
          <cell r="L4969">
            <v>448333.33333333337</v>
          </cell>
          <cell r="M4969">
            <v>11208.333333333334</v>
          </cell>
        </row>
        <row r="4970">
          <cell r="A4970">
            <v>38384</v>
          </cell>
          <cell r="B4970" t="str">
            <v>Electricity</v>
          </cell>
          <cell r="C4970" t="str">
            <v>Camden</v>
          </cell>
          <cell r="D4970" t="str">
            <v>Progress Energy</v>
          </cell>
          <cell r="E4970">
            <v>40</v>
          </cell>
          <cell r="G4970" t="str">
            <v>$/MWh</v>
          </cell>
          <cell r="H4970">
            <v>11208.333333333334</v>
          </cell>
          <cell r="I4970" t="str">
            <v>US</v>
          </cell>
          <cell r="J4970" t="str">
            <v>Greene</v>
          </cell>
          <cell r="K4970">
            <v>448333.33333333337</v>
          </cell>
          <cell r="L4970">
            <v>448333.33333333337</v>
          </cell>
          <cell r="M4970">
            <v>11208.333333333334</v>
          </cell>
        </row>
        <row r="4971">
          <cell r="A4971">
            <v>38412</v>
          </cell>
          <cell r="B4971" t="str">
            <v>Electricity</v>
          </cell>
          <cell r="C4971" t="str">
            <v>Camden</v>
          </cell>
          <cell r="D4971" t="str">
            <v>Progress Energy</v>
          </cell>
          <cell r="E4971">
            <v>40</v>
          </cell>
          <cell r="G4971" t="str">
            <v>$/MWh</v>
          </cell>
          <cell r="H4971">
            <v>11208.333333333334</v>
          </cell>
          <cell r="I4971" t="str">
            <v>US</v>
          </cell>
          <cell r="J4971" t="str">
            <v>Greene</v>
          </cell>
          <cell r="K4971">
            <v>448333.33333333337</v>
          </cell>
          <cell r="L4971">
            <v>448333.33333333337</v>
          </cell>
          <cell r="M4971">
            <v>11208.333333333334</v>
          </cell>
        </row>
        <row r="4972">
          <cell r="A4972">
            <v>38443</v>
          </cell>
          <cell r="B4972" t="str">
            <v>Electricity</v>
          </cell>
          <cell r="C4972" t="str">
            <v>Camden</v>
          </cell>
          <cell r="D4972" t="str">
            <v>Progress Energy</v>
          </cell>
          <cell r="E4972">
            <v>40</v>
          </cell>
          <cell r="G4972" t="str">
            <v>$/MWh</v>
          </cell>
          <cell r="H4972">
            <v>11208.333333333334</v>
          </cell>
          <cell r="I4972" t="str">
            <v>US</v>
          </cell>
          <cell r="J4972" t="str">
            <v>Greene</v>
          </cell>
          <cell r="K4972">
            <v>448333.33333333337</v>
          </cell>
          <cell r="L4972">
            <v>448333.33333333337</v>
          </cell>
          <cell r="M4972">
            <v>11208.333333333334</v>
          </cell>
        </row>
        <row r="4973">
          <cell r="A4973">
            <v>38473</v>
          </cell>
          <cell r="B4973" t="str">
            <v>Electricity</v>
          </cell>
          <cell r="C4973" t="str">
            <v>Camden</v>
          </cell>
          <cell r="D4973" t="str">
            <v>Progress Energy</v>
          </cell>
          <cell r="E4973">
            <v>40</v>
          </cell>
          <cell r="G4973" t="str">
            <v>$/MWh</v>
          </cell>
          <cell r="H4973">
            <v>11208.333333333334</v>
          </cell>
          <cell r="I4973" t="str">
            <v>US</v>
          </cell>
          <cell r="J4973" t="str">
            <v>Greene</v>
          </cell>
          <cell r="K4973">
            <v>448333.33333333337</v>
          </cell>
          <cell r="L4973">
            <v>448333.33333333337</v>
          </cell>
          <cell r="M4973">
            <v>11208.333333333334</v>
          </cell>
        </row>
        <row r="4974">
          <cell r="A4974">
            <v>38504</v>
          </cell>
          <cell r="B4974" t="str">
            <v>Electricity</v>
          </cell>
          <cell r="C4974" t="str">
            <v>Camden</v>
          </cell>
          <cell r="D4974" t="str">
            <v>Progress Energy</v>
          </cell>
          <cell r="E4974">
            <v>40</v>
          </cell>
          <cell r="G4974" t="str">
            <v>$/MWh</v>
          </cell>
          <cell r="H4974">
            <v>11208.333333333334</v>
          </cell>
          <cell r="I4974" t="str">
            <v>US</v>
          </cell>
          <cell r="J4974" t="str">
            <v>Greene</v>
          </cell>
          <cell r="K4974">
            <v>448333.33333333337</v>
          </cell>
          <cell r="L4974">
            <v>448333.33333333337</v>
          </cell>
          <cell r="M4974">
            <v>11208.333333333334</v>
          </cell>
        </row>
        <row r="4975">
          <cell r="A4975">
            <v>38534</v>
          </cell>
          <cell r="B4975" t="str">
            <v>Electricity</v>
          </cell>
          <cell r="C4975" t="str">
            <v>Camden</v>
          </cell>
          <cell r="D4975" t="str">
            <v>Progress Energy</v>
          </cell>
          <cell r="E4975">
            <v>40</v>
          </cell>
          <cell r="G4975" t="str">
            <v>$/MWh</v>
          </cell>
          <cell r="H4975">
            <v>11208.333333333334</v>
          </cell>
          <cell r="I4975" t="str">
            <v>US</v>
          </cell>
          <cell r="J4975" t="str">
            <v>Greene</v>
          </cell>
          <cell r="K4975">
            <v>448333.33333333337</v>
          </cell>
          <cell r="L4975">
            <v>448333.33333333337</v>
          </cell>
          <cell r="M4975">
            <v>11208.333333333334</v>
          </cell>
        </row>
        <row r="4976">
          <cell r="A4976">
            <v>38565</v>
          </cell>
          <cell r="B4976" t="str">
            <v>Electricity</v>
          </cell>
          <cell r="C4976" t="str">
            <v>Camden</v>
          </cell>
          <cell r="D4976" t="str">
            <v>Progress Energy</v>
          </cell>
          <cell r="E4976">
            <v>40</v>
          </cell>
          <cell r="G4976" t="str">
            <v>$/MWh</v>
          </cell>
          <cell r="H4976">
            <v>11208.333333333334</v>
          </cell>
          <cell r="I4976" t="str">
            <v>US</v>
          </cell>
          <cell r="J4976" t="str">
            <v>Greene</v>
          </cell>
          <cell r="K4976">
            <v>448333.33333333337</v>
          </cell>
          <cell r="L4976">
            <v>448333.33333333337</v>
          </cell>
          <cell r="M4976">
            <v>11208.333333333334</v>
          </cell>
        </row>
        <row r="4977">
          <cell r="A4977">
            <v>38596</v>
          </cell>
          <cell r="B4977" t="str">
            <v>Electricity</v>
          </cell>
          <cell r="C4977" t="str">
            <v>Camden</v>
          </cell>
          <cell r="D4977" t="str">
            <v>Progress Energy</v>
          </cell>
          <cell r="E4977">
            <v>40</v>
          </cell>
          <cell r="G4977" t="str">
            <v>$/MWh</v>
          </cell>
          <cell r="H4977">
            <v>11208.333333333334</v>
          </cell>
          <cell r="I4977" t="str">
            <v>US</v>
          </cell>
          <cell r="J4977" t="str">
            <v>Greene</v>
          </cell>
          <cell r="K4977">
            <v>448333.33333333337</v>
          </cell>
          <cell r="L4977">
            <v>448333.33333333337</v>
          </cell>
          <cell r="M4977">
            <v>11208.333333333334</v>
          </cell>
        </row>
        <row r="4978">
          <cell r="A4978">
            <v>38626</v>
          </cell>
          <cell r="B4978" t="str">
            <v>Electricity</v>
          </cell>
          <cell r="C4978" t="str">
            <v>Camden</v>
          </cell>
          <cell r="D4978" t="str">
            <v>Progress Energy</v>
          </cell>
          <cell r="E4978">
            <v>40</v>
          </cell>
          <cell r="G4978" t="str">
            <v>$/MWh</v>
          </cell>
          <cell r="H4978">
            <v>11208.333333333334</v>
          </cell>
          <cell r="I4978" t="str">
            <v>US</v>
          </cell>
          <cell r="J4978" t="str">
            <v>Greene</v>
          </cell>
          <cell r="K4978">
            <v>448333.33333333337</v>
          </cell>
          <cell r="L4978">
            <v>448333.33333333337</v>
          </cell>
          <cell r="M4978">
            <v>11208.333333333334</v>
          </cell>
        </row>
        <row r="4979">
          <cell r="A4979">
            <v>38657</v>
          </cell>
          <cell r="B4979" t="str">
            <v>Electricity</v>
          </cell>
          <cell r="C4979" t="str">
            <v>Camden</v>
          </cell>
          <cell r="D4979" t="str">
            <v>Progress Energy</v>
          </cell>
          <cell r="E4979">
            <v>40</v>
          </cell>
          <cell r="G4979" t="str">
            <v>$/MWh</v>
          </cell>
          <cell r="H4979">
            <v>11208.333333333334</v>
          </cell>
          <cell r="I4979" t="str">
            <v>US</v>
          </cell>
          <cell r="J4979" t="str">
            <v>Greene</v>
          </cell>
          <cell r="K4979">
            <v>448333.33333333337</v>
          </cell>
          <cell r="L4979">
            <v>448333.33333333337</v>
          </cell>
          <cell r="M4979">
            <v>11208.333333333334</v>
          </cell>
        </row>
        <row r="4980">
          <cell r="A4980">
            <v>38687</v>
          </cell>
          <cell r="B4980" t="str">
            <v>Electricity</v>
          </cell>
          <cell r="C4980" t="str">
            <v>Camden</v>
          </cell>
          <cell r="D4980" t="str">
            <v>Progress Energy</v>
          </cell>
          <cell r="E4980">
            <v>40</v>
          </cell>
          <cell r="G4980" t="str">
            <v>$/MWh</v>
          </cell>
          <cell r="H4980">
            <v>11208.333333333334</v>
          </cell>
          <cell r="I4980" t="str">
            <v>US</v>
          </cell>
          <cell r="J4980" t="str">
            <v>Greene</v>
          </cell>
          <cell r="K4980">
            <v>448333.33333333337</v>
          </cell>
          <cell r="L4980">
            <v>448333.33333333337</v>
          </cell>
          <cell r="M4980">
            <v>11208.333333333334</v>
          </cell>
        </row>
        <row r="4981">
          <cell r="A4981">
            <v>38412</v>
          </cell>
          <cell r="B4981" t="str">
            <v>Coal</v>
          </cell>
          <cell r="C4981" t="str">
            <v>Waynesboro</v>
          </cell>
          <cell r="D4981" t="str">
            <v>White River</v>
          </cell>
          <cell r="E4981">
            <v>68</v>
          </cell>
          <cell r="F4981">
            <v>14.95</v>
          </cell>
          <cell r="G4981" t="str">
            <v>$/ton</v>
          </cell>
          <cell r="H4981">
            <v>1600</v>
          </cell>
          <cell r="I4981" t="str">
            <v>US</v>
          </cell>
          <cell r="J4981" t="str">
            <v>Greene</v>
          </cell>
          <cell r="K4981">
            <v>132720</v>
          </cell>
          <cell r="L4981">
            <v>108800</v>
          </cell>
          <cell r="M4981">
            <v>1600</v>
          </cell>
        </row>
        <row r="4982">
          <cell r="A4982">
            <v>38443</v>
          </cell>
          <cell r="B4982" t="str">
            <v>Coal</v>
          </cell>
          <cell r="C4982" t="str">
            <v>Waynesboro</v>
          </cell>
          <cell r="D4982" t="str">
            <v>White River</v>
          </cell>
          <cell r="E4982">
            <v>68</v>
          </cell>
          <cell r="F4982">
            <v>14.95</v>
          </cell>
          <cell r="G4982" t="str">
            <v>$/ton</v>
          </cell>
          <cell r="H4982">
            <v>1600</v>
          </cell>
          <cell r="I4982" t="str">
            <v>US</v>
          </cell>
          <cell r="J4982" t="str">
            <v>Greene</v>
          </cell>
          <cell r="K4982">
            <v>132720</v>
          </cell>
          <cell r="L4982">
            <v>108800</v>
          </cell>
          <cell r="M4982">
            <v>1600</v>
          </cell>
        </row>
        <row r="4983">
          <cell r="A4983">
            <v>38473</v>
          </cell>
          <cell r="B4983" t="str">
            <v>Coal</v>
          </cell>
          <cell r="C4983" t="str">
            <v>Waynesboro</v>
          </cell>
          <cell r="D4983" t="str">
            <v>White River</v>
          </cell>
          <cell r="E4983">
            <v>68</v>
          </cell>
          <cell r="F4983">
            <v>14.95</v>
          </cell>
          <cell r="G4983" t="str">
            <v>$/ton</v>
          </cell>
          <cell r="H4983">
            <v>1600</v>
          </cell>
          <cell r="I4983" t="str">
            <v>US</v>
          </cell>
          <cell r="J4983" t="str">
            <v>Greene</v>
          </cell>
          <cell r="K4983">
            <v>132720</v>
          </cell>
          <cell r="L4983">
            <v>108800</v>
          </cell>
          <cell r="M4983">
            <v>1600</v>
          </cell>
        </row>
        <row r="4984">
          <cell r="A4984">
            <v>38504</v>
          </cell>
          <cell r="B4984" t="str">
            <v>Coal</v>
          </cell>
          <cell r="C4984" t="str">
            <v>Waynesboro</v>
          </cell>
          <cell r="D4984" t="str">
            <v>White River</v>
          </cell>
          <cell r="E4984">
            <v>68</v>
          </cell>
          <cell r="F4984">
            <v>14.95</v>
          </cell>
          <cell r="G4984" t="str">
            <v>$/ton</v>
          </cell>
          <cell r="H4984">
            <v>1600</v>
          </cell>
          <cell r="I4984" t="str">
            <v>US</v>
          </cell>
          <cell r="J4984" t="str">
            <v>Greene</v>
          </cell>
          <cell r="K4984">
            <v>132720</v>
          </cell>
          <cell r="L4984">
            <v>108800</v>
          </cell>
          <cell r="M4984">
            <v>1600</v>
          </cell>
        </row>
        <row r="4985">
          <cell r="A4985">
            <v>38534</v>
          </cell>
          <cell r="B4985" t="str">
            <v>Coal</v>
          </cell>
          <cell r="C4985" t="str">
            <v>Waynesboro</v>
          </cell>
          <cell r="D4985" t="str">
            <v>White River</v>
          </cell>
          <cell r="E4985">
            <v>68</v>
          </cell>
          <cell r="F4985">
            <v>14.95</v>
          </cell>
          <cell r="G4985" t="str">
            <v>$/ton</v>
          </cell>
          <cell r="H4985">
            <v>1600</v>
          </cell>
          <cell r="I4985" t="str">
            <v>US</v>
          </cell>
          <cell r="J4985" t="str">
            <v>Greene</v>
          </cell>
          <cell r="K4985">
            <v>132720</v>
          </cell>
          <cell r="L4985">
            <v>108800</v>
          </cell>
          <cell r="M4985">
            <v>1600</v>
          </cell>
        </row>
        <row r="4986">
          <cell r="A4986">
            <v>38565</v>
          </cell>
          <cell r="B4986" t="str">
            <v>Coal</v>
          </cell>
          <cell r="C4986" t="str">
            <v>Waynesboro</v>
          </cell>
          <cell r="D4986" t="str">
            <v>White River</v>
          </cell>
          <cell r="E4986">
            <v>68</v>
          </cell>
          <cell r="F4986">
            <v>14.95</v>
          </cell>
          <cell r="G4986" t="str">
            <v>$/ton</v>
          </cell>
          <cell r="H4986">
            <v>1600</v>
          </cell>
          <cell r="I4986" t="str">
            <v>US</v>
          </cell>
          <cell r="J4986" t="str">
            <v>Greene</v>
          </cell>
          <cell r="K4986">
            <v>132720</v>
          </cell>
          <cell r="L4986">
            <v>108800</v>
          </cell>
          <cell r="M4986">
            <v>1600</v>
          </cell>
        </row>
        <row r="4987">
          <cell r="A4987">
            <v>38596</v>
          </cell>
          <cell r="B4987" t="str">
            <v>Coal</v>
          </cell>
          <cell r="C4987" t="str">
            <v>Waynesboro</v>
          </cell>
          <cell r="D4987" t="str">
            <v>White River</v>
          </cell>
          <cell r="E4987">
            <v>68</v>
          </cell>
          <cell r="F4987">
            <v>14.95</v>
          </cell>
          <cell r="G4987" t="str">
            <v>$/ton</v>
          </cell>
          <cell r="H4987">
            <v>1600</v>
          </cell>
          <cell r="I4987" t="str">
            <v>US</v>
          </cell>
          <cell r="J4987" t="str">
            <v>Greene</v>
          </cell>
          <cell r="K4987">
            <v>132720</v>
          </cell>
          <cell r="L4987">
            <v>108800</v>
          </cell>
          <cell r="M4987">
            <v>1600</v>
          </cell>
        </row>
        <row r="4988">
          <cell r="A4988">
            <v>38626</v>
          </cell>
          <cell r="B4988" t="str">
            <v>Coal</v>
          </cell>
          <cell r="C4988" t="str">
            <v>Waynesboro</v>
          </cell>
          <cell r="D4988" t="str">
            <v>White River</v>
          </cell>
          <cell r="E4988">
            <v>68</v>
          </cell>
          <cell r="F4988">
            <v>14.95</v>
          </cell>
          <cell r="G4988" t="str">
            <v>$/ton</v>
          </cell>
          <cell r="H4988">
            <v>1600</v>
          </cell>
          <cell r="I4988" t="str">
            <v>US</v>
          </cell>
          <cell r="J4988" t="str">
            <v>Greene</v>
          </cell>
          <cell r="K4988">
            <v>132720</v>
          </cell>
          <cell r="L4988">
            <v>108800</v>
          </cell>
          <cell r="M4988">
            <v>1600</v>
          </cell>
        </row>
        <row r="4989">
          <cell r="A4989">
            <v>38657</v>
          </cell>
          <cell r="B4989" t="str">
            <v>Coal</v>
          </cell>
          <cell r="C4989" t="str">
            <v>Waynesboro</v>
          </cell>
          <cell r="D4989" t="str">
            <v>White River</v>
          </cell>
          <cell r="E4989">
            <v>68</v>
          </cell>
          <cell r="F4989">
            <v>14.95</v>
          </cell>
          <cell r="G4989" t="str">
            <v>$/ton</v>
          </cell>
          <cell r="H4989">
            <v>1600</v>
          </cell>
          <cell r="I4989" t="str">
            <v>US</v>
          </cell>
          <cell r="J4989" t="str">
            <v>Greene</v>
          </cell>
          <cell r="K4989">
            <v>132720</v>
          </cell>
          <cell r="L4989">
            <v>108800</v>
          </cell>
          <cell r="M4989">
            <v>1600</v>
          </cell>
        </row>
        <row r="4990">
          <cell r="A4990">
            <v>38687</v>
          </cell>
          <cell r="B4990" t="str">
            <v>Coal</v>
          </cell>
          <cell r="C4990" t="str">
            <v>Waynesboro</v>
          </cell>
          <cell r="D4990" t="str">
            <v>White River</v>
          </cell>
          <cell r="E4990">
            <v>68</v>
          </cell>
          <cell r="F4990">
            <v>14.95</v>
          </cell>
          <cell r="G4990" t="str">
            <v>$/ton</v>
          </cell>
          <cell r="H4990">
            <v>1600</v>
          </cell>
          <cell r="I4990" t="str">
            <v>US</v>
          </cell>
          <cell r="J4990" t="str">
            <v>Greene</v>
          </cell>
          <cell r="K4990">
            <v>132720</v>
          </cell>
          <cell r="L4990">
            <v>108800</v>
          </cell>
          <cell r="M4990">
            <v>1600</v>
          </cell>
        </row>
        <row r="4991">
          <cell r="A4991">
            <v>37622</v>
          </cell>
          <cell r="B4991" t="str">
            <v>Coal</v>
          </cell>
          <cell r="C4991" t="str">
            <v>Seaford</v>
          </cell>
          <cell r="D4991" t="str">
            <v>D. Richards</v>
          </cell>
          <cell r="E4991">
            <v>53.01</v>
          </cell>
          <cell r="G4991" t="str">
            <v>$/ton</v>
          </cell>
          <cell r="H4991">
            <v>4166.666666666667</v>
          </cell>
          <cell r="I4991" t="str">
            <v>US</v>
          </cell>
          <cell r="J4991" t="str">
            <v>Greene</v>
          </cell>
          <cell r="K4991">
            <v>220875</v>
          </cell>
          <cell r="L4991">
            <v>220875</v>
          </cell>
          <cell r="M4991">
            <v>4166.666666666667</v>
          </cell>
        </row>
        <row r="4992">
          <cell r="A4992">
            <v>37653</v>
          </cell>
          <cell r="B4992" t="str">
            <v>Coal</v>
          </cell>
          <cell r="C4992" t="str">
            <v>Seaford</v>
          </cell>
          <cell r="D4992" t="str">
            <v>D. Richards</v>
          </cell>
          <cell r="E4992">
            <v>53.01</v>
          </cell>
          <cell r="G4992" t="str">
            <v>$/ton</v>
          </cell>
          <cell r="H4992">
            <v>4166.666666666667</v>
          </cell>
          <cell r="I4992" t="str">
            <v>US</v>
          </cell>
          <cell r="J4992" t="str">
            <v>Greene</v>
          </cell>
          <cell r="K4992">
            <v>220875</v>
          </cell>
          <cell r="L4992">
            <v>220875</v>
          </cell>
          <cell r="M4992">
            <v>4166.666666666667</v>
          </cell>
        </row>
        <row r="4993">
          <cell r="A4993">
            <v>37681</v>
          </cell>
          <cell r="B4993" t="str">
            <v>Coal</v>
          </cell>
          <cell r="C4993" t="str">
            <v>Seaford</v>
          </cell>
          <cell r="D4993" t="str">
            <v>D. Richards</v>
          </cell>
          <cell r="E4993">
            <v>53.01</v>
          </cell>
          <cell r="G4993" t="str">
            <v>$/ton</v>
          </cell>
          <cell r="H4993">
            <v>4166.666666666667</v>
          </cell>
          <cell r="I4993" t="str">
            <v>US</v>
          </cell>
          <cell r="J4993" t="str">
            <v>Greene</v>
          </cell>
          <cell r="K4993">
            <v>220875</v>
          </cell>
          <cell r="L4993">
            <v>220875</v>
          </cell>
          <cell r="M4993">
            <v>4166.666666666667</v>
          </cell>
        </row>
        <row r="4994">
          <cell r="A4994">
            <v>37712</v>
          </cell>
          <cell r="B4994" t="str">
            <v>Coal</v>
          </cell>
          <cell r="C4994" t="str">
            <v>Seaford</v>
          </cell>
          <cell r="D4994" t="str">
            <v>D. Richards</v>
          </cell>
          <cell r="E4994">
            <v>53.01</v>
          </cell>
          <cell r="G4994" t="str">
            <v>$/ton</v>
          </cell>
          <cell r="H4994">
            <v>4166.666666666667</v>
          </cell>
          <cell r="I4994" t="str">
            <v>US</v>
          </cell>
          <cell r="J4994" t="str">
            <v>Greene</v>
          </cell>
          <cell r="K4994">
            <v>220875</v>
          </cell>
          <cell r="L4994">
            <v>220875</v>
          </cell>
          <cell r="M4994">
            <v>4166.666666666667</v>
          </cell>
        </row>
        <row r="4995">
          <cell r="A4995">
            <v>37742</v>
          </cell>
          <cell r="B4995" t="str">
            <v>Coal</v>
          </cell>
          <cell r="C4995" t="str">
            <v>Seaford</v>
          </cell>
          <cell r="D4995" t="str">
            <v>D. Richards</v>
          </cell>
          <cell r="E4995">
            <v>53.01</v>
          </cell>
          <cell r="G4995" t="str">
            <v>$/ton</v>
          </cell>
          <cell r="H4995">
            <v>4166.666666666667</v>
          </cell>
          <cell r="I4995" t="str">
            <v>US</v>
          </cell>
          <cell r="J4995" t="str">
            <v>Greene</v>
          </cell>
          <cell r="K4995">
            <v>220875</v>
          </cell>
          <cell r="L4995">
            <v>220875</v>
          </cell>
          <cell r="M4995">
            <v>4166.666666666667</v>
          </cell>
        </row>
        <row r="4996">
          <cell r="A4996">
            <v>37773</v>
          </cell>
          <cell r="B4996" t="str">
            <v>Coal</v>
          </cell>
          <cell r="C4996" t="str">
            <v>Seaford</v>
          </cell>
          <cell r="D4996" t="str">
            <v>D. Richards</v>
          </cell>
          <cell r="E4996">
            <v>53.01</v>
          </cell>
          <cell r="G4996" t="str">
            <v>$/ton</v>
          </cell>
          <cell r="H4996">
            <v>4166.666666666667</v>
          </cell>
          <cell r="I4996" t="str">
            <v>US</v>
          </cell>
          <cell r="J4996" t="str">
            <v>Greene</v>
          </cell>
          <cell r="K4996">
            <v>220875</v>
          </cell>
          <cell r="L4996">
            <v>220875</v>
          </cell>
          <cell r="M4996">
            <v>4166.666666666667</v>
          </cell>
        </row>
        <row r="4997">
          <cell r="A4997">
            <v>37803</v>
          </cell>
          <cell r="B4997" t="str">
            <v>Coal</v>
          </cell>
          <cell r="C4997" t="str">
            <v>Seaford</v>
          </cell>
          <cell r="D4997" t="str">
            <v>D. Richards</v>
          </cell>
          <cell r="E4997">
            <v>53.01</v>
          </cell>
          <cell r="G4997" t="str">
            <v>$/ton</v>
          </cell>
          <cell r="H4997">
            <v>4166.666666666667</v>
          </cell>
          <cell r="I4997" t="str">
            <v>US</v>
          </cell>
          <cell r="J4997" t="str">
            <v>Greene</v>
          </cell>
          <cell r="K4997">
            <v>220875</v>
          </cell>
          <cell r="L4997">
            <v>220875</v>
          </cell>
          <cell r="M4997">
            <v>4166.666666666667</v>
          </cell>
        </row>
        <row r="4998">
          <cell r="A4998">
            <v>37834</v>
          </cell>
          <cell r="B4998" t="str">
            <v>Coal</v>
          </cell>
          <cell r="C4998" t="str">
            <v>Seaford</v>
          </cell>
          <cell r="D4998" t="str">
            <v>D. Richards</v>
          </cell>
          <cell r="E4998">
            <v>53.01</v>
          </cell>
          <cell r="G4998" t="str">
            <v>$/ton</v>
          </cell>
          <cell r="H4998">
            <v>4166.666666666667</v>
          </cell>
          <cell r="I4998" t="str">
            <v>US</v>
          </cell>
          <cell r="J4998" t="str">
            <v>Greene</v>
          </cell>
          <cell r="K4998">
            <v>220875</v>
          </cell>
          <cell r="L4998">
            <v>220875</v>
          </cell>
          <cell r="M4998">
            <v>4166.666666666667</v>
          </cell>
        </row>
        <row r="4999">
          <cell r="A4999">
            <v>37865</v>
          </cell>
          <cell r="B4999" t="str">
            <v>Coal</v>
          </cell>
          <cell r="C4999" t="str">
            <v>Seaford</v>
          </cell>
          <cell r="D4999" t="str">
            <v>D. Richards</v>
          </cell>
          <cell r="E4999">
            <v>53.01</v>
          </cell>
          <cell r="G4999" t="str">
            <v>$/ton</v>
          </cell>
          <cell r="H4999">
            <v>4166.666666666667</v>
          </cell>
          <cell r="I4999" t="str">
            <v>US</v>
          </cell>
          <cell r="J4999" t="str">
            <v>Greene</v>
          </cell>
          <cell r="K4999">
            <v>220875</v>
          </cell>
          <cell r="L4999">
            <v>220875</v>
          </cell>
          <cell r="M4999">
            <v>4166.666666666667</v>
          </cell>
        </row>
        <row r="5000">
          <cell r="A5000">
            <v>37895</v>
          </cell>
          <cell r="B5000" t="str">
            <v>Coal</v>
          </cell>
          <cell r="C5000" t="str">
            <v>Seaford</v>
          </cell>
          <cell r="D5000" t="str">
            <v>D. Richards</v>
          </cell>
          <cell r="E5000">
            <v>53.01</v>
          </cell>
          <cell r="G5000" t="str">
            <v>$/ton</v>
          </cell>
          <cell r="H5000">
            <v>4166.666666666667</v>
          </cell>
          <cell r="I5000" t="str">
            <v>US</v>
          </cell>
          <cell r="J5000" t="str">
            <v>Greene</v>
          </cell>
          <cell r="K5000">
            <v>220875</v>
          </cell>
          <cell r="L5000">
            <v>220875</v>
          </cell>
          <cell r="M5000">
            <v>4166.666666666667</v>
          </cell>
        </row>
        <row r="5001">
          <cell r="A5001">
            <v>37926</v>
          </cell>
          <cell r="B5001" t="str">
            <v>Coal</v>
          </cell>
          <cell r="C5001" t="str">
            <v>Seaford</v>
          </cell>
          <cell r="D5001" t="str">
            <v>D. Richards</v>
          </cell>
          <cell r="E5001">
            <v>53.01</v>
          </cell>
          <cell r="G5001" t="str">
            <v>$/ton</v>
          </cell>
          <cell r="H5001">
            <v>4166.666666666667</v>
          </cell>
          <cell r="I5001" t="str">
            <v>US</v>
          </cell>
          <cell r="J5001" t="str">
            <v>Greene</v>
          </cell>
          <cell r="K5001">
            <v>220875</v>
          </cell>
          <cell r="L5001">
            <v>220875</v>
          </cell>
          <cell r="M5001">
            <v>4166.666666666667</v>
          </cell>
        </row>
        <row r="5002">
          <cell r="A5002">
            <v>37956</v>
          </cell>
          <cell r="B5002" t="str">
            <v>Coal</v>
          </cell>
          <cell r="C5002" t="str">
            <v>Seaford</v>
          </cell>
          <cell r="D5002" t="str">
            <v>D. Richards</v>
          </cell>
          <cell r="E5002">
            <v>53.01</v>
          </cell>
          <cell r="G5002" t="str">
            <v>$/ton</v>
          </cell>
          <cell r="H5002">
            <v>4166.666666666667</v>
          </cell>
          <cell r="I5002" t="str">
            <v>US</v>
          </cell>
          <cell r="J5002" t="str">
            <v>Greene</v>
          </cell>
          <cell r="K5002">
            <v>220875</v>
          </cell>
          <cell r="L5002">
            <v>220875</v>
          </cell>
          <cell r="M5002">
            <v>4166.666666666667</v>
          </cell>
        </row>
        <row r="5003">
          <cell r="A5003">
            <v>37987</v>
          </cell>
          <cell r="B5003" t="str">
            <v>Coal</v>
          </cell>
          <cell r="C5003" t="str">
            <v>Seaford</v>
          </cell>
          <cell r="D5003" t="str">
            <v>D. Richards</v>
          </cell>
          <cell r="E5003">
            <v>53.15</v>
          </cell>
          <cell r="G5003" t="str">
            <v>$/ton</v>
          </cell>
          <cell r="H5003">
            <v>833.33333333333337</v>
          </cell>
          <cell r="I5003" t="str">
            <v>US</v>
          </cell>
          <cell r="J5003" t="str">
            <v>Greene</v>
          </cell>
          <cell r="K5003">
            <v>44291.666666666664</v>
          </cell>
          <cell r="L5003">
            <v>44291.666666666664</v>
          </cell>
          <cell r="M5003">
            <v>833.33333333333337</v>
          </cell>
        </row>
        <row r="5004">
          <cell r="A5004">
            <v>38018</v>
          </cell>
          <cell r="B5004" t="str">
            <v>Coal</v>
          </cell>
          <cell r="C5004" t="str">
            <v>Seaford</v>
          </cell>
          <cell r="D5004" t="str">
            <v>D. Richards</v>
          </cell>
          <cell r="E5004">
            <v>53.15</v>
          </cell>
          <cell r="G5004" t="str">
            <v>$/ton</v>
          </cell>
          <cell r="H5004">
            <v>833.33333333333337</v>
          </cell>
          <cell r="I5004" t="str">
            <v>US</v>
          </cell>
          <cell r="J5004" t="str">
            <v>Greene</v>
          </cell>
          <cell r="K5004">
            <v>44291.666666666664</v>
          </cell>
          <cell r="L5004">
            <v>44291.666666666664</v>
          </cell>
          <cell r="M5004">
            <v>833.33333333333337</v>
          </cell>
        </row>
        <row r="5005">
          <cell r="A5005">
            <v>38047</v>
          </cell>
          <cell r="B5005" t="str">
            <v>Coal</v>
          </cell>
          <cell r="C5005" t="str">
            <v>Seaford</v>
          </cell>
          <cell r="D5005" t="str">
            <v>D. Richards</v>
          </cell>
          <cell r="E5005">
            <v>53.15</v>
          </cell>
          <cell r="G5005" t="str">
            <v>$/ton</v>
          </cell>
          <cell r="H5005">
            <v>833.33333333333337</v>
          </cell>
          <cell r="I5005" t="str">
            <v>US</v>
          </cell>
          <cell r="J5005" t="str">
            <v>Greene</v>
          </cell>
          <cell r="K5005">
            <v>44291.666666666664</v>
          </cell>
          <cell r="L5005">
            <v>44291.666666666664</v>
          </cell>
          <cell r="M5005">
            <v>833.33333333333337</v>
          </cell>
        </row>
        <row r="5006">
          <cell r="A5006">
            <v>38078</v>
          </cell>
          <cell r="B5006" t="str">
            <v>Coal</v>
          </cell>
          <cell r="C5006" t="str">
            <v>Seaford</v>
          </cell>
          <cell r="D5006" t="str">
            <v>D. Richards</v>
          </cell>
          <cell r="E5006">
            <v>63</v>
          </cell>
          <cell r="G5006" t="str">
            <v>$/ton</v>
          </cell>
          <cell r="H5006">
            <v>833.33333333333337</v>
          </cell>
          <cell r="I5006" t="str">
            <v>US</v>
          </cell>
          <cell r="J5006" t="str">
            <v>Greene</v>
          </cell>
          <cell r="K5006">
            <v>52500</v>
          </cell>
          <cell r="L5006">
            <v>52500</v>
          </cell>
          <cell r="M5006">
            <v>833.33333333333337</v>
          </cell>
        </row>
        <row r="5007">
          <cell r="A5007">
            <v>38108</v>
          </cell>
          <cell r="B5007" t="str">
            <v>Coal</v>
          </cell>
          <cell r="C5007" t="str">
            <v>Seaford</v>
          </cell>
          <cell r="D5007" t="str">
            <v>D. Richards</v>
          </cell>
          <cell r="E5007">
            <v>63</v>
          </cell>
          <cell r="G5007" t="str">
            <v>$/ton</v>
          </cell>
          <cell r="H5007">
            <v>833.33333333333337</v>
          </cell>
          <cell r="I5007" t="str">
            <v>US</v>
          </cell>
          <cell r="J5007" t="str">
            <v>Greene</v>
          </cell>
          <cell r="K5007">
            <v>52500</v>
          </cell>
          <cell r="L5007">
            <v>52500</v>
          </cell>
          <cell r="M5007">
            <v>833.33333333333337</v>
          </cell>
        </row>
        <row r="5008">
          <cell r="A5008">
            <v>38139</v>
          </cell>
          <cell r="B5008" t="str">
            <v>Coal</v>
          </cell>
          <cell r="C5008" t="str">
            <v>Seaford</v>
          </cell>
          <cell r="D5008" t="str">
            <v>D. Richards</v>
          </cell>
          <cell r="E5008">
            <v>63</v>
          </cell>
          <cell r="G5008" t="str">
            <v>$/ton</v>
          </cell>
          <cell r="H5008">
            <v>833.33333333333337</v>
          </cell>
          <cell r="I5008" t="str">
            <v>US</v>
          </cell>
          <cell r="J5008" t="str">
            <v>Greene</v>
          </cell>
          <cell r="K5008">
            <v>52500</v>
          </cell>
          <cell r="L5008">
            <v>52500</v>
          </cell>
          <cell r="M5008">
            <v>833.33333333333337</v>
          </cell>
        </row>
        <row r="5009">
          <cell r="A5009">
            <v>38169</v>
          </cell>
          <cell r="B5009" t="str">
            <v>Coal</v>
          </cell>
          <cell r="C5009" t="str">
            <v>Seaford</v>
          </cell>
          <cell r="D5009" t="str">
            <v>D. Richards</v>
          </cell>
          <cell r="E5009">
            <v>63</v>
          </cell>
          <cell r="G5009" t="str">
            <v>$/ton</v>
          </cell>
          <cell r="H5009">
            <v>833.33333333333337</v>
          </cell>
          <cell r="I5009" t="str">
            <v>US</v>
          </cell>
          <cell r="J5009" t="str">
            <v>Greene</v>
          </cell>
          <cell r="K5009">
            <v>52500</v>
          </cell>
          <cell r="L5009">
            <v>52500</v>
          </cell>
          <cell r="M5009">
            <v>833.33333333333337</v>
          </cell>
        </row>
        <row r="5010">
          <cell r="A5010">
            <v>38200</v>
          </cell>
          <cell r="B5010" t="str">
            <v>Coal</v>
          </cell>
          <cell r="C5010" t="str">
            <v>Seaford</v>
          </cell>
          <cell r="D5010" t="str">
            <v>D. Richards</v>
          </cell>
          <cell r="E5010">
            <v>63</v>
          </cell>
          <cell r="G5010" t="str">
            <v>$/ton</v>
          </cell>
          <cell r="H5010">
            <v>833.33333333333337</v>
          </cell>
          <cell r="I5010" t="str">
            <v>US</v>
          </cell>
          <cell r="J5010" t="str">
            <v>Greene</v>
          </cell>
          <cell r="K5010">
            <v>52500</v>
          </cell>
          <cell r="L5010">
            <v>52500</v>
          </cell>
          <cell r="M5010">
            <v>833.33333333333337</v>
          </cell>
        </row>
        <row r="5011">
          <cell r="A5011">
            <v>38231</v>
          </cell>
          <cell r="B5011" t="str">
            <v>Coal</v>
          </cell>
          <cell r="C5011" t="str">
            <v>Seaford</v>
          </cell>
          <cell r="D5011" t="str">
            <v>D. Richards</v>
          </cell>
          <cell r="E5011">
            <v>63</v>
          </cell>
          <cell r="G5011" t="str">
            <v>$/ton</v>
          </cell>
          <cell r="H5011">
            <v>833.33333333333337</v>
          </cell>
          <cell r="I5011" t="str">
            <v>US</v>
          </cell>
          <cell r="J5011" t="str">
            <v>Greene</v>
          </cell>
          <cell r="K5011">
            <v>52500</v>
          </cell>
          <cell r="L5011">
            <v>52500</v>
          </cell>
          <cell r="M5011">
            <v>833.33333333333337</v>
          </cell>
        </row>
        <row r="5012">
          <cell r="A5012">
            <v>38261</v>
          </cell>
          <cell r="B5012" t="str">
            <v>Coal</v>
          </cell>
          <cell r="C5012" t="str">
            <v>Seaford</v>
          </cell>
          <cell r="D5012" t="str">
            <v>D. Richards</v>
          </cell>
          <cell r="E5012">
            <v>63</v>
          </cell>
          <cell r="G5012" t="str">
            <v>$/ton</v>
          </cell>
          <cell r="H5012">
            <v>833.33333333333337</v>
          </cell>
          <cell r="I5012" t="str">
            <v>US</v>
          </cell>
          <cell r="J5012" t="str">
            <v>Greene</v>
          </cell>
          <cell r="K5012">
            <v>52500</v>
          </cell>
          <cell r="L5012">
            <v>52500</v>
          </cell>
          <cell r="M5012">
            <v>833.33333333333337</v>
          </cell>
        </row>
        <row r="5013">
          <cell r="A5013">
            <v>38292</v>
          </cell>
          <cell r="B5013" t="str">
            <v>Coal</v>
          </cell>
          <cell r="C5013" t="str">
            <v>Seaford</v>
          </cell>
          <cell r="D5013" t="str">
            <v>D. Richards</v>
          </cell>
          <cell r="E5013">
            <v>63</v>
          </cell>
          <cell r="G5013" t="str">
            <v>$/ton</v>
          </cell>
          <cell r="H5013">
            <v>833.33333333333337</v>
          </cell>
          <cell r="I5013" t="str">
            <v>US</v>
          </cell>
          <cell r="J5013" t="str">
            <v>Greene</v>
          </cell>
          <cell r="K5013">
            <v>52500</v>
          </cell>
          <cell r="L5013">
            <v>52500</v>
          </cell>
          <cell r="M5013">
            <v>833.33333333333337</v>
          </cell>
        </row>
        <row r="5014">
          <cell r="A5014">
            <v>38322</v>
          </cell>
          <cell r="B5014" t="str">
            <v>Coal</v>
          </cell>
          <cell r="C5014" t="str">
            <v>Seaford</v>
          </cell>
          <cell r="D5014" t="str">
            <v>D. Richards</v>
          </cell>
          <cell r="E5014">
            <v>63</v>
          </cell>
          <cell r="G5014" t="str">
            <v>$/ton</v>
          </cell>
          <cell r="H5014">
            <v>833.33333333333337</v>
          </cell>
          <cell r="I5014" t="str">
            <v>US</v>
          </cell>
          <cell r="J5014" t="str">
            <v>Greene</v>
          </cell>
          <cell r="K5014">
            <v>52500</v>
          </cell>
          <cell r="L5014">
            <v>52500</v>
          </cell>
          <cell r="M5014">
            <v>833.33333333333337</v>
          </cell>
        </row>
        <row r="5015">
          <cell r="A5015">
            <v>38353</v>
          </cell>
          <cell r="B5015" t="str">
            <v>Coal</v>
          </cell>
          <cell r="C5015" t="str">
            <v>Seaford</v>
          </cell>
          <cell r="D5015" t="str">
            <v>D. Richards</v>
          </cell>
          <cell r="E5015">
            <v>53.15</v>
          </cell>
          <cell r="G5015" t="str">
            <v>$/ton</v>
          </cell>
          <cell r="H5015">
            <v>2500</v>
          </cell>
          <cell r="I5015" t="str">
            <v>US</v>
          </cell>
          <cell r="J5015" t="str">
            <v>Greene</v>
          </cell>
          <cell r="K5015">
            <v>132875</v>
          </cell>
          <cell r="L5015">
            <v>132875</v>
          </cell>
          <cell r="M5015">
            <v>2500</v>
          </cell>
        </row>
        <row r="5016">
          <cell r="A5016">
            <v>38384</v>
          </cell>
          <cell r="B5016" t="str">
            <v>Coal</v>
          </cell>
          <cell r="C5016" t="str">
            <v>Seaford</v>
          </cell>
          <cell r="D5016" t="str">
            <v>D. Richards</v>
          </cell>
          <cell r="E5016">
            <v>53.15</v>
          </cell>
          <cell r="G5016" t="str">
            <v>$/ton</v>
          </cell>
          <cell r="H5016">
            <v>2500</v>
          </cell>
          <cell r="I5016" t="str">
            <v>US</v>
          </cell>
          <cell r="J5016" t="str">
            <v>Greene</v>
          </cell>
          <cell r="K5016">
            <v>132875</v>
          </cell>
          <cell r="L5016">
            <v>132875</v>
          </cell>
          <cell r="M5016">
            <v>2500</v>
          </cell>
        </row>
        <row r="5017">
          <cell r="A5017">
            <v>38412</v>
          </cell>
          <cell r="B5017" t="str">
            <v>Coal</v>
          </cell>
          <cell r="C5017" t="str">
            <v>Seaford</v>
          </cell>
          <cell r="D5017" t="str">
            <v>D. Richards</v>
          </cell>
          <cell r="E5017">
            <v>53.15</v>
          </cell>
          <cell r="G5017" t="str">
            <v>$/ton</v>
          </cell>
          <cell r="H5017">
            <v>2500</v>
          </cell>
          <cell r="I5017" t="str">
            <v>US</v>
          </cell>
          <cell r="J5017" t="str">
            <v>Greene</v>
          </cell>
          <cell r="K5017">
            <v>132875</v>
          </cell>
          <cell r="L5017">
            <v>132875</v>
          </cell>
          <cell r="M5017">
            <v>2500</v>
          </cell>
        </row>
        <row r="5018">
          <cell r="A5018">
            <v>38443</v>
          </cell>
          <cell r="B5018" t="str">
            <v>Coal</v>
          </cell>
          <cell r="C5018" t="str">
            <v>Seaford</v>
          </cell>
          <cell r="D5018" t="str">
            <v>D. Richards</v>
          </cell>
          <cell r="E5018">
            <v>53.15</v>
          </cell>
          <cell r="G5018" t="str">
            <v>$/ton</v>
          </cell>
          <cell r="H5018">
            <v>2500</v>
          </cell>
          <cell r="I5018" t="str">
            <v>US</v>
          </cell>
          <cell r="J5018" t="str">
            <v>Greene</v>
          </cell>
          <cell r="K5018">
            <v>132875</v>
          </cell>
          <cell r="L5018">
            <v>132875</v>
          </cell>
          <cell r="M5018">
            <v>2500</v>
          </cell>
        </row>
        <row r="5019">
          <cell r="A5019">
            <v>38473</v>
          </cell>
          <cell r="B5019" t="str">
            <v>Coal</v>
          </cell>
          <cell r="C5019" t="str">
            <v>Seaford</v>
          </cell>
          <cell r="D5019" t="str">
            <v>D. Richards</v>
          </cell>
          <cell r="E5019">
            <v>53.15</v>
          </cell>
          <cell r="G5019" t="str">
            <v>$/ton</v>
          </cell>
          <cell r="H5019">
            <v>2500</v>
          </cell>
          <cell r="I5019" t="str">
            <v>US</v>
          </cell>
          <cell r="J5019" t="str">
            <v>Greene</v>
          </cell>
          <cell r="K5019">
            <v>132875</v>
          </cell>
          <cell r="L5019">
            <v>132875</v>
          </cell>
          <cell r="M5019">
            <v>2500</v>
          </cell>
        </row>
        <row r="5020">
          <cell r="A5020">
            <v>38504</v>
          </cell>
          <cell r="B5020" t="str">
            <v>Coal</v>
          </cell>
          <cell r="C5020" t="str">
            <v>Seaford</v>
          </cell>
          <cell r="D5020" t="str">
            <v>D. Richards</v>
          </cell>
          <cell r="E5020">
            <v>53.15</v>
          </cell>
          <cell r="G5020" t="str">
            <v>$/ton</v>
          </cell>
          <cell r="H5020">
            <v>2500</v>
          </cell>
          <cell r="I5020" t="str">
            <v>US</v>
          </cell>
          <cell r="J5020" t="str">
            <v>Greene</v>
          </cell>
          <cell r="K5020">
            <v>132875</v>
          </cell>
          <cell r="L5020">
            <v>132875</v>
          </cell>
          <cell r="M5020">
            <v>2500</v>
          </cell>
        </row>
        <row r="5021">
          <cell r="A5021">
            <v>38534</v>
          </cell>
          <cell r="B5021" t="str">
            <v>Coal</v>
          </cell>
          <cell r="C5021" t="str">
            <v>Seaford</v>
          </cell>
          <cell r="D5021" t="str">
            <v>D. Richards</v>
          </cell>
          <cell r="E5021">
            <v>53.15</v>
          </cell>
          <cell r="G5021" t="str">
            <v>$/ton</v>
          </cell>
          <cell r="H5021">
            <v>2500</v>
          </cell>
          <cell r="I5021" t="str">
            <v>US</v>
          </cell>
          <cell r="J5021" t="str">
            <v>Greene</v>
          </cell>
          <cell r="K5021">
            <v>132875</v>
          </cell>
          <cell r="L5021">
            <v>132875</v>
          </cell>
          <cell r="M5021">
            <v>2500</v>
          </cell>
        </row>
        <row r="5022">
          <cell r="A5022">
            <v>38565</v>
          </cell>
          <cell r="B5022" t="str">
            <v>Coal</v>
          </cell>
          <cell r="C5022" t="str">
            <v>Seaford</v>
          </cell>
          <cell r="D5022" t="str">
            <v>D. Richards</v>
          </cell>
          <cell r="E5022">
            <v>53.15</v>
          </cell>
          <cell r="G5022" t="str">
            <v>$/ton</v>
          </cell>
          <cell r="H5022">
            <v>2500</v>
          </cell>
          <cell r="I5022" t="str">
            <v>US</v>
          </cell>
          <cell r="J5022" t="str">
            <v>Greene</v>
          </cell>
          <cell r="K5022">
            <v>132875</v>
          </cell>
          <cell r="L5022">
            <v>132875</v>
          </cell>
          <cell r="M5022">
            <v>2500</v>
          </cell>
        </row>
        <row r="5023">
          <cell r="A5023">
            <v>38596</v>
          </cell>
          <cell r="B5023" t="str">
            <v>Coal</v>
          </cell>
          <cell r="C5023" t="str">
            <v>Seaford</v>
          </cell>
          <cell r="D5023" t="str">
            <v>D. Richards</v>
          </cell>
          <cell r="E5023">
            <v>53.15</v>
          </cell>
          <cell r="G5023" t="str">
            <v>$/ton</v>
          </cell>
          <cell r="H5023">
            <v>2500</v>
          </cell>
          <cell r="I5023" t="str">
            <v>US</v>
          </cell>
          <cell r="J5023" t="str">
            <v>Greene</v>
          </cell>
          <cell r="K5023">
            <v>132875</v>
          </cell>
          <cell r="L5023">
            <v>132875</v>
          </cell>
          <cell r="M5023">
            <v>2500</v>
          </cell>
        </row>
        <row r="5024">
          <cell r="A5024">
            <v>38626</v>
          </cell>
          <cell r="B5024" t="str">
            <v>Coal</v>
          </cell>
          <cell r="C5024" t="str">
            <v>Seaford</v>
          </cell>
          <cell r="D5024" t="str">
            <v>D. Richards</v>
          </cell>
          <cell r="E5024">
            <v>0</v>
          </cell>
          <cell r="G5024" t="str">
            <v>$/ton</v>
          </cell>
          <cell r="H5024">
            <v>2500</v>
          </cell>
          <cell r="I5024" t="str">
            <v>US</v>
          </cell>
          <cell r="J5024" t="str">
            <v>Greene</v>
          </cell>
          <cell r="K5024">
            <v>0</v>
          </cell>
          <cell r="L5024">
            <v>0</v>
          </cell>
          <cell r="M5024">
            <v>0</v>
          </cell>
        </row>
        <row r="5025">
          <cell r="A5025">
            <v>38657</v>
          </cell>
          <cell r="B5025" t="str">
            <v>Coal</v>
          </cell>
          <cell r="C5025" t="str">
            <v>Seaford</v>
          </cell>
          <cell r="D5025" t="str">
            <v>D. Richards</v>
          </cell>
          <cell r="E5025">
            <v>0</v>
          </cell>
          <cell r="G5025" t="str">
            <v>$/ton</v>
          </cell>
          <cell r="H5025">
            <v>2500</v>
          </cell>
          <cell r="I5025" t="str">
            <v>US</v>
          </cell>
          <cell r="J5025" t="str">
            <v>Greene</v>
          </cell>
          <cell r="K5025">
            <v>0</v>
          </cell>
          <cell r="L5025">
            <v>0</v>
          </cell>
          <cell r="M5025">
            <v>0</v>
          </cell>
        </row>
        <row r="5026">
          <cell r="A5026">
            <v>38687</v>
          </cell>
          <cell r="B5026" t="str">
            <v>Coal</v>
          </cell>
          <cell r="C5026" t="str">
            <v>Seaford</v>
          </cell>
          <cell r="D5026" t="str">
            <v>D. Richards</v>
          </cell>
          <cell r="E5026">
            <v>0</v>
          </cell>
          <cell r="G5026" t="str">
            <v>$/ton</v>
          </cell>
          <cell r="H5026">
            <v>2500</v>
          </cell>
          <cell r="I5026" t="str">
            <v>US</v>
          </cell>
          <cell r="J5026" t="str">
            <v>Greene</v>
          </cell>
          <cell r="K5026">
            <v>0</v>
          </cell>
          <cell r="L5026">
            <v>0</v>
          </cell>
          <cell r="M5026">
            <v>0</v>
          </cell>
        </row>
        <row r="5027">
          <cell r="A5027">
            <v>38018</v>
          </cell>
          <cell r="B5027" t="str">
            <v>Coal</v>
          </cell>
          <cell r="C5027" t="str">
            <v>Seaford</v>
          </cell>
          <cell r="D5027" t="str">
            <v>Don H Richards Coal Co Inc</v>
          </cell>
          <cell r="E5027">
            <v>41.500024699489551</v>
          </cell>
          <cell r="F5027">
            <v>19.059999999999999</v>
          </cell>
          <cell r="G5027" t="str">
            <v>$/ton</v>
          </cell>
          <cell r="H5027">
            <v>2429.1999999999998</v>
          </cell>
          <cell r="I5027" t="str">
            <v>US</v>
          </cell>
          <cell r="J5027" t="str">
            <v>Greene</v>
          </cell>
          <cell r="K5027">
            <v>147112.41199999998</v>
          </cell>
          <cell r="L5027">
            <v>100811.86000000002</v>
          </cell>
          <cell r="M5027">
            <v>2429.1999999999998</v>
          </cell>
        </row>
        <row r="5028">
          <cell r="A5028">
            <v>38078</v>
          </cell>
          <cell r="B5028" t="str">
            <v>Coal</v>
          </cell>
          <cell r="C5028" t="str">
            <v>Seaford</v>
          </cell>
          <cell r="D5028" t="str">
            <v>Don H Richards Coal Co Inc</v>
          </cell>
          <cell r="E5028">
            <v>64.194772304046055</v>
          </cell>
          <cell r="G5028" t="str">
            <v>$/ton</v>
          </cell>
          <cell r="H5028">
            <v>1476.75</v>
          </cell>
          <cell r="I5028" t="str">
            <v>US</v>
          </cell>
          <cell r="J5028" t="str">
            <v>Greene</v>
          </cell>
          <cell r="K5028">
            <v>94799.63</v>
          </cell>
          <cell r="L5028">
            <v>94799.63</v>
          </cell>
          <cell r="M5028">
            <v>1476.75</v>
          </cell>
        </row>
        <row r="5029">
          <cell r="A5029">
            <v>38108</v>
          </cell>
          <cell r="B5029" t="str">
            <v>Coal</v>
          </cell>
          <cell r="C5029" t="str">
            <v>Seaford</v>
          </cell>
          <cell r="D5029" t="str">
            <v>Don H Richards Coal Co Inc</v>
          </cell>
          <cell r="E5029">
            <v>56</v>
          </cell>
          <cell r="G5029" t="str">
            <v>$/ton</v>
          </cell>
          <cell r="H5029">
            <v>2072.9699999999998</v>
          </cell>
          <cell r="I5029" t="str">
            <v>US</v>
          </cell>
          <cell r="J5029" t="str">
            <v>Greene</v>
          </cell>
          <cell r="K5029">
            <v>116086.31999999999</v>
          </cell>
          <cell r="L5029">
            <v>116086.31999999999</v>
          </cell>
          <cell r="M5029">
            <v>2072.9699999999998</v>
          </cell>
        </row>
        <row r="5030">
          <cell r="A5030">
            <v>37622</v>
          </cell>
          <cell r="B5030" t="str">
            <v>Coal</v>
          </cell>
          <cell r="C5030" t="str">
            <v>Seaford</v>
          </cell>
          <cell r="D5030" t="str">
            <v>Naughton</v>
          </cell>
          <cell r="E5030">
            <v>53.01</v>
          </cell>
          <cell r="G5030" t="str">
            <v>$/ton</v>
          </cell>
          <cell r="H5030">
            <v>0</v>
          </cell>
          <cell r="I5030" t="str">
            <v>US</v>
          </cell>
          <cell r="J5030" t="str">
            <v>Greene</v>
          </cell>
          <cell r="K5030">
            <v>0</v>
          </cell>
          <cell r="L5030">
            <v>0</v>
          </cell>
          <cell r="M5030">
            <v>0</v>
          </cell>
        </row>
        <row r="5031">
          <cell r="A5031">
            <v>37653</v>
          </cell>
          <cell r="B5031" t="str">
            <v>Coal</v>
          </cell>
          <cell r="C5031" t="str">
            <v>Seaford</v>
          </cell>
          <cell r="D5031" t="str">
            <v>Naughton</v>
          </cell>
          <cell r="E5031">
            <v>53.01</v>
          </cell>
          <cell r="G5031" t="str">
            <v>$/ton</v>
          </cell>
          <cell r="H5031">
            <v>0</v>
          </cell>
          <cell r="I5031" t="str">
            <v>US</v>
          </cell>
          <cell r="J5031" t="str">
            <v>Greene</v>
          </cell>
          <cell r="K5031">
            <v>0</v>
          </cell>
          <cell r="L5031">
            <v>0</v>
          </cell>
          <cell r="M5031">
            <v>0</v>
          </cell>
        </row>
        <row r="5032">
          <cell r="A5032">
            <v>37681</v>
          </cell>
          <cell r="B5032" t="str">
            <v>Coal</v>
          </cell>
          <cell r="C5032" t="str">
            <v>Seaford</v>
          </cell>
          <cell r="D5032" t="str">
            <v>Naughton</v>
          </cell>
          <cell r="E5032">
            <v>53.01</v>
          </cell>
          <cell r="G5032" t="str">
            <v>$/ton</v>
          </cell>
          <cell r="H5032">
            <v>0</v>
          </cell>
          <cell r="I5032" t="str">
            <v>US</v>
          </cell>
          <cell r="J5032" t="str">
            <v>Greene</v>
          </cell>
          <cell r="K5032">
            <v>0</v>
          </cell>
          <cell r="L5032">
            <v>0</v>
          </cell>
          <cell r="M5032">
            <v>0</v>
          </cell>
        </row>
        <row r="5033">
          <cell r="A5033">
            <v>37712</v>
          </cell>
          <cell r="B5033" t="str">
            <v>Coal</v>
          </cell>
          <cell r="C5033" t="str">
            <v>Seaford</v>
          </cell>
          <cell r="D5033" t="str">
            <v>Naughton</v>
          </cell>
          <cell r="E5033">
            <v>53.01</v>
          </cell>
          <cell r="G5033" t="str">
            <v>$/ton</v>
          </cell>
          <cell r="H5033">
            <v>0</v>
          </cell>
          <cell r="I5033" t="str">
            <v>US</v>
          </cell>
          <cell r="J5033" t="str">
            <v>Greene</v>
          </cell>
          <cell r="K5033">
            <v>0</v>
          </cell>
          <cell r="L5033">
            <v>0</v>
          </cell>
          <cell r="M5033">
            <v>0</v>
          </cell>
        </row>
        <row r="5034">
          <cell r="A5034">
            <v>37742</v>
          </cell>
          <cell r="B5034" t="str">
            <v>Coal</v>
          </cell>
          <cell r="C5034" t="str">
            <v>Seaford</v>
          </cell>
          <cell r="D5034" t="str">
            <v>Naughton</v>
          </cell>
          <cell r="E5034">
            <v>53.01</v>
          </cell>
          <cell r="G5034" t="str">
            <v>$/ton</v>
          </cell>
          <cell r="H5034">
            <v>0</v>
          </cell>
          <cell r="I5034" t="str">
            <v>US</v>
          </cell>
          <cell r="J5034" t="str">
            <v>Greene</v>
          </cell>
          <cell r="K5034">
            <v>0</v>
          </cell>
          <cell r="L5034">
            <v>0</v>
          </cell>
          <cell r="M5034">
            <v>0</v>
          </cell>
        </row>
        <row r="5035">
          <cell r="A5035">
            <v>37773</v>
          </cell>
          <cell r="B5035" t="str">
            <v>Coal</v>
          </cell>
          <cell r="C5035" t="str">
            <v>Seaford</v>
          </cell>
          <cell r="D5035" t="str">
            <v>Naughton</v>
          </cell>
          <cell r="E5035">
            <v>53.01</v>
          </cell>
          <cell r="G5035" t="str">
            <v>$/ton</v>
          </cell>
          <cell r="H5035">
            <v>0</v>
          </cell>
          <cell r="I5035" t="str">
            <v>US</v>
          </cell>
          <cell r="J5035" t="str">
            <v>Greene</v>
          </cell>
          <cell r="K5035">
            <v>0</v>
          </cell>
          <cell r="L5035">
            <v>0</v>
          </cell>
          <cell r="M5035">
            <v>0</v>
          </cell>
        </row>
        <row r="5036">
          <cell r="A5036">
            <v>37803</v>
          </cell>
          <cell r="B5036" t="str">
            <v>Coal</v>
          </cell>
          <cell r="C5036" t="str">
            <v>Seaford</v>
          </cell>
          <cell r="D5036" t="str">
            <v>Naughton</v>
          </cell>
          <cell r="E5036">
            <v>60.58</v>
          </cell>
          <cell r="G5036" t="str">
            <v>$/ton</v>
          </cell>
          <cell r="H5036">
            <v>0</v>
          </cell>
          <cell r="I5036" t="str">
            <v>US</v>
          </cell>
          <cell r="J5036" t="str">
            <v>Greene</v>
          </cell>
          <cell r="K5036">
            <v>0</v>
          </cell>
          <cell r="L5036">
            <v>0</v>
          </cell>
          <cell r="M5036">
            <v>0</v>
          </cell>
        </row>
        <row r="5037">
          <cell r="A5037">
            <v>37834</v>
          </cell>
          <cell r="B5037" t="str">
            <v>Coal</v>
          </cell>
          <cell r="C5037" t="str">
            <v>Seaford</v>
          </cell>
          <cell r="D5037" t="str">
            <v>Naughton</v>
          </cell>
          <cell r="E5037">
            <v>60.58</v>
          </cell>
          <cell r="G5037" t="str">
            <v>$/ton</v>
          </cell>
          <cell r="H5037">
            <v>0</v>
          </cell>
          <cell r="I5037" t="str">
            <v>US</v>
          </cell>
          <cell r="J5037" t="str">
            <v>Greene</v>
          </cell>
          <cell r="K5037">
            <v>0</v>
          </cell>
          <cell r="L5037">
            <v>0</v>
          </cell>
          <cell r="M5037">
            <v>0</v>
          </cell>
        </row>
        <row r="5038">
          <cell r="A5038">
            <v>37865</v>
          </cell>
          <cell r="B5038" t="str">
            <v>Coal</v>
          </cell>
          <cell r="C5038" t="str">
            <v>Seaford</v>
          </cell>
          <cell r="D5038" t="str">
            <v>Naughton</v>
          </cell>
          <cell r="E5038">
            <v>60.58</v>
          </cell>
          <cell r="G5038" t="str">
            <v>$/ton</v>
          </cell>
          <cell r="H5038">
            <v>0</v>
          </cell>
          <cell r="I5038" t="str">
            <v>US</v>
          </cell>
          <cell r="J5038" t="str">
            <v>Greene</v>
          </cell>
          <cell r="K5038">
            <v>0</v>
          </cell>
          <cell r="L5038">
            <v>0</v>
          </cell>
          <cell r="M5038">
            <v>0</v>
          </cell>
        </row>
        <row r="5039">
          <cell r="A5039">
            <v>37895</v>
          </cell>
          <cell r="B5039" t="str">
            <v>Coal</v>
          </cell>
          <cell r="C5039" t="str">
            <v>Seaford</v>
          </cell>
          <cell r="D5039" t="str">
            <v>Naughton</v>
          </cell>
          <cell r="E5039">
            <v>60.58</v>
          </cell>
          <cell r="G5039" t="str">
            <v>$/ton</v>
          </cell>
          <cell r="H5039">
            <v>0</v>
          </cell>
          <cell r="I5039" t="str">
            <v>US</v>
          </cell>
          <cell r="J5039" t="str">
            <v>Greene</v>
          </cell>
          <cell r="K5039">
            <v>0</v>
          </cell>
          <cell r="L5039">
            <v>0</v>
          </cell>
          <cell r="M5039">
            <v>0</v>
          </cell>
        </row>
        <row r="5040">
          <cell r="A5040">
            <v>37926</v>
          </cell>
          <cell r="B5040" t="str">
            <v>Coal</v>
          </cell>
          <cell r="C5040" t="str">
            <v>Seaford</v>
          </cell>
          <cell r="D5040" t="str">
            <v>Naughton</v>
          </cell>
          <cell r="E5040">
            <v>60.58</v>
          </cell>
          <cell r="G5040" t="str">
            <v>$/ton</v>
          </cell>
          <cell r="H5040">
            <v>0</v>
          </cell>
          <cell r="I5040" t="str">
            <v>US</v>
          </cell>
          <cell r="J5040" t="str">
            <v>Greene</v>
          </cell>
          <cell r="K5040">
            <v>0</v>
          </cell>
          <cell r="L5040">
            <v>0</v>
          </cell>
          <cell r="M5040">
            <v>0</v>
          </cell>
        </row>
        <row r="5041">
          <cell r="A5041">
            <v>37956</v>
          </cell>
          <cell r="B5041" t="str">
            <v>Coal</v>
          </cell>
          <cell r="C5041" t="str">
            <v>Seaford</v>
          </cell>
          <cell r="D5041" t="str">
            <v>Naughton</v>
          </cell>
          <cell r="E5041">
            <v>60.58</v>
          </cell>
          <cell r="G5041" t="str">
            <v>$/ton</v>
          </cell>
          <cell r="H5041">
            <v>0</v>
          </cell>
          <cell r="I5041" t="str">
            <v>US</v>
          </cell>
          <cell r="J5041" t="str">
            <v>Greene</v>
          </cell>
          <cell r="K5041">
            <v>0</v>
          </cell>
          <cell r="L5041">
            <v>0</v>
          </cell>
          <cell r="M5041">
            <v>0</v>
          </cell>
        </row>
        <row r="5042">
          <cell r="A5042">
            <v>37987</v>
          </cell>
          <cell r="B5042" t="str">
            <v>Coal</v>
          </cell>
          <cell r="C5042" t="str">
            <v>Seaford</v>
          </cell>
          <cell r="D5042" t="str">
            <v>Naughton</v>
          </cell>
          <cell r="E5042">
            <v>63.58</v>
          </cell>
          <cell r="G5042" t="str">
            <v>$/ton</v>
          </cell>
          <cell r="H5042">
            <v>2500</v>
          </cell>
          <cell r="I5042" t="str">
            <v>US</v>
          </cell>
          <cell r="J5042" t="str">
            <v>Greene</v>
          </cell>
          <cell r="K5042">
            <v>158950</v>
          </cell>
          <cell r="L5042">
            <v>158950</v>
          </cell>
          <cell r="M5042">
            <v>2500</v>
          </cell>
        </row>
        <row r="5043">
          <cell r="A5043">
            <v>38018</v>
          </cell>
          <cell r="B5043" t="str">
            <v>Coal</v>
          </cell>
          <cell r="C5043" t="str">
            <v>Seaford</v>
          </cell>
          <cell r="D5043" t="str">
            <v>Naughton</v>
          </cell>
          <cell r="E5043">
            <v>63.58</v>
          </cell>
          <cell r="G5043" t="str">
            <v>$/ton</v>
          </cell>
          <cell r="H5043">
            <v>2500</v>
          </cell>
          <cell r="I5043" t="str">
            <v>US</v>
          </cell>
          <cell r="J5043" t="str">
            <v>Greene</v>
          </cell>
          <cell r="K5043">
            <v>158950</v>
          </cell>
          <cell r="L5043">
            <v>158950</v>
          </cell>
          <cell r="M5043">
            <v>2500</v>
          </cell>
        </row>
        <row r="5044">
          <cell r="A5044">
            <v>38047</v>
          </cell>
          <cell r="B5044" t="str">
            <v>Coal</v>
          </cell>
          <cell r="C5044" t="str">
            <v>Seaford</v>
          </cell>
          <cell r="D5044" t="str">
            <v>Naughton</v>
          </cell>
          <cell r="E5044">
            <v>63.58</v>
          </cell>
          <cell r="G5044" t="str">
            <v>$/ton</v>
          </cell>
          <cell r="H5044">
            <v>2500</v>
          </cell>
          <cell r="I5044" t="str">
            <v>US</v>
          </cell>
          <cell r="J5044" t="str">
            <v>Greene</v>
          </cell>
          <cell r="K5044">
            <v>158950</v>
          </cell>
          <cell r="L5044">
            <v>158950</v>
          </cell>
          <cell r="M5044">
            <v>2500</v>
          </cell>
        </row>
        <row r="5045">
          <cell r="A5045">
            <v>38078</v>
          </cell>
          <cell r="B5045" t="str">
            <v>Coal</v>
          </cell>
          <cell r="C5045" t="str">
            <v>Seaford</v>
          </cell>
          <cell r="D5045" t="str">
            <v>Naughton</v>
          </cell>
          <cell r="E5045">
            <v>63.58</v>
          </cell>
          <cell r="G5045" t="str">
            <v>$/ton</v>
          </cell>
          <cell r="H5045">
            <v>2500</v>
          </cell>
          <cell r="I5045" t="str">
            <v>US</v>
          </cell>
          <cell r="J5045" t="str">
            <v>Greene</v>
          </cell>
          <cell r="K5045">
            <v>158950</v>
          </cell>
          <cell r="L5045">
            <v>158950</v>
          </cell>
          <cell r="M5045">
            <v>2500</v>
          </cell>
        </row>
        <row r="5046">
          <cell r="A5046">
            <v>38108</v>
          </cell>
          <cell r="B5046" t="str">
            <v>Coal</v>
          </cell>
          <cell r="C5046" t="str">
            <v>Seaford</v>
          </cell>
          <cell r="D5046" t="str">
            <v>Naughton</v>
          </cell>
          <cell r="E5046">
            <v>63.58</v>
          </cell>
          <cell r="G5046" t="str">
            <v>$/ton</v>
          </cell>
          <cell r="H5046">
            <v>2500</v>
          </cell>
          <cell r="I5046" t="str">
            <v>US</v>
          </cell>
          <cell r="J5046" t="str">
            <v>Greene</v>
          </cell>
          <cell r="K5046">
            <v>158950</v>
          </cell>
          <cell r="L5046">
            <v>158950</v>
          </cell>
          <cell r="M5046">
            <v>2500</v>
          </cell>
        </row>
        <row r="5047">
          <cell r="A5047">
            <v>38139</v>
          </cell>
          <cell r="B5047" t="str">
            <v>Coal</v>
          </cell>
          <cell r="C5047" t="str">
            <v>Seaford</v>
          </cell>
          <cell r="D5047" t="str">
            <v>Naughton</v>
          </cell>
          <cell r="E5047">
            <v>63.58</v>
          </cell>
          <cell r="G5047" t="str">
            <v>$/ton</v>
          </cell>
          <cell r="H5047">
            <v>2500</v>
          </cell>
          <cell r="I5047" t="str">
            <v>US</v>
          </cell>
          <cell r="J5047" t="str">
            <v>Greene</v>
          </cell>
          <cell r="K5047">
            <v>158950</v>
          </cell>
          <cell r="L5047">
            <v>158950</v>
          </cell>
          <cell r="M5047">
            <v>2500</v>
          </cell>
        </row>
        <row r="5048">
          <cell r="A5048">
            <v>38169</v>
          </cell>
          <cell r="B5048" t="str">
            <v>Coal</v>
          </cell>
          <cell r="C5048" t="str">
            <v>Seaford</v>
          </cell>
          <cell r="D5048" t="str">
            <v>Naughton</v>
          </cell>
          <cell r="E5048">
            <v>63.58</v>
          </cell>
          <cell r="G5048" t="str">
            <v>$/ton</v>
          </cell>
          <cell r="H5048">
            <v>2500</v>
          </cell>
          <cell r="I5048" t="str">
            <v>US</v>
          </cell>
          <cell r="J5048" t="str">
            <v>Greene</v>
          </cell>
          <cell r="K5048">
            <v>158950</v>
          </cell>
          <cell r="L5048">
            <v>158950</v>
          </cell>
          <cell r="M5048">
            <v>2500</v>
          </cell>
        </row>
        <row r="5049">
          <cell r="A5049">
            <v>38200</v>
          </cell>
          <cell r="B5049" t="str">
            <v>Coal</v>
          </cell>
          <cell r="C5049" t="str">
            <v>Seaford</v>
          </cell>
          <cell r="D5049" t="str">
            <v>Naughton</v>
          </cell>
          <cell r="E5049">
            <v>63.58</v>
          </cell>
          <cell r="G5049" t="str">
            <v>$/ton</v>
          </cell>
          <cell r="H5049">
            <v>2500</v>
          </cell>
          <cell r="I5049" t="str">
            <v>US</v>
          </cell>
          <cell r="J5049" t="str">
            <v>Greene</v>
          </cell>
          <cell r="K5049">
            <v>158950</v>
          </cell>
          <cell r="L5049">
            <v>158950</v>
          </cell>
          <cell r="M5049">
            <v>2500</v>
          </cell>
        </row>
        <row r="5050">
          <cell r="A5050">
            <v>38231</v>
          </cell>
          <cell r="B5050" t="str">
            <v>Coal</v>
          </cell>
          <cell r="C5050" t="str">
            <v>Seaford</v>
          </cell>
          <cell r="D5050" t="str">
            <v>Naughton</v>
          </cell>
          <cell r="E5050">
            <v>63.58</v>
          </cell>
          <cell r="G5050" t="str">
            <v>$/ton</v>
          </cell>
          <cell r="H5050">
            <v>2500</v>
          </cell>
          <cell r="I5050" t="str">
            <v>US</v>
          </cell>
          <cell r="J5050" t="str">
            <v>Greene</v>
          </cell>
          <cell r="K5050">
            <v>158950</v>
          </cell>
          <cell r="L5050">
            <v>158950</v>
          </cell>
          <cell r="M5050">
            <v>2500</v>
          </cell>
        </row>
        <row r="5051">
          <cell r="A5051">
            <v>38261</v>
          </cell>
          <cell r="B5051" t="str">
            <v>Coal</v>
          </cell>
          <cell r="C5051" t="str">
            <v>Seaford</v>
          </cell>
          <cell r="D5051" t="str">
            <v>Naughton</v>
          </cell>
          <cell r="E5051">
            <v>63.58</v>
          </cell>
          <cell r="G5051" t="str">
            <v>$/ton</v>
          </cell>
          <cell r="H5051">
            <v>2500</v>
          </cell>
          <cell r="I5051" t="str">
            <v>US</v>
          </cell>
          <cell r="J5051" t="str">
            <v>Greene</v>
          </cell>
          <cell r="K5051">
            <v>158950</v>
          </cell>
          <cell r="L5051">
            <v>158950</v>
          </cell>
          <cell r="M5051">
            <v>2500</v>
          </cell>
        </row>
        <row r="5052">
          <cell r="A5052">
            <v>38292</v>
          </cell>
          <cell r="B5052" t="str">
            <v>Coal</v>
          </cell>
          <cell r="C5052" t="str">
            <v>Seaford</v>
          </cell>
          <cell r="D5052" t="str">
            <v>Naughton</v>
          </cell>
          <cell r="E5052">
            <v>63.58</v>
          </cell>
          <cell r="G5052" t="str">
            <v>$/ton</v>
          </cell>
          <cell r="H5052">
            <v>2500</v>
          </cell>
          <cell r="I5052" t="str">
            <v>US</v>
          </cell>
          <cell r="J5052" t="str">
            <v>Greene</v>
          </cell>
          <cell r="K5052">
            <v>158950</v>
          </cell>
          <cell r="L5052">
            <v>158950</v>
          </cell>
          <cell r="M5052">
            <v>2500</v>
          </cell>
        </row>
        <row r="5053">
          <cell r="A5053">
            <v>38322</v>
          </cell>
          <cell r="B5053" t="str">
            <v>Coal</v>
          </cell>
          <cell r="C5053" t="str">
            <v>Seaford</v>
          </cell>
          <cell r="D5053" t="str">
            <v>Naughton</v>
          </cell>
          <cell r="E5053">
            <v>63.58</v>
          </cell>
          <cell r="G5053" t="str">
            <v>$/ton</v>
          </cell>
          <cell r="H5053">
            <v>2500</v>
          </cell>
          <cell r="I5053" t="str">
            <v>US</v>
          </cell>
          <cell r="J5053" t="str">
            <v>Greene</v>
          </cell>
          <cell r="K5053">
            <v>158950</v>
          </cell>
          <cell r="L5053">
            <v>158950</v>
          </cell>
          <cell r="M5053">
            <v>2500</v>
          </cell>
        </row>
        <row r="5054">
          <cell r="A5054">
            <v>38353</v>
          </cell>
          <cell r="B5054" t="str">
            <v>Coal</v>
          </cell>
          <cell r="C5054" t="str">
            <v>Seaford</v>
          </cell>
          <cell r="D5054" t="str">
            <v>Naughton</v>
          </cell>
          <cell r="E5054">
            <v>63.58</v>
          </cell>
          <cell r="G5054" t="str">
            <v>$/ton</v>
          </cell>
          <cell r="H5054">
            <v>2500</v>
          </cell>
          <cell r="I5054" t="str">
            <v>US</v>
          </cell>
          <cell r="J5054" t="str">
            <v>Greene</v>
          </cell>
          <cell r="K5054">
            <v>158950</v>
          </cell>
          <cell r="L5054">
            <v>158950</v>
          </cell>
          <cell r="M5054">
            <v>2500</v>
          </cell>
        </row>
        <row r="5055">
          <cell r="A5055">
            <v>38384</v>
          </cell>
          <cell r="B5055" t="str">
            <v>Coal</v>
          </cell>
          <cell r="C5055" t="str">
            <v>Seaford</v>
          </cell>
          <cell r="D5055" t="str">
            <v>Naughton</v>
          </cell>
          <cell r="E5055">
            <v>63.58</v>
          </cell>
          <cell r="G5055" t="str">
            <v>$/ton</v>
          </cell>
          <cell r="H5055">
            <v>2500</v>
          </cell>
          <cell r="I5055" t="str">
            <v>US</v>
          </cell>
          <cell r="J5055" t="str">
            <v>Greene</v>
          </cell>
          <cell r="K5055">
            <v>158950</v>
          </cell>
          <cell r="L5055">
            <v>158950</v>
          </cell>
          <cell r="M5055">
            <v>2500</v>
          </cell>
        </row>
        <row r="5056">
          <cell r="A5056">
            <v>38412</v>
          </cell>
          <cell r="B5056" t="str">
            <v>Coal</v>
          </cell>
          <cell r="C5056" t="str">
            <v>Seaford</v>
          </cell>
          <cell r="D5056" t="str">
            <v>Naughton</v>
          </cell>
          <cell r="E5056">
            <v>63.58</v>
          </cell>
          <cell r="G5056" t="str">
            <v>$/ton</v>
          </cell>
          <cell r="H5056">
            <v>2500</v>
          </cell>
          <cell r="I5056" t="str">
            <v>US</v>
          </cell>
          <cell r="J5056" t="str">
            <v>Greene</v>
          </cell>
          <cell r="K5056">
            <v>158950</v>
          </cell>
          <cell r="L5056">
            <v>158950</v>
          </cell>
          <cell r="M5056">
            <v>2500</v>
          </cell>
        </row>
        <row r="5057">
          <cell r="A5057">
            <v>38443</v>
          </cell>
          <cell r="B5057" t="str">
            <v>Coal</v>
          </cell>
          <cell r="C5057" t="str">
            <v>Seaford</v>
          </cell>
          <cell r="D5057" t="str">
            <v>Naughton</v>
          </cell>
          <cell r="E5057">
            <v>63.58</v>
          </cell>
          <cell r="G5057" t="str">
            <v>$/ton</v>
          </cell>
          <cell r="H5057">
            <v>2500</v>
          </cell>
          <cell r="I5057" t="str">
            <v>US</v>
          </cell>
          <cell r="J5057" t="str">
            <v>Greene</v>
          </cell>
          <cell r="K5057">
            <v>158950</v>
          </cell>
          <cell r="L5057">
            <v>158950</v>
          </cell>
          <cell r="M5057">
            <v>2500</v>
          </cell>
        </row>
        <row r="5058">
          <cell r="A5058">
            <v>37622</v>
          </cell>
          <cell r="B5058" t="str">
            <v>Electricity</v>
          </cell>
          <cell r="C5058" t="str">
            <v>Chattanooga</v>
          </cell>
          <cell r="D5058" t="str">
            <v>Chattanooga Power</v>
          </cell>
          <cell r="E5058">
            <v>37.02602180070344</v>
          </cell>
          <cell r="G5058" t="str">
            <v>$/MWh</v>
          </cell>
          <cell r="H5058">
            <v>24762.5</v>
          </cell>
          <cell r="I5058" t="str">
            <v>US</v>
          </cell>
          <cell r="J5058" t="str">
            <v>Greene</v>
          </cell>
          <cell r="K5058">
            <v>916856.86483991891</v>
          </cell>
          <cell r="L5058">
            <v>916856.86483991891</v>
          </cell>
          <cell r="M5058">
            <v>24762.5</v>
          </cell>
        </row>
        <row r="5059">
          <cell r="A5059">
            <v>37653</v>
          </cell>
          <cell r="B5059" t="str">
            <v>Electricity</v>
          </cell>
          <cell r="C5059" t="str">
            <v>Chattanooga</v>
          </cell>
          <cell r="D5059" t="str">
            <v>Chattanooga Power</v>
          </cell>
          <cell r="E5059">
            <v>39.05533995400107</v>
          </cell>
          <cell r="G5059" t="str">
            <v>$/MWh</v>
          </cell>
          <cell r="H5059">
            <v>24762.5</v>
          </cell>
          <cell r="I5059" t="str">
            <v>US</v>
          </cell>
          <cell r="J5059" t="str">
            <v>Greene</v>
          </cell>
          <cell r="K5059">
            <v>967107.85561095155</v>
          </cell>
          <cell r="L5059">
            <v>967107.85561095155</v>
          </cell>
          <cell r="M5059">
            <v>24762.5</v>
          </cell>
        </row>
        <row r="5060">
          <cell r="A5060">
            <v>37681</v>
          </cell>
          <cell r="B5060" t="str">
            <v>Electricity</v>
          </cell>
          <cell r="C5060" t="str">
            <v>Chattanooga</v>
          </cell>
          <cell r="D5060" t="str">
            <v>Chattanooga Power</v>
          </cell>
          <cell r="E5060">
            <v>38.030995786187532</v>
          </cell>
          <cell r="G5060" t="str">
            <v>$/MWh</v>
          </cell>
          <cell r="H5060">
            <v>24762.5</v>
          </cell>
          <cell r="I5060" t="str">
            <v>US</v>
          </cell>
          <cell r="J5060" t="str">
            <v>Greene</v>
          </cell>
          <cell r="K5060">
            <v>941742.53315546876</v>
          </cell>
          <cell r="L5060">
            <v>941742.53315546876</v>
          </cell>
          <cell r="M5060">
            <v>24762.5</v>
          </cell>
        </row>
        <row r="5061">
          <cell r="A5061">
            <v>37712</v>
          </cell>
          <cell r="B5061" t="str">
            <v>Electricity</v>
          </cell>
          <cell r="C5061" t="str">
            <v>Chattanooga</v>
          </cell>
          <cell r="D5061" t="str">
            <v>Chattanooga Power</v>
          </cell>
          <cell r="E5061">
            <v>36.854486389604567</v>
          </cell>
          <cell r="G5061" t="str">
            <v>$/MWh</v>
          </cell>
          <cell r="H5061">
            <v>24762.5</v>
          </cell>
          <cell r="I5061" t="str">
            <v>US</v>
          </cell>
          <cell r="J5061" t="str">
            <v>Greene</v>
          </cell>
          <cell r="K5061">
            <v>912609.21922258311</v>
          </cell>
          <cell r="L5061">
            <v>912609.21922258311</v>
          </cell>
          <cell r="M5061">
            <v>24762.5</v>
          </cell>
        </row>
        <row r="5062">
          <cell r="A5062">
            <v>37742</v>
          </cell>
          <cell r="B5062" t="str">
            <v>Electricity</v>
          </cell>
          <cell r="C5062" t="str">
            <v>Chattanooga</v>
          </cell>
          <cell r="D5062" t="str">
            <v>Chattanooga Power</v>
          </cell>
          <cell r="E5062">
            <v>38.697146272224707</v>
          </cell>
          <cell r="G5062" t="str">
            <v>$/MWh</v>
          </cell>
          <cell r="H5062">
            <v>24762.5</v>
          </cell>
          <cell r="I5062" t="str">
            <v>US</v>
          </cell>
          <cell r="J5062" t="str">
            <v>Greene</v>
          </cell>
          <cell r="K5062">
            <v>958238.08456596429</v>
          </cell>
          <cell r="L5062">
            <v>958238.08456596429</v>
          </cell>
          <cell r="M5062">
            <v>24762.5</v>
          </cell>
        </row>
        <row r="5063">
          <cell r="A5063">
            <v>37773</v>
          </cell>
          <cell r="B5063" t="str">
            <v>Electricity</v>
          </cell>
          <cell r="C5063" t="str">
            <v>Chattanooga</v>
          </cell>
          <cell r="D5063" t="str">
            <v>Chattanooga Power</v>
          </cell>
          <cell r="E5063">
            <v>38.103302286198144</v>
          </cell>
          <cell r="G5063" t="str">
            <v>$/MWh</v>
          </cell>
          <cell r="H5063">
            <v>24762.5</v>
          </cell>
          <cell r="I5063" t="str">
            <v>US</v>
          </cell>
          <cell r="J5063" t="str">
            <v>Greene</v>
          </cell>
          <cell r="K5063">
            <v>943533.02286198153</v>
          </cell>
          <cell r="L5063">
            <v>943533.02286198153</v>
          </cell>
          <cell r="M5063">
            <v>24762.5</v>
          </cell>
        </row>
        <row r="5064">
          <cell r="A5064">
            <v>37803</v>
          </cell>
          <cell r="B5064" t="str">
            <v>Electricity</v>
          </cell>
          <cell r="C5064" t="str">
            <v>Chattanooga</v>
          </cell>
          <cell r="D5064" t="str">
            <v>Chattanooga Power</v>
          </cell>
          <cell r="E5064">
            <v>37.741056335598721</v>
          </cell>
          <cell r="G5064" t="str">
            <v>$/MWh</v>
          </cell>
          <cell r="H5064">
            <v>24762.5</v>
          </cell>
          <cell r="I5064" t="str">
            <v>US</v>
          </cell>
          <cell r="J5064" t="str">
            <v>Greene</v>
          </cell>
          <cell r="K5064">
            <v>934562.90751026338</v>
          </cell>
          <cell r="L5064">
            <v>934562.90751026338</v>
          </cell>
          <cell r="M5064">
            <v>24762.5</v>
          </cell>
        </row>
        <row r="5065">
          <cell r="A5065">
            <v>37834</v>
          </cell>
          <cell r="B5065" t="str">
            <v>Electricity</v>
          </cell>
          <cell r="C5065" t="str">
            <v>Chattanooga</v>
          </cell>
          <cell r="D5065" t="str">
            <v>Chattanooga Power</v>
          </cell>
          <cell r="E5065">
            <v>37.386113729186299</v>
          </cell>
          <cell r="G5065" t="str">
            <v>$/MWh</v>
          </cell>
          <cell r="H5065">
            <v>24762.5</v>
          </cell>
          <cell r="I5065" t="str">
            <v>US</v>
          </cell>
          <cell r="J5065" t="str">
            <v>Greene</v>
          </cell>
          <cell r="K5065">
            <v>925773.64121897577</v>
          </cell>
          <cell r="L5065">
            <v>925773.64121897577</v>
          </cell>
          <cell r="M5065">
            <v>24762.5</v>
          </cell>
        </row>
        <row r="5066">
          <cell r="A5066">
            <v>37865</v>
          </cell>
          <cell r="B5066" t="str">
            <v>Electricity</v>
          </cell>
          <cell r="C5066" t="str">
            <v>Chattanooga</v>
          </cell>
          <cell r="D5066" t="str">
            <v>Chattanooga Power</v>
          </cell>
          <cell r="E5066">
            <v>38.226200162733932</v>
          </cell>
          <cell r="G5066" t="str">
            <v>$/MWh</v>
          </cell>
          <cell r="H5066">
            <v>24762.5</v>
          </cell>
          <cell r="I5066" t="str">
            <v>US</v>
          </cell>
          <cell r="J5066" t="str">
            <v>Greene</v>
          </cell>
          <cell r="K5066">
            <v>946576.28152969899</v>
          </cell>
          <cell r="L5066">
            <v>946576.28152969899</v>
          </cell>
          <cell r="M5066">
            <v>24762.5</v>
          </cell>
        </row>
        <row r="5067">
          <cell r="A5067">
            <v>37895</v>
          </cell>
          <cell r="B5067" t="str">
            <v>Electricity</v>
          </cell>
          <cell r="C5067" t="str">
            <v>Chattanooga</v>
          </cell>
          <cell r="D5067" t="str">
            <v>Chattanooga Power</v>
          </cell>
          <cell r="E5067">
            <v>36.987839101964454</v>
          </cell>
          <cell r="G5067" t="str">
            <v>$/MWh</v>
          </cell>
          <cell r="H5067">
            <v>24762.5</v>
          </cell>
          <cell r="I5067" t="str">
            <v>US</v>
          </cell>
          <cell r="J5067" t="str">
            <v>Greene</v>
          </cell>
          <cell r="K5067">
            <v>915911.36576239474</v>
          </cell>
          <cell r="L5067">
            <v>915911.36576239474</v>
          </cell>
          <cell r="M5067">
            <v>24762.5</v>
          </cell>
        </row>
        <row r="5068">
          <cell r="A5068">
            <v>37926</v>
          </cell>
          <cell r="B5068" t="str">
            <v>Electricity</v>
          </cell>
          <cell r="C5068" t="str">
            <v>Chattanooga</v>
          </cell>
          <cell r="D5068" t="str">
            <v>Chattanooga Power</v>
          </cell>
          <cell r="E5068">
            <v>37.748592870544094</v>
          </cell>
          <cell r="G5068" t="str">
            <v>$/MWh</v>
          </cell>
          <cell r="H5068">
            <v>24762.5</v>
          </cell>
          <cell r="I5068" t="str">
            <v>US</v>
          </cell>
          <cell r="J5068" t="str">
            <v>Greene</v>
          </cell>
          <cell r="K5068">
            <v>934749.53095684818</v>
          </cell>
          <cell r="L5068">
            <v>934749.53095684818</v>
          </cell>
          <cell r="M5068">
            <v>24762.5</v>
          </cell>
        </row>
        <row r="5069">
          <cell r="A5069">
            <v>37956</v>
          </cell>
          <cell r="B5069" t="str">
            <v>Electricity</v>
          </cell>
          <cell r="C5069" t="str">
            <v>Chattanooga</v>
          </cell>
          <cell r="D5069" t="str">
            <v>Chattanooga Power</v>
          </cell>
          <cell r="E5069">
            <v>36.235857267188855</v>
          </cell>
          <cell r="G5069" t="str">
            <v>$/MWh</v>
          </cell>
          <cell r="H5069">
            <v>24762.5</v>
          </cell>
          <cell r="I5069" t="str">
            <v>US</v>
          </cell>
          <cell r="J5069" t="str">
            <v>Greene</v>
          </cell>
          <cell r="K5069">
            <v>897290.41557876405</v>
          </cell>
          <cell r="L5069">
            <v>897290.41557876405</v>
          </cell>
          <cell r="M5069">
            <v>24762.5</v>
          </cell>
        </row>
        <row r="5070">
          <cell r="A5070">
            <v>37987</v>
          </cell>
          <cell r="B5070" t="str">
            <v>Electricity</v>
          </cell>
          <cell r="C5070" t="str">
            <v>Chattanooga</v>
          </cell>
          <cell r="D5070" t="str">
            <v>Chattanooga Power</v>
          </cell>
          <cell r="E5070">
            <v>38</v>
          </cell>
          <cell r="G5070" t="str">
            <v>$/MWh</v>
          </cell>
          <cell r="H5070">
            <v>24762.5</v>
          </cell>
          <cell r="I5070" t="str">
            <v>US</v>
          </cell>
          <cell r="J5070" t="str">
            <v>Greene</v>
          </cell>
          <cell r="K5070">
            <v>940975</v>
          </cell>
          <cell r="L5070">
            <v>940975</v>
          </cell>
          <cell r="M5070">
            <v>24762.5</v>
          </cell>
        </row>
        <row r="5071">
          <cell r="A5071">
            <v>38018</v>
          </cell>
          <cell r="B5071" t="str">
            <v>Electricity</v>
          </cell>
          <cell r="C5071" t="str">
            <v>Chattanooga</v>
          </cell>
          <cell r="D5071" t="str">
            <v>Chattanooga Power</v>
          </cell>
          <cell r="E5071">
            <v>38</v>
          </cell>
          <cell r="G5071" t="str">
            <v>$/MWh</v>
          </cell>
          <cell r="H5071">
            <v>24762.5</v>
          </cell>
          <cell r="I5071" t="str">
            <v>US</v>
          </cell>
          <cell r="J5071" t="str">
            <v>Greene</v>
          </cell>
          <cell r="K5071">
            <v>940975</v>
          </cell>
          <cell r="L5071">
            <v>940975</v>
          </cell>
          <cell r="M5071">
            <v>24762.5</v>
          </cell>
        </row>
        <row r="5072">
          <cell r="A5072">
            <v>38047</v>
          </cell>
          <cell r="B5072" t="str">
            <v>Electricity</v>
          </cell>
          <cell r="C5072" t="str">
            <v>Chattanooga</v>
          </cell>
          <cell r="D5072" t="str">
            <v>Chattanooga Power</v>
          </cell>
          <cell r="E5072">
            <v>38</v>
          </cell>
          <cell r="G5072" t="str">
            <v>$/MWh</v>
          </cell>
          <cell r="H5072">
            <v>24762.5</v>
          </cell>
          <cell r="I5072" t="str">
            <v>US</v>
          </cell>
          <cell r="J5072" t="str">
            <v>Greene</v>
          </cell>
          <cell r="K5072">
            <v>940975</v>
          </cell>
          <cell r="L5072">
            <v>940975</v>
          </cell>
          <cell r="M5072">
            <v>24762.5</v>
          </cell>
        </row>
        <row r="5073">
          <cell r="A5073">
            <v>38078</v>
          </cell>
          <cell r="B5073" t="str">
            <v>Electricity</v>
          </cell>
          <cell r="C5073" t="str">
            <v>Chattanooga</v>
          </cell>
          <cell r="D5073" t="str">
            <v>Chattanooga Power</v>
          </cell>
          <cell r="E5073">
            <v>38.5</v>
          </cell>
          <cell r="G5073" t="str">
            <v>$/MWh</v>
          </cell>
          <cell r="H5073">
            <v>24762.5</v>
          </cell>
          <cell r="I5073" t="str">
            <v>US</v>
          </cell>
          <cell r="J5073" t="str">
            <v>Greene</v>
          </cell>
          <cell r="K5073">
            <v>953356.25</v>
          </cell>
          <cell r="L5073">
            <v>953356.25</v>
          </cell>
          <cell r="M5073">
            <v>24762.5</v>
          </cell>
        </row>
        <row r="5074">
          <cell r="A5074">
            <v>38108</v>
          </cell>
          <cell r="B5074" t="str">
            <v>Electricity</v>
          </cell>
          <cell r="C5074" t="str">
            <v>Chattanooga</v>
          </cell>
          <cell r="D5074" t="str">
            <v>Chattanooga Power</v>
          </cell>
          <cell r="E5074">
            <v>38.5</v>
          </cell>
          <cell r="G5074" t="str">
            <v>$/MWh</v>
          </cell>
          <cell r="H5074">
            <v>24762.5</v>
          </cell>
          <cell r="I5074" t="str">
            <v>US</v>
          </cell>
          <cell r="J5074" t="str">
            <v>Greene</v>
          </cell>
          <cell r="K5074">
            <v>953356.25</v>
          </cell>
          <cell r="L5074">
            <v>953356.25</v>
          </cell>
          <cell r="M5074">
            <v>24762.5</v>
          </cell>
        </row>
        <row r="5075">
          <cell r="A5075">
            <v>38139</v>
          </cell>
          <cell r="B5075" t="str">
            <v>Electricity</v>
          </cell>
          <cell r="C5075" t="str">
            <v>Chattanooga</v>
          </cell>
          <cell r="D5075" t="str">
            <v>Chattanooga Power</v>
          </cell>
          <cell r="E5075">
            <v>38.5</v>
          </cell>
          <cell r="G5075" t="str">
            <v>$/MWh</v>
          </cell>
          <cell r="H5075">
            <v>24762.5</v>
          </cell>
          <cell r="I5075" t="str">
            <v>US</v>
          </cell>
          <cell r="J5075" t="str">
            <v>Greene</v>
          </cell>
          <cell r="K5075">
            <v>953356.25</v>
          </cell>
          <cell r="L5075">
            <v>953356.25</v>
          </cell>
          <cell r="M5075">
            <v>24762.5</v>
          </cell>
        </row>
        <row r="5076">
          <cell r="A5076">
            <v>38169</v>
          </cell>
          <cell r="B5076" t="str">
            <v>Electricity</v>
          </cell>
          <cell r="C5076" t="str">
            <v>Chattanooga</v>
          </cell>
          <cell r="D5076" t="str">
            <v>Chattanooga Power</v>
          </cell>
          <cell r="E5076">
            <v>38.700000000000003</v>
          </cell>
          <cell r="G5076" t="str">
            <v>$/MWh</v>
          </cell>
          <cell r="H5076">
            <v>24762.5</v>
          </cell>
          <cell r="I5076" t="str">
            <v>US</v>
          </cell>
          <cell r="J5076" t="str">
            <v>Greene</v>
          </cell>
          <cell r="K5076">
            <v>958308.75000000012</v>
          </cell>
          <cell r="L5076">
            <v>958308.75000000012</v>
          </cell>
          <cell r="M5076">
            <v>24762.5</v>
          </cell>
        </row>
        <row r="5077">
          <cell r="A5077">
            <v>38200</v>
          </cell>
          <cell r="B5077" t="str">
            <v>Electricity</v>
          </cell>
          <cell r="C5077" t="str">
            <v>Chattanooga</v>
          </cell>
          <cell r="D5077" t="str">
            <v>Chattanooga Power</v>
          </cell>
          <cell r="E5077">
            <v>38.700000000000003</v>
          </cell>
          <cell r="G5077" t="str">
            <v>$/MWh</v>
          </cell>
          <cell r="H5077">
            <v>24762.5</v>
          </cell>
          <cell r="I5077" t="str">
            <v>US</v>
          </cell>
          <cell r="J5077" t="str">
            <v>Greene</v>
          </cell>
          <cell r="K5077">
            <v>958308.75000000012</v>
          </cell>
          <cell r="L5077">
            <v>958308.75000000012</v>
          </cell>
          <cell r="M5077">
            <v>24762.5</v>
          </cell>
        </row>
        <row r="5078">
          <cell r="A5078">
            <v>38231</v>
          </cell>
          <cell r="B5078" t="str">
            <v>Electricity</v>
          </cell>
          <cell r="C5078" t="str">
            <v>Chattanooga</v>
          </cell>
          <cell r="D5078" t="str">
            <v>Chattanooga Power</v>
          </cell>
          <cell r="E5078">
            <v>38.700000000000003</v>
          </cell>
          <cell r="G5078" t="str">
            <v>$/MWh</v>
          </cell>
          <cell r="H5078">
            <v>24762.5</v>
          </cell>
          <cell r="I5078" t="str">
            <v>US</v>
          </cell>
          <cell r="J5078" t="str">
            <v>Greene</v>
          </cell>
          <cell r="K5078">
            <v>958308.75000000012</v>
          </cell>
          <cell r="L5078">
            <v>958308.75000000012</v>
          </cell>
          <cell r="M5078">
            <v>24762.5</v>
          </cell>
        </row>
        <row r="5079">
          <cell r="A5079">
            <v>38261</v>
          </cell>
          <cell r="B5079" t="str">
            <v>Electricity</v>
          </cell>
          <cell r="C5079" t="str">
            <v>Chattanooga</v>
          </cell>
          <cell r="D5079" t="str">
            <v>Chattanooga Power</v>
          </cell>
          <cell r="E5079">
            <v>38</v>
          </cell>
          <cell r="G5079" t="str">
            <v>$/MWh</v>
          </cell>
          <cell r="H5079">
            <v>24762.5</v>
          </cell>
          <cell r="I5079" t="str">
            <v>US</v>
          </cell>
          <cell r="J5079" t="str">
            <v>Greene</v>
          </cell>
          <cell r="K5079">
            <v>940975</v>
          </cell>
          <cell r="L5079">
            <v>940975</v>
          </cell>
          <cell r="M5079">
            <v>24762.5</v>
          </cell>
        </row>
        <row r="5080">
          <cell r="A5080">
            <v>38292</v>
          </cell>
          <cell r="B5080" t="str">
            <v>Electricity</v>
          </cell>
          <cell r="C5080" t="str">
            <v>Chattanooga</v>
          </cell>
          <cell r="D5080" t="str">
            <v>Chattanooga Power</v>
          </cell>
          <cell r="E5080">
            <v>38</v>
          </cell>
          <cell r="G5080" t="str">
            <v>$/MWh</v>
          </cell>
          <cell r="H5080">
            <v>24762.5</v>
          </cell>
          <cell r="I5080" t="str">
            <v>US</v>
          </cell>
          <cell r="J5080" t="str">
            <v>Greene</v>
          </cell>
          <cell r="K5080">
            <v>940975</v>
          </cell>
          <cell r="L5080">
            <v>940975</v>
          </cell>
          <cell r="M5080">
            <v>24762.5</v>
          </cell>
        </row>
        <row r="5081">
          <cell r="A5081">
            <v>38322</v>
          </cell>
          <cell r="B5081" t="str">
            <v>Electricity</v>
          </cell>
          <cell r="C5081" t="str">
            <v>Chattanooga</v>
          </cell>
          <cell r="D5081" t="str">
            <v>Chattanooga Power</v>
          </cell>
          <cell r="E5081">
            <v>38</v>
          </cell>
          <cell r="G5081" t="str">
            <v>$/MWh</v>
          </cell>
          <cell r="H5081">
            <v>24762.5</v>
          </cell>
          <cell r="I5081" t="str">
            <v>US</v>
          </cell>
          <cell r="J5081" t="str">
            <v>Greene</v>
          </cell>
          <cell r="K5081">
            <v>940975</v>
          </cell>
          <cell r="L5081">
            <v>940975</v>
          </cell>
          <cell r="M5081">
            <v>24762.5</v>
          </cell>
        </row>
        <row r="5082">
          <cell r="A5082">
            <v>38353</v>
          </cell>
          <cell r="B5082" t="str">
            <v>Electricity</v>
          </cell>
          <cell r="C5082" t="str">
            <v>Chattanooga</v>
          </cell>
          <cell r="D5082" t="str">
            <v>Chattanooga Power</v>
          </cell>
          <cell r="E5082">
            <v>39</v>
          </cell>
          <cell r="G5082" t="str">
            <v>$/MWh</v>
          </cell>
          <cell r="H5082">
            <v>24762.5</v>
          </cell>
          <cell r="I5082" t="str">
            <v>US</v>
          </cell>
          <cell r="J5082" t="str">
            <v>Greene</v>
          </cell>
          <cell r="K5082">
            <v>965737.5</v>
          </cell>
          <cell r="L5082">
            <v>965737.5</v>
          </cell>
          <cell r="M5082">
            <v>24762.5</v>
          </cell>
        </row>
        <row r="5083">
          <cell r="A5083">
            <v>38384</v>
          </cell>
          <cell r="B5083" t="str">
            <v>Electricity</v>
          </cell>
          <cell r="C5083" t="str">
            <v>Chattanooga</v>
          </cell>
          <cell r="D5083" t="str">
            <v>Chattanooga Power</v>
          </cell>
          <cell r="E5083">
            <v>39</v>
          </cell>
          <cell r="G5083" t="str">
            <v>$/MWh</v>
          </cell>
          <cell r="H5083">
            <v>24762.5</v>
          </cell>
          <cell r="I5083" t="str">
            <v>US</v>
          </cell>
          <cell r="J5083" t="str">
            <v>Greene</v>
          </cell>
          <cell r="K5083">
            <v>965737.5</v>
          </cell>
          <cell r="L5083">
            <v>965737.5</v>
          </cell>
          <cell r="M5083">
            <v>24762.5</v>
          </cell>
        </row>
        <row r="5084">
          <cell r="A5084">
            <v>38412</v>
          </cell>
          <cell r="B5084" t="str">
            <v>Electricity</v>
          </cell>
          <cell r="C5084" t="str">
            <v>Chattanooga</v>
          </cell>
          <cell r="D5084" t="str">
            <v>Chattanooga Power</v>
          </cell>
          <cell r="E5084">
            <v>39</v>
          </cell>
          <cell r="G5084" t="str">
            <v>$/MWh</v>
          </cell>
          <cell r="H5084">
            <v>24762.5</v>
          </cell>
          <cell r="I5084" t="str">
            <v>US</v>
          </cell>
          <cell r="J5084" t="str">
            <v>Greene</v>
          </cell>
          <cell r="K5084">
            <v>965737.5</v>
          </cell>
          <cell r="L5084">
            <v>965737.5</v>
          </cell>
          <cell r="M5084">
            <v>24762.5</v>
          </cell>
        </row>
        <row r="5085">
          <cell r="A5085">
            <v>38443</v>
          </cell>
          <cell r="B5085" t="str">
            <v>Electricity</v>
          </cell>
          <cell r="C5085" t="str">
            <v>Chattanooga</v>
          </cell>
          <cell r="D5085" t="str">
            <v>Chattanooga Power</v>
          </cell>
          <cell r="E5085">
            <v>39</v>
          </cell>
          <cell r="G5085" t="str">
            <v>$/MWh</v>
          </cell>
          <cell r="H5085">
            <v>24762.5</v>
          </cell>
          <cell r="I5085" t="str">
            <v>US</v>
          </cell>
          <cell r="J5085" t="str">
            <v>Greene</v>
          </cell>
          <cell r="K5085">
            <v>965737.5</v>
          </cell>
          <cell r="L5085">
            <v>965737.5</v>
          </cell>
          <cell r="M5085">
            <v>24762.5</v>
          </cell>
        </row>
        <row r="5086">
          <cell r="A5086">
            <v>38473</v>
          </cell>
          <cell r="B5086" t="str">
            <v>Electricity</v>
          </cell>
          <cell r="C5086" t="str">
            <v>Chattanooga</v>
          </cell>
          <cell r="D5086" t="str">
            <v>Chattanooga Power</v>
          </cell>
          <cell r="E5086">
            <v>39</v>
          </cell>
          <cell r="G5086" t="str">
            <v>$/MWh</v>
          </cell>
          <cell r="H5086">
            <v>24762.5</v>
          </cell>
          <cell r="I5086" t="str">
            <v>US</v>
          </cell>
          <cell r="J5086" t="str">
            <v>Greene</v>
          </cell>
          <cell r="K5086">
            <v>965737.5</v>
          </cell>
          <cell r="L5086">
            <v>965737.5</v>
          </cell>
          <cell r="M5086">
            <v>24762.5</v>
          </cell>
        </row>
        <row r="5087">
          <cell r="A5087">
            <v>38504</v>
          </cell>
          <cell r="B5087" t="str">
            <v>Electricity</v>
          </cell>
          <cell r="C5087" t="str">
            <v>Chattanooga</v>
          </cell>
          <cell r="D5087" t="str">
            <v>Chattanooga Power</v>
          </cell>
          <cell r="E5087">
            <v>39</v>
          </cell>
          <cell r="G5087" t="str">
            <v>$/MWh</v>
          </cell>
          <cell r="H5087">
            <v>24762.5</v>
          </cell>
          <cell r="I5087" t="str">
            <v>US</v>
          </cell>
          <cell r="J5087" t="str">
            <v>Greene</v>
          </cell>
          <cell r="K5087">
            <v>965737.5</v>
          </cell>
          <cell r="L5087">
            <v>965737.5</v>
          </cell>
          <cell r="M5087">
            <v>24762.5</v>
          </cell>
        </row>
        <row r="5088">
          <cell r="A5088">
            <v>38534</v>
          </cell>
          <cell r="B5088" t="str">
            <v>Electricity</v>
          </cell>
          <cell r="C5088" t="str">
            <v>Chattanooga</v>
          </cell>
          <cell r="D5088" t="str">
            <v>Chattanooga Power</v>
          </cell>
          <cell r="E5088">
            <v>39</v>
          </cell>
          <cell r="G5088" t="str">
            <v>$/MWh</v>
          </cell>
          <cell r="H5088">
            <v>24762.5</v>
          </cell>
          <cell r="I5088" t="str">
            <v>US</v>
          </cell>
          <cell r="J5088" t="str">
            <v>Greene</v>
          </cell>
          <cell r="K5088">
            <v>965737.5</v>
          </cell>
          <cell r="L5088">
            <v>965737.5</v>
          </cell>
          <cell r="M5088">
            <v>24762.5</v>
          </cell>
        </row>
        <row r="5089">
          <cell r="A5089">
            <v>38565</v>
          </cell>
          <cell r="B5089" t="str">
            <v>Electricity</v>
          </cell>
          <cell r="C5089" t="str">
            <v>Chattanooga</v>
          </cell>
          <cell r="D5089" t="str">
            <v>Chattanooga Power</v>
          </cell>
          <cell r="E5089">
            <v>39</v>
          </cell>
          <cell r="G5089" t="str">
            <v>$/MWh</v>
          </cell>
          <cell r="H5089">
            <v>24762.5</v>
          </cell>
          <cell r="I5089" t="str">
            <v>US</v>
          </cell>
          <cell r="J5089" t="str">
            <v>Greene</v>
          </cell>
          <cell r="K5089">
            <v>965737.5</v>
          </cell>
          <cell r="L5089">
            <v>965737.5</v>
          </cell>
          <cell r="M5089">
            <v>24762.5</v>
          </cell>
        </row>
        <row r="5090">
          <cell r="A5090">
            <v>38596</v>
          </cell>
          <cell r="B5090" t="str">
            <v>Electricity</v>
          </cell>
          <cell r="C5090" t="str">
            <v>Chattanooga</v>
          </cell>
          <cell r="D5090" t="str">
            <v>Chattanooga Power</v>
          </cell>
          <cell r="E5090">
            <v>39</v>
          </cell>
          <cell r="G5090" t="str">
            <v>$/MWh</v>
          </cell>
          <cell r="H5090">
            <v>24762.5</v>
          </cell>
          <cell r="I5090" t="str">
            <v>US</v>
          </cell>
          <cell r="J5090" t="str">
            <v>Greene</v>
          </cell>
          <cell r="K5090">
            <v>965737.5</v>
          </cell>
          <cell r="L5090">
            <v>965737.5</v>
          </cell>
          <cell r="M5090">
            <v>24762.5</v>
          </cell>
        </row>
        <row r="5091">
          <cell r="A5091">
            <v>38626</v>
          </cell>
          <cell r="B5091" t="str">
            <v>Electricity</v>
          </cell>
          <cell r="C5091" t="str">
            <v>Chattanooga</v>
          </cell>
          <cell r="D5091" t="str">
            <v>Chattanooga Power</v>
          </cell>
          <cell r="E5091">
            <v>39</v>
          </cell>
          <cell r="G5091" t="str">
            <v>$/MWh</v>
          </cell>
          <cell r="H5091">
            <v>24762.5</v>
          </cell>
          <cell r="I5091" t="str">
            <v>US</v>
          </cell>
          <cell r="J5091" t="str">
            <v>Greene</v>
          </cell>
          <cell r="K5091">
            <v>965737.5</v>
          </cell>
          <cell r="L5091">
            <v>965737.5</v>
          </cell>
          <cell r="M5091">
            <v>24762.5</v>
          </cell>
        </row>
        <row r="5092">
          <cell r="A5092">
            <v>38657</v>
          </cell>
          <cell r="B5092" t="str">
            <v>Electricity</v>
          </cell>
          <cell r="C5092" t="str">
            <v>Chattanooga</v>
          </cell>
          <cell r="D5092" t="str">
            <v>Chattanooga Power</v>
          </cell>
          <cell r="E5092">
            <v>39</v>
          </cell>
          <cell r="G5092" t="str">
            <v>$/MWh</v>
          </cell>
          <cell r="H5092">
            <v>24762.5</v>
          </cell>
          <cell r="I5092" t="str">
            <v>US</v>
          </cell>
          <cell r="J5092" t="str">
            <v>Greene</v>
          </cell>
          <cell r="K5092">
            <v>965737.5</v>
          </cell>
          <cell r="L5092">
            <v>965737.5</v>
          </cell>
          <cell r="M5092">
            <v>24762.5</v>
          </cell>
        </row>
        <row r="5093">
          <cell r="A5093">
            <v>38687</v>
          </cell>
          <cell r="B5093" t="str">
            <v>Electricity</v>
          </cell>
          <cell r="C5093" t="str">
            <v>Chattanooga</v>
          </cell>
          <cell r="D5093" t="str">
            <v>Chattanooga Power</v>
          </cell>
          <cell r="E5093">
            <v>39</v>
          </cell>
          <cell r="G5093" t="str">
            <v>$/MWh</v>
          </cell>
          <cell r="H5093">
            <v>24762.5</v>
          </cell>
          <cell r="I5093" t="str">
            <v>US</v>
          </cell>
          <cell r="J5093" t="str">
            <v>Greene</v>
          </cell>
          <cell r="K5093">
            <v>965737.5</v>
          </cell>
          <cell r="L5093">
            <v>965737.5</v>
          </cell>
          <cell r="M5093">
            <v>24762.5</v>
          </cell>
        </row>
        <row r="5094">
          <cell r="A5094">
            <v>38473</v>
          </cell>
          <cell r="B5094" t="str">
            <v>Coal</v>
          </cell>
          <cell r="C5094" t="str">
            <v>Seaford</v>
          </cell>
          <cell r="D5094" t="str">
            <v>Naughton</v>
          </cell>
          <cell r="E5094">
            <v>63.58</v>
          </cell>
          <cell r="G5094" t="str">
            <v>$/ton</v>
          </cell>
          <cell r="H5094">
            <v>2500</v>
          </cell>
          <cell r="I5094" t="str">
            <v>US</v>
          </cell>
          <cell r="J5094" t="str">
            <v>Greene</v>
          </cell>
          <cell r="K5094">
            <v>158950</v>
          </cell>
          <cell r="L5094">
            <v>158950</v>
          </cell>
          <cell r="M5094">
            <v>2500</v>
          </cell>
        </row>
        <row r="5095">
          <cell r="A5095">
            <v>38504</v>
          </cell>
          <cell r="B5095" t="str">
            <v>Coal</v>
          </cell>
          <cell r="C5095" t="str">
            <v>Seaford</v>
          </cell>
          <cell r="D5095" t="str">
            <v>Naughton</v>
          </cell>
          <cell r="E5095">
            <v>63.58</v>
          </cell>
          <cell r="G5095" t="str">
            <v>$/ton</v>
          </cell>
          <cell r="H5095">
            <v>2500</v>
          </cell>
          <cell r="I5095" t="str">
            <v>US</v>
          </cell>
          <cell r="J5095" t="str">
            <v>Greene</v>
          </cell>
          <cell r="K5095">
            <v>158950</v>
          </cell>
          <cell r="L5095">
            <v>158950</v>
          </cell>
          <cell r="M5095">
            <v>2500</v>
          </cell>
        </row>
        <row r="5096">
          <cell r="A5096">
            <v>38534</v>
          </cell>
          <cell r="B5096" t="str">
            <v>Coal</v>
          </cell>
          <cell r="C5096" t="str">
            <v>Seaford</v>
          </cell>
          <cell r="D5096" t="str">
            <v>Naughton</v>
          </cell>
          <cell r="E5096">
            <v>63.58</v>
          </cell>
          <cell r="G5096" t="str">
            <v>$/ton</v>
          </cell>
          <cell r="H5096">
            <v>2500</v>
          </cell>
          <cell r="I5096" t="str">
            <v>US</v>
          </cell>
          <cell r="J5096" t="str">
            <v>Greene</v>
          </cell>
          <cell r="K5096">
            <v>158950</v>
          </cell>
          <cell r="L5096">
            <v>158950</v>
          </cell>
          <cell r="M5096">
            <v>2500</v>
          </cell>
        </row>
        <row r="5097">
          <cell r="A5097">
            <v>38565</v>
          </cell>
          <cell r="B5097" t="str">
            <v>Coal</v>
          </cell>
          <cell r="C5097" t="str">
            <v>Seaford</v>
          </cell>
          <cell r="D5097" t="str">
            <v>Naughton</v>
          </cell>
          <cell r="E5097">
            <v>63.58</v>
          </cell>
          <cell r="G5097" t="str">
            <v>$/ton</v>
          </cell>
          <cell r="H5097">
            <v>2500</v>
          </cell>
          <cell r="I5097" t="str">
            <v>US</v>
          </cell>
          <cell r="J5097" t="str">
            <v>Greene</v>
          </cell>
          <cell r="K5097">
            <v>158950</v>
          </cell>
          <cell r="L5097">
            <v>158950</v>
          </cell>
          <cell r="M5097">
            <v>2500</v>
          </cell>
        </row>
        <row r="5098">
          <cell r="A5098">
            <v>38596</v>
          </cell>
          <cell r="B5098" t="str">
            <v>Coal</v>
          </cell>
          <cell r="C5098" t="str">
            <v>Seaford</v>
          </cell>
          <cell r="D5098" t="str">
            <v>Naughton</v>
          </cell>
          <cell r="E5098">
            <v>63.58</v>
          </cell>
          <cell r="G5098" t="str">
            <v>$/ton</v>
          </cell>
          <cell r="H5098">
            <v>2500</v>
          </cell>
          <cell r="I5098" t="str">
            <v>US</v>
          </cell>
          <cell r="J5098" t="str">
            <v>Greene</v>
          </cell>
          <cell r="K5098">
            <v>158950</v>
          </cell>
          <cell r="L5098">
            <v>158950</v>
          </cell>
          <cell r="M5098">
            <v>2500</v>
          </cell>
        </row>
        <row r="5099">
          <cell r="A5099">
            <v>38626</v>
          </cell>
          <cell r="B5099" t="str">
            <v>Coal</v>
          </cell>
          <cell r="C5099" t="str">
            <v>Seaford</v>
          </cell>
          <cell r="D5099" t="str">
            <v>Naughton</v>
          </cell>
          <cell r="E5099">
            <v>0</v>
          </cell>
          <cell r="G5099" t="str">
            <v>$/ton</v>
          </cell>
          <cell r="H5099">
            <v>2500</v>
          </cell>
          <cell r="I5099" t="str">
            <v>US</v>
          </cell>
          <cell r="J5099" t="str">
            <v>Greene</v>
          </cell>
          <cell r="K5099">
            <v>0</v>
          </cell>
          <cell r="L5099">
            <v>0</v>
          </cell>
          <cell r="M5099">
            <v>0</v>
          </cell>
        </row>
        <row r="5100">
          <cell r="A5100">
            <v>38657</v>
          </cell>
          <cell r="B5100" t="str">
            <v>Coal</v>
          </cell>
          <cell r="C5100" t="str">
            <v>Seaford</v>
          </cell>
          <cell r="D5100" t="str">
            <v>Naughton</v>
          </cell>
          <cell r="E5100">
            <v>0</v>
          </cell>
          <cell r="G5100" t="str">
            <v>$/ton</v>
          </cell>
          <cell r="H5100">
            <v>2500</v>
          </cell>
          <cell r="I5100" t="str">
            <v>US</v>
          </cell>
          <cell r="J5100" t="str">
            <v>Greene</v>
          </cell>
          <cell r="K5100">
            <v>0</v>
          </cell>
          <cell r="L5100">
            <v>0</v>
          </cell>
          <cell r="M5100">
            <v>0</v>
          </cell>
        </row>
        <row r="5101">
          <cell r="A5101">
            <v>38687</v>
          </cell>
          <cell r="B5101" t="str">
            <v>Coal</v>
          </cell>
          <cell r="C5101" t="str">
            <v>Seaford</v>
          </cell>
          <cell r="D5101" t="str">
            <v>Naughton</v>
          </cell>
          <cell r="E5101">
            <v>0</v>
          </cell>
          <cell r="G5101" t="str">
            <v>$/ton</v>
          </cell>
          <cell r="H5101">
            <v>2500</v>
          </cell>
          <cell r="I5101" t="str">
            <v>US</v>
          </cell>
          <cell r="J5101" t="str">
            <v>Greene</v>
          </cell>
          <cell r="K5101">
            <v>0</v>
          </cell>
          <cell r="L5101">
            <v>0</v>
          </cell>
          <cell r="M5101">
            <v>0</v>
          </cell>
        </row>
        <row r="5102">
          <cell r="A5102">
            <v>38018</v>
          </cell>
          <cell r="B5102" t="str">
            <v>Coal</v>
          </cell>
          <cell r="C5102" t="str">
            <v>Seaford</v>
          </cell>
          <cell r="D5102" t="str">
            <v>Naughton Energy</v>
          </cell>
          <cell r="E5102">
            <v>41.950020857829251</v>
          </cell>
          <cell r="G5102" t="str">
            <v>$/ton</v>
          </cell>
          <cell r="H5102">
            <v>10044.19</v>
          </cell>
          <cell r="I5102" t="str">
            <v>US</v>
          </cell>
          <cell r="J5102" t="str">
            <v>Greene</v>
          </cell>
          <cell r="K5102">
            <v>421353.98000000004</v>
          </cell>
          <cell r="L5102">
            <v>421353.98000000004</v>
          </cell>
          <cell r="M5102">
            <v>10044.19</v>
          </cell>
        </row>
        <row r="5103">
          <cell r="A5103">
            <v>38047</v>
          </cell>
          <cell r="B5103" t="str">
            <v>Coal</v>
          </cell>
          <cell r="C5103" t="str">
            <v>Seaford</v>
          </cell>
          <cell r="D5103" t="str">
            <v>Naughton Energy</v>
          </cell>
          <cell r="E5103">
            <v>74</v>
          </cell>
          <cell r="G5103" t="str">
            <v>$/ton</v>
          </cell>
          <cell r="H5103">
            <v>613.67999999999995</v>
          </cell>
          <cell r="I5103" t="str">
            <v>US</v>
          </cell>
          <cell r="J5103" t="str">
            <v>Greene</v>
          </cell>
          <cell r="K5103">
            <v>45412.32</v>
          </cell>
          <cell r="L5103">
            <v>45412.32</v>
          </cell>
          <cell r="M5103">
            <v>613.67999999999995</v>
          </cell>
        </row>
        <row r="5104">
          <cell r="A5104">
            <v>38108</v>
          </cell>
          <cell r="B5104" t="str">
            <v>Coal</v>
          </cell>
          <cell r="C5104" t="str">
            <v>Seaford</v>
          </cell>
          <cell r="D5104" t="str">
            <v>Naughton Energy</v>
          </cell>
          <cell r="E5104">
            <v>41.950014153221098</v>
          </cell>
          <cell r="G5104" t="str">
            <v>$/ton</v>
          </cell>
          <cell r="H5104">
            <v>4804.5600000000004</v>
          </cell>
          <cell r="I5104" t="str">
            <v>US</v>
          </cell>
          <cell r="J5104" t="str">
            <v>Greene</v>
          </cell>
          <cell r="K5104">
            <v>201551.35999999999</v>
          </cell>
          <cell r="L5104">
            <v>201551.35999999999</v>
          </cell>
          <cell r="M5104">
            <v>4804.5600000000004</v>
          </cell>
        </row>
        <row r="5105">
          <cell r="A5105">
            <v>37622</v>
          </cell>
          <cell r="B5105" t="str">
            <v>Coal</v>
          </cell>
          <cell r="C5105" t="str">
            <v>Seaford</v>
          </cell>
          <cell r="D5105" t="str">
            <v>Unionvale</v>
          </cell>
          <cell r="E5105">
            <v>52.5</v>
          </cell>
          <cell r="G5105" t="str">
            <v>$/ton</v>
          </cell>
          <cell r="H5105">
            <v>4166.666666666667</v>
          </cell>
          <cell r="I5105" t="str">
            <v>US</v>
          </cell>
          <cell r="J5105" t="str">
            <v>Greene</v>
          </cell>
          <cell r="K5105">
            <v>218750.00000000003</v>
          </cell>
          <cell r="L5105">
            <v>218750.00000000003</v>
          </cell>
          <cell r="M5105">
            <v>4166.666666666667</v>
          </cell>
        </row>
        <row r="5106">
          <cell r="A5106">
            <v>37653</v>
          </cell>
          <cell r="B5106" t="str">
            <v>Coal</v>
          </cell>
          <cell r="C5106" t="str">
            <v>Seaford</v>
          </cell>
          <cell r="D5106" t="str">
            <v>Unionvale</v>
          </cell>
          <cell r="E5106">
            <v>52.5</v>
          </cell>
          <cell r="G5106" t="str">
            <v>$/ton</v>
          </cell>
          <cell r="H5106">
            <v>4166.666666666667</v>
          </cell>
          <cell r="I5106" t="str">
            <v>US</v>
          </cell>
          <cell r="J5106" t="str">
            <v>Greene</v>
          </cell>
          <cell r="K5106">
            <v>218750.00000000003</v>
          </cell>
          <cell r="L5106">
            <v>218750.00000000003</v>
          </cell>
          <cell r="M5106">
            <v>4166.666666666667</v>
          </cell>
        </row>
        <row r="5107">
          <cell r="A5107">
            <v>37681</v>
          </cell>
          <cell r="B5107" t="str">
            <v>Coal</v>
          </cell>
          <cell r="C5107" t="str">
            <v>Seaford</v>
          </cell>
          <cell r="D5107" t="str">
            <v>Unionvale</v>
          </cell>
          <cell r="E5107">
            <v>52.5</v>
          </cell>
          <cell r="G5107" t="str">
            <v>$/ton</v>
          </cell>
          <cell r="H5107">
            <v>4166.666666666667</v>
          </cell>
          <cell r="I5107" t="str">
            <v>US</v>
          </cell>
          <cell r="J5107" t="str">
            <v>Greene</v>
          </cell>
          <cell r="K5107">
            <v>218750.00000000003</v>
          </cell>
          <cell r="L5107">
            <v>218750.00000000003</v>
          </cell>
          <cell r="M5107">
            <v>4166.666666666667</v>
          </cell>
        </row>
        <row r="5108">
          <cell r="A5108">
            <v>37712</v>
          </cell>
          <cell r="B5108" t="str">
            <v>Coal</v>
          </cell>
          <cell r="C5108" t="str">
            <v>Seaford</v>
          </cell>
          <cell r="D5108" t="str">
            <v>Unionvale</v>
          </cell>
          <cell r="E5108">
            <v>52.5</v>
          </cell>
          <cell r="G5108" t="str">
            <v>$/ton</v>
          </cell>
          <cell r="H5108">
            <v>4166.666666666667</v>
          </cell>
          <cell r="I5108" t="str">
            <v>US</v>
          </cell>
          <cell r="J5108" t="str">
            <v>Greene</v>
          </cell>
          <cell r="K5108">
            <v>218750.00000000003</v>
          </cell>
          <cell r="L5108">
            <v>218750.00000000003</v>
          </cell>
          <cell r="M5108">
            <v>4166.666666666667</v>
          </cell>
        </row>
        <row r="5109">
          <cell r="A5109">
            <v>37742</v>
          </cell>
          <cell r="B5109" t="str">
            <v>Coal</v>
          </cell>
          <cell r="C5109" t="str">
            <v>Seaford</v>
          </cell>
          <cell r="D5109" t="str">
            <v>Unionvale</v>
          </cell>
          <cell r="E5109">
            <v>52.5</v>
          </cell>
          <cell r="G5109" t="str">
            <v>$/ton</v>
          </cell>
          <cell r="H5109">
            <v>4166.666666666667</v>
          </cell>
          <cell r="I5109" t="str">
            <v>US</v>
          </cell>
          <cell r="J5109" t="str">
            <v>Greene</v>
          </cell>
          <cell r="K5109">
            <v>218750.00000000003</v>
          </cell>
          <cell r="L5109">
            <v>218750.00000000003</v>
          </cell>
          <cell r="M5109">
            <v>4166.666666666667</v>
          </cell>
        </row>
        <row r="5110">
          <cell r="A5110">
            <v>37773</v>
          </cell>
          <cell r="B5110" t="str">
            <v>Coal</v>
          </cell>
          <cell r="C5110" t="str">
            <v>Seaford</v>
          </cell>
          <cell r="D5110" t="str">
            <v>Unionvale</v>
          </cell>
          <cell r="E5110">
            <v>52.5</v>
          </cell>
          <cell r="G5110" t="str">
            <v>$/ton</v>
          </cell>
          <cell r="H5110">
            <v>4166.666666666667</v>
          </cell>
          <cell r="I5110" t="str">
            <v>US</v>
          </cell>
          <cell r="J5110" t="str">
            <v>Greene</v>
          </cell>
          <cell r="K5110">
            <v>218750.00000000003</v>
          </cell>
          <cell r="L5110">
            <v>218750.00000000003</v>
          </cell>
          <cell r="M5110">
            <v>4166.666666666667</v>
          </cell>
        </row>
        <row r="5111">
          <cell r="A5111">
            <v>37803</v>
          </cell>
          <cell r="B5111" t="str">
            <v>Coal</v>
          </cell>
          <cell r="C5111" t="str">
            <v>Seaford</v>
          </cell>
          <cell r="D5111" t="str">
            <v>Unionvale</v>
          </cell>
          <cell r="E5111">
            <v>52.5</v>
          </cell>
          <cell r="G5111" t="str">
            <v>$/ton</v>
          </cell>
          <cell r="H5111">
            <v>4166.666666666667</v>
          </cell>
          <cell r="I5111" t="str">
            <v>US</v>
          </cell>
          <cell r="J5111" t="str">
            <v>Greene</v>
          </cell>
          <cell r="K5111">
            <v>218750.00000000003</v>
          </cell>
          <cell r="L5111">
            <v>218750.00000000003</v>
          </cell>
          <cell r="M5111">
            <v>4166.666666666667</v>
          </cell>
        </row>
        <row r="5112">
          <cell r="A5112">
            <v>37834</v>
          </cell>
          <cell r="B5112" t="str">
            <v>Coal</v>
          </cell>
          <cell r="C5112" t="str">
            <v>Seaford</v>
          </cell>
          <cell r="D5112" t="str">
            <v>Unionvale</v>
          </cell>
          <cell r="E5112">
            <v>52.5</v>
          </cell>
          <cell r="G5112" t="str">
            <v>$/ton</v>
          </cell>
          <cell r="H5112">
            <v>4166.666666666667</v>
          </cell>
          <cell r="I5112" t="str">
            <v>US</v>
          </cell>
          <cell r="J5112" t="str">
            <v>Greene</v>
          </cell>
          <cell r="K5112">
            <v>218750.00000000003</v>
          </cell>
          <cell r="L5112">
            <v>218750.00000000003</v>
          </cell>
          <cell r="M5112">
            <v>4166.666666666667</v>
          </cell>
        </row>
        <row r="5113">
          <cell r="A5113">
            <v>37865</v>
          </cell>
          <cell r="B5113" t="str">
            <v>Coal</v>
          </cell>
          <cell r="C5113" t="str">
            <v>Seaford</v>
          </cell>
          <cell r="D5113" t="str">
            <v>Unionvale</v>
          </cell>
          <cell r="E5113">
            <v>52.5</v>
          </cell>
          <cell r="G5113" t="str">
            <v>$/ton</v>
          </cell>
          <cell r="H5113">
            <v>4166.666666666667</v>
          </cell>
          <cell r="I5113" t="str">
            <v>US</v>
          </cell>
          <cell r="J5113" t="str">
            <v>Greene</v>
          </cell>
          <cell r="K5113">
            <v>218750.00000000003</v>
          </cell>
          <cell r="L5113">
            <v>218750.00000000003</v>
          </cell>
          <cell r="M5113">
            <v>4166.666666666667</v>
          </cell>
        </row>
        <row r="5114">
          <cell r="A5114">
            <v>37895</v>
          </cell>
          <cell r="B5114" t="str">
            <v>Coal</v>
          </cell>
          <cell r="C5114" t="str">
            <v>Seaford</v>
          </cell>
          <cell r="D5114" t="str">
            <v>Unionvale</v>
          </cell>
          <cell r="E5114">
            <v>52.5</v>
          </cell>
          <cell r="G5114" t="str">
            <v>$/ton</v>
          </cell>
          <cell r="H5114">
            <v>4166.666666666667</v>
          </cell>
          <cell r="I5114" t="str">
            <v>US</v>
          </cell>
          <cell r="J5114" t="str">
            <v>Greene</v>
          </cell>
          <cell r="K5114">
            <v>218750.00000000003</v>
          </cell>
          <cell r="L5114">
            <v>218750.00000000003</v>
          </cell>
          <cell r="M5114">
            <v>4166.666666666667</v>
          </cell>
        </row>
        <row r="5115">
          <cell r="A5115">
            <v>37926</v>
          </cell>
          <cell r="B5115" t="str">
            <v>Coal</v>
          </cell>
          <cell r="C5115" t="str">
            <v>Seaford</v>
          </cell>
          <cell r="D5115" t="str">
            <v>Unionvale</v>
          </cell>
          <cell r="E5115">
            <v>52.5</v>
          </cell>
          <cell r="G5115" t="str">
            <v>$/ton</v>
          </cell>
          <cell r="H5115">
            <v>4166.666666666667</v>
          </cell>
          <cell r="I5115" t="str">
            <v>US</v>
          </cell>
          <cell r="J5115" t="str">
            <v>Greene</v>
          </cell>
          <cell r="K5115">
            <v>218750.00000000003</v>
          </cell>
          <cell r="L5115">
            <v>218750.00000000003</v>
          </cell>
          <cell r="M5115">
            <v>4166.666666666667</v>
          </cell>
        </row>
        <row r="5116">
          <cell r="A5116">
            <v>37956</v>
          </cell>
          <cell r="B5116" t="str">
            <v>Coal</v>
          </cell>
          <cell r="C5116" t="str">
            <v>Seaford</v>
          </cell>
          <cell r="D5116" t="str">
            <v>Unionvale</v>
          </cell>
          <cell r="E5116">
            <v>52.5</v>
          </cell>
          <cell r="G5116" t="str">
            <v>$/ton</v>
          </cell>
          <cell r="H5116">
            <v>4166.666666666667</v>
          </cell>
          <cell r="I5116" t="str">
            <v>US</v>
          </cell>
          <cell r="J5116" t="str">
            <v>Greene</v>
          </cell>
          <cell r="K5116">
            <v>218750.00000000003</v>
          </cell>
          <cell r="L5116">
            <v>218750.00000000003</v>
          </cell>
          <cell r="M5116">
            <v>4166.666666666667</v>
          </cell>
        </row>
        <row r="5117">
          <cell r="A5117">
            <v>37987</v>
          </cell>
          <cell r="B5117" t="str">
            <v>Coal</v>
          </cell>
          <cell r="C5117" t="str">
            <v>Seaford</v>
          </cell>
          <cell r="D5117" t="str">
            <v>Unionvale</v>
          </cell>
          <cell r="E5117">
            <v>38</v>
          </cell>
          <cell r="F5117">
            <v>19.059999999999999</v>
          </cell>
          <cell r="G5117" t="str">
            <v>$/ton</v>
          </cell>
          <cell r="H5117">
            <v>3928.65</v>
          </cell>
          <cell r="I5117" t="str">
            <v>US</v>
          </cell>
          <cell r="J5117" t="str">
            <v>Greene</v>
          </cell>
          <cell r="K5117">
            <v>224168.769</v>
          </cell>
          <cell r="L5117">
            <v>149288.70000000001</v>
          </cell>
          <cell r="M5117">
            <v>3928.65</v>
          </cell>
        </row>
        <row r="5118">
          <cell r="A5118">
            <v>38018</v>
          </cell>
          <cell r="B5118" t="str">
            <v>Coal</v>
          </cell>
          <cell r="C5118" t="str">
            <v>Seaford</v>
          </cell>
          <cell r="D5118" t="str">
            <v>Unionvale</v>
          </cell>
          <cell r="E5118">
            <v>38</v>
          </cell>
          <cell r="F5118">
            <v>19.059999999999999</v>
          </cell>
          <cell r="G5118" t="str">
            <v>$/ton</v>
          </cell>
          <cell r="H5118">
            <v>5368.75</v>
          </cell>
          <cell r="I5118" t="str">
            <v>US</v>
          </cell>
          <cell r="J5118" t="str">
            <v>Greene</v>
          </cell>
          <cell r="K5118">
            <v>306340.875</v>
          </cell>
          <cell r="L5118">
            <v>204012.5</v>
          </cell>
          <cell r="M5118">
            <v>5368.75</v>
          </cell>
        </row>
        <row r="5119">
          <cell r="A5119">
            <v>38047</v>
          </cell>
          <cell r="B5119" t="str">
            <v>Coal</v>
          </cell>
          <cell r="C5119" t="str">
            <v>Seaford</v>
          </cell>
          <cell r="D5119" t="str">
            <v>Unionvale</v>
          </cell>
          <cell r="E5119">
            <v>47.93</v>
          </cell>
          <cell r="F5119">
            <v>19.059999999999999</v>
          </cell>
          <cell r="G5119" t="str">
            <v>$/ton</v>
          </cell>
          <cell r="H5119">
            <v>7739.4</v>
          </cell>
          <cell r="I5119" t="str">
            <v>US</v>
          </cell>
          <cell r="J5119" t="str">
            <v>Greene</v>
          </cell>
          <cell r="K5119">
            <v>518462.40599999996</v>
          </cell>
          <cell r="L5119">
            <v>370949.44199999998</v>
          </cell>
          <cell r="M5119">
            <v>7739.4</v>
          </cell>
        </row>
        <row r="5120">
          <cell r="A5120">
            <v>38078</v>
          </cell>
          <cell r="B5120" t="str">
            <v>Coal</v>
          </cell>
          <cell r="C5120" t="str">
            <v>Seaford</v>
          </cell>
          <cell r="D5120" t="str">
            <v>Unionvale</v>
          </cell>
          <cell r="E5120">
            <v>47.94</v>
          </cell>
          <cell r="F5120">
            <v>19.059999999999999</v>
          </cell>
          <cell r="G5120" t="str">
            <v>$/ton</v>
          </cell>
          <cell r="H5120">
            <v>5553.95</v>
          </cell>
          <cell r="I5120" t="str">
            <v>US</v>
          </cell>
          <cell r="J5120" t="str">
            <v>Greene</v>
          </cell>
          <cell r="K5120">
            <v>372114.64999999997</v>
          </cell>
          <cell r="L5120">
            <v>266256.36299999995</v>
          </cell>
          <cell r="M5120">
            <v>5553.95</v>
          </cell>
        </row>
        <row r="5121">
          <cell r="A5121">
            <v>38108</v>
          </cell>
          <cell r="B5121" t="str">
            <v>Coal</v>
          </cell>
          <cell r="C5121" t="str">
            <v>Seaford</v>
          </cell>
          <cell r="D5121" t="str">
            <v>Unionvale</v>
          </cell>
          <cell r="E5121">
            <v>47.18</v>
          </cell>
          <cell r="F5121">
            <v>19.059999999999999</v>
          </cell>
          <cell r="G5121" t="str">
            <v>$/ton</v>
          </cell>
          <cell r="H5121">
            <v>5652.95</v>
          </cell>
          <cell r="I5121" t="str">
            <v>US</v>
          </cell>
          <cell r="J5121" t="str">
            <v>Greene</v>
          </cell>
          <cell r="K5121">
            <v>374451.40799999994</v>
          </cell>
          <cell r="L5121">
            <v>266706.18099999998</v>
          </cell>
          <cell r="M5121">
            <v>5652.95</v>
          </cell>
        </row>
        <row r="5122">
          <cell r="A5122">
            <v>38139</v>
          </cell>
          <cell r="B5122" t="str">
            <v>Coal</v>
          </cell>
          <cell r="C5122" t="str">
            <v>Seaford</v>
          </cell>
          <cell r="D5122" t="str">
            <v>Unionvale</v>
          </cell>
          <cell r="E5122">
            <v>46.8</v>
          </cell>
          <cell r="F5122">
            <v>19.059999999999999</v>
          </cell>
          <cell r="G5122" t="str">
            <v>$/ton</v>
          </cell>
          <cell r="H5122">
            <v>7237.2</v>
          </cell>
          <cell r="I5122" t="str">
            <v>US</v>
          </cell>
          <cell r="J5122" t="str">
            <v>Greene</v>
          </cell>
          <cell r="K5122">
            <v>476641.99199999997</v>
          </cell>
          <cell r="L5122">
            <v>338700.95999999996</v>
          </cell>
          <cell r="M5122">
            <v>7237.2</v>
          </cell>
        </row>
        <row r="5123">
          <cell r="A5123">
            <v>38169</v>
          </cell>
          <cell r="B5123" t="str">
            <v>Coal</v>
          </cell>
          <cell r="C5123" t="str">
            <v>Seaford</v>
          </cell>
          <cell r="D5123" t="str">
            <v>Unionvale</v>
          </cell>
          <cell r="E5123">
            <v>46.41</v>
          </cell>
          <cell r="F5123">
            <v>19.059999999999999</v>
          </cell>
          <cell r="G5123" t="str">
            <v>$/ton</v>
          </cell>
          <cell r="H5123">
            <v>1394.7</v>
          </cell>
          <cell r="I5123" t="str">
            <v>US</v>
          </cell>
          <cell r="J5123" t="str">
            <v>Greene</v>
          </cell>
          <cell r="K5123">
            <v>91311.009000000005</v>
          </cell>
          <cell r="L5123">
            <v>64728.026999999995</v>
          </cell>
          <cell r="M5123">
            <v>1394.7</v>
          </cell>
        </row>
        <row r="5124">
          <cell r="A5124">
            <v>38169</v>
          </cell>
          <cell r="B5124" t="str">
            <v>Coal</v>
          </cell>
          <cell r="C5124" t="str">
            <v>Seaford</v>
          </cell>
          <cell r="D5124" t="str">
            <v>Unionvale</v>
          </cell>
          <cell r="E5124">
            <v>45.41</v>
          </cell>
          <cell r="F5124">
            <v>19.059999999999999</v>
          </cell>
          <cell r="G5124" t="str">
            <v>$/ton</v>
          </cell>
          <cell r="H5124">
            <v>2397.75</v>
          </cell>
          <cell r="I5124" t="str">
            <v>US</v>
          </cell>
          <cell r="J5124" t="str">
            <v>Greene</v>
          </cell>
          <cell r="K5124">
            <v>154582.9425</v>
          </cell>
          <cell r="L5124">
            <v>108881.82749999998</v>
          </cell>
          <cell r="M5124">
            <v>2397.75</v>
          </cell>
        </row>
        <row r="5125">
          <cell r="A5125">
            <v>38200</v>
          </cell>
          <cell r="B5125" t="str">
            <v>Coal</v>
          </cell>
          <cell r="C5125" t="str">
            <v>Seaford</v>
          </cell>
          <cell r="D5125" t="str">
            <v>Unionvale</v>
          </cell>
          <cell r="E5125">
            <v>46.1</v>
          </cell>
          <cell r="F5125">
            <v>19.059999999999999</v>
          </cell>
          <cell r="G5125" t="str">
            <v>$/ton</v>
          </cell>
          <cell r="H5125">
            <v>5000</v>
          </cell>
          <cell r="I5125" t="str">
            <v>US</v>
          </cell>
          <cell r="J5125" t="str">
            <v>Greene</v>
          </cell>
          <cell r="K5125">
            <v>325800</v>
          </cell>
          <cell r="L5125">
            <v>230500</v>
          </cell>
          <cell r="M5125">
            <v>5000</v>
          </cell>
        </row>
        <row r="5126">
          <cell r="A5126">
            <v>38231</v>
          </cell>
          <cell r="B5126" t="str">
            <v>Coal</v>
          </cell>
          <cell r="C5126" t="str">
            <v>Seaford</v>
          </cell>
          <cell r="D5126" t="str">
            <v>Unionvale</v>
          </cell>
          <cell r="E5126">
            <v>46.1</v>
          </cell>
          <cell r="F5126">
            <v>19.059999999999999</v>
          </cell>
          <cell r="G5126" t="str">
            <v>$/ton</v>
          </cell>
          <cell r="H5126">
            <v>5000</v>
          </cell>
          <cell r="I5126" t="str">
            <v>US</v>
          </cell>
          <cell r="J5126" t="str">
            <v>Greene</v>
          </cell>
          <cell r="K5126">
            <v>325800</v>
          </cell>
          <cell r="L5126">
            <v>230500</v>
          </cell>
          <cell r="M5126">
            <v>5000</v>
          </cell>
        </row>
        <row r="5127">
          <cell r="A5127">
            <v>38261</v>
          </cell>
          <cell r="B5127" t="str">
            <v>Coal</v>
          </cell>
          <cell r="C5127" t="str">
            <v>Seaford</v>
          </cell>
          <cell r="D5127" t="str">
            <v>Unionvale</v>
          </cell>
          <cell r="E5127">
            <v>46.1</v>
          </cell>
          <cell r="F5127">
            <v>19.059999999999999</v>
          </cell>
          <cell r="G5127" t="str">
            <v>$/ton</v>
          </cell>
          <cell r="H5127">
            <v>5000</v>
          </cell>
          <cell r="I5127" t="str">
            <v>US</v>
          </cell>
          <cell r="J5127" t="str">
            <v>Greene</v>
          </cell>
          <cell r="K5127">
            <v>325800</v>
          </cell>
          <cell r="L5127">
            <v>230500</v>
          </cell>
          <cell r="M5127">
            <v>5000</v>
          </cell>
        </row>
        <row r="5128">
          <cell r="A5128">
            <v>38292</v>
          </cell>
          <cell r="B5128" t="str">
            <v>Coal</v>
          </cell>
          <cell r="C5128" t="str">
            <v>Seaford</v>
          </cell>
          <cell r="D5128" t="str">
            <v>Unionvale</v>
          </cell>
          <cell r="E5128">
            <v>46.1</v>
          </cell>
          <cell r="F5128">
            <v>19.059999999999999</v>
          </cell>
          <cell r="G5128" t="str">
            <v>$/ton</v>
          </cell>
          <cell r="H5128">
            <v>5000</v>
          </cell>
          <cell r="I5128" t="str">
            <v>US</v>
          </cell>
          <cell r="J5128" t="str">
            <v>Greene</v>
          </cell>
          <cell r="K5128">
            <v>325800</v>
          </cell>
          <cell r="L5128">
            <v>230500</v>
          </cell>
          <cell r="M5128">
            <v>5000</v>
          </cell>
        </row>
        <row r="5129">
          <cell r="A5129">
            <v>38322</v>
          </cell>
          <cell r="B5129" t="str">
            <v>Coal</v>
          </cell>
          <cell r="C5129" t="str">
            <v>Seaford</v>
          </cell>
          <cell r="D5129" t="str">
            <v>Unionvale</v>
          </cell>
          <cell r="E5129">
            <v>46.1</v>
          </cell>
          <cell r="F5129">
            <v>19.059999999999999</v>
          </cell>
          <cell r="G5129" t="str">
            <v>$/ton</v>
          </cell>
          <cell r="H5129">
            <v>5000</v>
          </cell>
          <cell r="I5129" t="str">
            <v>US</v>
          </cell>
          <cell r="J5129" t="str">
            <v>Greene</v>
          </cell>
          <cell r="K5129">
            <v>325800</v>
          </cell>
          <cell r="L5129">
            <v>230500</v>
          </cell>
          <cell r="M5129">
            <v>5000</v>
          </cell>
        </row>
        <row r="5130">
          <cell r="A5130">
            <v>37622</v>
          </cell>
          <cell r="B5130" t="str">
            <v>NG</v>
          </cell>
          <cell r="C5130" t="str">
            <v>Chattanooga</v>
          </cell>
          <cell r="D5130" t="str">
            <v>Tennnesse Gas</v>
          </cell>
          <cell r="E5130">
            <v>5.6215288303973781</v>
          </cell>
          <cell r="G5130" t="str">
            <v>$/MMBtu</v>
          </cell>
          <cell r="H5130">
            <v>53333.333333333336</v>
          </cell>
          <cell r="I5130" t="str">
            <v>US</v>
          </cell>
          <cell r="J5130" t="str">
            <v>Greene</v>
          </cell>
          <cell r="K5130">
            <v>299814.87095452682</v>
          </cell>
          <cell r="L5130">
            <v>299814.87095452682</v>
          </cell>
          <cell r="M5130">
            <v>53333.333333333336</v>
          </cell>
        </row>
        <row r="5131">
          <cell r="A5131">
            <v>37653</v>
          </cell>
          <cell r="B5131" t="str">
            <v>NG</v>
          </cell>
          <cell r="C5131" t="str">
            <v>Chattanooga</v>
          </cell>
          <cell r="D5131" t="str">
            <v>Tennnesse Gas</v>
          </cell>
          <cell r="E5131">
            <v>6.1654183018867919</v>
          </cell>
          <cell r="G5131" t="str">
            <v>$/MMBtu</v>
          </cell>
          <cell r="H5131">
            <v>53333.333333333336</v>
          </cell>
          <cell r="I5131" t="str">
            <v>US</v>
          </cell>
          <cell r="J5131" t="str">
            <v>Greene</v>
          </cell>
          <cell r="K5131">
            <v>328822.30943396222</v>
          </cell>
          <cell r="L5131">
            <v>328822.30943396222</v>
          </cell>
          <cell r="M5131">
            <v>53333.333333333336</v>
          </cell>
        </row>
        <row r="5132">
          <cell r="A5132">
            <v>37681</v>
          </cell>
          <cell r="B5132" t="str">
            <v>NG</v>
          </cell>
          <cell r="C5132" t="str">
            <v>Chattanooga</v>
          </cell>
          <cell r="D5132" t="str">
            <v>Tennnesse Gas</v>
          </cell>
          <cell r="E5132">
            <v>10.502985472408026</v>
          </cell>
          <cell r="G5132" t="str">
            <v>$/MMBtu</v>
          </cell>
          <cell r="H5132">
            <v>53333.333333333336</v>
          </cell>
          <cell r="I5132" t="str">
            <v>US</v>
          </cell>
          <cell r="J5132" t="str">
            <v>Greene</v>
          </cell>
          <cell r="K5132">
            <v>560159.22519509471</v>
          </cell>
          <cell r="L5132">
            <v>560159.22519509471</v>
          </cell>
          <cell r="M5132">
            <v>53333.333333333336</v>
          </cell>
        </row>
        <row r="5133">
          <cell r="A5133">
            <v>37712</v>
          </cell>
          <cell r="B5133" t="str">
            <v>NG</v>
          </cell>
          <cell r="C5133" t="str">
            <v>Chattanooga</v>
          </cell>
          <cell r="D5133" t="str">
            <v>Tennnesse Gas</v>
          </cell>
          <cell r="E5133">
            <v>5.5068264595607932</v>
          </cell>
          <cell r="G5133" t="str">
            <v>$/MMBtu</v>
          </cell>
          <cell r="H5133">
            <v>53333.333333333336</v>
          </cell>
          <cell r="I5133" t="str">
            <v>US</v>
          </cell>
          <cell r="J5133" t="str">
            <v>Greene</v>
          </cell>
          <cell r="K5133">
            <v>293697.41117657564</v>
          </cell>
          <cell r="L5133">
            <v>293697.41117657564</v>
          </cell>
          <cell r="M5133">
            <v>53333.333333333336</v>
          </cell>
        </row>
        <row r="5134">
          <cell r="A5134">
            <v>37742</v>
          </cell>
          <cell r="B5134" t="str">
            <v>NG</v>
          </cell>
          <cell r="C5134" t="str">
            <v>Chattanooga</v>
          </cell>
          <cell r="D5134" t="str">
            <v>Tennnesse Gas</v>
          </cell>
          <cell r="E5134">
            <v>5.665041582606424</v>
          </cell>
          <cell r="G5134" t="str">
            <v>$/MMBtu</v>
          </cell>
          <cell r="H5134">
            <v>53333.333333333336</v>
          </cell>
          <cell r="I5134" t="str">
            <v>US</v>
          </cell>
          <cell r="J5134" t="str">
            <v>Greene</v>
          </cell>
          <cell r="K5134">
            <v>302135.55107234261</v>
          </cell>
          <cell r="L5134">
            <v>302135.55107234261</v>
          </cell>
          <cell r="M5134">
            <v>53333.333333333336</v>
          </cell>
        </row>
        <row r="5135">
          <cell r="A5135">
            <v>37773</v>
          </cell>
          <cell r="B5135" t="str">
            <v>NG</v>
          </cell>
          <cell r="C5135" t="str">
            <v>Chattanooga</v>
          </cell>
          <cell r="D5135" t="str">
            <v>Tennnesse Gas</v>
          </cell>
          <cell r="E5135">
            <v>6.1170401170299691</v>
          </cell>
          <cell r="G5135" t="str">
            <v>$/MMBtu</v>
          </cell>
          <cell r="H5135">
            <v>53333.333333333336</v>
          </cell>
          <cell r="I5135" t="str">
            <v>US</v>
          </cell>
          <cell r="J5135" t="str">
            <v>Greene</v>
          </cell>
          <cell r="K5135">
            <v>326242.1395749317</v>
          </cell>
          <cell r="L5135">
            <v>326242.1395749317</v>
          </cell>
          <cell r="M5135">
            <v>53333.333333333336</v>
          </cell>
        </row>
        <row r="5136">
          <cell r="A5136">
            <v>37803</v>
          </cell>
          <cell r="B5136" t="str">
            <v>NG</v>
          </cell>
          <cell r="C5136" t="str">
            <v>Chattanooga</v>
          </cell>
          <cell r="D5136" t="str">
            <v>Tennnesse Gas</v>
          </cell>
          <cell r="E5136">
            <v>5.7744</v>
          </cell>
          <cell r="G5136" t="str">
            <v>$/MMBtu</v>
          </cell>
          <cell r="H5136">
            <v>53333.333333333336</v>
          </cell>
          <cell r="I5136" t="str">
            <v>US</v>
          </cell>
          <cell r="J5136" t="str">
            <v>Greene</v>
          </cell>
          <cell r="K5136">
            <v>307968</v>
          </cell>
          <cell r="L5136">
            <v>307968</v>
          </cell>
          <cell r="M5136">
            <v>53333.333333333336</v>
          </cell>
        </row>
        <row r="5137">
          <cell r="A5137">
            <v>37834</v>
          </cell>
          <cell r="B5137" t="str">
            <v>NG</v>
          </cell>
          <cell r="C5137" t="str">
            <v>Chattanooga</v>
          </cell>
          <cell r="D5137" t="str">
            <v>Tennnesse Gas</v>
          </cell>
          <cell r="E5137">
            <v>5.0463999999999993</v>
          </cell>
          <cell r="G5137" t="str">
            <v>$/MMBtu</v>
          </cell>
          <cell r="H5137">
            <v>53333.333333333336</v>
          </cell>
          <cell r="I5137" t="str">
            <v>US</v>
          </cell>
          <cell r="J5137" t="str">
            <v>Greene</v>
          </cell>
          <cell r="K5137">
            <v>269141.33333333331</v>
          </cell>
          <cell r="L5137">
            <v>269141.33333333331</v>
          </cell>
          <cell r="M5137">
            <v>53333.333333333336</v>
          </cell>
        </row>
        <row r="5138">
          <cell r="A5138">
            <v>37865</v>
          </cell>
          <cell r="B5138" t="str">
            <v>NG</v>
          </cell>
          <cell r="C5138" t="str">
            <v>Chattanooga</v>
          </cell>
          <cell r="D5138" t="str">
            <v>Tennnesse Gas</v>
          </cell>
          <cell r="E5138">
            <v>5.2127999999999997</v>
          </cell>
          <cell r="G5138" t="str">
            <v>$/MMBtu</v>
          </cell>
          <cell r="H5138">
            <v>53333.333333333336</v>
          </cell>
          <cell r="I5138" t="str">
            <v>US</v>
          </cell>
          <cell r="J5138" t="str">
            <v>Greene</v>
          </cell>
          <cell r="K5138">
            <v>278016</v>
          </cell>
          <cell r="L5138">
            <v>278016</v>
          </cell>
          <cell r="M5138">
            <v>53333.333333333336</v>
          </cell>
        </row>
        <row r="5139">
          <cell r="A5139">
            <v>37895</v>
          </cell>
          <cell r="B5139" t="str">
            <v>NG</v>
          </cell>
          <cell r="C5139" t="str">
            <v>Chattanooga</v>
          </cell>
          <cell r="D5139" t="str">
            <v>Tennnesse Gas</v>
          </cell>
          <cell r="E5139">
            <v>4.630399999999999</v>
          </cell>
          <cell r="G5139" t="str">
            <v>$/MMBtu</v>
          </cell>
          <cell r="H5139">
            <v>53333.333333333336</v>
          </cell>
          <cell r="I5139" t="str">
            <v>US</v>
          </cell>
          <cell r="J5139" t="str">
            <v>Greene</v>
          </cell>
          <cell r="K5139">
            <v>246954.66666666663</v>
          </cell>
          <cell r="L5139">
            <v>246954.66666666663</v>
          </cell>
          <cell r="M5139">
            <v>53333.333333333336</v>
          </cell>
        </row>
        <row r="5140">
          <cell r="A5140">
            <v>37926</v>
          </cell>
          <cell r="B5140" t="str">
            <v>NG</v>
          </cell>
          <cell r="C5140" t="str">
            <v>Chattanooga</v>
          </cell>
          <cell r="D5140" t="str">
            <v>Tennnesse Gas</v>
          </cell>
          <cell r="E5140">
            <v>4.6615999999999991</v>
          </cell>
          <cell r="G5140" t="str">
            <v>$/MMBtu</v>
          </cell>
          <cell r="H5140">
            <v>53333.333333333336</v>
          </cell>
          <cell r="I5140" t="str">
            <v>US</v>
          </cell>
          <cell r="J5140" t="str">
            <v>Greene</v>
          </cell>
          <cell r="K5140">
            <v>248618.66666666663</v>
          </cell>
          <cell r="L5140">
            <v>248618.66666666663</v>
          </cell>
          <cell r="M5140">
            <v>53333.333333333336</v>
          </cell>
        </row>
        <row r="5141">
          <cell r="A5141">
            <v>37956</v>
          </cell>
          <cell r="B5141" t="str">
            <v>NG</v>
          </cell>
          <cell r="C5141" t="str">
            <v>Chattanooga</v>
          </cell>
          <cell r="D5141" t="str">
            <v>Tennnesse Gas</v>
          </cell>
          <cell r="E5141">
            <v>5.0775999999999994</v>
          </cell>
          <cell r="G5141" t="str">
            <v>$/MMBtu</v>
          </cell>
          <cell r="H5141">
            <v>53333.333333333336</v>
          </cell>
          <cell r="I5141" t="str">
            <v>US</v>
          </cell>
          <cell r="J5141" t="str">
            <v>Greene</v>
          </cell>
          <cell r="K5141">
            <v>270805.33333333331</v>
          </cell>
          <cell r="L5141">
            <v>270805.33333333331</v>
          </cell>
          <cell r="M5141">
            <v>53333.333333333336</v>
          </cell>
        </row>
        <row r="5142">
          <cell r="A5142">
            <v>37987</v>
          </cell>
          <cell r="B5142" t="str">
            <v>NG</v>
          </cell>
          <cell r="C5142" t="str">
            <v>Chattanooga</v>
          </cell>
          <cell r="D5142" t="str">
            <v>Tennnesse Gas</v>
          </cell>
          <cell r="E5142">
            <v>6.5960000000000001</v>
          </cell>
          <cell r="G5142" t="str">
            <v>$/MMBtu</v>
          </cell>
          <cell r="H5142">
            <v>53333.333333333336</v>
          </cell>
          <cell r="I5142" t="str">
            <v>US</v>
          </cell>
          <cell r="J5142" t="str">
            <v>Greene</v>
          </cell>
          <cell r="K5142">
            <v>351786.66666666669</v>
          </cell>
          <cell r="L5142">
            <v>351786.66666666669</v>
          </cell>
          <cell r="M5142">
            <v>53333.333333333336</v>
          </cell>
        </row>
        <row r="5143">
          <cell r="A5143">
            <v>38018</v>
          </cell>
          <cell r="B5143" t="str">
            <v>NG</v>
          </cell>
          <cell r="C5143" t="str">
            <v>Chattanooga</v>
          </cell>
          <cell r="D5143" t="str">
            <v>Tennnesse Gas</v>
          </cell>
          <cell r="E5143">
            <v>5.9707850064910524</v>
          </cell>
          <cell r="F5143">
            <v>0.01</v>
          </cell>
          <cell r="G5143" t="str">
            <v>$/MMBtu</v>
          </cell>
          <cell r="H5143">
            <v>60853</v>
          </cell>
          <cell r="I5143" t="str">
            <v>US</v>
          </cell>
          <cell r="J5143" t="str">
            <v>Greene</v>
          </cell>
          <cell r="K5143">
            <v>363948.71</v>
          </cell>
          <cell r="L5143">
            <v>363340.18</v>
          </cell>
          <cell r="M5143">
            <v>60853</v>
          </cell>
        </row>
        <row r="5144">
          <cell r="A5144">
            <v>38047</v>
          </cell>
          <cell r="B5144" t="str">
            <v>NG</v>
          </cell>
          <cell r="C5144" t="str">
            <v>Chattanooga</v>
          </cell>
          <cell r="D5144" t="str">
            <v>Tennnesse Gas</v>
          </cell>
          <cell r="E5144">
            <v>5.7758702470874415</v>
          </cell>
          <cell r="F5144">
            <v>0.01</v>
          </cell>
          <cell r="G5144" t="str">
            <v>$/MMBtu</v>
          </cell>
          <cell r="H5144">
            <v>62488</v>
          </cell>
          <cell r="I5144" t="str">
            <v>US</v>
          </cell>
          <cell r="J5144" t="str">
            <v>Greene</v>
          </cell>
          <cell r="K5144">
            <v>361547.46</v>
          </cell>
          <cell r="L5144">
            <v>360922.58</v>
          </cell>
          <cell r="M5144">
            <v>62488</v>
          </cell>
        </row>
        <row r="5145">
          <cell r="A5145">
            <v>38078</v>
          </cell>
          <cell r="B5145" t="str">
            <v>NG</v>
          </cell>
          <cell r="C5145" t="str">
            <v>Chattanooga</v>
          </cell>
          <cell r="D5145" t="str">
            <v>Tennnesse Gas</v>
          </cell>
          <cell r="E5145">
            <v>5.7308141572628859</v>
          </cell>
          <cell r="F5145">
            <v>0.01</v>
          </cell>
          <cell r="G5145" t="str">
            <v>$/MMBtu</v>
          </cell>
          <cell r="H5145">
            <v>61057</v>
          </cell>
          <cell r="I5145" t="str">
            <v>US</v>
          </cell>
          <cell r="J5145" t="str">
            <v>Greene</v>
          </cell>
          <cell r="K5145">
            <v>350516.89</v>
          </cell>
          <cell r="L5145">
            <v>349906.32</v>
          </cell>
          <cell r="M5145">
            <v>61057</v>
          </cell>
        </row>
        <row r="5146">
          <cell r="A5146">
            <v>38108</v>
          </cell>
          <cell r="B5146" t="str">
            <v>NG</v>
          </cell>
          <cell r="C5146" t="str">
            <v>Chattanooga</v>
          </cell>
          <cell r="D5146" t="str">
            <v>Tennnesse Gas</v>
          </cell>
          <cell r="E5146">
            <v>6.2764012514782719</v>
          </cell>
          <cell r="F5146">
            <v>0.01</v>
          </cell>
          <cell r="G5146" t="str">
            <v>$/MMBtu</v>
          </cell>
          <cell r="H5146">
            <v>66801</v>
          </cell>
          <cell r="I5146" t="str">
            <v>US</v>
          </cell>
          <cell r="J5146" t="str">
            <v>Greene</v>
          </cell>
          <cell r="K5146">
            <v>419937.89</v>
          </cell>
          <cell r="L5146">
            <v>419269.88000000006</v>
          </cell>
          <cell r="M5146">
            <v>66801</v>
          </cell>
        </row>
        <row r="5147">
          <cell r="A5147">
            <v>38139</v>
          </cell>
          <cell r="B5147" t="str">
            <v>NG</v>
          </cell>
          <cell r="C5147" t="str">
            <v>Chattanooga</v>
          </cell>
          <cell r="D5147" t="str">
            <v>Tennnesse Gas</v>
          </cell>
          <cell r="E5147">
            <v>7.1471999999999989</v>
          </cell>
          <cell r="G5147" t="str">
            <v>$/MMBtu</v>
          </cell>
          <cell r="H5147">
            <v>53333.333333333336</v>
          </cell>
          <cell r="I5147" t="str">
            <v>US</v>
          </cell>
          <cell r="J5147" t="str">
            <v>Greene</v>
          </cell>
          <cell r="K5147">
            <v>381183.99999999994</v>
          </cell>
          <cell r="L5147">
            <v>381183.99999999994</v>
          </cell>
          <cell r="M5147">
            <v>53333.333333333336</v>
          </cell>
        </row>
        <row r="5148">
          <cell r="A5148">
            <v>38169</v>
          </cell>
          <cell r="B5148" t="str">
            <v>NG</v>
          </cell>
          <cell r="C5148" t="str">
            <v>Chattanooga</v>
          </cell>
          <cell r="D5148" t="str">
            <v>Tennnesse Gas</v>
          </cell>
          <cell r="E5148">
            <v>6.5855999999999986</v>
          </cell>
          <cell r="G5148" t="str">
            <v>$/MMBtu</v>
          </cell>
          <cell r="H5148">
            <v>53333.333333333336</v>
          </cell>
          <cell r="I5148" t="str">
            <v>US</v>
          </cell>
          <cell r="J5148" t="str">
            <v>Greene</v>
          </cell>
          <cell r="K5148">
            <v>351231.99999999994</v>
          </cell>
          <cell r="L5148">
            <v>351231.99999999994</v>
          </cell>
          <cell r="M5148">
            <v>53333.333333333336</v>
          </cell>
        </row>
        <row r="5149">
          <cell r="A5149">
            <v>38200</v>
          </cell>
          <cell r="B5149" t="str">
            <v>NG</v>
          </cell>
          <cell r="C5149" t="str">
            <v>Chattanooga</v>
          </cell>
          <cell r="D5149" t="str">
            <v>Tennnesse Gas</v>
          </cell>
          <cell r="E5149">
            <v>6.4899199999999997</v>
          </cell>
          <cell r="G5149" t="str">
            <v>$/MMBtu</v>
          </cell>
          <cell r="H5149">
            <v>53333.333333333336</v>
          </cell>
          <cell r="I5149" t="str">
            <v>US</v>
          </cell>
          <cell r="J5149" t="str">
            <v>Greene</v>
          </cell>
          <cell r="K5149">
            <v>346129.06666666665</v>
          </cell>
          <cell r="L5149">
            <v>346129.06666666665</v>
          </cell>
          <cell r="M5149">
            <v>53333.333333333336</v>
          </cell>
        </row>
        <row r="5150">
          <cell r="A5150">
            <v>38231</v>
          </cell>
          <cell r="B5150" t="str">
            <v>NG</v>
          </cell>
          <cell r="C5150" t="str">
            <v>Chattanooga</v>
          </cell>
          <cell r="D5150" t="str">
            <v>Tennnesse Gas</v>
          </cell>
          <cell r="E5150">
            <v>5.5965599999999993</v>
          </cell>
          <cell r="G5150" t="str">
            <v>$/MMBtu</v>
          </cell>
          <cell r="H5150">
            <v>53333.333333333336</v>
          </cell>
          <cell r="I5150" t="str">
            <v>US</v>
          </cell>
          <cell r="J5150" t="str">
            <v>Greene</v>
          </cell>
          <cell r="K5150">
            <v>298483.19999999995</v>
          </cell>
          <cell r="L5150">
            <v>298483.19999999995</v>
          </cell>
          <cell r="M5150">
            <v>53333.333333333336</v>
          </cell>
        </row>
        <row r="5151">
          <cell r="A5151">
            <v>38261</v>
          </cell>
          <cell r="B5151" t="str">
            <v>NG</v>
          </cell>
          <cell r="C5151" t="str">
            <v>Chattanooga</v>
          </cell>
          <cell r="D5151" t="str">
            <v>Tennnesse Gas</v>
          </cell>
          <cell r="E5151">
            <v>6.0541599999999987</v>
          </cell>
          <cell r="G5151" t="str">
            <v>$/MMBtu</v>
          </cell>
          <cell r="H5151">
            <v>53333.333333333336</v>
          </cell>
          <cell r="I5151" t="str">
            <v>US</v>
          </cell>
          <cell r="J5151" t="str">
            <v>Greene</v>
          </cell>
          <cell r="K5151">
            <v>322888.53333333327</v>
          </cell>
          <cell r="L5151">
            <v>322888.53333333327</v>
          </cell>
          <cell r="M5151">
            <v>53333.333333333336</v>
          </cell>
        </row>
        <row r="5152">
          <cell r="A5152">
            <v>38292</v>
          </cell>
          <cell r="B5152" t="str">
            <v>NG</v>
          </cell>
          <cell r="C5152" t="str">
            <v>Chattanooga</v>
          </cell>
          <cell r="D5152" t="str">
            <v>Tennnesse Gas</v>
          </cell>
          <cell r="E5152">
            <v>6.691679999999999</v>
          </cell>
          <cell r="G5152" t="str">
            <v>$/MMBtu</v>
          </cell>
          <cell r="H5152">
            <v>53333.333333333336</v>
          </cell>
          <cell r="I5152" t="str">
            <v>US</v>
          </cell>
          <cell r="J5152" t="str">
            <v>Greene</v>
          </cell>
          <cell r="K5152">
            <v>356889.59999999998</v>
          </cell>
          <cell r="L5152">
            <v>356889.59999999998</v>
          </cell>
          <cell r="M5152">
            <v>53333.333333333336</v>
          </cell>
        </row>
        <row r="5153">
          <cell r="A5153">
            <v>38322</v>
          </cell>
          <cell r="B5153" t="str">
            <v>NG</v>
          </cell>
          <cell r="C5153" t="str">
            <v>Chattanooga</v>
          </cell>
          <cell r="D5153" t="str">
            <v>Tennnesse Gas</v>
          </cell>
          <cell r="E5153">
            <v>7.2532799999999993</v>
          </cell>
          <cell r="G5153" t="str">
            <v>$/MMBtu</v>
          </cell>
          <cell r="H5153">
            <v>53333.333333333336</v>
          </cell>
          <cell r="I5153" t="str">
            <v>US</v>
          </cell>
          <cell r="J5153" t="str">
            <v>Greene</v>
          </cell>
          <cell r="K5153">
            <v>386841.59999999998</v>
          </cell>
          <cell r="L5153">
            <v>386841.59999999998</v>
          </cell>
          <cell r="M5153">
            <v>53333.333333333336</v>
          </cell>
        </row>
        <row r="5154">
          <cell r="A5154">
            <v>38353</v>
          </cell>
          <cell r="B5154" t="str">
            <v>NG</v>
          </cell>
          <cell r="C5154" t="str">
            <v>Chattanooga</v>
          </cell>
          <cell r="D5154" t="str">
            <v>Tennnesse Gas</v>
          </cell>
          <cell r="E5154">
            <v>8.4596799999999988</v>
          </cell>
          <cell r="G5154" t="str">
            <v>$/MMBtu</v>
          </cell>
          <cell r="H5154">
            <v>53333.333333333336</v>
          </cell>
          <cell r="I5154" t="str">
            <v>US</v>
          </cell>
          <cell r="J5154" t="str">
            <v>Greene</v>
          </cell>
          <cell r="K5154">
            <v>451182.93333333329</v>
          </cell>
          <cell r="L5154">
            <v>451182.93333333329</v>
          </cell>
          <cell r="M5154">
            <v>53333.333333333336</v>
          </cell>
        </row>
        <row r="5155">
          <cell r="A5155">
            <v>38384</v>
          </cell>
          <cell r="B5155" t="str">
            <v>NG</v>
          </cell>
          <cell r="C5155" t="str">
            <v>Chattanooga</v>
          </cell>
          <cell r="D5155" t="str">
            <v>Tennnesse Gas</v>
          </cell>
          <cell r="E5155">
            <v>8.4076799999999992</v>
          </cell>
          <cell r="G5155" t="str">
            <v>$/MMBtu</v>
          </cell>
          <cell r="H5155">
            <v>53333.333333333336</v>
          </cell>
          <cell r="I5155" t="str">
            <v>US</v>
          </cell>
          <cell r="J5155" t="str">
            <v>Greene</v>
          </cell>
          <cell r="K5155">
            <v>448409.59999999998</v>
          </cell>
          <cell r="L5155">
            <v>448409.59999999998</v>
          </cell>
          <cell r="M5155">
            <v>53333.333333333336</v>
          </cell>
        </row>
        <row r="5156">
          <cell r="A5156">
            <v>38412</v>
          </cell>
          <cell r="B5156" t="str">
            <v>NG</v>
          </cell>
          <cell r="C5156" t="str">
            <v>Chattanooga</v>
          </cell>
          <cell r="D5156" t="str">
            <v>Tennnesse Gas</v>
          </cell>
          <cell r="E5156">
            <v>8.1164799999999993</v>
          </cell>
          <cell r="G5156" t="str">
            <v>$/MMBtu</v>
          </cell>
          <cell r="H5156">
            <v>53333.333333333336</v>
          </cell>
          <cell r="I5156" t="str">
            <v>US</v>
          </cell>
          <cell r="J5156" t="str">
            <v>Greene</v>
          </cell>
          <cell r="K5156">
            <v>432878.93333333329</v>
          </cell>
          <cell r="L5156">
            <v>432878.93333333329</v>
          </cell>
          <cell r="M5156">
            <v>53333.333333333336</v>
          </cell>
        </row>
        <row r="5157">
          <cell r="A5157">
            <v>38443</v>
          </cell>
          <cell r="B5157" t="str">
            <v>NG</v>
          </cell>
          <cell r="C5157" t="str">
            <v>Chattanooga</v>
          </cell>
          <cell r="D5157" t="str">
            <v>Tennnesse Gas</v>
          </cell>
          <cell r="E5157">
            <v>6.9995199999999995</v>
          </cell>
          <cell r="G5157" t="str">
            <v>$/MMBtu</v>
          </cell>
          <cell r="H5157">
            <v>53333.333333333336</v>
          </cell>
          <cell r="I5157" t="str">
            <v>US</v>
          </cell>
          <cell r="J5157" t="str">
            <v>Greene</v>
          </cell>
          <cell r="K5157">
            <v>373307.73333333334</v>
          </cell>
          <cell r="L5157">
            <v>373307.73333333334</v>
          </cell>
          <cell r="M5157">
            <v>53333.333333333336</v>
          </cell>
        </row>
        <row r="5158">
          <cell r="A5158">
            <v>38473</v>
          </cell>
          <cell r="B5158" t="str">
            <v>NG</v>
          </cell>
          <cell r="C5158" t="str">
            <v>Chattanooga</v>
          </cell>
          <cell r="D5158" t="str">
            <v>Tennnesse Gas</v>
          </cell>
          <cell r="E5158">
            <v>6.7915199999999993</v>
          </cell>
          <cell r="G5158" t="str">
            <v>$/MMBtu</v>
          </cell>
          <cell r="H5158">
            <v>53333.333333333336</v>
          </cell>
          <cell r="I5158" t="str">
            <v>US</v>
          </cell>
          <cell r="J5158" t="str">
            <v>Greene</v>
          </cell>
          <cell r="K5158">
            <v>362214.39999999997</v>
          </cell>
          <cell r="L5158">
            <v>362214.39999999997</v>
          </cell>
          <cell r="M5158">
            <v>53333.333333333336</v>
          </cell>
        </row>
        <row r="5159">
          <cell r="A5159">
            <v>38504</v>
          </cell>
          <cell r="B5159" t="str">
            <v>NG</v>
          </cell>
          <cell r="C5159" t="str">
            <v>Chattanooga</v>
          </cell>
          <cell r="D5159" t="str">
            <v>Tennnesse Gas</v>
          </cell>
          <cell r="E5159">
            <v>6.8091999999999997</v>
          </cell>
          <cell r="G5159" t="str">
            <v>$/MMBtu</v>
          </cell>
          <cell r="H5159">
            <v>53333.333333333336</v>
          </cell>
          <cell r="I5159" t="str">
            <v>US</v>
          </cell>
          <cell r="J5159" t="str">
            <v>Greene</v>
          </cell>
          <cell r="K5159">
            <v>363157.33333333331</v>
          </cell>
          <cell r="L5159">
            <v>363157.33333333331</v>
          </cell>
          <cell r="M5159">
            <v>53333.333333333336</v>
          </cell>
        </row>
        <row r="5160">
          <cell r="A5160">
            <v>38534</v>
          </cell>
          <cell r="B5160" t="str">
            <v>NG</v>
          </cell>
          <cell r="C5160" t="str">
            <v>Chattanooga</v>
          </cell>
          <cell r="D5160" t="str">
            <v>Tennnesse Gas</v>
          </cell>
          <cell r="E5160">
            <v>6.8299999999999992</v>
          </cell>
          <cell r="G5160" t="str">
            <v>$/MMBtu</v>
          </cell>
          <cell r="H5160">
            <v>53333.333333333336</v>
          </cell>
          <cell r="I5160" t="str">
            <v>US</v>
          </cell>
          <cell r="J5160" t="str">
            <v>Greene</v>
          </cell>
          <cell r="K5160">
            <v>364266.66666666663</v>
          </cell>
          <cell r="L5160">
            <v>364266.66666666663</v>
          </cell>
          <cell r="M5160">
            <v>53333.333333333336</v>
          </cell>
        </row>
        <row r="5161">
          <cell r="A5161">
            <v>38565</v>
          </cell>
          <cell r="B5161" t="str">
            <v>NG</v>
          </cell>
          <cell r="C5161" t="str">
            <v>Chattanooga</v>
          </cell>
          <cell r="D5161" t="str">
            <v>Tennnesse Gas</v>
          </cell>
          <cell r="E5161">
            <v>6.8497599999999998</v>
          </cell>
          <cell r="G5161" t="str">
            <v>$/MMBtu</v>
          </cell>
          <cell r="H5161">
            <v>53333.333333333336</v>
          </cell>
          <cell r="I5161" t="str">
            <v>US</v>
          </cell>
          <cell r="J5161" t="str">
            <v>Greene</v>
          </cell>
          <cell r="K5161">
            <v>365320.53333333333</v>
          </cell>
          <cell r="L5161">
            <v>365320.53333333333</v>
          </cell>
          <cell r="M5161">
            <v>53333.333333333336</v>
          </cell>
        </row>
        <row r="5162">
          <cell r="A5162">
            <v>38596</v>
          </cell>
          <cell r="B5162" t="str">
            <v>NG</v>
          </cell>
          <cell r="C5162" t="str">
            <v>Chattanooga</v>
          </cell>
          <cell r="D5162" t="str">
            <v>Tennnesse Gas</v>
          </cell>
          <cell r="E5162">
            <v>6.8185599999999988</v>
          </cell>
          <cell r="G5162" t="str">
            <v>$/MMBtu</v>
          </cell>
          <cell r="H5162">
            <v>53333.333333333336</v>
          </cell>
          <cell r="I5162" t="str">
            <v>US</v>
          </cell>
          <cell r="J5162" t="str">
            <v>Greene</v>
          </cell>
          <cell r="K5162">
            <v>363656.53333333327</v>
          </cell>
          <cell r="L5162">
            <v>363656.53333333327</v>
          </cell>
          <cell r="M5162">
            <v>53333.333333333336</v>
          </cell>
        </row>
        <row r="5163">
          <cell r="A5163">
            <v>38626</v>
          </cell>
          <cell r="B5163" t="str">
            <v>NG</v>
          </cell>
          <cell r="C5163" t="str">
            <v>Chattanooga</v>
          </cell>
          <cell r="D5163" t="str">
            <v>Tennnesse Gas</v>
          </cell>
          <cell r="E5163">
            <v>6.8435199999999989</v>
          </cell>
          <cell r="G5163" t="str">
            <v>$/MMBtu</v>
          </cell>
          <cell r="H5163">
            <v>53333.333333333336</v>
          </cell>
          <cell r="I5163" t="str">
            <v>US</v>
          </cell>
          <cell r="J5163" t="str">
            <v>Greene</v>
          </cell>
          <cell r="K5163">
            <v>364987.73333333328</v>
          </cell>
          <cell r="L5163">
            <v>364987.73333333328</v>
          </cell>
          <cell r="M5163">
            <v>53333.333333333336</v>
          </cell>
        </row>
        <row r="5164">
          <cell r="A5164">
            <v>38657</v>
          </cell>
          <cell r="B5164" t="str">
            <v>NG</v>
          </cell>
          <cell r="C5164" t="str">
            <v>Chattanooga</v>
          </cell>
          <cell r="D5164" t="str">
            <v>Tennnesse Gas</v>
          </cell>
          <cell r="E5164">
            <v>7.1035199999999996</v>
          </cell>
          <cell r="G5164" t="str">
            <v>$/MMBtu</v>
          </cell>
          <cell r="H5164">
            <v>53333.333333333336</v>
          </cell>
          <cell r="I5164" t="str">
            <v>US</v>
          </cell>
          <cell r="J5164" t="str">
            <v>Greene</v>
          </cell>
          <cell r="K5164">
            <v>378854.40000000002</v>
          </cell>
          <cell r="L5164">
            <v>378854.40000000002</v>
          </cell>
          <cell r="M5164">
            <v>53333.333333333336</v>
          </cell>
        </row>
        <row r="5165">
          <cell r="A5165">
            <v>38687</v>
          </cell>
          <cell r="B5165" t="str">
            <v>NG</v>
          </cell>
          <cell r="C5165" t="str">
            <v>Chattanooga</v>
          </cell>
          <cell r="D5165" t="str">
            <v>Tennnesse Gas</v>
          </cell>
          <cell r="E5165">
            <v>7.3427199999999999</v>
          </cell>
          <cell r="G5165" t="str">
            <v>$/MMBtu</v>
          </cell>
          <cell r="H5165">
            <v>53333.333333333336</v>
          </cell>
          <cell r="I5165" t="str">
            <v>US</v>
          </cell>
          <cell r="J5165" t="str">
            <v>Greene</v>
          </cell>
          <cell r="K5165">
            <v>391611.73333333334</v>
          </cell>
          <cell r="L5165">
            <v>391611.73333333334</v>
          </cell>
          <cell r="M5165">
            <v>53333.333333333336</v>
          </cell>
        </row>
        <row r="5166">
          <cell r="A5166">
            <v>37622</v>
          </cell>
          <cell r="B5166" t="str">
            <v>Electricity</v>
          </cell>
          <cell r="C5166" t="str">
            <v>Dordrecht</v>
          </cell>
          <cell r="D5166" t="str">
            <v>Desco</v>
          </cell>
          <cell r="E5166">
            <v>50.257713559588225</v>
          </cell>
          <cell r="G5166" t="str">
            <v>€/MWh</v>
          </cell>
          <cell r="H5166">
            <v>3511.3333333333335</v>
          </cell>
          <cell r="I5166" t="str">
            <v>Euro</v>
          </cell>
          <cell r="J5166" t="str">
            <v>Schek</v>
          </cell>
          <cell r="K5166">
            <v>187448.11745836842</v>
          </cell>
          <cell r="L5166">
            <v>187448.11745836842</v>
          </cell>
          <cell r="M5166">
            <v>11981.167942666667</v>
          </cell>
        </row>
        <row r="5167">
          <cell r="A5167">
            <v>37653</v>
          </cell>
          <cell r="B5167" t="str">
            <v>Electricity</v>
          </cell>
          <cell r="C5167" t="str">
            <v>Dordrecht</v>
          </cell>
          <cell r="D5167" t="str">
            <v>Desco</v>
          </cell>
          <cell r="E5167">
            <v>53.68986730148255</v>
          </cell>
          <cell r="G5167" t="str">
            <v>€/MWh</v>
          </cell>
          <cell r="H5167">
            <v>3511.3333333333335</v>
          </cell>
          <cell r="I5167" t="str">
            <v>Euro</v>
          </cell>
          <cell r="J5167" t="str">
            <v>Schek</v>
          </cell>
          <cell r="K5167">
            <v>203095.85021943576</v>
          </cell>
          <cell r="L5167">
            <v>203095.85021943576</v>
          </cell>
          <cell r="M5167">
            <v>11981.167942666667</v>
          </cell>
        </row>
        <row r="5168">
          <cell r="A5168">
            <v>37681</v>
          </cell>
          <cell r="B5168" t="str">
            <v>Electricity</v>
          </cell>
          <cell r="C5168" t="str">
            <v>Dordrecht</v>
          </cell>
          <cell r="D5168" t="str">
            <v>Desco</v>
          </cell>
          <cell r="E5168">
            <v>60.591265261159229</v>
          </cell>
          <cell r="G5168" t="str">
            <v>€/MWh</v>
          </cell>
          <cell r="H5168">
            <v>3511.3333333333335</v>
          </cell>
          <cell r="I5168" t="str">
            <v>Euro</v>
          </cell>
          <cell r="J5168" t="str">
            <v>Schek</v>
          </cell>
          <cell r="K5168">
            <v>229925.5490645727</v>
          </cell>
          <cell r="L5168">
            <v>229925.54906457273</v>
          </cell>
          <cell r="M5168">
            <v>11981.167942666667</v>
          </cell>
        </row>
        <row r="5169">
          <cell r="A5169">
            <v>37712</v>
          </cell>
          <cell r="B5169" t="str">
            <v>Electricity</v>
          </cell>
          <cell r="C5169" t="str">
            <v>Dordrecht</v>
          </cell>
          <cell r="D5169" t="str">
            <v>Desco</v>
          </cell>
          <cell r="E5169">
            <v>56.126418875718606</v>
          </cell>
          <cell r="G5169" t="str">
            <v>€/MWh</v>
          </cell>
          <cell r="H5169">
            <v>3511.3333333333335</v>
          </cell>
          <cell r="I5169" t="str">
            <v>Euro</v>
          </cell>
          <cell r="J5169" t="str">
            <v>Schek</v>
          </cell>
          <cell r="K5169">
            <v>213790.82783155405</v>
          </cell>
          <cell r="L5169">
            <v>213790.82783155405</v>
          </cell>
          <cell r="M5169">
            <v>11981.167942666667</v>
          </cell>
        </row>
        <row r="5170">
          <cell r="A5170">
            <v>37742</v>
          </cell>
          <cell r="B5170" t="str">
            <v>Electricity</v>
          </cell>
          <cell r="C5170" t="str">
            <v>Dordrecht</v>
          </cell>
          <cell r="D5170" t="str">
            <v>Desco</v>
          </cell>
          <cell r="E5170">
            <v>55.197034395947895</v>
          </cell>
          <cell r="G5170" t="str">
            <v>€/MWh</v>
          </cell>
          <cell r="H5170">
            <v>3511.3333333333335</v>
          </cell>
          <cell r="I5170" t="str">
            <v>Euro</v>
          </cell>
          <cell r="J5170" t="str">
            <v>Schek</v>
          </cell>
          <cell r="K5170">
            <v>224476.74932354435</v>
          </cell>
          <cell r="L5170">
            <v>224476.74932354435</v>
          </cell>
          <cell r="M5170">
            <v>11981.167942666667</v>
          </cell>
        </row>
        <row r="5171">
          <cell r="A5171">
            <v>37773</v>
          </cell>
          <cell r="B5171" t="str">
            <v>Electricity</v>
          </cell>
          <cell r="C5171" t="str">
            <v>Dordrecht</v>
          </cell>
          <cell r="D5171" t="str">
            <v>Desco</v>
          </cell>
          <cell r="E5171">
            <v>54.289379185489331</v>
          </cell>
          <cell r="G5171" t="str">
            <v>€/MWh</v>
          </cell>
          <cell r="H5171">
            <v>3511.3333333333335</v>
          </cell>
          <cell r="I5171" t="str">
            <v>Euro</v>
          </cell>
          <cell r="J5171" t="str">
            <v>Schek</v>
          </cell>
          <cell r="K5171">
            <v>222329.56093749244</v>
          </cell>
          <cell r="L5171">
            <v>222329.56093749247</v>
          </cell>
          <cell r="M5171">
            <v>11981.167942666667</v>
          </cell>
        </row>
        <row r="5172">
          <cell r="A5172">
            <v>37803</v>
          </cell>
          <cell r="B5172" t="str">
            <v>Electricity</v>
          </cell>
          <cell r="C5172" t="str">
            <v>Dordrecht</v>
          </cell>
          <cell r="D5172" t="str">
            <v>Desco</v>
          </cell>
          <cell r="E5172">
            <v>57.90932659671779</v>
          </cell>
          <cell r="G5172" t="str">
            <v>€/MWh</v>
          </cell>
          <cell r="H5172">
            <v>3511.3333333333335</v>
          </cell>
          <cell r="I5172" t="str">
            <v>Euro</v>
          </cell>
          <cell r="J5172" t="str">
            <v>Schek</v>
          </cell>
          <cell r="K5172">
            <v>231237.05256392172</v>
          </cell>
          <cell r="L5172">
            <v>231237.05256392172</v>
          </cell>
          <cell r="M5172">
            <v>11981.167942666667</v>
          </cell>
        </row>
        <row r="5173">
          <cell r="A5173">
            <v>37834</v>
          </cell>
          <cell r="B5173" t="str">
            <v>Electricity</v>
          </cell>
          <cell r="C5173" t="str">
            <v>Dordrecht</v>
          </cell>
          <cell r="D5173" t="str">
            <v>Desco</v>
          </cell>
          <cell r="E5173">
            <v>59.767721446154894</v>
          </cell>
          <cell r="G5173" t="str">
            <v>€/MWh</v>
          </cell>
          <cell r="H5173">
            <v>3511.3333333333335</v>
          </cell>
          <cell r="I5173" t="str">
            <v>Euro</v>
          </cell>
          <cell r="J5173" t="str">
            <v>Schek</v>
          </cell>
          <cell r="K5173">
            <v>233767.94688513229</v>
          </cell>
          <cell r="L5173">
            <v>233767.94688513232</v>
          </cell>
          <cell r="M5173">
            <v>11981.167942666667</v>
          </cell>
        </row>
        <row r="5174">
          <cell r="A5174">
            <v>37865</v>
          </cell>
          <cell r="B5174" t="str">
            <v>Electricity</v>
          </cell>
          <cell r="C5174" t="str">
            <v>Dordrecht</v>
          </cell>
          <cell r="D5174" t="str">
            <v>Desco</v>
          </cell>
          <cell r="E5174">
            <v>55.698349518751549</v>
          </cell>
          <cell r="G5174" t="str">
            <v>€/MWh</v>
          </cell>
          <cell r="H5174">
            <v>3511.3333333333335</v>
          </cell>
          <cell r="I5174" t="str">
            <v>Euro</v>
          </cell>
          <cell r="J5174" t="str">
            <v>Schek</v>
          </cell>
          <cell r="K5174">
            <v>219474.79386687317</v>
          </cell>
          <cell r="L5174">
            <v>219474.79386687319</v>
          </cell>
          <cell r="M5174">
            <v>11981.167942666667</v>
          </cell>
        </row>
        <row r="5175">
          <cell r="A5175">
            <v>37895</v>
          </cell>
          <cell r="B5175" t="str">
            <v>Electricity</v>
          </cell>
          <cell r="C5175" t="str">
            <v>Dordrecht</v>
          </cell>
          <cell r="D5175" t="str">
            <v>Desco</v>
          </cell>
          <cell r="E5175">
            <v>50.897756371174253</v>
          </cell>
          <cell r="G5175" t="str">
            <v>€/MWh</v>
          </cell>
          <cell r="H5175">
            <v>3511.3333333333335</v>
          </cell>
          <cell r="I5175" t="str">
            <v>Euro</v>
          </cell>
          <cell r="J5175" t="str">
            <v>Schek</v>
          </cell>
          <cell r="K5175">
            <v>208958.24139860997</v>
          </cell>
          <cell r="L5175">
            <v>208958.24139860997</v>
          </cell>
          <cell r="M5175">
            <v>11981.167942666667</v>
          </cell>
        </row>
        <row r="5176">
          <cell r="A5176">
            <v>37926</v>
          </cell>
          <cell r="B5176" t="str">
            <v>Electricity</v>
          </cell>
          <cell r="C5176" t="str">
            <v>Dordrecht</v>
          </cell>
          <cell r="D5176" t="str">
            <v>Desco</v>
          </cell>
          <cell r="E5176">
            <v>56.131377546185448</v>
          </cell>
          <cell r="G5176" t="str">
            <v>€/MWh</v>
          </cell>
          <cell r="H5176">
            <v>3511.3333333333335</v>
          </cell>
          <cell r="I5176" t="str">
            <v>Euro</v>
          </cell>
          <cell r="J5176" t="str">
            <v>Schek</v>
          </cell>
          <cell r="K5176">
            <v>230641.71231329659</v>
          </cell>
          <cell r="L5176">
            <v>230641.71231329656</v>
          </cell>
          <cell r="M5176">
            <v>11981.167942666667</v>
          </cell>
        </row>
        <row r="5177">
          <cell r="A5177">
            <v>37956</v>
          </cell>
          <cell r="B5177" t="str">
            <v>Electricity</v>
          </cell>
          <cell r="C5177" t="str">
            <v>Dordrecht</v>
          </cell>
          <cell r="D5177" t="str">
            <v>Desco</v>
          </cell>
          <cell r="E5177">
            <v>50.26672722069808</v>
          </cell>
          <cell r="G5177" t="str">
            <v>€/MWh</v>
          </cell>
          <cell r="H5177">
            <v>3511.3333333333335</v>
          </cell>
          <cell r="I5177" t="str">
            <v>Euro</v>
          </cell>
          <cell r="J5177" t="str">
            <v>Schek</v>
          </cell>
          <cell r="K5177">
            <v>216851.87433377511</v>
          </cell>
          <cell r="L5177">
            <v>216851.87433377511</v>
          </cell>
          <cell r="M5177">
            <v>11981.167942666667</v>
          </cell>
        </row>
        <row r="5178">
          <cell r="A5178">
            <v>37987</v>
          </cell>
          <cell r="B5178" t="str">
            <v>Electricity</v>
          </cell>
          <cell r="C5178" t="str">
            <v>Dordrecht</v>
          </cell>
          <cell r="D5178" t="str">
            <v>Desco</v>
          </cell>
          <cell r="E5178">
            <v>53.09</v>
          </cell>
          <cell r="G5178" t="str">
            <v>€/MWh</v>
          </cell>
          <cell r="H5178">
            <v>3695</v>
          </cell>
          <cell r="I5178" t="str">
            <v>Euro</v>
          </cell>
          <cell r="J5178" t="str">
            <v>Schek</v>
          </cell>
          <cell r="K5178">
            <v>247426.13081500001</v>
          </cell>
          <cell r="L5178">
            <v>247426.13081500004</v>
          </cell>
          <cell r="M5178">
            <v>12607.864689999999</v>
          </cell>
        </row>
        <row r="5179">
          <cell r="A5179">
            <v>38018</v>
          </cell>
          <cell r="B5179" t="str">
            <v>Electricity</v>
          </cell>
          <cell r="C5179" t="str">
            <v>Dordrecht</v>
          </cell>
          <cell r="D5179" t="str">
            <v>Desco</v>
          </cell>
          <cell r="E5179">
            <v>53.09</v>
          </cell>
          <cell r="G5179" t="str">
            <v>€/MWh</v>
          </cell>
          <cell r="H5179">
            <v>3695</v>
          </cell>
          <cell r="I5179" t="str">
            <v>Euro</v>
          </cell>
          <cell r="J5179" t="str">
            <v>Schek</v>
          </cell>
          <cell r="K5179">
            <v>248073.48373000001</v>
          </cell>
          <cell r="L5179">
            <v>248073.48373000001</v>
          </cell>
          <cell r="M5179">
            <v>12607.864689999999</v>
          </cell>
        </row>
        <row r="5180">
          <cell r="A5180">
            <v>38047</v>
          </cell>
          <cell r="B5180" t="str">
            <v>Electricity</v>
          </cell>
          <cell r="C5180" t="str">
            <v>Dordrecht</v>
          </cell>
          <cell r="D5180" t="str">
            <v>Desco</v>
          </cell>
          <cell r="E5180">
            <v>71.92</v>
          </cell>
          <cell r="G5180" t="str">
            <v>€/MWh</v>
          </cell>
          <cell r="H5180">
            <v>3863</v>
          </cell>
          <cell r="I5180" t="str">
            <v>Euro</v>
          </cell>
          <cell r="J5180" t="str">
            <v>Schek</v>
          </cell>
          <cell r="K5180">
            <v>340661.75480556517</v>
          </cell>
          <cell r="L5180">
            <v>340661.75480556523</v>
          </cell>
          <cell r="M5180">
            <v>13181.104545999999</v>
          </cell>
        </row>
        <row r="5181">
          <cell r="A5181">
            <v>38078</v>
          </cell>
          <cell r="B5181" t="str">
            <v>Electricity</v>
          </cell>
          <cell r="C5181" t="str">
            <v>Dordrecht</v>
          </cell>
          <cell r="D5181" t="str">
            <v>Desco</v>
          </cell>
          <cell r="E5181">
            <v>59.336401024058702</v>
          </cell>
          <cell r="G5181" t="str">
            <v>€/MWh</v>
          </cell>
          <cell r="H5181">
            <v>3751</v>
          </cell>
          <cell r="I5181" t="str">
            <v>Euro</v>
          </cell>
          <cell r="J5181" t="str">
            <v>Schek</v>
          </cell>
          <cell r="K5181">
            <v>266760.05486274086</v>
          </cell>
          <cell r="L5181">
            <v>266760.05486274086</v>
          </cell>
          <cell r="M5181">
            <v>12798.944641999999</v>
          </cell>
        </row>
        <row r="5182">
          <cell r="A5182">
            <v>38108</v>
          </cell>
          <cell r="B5182" t="str">
            <v>Electricity</v>
          </cell>
          <cell r="C5182" t="str">
            <v>Dordrecht</v>
          </cell>
          <cell r="D5182" t="str">
            <v>Desco</v>
          </cell>
          <cell r="E5182">
            <v>58.35386318712095</v>
          </cell>
          <cell r="G5182" t="str">
            <v>€/MWh</v>
          </cell>
          <cell r="H5182">
            <v>3751</v>
          </cell>
          <cell r="I5182" t="str">
            <v>Euro</v>
          </cell>
          <cell r="J5182" t="str">
            <v>Schek</v>
          </cell>
          <cell r="K5182">
            <v>262820.84027217288</v>
          </cell>
          <cell r="L5182">
            <v>262820.84027217288</v>
          </cell>
          <cell r="M5182">
            <v>12798.944641999999</v>
          </cell>
        </row>
        <row r="5183">
          <cell r="A5183">
            <v>38139</v>
          </cell>
          <cell r="B5183" t="str">
            <v>Electricity</v>
          </cell>
          <cell r="C5183" t="str">
            <v>Dordrecht</v>
          </cell>
          <cell r="D5183" t="str">
            <v>Desco</v>
          </cell>
          <cell r="E5183">
            <v>57.394297359865838</v>
          </cell>
          <cell r="G5183" t="str">
            <v>€/MWh</v>
          </cell>
          <cell r="H5183">
            <v>3751</v>
          </cell>
          <cell r="I5183" t="str">
            <v>Euro</v>
          </cell>
          <cell r="J5183" t="str">
            <v>Schek</v>
          </cell>
          <cell r="K5183">
            <v>261321.0082152946</v>
          </cell>
          <cell r="L5183">
            <v>261321.0082152946</v>
          </cell>
          <cell r="M5183">
            <v>12798.944641999999</v>
          </cell>
        </row>
        <row r="5184">
          <cell r="A5184">
            <v>38169</v>
          </cell>
          <cell r="B5184" t="str">
            <v>Electricity</v>
          </cell>
          <cell r="C5184" t="str">
            <v>Dordrecht</v>
          </cell>
          <cell r="D5184" t="str">
            <v>Desco</v>
          </cell>
          <cell r="E5184">
            <v>61.221276803437277</v>
          </cell>
          <cell r="G5184" t="str">
            <v>€/MWh</v>
          </cell>
          <cell r="H5184">
            <v>3751</v>
          </cell>
          <cell r="I5184" t="str">
            <v>Euro</v>
          </cell>
          <cell r="J5184" t="str">
            <v>Schek</v>
          </cell>
          <cell r="K5184">
            <v>277360.96296840784</v>
          </cell>
          <cell r="L5184">
            <v>277360.96296840784</v>
          </cell>
          <cell r="M5184">
            <v>12798.944641999999</v>
          </cell>
        </row>
        <row r="5185">
          <cell r="A5185">
            <v>38200</v>
          </cell>
          <cell r="B5185" t="str">
            <v>Electricity</v>
          </cell>
          <cell r="C5185" t="str">
            <v>Dordrecht</v>
          </cell>
          <cell r="D5185" t="str">
            <v>Desco</v>
          </cell>
          <cell r="E5185">
            <v>63.185956971103387</v>
          </cell>
          <cell r="G5185" t="str">
            <v>€/MWh</v>
          </cell>
          <cell r="H5185">
            <v>3751</v>
          </cell>
          <cell r="I5185" t="str">
            <v>Euro</v>
          </cell>
          <cell r="J5185" t="str">
            <v>Schek</v>
          </cell>
          <cell r="K5185">
            <v>289105.43790538301</v>
          </cell>
          <cell r="L5185">
            <v>289105.43790538301</v>
          </cell>
          <cell r="M5185">
            <v>12798.944641999999</v>
          </cell>
        </row>
        <row r="5186">
          <cell r="A5186">
            <v>38231</v>
          </cell>
          <cell r="B5186" t="str">
            <v>Electricity</v>
          </cell>
          <cell r="C5186" t="str">
            <v>Dordrecht</v>
          </cell>
          <cell r="D5186" t="str">
            <v>Desco</v>
          </cell>
          <cell r="E5186">
            <v>58.883849524427987</v>
          </cell>
          <cell r="G5186" t="str">
            <v>€/MWh</v>
          </cell>
          <cell r="H5186">
            <v>3751</v>
          </cell>
          <cell r="I5186" t="str">
            <v>Euro</v>
          </cell>
          <cell r="J5186" t="str">
            <v>Schek</v>
          </cell>
          <cell r="K5186">
            <v>266638.27138023137</v>
          </cell>
          <cell r="L5186">
            <v>266638.27138023142</v>
          </cell>
          <cell r="M5186">
            <v>12798.944641999999</v>
          </cell>
        </row>
        <row r="5187">
          <cell r="A5187">
            <v>38261</v>
          </cell>
          <cell r="B5187" t="str">
            <v>Electricity</v>
          </cell>
          <cell r="C5187" t="str">
            <v>Dordrecht</v>
          </cell>
          <cell r="D5187" t="str">
            <v>Desco</v>
          </cell>
          <cell r="E5187">
            <v>53.808700853554456</v>
          </cell>
          <cell r="G5187" t="str">
            <v>€/MWh</v>
          </cell>
          <cell r="H5187">
            <v>3751</v>
          </cell>
          <cell r="I5187" t="str">
            <v>Euro</v>
          </cell>
          <cell r="J5187" t="str">
            <v>Schek</v>
          </cell>
          <cell r="K5187">
            <v>243656.94662771144</v>
          </cell>
          <cell r="L5187">
            <v>243656.94662771144</v>
          </cell>
          <cell r="M5187">
            <v>12798.944641999999</v>
          </cell>
        </row>
        <row r="5188">
          <cell r="A5188">
            <v>38292</v>
          </cell>
          <cell r="B5188" t="str">
            <v>Electricity</v>
          </cell>
          <cell r="C5188" t="str">
            <v>Dordrecht</v>
          </cell>
          <cell r="D5188" t="str">
            <v>Desco</v>
          </cell>
          <cell r="E5188">
            <v>59.341643290806886</v>
          </cell>
          <cell r="G5188" t="str">
            <v>€/MWh</v>
          </cell>
          <cell r="H5188">
            <v>3751</v>
          </cell>
          <cell r="I5188" t="str">
            <v>Euro</v>
          </cell>
          <cell r="J5188" t="str">
            <v>Schek</v>
          </cell>
          <cell r="K5188">
            <v>268711.25640926347</v>
          </cell>
          <cell r="L5188">
            <v>268711.25640926347</v>
          </cell>
          <cell r="M5188">
            <v>12798.944641999999</v>
          </cell>
        </row>
        <row r="5189">
          <cell r="A5189">
            <v>38322</v>
          </cell>
          <cell r="B5189" t="str">
            <v>Electricity</v>
          </cell>
          <cell r="C5189" t="str">
            <v>Dordrecht</v>
          </cell>
          <cell r="D5189" t="str">
            <v>Desco</v>
          </cell>
          <cell r="E5189">
            <v>53.141581883904252</v>
          </cell>
          <cell r="G5189" t="str">
            <v>€/MWh</v>
          </cell>
          <cell r="H5189">
            <v>3751</v>
          </cell>
          <cell r="I5189" t="str">
            <v>Euro</v>
          </cell>
          <cell r="J5189" t="str">
            <v>Schek</v>
          </cell>
          <cell r="K5189">
            <v>240636.09370608479</v>
          </cell>
          <cell r="L5189">
            <v>240636.09370608479</v>
          </cell>
          <cell r="M5189">
            <v>12798.944641999999</v>
          </cell>
        </row>
        <row r="5190">
          <cell r="A5190">
            <v>38353</v>
          </cell>
          <cell r="B5190" t="str">
            <v>Electricity</v>
          </cell>
          <cell r="C5190" t="str">
            <v>Dordrecht</v>
          </cell>
          <cell r="D5190" t="str">
            <v>Desco</v>
          </cell>
          <cell r="G5190" t="str">
            <v>€/MWh</v>
          </cell>
          <cell r="H5190">
            <v>4272.666666666667</v>
          </cell>
          <cell r="I5190" t="str">
            <v>Euro</v>
          </cell>
          <cell r="J5190" t="str">
            <v>Schek</v>
          </cell>
          <cell r="K5190">
            <v>0</v>
          </cell>
          <cell r="L5190">
            <v>0</v>
          </cell>
          <cell r="M5190">
            <v>0</v>
          </cell>
        </row>
        <row r="5191">
          <cell r="A5191">
            <v>38384</v>
          </cell>
          <cell r="B5191" t="str">
            <v>Electricity</v>
          </cell>
          <cell r="C5191" t="str">
            <v>Dordrecht</v>
          </cell>
          <cell r="D5191" t="str">
            <v>Desco</v>
          </cell>
          <cell r="G5191" t="str">
            <v>€/MWh</v>
          </cell>
          <cell r="H5191">
            <v>4272.666666666667</v>
          </cell>
          <cell r="I5191" t="str">
            <v>Euro</v>
          </cell>
          <cell r="J5191" t="str">
            <v>Schek</v>
          </cell>
          <cell r="K5191">
            <v>0</v>
          </cell>
          <cell r="L5191">
            <v>0</v>
          </cell>
          <cell r="M5191">
            <v>0</v>
          </cell>
        </row>
        <row r="5192">
          <cell r="A5192">
            <v>38412</v>
          </cell>
          <cell r="B5192" t="str">
            <v>Electricity</v>
          </cell>
          <cell r="C5192" t="str">
            <v>Dordrecht</v>
          </cell>
          <cell r="D5192" t="str">
            <v>Desco</v>
          </cell>
          <cell r="G5192" t="str">
            <v>€/MWh</v>
          </cell>
          <cell r="H5192">
            <v>4272.666666666667</v>
          </cell>
          <cell r="I5192" t="str">
            <v>Euro</v>
          </cell>
          <cell r="J5192" t="str">
            <v>Schek</v>
          </cell>
          <cell r="K5192">
            <v>0</v>
          </cell>
          <cell r="L5192">
            <v>0</v>
          </cell>
          <cell r="M5192">
            <v>0</v>
          </cell>
        </row>
        <row r="5193">
          <cell r="A5193">
            <v>38443</v>
          </cell>
          <cell r="B5193" t="str">
            <v>Electricity</v>
          </cell>
          <cell r="C5193" t="str">
            <v>Dordrecht</v>
          </cell>
          <cell r="D5193" t="str">
            <v>Desco</v>
          </cell>
          <cell r="G5193" t="str">
            <v>€/MWh</v>
          </cell>
          <cell r="H5193">
            <v>4272.666666666667</v>
          </cell>
          <cell r="I5193" t="str">
            <v>Euro</v>
          </cell>
          <cell r="J5193" t="str">
            <v>Schek</v>
          </cell>
          <cell r="K5193">
            <v>0</v>
          </cell>
          <cell r="L5193">
            <v>0</v>
          </cell>
          <cell r="M5193">
            <v>0</v>
          </cell>
        </row>
        <row r="5194">
          <cell r="A5194">
            <v>38473</v>
          </cell>
          <cell r="B5194" t="str">
            <v>Electricity</v>
          </cell>
          <cell r="C5194" t="str">
            <v>Dordrecht</v>
          </cell>
          <cell r="D5194" t="str">
            <v>Desco</v>
          </cell>
          <cell r="G5194" t="str">
            <v>€/MWh</v>
          </cell>
          <cell r="H5194">
            <v>4272.666666666667</v>
          </cell>
          <cell r="I5194" t="str">
            <v>Euro</v>
          </cell>
          <cell r="J5194" t="str">
            <v>Schek</v>
          </cell>
          <cell r="K5194">
            <v>0</v>
          </cell>
          <cell r="L5194">
            <v>0</v>
          </cell>
          <cell r="M5194">
            <v>0</v>
          </cell>
        </row>
        <row r="5195">
          <cell r="A5195">
            <v>38504</v>
          </cell>
          <cell r="B5195" t="str">
            <v>Electricity</v>
          </cell>
          <cell r="C5195" t="str">
            <v>Dordrecht</v>
          </cell>
          <cell r="D5195" t="str">
            <v>Desco</v>
          </cell>
          <cell r="G5195" t="str">
            <v>€/MWh</v>
          </cell>
          <cell r="H5195">
            <v>4272.666666666667</v>
          </cell>
          <cell r="I5195" t="str">
            <v>Euro</v>
          </cell>
          <cell r="J5195" t="str">
            <v>Schek</v>
          </cell>
          <cell r="K5195">
            <v>0</v>
          </cell>
          <cell r="L5195">
            <v>0</v>
          </cell>
          <cell r="M5195">
            <v>0</v>
          </cell>
        </row>
        <row r="5196">
          <cell r="A5196">
            <v>38534</v>
          </cell>
          <cell r="B5196" t="str">
            <v>Electricity</v>
          </cell>
          <cell r="C5196" t="str">
            <v>Dordrecht</v>
          </cell>
          <cell r="D5196" t="str">
            <v>Desco</v>
          </cell>
          <cell r="G5196" t="str">
            <v>€/MWh</v>
          </cell>
          <cell r="H5196">
            <v>4272.666666666667</v>
          </cell>
          <cell r="I5196" t="str">
            <v>Euro</v>
          </cell>
          <cell r="J5196" t="str">
            <v>Schek</v>
          </cell>
          <cell r="K5196">
            <v>0</v>
          </cell>
          <cell r="L5196">
            <v>0</v>
          </cell>
          <cell r="M5196">
            <v>0</v>
          </cell>
        </row>
        <row r="5197">
          <cell r="A5197">
            <v>38565</v>
          </cell>
          <cell r="B5197" t="str">
            <v>Electricity</v>
          </cell>
          <cell r="C5197" t="str">
            <v>Dordrecht</v>
          </cell>
          <cell r="D5197" t="str">
            <v>Desco</v>
          </cell>
          <cell r="G5197" t="str">
            <v>€/MWh</v>
          </cell>
          <cell r="H5197">
            <v>4272.666666666667</v>
          </cell>
          <cell r="I5197" t="str">
            <v>Euro</v>
          </cell>
          <cell r="J5197" t="str">
            <v>Schek</v>
          </cell>
          <cell r="K5197">
            <v>0</v>
          </cell>
          <cell r="L5197">
            <v>0</v>
          </cell>
          <cell r="M5197">
            <v>0</v>
          </cell>
        </row>
        <row r="5198">
          <cell r="A5198">
            <v>38596</v>
          </cell>
          <cell r="B5198" t="str">
            <v>Electricity</v>
          </cell>
          <cell r="C5198" t="str">
            <v>Dordrecht</v>
          </cell>
          <cell r="D5198" t="str">
            <v>Desco</v>
          </cell>
          <cell r="G5198" t="str">
            <v>€/MWh</v>
          </cell>
          <cell r="H5198">
            <v>4272.666666666667</v>
          </cell>
          <cell r="I5198" t="str">
            <v>Euro</v>
          </cell>
          <cell r="J5198" t="str">
            <v>Schek</v>
          </cell>
          <cell r="K5198">
            <v>0</v>
          </cell>
          <cell r="L5198">
            <v>0</v>
          </cell>
          <cell r="M5198">
            <v>0</v>
          </cell>
        </row>
        <row r="5199">
          <cell r="A5199">
            <v>38626</v>
          </cell>
          <cell r="B5199" t="str">
            <v>Electricity</v>
          </cell>
          <cell r="C5199" t="str">
            <v>Dordrecht</v>
          </cell>
          <cell r="D5199" t="str">
            <v>Desco</v>
          </cell>
          <cell r="G5199" t="str">
            <v>€/MWh</v>
          </cell>
          <cell r="H5199">
            <v>4272.666666666667</v>
          </cell>
          <cell r="I5199" t="str">
            <v>Euro</v>
          </cell>
          <cell r="J5199" t="str">
            <v>Schek</v>
          </cell>
          <cell r="K5199">
            <v>0</v>
          </cell>
          <cell r="L5199">
            <v>0</v>
          </cell>
          <cell r="M5199">
            <v>0</v>
          </cell>
        </row>
        <row r="5200">
          <cell r="A5200">
            <v>38657</v>
          </cell>
          <cell r="B5200" t="str">
            <v>Electricity</v>
          </cell>
          <cell r="C5200" t="str">
            <v>Dordrecht</v>
          </cell>
          <cell r="D5200" t="str">
            <v>Desco</v>
          </cell>
          <cell r="G5200" t="str">
            <v>€/MWh</v>
          </cell>
          <cell r="H5200">
            <v>4272.666666666667</v>
          </cell>
          <cell r="I5200" t="str">
            <v>Euro</v>
          </cell>
          <cell r="J5200" t="str">
            <v>Schek</v>
          </cell>
          <cell r="K5200">
            <v>0</v>
          </cell>
          <cell r="L5200">
            <v>0</v>
          </cell>
          <cell r="M5200">
            <v>0</v>
          </cell>
        </row>
        <row r="5201">
          <cell r="A5201">
            <v>38687</v>
          </cell>
          <cell r="B5201" t="str">
            <v>Electricity</v>
          </cell>
          <cell r="C5201" t="str">
            <v>Dordrecht</v>
          </cell>
          <cell r="D5201" t="str">
            <v>Desco</v>
          </cell>
          <cell r="G5201" t="str">
            <v>€/MWh</v>
          </cell>
          <cell r="H5201">
            <v>4272.666666666667</v>
          </cell>
          <cell r="I5201" t="str">
            <v>Euro</v>
          </cell>
          <cell r="J5201" t="str">
            <v>Schek</v>
          </cell>
          <cell r="K5201">
            <v>0</v>
          </cell>
          <cell r="L5201">
            <v>0</v>
          </cell>
          <cell r="M5201">
            <v>0</v>
          </cell>
        </row>
        <row r="5202">
          <cell r="A5202">
            <v>37622</v>
          </cell>
          <cell r="B5202" t="str">
            <v>NG</v>
          </cell>
          <cell r="C5202" t="str">
            <v>Dordrecht</v>
          </cell>
          <cell r="D5202" t="str">
            <v>GDF</v>
          </cell>
          <cell r="E5202">
            <v>12.465</v>
          </cell>
          <cell r="G5202" t="str">
            <v>$/MWh</v>
          </cell>
          <cell r="H5202">
            <v>6833.333333333333</v>
          </cell>
          <cell r="I5202" t="str">
            <v>Euro</v>
          </cell>
          <cell r="J5202" t="str">
            <v>Schek</v>
          </cell>
          <cell r="K5202">
            <v>85177.5</v>
          </cell>
          <cell r="L5202">
            <v>85177.5</v>
          </cell>
          <cell r="M5202">
            <v>23316.303666666663</v>
          </cell>
        </row>
        <row r="5203">
          <cell r="A5203">
            <v>37653</v>
          </cell>
          <cell r="B5203" t="str">
            <v>NG</v>
          </cell>
          <cell r="C5203" t="str">
            <v>Dordrecht</v>
          </cell>
          <cell r="D5203" t="str">
            <v>GDF</v>
          </cell>
          <cell r="E5203">
            <v>16.843</v>
          </cell>
          <cell r="G5203" t="str">
            <v>$/MWh</v>
          </cell>
          <cell r="H5203">
            <v>6833.333333333333</v>
          </cell>
          <cell r="I5203" t="str">
            <v>Euro</v>
          </cell>
          <cell r="J5203" t="str">
            <v>Schek</v>
          </cell>
          <cell r="K5203">
            <v>115093.83333333333</v>
          </cell>
          <cell r="L5203">
            <v>115093.83333333333</v>
          </cell>
          <cell r="M5203">
            <v>23316.303666666663</v>
          </cell>
        </row>
        <row r="5204">
          <cell r="A5204">
            <v>37681</v>
          </cell>
          <cell r="B5204" t="str">
            <v>NG</v>
          </cell>
          <cell r="C5204" t="str">
            <v>Dordrecht</v>
          </cell>
          <cell r="D5204" t="str">
            <v>GDF</v>
          </cell>
          <cell r="E5204">
            <v>18.454999999999998</v>
          </cell>
          <cell r="G5204" t="str">
            <v>$/MWh</v>
          </cell>
          <cell r="H5204">
            <v>6833.333333333333</v>
          </cell>
          <cell r="I5204" t="str">
            <v>Euro</v>
          </cell>
          <cell r="J5204" t="str">
            <v>Schek</v>
          </cell>
          <cell r="K5204">
            <v>126109.16666666664</v>
          </cell>
          <cell r="L5204">
            <v>126109.16666666664</v>
          </cell>
          <cell r="M5204">
            <v>23316.303666666663</v>
          </cell>
        </row>
        <row r="5205">
          <cell r="A5205">
            <v>37712</v>
          </cell>
          <cell r="B5205" t="str">
            <v>NG</v>
          </cell>
          <cell r="C5205" t="str">
            <v>Dordrecht</v>
          </cell>
          <cell r="D5205" t="str">
            <v>GDF</v>
          </cell>
          <cell r="E5205">
            <v>17.734000000000002</v>
          </cell>
          <cell r="G5205" t="str">
            <v>$/MWh</v>
          </cell>
          <cell r="H5205">
            <v>6833.333333333333</v>
          </cell>
          <cell r="I5205" t="str">
            <v>Euro</v>
          </cell>
          <cell r="J5205" t="str">
            <v>Schek</v>
          </cell>
          <cell r="K5205">
            <v>121182.33333333334</v>
          </cell>
          <cell r="L5205">
            <v>121182.33333333334</v>
          </cell>
          <cell r="M5205">
            <v>23316.303666666663</v>
          </cell>
        </row>
        <row r="5206">
          <cell r="A5206">
            <v>37742</v>
          </cell>
          <cell r="B5206" t="str">
            <v>NG</v>
          </cell>
          <cell r="C5206" t="str">
            <v>Dordrecht</v>
          </cell>
          <cell r="D5206" t="str">
            <v>GDF</v>
          </cell>
          <cell r="E5206">
            <v>16.138999999999999</v>
          </cell>
          <cell r="G5206" t="str">
            <v>$/MWh</v>
          </cell>
          <cell r="H5206">
            <v>6833.333333333333</v>
          </cell>
          <cell r="I5206" t="str">
            <v>Euro</v>
          </cell>
          <cell r="J5206" t="str">
            <v>Schek</v>
          </cell>
          <cell r="K5206">
            <v>110283.16666666666</v>
          </cell>
          <cell r="L5206">
            <v>110283.16666666666</v>
          </cell>
          <cell r="M5206">
            <v>23316.303666666663</v>
          </cell>
        </row>
        <row r="5207">
          <cell r="A5207">
            <v>37773</v>
          </cell>
          <cell r="B5207" t="str">
            <v>NG</v>
          </cell>
          <cell r="C5207" t="str">
            <v>Dordrecht</v>
          </cell>
          <cell r="D5207" t="str">
            <v>GDF</v>
          </cell>
          <cell r="E5207">
            <v>18.553000000000001</v>
          </cell>
          <cell r="G5207" t="str">
            <v>$/MWh</v>
          </cell>
          <cell r="H5207">
            <v>6833.333333333333</v>
          </cell>
          <cell r="I5207" t="str">
            <v>Euro</v>
          </cell>
          <cell r="J5207" t="str">
            <v>Schek</v>
          </cell>
          <cell r="K5207">
            <v>126778.83333333333</v>
          </cell>
          <cell r="L5207">
            <v>126778.83333333333</v>
          </cell>
          <cell r="M5207">
            <v>23316.303666666663</v>
          </cell>
        </row>
        <row r="5208">
          <cell r="A5208">
            <v>37803</v>
          </cell>
          <cell r="B5208" t="str">
            <v>NG</v>
          </cell>
          <cell r="C5208" t="str">
            <v>Dordrecht</v>
          </cell>
          <cell r="D5208" t="str">
            <v>GDF</v>
          </cell>
          <cell r="E5208">
            <v>18.196000000000002</v>
          </cell>
          <cell r="G5208" t="str">
            <v>$/MWh</v>
          </cell>
          <cell r="H5208">
            <v>6833.333333333333</v>
          </cell>
          <cell r="I5208" t="str">
            <v>Euro</v>
          </cell>
          <cell r="J5208" t="str">
            <v>Schek</v>
          </cell>
          <cell r="K5208">
            <v>124339.33333333334</v>
          </cell>
          <cell r="L5208">
            <v>124339.33333333334</v>
          </cell>
          <cell r="M5208">
            <v>23316.303666666663</v>
          </cell>
        </row>
        <row r="5209">
          <cell r="A5209">
            <v>37834</v>
          </cell>
          <cell r="B5209" t="str">
            <v>NG</v>
          </cell>
          <cell r="C5209" t="str">
            <v>Dordrecht</v>
          </cell>
          <cell r="D5209" t="str">
            <v>GDF</v>
          </cell>
          <cell r="E5209">
            <v>18.5</v>
          </cell>
          <cell r="G5209" t="str">
            <v>$/MWh</v>
          </cell>
          <cell r="H5209">
            <v>6833.333333333333</v>
          </cell>
          <cell r="I5209" t="str">
            <v>Euro</v>
          </cell>
          <cell r="J5209" t="str">
            <v>Schek</v>
          </cell>
          <cell r="K5209">
            <v>126416.66666666666</v>
          </cell>
          <cell r="L5209">
            <v>126416.66666666666</v>
          </cell>
          <cell r="M5209">
            <v>23316.303666666663</v>
          </cell>
        </row>
        <row r="5210">
          <cell r="A5210">
            <v>37865</v>
          </cell>
          <cell r="B5210" t="str">
            <v>NG</v>
          </cell>
          <cell r="C5210" t="str">
            <v>Dordrecht</v>
          </cell>
          <cell r="D5210" t="str">
            <v>GDF</v>
          </cell>
          <cell r="E5210">
            <v>18.5</v>
          </cell>
          <cell r="G5210" t="str">
            <v>$/MWh</v>
          </cell>
          <cell r="H5210">
            <v>6833.333333333333</v>
          </cell>
          <cell r="I5210" t="str">
            <v>Euro</v>
          </cell>
          <cell r="J5210" t="str">
            <v>Schek</v>
          </cell>
          <cell r="K5210">
            <v>126416.66666666666</v>
          </cell>
          <cell r="L5210">
            <v>126416.66666666666</v>
          </cell>
          <cell r="M5210">
            <v>23316.303666666663</v>
          </cell>
        </row>
        <row r="5211">
          <cell r="A5211">
            <v>37895</v>
          </cell>
          <cell r="B5211" t="str">
            <v>NG</v>
          </cell>
          <cell r="C5211" t="str">
            <v>Dordrecht</v>
          </cell>
          <cell r="D5211" t="str">
            <v>GDF</v>
          </cell>
          <cell r="E5211">
            <v>25.5</v>
          </cell>
          <cell r="G5211" t="str">
            <v>$/MWh</v>
          </cell>
          <cell r="H5211">
            <v>6833.333333333333</v>
          </cell>
          <cell r="I5211" t="str">
            <v>Euro</v>
          </cell>
          <cell r="J5211" t="str">
            <v>Schek</v>
          </cell>
          <cell r="K5211">
            <v>174250</v>
          </cell>
          <cell r="L5211">
            <v>174250</v>
          </cell>
          <cell r="M5211">
            <v>23316.303666666663</v>
          </cell>
        </row>
        <row r="5212">
          <cell r="A5212">
            <v>37926</v>
          </cell>
          <cell r="B5212" t="str">
            <v>NG</v>
          </cell>
          <cell r="C5212" t="str">
            <v>Dordrecht</v>
          </cell>
          <cell r="D5212" t="str">
            <v>GDF</v>
          </cell>
          <cell r="E5212">
            <v>25.5</v>
          </cell>
          <cell r="G5212" t="str">
            <v>$/MWh</v>
          </cell>
          <cell r="H5212">
            <v>6833.333333333333</v>
          </cell>
          <cell r="I5212" t="str">
            <v>Euro</v>
          </cell>
          <cell r="J5212" t="str">
            <v>Schek</v>
          </cell>
          <cell r="K5212">
            <v>174250</v>
          </cell>
          <cell r="L5212">
            <v>174250</v>
          </cell>
          <cell r="M5212">
            <v>23316.303666666663</v>
          </cell>
        </row>
        <row r="5213">
          <cell r="A5213">
            <v>37956</v>
          </cell>
          <cell r="B5213" t="str">
            <v>NG</v>
          </cell>
          <cell r="C5213" t="str">
            <v>Dordrecht</v>
          </cell>
          <cell r="D5213" t="str">
            <v>GDF</v>
          </cell>
          <cell r="E5213">
            <v>25.5</v>
          </cell>
          <cell r="G5213" t="str">
            <v>$/MWh</v>
          </cell>
          <cell r="H5213">
            <v>6833.333333333333</v>
          </cell>
          <cell r="I5213" t="str">
            <v>Euro</v>
          </cell>
          <cell r="J5213" t="str">
            <v>Schek</v>
          </cell>
          <cell r="K5213">
            <v>174250</v>
          </cell>
          <cell r="L5213">
            <v>174250</v>
          </cell>
          <cell r="M5213">
            <v>23316.303666666663</v>
          </cell>
        </row>
        <row r="5214">
          <cell r="A5214">
            <v>37987</v>
          </cell>
          <cell r="B5214" t="str">
            <v>NG</v>
          </cell>
          <cell r="C5214" t="str">
            <v>Dordrecht</v>
          </cell>
          <cell r="D5214" t="str">
            <v>GDF</v>
          </cell>
          <cell r="E5214">
            <v>20.350000000000001</v>
          </cell>
          <cell r="G5214" t="str">
            <v>$/MWh</v>
          </cell>
          <cell r="H5214">
            <v>6833.333333333333</v>
          </cell>
          <cell r="I5214" t="str">
            <v>Euro</v>
          </cell>
          <cell r="J5214" t="str">
            <v>Schek</v>
          </cell>
          <cell r="K5214">
            <v>139058.33333333334</v>
          </cell>
          <cell r="L5214">
            <v>139058.33333333334</v>
          </cell>
          <cell r="M5214">
            <v>23316.303666666663</v>
          </cell>
        </row>
        <row r="5215">
          <cell r="A5215">
            <v>38018</v>
          </cell>
          <cell r="B5215" t="str">
            <v>NG</v>
          </cell>
          <cell r="C5215" t="str">
            <v>Dordrecht</v>
          </cell>
          <cell r="D5215" t="str">
            <v>GDF</v>
          </cell>
          <cell r="E5215">
            <v>20.350000000000001</v>
          </cell>
          <cell r="G5215" t="str">
            <v>$/MWh</v>
          </cell>
          <cell r="H5215">
            <v>6833.333333333333</v>
          </cell>
          <cell r="I5215" t="str">
            <v>Euro</v>
          </cell>
          <cell r="J5215" t="str">
            <v>Schek</v>
          </cell>
          <cell r="K5215">
            <v>139058.33333333334</v>
          </cell>
          <cell r="L5215">
            <v>139058.33333333334</v>
          </cell>
          <cell r="M5215">
            <v>23316.303666666663</v>
          </cell>
        </row>
        <row r="5216">
          <cell r="A5216">
            <v>38047</v>
          </cell>
          <cell r="B5216" t="str">
            <v>NG</v>
          </cell>
          <cell r="C5216" t="str">
            <v>Dordrecht</v>
          </cell>
          <cell r="D5216" t="str">
            <v>GDF</v>
          </cell>
          <cell r="E5216">
            <v>20.350000000000001</v>
          </cell>
          <cell r="G5216" t="str">
            <v>$/MWh</v>
          </cell>
          <cell r="H5216">
            <v>6833.333333333333</v>
          </cell>
          <cell r="I5216" t="str">
            <v>Euro</v>
          </cell>
          <cell r="J5216" t="str">
            <v>Schek</v>
          </cell>
          <cell r="K5216">
            <v>139058.33333333334</v>
          </cell>
          <cell r="L5216">
            <v>139058.33333333334</v>
          </cell>
          <cell r="M5216">
            <v>23316.303666666663</v>
          </cell>
        </row>
        <row r="5217">
          <cell r="A5217">
            <v>38078</v>
          </cell>
          <cell r="B5217" t="str">
            <v>NG</v>
          </cell>
          <cell r="C5217" t="str">
            <v>Dordrecht</v>
          </cell>
          <cell r="D5217" t="str">
            <v>GDF</v>
          </cell>
          <cell r="E5217">
            <v>20.350000000000001</v>
          </cell>
          <cell r="G5217" t="str">
            <v>$/MWh</v>
          </cell>
          <cell r="H5217">
            <v>6833.333333333333</v>
          </cell>
          <cell r="I5217" t="str">
            <v>Euro</v>
          </cell>
          <cell r="J5217" t="str">
            <v>Schek</v>
          </cell>
          <cell r="K5217">
            <v>139058.33333333334</v>
          </cell>
          <cell r="L5217">
            <v>139058.33333333334</v>
          </cell>
          <cell r="M5217">
            <v>23316.303666666663</v>
          </cell>
        </row>
        <row r="5218">
          <cell r="A5218">
            <v>38108</v>
          </cell>
          <cell r="B5218" t="str">
            <v>NG</v>
          </cell>
          <cell r="C5218" t="str">
            <v>Dordrecht</v>
          </cell>
          <cell r="D5218" t="str">
            <v>GDF</v>
          </cell>
          <cell r="E5218">
            <v>20.350000000000001</v>
          </cell>
          <cell r="G5218" t="str">
            <v>$/MWh</v>
          </cell>
          <cell r="H5218">
            <v>6833.333333333333</v>
          </cell>
          <cell r="I5218" t="str">
            <v>Euro</v>
          </cell>
          <cell r="J5218" t="str">
            <v>Schek</v>
          </cell>
          <cell r="K5218">
            <v>139058.33333333334</v>
          </cell>
          <cell r="L5218">
            <v>139058.33333333334</v>
          </cell>
          <cell r="M5218">
            <v>23316.303666666663</v>
          </cell>
        </row>
        <row r="5219">
          <cell r="A5219">
            <v>38139</v>
          </cell>
          <cell r="B5219" t="str">
            <v>NG</v>
          </cell>
          <cell r="C5219" t="str">
            <v>Dordrecht</v>
          </cell>
          <cell r="D5219" t="str">
            <v>GDF</v>
          </cell>
          <cell r="E5219">
            <v>20.350000000000001</v>
          </cell>
          <cell r="G5219" t="str">
            <v>$/MWh</v>
          </cell>
          <cell r="H5219">
            <v>6833.333333333333</v>
          </cell>
          <cell r="I5219" t="str">
            <v>Euro</v>
          </cell>
          <cell r="J5219" t="str">
            <v>Schek</v>
          </cell>
          <cell r="K5219">
            <v>139058.33333333334</v>
          </cell>
          <cell r="L5219">
            <v>139058.33333333334</v>
          </cell>
          <cell r="M5219">
            <v>23316.303666666663</v>
          </cell>
        </row>
        <row r="5220">
          <cell r="A5220">
            <v>38169</v>
          </cell>
          <cell r="B5220" t="str">
            <v>NG</v>
          </cell>
          <cell r="C5220" t="str">
            <v>Dordrecht</v>
          </cell>
          <cell r="D5220" t="str">
            <v>GDF</v>
          </cell>
          <cell r="E5220">
            <v>20.350000000000001</v>
          </cell>
          <cell r="G5220" t="str">
            <v>$/MWh</v>
          </cell>
          <cell r="H5220">
            <v>6833.333333333333</v>
          </cell>
          <cell r="I5220" t="str">
            <v>Euro</v>
          </cell>
          <cell r="J5220" t="str">
            <v>Schek</v>
          </cell>
          <cell r="K5220">
            <v>139058.33333333334</v>
          </cell>
          <cell r="L5220">
            <v>139058.33333333334</v>
          </cell>
          <cell r="M5220">
            <v>23316.303666666663</v>
          </cell>
        </row>
        <row r="5221">
          <cell r="A5221">
            <v>38200</v>
          </cell>
          <cell r="B5221" t="str">
            <v>NG</v>
          </cell>
          <cell r="C5221" t="str">
            <v>Dordrecht</v>
          </cell>
          <cell r="D5221" t="str">
            <v>GDF</v>
          </cell>
          <cell r="E5221">
            <v>20.350000000000001</v>
          </cell>
          <cell r="G5221" t="str">
            <v>$/MWh</v>
          </cell>
          <cell r="H5221">
            <v>6833.333333333333</v>
          </cell>
          <cell r="I5221" t="str">
            <v>Euro</v>
          </cell>
          <cell r="J5221" t="str">
            <v>Schek</v>
          </cell>
          <cell r="K5221">
            <v>139058.33333333334</v>
          </cell>
          <cell r="L5221">
            <v>139058.33333333334</v>
          </cell>
          <cell r="M5221">
            <v>23316.303666666663</v>
          </cell>
        </row>
        <row r="5222">
          <cell r="A5222">
            <v>38231</v>
          </cell>
          <cell r="B5222" t="str">
            <v>NG</v>
          </cell>
          <cell r="C5222" t="str">
            <v>Dordrecht</v>
          </cell>
          <cell r="D5222" t="str">
            <v>GDF</v>
          </cell>
          <cell r="E5222">
            <v>20.350000000000001</v>
          </cell>
          <cell r="G5222" t="str">
            <v>$/MWh</v>
          </cell>
          <cell r="H5222">
            <v>6833.333333333333</v>
          </cell>
          <cell r="I5222" t="str">
            <v>Euro</v>
          </cell>
          <cell r="J5222" t="str">
            <v>Schek</v>
          </cell>
          <cell r="K5222">
            <v>139058.33333333334</v>
          </cell>
          <cell r="L5222">
            <v>139058.33333333334</v>
          </cell>
          <cell r="M5222">
            <v>23316.303666666663</v>
          </cell>
        </row>
        <row r="5223">
          <cell r="A5223">
            <v>38261</v>
          </cell>
          <cell r="B5223" t="str">
            <v>NG</v>
          </cell>
          <cell r="C5223" t="str">
            <v>Dordrecht</v>
          </cell>
          <cell r="D5223" t="str">
            <v>GDF</v>
          </cell>
          <cell r="E5223">
            <v>20.350000000000001</v>
          </cell>
          <cell r="G5223" t="str">
            <v>$/MWh</v>
          </cell>
          <cell r="H5223">
            <v>6833.333333333333</v>
          </cell>
          <cell r="I5223" t="str">
            <v>Euro</v>
          </cell>
          <cell r="J5223" t="str">
            <v>Schek</v>
          </cell>
          <cell r="K5223">
            <v>139058.33333333334</v>
          </cell>
          <cell r="L5223">
            <v>139058.33333333334</v>
          </cell>
          <cell r="M5223">
            <v>23316.303666666663</v>
          </cell>
        </row>
        <row r="5224">
          <cell r="A5224">
            <v>38292</v>
          </cell>
          <cell r="B5224" t="str">
            <v>NG</v>
          </cell>
          <cell r="C5224" t="str">
            <v>Dordrecht</v>
          </cell>
          <cell r="D5224" t="str">
            <v>GDF</v>
          </cell>
          <cell r="E5224">
            <v>20.350000000000001</v>
          </cell>
          <cell r="G5224" t="str">
            <v>$/MWh</v>
          </cell>
          <cell r="H5224">
            <v>6833.333333333333</v>
          </cell>
          <cell r="I5224" t="str">
            <v>Euro</v>
          </cell>
          <cell r="J5224" t="str">
            <v>Schek</v>
          </cell>
          <cell r="K5224">
            <v>139058.33333333334</v>
          </cell>
          <cell r="L5224">
            <v>139058.33333333334</v>
          </cell>
          <cell r="M5224">
            <v>23316.303666666663</v>
          </cell>
        </row>
        <row r="5225">
          <cell r="A5225">
            <v>38322</v>
          </cell>
          <cell r="B5225" t="str">
            <v>NG</v>
          </cell>
          <cell r="C5225" t="str">
            <v>Dordrecht</v>
          </cell>
          <cell r="D5225" t="str">
            <v>GDF</v>
          </cell>
          <cell r="E5225">
            <v>20.350000000000001</v>
          </cell>
          <cell r="G5225" t="str">
            <v>$/MWh</v>
          </cell>
          <cell r="H5225">
            <v>6833.333333333333</v>
          </cell>
          <cell r="I5225" t="str">
            <v>Euro</v>
          </cell>
          <cell r="J5225" t="str">
            <v>Schek</v>
          </cell>
          <cell r="K5225">
            <v>139058.33333333334</v>
          </cell>
          <cell r="L5225">
            <v>139058.33333333334</v>
          </cell>
          <cell r="M5225">
            <v>23316.303666666663</v>
          </cell>
        </row>
        <row r="5226">
          <cell r="A5226">
            <v>38353</v>
          </cell>
          <cell r="B5226" t="str">
            <v>NG</v>
          </cell>
          <cell r="C5226" t="str">
            <v>Dordrecht</v>
          </cell>
          <cell r="D5226" t="str">
            <v>GDF</v>
          </cell>
          <cell r="G5226" t="str">
            <v>€/mmbtu</v>
          </cell>
          <cell r="H5226">
            <v>6833.333333333333</v>
          </cell>
          <cell r="I5226" t="str">
            <v>Euro</v>
          </cell>
          <cell r="J5226" t="str">
            <v>Schek</v>
          </cell>
          <cell r="K5226">
            <v>0</v>
          </cell>
          <cell r="L5226">
            <v>144317.63736679193</v>
          </cell>
          <cell r="M5226">
            <v>0</v>
          </cell>
        </row>
        <row r="5227">
          <cell r="A5227">
            <v>38384</v>
          </cell>
          <cell r="B5227" t="str">
            <v>NG</v>
          </cell>
          <cell r="C5227" t="str">
            <v>Dordrecht</v>
          </cell>
          <cell r="D5227" t="str">
            <v>GDF</v>
          </cell>
          <cell r="G5227" t="str">
            <v>€/mmbtu</v>
          </cell>
          <cell r="H5227">
            <v>6833.333333333333</v>
          </cell>
          <cell r="I5227" t="str">
            <v>Euro</v>
          </cell>
          <cell r="J5227" t="str">
            <v>Schek</v>
          </cell>
          <cell r="K5227">
            <v>0</v>
          </cell>
          <cell r="L5227">
            <v>144317.63736679193</v>
          </cell>
          <cell r="M5227">
            <v>0</v>
          </cell>
        </row>
        <row r="5228">
          <cell r="A5228">
            <v>38412</v>
          </cell>
          <cell r="B5228" t="str">
            <v>NG</v>
          </cell>
          <cell r="C5228" t="str">
            <v>Dordrecht</v>
          </cell>
          <cell r="D5228" t="str">
            <v>GDF</v>
          </cell>
          <cell r="G5228" t="str">
            <v>€/mmbtu</v>
          </cell>
          <cell r="H5228">
            <v>6833.333333333333</v>
          </cell>
          <cell r="I5228" t="str">
            <v>Euro</v>
          </cell>
          <cell r="J5228" t="str">
            <v>Schek</v>
          </cell>
          <cell r="K5228">
            <v>0</v>
          </cell>
          <cell r="L5228">
            <v>144317.63736679193</v>
          </cell>
          <cell r="M5228">
            <v>0</v>
          </cell>
        </row>
        <row r="5229">
          <cell r="A5229">
            <v>38443</v>
          </cell>
          <cell r="B5229" t="str">
            <v>NG</v>
          </cell>
          <cell r="C5229" t="str">
            <v>Dordrecht</v>
          </cell>
          <cell r="D5229" t="str">
            <v>GDF</v>
          </cell>
          <cell r="G5229" t="str">
            <v>€/mmbtu</v>
          </cell>
          <cell r="H5229">
            <v>6833.333333333333</v>
          </cell>
          <cell r="I5229" t="str">
            <v>Euro</v>
          </cell>
          <cell r="J5229" t="str">
            <v>Schek</v>
          </cell>
          <cell r="K5229">
            <v>0</v>
          </cell>
          <cell r="L5229">
            <v>144317.63736679193</v>
          </cell>
          <cell r="M5229">
            <v>0</v>
          </cell>
        </row>
        <row r="5230">
          <cell r="A5230">
            <v>38473</v>
          </cell>
          <cell r="B5230" t="str">
            <v>NG</v>
          </cell>
          <cell r="C5230" t="str">
            <v>Dordrecht</v>
          </cell>
          <cell r="D5230" t="str">
            <v>GDF</v>
          </cell>
          <cell r="G5230" t="str">
            <v>€/mmbtu</v>
          </cell>
          <cell r="H5230">
            <v>6833.333333333333</v>
          </cell>
          <cell r="I5230" t="str">
            <v>Euro</v>
          </cell>
          <cell r="J5230" t="str">
            <v>Schek</v>
          </cell>
          <cell r="K5230">
            <v>0</v>
          </cell>
          <cell r="L5230">
            <v>144317.63736679193</v>
          </cell>
          <cell r="M5230">
            <v>0</v>
          </cell>
        </row>
        <row r="5231">
          <cell r="A5231">
            <v>38504</v>
          </cell>
          <cell r="B5231" t="str">
            <v>NG</v>
          </cell>
          <cell r="C5231" t="str">
            <v>Dordrecht</v>
          </cell>
          <cell r="D5231" t="str">
            <v>GDF</v>
          </cell>
          <cell r="G5231" t="str">
            <v>€/mmbtu</v>
          </cell>
          <cell r="H5231">
            <v>6833.333333333333</v>
          </cell>
          <cell r="I5231" t="str">
            <v>Euro</v>
          </cell>
          <cell r="J5231" t="str">
            <v>Schek</v>
          </cell>
          <cell r="K5231">
            <v>0</v>
          </cell>
          <cell r="L5231">
            <v>144317.63736679193</v>
          </cell>
          <cell r="M5231">
            <v>0</v>
          </cell>
        </row>
        <row r="5232">
          <cell r="A5232">
            <v>38534</v>
          </cell>
          <cell r="B5232" t="str">
            <v>NG</v>
          </cell>
          <cell r="C5232" t="str">
            <v>Dordrecht</v>
          </cell>
          <cell r="D5232" t="str">
            <v>GDF</v>
          </cell>
          <cell r="G5232" t="str">
            <v>€/mmbtu</v>
          </cell>
          <cell r="H5232">
            <v>6833.333333333333</v>
          </cell>
          <cell r="I5232" t="str">
            <v>Euro</v>
          </cell>
          <cell r="J5232" t="str">
            <v>Schek</v>
          </cell>
          <cell r="K5232">
            <v>0</v>
          </cell>
          <cell r="L5232">
            <v>144317.63736679193</v>
          </cell>
          <cell r="M5232">
            <v>0</v>
          </cell>
        </row>
        <row r="5233">
          <cell r="A5233">
            <v>38565</v>
          </cell>
          <cell r="B5233" t="str">
            <v>NG</v>
          </cell>
          <cell r="C5233" t="str">
            <v>Dordrecht</v>
          </cell>
          <cell r="D5233" t="str">
            <v>GDF</v>
          </cell>
          <cell r="G5233" t="str">
            <v>€/mmbtu</v>
          </cell>
          <cell r="H5233">
            <v>6833.333333333333</v>
          </cell>
          <cell r="I5233" t="str">
            <v>Euro</v>
          </cell>
          <cell r="J5233" t="str">
            <v>Schek</v>
          </cell>
          <cell r="K5233">
            <v>0</v>
          </cell>
          <cell r="L5233">
            <v>144317.63736679193</v>
          </cell>
          <cell r="M5233">
            <v>0</v>
          </cell>
        </row>
        <row r="5234">
          <cell r="A5234">
            <v>38596</v>
          </cell>
          <cell r="B5234" t="str">
            <v>NG</v>
          </cell>
          <cell r="C5234" t="str">
            <v>Dordrecht</v>
          </cell>
          <cell r="D5234" t="str">
            <v>GDF</v>
          </cell>
          <cell r="G5234" t="str">
            <v>€/mmbtu</v>
          </cell>
          <cell r="H5234">
            <v>6833.333333333333</v>
          </cell>
          <cell r="I5234" t="str">
            <v>Euro</v>
          </cell>
          <cell r="J5234" t="str">
            <v>Schek</v>
          </cell>
          <cell r="K5234">
            <v>0</v>
          </cell>
          <cell r="L5234">
            <v>144317.63736679193</v>
          </cell>
          <cell r="M5234">
            <v>0</v>
          </cell>
        </row>
        <row r="5235">
          <cell r="A5235">
            <v>38626</v>
          </cell>
          <cell r="B5235" t="str">
            <v>NG</v>
          </cell>
          <cell r="C5235" t="str">
            <v>Dordrecht</v>
          </cell>
          <cell r="D5235" t="str">
            <v>GDF</v>
          </cell>
          <cell r="G5235" t="str">
            <v>€/mmbtu</v>
          </cell>
          <cell r="H5235">
            <v>6833.333333333333</v>
          </cell>
          <cell r="I5235" t="str">
            <v>Euro</v>
          </cell>
          <cell r="J5235" t="str">
            <v>Schek</v>
          </cell>
          <cell r="K5235">
            <v>0</v>
          </cell>
          <cell r="L5235">
            <v>144317.63736679193</v>
          </cell>
          <cell r="M5235">
            <v>0</v>
          </cell>
        </row>
        <row r="5236">
          <cell r="A5236">
            <v>38657</v>
          </cell>
          <cell r="B5236" t="str">
            <v>NG</v>
          </cell>
          <cell r="C5236" t="str">
            <v>Dordrecht</v>
          </cell>
          <cell r="D5236" t="str">
            <v>GDF</v>
          </cell>
          <cell r="G5236" t="str">
            <v>€/mmbtu</v>
          </cell>
          <cell r="H5236">
            <v>6833.333333333333</v>
          </cell>
          <cell r="I5236" t="str">
            <v>Euro</v>
          </cell>
          <cell r="J5236" t="str">
            <v>Schek</v>
          </cell>
          <cell r="K5236">
            <v>0</v>
          </cell>
          <cell r="L5236">
            <v>144317.63736679193</v>
          </cell>
          <cell r="M5236">
            <v>0</v>
          </cell>
        </row>
        <row r="5237">
          <cell r="A5237">
            <v>38687</v>
          </cell>
          <cell r="B5237" t="str">
            <v>NG</v>
          </cell>
          <cell r="C5237" t="str">
            <v>Dordrecht</v>
          </cell>
          <cell r="D5237" t="str">
            <v>GDF</v>
          </cell>
          <cell r="G5237" t="str">
            <v>€/mmbtu</v>
          </cell>
          <cell r="H5237">
            <v>6833.333333333333</v>
          </cell>
          <cell r="I5237" t="str">
            <v>Euro</v>
          </cell>
          <cell r="J5237" t="str">
            <v>Schek</v>
          </cell>
          <cell r="K5237">
            <v>0</v>
          </cell>
          <cell r="L5237">
            <v>144317.63736679193</v>
          </cell>
          <cell r="M5237">
            <v>0</v>
          </cell>
        </row>
        <row r="5238">
          <cell r="A5238">
            <v>37622</v>
          </cell>
          <cell r="B5238" t="str">
            <v>Electricity</v>
          </cell>
          <cell r="C5238" t="str">
            <v>Gersthofen</v>
          </cell>
          <cell r="E5238">
            <v>34.799999999999997</v>
          </cell>
          <cell r="G5238" t="str">
            <v>$/MWh</v>
          </cell>
          <cell r="H5238">
            <v>9000</v>
          </cell>
          <cell r="I5238" t="str">
            <v>Euro</v>
          </cell>
          <cell r="J5238" t="str">
            <v>Schek</v>
          </cell>
          <cell r="K5238">
            <v>313200</v>
          </cell>
          <cell r="L5238">
            <v>313200</v>
          </cell>
          <cell r="M5238">
            <v>9000</v>
          </cell>
        </row>
        <row r="5239">
          <cell r="A5239">
            <v>37622</v>
          </cell>
          <cell r="B5239" t="str">
            <v>NG</v>
          </cell>
          <cell r="C5239" t="str">
            <v>Gersthofen</v>
          </cell>
          <cell r="E5239">
            <v>4.96</v>
          </cell>
          <cell r="G5239" t="str">
            <v>$/MWh</v>
          </cell>
          <cell r="H5239">
            <v>25566.833333333332</v>
          </cell>
          <cell r="I5239" t="str">
            <v>Euro</v>
          </cell>
          <cell r="J5239" t="str">
            <v>Schek</v>
          </cell>
          <cell r="K5239">
            <v>126811.49333333333</v>
          </cell>
          <cell r="L5239">
            <v>126811.49333333333</v>
          </cell>
          <cell r="M5239">
            <v>87237.665823666655</v>
          </cell>
        </row>
        <row r="5240">
          <cell r="A5240">
            <v>37653</v>
          </cell>
          <cell r="B5240" t="str">
            <v>Electricity</v>
          </cell>
          <cell r="C5240" t="str">
            <v>Gersthofen</v>
          </cell>
          <cell r="E5240">
            <v>37</v>
          </cell>
          <cell r="G5240" t="str">
            <v>$/MWh</v>
          </cell>
          <cell r="H5240">
            <v>9000</v>
          </cell>
          <cell r="I5240" t="str">
            <v>Euro</v>
          </cell>
          <cell r="J5240" t="str">
            <v>Schek</v>
          </cell>
          <cell r="K5240">
            <v>333000</v>
          </cell>
          <cell r="L5240">
            <v>333000</v>
          </cell>
          <cell r="M5240">
            <v>9000</v>
          </cell>
        </row>
        <row r="5241">
          <cell r="A5241">
            <v>37653</v>
          </cell>
          <cell r="B5241" t="str">
            <v>NG</v>
          </cell>
          <cell r="C5241" t="str">
            <v>Gersthofen</v>
          </cell>
          <cell r="E5241">
            <v>5.08</v>
          </cell>
          <cell r="G5241" t="str">
            <v>$/MWh</v>
          </cell>
          <cell r="H5241">
            <v>25566.833333333332</v>
          </cell>
          <cell r="I5241" t="str">
            <v>Euro</v>
          </cell>
          <cell r="J5241" t="str">
            <v>Schek</v>
          </cell>
          <cell r="K5241">
            <v>129879.51333333334</v>
          </cell>
          <cell r="L5241">
            <v>129879.51333333334</v>
          </cell>
          <cell r="M5241">
            <v>87237.665823666655</v>
          </cell>
        </row>
        <row r="5242">
          <cell r="A5242">
            <v>37681</v>
          </cell>
          <cell r="B5242" t="str">
            <v>Electricity</v>
          </cell>
          <cell r="C5242" t="str">
            <v>Gersthofen</v>
          </cell>
          <cell r="E5242">
            <v>36.9</v>
          </cell>
          <cell r="G5242" t="str">
            <v>$/MWh</v>
          </cell>
          <cell r="H5242">
            <v>9000</v>
          </cell>
          <cell r="I5242" t="str">
            <v>Euro</v>
          </cell>
          <cell r="J5242" t="str">
            <v>Schek</v>
          </cell>
          <cell r="K5242">
            <v>332100</v>
          </cell>
          <cell r="L5242">
            <v>332100</v>
          </cell>
          <cell r="M5242">
            <v>9000</v>
          </cell>
        </row>
        <row r="5243">
          <cell r="A5243">
            <v>37681</v>
          </cell>
          <cell r="B5243" t="str">
            <v>NG</v>
          </cell>
          <cell r="C5243" t="str">
            <v>Gersthofen</v>
          </cell>
          <cell r="E5243">
            <v>4.78</v>
          </cell>
          <cell r="G5243" t="str">
            <v>$/MWh</v>
          </cell>
          <cell r="H5243">
            <v>25566.833333333332</v>
          </cell>
          <cell r="I5243" t="str">
            <v>Euro</v>
          </cell>
          <cell r="J5243" t="str">
            <v>Schek</v>
          </cell>
          <cell r="K5243">
            <v>122209.46333333333</v>
          </cell>
          <cell r="L5243">
            <v>122209.46333333333</v>
          </cell>
          <cell r="M5243">
            <v>87237.665823666655</v>
          </cell>
        </row>
        <row r="5244">
          <cell r="A5244">
            <v>37712</v>
          </cell>
          <cell r="B5244" t="str">
            <v>Electricity</v>
          </cell>
          <cell r="C5244" t="str">
            <v>Gersthofen</v>
          </cell>
          <cell r="E5244">
            <v>39.200000000000003</v>
          </cell>
          <cell r="G5244" t="str">
            <v>$/MWh</v>
          </cell>
          <cell r="H5244">
            <v>9000</v>
          </cell>
          <cell r="I5244" t="str">
            <v>Euro</v>
          </cell>
          <cell r="J5244" t="str">
            <v>Schek</v>
          </cell>
          <cell r="K5244">
            <v>352800</v>
          </cell>
          <cell r="L5244">
            <v>352800</v>
          </cell>
          <cell r="M5244">
            <v>9000</v>
          </cell>
        </row>
        <row r="5245">
          <cell r="A5245">
            <v>37712</v>
          </cell>
          <cell r="B5245" t="str">
            <v>NG</v>
          </cell>
          <cell r="C5245" t="str">
            <v>Gersthofen</v>
          </cell>
          <cell r="E5245">
            <v>5.49</v>
          </cell>
          <cell r="G5245" t="str">
            <v>$/MWh</v>
          </cell>
          <cell r="H5245">
            <v>25566.833333333332</v>
          </cell>
          <cell r="I5245" t="str">
            <v>Euro</v>
          </cell>
          <cell r="J5245" t="str">
            <v>Schek</v>
          </cell>
          <cell r="K5245">
            <v>140361.91500000001</v>
          </cell>
          <cell r="L5245">
            <v>140361.91500000001</v>
          </cell>
          <cell r="M5245">
            <v>87237.665823666655</v>
          </cell>
        </row>
        <row r="5246">
          <cell r="A5246">
            <v>37742</v>
          </cell>
          <cell r="B5246" t="str">
            <v>Electricity</v>
          </cell>
          <cell r="C5246" t="str">
            <v>Gersthofen</v>
          </cell>
          <cell r="E5246">
            <v>37.1</v>
          </cell>
          <cell r="G5246" t="str">
            <v>$/MWh</v>
          </cell>
          <cell r="H5246">
            <v>9000</v>
          </cell>
          <cell r="I5246" t="str">
            <v>Euro</v>
          </cell>
          <cell r="J5246" t="str">
            <v>Schek</v>
          </cell>
          <cell r="K5246">
            <v>333900</v>
          </cell>
          <cell r="L5246">
            <v>333900</v>
          </cell>
          <cell r="M5246">
            <v>9000</v>
          </cell>
        </row>
        <row r="5247">
          <cell r="A5247">
            <v>37742</v>
          </cell>
          <cell r="B5247" t="str">
            <v>NG</v>
          </cell>
          <cell r="C5247" t="str">
            <v>Gersthofen</v>
          </cell>
          <cell r="E5247">
            <v>5.46</v>
          </cell>
          <cell r="G5247" t="str">
            <v>$/MWh</v>
          </cell>
          <cell r="H5247">
            <v>25566.833333333332</v>
          </cell>
          <cell r="I5247" t="str">
            <v>Euro</v>
          </cell>
          <cell r="J5247" t="str">
            <v>Schek</v>
          </cell>
          <cell r="K5247">
            <v>139594.91</v>
          </cell>
          <cell r="L5247">
            <v>139594.91</v>
          </cell>
          <cell r="M5247">
            <v>87237.665823666655</v>
          </cell>
        </row>
        <row r="5248">
          <cell r="A5248">
            <v>37773</v>
          </cell>
          <cell r="B5248" t="str">
            <v>Electricity</v>
          </cell>
          <cell r="C5248" t="str">
            <v>Gersthofen</v>
          </cell>
          <cell r="E5248">
            <v>37.1</v>
          </cell>
          <cell r="G5248" t="str">
            <v>$/MWh</v>
          </cell>
          <cell r="H5248">
            <v>9000</v>
          </cell>
          <cell r="I5248" t="str">
            <v>Euro</v>
          </cell>
          <cell r="J5248" t="str">
            <v>Schek</v>
          </cell>
          <cell r="K5248">
            <v>333900</v>
          </cell>
          <cell r="L5248">
            <v>333900</v>
          </cell>
          <cell r="M5248">
            <v>9000</v>
          </cell>
        </row>
        <row r="5249">
          <cell r="A5249">
            <v>37773</v>
          </cell>
          <cell r="B5249" t="str">
            <v>NG</v>
          </cell>
          <cell r="C5249" t="str">
            <v>Gersthofen</v>
          </cell>
          <cell r="E5249">
            <v>5.51</v>
          </cell>
          <cell r="G5249" t="str">
            <v>$/MWh</v>
          </cell>
          <cell r="H5249">
            <v>25566.833333333332</v>
          </cell>
          <cell r="I5249" t="str">
            <v>Euro</v>
          </cell>
          <cell r="J5249" t="str">
            <v>Schek</v>
          </cell>
          <cell r="K5249">
            <v>140873.25166666665</v>
          </cell>
          <cell r="L5249">
            <v>140873.25166666665</v>
          </cell>
          <cell r="M5249">
            <v>87237.665823666655</v>
          </cell>
        </row>
        <row r="5250">
          <cell r="A5250">
            <v>37803</v>
          </cell>
          <cell r="B5250" t="str">
            <v>Electricity</v>
          </cell>
          <cell r="C5250" t="str">
            <v>Gersthofen</v>
          </cell>
          <cell r="E5250">
            <v>42.5</v>
          </cell>
          <cell r="G5250" t="str">
            <v>$/MWh</v>
          </cell>
          <cell r="H5250">
            <v>9000</v>
          </cell>
          <cell r="I5250" t="str">
            <v>Euro</v>
          </cell>
          <cell r="J5250" t="str">
            <v>Schek</v>
          </cell>
          <cell r="K5250">
            <v>382500</v>
          </cell>
          <cell r="L5250">
            <v>382500</v>
          </cell>
          <cell r="M5250">
            <v>9000</v>
          </cell>
        </row>
        <row r="5251">
          <cell r="A5251">
            <v>37803</v>
          </cell>
          <cell r="B5251" t="str">
            <v>NG</v>
          </cell>
          <cell r="C5251" t="str">
            <v>Gersthofen</v>
          </cell>
          <cell r="E5251">
            <v>5.29</v>
          </cell>
          <cell r="G5251" t="str">
            <v>$/MWh</v>
          </cell>
          <cell r="H5251">
            <v>25566.833333333332</v>
          </cell>
          <cell r="I5251" t="str">
            <v>Euro</v>
          </cell>
          <cell r="J5251" t="str">
            <v>Schek</v>
          </cell>
          <cell r="K5251">
            <v>135248.54833333334</v>
          </cell>
          <cell r="L5251">
            <v>135248.54833333334</v>
          </cell>
          <cell r="M5251">
            <v>87237.665823666655</v>
          </cell>
        </row>
        <row r="5252">
          <cell r="A5252">
            <v>37834</v>
          </cell>
          <cell r="B5252" t="str">
            <v>Electricity</v>
          </cell>
          <cell r="C5252" t="str">
            <v>Gersthofen</v>
          </cell>
          <cell r="E5252">
            <v>42</v>
          </cell>
          <cell r="G5252" t="str">
            <v>$/MWh</v>
          </cell>
          <cell r="H5252">
            <v>9000</v>
          </cell>
          <cell r="I5252" t="str">
            <v>Euro</v>
          </cell>
          <cell r="J5252" t="str">
            <v>Schek</v>
          </cell>
          <cell r="K5252">
            <v>378000</v>
          </cell>
          <cell r="L5252">
            <v>378000</v>
          </cell>
          <cell r="M5252">
            <v>9000</v>
          </cell>
        </row>
        <row r="5253">
          <cell r="A5253">
            <v>37834</v>
          </cell>
          <cell r="B5253" t="str">
            <v>NG</v>
          </cell>
          <cell r="C5253" t="str">
            <v>Gersthofen</v>
          </cell>
          <cell r="E5253">
            <v>5.61</v>
          </cell>
          <cell r="G5253" t="str">
            <v>$/MWh</v>
          </cell>
          <cell r="H5253">
            <v>25566.833333333332</v>
          </cell>
          <cell r="I5253" t="str">
            <v>Euro</v>
          </cell>
          <cell r="J5253" t="str">
            <v>Schek</v>
          </cell>
          <cell r="K5253">
            <v>143429.935</v>
          </cell>
          <cell r="L5253">
            <v>143429.935</v>
          </cell>
          <cell r="M5253">
            <v>87237.665823666655</v>
          </cell>
        </row>
        <row r="5254">
          <cell r="A5254">
            <v>37865</v>
          </cell>
          <cell r="B5254" t="str">
            <v>Electricity</v>
          </cell>
          <cell r="C5254" t="str">
            <v>Gersthofen</v>
          </cell>
          <cell r="E5254">
            <v>43</v>
          </cell>
          <cell r="G5254" t="str">
            <v>$/MWh</v>
          </cell>
          <cell r="H5254">
            <v>9000</v>
          </cell>
          <cell r="I5254" t="str">
            <v>Euro</v>
          </cell>
          <cell r="J5254" t="str">
            <v>Schek</v>
          </cell>
          <cell r="K5254">
            <v>387000</v>
          </cell>
          <cell r="L5254">
            <v>387000</v>
          </cell>
          <cell r="M5254">
            <v>9000</v>
          </cell>
        </row>
        <row r="5255">
          <cell r="A5255">
            <v>37865</v>
          </cell>
          <cell r="B5255" t="str">
            <v>NG</v>
          </cell>
          <cell r="C5255" t="str">
            <v>Gersthofen</v>
          </cell>
          <cell r="E5255">
            <v>5.58</v>
          </cell>
          <cell r="G5255" t="str">
            <v>$/MWh</v>
          </cell>
          <cell r="H5255">
            <v>25566.833333333332</v>
          </cell>
          <cell r="I5255" t="str">
            <v>Euro</v>
          </cell>
          <cell r="J5255" t="str">
            <v>Schek</v>
          </cell>
          <cell r="K5255">
            <v>142662.93</v>
          </cell>
          <cell r="L5255">
            <v>142662.93</v>
          </cell>
          <cell r="M5255">
            <v>87237.665823666655</v>
          </cell>
        </row>
        <row r="5256">
          <cell r="A5256">
            <v>37895</v>
          </cell>
          <cell r="B5256" t="str">
            <v>Electricity</v>
          </cell>
          <cell r="C5256" t="str">
            <v>Gersthofen</v>
          </cell>
          <cell r="E5256">
            <v>43.1</v>
          </cell>
          <cell r="G5256" t="str">
            <v>$/MWh</v>
          </cell>
          <cell r="H5256">
            <v>9000</v>
          </cell>
          <cell r="I5256" t="str">
            <v>Euro</v>
          </cell>
          <cell r="J5256" t="str">
            <v>Schek</v>
          </cell>
          <cell r="K5256">
            <v>387900</v>
          </cell>
          <cell r="L5256">
            <v>387900</v>
          </cell>
          <cell r="M5256">
            <v>9000</v>
          </cell>
        </row>
        <row r="5257">
          <cell r="A5257">
            <v>37895</v>
          </cell>
          <cell r="B5257" t="str">
            <v>NG</v>
          </cell>
          <cell r="C5257" t="str">
            <v>Gersthofen</v>
          </cell>
          <cell r="E5257">
            <v>4.1900000000000004</v>
          </cell>
          <cell r="G5257" t="str">
            <v>$/MWh</v>
          </cell>
          <cell r="H5257">
            <v>25566.833333333332</v>
          </cell>
          <cell r="I5257" t="str">
            <v>Euro</v>
          </cell>
          <cell r="J5257" t="str">
            <v>Schek</v>
          </cell>
          <cell r="K5257">
            <v>107125.03166666668</v>
          </cell>
          <cell r="L5257">
            <v>107125.03166666668</v>
          </cell>
          <cell r="M5257">
            <v>87237.665823666655</v>
          </cell>
        </row>
        <row r="5258">
          <cell r="A5258">
            <v>37926</v>
          </cell>
          <cell r="B5258" t="str">
            <v>Electricity</v>
          </cell>
          <cell r="C5258" t="str">
            <v>Gersthofen</v>
          </cell>
          <cell r="E5258">
            <v>38.9</v>
          </cell>
          <cell r="G5258" t="str">
            <v>$/MWh</v>
          </cell>
          <cell r="H5258">
            <v>9000</v>
          </cell>
          <cell r="I5258" t="str">
            <v>Euro</v>
          </cell>
          <cell r="J5258" t="str">
            <v>Schek</v>
          </cell>
          <cell r="K5258">
            <v>350100</v>
          </cell>
          <cell r="L5258">
            <v>350100</v>
          </cell>
          <cell r="M5258">
            <v>9000</v>
          </cell>
        </row>
        <row r="5259">
          <cell r="A5259">
            <v>37926</v>
          </cell>
          <cell r="B5259" t="str">
            <v>NG</v>
          </cell>
          <cell r="C5259" t="str">
            <v>Gersthofen</v>
          </cell>
          <cell r="E5259">
            <v>4.47</v>
          </cell>
          <cell r="G5259" t="str">
            <v>$/MWh</v>
          </cell>
          <cell r="H5259">
            <v>25566.833333333332</v>
          </cell>
          <cell r="I5259" t="str">
            <v>Euro</v>
          </cell>
          <cell r="J5259" t="str">
            <v>Schek</v>
          </cell>
          <cell r="K5259">
            <v>114283.745</v>
          </cell>
          <cell r="L5259">
            <v>114283.745</v>
          </cell>
          <cell r="M5259">
            <v>87237.665823666655</v>
          </cell>
        </row>
        <row r="5260">
          <cell r="A5260">
            <v>37956</v>
          </cell>
          <cell r="B5260" t="str">
            <v>Electricity</v>
          </cell>
          <cell r="C5260" t="str">
            <v>Gersthofen</v>
          </cell>
          <cell r="E5260">
            <v>40.9</v>
          </cell>
          <cell r="G5260" t="str">
            <v>$/MWh</v>
          </cell>
          <cell r="H5260">
            <v>9000</v>
          </cell>
          <cell r="I5260" t="str">
            <v>Euro</v>
          </cell>
          <cell r="J5260" t="str">
            <v>Schek</v>
          </cell>
          <cell r="K5260">
            <v>368100</v>
          </cell>
          <cell r="L5260">
            <v>368100</v>
          </cell>
          <cell r="M5260">
            <v>9000</v>
          </cell>
        </row>
        <row r="5261">
          <cell r="A5261">
            <v>37956</v>
          </cell>
          <cell r="B5261" t="str">
            <v>NG</v>
          </cell>
          <cell r="C5261" t="str">
            <v>Gersthofen</v>
          </cell>
          <cell r="E5261">
            <v>4.5199999999999996</v>
          </cell>
          <cell r="G5261" t="str">
            <v>$/MWh</v>
          </cell>
          <cell r="H5261">
            <v>25566.833333333332</v>
          </cell>
          <cell r="I5261" t="str">
            <v>Euro</v>
          </cell>
          <cell r="J5261" t="str">
            <v>Schek</v>
          </cell>
          <cell r="K5261">
            <v>115562.08666666666</v>
          </cell>
          <cell r="L5261">
            <v>115562.08666666666</v>
          </cell>
          <cell r="M5261">
            <v>87237.665823666655</v>
          </cell>
        </row>
        <row r="5262">
          <cell r="A5262">
            <v>37987</v>
          </cell>
          <cell r="B5262" t="str">
            <v>Electricity</v>
          </cell>
          <cell r="C5262" t="str">
            <v>Gersthofen</v>
          </cell>
          <cell r="E5262">
            <v>53.5</v>
          </cell>
          <cell r="G5262" t="str">
            <v>$/MWh</v>
          </cell>
          <cell r="H5262">
            <v>9417</v>
          </cell>
          <cell r="I5262" t="str">
            <v>Euro</v>
          </cell>
          <cell r="J5262" t="str">
            <v>Schek</v>
          </cell>
          <cell r="K5262">
            <v>503809.5</v>
          </cell>
          <cell r="L5262">
            <v>503809.5</v>
          </cell>
          <cell r="M5262">
            <v>9417</v>
          </cell>
        </row>
        <row r="5263">
          <cell r="A5263">
            <v>37987</v>
          </cell>
          <cell r="B5263" t="str">
            <v>NG</v>
          </cell>
          <cell r="C5263" t="str">
            <v>Gersthofen</v>
          </cell>
          <cell r="E5263">
            <v>6.35</v>
          </cell>
          <cell r="G5263" t="str">
            <v>$/MWh</v>
          </cell>
          <cell r="H5263">
            <v>97500</v>
          </cell>
          <cell r="I5263" t="str">
            <v>Euro</v>
          </cell>
          <cell r="J5263" t="str">
            <v>Schek</v>
          </cell>
          <cell r="K5263">
            <v>619125</v>
          </cell>
          <cell r="L5263">
            <v>619125</v>
          </cell>
          <cell r="M5263">
            <v>332683.84499999997</v>
          </cell>
        </row>
        <row r="5264">
          <cell r="A5264">
            <v>38018</v>
          </cell>
          <cell r="B5264" t="str">
            <v>Electricity</v>
          </cell>
          <cell r="C5264" t="str">
            <v>Gersthofen</v>
          </cell>
          <cell r="E5264">
            <v>57.1</v>
          </cell>
          <cell r="G5264" t="str">
            <v>$/MWh</v>
          </cell>
          <cell r="H5264">
            <v>8805</v>
          </cell>
          <cell r="I5264" t="str">
            <v>Euro</v>
          </cell>
          <cell r="J5264" t="str">
            <v>Schek</v>
          </cell>
          <cell r="K5264">
            <v>502765.5</v>
          </cell>
          <cell r="L5264">
            <v>502765.5</v>
          </cell>
          <cell r="M5264">
            <v>8805</v>
          </cell>
        </row>
        <row r="5265">
          <cell r="A5265">
            <v>38018</v>
          </cell>
          <cell r="B5265" t="str">
            <v>NG</v>
          </cell>
          <cell r="C5265" t="str">
            <v>Gersthofen</v>
          </cell>
          <cell r="E5265">
            <v>6.01</v>
          </cell>
          <cell r="G5265" t="str">
            <v>$/MWh</v>
          </cell>
          <cell r="H5265">
            <v>85200</v>
          </cell>
          <cell r="I5265" t="str">
            <v>Euro</v>
          </cell>
          <cell r="J5265" t="str">
            <v>Schek</v>
          </cell>
          <cell r="K5265">
            <v>512052</v>
          </cell>
          <cell r="L5265">
            <v>512052</v>
          </cell>
          <cell r="M5265">
            <v>290714.49839999998</v>
          </cell>
        </row>
        <row r="5266">
          <cell r="A5266">
            <v>38047</v>
          </cell>
          <cell r="B5266" t="str">
            <v>Electricity</v>
          </cell>
          <cell r="C5266" t="str">
            <v>Gersthofen</v>
          </cell>
          <cell r="E5266">
            <v>51.3</v>
          </cell>
          <cell r="G5266" t="str">
            <v>$/MWh</v>
          </cell>
          <cell r="H5266">
            <v>9981</v>
          </cell>
          <cell r="I5266" t="str">
            <v>Euro</v>
          </cell>
          <cell r="J5266" t="str">
            <v>Schek</v>
          </cell>
          <cell r="K5266">
            <v>512025.3</v>
          </cell>
          <cell r="L5266">
            <v>512025.3</v>
          </cell>
          <cell r="M5266">
            <v>9981</v>
          </cell>
        </row>
        <row r="5267">
          <cell r="A5267">
            <v>38047</v>
          </cell>
          <cell r="B5267" t="str">
            <v>NG</v>
          </cell>
          <cell r="C5267" t="str">
            <v>Gersthofen</v>
          </cell>
          <cell r="E5267">
            <v>6.18</v>
          </cell>
          <cell r="G5267" t="str">
            <v>$/MWh</v>
          </cell>
          <cell r="H5267">
            <v>94600</v>
          </cell>
          <cell r="I5267" t="str">
            <v>Euro</v>
          </cell>
          <cell r="J5267" t="str">
            <v>Schek</v>
          </cell>
          <cell r="K5267">
            <v>584628</v>
          </cell>
          <cell r="L5267">
            <v>584628</v>
          </cell>
          <cell r="M5267">
            <v>322788.63319999998</v>
          </cell>
        </row>
        <row r="5268">
          <cell r="A5268">
            <v>38078</v>
          </cell>
          <cell r="B5268" t="str">
            <v>Electricity</v>
          </cell>
          <cell r="C5268" t="str">
            <v>Gersthofen</v>
          </cell>
          <cell r="E5268">
            <v>50.8</v>
          </cell>
          <cell r="G5268" t="str">
            <v>$/MWh</v>
          </cell>
          <cell r="H5268">
            <v>9157</v>
          </cell>
          <cell r="I5268" t="str">
            <v>Euro</v>
          </cell>
          <cell r="J5268" t="str">
            <v>Schek</v>
          </cell>
          <cell r="K5268">
            <v>465175.6</v>
          </cell>
          <cell r="L5268">
            <v>465175.6</v>
          </cell>
          <cell r="M5268">
            <v>9157</v>
          </cell>
        </row>
        <row r="5269">
          <cell r="A5269">
            <v>38078</v>
          </cell>
          <cell r="B5269" t="str">
            <v>NG</v>
          </cell>
          <cell r="C5269" t="str">
            <v>Gersthofen</v>
          </cell>
          <cell r="E5269">
            <v>5.56</v>
          </cell>
          <cell r="G5269" t="str">
            <v>$/MWh</v>
          </cell>
          <cell r="H5269">
            <v>92800</v>
          </cell>
          <cell r="I5269" t="str">
            <v>Euro</v>
          </cell>
          <cell r="J5269" t="str">
            <v>Schek</v>
          </cell>
          <cell r="K5269">
            <v>515967.99999999994</v>
          </cell>
          <cell r="L5269">
            <v>515967.99999999994</v>
          </cell>
          <cell r="M5269">
            <v>316646.77759999997</v>
          </cell>
        </row>
        <row r="5270">
          <cell r="A5270">
            <v>38108</v>
          </cell>
          <cell r="B5270" t="str">
            <v>Electricity</v>
          </cell>
          <cell r="C5270" t="str">
            <v>Gersthofen</v>
          </cell>
          <cell r="E5270">
            <v>52.3</v>
          </cell>
          <cell r="G5270" t="str">
            <v>$/MWh</v>
          </cell>
          <cell r="H5270">
            <v>9670</v>
          </cell>
          <cell r="I5270" t="str">
            <v>Euro</v>
          </cell>
          <cell r="J5270" t="str">
            <v>Schek</v>
          </cell>
          <cell r="K5270">
            <v>505741</v>
          </cell>
          <cell r="L5270">
            <v>505741</v>
          </cell>
          <cell r="M5270">
            <v>9670</v>
          </cell>
        </row>
        <row r="5271">
          <cell r="A5271">
            <v>38108</v>
          </cell>
          <cell r="B5271" t="str">
            <v>NG</v>
          </cell>
          <cell r="C5271" t="str">
            <v>Gersthofen</v>
          </cell>
          <cell r="E5271">
            <v>5.35</v>
          </cell>
          <cell r="G5271" t="str">
            <v>$/MWh</v>
          </cell>
          <cell r="H5271">
            <v>97400</v>
          </cell>
          <cell r="I5271" t="str">
            <v>Euro</v>
          </cell>
          <cell r="J5271" t="str">
            <v>Schek</v>
          </cell>
          <cell r="K5271">
            <v>521089.99999999994</v>
          </cell>
          <cell r="L5271">
            <v>521089.99999999994</v>
          </cell>
          <cell r="M5271">
            <v>332342.63079999998</v>
          </cell>
        </row>
        <row r="5272">
          <cell r="A5272">
            <v>38139</v>
          </cell>
          <cell r="B5272" t="str">
            <v>Electricity</v>
          </cell>
          <cell r="C5272" t="str">
            <v>Gersthofen</v>
          </cell>
          <cell r="E5272">
            <v>52.3</v>
          </cell>
          <cell r="G5272" t="str">
            <v>$/MWh</v>
          </cell>
          <cell r="H5272">
            <v>9000</v>
          </cell>
          <cell r="I5272" t="str">
            <v>Euro</v>
          </cell>
          <cell r="J5272" t="str">
            <v>Schek</v>
          </cell>
          <cell r="K5272">
            <v>470700</v>
          </cell>
          <cell r="L5272">
            <v>470700</v>
          </cell>
          <cell r="M5272">
            <v>9000</v>
          </cell>
        </row>
        <row r="5273">
          <cell r="A5273">
            <v>38139</v>
          </cell>
          <cell r="B5273" t="str">
            <v>NG</v>
          </cell>
          <cell r="C5273" t="str">
            <v>Gersthofen</v>
          </cell>
          <cell r="E5273">
            <v>5.35</v>
          </cell>
          <cell r="G5273" t="str">
            <v>$/MWh</v>
          </cell>
          <cell r="H5273">
            <v>25489.853587570509</v>
          </cell>
          <cell r="I5273" t="str">
            <v>Euro</v>
          </cell>
          <cell r="J5273" t="str">
            <v>Schek</v>
          </cell>
          <cell r="K5273">
            <v>136370.71669350221</v>
          </cell>
          <cell r="L5273">
            <v>136370.71669350221</v>
          </cell>
          <cell r="M5273">
            <v>86975</v>
          </cell>
        </row>
        <row r="5274">
          <cell r="A5274">
            <v>38169</v>
          </cell>
          <cell r="B5274" t="str">
            <v>Electricity</v>
          </cell>
          <cell r="C5274" t="str">
            <v>Gersthofen</v>
          </cell>
          <cell r="E5274">
            <v>52.3</v>
          </cell>
          <cell r="G5274" t="str">
            <v>$/MWh</v>
          </cell>
          <cell r="H5274">
            <v>9000</v>
          </cell>
          <cell r="I5274" t="str">
            <v>Euro</v>
          </cell>
          <cell r="J5274" t="str">
            <v>Schek</v>
          </cell>
          <cell r="K5274">
            <v>470700</v>
          </cell>
          <cell r="L5274">
            <v>470700</v>
          </cell>
          <cell r="M5274">
            <v>9000</v>
          </cell>
        </row>
        <row r="5275">
          <cell r="A5275">
            <v>38169</v>
          </cell>
          <cell r="B5275" t="str">
            <v>NG</v>
          </cell>
          <cell r="C5275" t="str">
            <v>Gersthofen</v>
          </cell>
          <cell r="E5275">
            <v>5.35</v>
          </cell>
          <cell r="G5275" t="str">
            <v>$/MWh</v>
          </cell>
          <cell r="H5275">
            <v>25489.853587570509</v>
          </cell>
          <cell r="I5275" t="str">
            <v>Euro</v>
          </cell>
          <cell r="J5275" t="str">
            <v>Schek</v>
          </cell>
          <cell r="K5275">
            <v>136370.71669350221</v>
          </cell>
          <cell r="L5275">
            <v>136370.71669350221</v>
          </cell>
          <cell r="M5275">
            <v>86975</v>
          </cell>
        </row>
        <row r="5276">
          <cell r="A5276">
            <v>38200</v>
          </cell>
          <cell r="B5276" t="str">
            <v>Electricity</v>
          </cell>
          <cell r="C5276" t="str">
            <v>Gersthofen</v>
          </cell>
          <cell r="E5276">
            <v>52.3</v>
          </cell>
          <cell r="G5276" t="str">
            <v>$/MWh</v>
          </cell>
          <cell r="H5276">
            <v>9000</v>
          </cell>
          <cell r="I5276" t="str">
            <v>Euro</v>
          </cell>
          <cell r="J5276" t="str">
            <v>Schek</v>
          </cell>
          <cell r="K5276">
            <v>470700</v>
          </cell>
          <cell r="L5276">
            <v>470700</v>
          </cell>
          <cell r="M5276">
            <v>9000</v>
          </cell>
        </row>
        <row r="5277">
          <cell r="A5277">
            <v>38200</v>
          </cell>
          <cell r="B5277" t="str">
            <v>NG</v>
          </cell>
          <cell r="C5277" t="str">
            <v>Gersthofen</v>
          </cell>
          <cell r="E5277">
            <v>5.35</v>
          </cell>
          <cell r="G5277" t="str">
            <v>$/MWh</v>
          </cell>
          <cell r="H5277">
            <v>25489.853587570509</v>
          </cell>
          <cell r="I5277" t="str">
            <v>Euro</v>
          </cell>
          <cell r="J5277" t="str">
            <v>Schek</v>
          </cell>
          <cell r="K5277">
            <v>136370.71669350221</v>
          </cell>
          <cell r="L5277">
            <v>136370.71669350221</v>
          </cell>
          <cell r="M5277">
            <v>86975</v>
          </cell>
        </row>
        <row r="5278">
          <cell r="A5278">
            <v>38231</v>
          </cell>
          <cell r="B5278" t="str">
            <v>Electricity</v>
          </cell>
          <cell r="C5278" t="str">
            <v>Gersthofen</v>
          </cell>
          <cell r="E5278">
            <v>52.3</v>
          </cell>
          <cell r="G5278" t="str">
            <v>$/MWh</v>
          </cell>
          <cell r="H5278">
            <v>9000</v>
          </cell>
          <cell r="I5278" t="str">
            <v>Euro</v>
          </cell>
          <cell r="J5278" t="str">
            <v>Schek</v>
          </cell>
          <cell r="K5278">
            <v>470700</v>
          </cell>
          <cell r="L5278">
            <v>470700</v>
          </cell>
          <cell r="M5278">
            <v>9000</v>
          </cell>
        </row>
        <row r="5279">
          <cell r="A5279">
            <v>38231</v>
          </cell>
          <cell r="B5279" t="str">
            <v>NG</v>
          </cell>
          <cell r="C5279" t="str">
            <v>Gersthofen</v>
          </cell>
          <cell r="E5279">
            <v>5.35</v>
          </cell>
          <cell r="G5279" t="str">
            <v>$/MWh</v>
          </cell>
          <cell r="H5279">
            <v>25489.853587570509</v>
          </cell>
          <cell r="I5279" t="str">
            <v>Euro</v>
          </cell>
          <cell r="J5279" t="str">
            <v>Schek</v>
          </cell>
          <cell r="K5279">
            <v>136370.71669350221</v>
          </cell>
          <cell r="L5279">
            <v>136370.71669350221</v>
          </cell>
          <cell r="M5279">
            <v>86975</v>
          </cell>
        </row>
        <row r="5280">
          <cell r="A5280">
            <v>38261</v>
          </cell>
          <cell r="B5280" t="str">
            <v>Electricity</v>
          </cell>
          <cell r="C5280" t="str">
            <v>Gersthofen</v>
          </cell>
          <cell r="E5280">
            <v>52.3</v>
          </cell>
          <cell r="G5280" t="str">
            <v>$/MWh</v>
          </cell>
          <cell r="H5280">
            <v>9000</v>
          </cell>
          <cell r="I5280" t="str">
            <v>Euro</v>
          </cell>
          <cell r="J5280" t="str">
            <v>Schek</v>
          </cell>
          <cell r="K5280">
            <v>470700</v>
          </cell>
          <cell r="L5280">
            <v>470700</v>
          </cell>
          <cell r="M5280">
            <v>9000</v>
          </cell>
        </row>
        <row r="5281">
          <cell r="A5281">
            <v>38261</v>
          </cell>
          <cell r="B5281" t="str">
            <v>NG</v>
          </cell>
          <cell r="C5281" t="str">
            <v>Gersthofen</v>
          </cell>
          <cell r="E5281">
            <v>5.35</v>
          </cell>
          <cell r="G5281" t="str">
            <v>$/MWh</v>
          </cell>
          <cell r="H5281">
            <v>25489.853587570509</v>
          </cell>
          <cell r="I5281" t="str">
            <v>Euro</v>
          </cell>
          <cell r="J5281" t="str">
            <v>Schek</v>
          </cell>
          <cell r="K5281">
            <v>136370.71669350221</v>
          </cell>
          <cell r="L5281">
            <v>136370.71669350221</v>
          </cell>
          <cell r="M5281">
            <v>86975</v>
          </cell>
        </row>
        <row r="5282">
          <cell r="A5282">
            <v>38292</v>
          </cell>
          <cell r="B5282" t="str">
            <v>Electricity</v>
          </cell>
          <cell r="C5282" t="str">
            <v>Gersthofen</v>
          </cell>
          <cell r="E5282">
            <v>52.3</v>
          </cell>
          <cell r="G5282" t="str">
            <v>$/MWh</v>
          </cell>
          <cell r="H5282">
            <v>9000</v>
          </cell>
          <cell r="I5282" t="str">
            <v>Euro</v>
          </cell>
          <cell r="J5282" t="str">
            <v>Schek</v>
          </cell>
          <cell r="K5282">
            <v>470700</v>
          </cell>
          <cell r="L5282">
            <v>470700</v>
          </cell>
          <cell r="M5282">
            <v>9000</v>
          </cell>
        </row>
        <row r="5283">
          <cell r="A5283">
            <v>38292</v>
          </cell>
          <cell r="B5283" t="str">
            <v>NG</v>
          </cell>
          <cell r="C5283" t="str">
            <v>Gersthofen</v>
          </cell>
          <cell r="E5283">
            <v>5.35</v>
          </cell>
          <cell r="G5283" t="str">
            <v>$/MWh</v>
          </cell>
          <cell r="H5283">
            <v>25489.853587570509</v>
          </cell>
          <cell r="I5283" t="str">
            <v>Euro</v>
          </cell>
          <cell r="J5283" t="str">
            <v>Schek</v>
          </cell>
          <cell r="K5283">
            <v>136370.71669350221</v>
          </cell>
          <cell r="L5283">
            <v>136370.71669350221</v>
          </cell>
          <cell r="M5283">
            <v>86975</v>
          </cell>
        </row>
        <row r="5284">
          <cell r="A5284">
            <v>38322</v>
          </cell>
          <cell r="B5284" t="str">
            <v>Electricity</v>
          </cell>
          <cell r="C5284" t="str">
            <v>Gersthofen</v>
          </cell>
          <cell r="E5284">
            <v>52.3</v>
          </cell>
          <cell r="G5284" t="str">
            <v>$/MWh</v>
          </cell>
          <cell r="H5284">
            <v>9000</v>
          </cell>
          <cell r="I5284" t="str">
            <v>Euro</v>
          </cell>
          <cell r="J5284" t="str">
            <v>Schek</v>
          </cell>
          <cell r="K5284">
            <v>470700</v>
          </cell>
          <cell r="L5284">
            <v>470700</v>
          </cell>
          <cell r="M5284">
            <v>9000</v>
          </cell>
        </row>
        <row r="5285">
          <cell r="A5285">
            <v>38322</v>
          </cell>
          <cell r="B5285" t="str">
            <v>NG</v>
          </cell>
          <cell r="C5285" t="str">
            <v>Gersthofen</v>
          </cell>
          <cell r="E5285">
            <v>5.35</v>
          </cell>
          <cell r="G5285" t="str">
            <v>$/MWh</v>
          </cell>
          <cell r="H5285">
            <v>25489.853587570509</v>
          </cell>
          <cell r="I5285" t="str">
            <v>Euro</v>
          </cell>
          <cell r="J5285" t="str">
            <v>Schek</v>
          </cell>
          <cell r="K5285">
            <v>136370.71669350221</v>
          </cell>
          <cell r="L5285">
            <v>136370.71669350221</v>
          </cell>
          <cell r="M5285">
            <v>86975</v>
          </cell>
        </row>
        <row r="5286">
          <cell r="A5286">
            <v>38353</v>
          </cell>
          <cell r="B5286" t="str">
            <v>Electricity</v>
          </cell>
          <cell r="C5286" t="str">
            <v>Gersthofen</v>
          </cell>
          <cell r="G5286" t="str">
            <v>$/MWh</v>
          </cell>
          <cell r="H5286">
            <v>9000</v>
          </cell>
          <cell r="I5286" t="str">
            <v>Euro</v>
          </cell>
          <cell r="J5286" t="str">
            <v>Schek</v>
          </cell>
          <cell r="K5286">
            <v>0</v>
          </cell>
          <cell r="L5286">
            <v>0</v>
          </cell>
          <cell r="M5286">
            <v>0</v>
          </cell>
        </row>
        <row r="5287">
          <cell r="A5287">
            <v>38353</v>
          </cell>
          <cell r="B5287" t="str">
            <v>NG</v>
          </cell>
          <cell r="C5287" t="str">
            <v>Gersthofen</v>
          </cell>
          <cell r="E5287">
            <v>4.84</v>
          </cell>
          <cell r="G5287" t="str">
            <v>€/mmbtu</v>
          </cell>
          <cell r="H5287">
            <v>25489.853587570509</v>
          </cell>
          <cell r="I5287" t="str">
            <v>Euro</v>
          </cell>
          <cell r="J5287" t="str">
            <v>Schek</v>
          </cell>
          <cell r="K5287">
            <v>148933.34005442917</v>
          </cell>
          <cell r="L5287">
            <v>144317.63736679193</v>
          </cell>
          <cell r="M5287">
            <v>25489.853587570509</v>
          </cell>
        </row>
        <row r="5288">
          <cell r="A5288">
            <v>38384</v>
          </cell>
          <cell r="B5288" t="str">
            <v>Electricity</v>
          </cell>
          <cell r="C5288" t="str">
            <v>Gersthofen</v>
          </cell>
          <cell r="G5288" t="str">
            <v>$/MWh</v>
          </cell>
          <cell r="H5288">
            <v>9000</v>
          </cell>
          <cell r="I5288" t="str">
            <v>Euro</v>
          </cell>
          <cell r="J5288" t="str">
            <v>Schek</v>
          </cell>
          <cell r="K5288">
            <v>0</v>
          </cell>
          <cell r="L5288">
            <v>0</v>
          </cell>
          <cell r="M5288">
            <v>0</v>
          </cell>
        </row>
        <row r="5289">
          <cell r="A5289">
            <v>38384</v>
          </cell>
          <cell r="B5289" t="str">
            <v>NG</v>
          </cell>
          <cell r="C5289" t="str">
            <v>Gersthofen</v>
          </cell>
          <cell r="E5289">
            <v>4.84</v>
          </cell>
          <cell r="G5289" t="str">
            <v>€/mmbtu</v>
          </cell>
          <cell r="H5289">
            <v>25489.853587570509</v>
          </cell>
          <cell r="I5289" t="str">
            <v>Euro</v>
          </cell>
          <cell r="J5289" t="str">
            <v>Schek</v>
          </cell>
          <cell r="K5289">
            <v>148933.34005442917</v>
          </cell>
          <cell r="L5289">
            <v>144317.63736679193</v>
          </cell>
          <cell r="M5289">
            <v>25489.853587570509</v>
          </cell>
        </row>
        <row r="5290">
          <cell r="A5290">
            <v>38412</v>
          </cell>
          <cell r="B5290" t="str">
            <v>Electricity</v>
          </cell>
          <cell r="C5290" t="str">
            <v>Gersthofen</v>
          </cell>
          <cell r="G5290" t="str">
            <v>$/MWh</v>
          </cell>
          <cell r="H5290">
            <v>9000</v>
          </cell>
          <cell r="I5290" t="str">
            <v>Euro</v>
          </cell>
          <cell r="J5290" t="str">
            <v>Schek</v>
          </cell>
          <cell r="K5290">
            <v>0</v>
          </cell>
          <cell r="L5290">
            <v>0</v>
          </cell>
          <cell r="M5290">
            <v>0</v>
          </cell>
        </row>
        <row r="5291">
          <cell r="A5291">
            <v>38412</v>
          </cell>
          <cell r="B5291" t="str">
            <v>NG</v>
          </cell>
          <cell r="C5291" t="str">
            <v>Gersthofen</v>
          </cell>
          <cell r="E5291">
            <v>4.84</v>
          </cell>
          <cell r="G5291" t="str">
            <v>€/mmbtu</v>
          </cell>
          <cell r="H5291">
            <v>25489.853587570509</v>
          </cell>
          <cell r="I5291" t="str">
            <v>Euro</v>
          </cell>
          <cell r="J5291" t="str">
            <v>Schek</v>
          </cell>
          <cell r="K5291">
            <v>148933.34005442917</v>
          </cell>
          <cell r="L5291">
            <v>144317.63736679193</v>
          </cell>
          <cell r="M5291">
            <v>25489.853587570509</v>
          </cell>
        </row>
        <row r="5292">
          <cell r="A5292">
            <v>38443</v>
          </cell>
          <cell r="B5292" t="str">
            <v>Electricity</v>
          </cell>
          <cell r="C5292" t="str">
            <v>Gersthofen</v>
          </cell>
          <cell r="G5292" t="str">
            <v>$/MWh</v>
          </cell>
          <cell r="H5292">
            <v>9000</v>
          </cell>
          <cell r="I5292" t="str">
            <v>Euro</v>
          </cell>
          <cell r="J5292" t="str">
            <v>Schek</v>
          </cell>
          <cell r="K5292">
            <v>0</v>
          </cell>
          <cell r="L5292">
            <v>0</v>
          </cell>
          <cell r="M5292">
            <v>0</v>
          </cell>
        </row>
        <row r="5293">
          <cell r="A5293">
            <v>38443</v>
          </cell>
          <cell r="B5293" t="str">
            <v>NG</v>
          </cell>
          <cell r="C5293" t="str">
            <v>Gersthofen</v>
          </cell>
          <cell r="E5293">
            <v>5.05</v>
          </cell>
          <cell r="G5293" t="str">
            <v>€/mmbtu</v>
          </cell>
          <cell r="H5293">
            <v>25489.853587570509</v>
          </cell>
          <cell r="I5293" t="str">
            <v>Euro</v>
          </cell>
          <cell r="J5293" t="str">
            <v>Schek</v>
          </cell>
          <cell r="K5293">
            <v>155395.32381712133</v>
          </cell>
          <cell r="L5293">
            <v>144317.63736679193</v>
          </cell>
          <cell r="M5293">
            <v>25489.853587570509</v>
          </cell>
        </row>
        <row r="5294">
          <cell r="A5294">
            <v>38473</v>
          </cell>
          <cell r="B5294" t="str">
            <v>Electricity</v>
          </cell>
          <cell r="C5294" t="str">
            <v>Gersthofen</v>
          </cell>
          <cell r="G5294" t="str">
            <v>$/MWh</v>
          </cell>
          <cell r="H5294">
            <v>9000</v>
          </cell>
          <cell r="I5294" t="str">
            <v>Euro</v>
          </cell>
          <cell r="J5294" t="str">
            <v>Schek</v>
          </cell>
          <cell r="K5294">
            <v>0</v>
          </cell>
          <cell r="L5294">
            <v>0</v>
          </cell>
          <cell r="M5294">
            <v>0</v>
          </cell>
        </row>
        <row r="5295">
          <cell r="A5295">
            <v>38473</v>
          </cell>
          <cell r="B5295" t="str">
            <v>NG</v>
          </cell>
          <cell r="C5295" t="str">
            <v>Gersthofen</v>
          </cell>
          <cell r="E5295">
            <v>5.05</v>
          </cell>
          <cell r="G5295" t="str">
            <v>€/mmbtu</v>
          </cell>
          <cell r="H5295">
            <v>25489.853587570509</v>
          </cell>
          <cell r="I5295" t="str">
            <v>Euro</v>
          </cell>
          <cell r="J5295" t="str">
            <v>Schek</v>
          </cell>
          <cell r="K5295">
            <v>155395.32381712133</v>
          </cell>
          <cell r="L5295">
            <v>144317.63736679193</v>
          </cell>
          <cell r="M5295">
            <v>25489.853587570509</v>
          </cell>
        </row>
        <row r="5296">
          <cell r="A5296">
            <v>38504</v>
          </cell>
          <cell r="B5296" t="str">
            <v>Electricity</v>
          </cell>
          <cell r="C5296" t="str">
            <v>Gersthofen</v>
          </cell>
          <cell r="G5296" t="str">
            <v>$/MWh</v>
          </cell>
          <cell r="H5296">
            <v>9000</v>
          </cell>
          <cell r="I5296" t="str">
            <v>Euro</v>
          </cell>
          <cell r="J5296" t="str">
            <v>Schek</v>
          </cell>
          <cell r="K5296">
            <v>0</v>
          </cell>
          <cell r="L5296">
            <v>0</v>
          </cell>
          <cell r="M5296">
            <v>0</v>
          </cell>
        </row>
        <row r="5297">
          <cell r="A5297">
            <v>38504</v>
          </cell>
          <cell r="B5297" t="str">
            <v>NG</v>
          </cell>
          <cell r="C5297" t="str">
            <v>Gersthofen</v>
          </cell>
          <cell r="E5297">
            <v>5.05</v>
          </cell>
          <cell r="G5297" t="str">
            <v>€/mmbtu</v>
          </cell>
          <cell r="H5297">
            <v>25489.853587570509</v>
          </cell>
          <cell r="I5297" t="str">
            <v>Euro</v>
          </cell>
          <cell r="J5297" t="str">
            <v>Schek</v>
          </cell>
          <cell r="K5297">
            <v>155395.32381712133</v>
          </cell>
          <cell r="L5297">
            <v>144317.63736679193</v>
          </cell>
          <cell r="M5297">
            <v>25489.853587570509</v>
          </cell>
        </row>
        <row r="5298">
          <cell r="A5298">
            <v>38534</v>
          </cell>
          <cell r="B5298" t="str">
            <v>Electricity</v>
          </cell>
          <cell r="C5298" t="str">
            <v>Gersthofen</v>
          </cell>
          <cell r="G5298" t="str">
            <v>$/MWh</v>
          </cell>
          <cell r="H5298">
            <v>9000</v>
          </cell>
          <cell r="I5298" t="str">
            <v>Euro</v>
          </cell>
          <cell r="J5298" t="str">
            <v>Schek</v>
          </cell>
          <cell r="K5298">
            <v>0</v>
          </cell>
          <cell r="L5298">
            <v>0</v>
          </cell>
          <cell r="M5298">
            <v>0</v>
          </cell>
        </row>
        <row r="5299">
          <cell r="A5299">
            <v>38534</v>
          </cell>
          <cell r="B5299" t="str">
            <v>NG</v>
          </cell>
          <cell r="C5299" t="str">
            <v>Gersthofen</v>
          </cell>
          <cell r="E5299">
            <v>5.28</v>
          </cell>
          <cell r="G5299" t="str">
            <v>€/mmbtu</v>
          </cell>
          <cell r="H5299">
            <v>25489.853587570509</v>
          </cell>
          <cell r="I5299" t="str">
            <v>Euro</v>
          </cell>
          <cell r="J5299" t="str">
            <v>Schek</v>
          </cell>
          <cell r="K5299">
            <v>162472.73460483184</v>
          </cell>
          <cell r="L5299">
            <v>144317.63736679193</v>
          </cell>
          <cell r="M5299">
            <v>25489.853587570509</v>
          </cell>
        </row>
        <row r="5300">
          <cell r="A5300">
            <v>38565</v>
          </cell>
          <cell r="B5300" t="str">
            <v>Electricity</v>
          </cell>
          <cell r="C5300" t="str">
            <v>Gersthofen</v>
          </cell>
          <cell r="G5300" t="str">
            <v>$/MWh</v>
          </cell>
          <cell r="H5300">
            <v>9000</v>
          </cell>
          <cell r="I5300" t="str">
            <v>Euro</v>
          </cell>
          <cell r="J5300" t="str">
            <v>Schek</v>
          </cell>
          <cell r="K5300">
            <v>0</v>
          </cell>
          <cell r="L5300">
            <v>0</v>
          </cell>
          <cell r="M5300">
            <v>0</v>
          </cell>
        </row>
        <row r="5301">
          <cell r="A5301">
            <v>38565</v>
          </cell>
          <cell r="B5301" t="str">
            <v>NG</v>
          </cell>
          <cell r="C5301" t="str">
            <v>Gersthofen</v>
          </cell>
          <cell r="E5301">
            <v>5.28</v>
          </cell>
          <cell r="G5301" t="str">
            <v>€/mmbtu</v>
          </cell>
          <cell r="H5301">
            <v>25489.853587570509</v>
          </cell>
          <cell r="I5301" t="str">
            <v>Euro</v>
          </cell>
          <cell r="J5301" t="str">
            <v>Schek</v>
          </cell>
          <cell r="K5301">
            <v>162472.73460483184</v>
          </cell>
          <cell r="L5301">
            <v>144317.63736679193</v>
          </cell>
          <cell r="M5301">
            <v>25489.853587570509</v>
          </cell>
        </row>
        <row r="5302">
          <cell r="A5302">
            <v>38596</v>
          </cell>
          <cell r="B5302" t="str">
            <v>Electricity</v>
          </cell>
          <cell r="C5302" t="str">
            <v>Gersthofen</v>
          </cell>
          <cell r="G5302" t="str">
            <v>$/MWh</v>
          </cell>
          <cell r="H5302">
            <v>9000</v>
          </cell>
          <cell r="I5302" t="str">
            <v>Euro</v>
          </cell>
          <cell r="J5302" t="str">
            <v>Schek</v>
          </cell>
          <cell r="K5302">
            <v>0</v>
          </cell>
          <cell r="L5302">
            <v>0</v>
          </cell>
          <cell r="M5302">
            <v>0</v>
          </cell>
        </row>
        <row r="5303">
          <cell r="A5303">
            <v>38596</v>
          </cell>
          <cell r="B5303" t="str">
            <v>NG</v>
          </cell>
          <cell r="C5303" t="str">
            <v>Gersthofen</v>
          </cell>
          <cell r="E5303">
            <v>5.28</v>
          </cell>
          <cell r="G5303" t="str">
            <v>€/mmbtu</v>
          </cell>
          <cell r="H5303">
            <v>25489.853587570509</v>
          </cell>
          <cell r="I5303" t="str">
            <v>Euro</v>
          </cell>
          <cell r="J5303" t="str">
            <v>Schek</v>
          </cell>
          <cell r="K5303">
            <v>162472.73460483184</v>
          </cell>
          <cell r="L5303">
            <v>144317.63736679193</v>
          </cell>
          <cell r="M5303">
            <v>25489.853587570509</v>
          </cell>
        </row>
        <row r="5304">
          <cell r="A5304">
            <v>38626</v>
          </cell>
          <cell r="B5304" t="str">
            <v>Electricity</v>
          </cell>
          <cell r="C5304" t="str">
            <v>Gersthofen</v>
          </cell>
          <cell r="G5304" t="str">
            <v>$/MWh</v>
          </cell>
          <cell r="H5304">
            <v>9000</v>
          </cell>
          <cell r="I5304" t="str">
            <v>Euro</v>
          </cell>
          <cell r="J5304" t="str">
            <v>Schek</v>
          </cell>
          <cell r="K5304">
            <v>0</v>
          </cell>
          <cell r="L5304">
            <v>0</v>
          </cell>
          <cell r="M5304">
            <v>0</v>
          </cell>
        </row>
        <row r="5305">
          <cell r="A5305">
            <v>38626</v>
          </cell>
          <cell r="B5305" t="str">
            <v>NG</v>
          </cell>
          <cell r="C5305" t="str">
            <v>Gersthofen</v>
          </cell>
          <cell r="E5305">
            <v>5.28</v>
          </cell>
          <cell r="G5305" t="str">
            <v>€/mmbtu</v>
          </cell>
          <cell r="H5305">
            <v>25489.853587570509</v>
          </cell>
          <cell r="I5305" t="str">
            <v>Euro</v>
          </cell>
          <cell r="J5305" t="str">
            <v>Schek</v>
          </cell>
          <cell r="K5305">
            <v>162472.73460483184</v>
          </cell>
          <cell r="L5305">
            <v>144317.63736679193</v>
          </cell>
          <cell r="M5305">
            <v>25489.853587570509</v>
          </cell>
        </row>
        <row r="5306">
          <cell r="A5306">
            <v>38657</v>
          </cell>
          <cell r="B5306" t="str">
            <v>Electricity</v>
          </cell>
          <cell r="C5306" t="str">
            <v>Gersthofen</v>
          </cell>
          <cell r="G5306" t="str">
            <v>$/MWh</v>
          </cell>
          <cell r="H5306">
            <v>9000</v>
          </cell>
          <cell r="I5306" t="str">
            <v>Euro</v>
          </cell>
          <cell r="J5306" t="str">
            <v>Schek</v>
          </cell>
          <cell r="K5306">
            <v>0</v>
          </cell>
          <cell r="L5306">
            <v>0</v>
          </cell>
          <cell r="M5306">
            <v>0</v>
          </cell>
        </row>
        <row r="5307">
          <cell r="A5307">
            <v>38657</v>
          </cell>
          <cell r="B5307" t="str">
            <v>NG</v>
          </cell>
          <cell r="C5307" t="str">
            <v>Gersthofen</v>
          </cell>
          <cell r="E5307">
            <v>5.28</v>
          </cell>
          <cell r="G5307" t="str">
            <v>€/mmbtu</v>
          </cell>
          <cell r="H5307">
            <v>25489.853587570509</v>
          </cell>
          <cell r="I5307" t="str">
            <v>Euro</v>
          </cell>
          <cell r="J5307" t="str">
            <v>Schek</v>
          </cell>
          <cell r="K5307">
            <v>162472.73460483184</v>
          </cell>
          <cell r="L5307">
            <v>144317.63736679193</v>
          </cell>
          <cell r="M5307">
            <v>25489.853587570509</v>
          </cell>
        </row>
        <row r="5308">
          <cell r="A5308">
            <v>38687</v>
          </cell>
          <cell r="B5308" t="str">
            <v>Electricity</v>
          </cell>
          <cell r="C5308" t="str">
            <v>Gersthofen</v>
          </cell>
          <cell r="G5308" t="str">
            <v>$/MWh</v>
          </cell>
          <cell r="H5308">
            <v>9000</v>
          </cell>
          <cell r="I5308" t="str">
            <v>Euro</v>
          </cell>
          <cell r="J5308" t="str">
            <v>Schek</v>
          </cell>
          <cell r="K5308">
            <v>0</v>
          </cell>
          <cell r="L5308">
            <v>0</v>
          </cell>
          <cell r="M5308">
            <v>0</v>
          </cell>
        </row>
        <row r="5309">
          <cell r="A5309">
            <v>38687</v>
          </cell>
          <cell r="B5309" t="str">
            <v>NG</v>
          </cell>
          <cell r="C5309" t="str">
            <v>Gersthofen</v>
          </cell>
          <cell r="E5309">
            <v>5.28</v>
          </cell>
          <cell r="G5309" t="str">
            <v>€/mmbtu</v>
          </cell>
          <cell r="H5309">
            <v>25489.853587570509</v>
          </cell>
          <cell r="I5309" t="str">
            <v>Euro</v>
          </cell>
          <cell r="J5309" t="str">
            <v>Schek</v>
          </cell>
          <cell r="K5309">
            <v>162472.73460483184</v>
          </cell>
          <cell r="L5309">
            <v>144317.63736679193</v>
          </cell>
          <cell r="M5309">
            <v>25489.853587570509</v>
          </cell>
        </row>
        <row r="5310">
          <cell r="A5310">
            <v>37622</v>
          </cell>
          <cell r="B5310" t="str">
            <v>Electricity</v>
          </cell>
          <cell r="C5310" t="str">
            <v>Gloucester</v>
          </cell>
          <cell r="D5310" t="str">
            <v>London Electricity</v>
          </cell>
          <cell r="E5310">
            <v>29.50205316178663</v>
          </cell>
          <cell r="G5310" t="str">
            <v>£/MWh</v>
          </cell>
          <cell r="H5310">
            <v>8751.2999999999993</v>
          </cell>
          <cell r="I5310" t="str">
            <v>Euro</v>
          </cell>
          <cell r="J5310" t="str">
            <v>Schek</v>
          </cell>
          <cell r="K5310">
            <v>415671.92171393678</v>
          </cell>
          <cell r="L5310">
            <v>415671.92171393678</v>
          </cell>
          <cell r="M5310">
            <v>29860.678284599995</v>
          </cell>
        </row>
        <row r="5311">
          <cell r="A5311">
            <v>37653</v>
          </cell>
          <cell r="B5311" t="str">
            <v>Electricity</v>
          </cell>
          <cell r="C5311" t="str">
            <v>Gloucester</v>
          </cell>
          <cell r="D5311" t="str">
            <v>London Electricity</v>
          </cell>
          <cell r="E5311">
            <v>25.927159542395742</v>
          </cell>
          <cell r="G5311" t="str">
            <v>£/MWh</v>
          </cell>
          <cell r="H5311">
            <v>8751.2999999999993</v>
          </cell>
          <cell r="I5311" t="str">
            <v>Euro</v>
          </cell>
          <cell r="J5311" t="str">
            <v>Schek</v>
          </cell>
          <cell r="K5311">
            <v>365303.12559842225</v>
          </cell>
          <cell r="L5311">
            <v>365303.12559842225</v>
          </cell>
          <cell r="M5311">
            <v>29860.678284599995</v>
          </cell>
        </row>
        <row r="5312">
          <cell r="A5312">
            <v>37681</v>
          </cell>
          <cell r="B5312" t="str">
            <v>Electricity</v>
          </cell>
          <cell r="C5312" t="str">
            <v>Gloucester</v>
          </cell>
          <cell r="D5312" t="str">
            <v>London Electricity</v>
          </cell>
          <cell r="E5312">
            <v>23.852638370244154</v>
          </cell>
          <cell r="G5312" t="str">
            <v>£/MWh</v>
          </cell>
          <cell r="H5312">
            <v>8751.2999999999993</v>
          </cell>
          <cell r="I5312" t="str">
            <v>Euro</v>
          </cell>
          <cell r="J5312" t="str">
            <v>Schek</v>
          </cell>
          <cell r="K5312">
            <v>336073.96661292348</v>
          </cell>
          <cell r="L5312">
            <v>336073.96661292348</v>
          </cell>
          <cell r="M5312">
            <v>29860.678284599995</v>
          </cell>
        </row>
        <row r="5313">
          <cell r="A5313">
            <v>37712</v>
          </cell>
          <cell r="B5313" t="str">
            <v>Electricity</v>
          </cell>
          <cell r="C5313" t="str">
            <v>Gloucester</v>
          </cell>
          <cell r="D5313" t="str">
            <v>London Electricity</v>
          </cell>
          <cell r="E5313">
            <v>22.871591359801776</v>
          </cell>
          <cell r="G5313" t="str">
            <v>£/MWh</v>
          </cell>
          <cell r="H5313">
            <v>8751.2999999999993</v>
          </cell>
          <cell r="I5313" t="str">
            <v>Euro</v>
          </cell>
          <cell r="J5313" t="str">
            <v>Schek</v>
          </cell>
          <cell r="K5313">
            <v>320249.85194725322</v>
          </cell>
          <cell r="L5313">
            <v>320249.85194725322</v>
          </cell>
          <cell r="M5313">
            <v>29860.678284599995</v>
          </cell>
        </row>
        <row r="5314">
          <cell r="A5314">
            <v>37742</v>
          </cell>
          <cell r="B5314" t="str">
            <v>Electricity</v>
          </cell>
          <cell r="C5314" t="str">
            <v>Gloucester</v>
          </cell>
          <cell r="D5314" t="str">
            <v>London Electricity</v>
          </cell>
          <cell r="E5314">
            <v>22.854955871381225</v>
          </cell>
          <cell r="G5314" t="str">
            <v>£/MWh</v>
          </cell>
          <cell r="H5314">
            <v>8751.2999999999993</v>
          </cell>
          <cell r="I5314" t="str">
            <v>Euro</v>
          </cell>
          <cell r="J5314" t="str">
            <v>Schek</v>
          </cell>
          <cell r="K5314">
            <v>320016.9205075496</v>
          </cell>
          <cell r="L5314">
            <v>320016.9205075496</v>
          </cell>
          <cell r="M5314">
            <v>29860.678284599995</v>
          </cell>
        </row>
        <row r="5315">
          <cell r="A5315">
            <v>37773</v>
          </cell>
          <cell r="B5315" t="str">
            <v>Electricity</v>
          </cell>
          <cell r="C5315" t="str">
            <v>Gloucester</v>
          </cell>
          <cell r="D5315" t="str">
            <v>London Electricity</v>
          </cell>
          <cell r="E5315">
            <v>22.839376520008845</v>
          </cell>
          <cell r="G5315" t="str">
            <v>£/MWh</v>
          </cell>
          <cell r="H5315">
            <v>8751.2999999999993</v>
          </cell>
          <cell r="I5315" t="str">
            <v>Euro</v>
          </cell>
          <cell r="J5315" t="str">
            <v>Schek</v>
          </cell>
          <cell r="K5315">
            <v>319798.77718328545</v>
          </cell>
          <cell r="L5315">
            <v>319798.77718328545</v>
          </cell>
          <cell r="M5315">
            <v>29860.678284599995</v>
          </cell>
        </row>
        <row r="5316">
          <cell r="A5316">
            <v>37803</v>
          </cell>
          <cell r="B5316" t="str">
            <v>Electricity</v>
          </cell>
          <cell r="C5316" t="str">
            <v>Gloucester</v>
          </cell>
          <cell r="D5316" t="str">
            <v>London Electricity</v>
          </cell>
          <cell r="E5316">
            <v>23.068763000122352</v>
          </cell>
          <cell r="G5316" t="str">
            <v>£/MWh</v>
          </cell>
          <cell r="H5316">
            <v>8751.2999999999993</v>
          </cell>
          <cell r="I5316" t="str">
            <v>Euro</v>
          </cell>
          <cell r="J5316" t="str">
            <v>Schek</v>
          </cell>
          <cell r="K5316">
            <v>329067.11499804223</v>
          </cell>
          <cell r="L5316">
            <v>329067.11499804223</v>
          </cell>
          <cell r="M5316">
            <v>29860.678284599995</v>
          </cell>
        </row>
        <row r="5317">
          <cell r="A5317">
            <v>37834</v>
          </cell>
          <cell r="B5317" t="str">
            <v>Electricity</v>
          </cell>
          <cell r="C5317" t="str">
            <v>Gloucester</v>
          </cell>
          <cell r="D5317" t="str">
            <v>London Electricity</v>
          </cell>
          <cell r="E5317">
            <v>22.977802441731409</v>
          </cell>
          <cell r="G5317" t="str">
            <v>£/MWh</v>
          </cell>
          <cell r="H5317">
            <v>8751.2999999999993</v>
          </cell>
          <cell r="I5317" t="str">
            <v>Euro</v>
          </cell>
          <cell r="J5317" t="str">
            <v>Schek</v>
          </cell>
          <cell r="K5317">
            <v>327769.59728856821</v>
          </cell>
          <cell r="L5317">
            <v>327769.59728856821</v>
          </cell>
          <cell r="M5317">
            <v>29860.678284599995</v>
          </cell>
        </row>
        <row r="5318">
          <cell r="A5318">
            <v>37865</v>
          </cell>
          <cell r="B5318" t="str">
            <v>Electricity</v>
          </cell>
          <cell r="C5318" t="str">
            <v>Gloucester</v>
          </cell>
          <cell r="D5318" t="str">
            <v>London Electricity</v>
          </cell>
          <cell r="E5318">
            <v>22.9553324099723</v>
          </cell>
          <cell r="G5318" t="str">
            <v>£/MWh</v>
          </cell>
          <cell r="H5318">
            <v>8751.2999999999993</v>
          </cell>
          <cell r="I5318" t="str">
            <v>Euro</v>
          </cell>
          <cell r="J5318" t="str">
            <v>Schek</v>
          </cell>
          <cell r="K5318">
            <v>327449.07084660657</v>
          </cell>
          <cell r="L5318">
            <v>327449.07084660657</v>
          </cell>
          <cell r="M5318">
            <v>29860.678284599995</v>
          </cell>
        </row>
        <row r="5319">
          <cell r="A5319">
            <v>37895</v>
          </cell>
          <cell r="B5319" t="str">
            <v>Electricity</v>
          </cell>
          <cell r="C5319" t="str">
            <v>Gloucester</v>
          </cell>
          <cell r="D5319" t="str">
            <v>London Electricity</v>
          </cell>
          <cell r="E5319">
            <v>26.214872262773724</v>
          </cell>
          <cell r="G5319" t="str">
            <v>£/MWh</v>
          </cell>
          <cell r="H5319">
            <v>8751.2999999999993</v>
          </cell>
          <cell r="I5319" t="str">
            <v>Euro</v>
          </cell>
          <cell r="J5319" t="str">
            <v>Schek</v>
          </cell>
          <cell r="K5319">
            <v>387710.01766012772</v>
          </cell>
          <cell r="L5319">
            <v>387710.01766012772</v>
          </cell>
          <cell r="M5319">
            <v>29860.678284599995</v>
          </cell>
        </row>
        <row r="5320">
          <cell r="A5320">
            <v>37926</v>
          </cell>
          <cell r="B5320" t="str">
            <v>Electricity</v>
          </cell>
          <cell r="C5320" t="str">
            <v>Gloucester</v>
          </cell>
          <cell r="D5320" t="str">
            <v>London Electricity</v>
          </cell>
          <cell r="E5320">
            <v>29.575031525851198</v>
          </cell>
          <cell r="G5320" t="str">
            <v>£/MWh</v>
          </cell>
          <cell r="H5320">
            <v>8751.2999999999993</v>
          </cell>
          <cell r="I5320" t="str">
            <v>Euro</v>
          </cell>
          <cell r="J5320" t="str">
            <v>Schek</v>
          </cell>
          <cell r="K5320">
            <v>437405.75503278687</v>
          </cell>
          <cell r="L5320">
            <v>437405.75503278687</v>
          </cell>
          <cell r="M5320">
            <v>29860.678284599995</v>
          </cell>
        </row>
        <row r="5321">
          <cell r="A5321">
            <v>37956</v>
          </cell>
          <cell r="B5321" t="str">
            <v>Electricity</v>
          </cell>
          <cell r="C5321" t="str">
            <v>Gloucester</v>
          </cell>
          <cell r="D5321" t="str">
            <v>London Electricity</v>
          </cell>
          <cell r="E5321">
            <v>32.070843157067472</v>
          </cell>
          <cell r="G5321" t="str">
            <v>£/MWh</v>
          </cell>
          <cell r="H5321">
            <v>8751.2999999999993</v>
          </cell>
          <cell r="I5321" t="str">
            <v>Euro</v>
          </cell>
          <cell r="J5321" t="str">
            <v>Schek</v>
          </cell>
          <cell r="K5321">
            <v>474318.05282755126</v>
          </cell>
          <cell r="L5321">
            <v>474318.05282755126</v>
          </cell>
          <cell r="M5321">
            <v>29860.678284599995</v>
          </cell>
        </row>
        <row r="5322">
          <cell r="A5322">
            <v>37987</v>
          </cell>
          <cell r="B5322" t="str">
            <v>Electricity</v>
          </cell>
          <cell r="C5322" t="str">
            <v>Gloucester</v>
          </cell>
          <cell r="D5322" t="str">
            <v>London Electricity</v>
          </cell>
          <cell r="E5322">
            <v>31.74</v>
          </cell>
          <cell r="G5322" t="str">
            <v>£/MWh</v>
          </cell>
          <cell r="H5322">
            <v>8797</v>
          </cell>
          <cell r="I5322" t="str">
            <v>Euro</v>
          </cell>
          <cell r="J5322" t="str">
            <v>Schek</v>
          </cell>
          <cell r="K5322">
            <v>510966.70740000001</v>
          </cell>
          <cell r="L5322">
            <v>510966.70740000001</v>
          </cell>
          <cell r="M5322">
            <v>30016.613173999998</v>
          </cell>
        </row>
        <row r="5323">
          <cell r="A5323">
            <v>38018</v>
          </cell>
          <cell r="B5323" t="str">
            <v>Electricity</v>
          </cell>
          <cell r="C5323" t="str">
            <v>Gloucester</v>
          </cell>
          <cell r="D5323" t="str">
            <v>London Electricity</v>
          </cell>
          <cell r="E5323">
            <v>29.89</v>
          </cell>
          <cell r="G5323" t="str">
            <v>£/MWh</v>
          </cell>
          <cell r="H5323">
            <v>8295</v>
          </cell>
          <cell r="I5323" t="str">
            <v>Euro</v>
          </cell>
          <cell r="J5323" t="str">
            <v>Schek</v>
          </cell>
          <cell r="K5323">
            <v>453725.71650000004</v>
          </cell>
          <cell r="L5323">
            <v>453725.71650000004</v>
          </cell>
          <cell r="M5323">
            <v>28303.71789</v>
          </cell>
        </row>
        <row r="5324">
          <cell r="A5324">
            <v>38047</v>
          </cell>
          <cell r="B5324" t="str">
            <v>Electricity</v>
          </cell>
          <cell r="C5324" t="str">
            <v>Gloucester</v>
          </cell>
          <cell r="D5324" t="str">
            <v>London Electricity</v>
          </cell>
          <cell r="E5324">
            <v>26.12723865911132</v>
          </cell>
          <cell r="G5324" t="str">
            <v>£/MWh</v>
          </cell>
          <cell r="H5324">
            <v>8313.7350000000006</v>
          </cell>
          <cell r="I5324" t="str">
            <v>Euro</v>
          </cell>
          <cell r="J5324" t="str">
            <v>Schek</v>
          </cell>
          <cell r="K5324">
            <v>397503.33744330058</v>
          </cell>
          <cell r="L5324">
            <v>397503.33744330058</v>
          </cell>
          <cell r="M5324">
            <v>28367.644370369999</v>
          </cell>
        </row>
        <row r="5325">
          <cell r="A5325">
            <v>38078</v>
          </cell>
          <cell r="B5325" t="str">
            <v>Electricity</v>
          </cell>
          <cell r="C5325" t="str">
            <v>Gloucester</v>
          </cell>
          <cell r="D5325" t="str">
            <v>London Electricity</v>
          </cell>
          <cell r="E5325">
            <v>26.210631766900544</v>
          </cell>
          <cell r="G5325" t="str">
            <v>£/MWh</v>
          </cell>
          <cell r="H5325">
            <v>8313.7350000000006</v>
          </cell>
          <cell r="I5325" t="str">
            <v>Euro</v>
          </cell>
          <cell r="J5325" t="str">
            <v>Schek</v>
          </cell>
          <cell r="K5325">
            <v>392234.84404666722</v>
          </cell>
          <cell r="L5325">
            <v>392234.84404666722</v>
          </cell>
          <cell r="M5325">
            <v>28367.644370369999</v>
          </cell>
        </row>
        <row r="5326">
          <cell r="A5326">
            <v>38108</v>
          </cell>
          <cell r="B5326" t="str">
            <v>Electricity</v>
          </cell>
          <cell r="C5326" t="str">
            <v>Gloucester</v>
          </cell>
          <cell r="D5326" t="str">
            <v>London Electricity</v>
          </cell>
          <cell r="E5326">
            <v>26.002677906588371</v>
          </cell>
          <cell r="G5326" t="str">
            <v>£/MWh</v>
          </cell>
          <cell r="H5326">
            <v>8313.7350000000006</v>
          </cell>
          <cell r="I5326" t="str">
            <v>Euro</v>
          </cell>
          <cell r="J5326" t="str">
            <v>Schek</v>
          </cell>
          <cell r="K5326">
            <v>389122.87213031488</v>
          </cell>
          <cell r="L5326">
            <v>389122.87213031488</v>
          </cell>
          <cell r="M5326">
            <v>28367.644370369999</v>
          </cell>
        </row>
        <row r="5327">
          <cell r="A5327">
            <v>38139</v>
          </cell>
          <cell r="B5327" t="str">
            <v>Electricity</v>
          </cell>
          <cell r="C5327" t="str">
            <v>Gloucester</v>
          </cell>
          <cell r="D5327" t="str">
            <v>London Electricity</v>
          </cell>
          <cell r="E5327">
            <v>26.257008501143755</v>
          </cell>
          <cell r="G5327" t="str">
            <v>£/MWh</v>
          </cell>
          <cell r="H5327">
            <v>8313.7350000000006</v>
          </cell>
          <cell r="I5327" t="str">
            <v>Euro</v>
          </cell>
          <cell r="J5327" t="str">
            <v>Schek</v>
          </cell>
          <cell r="K5327">
            <v>392928.8590282615</v>
          </cell>
          <cell r="L5327">
            <v>392928.8590282615</v>
          </cell>
          <cell r="M5327">
            <v>28367.644370369999</v>
          </cell>
        </row>
        <row r="5328">
          <cell r="A5328">
            <v>38169</v>
          </cell>
          <cell r="B5328" t="str">
            <v>Electricity</v>
          </cell>
          <cell r="C5328" t="str">
            <v>Gloucester</v>
          </cell>
          <cell r="D5328" t="str">
            <v>London Electricity</v>
          </cell>
          <cell r="E5328">
            <v>26.333934169356837</v>
          </cell>
          <cell r="G5328" t="str">
            <v>£/MWh</v>
          </cell>
          <cell r="H5328">
            <v>8313.7350000000006</v>
          </cell>
          <cell r="I5328" t="str">
            <v>Euro</v>
          </cell>
          <cell r="J5328" t="str">
            <v>Schek</v>
          </cell>
          <cell r="K5328">
            <v>398459.09580758557</v>
          </cell>
          <cell r="L5328">
            <v>398459.09580758557</v>
          </cell>
          <cell r="M5328">
            <v>28367.644370369999</v>
          </cell>
        </row>
        <row r="5329">
          <cell r="A5329">
            <v>38200</v>
          </cell>
          <cell r="B5329" t="str">
            <v>Electricity</v>
          </cell>
          <cell r="C5329" t="str">
            <v>Gloucester</v>
          </cell>
          <cell r="D5329" t="str">
            <v>London Electricity</v>
          </cell>
          <cell r="E5329">
            <v>26.387822421088298</v>
          </cell>
          <cell r="G5329" t="str">
            <v>£/MWh</v>
          </cell>
          <cell r="H5329">
            <v>8313.7350000000006</v>
          </cell>
          <cell r="I5329" t="str">
            <v>Euro</v>
          </cell>
          <cell r="J5329" t="str">
            <v>Schek</v>
          </cell>
          <cell r="K5329">
            <v>399274.47963597509</v>
          </cell>
          <cell r="L5329">
            <v>399274.47963597509</v>
          </cell>
          <cell r="M5329">
            <v>28367.644370369999</v>
          </cell>
        </row>
        <row r="5330">
          <cell r="A5330">
            <v>38231</v>
          </cell>
          <cell r="B5330" t="str">
            <v>Electricity</v>
          </cell>
          <cell r="C5330" t="str">
            <v>Gloucester</v>
          </cell>
          <cell r="D5330" t="str">
            <v>London Electricity</v>
          </cell>
          <cell r="E5330">
            <v>26.25905759120452</v>
          </cell>
          <cell r="G5330" t="str">
            <v>£/MWh</v>
          </cell>
          <cell r="H5330">
            <v>8313.7350000000006</v>
          </cell>
          <cell r="I5330" t="str">
            <v>Euro</v>
          </cell>
          <cell r="J5330" t="str">
            <v>Schek</v>
          </cell>
          <cell r="K5330">
            <v>397326.13734282053</v>
          </cell>
          <cell r="L5330">
            <v>397326.13734282053</v>
          </cell>
          <cell r="M5330">
            <v>28367.644370369999</v>
          </cell>
        </row>
        <row r="5331">
          <cell r="A5331">
            <v>38261</v>
          </cell>
          <cell r="B5331" t="str">
            <v>Electricity</v>
          </cell>
          <cell r="C5331" t="str">
            <v>Gloucester</v>
          </cell>
          <cell r="D5331" t="str">
            <v>London Electricity</v>
          </cell>
          <cell r="E5331">
            <v>27.552524839160935</v>
          </cell>
          <cell r="G5331" t="str">
            <v>£/MWh</v>
          </cell>
          <cell r="H5331">
            <v>8313.7350000000006</v>
          </cell>
          <cell r="I5331" t="str">
            <v>Euro</v>
          </cell>
          <cell r="J5331" t="str">
            <v>Schek</v>
          </cell>
          <cell r="K5331">
            <v>416897.60686814383</v>
          </cell>
          <cell r="L5331">
            <v>416897.60686814383</v>
          </cell>
          <cell r="M5331">
            <v>28367.644370369999</v>
          </cell>
        </row>
        <row r="5332">
          <cell r="A5332">
            <v>38292</v>
          </cell>
          <cell r="B5332" t="str">
            <v>Electricity</v>
          </cell>
          <cell r="C5332" t="str">
            <v>Gloucester</v>
          </cell>
          <cell r="D5332" t="str">
            <v>London Electricity</v>
          </cell>
          <cell r="E5332">
            <v>31.852687741110731</v>
          </cell>
          <cell r="G5332" t="str">
            <v>£/MWh</v>
          </cell>
          <cell r="H5332">
            <v>8313.7350000000006</v>
          </cell>
          <cell r="I5332" t="str">
            <v>Euro</v>
          </cell>
          <cell r="J5332" t="str">
            <v>Schek</v>
          </cell>
          <cell r="K5332">
            <v>481963.42691299162</v>
          </cell>
          <cell r="L5332">
            <v>481963.42691299162</v>
          </cell>
          <cell r="M5332">
            <v>28367.644370369999</v>
          </cell>
        </row>
        <row r="5333">
          <cell r="A5333">
            <v>38322</v>
          </cell>
          <cell r="B5333" t="str">
            <v>Electricity</v>
          </cell>
          <cell r="C5333" t="str">
            <v>Gloucester</v>
          </cell>
          <cell r="D5333" t="str">
            <v>London Electricity</v>
          </cell>
          <cell r="E5333">
            <v>33.935643736750066</v>
          </cell>
          <cell r="G5333" t="str">
            <v>£/MWh</v>
          </cell>
          <cell r="H5333">
            <v>8313.7350000000006</v>
          </cell>
          <cell r="I5333" t="str">
            <v>Euro</v>
          </cell>
          <cell r="J5333" t="str">
            <v>Schek</v>
          </cell>
          <cell r="K5333">
            <v>513480.66080944549</v>
          </cell>
          <cell r="L5333">
            <v>513480.66080944549</v>
          </cell>
          <cell r="M5333">
            <v>28367.644370369999</v>
          </cell>
        </row>
        <row r="5334">
          <cell r="A5334">
            <v>38353</v>
          </cell>
          <cell r="B5334" t="str">
            <v>Electricity</v>
          </cell>
          <cell r="C5334" t="str">
            <v>Gloucester</v>
          </cell>
          <cell r="D5334" t="str">
            <v>London Electricity</v>
          </cell>
          <cell r="G5334" t="str">
            <v>£/MWh</v>
          </cell>
          <cell r="H5334">
            <v>8313.7350000000006</v>
          </cell>
          <cell r="I5334" t="str">
            <v>Euro</v>
          </cell>
          <cell r="J5334" t="str">
            <v>Schek</v>
          </cell>
          <cell r="K5334">
            <v>0</v>
          </cell>
          <cell r="L5334">
            <v>0</v>
          </cell>
          <cell r="M5334">
            <v>0</v>
          </cell>
        </row>
        <row r="5335">
          <cell r="A5335">
            <v>38384</v>
          </cell>
          <cell r="B5335" t="str">
            <v>Electricity</v>
          </cell>
          <cell r="C5335" t="str">
            <v>Gloucester</v>
          </cell>
          <cell r="D5335" t="str">
            <v>London Electricity</v>
          </cell>
          <cell r="G5335" t="str">
            <v>£/MWh</v>
          </cell>
          <cell r="H5335">
            <v>8313.7350000000006</v>
          </cell>
          <cell r="I5335" t="str">
            <v>Euro</v>
          </cell>
          <cell r="J5335" t="str">
            <v>Schek</v>
          </cell>
          <cell r="K5335">
            <v>0</v>
          </cell>
          <cell r="L5335">
            <v>0</v>
          </cell>
          <cell r="M5335">
            <v>0</v>
          </cell>
        </row>
        <row r="5336">
          <cell r="A5336">
            <v>38412</v>
          </cell>
          <cell r="B5336" t="str">
            <v>Electricity</v>
          </cell>
          <cell r="C5336" t="str">
            <v>Gloucester</v>
          </cell>
          <cell r="D5336" t="str">
            <v>London Electricity</v>
          </cell>
          <cell r="G5336" t="str">
            <v>£/MWh</v>
          </cell>
          <cell r="H5336">
            <v>8313.7350000000006</v>
          </cell>
          <cell r="I5336" t="str">
            <v>Euro</v>
          </cell>
          <cell r="J5336" t="str">
            <v>Schek</v>
          </cell>
          <cell r="K5336">
            <v>0</v>
          </cell>
          <cell r="L5336">
            <v>0</v>
          </cell>
          <cell r="M5336">
            <v>0</v>
          </cell>
        </row>
        <row r="5337">
          <cell r="A5337">
            <v>38443</v>
          </cell>
          <cell r="B5337" t="str">
            <v>Electricity</v>
          </cell>
          <cell r="C5337" t="str">
            <v>Gloucester</v>
          </cell>
          <cell r="D5337" t="str">
            <v>London Electricity</v>
          </cell>
          <cell r="G5337" t="str">
            <v>£/MWh</v>
          </cell>
          <cell r="H5337">
            <v>8313.7350000000006</v>
          </cell>
          <cell r="I5337" t="str">
            <v>Euro</v>
          </cell>
          <cell r="J5337" t="str">
            <v>Schek</v>
          </cell>
          <cell r="K5337">
            <v>0</v>
          </cell>
          <cell r="L5337">
            <v>0</v>
          </cell>
          <cell r="M5337">
            <v>0</v>
          </cell>
        </row>
        <row r="5338">
          <cell r="A5338">
            <v>38473</v>
          </cell>
          <cell r="B5338" t="str">
            <v>Electricity</v>
          </cell>
          <cell r="C5338" t="str">
            <v>Gloucester</v>
          </cell>
          <cell r="D5338" t="str">
            <v>London Electricity</v>
          </cell>
          <cell r="G5338" t="str">
            <v>£/MWh</v>
          </cell>
          <cell r="H5338">
            <v>8313.7350000000006</v>
          </cell>
          <cell r="I5338" t="str">
            <v>Euro</v>
          </cell>
          <cell r="J5338" t="str">
            <v>Schek</v>
          </cell>
          <cell r="K5338">
            <v>0</v>
          </cell>
          <cell r="L5338">
            <v>0</v>
          </cell>
          <cell r="M5338">
            <v>0</v>
          </cell>
        </row>
        <row r="5339">
          <cell r="A5339">
            <v>38504</v>
          </cell>
          <cell r="B5339" t="str">
            <v>Electricity</v>
          </cell>
          <cell r="C5339" t="str">
            <v>Gloucester</v>
          </cell>
          <cell r="D5339" t="str">
            <v>London Electricity</v>
          </cell>
          <cell r="G5339" t="str">
            <v>£/MWh</v>
          </cell>
          <cell r="H5339">
            <v>8313.7350000000006</v>
          </cell>
          <cell r="I5339" t="str">
            <v>Euro</v>
          </cell>
          <cell r="J5339" t="str">
            <v>Schek</v>
          </cell>
          <cell r="K5339">
            <v>0</v>
          </cell>
          <cell r="L5339">
            <v>0</v>
          </cell>
          <cell r="M5339">
            <v>0</v>
          </cell>
        </row>
        <row r="5340">
          <cell r="A5340">
            <v>38534</v>
          </cell>
          <cell r="B5340" t="str">
            <v>Electricity</v>
          </cell>
          <cell r="C5340" t="str">
            <v>Gloucester</v>
          </cell>
          <cell r="D5340" t="str">
            <v>London Electricity</v>
          </cell>
          <cell r="G5340" t="str">
            <v>£/MWh</v>
          </cell>
          <cell r="H5340">
            <v>8313.7350000000006</v>
          </cell>
          <cell r="I5340" t="str">
            <v>Euro</v>
          </cell>
          <cell r="J5340" t="str">
            <v>Schek</v>
          </cell>
          <cell r="K5340">
            <v>0</v>
          </cell>
          <cell r="L5340">
            <v>0</v>
          </cell>
          <cell r="M5340">
            <v>0</v>
          </cell>
        </row>
        <row r="5341">
          <cell r="A5341">
            <v>38565</v>
          </cell>
          <cell r="B5341" t="str">
            <v>Electricity</v>
          </cell>
          <cell r="C5341" t="str">
            <v>Gloucester</v>
          </cell>
          <cell r="D5341" t="str">
            <v>London Electricity</v>
          </cell>
          <cell r="G5341" t="str">
            <v>£/MWh</v>
          </cell>
          <cell r="H5341">
            <v>8313.7350000000006</v>
          </cell>
          <cell r="I5341" t="str">
            <v>Euro</v>
          </cell>
          <cell r="J5341" t="str">
            <v>Schek</v>
          </cell>
          <cell r="K5341">
            <v>0</v>
          </cell>
          <cell r="L5341">
            <v>0</v>
          </cell>
          <cell r="M5341">
            <v>0</v>
          </cell>
        </row>
        <row r="5342">
          <cell r="A5342">
            <v>38596</v>
          </cell>
          <cell r="B5342" t="str">
            <v>Electricity</v>
          </cell>
          <cell r="C5342" t="str">
            <v>Gloucester</v>
          </cell>
          <cell r="D5342" t="str">
            <v>London Electricity</v>
          </cell>
          <cell r="G5342" t="str">
            <v>£/MWh</v>
          </cell>
          <cell r="H5342">
            <v>8313.7350000000006</v>
          </cell>
          <cell r="I5342" t="str">
            <v>Euro</v>
          </cell>
          <cell r="J5342" t="str">
            <v>Schek</v>
          </cell>
          <cell r="K5342">
            <v>0</v>
          </cell>
          <cell r="L5342">
            <v>0</v>
          </cell>
          <cell r="M5342">
            <v>0</v>
          </cell>
        </row>
        <row r="5343">
          <cell r="A5343">
            <v>38626</v>
          </cell>
          <cell r="B5343" t="str">
            <v>Electricity</v>
          </cell>
          <cell r="C5343" t="str">
            <v>Gloucester</v>
          </cell>
          <cell r="D5343" t="str">
            <v>London Electricity</v>
          </cell>
          <cell r="G5343" t="str">
            <v>£/MWh</v>
          </cell>
          <cell r="H5343">
            <v>8313.7350000000006</v>
          </cell>
          <cell r="I5343" t="str">
            <v>Euro</v>
          </cell>
          <cell r="J5343" t="str">
            <v>Schek</v>
          </cell>
          <cell r="K5343">
            <v>0</v>
          </cell>
          <cell r="L5343">
            <v>0</v>
          </cell>
          <cell r="M5343">
            <v>0</v>
          </cell>
        </row>
        <row r="5344">
          <cell r="A5344">
            <v>38657</v>
          </cell>
          <cell r="B5344" t="str">
            <v>Electricity</v>
          </cell>
          <cell r="C5344" t="str">
            <v>Gloucester</v>
          </cell>
          <cell r="D5344" t="str">
            <v>London Electricity</v>
          </cell>
          <cell r="G5344" t="str">
            <v>£/MWh</v>
          </cell>
          <cell r="H5344">
            <v>8313.7350000000006</v>
          </cell>
          <cell r="I5344" t="str">
            <v>Euro</v>
          </cell>
          <cell r="J5344" t="str">
            <v>Schek</v>
          </cell>
          <cell r="K5344">
            <v>0</v>
          </cell>
          <cell r="L5344">
            <v>0</v>
          </cell>
          <cell r="M5344">
            <v>0</v>
          </cell>
        </row>
        <row r="5345">
          <cell r="A5345">
            <v>38687</v>
          </cell>
          <cell r="B5345" t="str">
            <v>Electricity</v>
          </cell>
          <cell r="C5345" t="str">
            <v>Gloucester</v>
          </cell>
          <cell r="D5345" t="str">
            <v>London Electricity</v>
          </cell>
          <cell r="G5345" t="str">
            <v>£/MWh</v>
          </cell>
          <cell r="H5345">
            <v>8313.7350000000006</v>
          </cell>
          <cell r="I5345" t="str">
            <v>Euro</v>
          </cell>
          <cell r="J5345" t="str">
            <v>Schek</v>
          </cell>
          <cell r="K5345">
            <v>0</v>
          </cell>
          <cell r="L5345">
            <v>0</v>
          </cell>
          <cell r="M5345">
            <v>0</v>
          </cell>
        </row>
        <row r="5346">
          <cell r="A5346">
            <v>37622</v>
          </cell>
          <cell r="B5346" t="str">
            <v>NG</v>
          </cell>
          <cell r="C5346" t="str">
            <v>Gloucester</v>
          </cell>
          <cell r="D5346" t="str">
            <v>Total Final Elf</v>
          </cell>
          <cell r="E5346">
            <v>11.108594316393349</v>
          </cell>
          <cell r="G5346" t="str">
            <v>£/MWh</v>
          </cell>
          <cell r="H5346">
            <v>5296.25</v>
          </cell>
          <cell r="I5346" t="str">
            <v>Euro</v>
          </cell>
          <cell r="J5346" t="str">
            <v>Schek</v>
          </cell>
          <cell r="K5346">
            <v>94722.567163599218</v>
          </cell>
          <cell r="L5346">
            <v>94722.567163599218</v>
          </cell>
          <cell r="M5346">
            <v>18071.557067499998</v>
          </cell>
        </row>
        <row r="5347">
          <cell r="A5347">
            <v>37622</v>
          </cell>
          <cell r="B5347" t="str">
            <v>NG</v>
          </cell>
          <cell r="C5347" t="str">
            <v>Gloucester</v>
          </cell>
          <cell r="D5347" t="str">
            <v>Total Final Elf</v>
          </cell>
          <cell r="E5347">
            <v>10.424973998011826</v>
          </cell>
          <cell r="G5347" t="str">
            <v>£/MWh</v>
          </cell>
          <cell r="H5347">
            <v>10592.5</v>
          </cell>
          <cell r="I5347" t="str">
            <v>Euro</v>
          </cell>
          <cell r="J5347" t="str">
            <v>Schek</v>
          </cell>
          <cell r="K5347">
            <v>177786.72468904385</v>
          </cell>
          <cell r="L5347">
            <v>177786.72468904385</v>
          </cell>
          <cell r="M5347">
            <v>36143.114134999996</v>
          </cell>
        </row>
        <row r="5348">
          <cell r="A5348">
            <v>37653</v>
          </cell>
          <cell r="B5348" t="str">
            <v>NG</v>
          </cell>
          <cell r="C5348" t="str">
            <v>Gloucester</v>
          </cell>
          <cell r="D5348" t="str">
            <v>Total Final Elf</v>
          </cell>
          <cell r="E5348">
            <v>8.8139964793048851</v>
          </cell>
          <cell r="G5348" t="str">
            <v>£/MWh</v>
          </cell>
          <cell r="H5348">
            <v>5296.25</v>
          </cell>
          <cell r="I5348" t="str">
            <v>Euro</v>
          </cell>
          <cell r="J5348" t="str">
            <v>Schek</v>
          </cell>
          <cell r="K5348">
            <v>75156.617454164778</v>
          </cell>
          <cell r="L5348">
            <v>75156.617454164778</v>
          </cell>
          <cell r="M5348">
            <v>18071.557067499998</v>
          </cell>
        </row>
        <row r="5349">
          <cell r="A5349">
            <v>37653</v>
          </cell>
          <cell r="B5349" t="str">
            <v>NG</v>
          </cell>
          <cell r="C5349" t="str">
            <v>Gloucester</v>
          </cell>
          <cell r="D5349" t="str">
            <v>Total Final Elf</v>
          </cell>
          <cell r="E5349">
            <v>8.2399912478645625</v>
          </cell>
          <cell r="G5349" t="str">
            <v>£/MWh</v>
          </cell>
          <cell r="H5349">
            <v>10592.5</v>
          </cell>
          <cell r="I5349" t="str">
            <v>Euro</v>
          </cell>
          <cell r="J5349" t="str">
            <v>Schek</v>
          </cell>
          <cell r="K5349">
            <v>140524.19274173866</v>
          </cell>
          <cell r="L5349">
            <v>140524.19274173866</v>
          </cell>
          <cell r="M5349">
            <v>36143.114134999996</v>
          </cell>
        </row>
        <row r="5350">
          <cell r="A5350">
            <v>37681</v>
          </cell>
          <cell r="B5350" t="str">
            <v>NG</v>
          </cell>
          <cell r="C5350" t="str">
            <v>Gloucester</v>
          </cell>
          <cell r="D5350" t="str">
            <v>Total Final Elf</v>
          </cell>
          <cell r="E5350">
            <v>7.7840032509439547</v>
          </cell>
          <cell r="G5350" t="str">
            <v>£/MWh</v>
          </cell>
          <cell r="H5350">
            <v>5296.25</v>
          </cell>
          <cell r="I5350" t="str">
            <v>Euro</v>
          </cell>
          <cell r="J5350" t="str">
            <v>Schek</v>
          </cell>
          <cell r="K5350">
            <v>66373.903820677195</v>
          </cell>
          <cell r="L5350">
            <v>66373.903820677195</v>
          </cell>
          <cell r="M5350">
            <v>18071.557067499998</v>
          </cell>
        </row>
        <row r="5351">
          <cell r="A5351">
            <v>37681</v>
          </cell>
          <cell r="B5351" t="str">
            <v>NG</v>
          </cell>
          <cell r="C5351" t="str">
            <v>Gloucester</v>
          </cell>
          <cell r="D5351" t="str">
            <v>Total Final Elf</v>
          </cell>
          <cell r="E5351">
            <v>7.2100391957330574</v>
          </cell>
          <cell r="G5351" t="str">
            <v>£/MWh</v>
          </cell>
          <cell r="H5351">
            <v>10592.5</v>
          </cell>
          <cell r="I5351" t="str">
            <v>Euro</v>
          </cell>
          <cell r="J5351" t="str">
            <v>Schek</v>
          </cell>
          <cell r="K5351">
            <v>122959.46769109189</v>
          </cell>
          <cell r="L5351">
            <v>122959.46769109189</v>
          </cell>
          <cell r="M5351">
            <v>36143.114134999996</v>
          </cell>
        </row>
        <row r="5352">
          <cell r="A5352">
            <v>37712</v>
          </cell>
          <cell r="B5352" t="str">
            <v>NG</v>
          </cell>
          <cell r="C5352" t="str">
            <v>Gloucester</v>
          </cell>
          <cell r="D5352" t="str">
            <v>Total Final Elf</v>
          </cell>
          <cell r="E5352">
            <v>7.0670144420547407</v>
          </cell>
          <cell r="G5352" t="str">
            <v>£/MWh</v>
          </cell>
          <cell r="H5352">
            <v>5296.25</v>
          </cell>
          <cell r="I5352" t="str">
            <v>Euro</v>
          </cell>
          <cell r="J5352" t="str">
            <v>Schek</v>
          </cell>
          <cell r="K5352">
            <v>59885.880381971874</v>
          </cell>
          <cell r="L5352">
            <v>59885.880381971874</v>
          </cell>
          <cell r="M5352">
            <v>18071.557067499998</v>
          </cell>
        </row>
        <row r="5353">
          <cell r="A5353">
            <v>37712</v>
          </cell>
          <cell r="B5353" t="str">
            <v>NG</v>
          </cell>
          <cell r="C5353" t="str">
            <v>Gloucester</v>
          </cell>
          <cell r="D5353" t="str">
            <v>Total Final Elf</v>
          </cell>
          <cell r="E5353">
            <v>6.4929577324284624</v>
          </cell>
          <cell r="G5353" t="str">
            <v>£/MWh</v>
          </cell>
          <cell r="H5353">
            <v>10592.5</v>
          </cell>
          <cell r="I5353" t="str">
            <v>Euro</v>
          </cell>
          <cell r="J5353" t="str">
            <v>Schek</v>
          </cell>
          <cell r="K5353">
            <v>110042.64764919759</v>
          </cell>
          <cell r="L5353">
            <v>110042.64764919759</v>
          </cell>
          <cell r="M5353">
            <v>36143.114134999996</v>
          </cell>
        </row>
        <row r="5354">
          <cell r="A5354">
            <v>37742</v>
          </cell>
          <cell r="B5354" t="str">
            <v>NG</v>
          </cell>
          <cell r="C5354" t="str">
            <v>Gloucester</v>
          </cell>
          <cell r="D5354" t="str">
            <v>Total Final Elf</v>
          </cell>
          <cell r="E5354">
            <v>7.2409955622788349</v>
          </cell>
          <cell r="G5354" t="str">
            <v>£/MWh</v>
          </cell>
          <cell r="H5354">
            <v>5296.25</v>
          </cell>
          <cell r="I5354" t="str">
            <v>Euro</v>
          </cell>
          <cell r="J5354" t="str">
            <v>Schek</v>
          </cell>
          <cell r="K5354">
            <v>61360.196394750856</v>
          </cell>
          <cell r="L5354">
            <v>61360.196394750856</v>
          </cell>
          <cell r="M5354">
            <v>18071.557067499998</v>
          </cell>
        </row>
        <row r="5355">
          <cell r="A5355">
            <v>37742</v>
          </cell>
          <cell r="B5355" t="str">
            <v>NG</v>
          </cell>
          <cell r="C5355" t="str">
            <v>Gloucester</v>
          </cell>
          <cell r="D5355" t="str">
            <v>Total Final Elf</v>
          </cell>
          <cell r="E5355">
            <v>6.6680228039703531</v>
          </cell>
          <cell r="G5355" t="str">
            <v>£/MWh</v>
          </cell>
          <cell r="H5355">
            <v>10592.5</v>
          </cell>
          <cell r="I5355" t="str">
            <v>Euro</v>
          </cell>
          <cell r="J5355" t="str">
            <v>Schek</v>
          </cell>
          <cell r="K5355">
            <v>113009.65048168956</v>
          </cell>
          <cell r="L5355">
            <v>113009.65048168956</v>
          </cell>
          <cell r="M5355">
            <v>36143.114134999996</v>
          </cell>
        </row>
        <row r="5356">
          <cell r="A5356">
            <v>37773</v>
          </cell>
          <cell r="B5356" t="str">
            <v>NG</v>
          </cell>
          <cell r="C5356" t="str">
            <v>Gloucester</v>
          </cell>
          <cell r="D5356" t="str">
            <v>Total Final Elf</v>
          </cell>
          <cell r="E5356">
            <v>6.9068926160927182</v>
          </cell>
          <cell r="G5356" t="str">
            <v>£/MWh</v>
          </cell>
          <cell r="H5356">
            <v>5296.25</v>
          </cell>
          <cell r="I5356" t="str">
            <v>Euro</v>
          </cell>
          <cell r="J5356" t="str">
            <v>Schek</v>
          </cell>
          <cell r="K5356">
            <v>58529.008028769698</v>
          </cell>
          <cell r="L5356">
            <v>58529.008028769698</v>
          </cell>
          <cell r="M5356">
            <v>18071.557067499998</v>
          </cell>
        </row>
        <row r="5357">
          <cell r="A5357">
            <v>37773</v>
          </cell>
          <cell r="B5357" t="str">
            <v>NG</v>
          </cell>
          <cell r="C5357" t="str">
            <v>Gloucester</v>
          </cell>
          <cell r="D5357" t="str">
            <v>Total Final Elf</v>
          </cell>
          <cell r="E5357">
            <v>6.3330762958796045</v>
          </cell>
          <cell r="G5357" t="str">
            <v>£/MWh</v>
          </cell>
          <cell r="H5357">
            <v>10592.5</v>
          </cell>
          <cell r="I5357" t="str">
            <v>Euro</v>
          </cell>
          <cell r="J5357" t="str">
            <v>Schek</v>
          </cell>
          <cell r="K5357">
            <v>107332.97706256754</v>
          </cell>
          <cell r="L5357">
            <v>107332.97706256754</v>
          </cell>
          <cell r="M5357">
            <v>36143.114134999996</v>
          </cell>
        </row>
        <row r="5358">
          <cell r="A5358">
            <v>37803</v>
          </cell>
          <cell r="B5358" t="str">
            <v>NG</v>
          </cell>
          <cell r="C5358" t="str">
            <v>Gloucester</v>
          </cell>
          <cell r="D5358" t="str">
            <v>Total Final Elf</v>
          </cell>
          <cell r="E5358">
            <v>6.8751741432153803</v>
          </cell>
          <cell r="G5358" t="str">
            <v>£/MWh</v>
          </cell>
          <cell r="H5358">
            <v>5296.25</v>
          </cell>
          <cell r="I5358" t="str">
            <v>Euro</v>
          </cell>
          <cell r="J5358" t="str">
            <v>Schek</v>
          </cell>
          <cell r="K5358">
            <v>59352.60492128726</v>
          </cell>
          <cell r="L5358">
            <v>59352.60492128726</v>
          </cell>
          <cell r="M5358">
            <v>18071.557067499998</v>
          </cell>
        </row>
        <row r="5359">
          <cell r="A5359">
            <v>37803</v>
          </cell>
          <cell r="B5359" t="str">
            <v>NG</v>
          </cell>
          <cell r="C5359" t="str">
            <v>Gloucester</v>
          </cell>
          <cell r="D5359" t="str">
            <v>Total Final Elf</v>
          </cell>
          <cell r="E5359">
            <v>6.3019453993473933</v>
          </cell>
          <cell r="G5359" t="str">
            <v>£/MWh</v>
          </cell>
          <cell r="H5359">
            <v>10592.5</v>
          </cell>
          <cell r="I5359" t="str">
            <v>Euro</v>
          </cell>
          <cell r="J5359" t="str">
            <v>Schek</v>
          </cell>
          <cell r="K5359">
            <v>108807.97132741724</v>
          </cell>
          <cell r="L5359">
            <v>108807.97132741724</v>
          </cell>
          <cell r="M5359">
            <v>36143.114134999996</v>
          </cell>
        </row>
        <row r="5360">
          <cell r="A5360">
            <v>37834</v>
          </cell>
          <cell r="B5360" t="str">
            <v>NG</v>
          </cell>
          <cell r="C5360" t="str">
            <v>Gloucester</v>
          </cell>
          <cell r="D5360" t="str">
            <v>Total Final Elf</v>
          </cell>
          <cell r="E5360">
            <v>7.0773092369477908</v>
          </cell>
          <cell r="G5360" t="str">
            <v>£/MWh</v>
          </cell>
          <cell r="H5360">
            <v>5296.25</v>
          </cell>
          <cell r="I5360" t="str">
            <v>Euro</v>
          </cell>
          <cell r="J5360" t="str">
            <v>Schek</v>
          </cell>
          <cell r="K5360">
            <v>61097.61444528112</v>
          </cell>
          <cell r="L5360">
            <v>61097.61444528112</v>
          </cell>
          <cell r="M5360">
            <v>18071.557067499998</v>
          </cell>
        </row>
        <row r="5361">
          <cell r="A5361">
            <v>37834</v>
          </cell>
          <cell r="B5361" t="str">
            <v>NG</v>
          </cell>
          <cell r="C5361" t="str">
            <v>Gloucester</v>
          </cell>
          <cell r="D5361" t="str">
            <v>Total Final Elf</v>
          </cell>
          <cell r="E5361">
            <v>6.5042348955392431</v>
          </cell>
          <cell r="G5361" t="str">
            <v>£/MWh</v>
          </cell>
          <cell r="H5361">
            <v>10592.5</v>
          </cell>
          <cell r="I5361" t="str">
            <v>Euro</v>
          </cell>
          <cell r="J5361" t="str">
            <v>Schek</v>
          </cell>
          <cell r="K5361">
            <v>112300.65625352907</v>
          </cell>
          <cell r="L5361">
            <v>112300.65625352907</v>
          </cell>
          <cell r="M5361">
            <v>36143.114134999996</v>
          </cell>
        </row>
        <row r="5362">
          <cell r="A5362">
            <v>37865</v>
          </cell>
          <cell r="B5362" t="str">
            <v>NG</v>
          </cell>
          <cell r="C5362" t="str">
            <v>Gloucester</v>
          </cell>
          <cell r="D5362" t="str">
            <v>Total Final Elf</v>
          </cell>
          <cell r="E5362">
            <v>6.8154005703914962</v>
          </cell>
          <cell r="G5362" t="str">
            <v>£/MWh</v>
          </cell>
          <cell r="H5362">
            <v>5296.25</v>
          </cell>
          <cell r="I5362" t="str">
            <v>Euro</v>
          </cell>
          <cell r="J5362" t="str">
            <v>Schek</v>
          </cell>
          <cell r="K5362">
            <v>58836.586391625606</v>
          </cell>
          <cell r="L5362">
            <v>58836.586391625606</v>
          </cell>
          <cell r="M5362">
            <v>18071.557067499998</v>
          </cell>
        </row>
        <row r="5363">
          <cell r="A5363">
            <v>37865</v>
          </cell>
          <cell r="B5363" t="str">
            <v>NG</v>
          </cell>
          <cell r="C5363" t="str">
            <v>Gloucester</v>
          </cell>
          <cell r="D5363" t="str">
            <v>Total Final Elf</v>
          </cell>
          <cell r="E5363">
            <v>6.2415861379540152</v>
          </cell>
          <cell r="G5363" t="str">
            <v>£/MWh</v>
          </cell>
          <cell r="H5363">
            <v>10592.5</v>
          </cell>
          <cell r="I5363" t="str">
            <v>Euro</v>
          </cell>
          <cell r="J5363" t="str">
            <v>Schek</v>
          </cell>
          <cell r="K5363">
            <v>107765.82190103298</v>
          </cell>
          <cell r="L5363">
            <v>107765.82190103298</v>
          </cell>
          <cell r="M5363">
            <v>36143.114134999996</v>
          </cell>
        </row>
        <row r="5364">
          <cell r="A5364">
            <v>37895</v>
          </cell>
          <cell r="B5364" t="str">
            <v>NG</v>
          </cell>
          <cell r="C5364" t="str">
            <v>Gloucester</v>
          </cell>
          <cell r="D5364" t="str">
            <v>Total Final Elf</v>
          </cell>
          <cell r="E5364">
            <v>8.3433128834355834</v>
          </cell>
          <cell r="G5364" t="str">
            <v>£/MWh</v>
          </cell>
          <cell r="H5364">
            <v>5296.25</v>
          </cell>
          <cell r="I5364" t="str">
            <v>Euro</v>
          </cell>
          <cell r="J5364" t="str">
            <v>Schek</v>
          </cell>
          <cell r="K5364">
            <v>74678.177751533745</v>
          </cell>
          <cell r="L5364">
            <v>74678.177751533745</v>
          </cell>
          <cell r="M5364">
            <v>18071.557067499998</v>
          </cell>
        </row>
        <row r="5365">
          <cell r="A5365">
            <v>37895</v>
          </cell>
          <cell r="B5365" t="str">
            <v>NG</v>
          </cell>
          <cell r="C5365" t="str">
            <v>Gloucester</v>
          </cell>
          <cell r="D5365" t="str">
            <v>Total Final Elf</v>
          </cell>
          <cell r="E5365">
            <v>7.7705169290790019</v>
          </cell>
          <cell r="G5365" t="str">
            <v>£/MWh</v>
          </cell>
          <cell r="H5365">
            <v>10592.5</v>
          </cell>
          <cell r="I5365" t="str">
            <v>Euro</v>
          </cell>
          <cell r="J5365" t="str">
            <v>Schek</v>
          </cell>
          <cell r="K5365">
            <v>139102.54896544517</v>
          </cell>
          <cell r="L5365">
            <v>139102.54896544517</v>
          </cell>
          <cell r="M5365">
            <v>36143.114134999996</v>
          </cell>
        </row>
        <row r="5366">
          <cell r="A5366">
            <v>37926</v>
          </cell>
          <cell r="B5366" t="str">
            <v>NG</v>
          </cell>
          <cell r="C5366" t="str">
            <v>Gloucester</v>
          </cell>
          <cell r="D5366" t="str">
            <v>Total Final Elf</v>
          </cell>
          <cell r="E5366">
            <v>10.869800235017626</v>
          </cell>
          <cell r="G5366" t="str">
            <v>£/MWh</v>
          </cell>
          <cell r="H5366">
            <v>5296.25</v>
          </cell>
          <cell r="I5366" t="str">
            <v>Euro</v>
          </cell>
          <cell r="J5366" t="str">
            <v>Schek</v>
          </cell>
          <cell r="K5366">
            <v>97291.913346063448</v>
          </cell>
          <cell r="L5366">
            <v>97291.913346063448</v>
          </cell>
          <cell r="M5366">
            <v>18071.557067499998</v>
          </cell>
        </row>
        <row r="5367">
          <cell r="A5367">
            <v>37926</v>
          </cell>
          <cell r="B5367" t="str">
            <v>NG</v>
          </cell>
          <cell r="C5367" t="str">
            <v>Gloucester</v>
          </cell>
          <cell r="D5367" t="str">
            <v>Total Final Elf</v>
          </cell>
          <cell r="E5367">
            <v>10.162235953441586</v>
          </cell>
          <cell r="G5367" t="str">
            <v>£/MWh</v>
          </cell>
          <cell r="H5367">
            <v>10592.5</v>
          </cell>
          <cell r="I5367" t="str">
            <v>Euro</v>
          </cell>
          <cell r="J5367" t="str">
            <v>Schek</v>
          </cell>
          <cell r="K5367">
            <v>181917.48852924269</v>
          </cell>
          <cell r="L5367">
            <v>181917.48852924269</v>
          </cell>
          <cell r="M5367">
            <v>36143.114134999996</v>
          </cell>
        </row>
        <row r="5368">
          <cell r="A5368">
            <v>37956</v>
          </cell>
          <cell r="B5368" t="str">
            <v>NG</v>
          </cell>
          <cell r="C5368" t="str">
            <v>Gloucester</v>
          </cell>
          <cell r="D5368" t="str">
            <v>Total Final Elf</v>
          </cell>
          <cell r="E5368">
            <v>12.649712704830815</v>
          </cell>
          <cell r="G5368" t="str">
            <v>£/MWh</v>
          </cell>
          <cell r="H5368">
            <v>5296.25</v>
          </cell>
          <cell r="I5368" t="str">
            <v>Euro</v>
          </cell>
          <cell r="J5368" t="str">
            <v>Schek</v>
          </cell>
          <cell r="K5368">
            <v>113223.30914290273</v>
          </cell>
          <cell r="L5368">
            <v>113223.30914290273</v>
          </cell>
          <cell r="M5368">
            <v>18071.557067499998</v>
          </cell>
        </row>
        <row r="5369">
          <cell r="A5369">
            <v>37956</v>
          </cell>
          <cell r="B5369" t="str">
            <v>NG</v>
          </cell>
          <cell r="C5369" t="str">
            <v>Gloucester</v>
          </cell>
          <cell r="D5369" t="str">
            <v>Total Final Elf</v>
          </cell>
          <cell r="E5369">
            <v>12.076339157834431</v>
          </cell>
          <cell r="G5369" t="str">
            <v>£/MWh</v>
          </cell>
          <cell r="H5369">
            <v>10592.5</v>
          </cell>
          <cell r="I5369" t="str">
            <v>Euro</v>
          </cell>
          <cell r="J5369" t="str">
            <v>Schek</v>
          </cell>
          <cell r="K5369">
            <v>216182.47207462045</v>
          </cell>
          <cell r="L5369">
            <v>216182.47207462045</v>
          </cell>
          <cell r="M5369">
            <v>36143.114134999996</v>
          </cell>
        </row>
        <row r="5370">
          <cell r="A5370">
            <v>37987</v>
          </cell>
          <cell r="B5370" t="str">
            <v>NG</v>
          </cell>
          <cell r="C5370" t="str">
            <v>Gloucester</v>
          </cell>
          <cell r="D5370" t="str">
            <v>Total Final Elf</v>
          </cell>
          <cell r="E5370">
            <v>13.32</v>
          </cell>
          <cell r="G5370" t="str">
            <v>£/MWh</v>
          </cell>
          <cell r="H5370">
            <v>4137</v>
          </cell>
          <cell r="I5370" t="str">
            <v>Euro</v>
          </cell>
          <cell r="J5370" t="str">
            <v>Schek</v>
          </cell>
          <cell r="K5370">
            <v>100841.85720000001</v>
          </cell>
          <cell r="L5370">
            <v>100841.85720000001</v>
          </cell>
          <cell r="M5370">
            <v>14116.031454</v>
          </cell>
        </row>
        <row r="5371">
          <cell r="A5371">
            <v>37987</v>
          </cell>
          <cell r="B5371" t="str">
            <v>NG</v>
          </cell>
          <cell r="C5371" t="str">
            <v>Gloucester</v>
          </cell>
          <cell r="D5371" t="str">
            <v>Total Final Elf</v>
          </cell>
          <cell r="E5371">
            <v>12.6</v>
          </cell>
          <cell r="G5371" t="str">
            <v>£/MWh</v>
          </cell>
          <cell r="H5371">
            <v>6767</v>
          </cell>
          <cell r="I5371" t="str">
            <v>Euro</v>
          </cell>
          <cell r="J5371" t="str">
            <v>Schek</v>
          </cell>
          <cell r="K5371">
            <v>156033.486</v>
          </cell>
          <cell r="L5371">
            <v>156033.486</v>
          </cell>
          <cell r="M5371">
            <v>23089.964914</v>
          </cell>
        </row>
        <row r="5372">
          <cell r="A5372">
            <v>38018</v>
          </cell>
          <cell r="B5372" t="str">
            <v>NG</v>
          </cell>
          <cell r="C5372" t="str">
            <v>Gloucester</v>
          </cell>
          <cell r="D5372" t="str">
            <v>Total Final Elf</v>
          </cell>
          <cell r="E5372">
            <v>12.69</v>
          </cell>
          <cell r="G5372" t="str">
            <v>£/MWh</v>
          </cell>
          <cell r="H5372">
            <v>3975</v>
          </cell>
          <cell r="I5372" t="str">
            <v>Euro</v>
          </cell>
          <cell r="J5372" t="str">
            <v>Schek</v>
          </cell>
          <cell r="K5372">
            <v>92310.232499999998</v>
          </cell>
          <cell r="L5372">
            <v>92310.232499999998</v>
          </cell>
          <cell r="M5372">
            <v>13563.264449999999</v>
          </cell>
        </row>
        <row r="5373">
          <cell r="A5373">
            <v>38018</v>
          </cell>
          <cell r="B5373" t="str">
            <v>NG</v>
          </cell>
          <cell r="C5373" t="str">
            <v>Gloucester</v>
          </cell>
          <cell r="D5373" t="str">
            <v>Total Final Elf</v>
          </cell>
          <cell r="E5373">
            <v>11.63</v>
          </cell>
          <cell r="G5373" t="str">
            <v>£/MWh</v>
          </cell>
          <cell r="H5373">
            <v>5373</v>
          </cell>
          <cell r="I5373" t="str">
            <v>Euro</v>
          </cell>
          <cell r="J5373" t="str">
            <v>Schek</v>
          </cell>
          <cell r="K5373">
            <v>114353.02170000001</v>
          </cell>
          <cell r="L5373">
            <v>114353.02170000001</v>
          </cell>
          <cell r="M5373">
            <v>18333.438965999998</v>
          </cell>
        </row>
        <row r="5374">
          <cell r="A5374">
            <v>38047</v>
          </cell>
          <cell r="B5374" t="str">
            <v>NG</v>
          </cell>
          <cell r="C5374" t="str">
            <v>Gloucester</v>
          </cell>
          <cell r="D5374" t="str">
            <v>Total Final Elf</v>
          </cell>
          <cell r="E5374">
            <v>9.6300000000000008</v>
          </cell>
          <cell r="G5374" t="str">
            <v>£/MWh</v>
          </cell>
          <cell r="H5374">
            <v>3590</v>
          </cell>
          <cell r="I5374" t="str">
            <v>Euro</v>
          </cell>
          <cell r="J5374" t="str">
            <v>Schek</v>
          </cell>
          <cell r="K5374">
            <v>63266.211000000003</v>
          </cell>
          <cell r="L5374">
            <v>63266.211000000003</v>
          </cell>
          <cell r="M5374">
            <v>12249.589779999998</v>
          </cell>
        </row>
        <row r="5375">
          <cell r="A5375">
            <v>38047</v>
          </cell>
          <cell r="B5375" t="str">
            <v>NG</v>
          </cell>
          <cell r="C5375" t="str">
            <v>Gloucester</v>
          </cell>
          <cell r="D5375" t="str">
            <v>Total Final Elf</v>
          </cell>
          <cell r="E5375">
            <v>9.0399999999999991</v>
          </cell>
          <cell r="G5375" t="str">
            <v>£/MWh</v>
          </cell>
          <cell r="H5375">
            <v>6410</v>
          </cell>
          <cell r="I5375" t="str">
            <v>Euro</v>
          </cell>
          <cell r="J5375" t="str">
            <v>Schek</v>
          </cell>
          <cell r="K5375">
            <v>106041.912</v>
          </cell>
          <cell r="L5375">
            <v>106041.912</v>
          </cell>
          <cell r="M5375">
            <v>21871.83022</v>
          </cell>
        </row>
        <row r="5376">
          <cell r="A5376">
            <v>38078</v>
          </cell>
          <cell r="B5376" t="str">
            <v>NG</v>
          </cell>
          <cell r="C5376" t="str">
            <v>Gloucester</v>
          </cell>
          <cell r="D5376" t="str">
            <v>Total Final Elf</v>
          </cell>
          <cell r="E5376">
            <v>7.2083547308958353</v>
          </cell>
          <cell r="G5376" t="str">
            <v>£/MWh</v>
          </cell>
          <cell r="H5376">
            <v>3944.3273754161273</v>
          </cell>
          <cell r="I5376" t="str">
            <v>Euro</v>
          </cell>
          <cell r="J5376" t="str">
            <v>Schek</v>
          </cell>
          <cell r="K5376">
            <v>51177.799614209027</v>
          </cell>
          <cell r="L5376">
            <v>51177.799614209027</v>
          </cell>
          <cell r="M5376">
            <v>13458.605099407134</v>
          </cell>
        </row>
        <row r="5377">
          <cell r="A5377">
            <v>38078</v>
          </cell>
          <cell r="B5377" t="str">
            <v>NG</v>
          </cell>
          <cell r="C5377" t="str">
            <v>Gloucester</v>
          </cell>
          <cell r="D5377" t="str">
            <v>Total Final Elf</v>
          </cell>
          <cell r="E5377">
            <v>6.6228168870770316</v>
          </cell>
          <cell r="G5377" t="str">
            <v>£/MWh</v>
          </cell>
          <cell r="H5377">
            <v>6648.1726245838736</v>
          </cell>
          <cell r="I5377" t="str">
            <v>Euro</v>
          </cell>
          <cell r="J5377" t="str">
            <v>Schek</v>
          </cell>
          <cell r="K5377">
            <v>79253.333867335154</v>
          </cell>
          <cell r="L5377">
            <v>79253.333867335154</v>
          </cell>
          <cell r="M5377">
            <v>22684.509035592866</v>
          </cell>
        </row>
        <row r="5378">
          <cell r="A5378">
            <v>38108</v>
          </cell>
          <cell r="B5378" t="str">
            <v>NG</v>
          </cell>
          <cell r="C5378" t="str">
            <v>Gloucester</v>
          </cell>
          <cell r="D5378" t="str">
            <v>Total Final Elf</v>
          </cell>
          <cell r="E5378">
            <v>7.3858154735244117</v>
          </cell>
          <cell r="G5378" t="str">
            <v>£/MWh</v>
          </cell>
          <cell r="H5378">
            <v>3944.3273754161273</v>
          </cell>
          <cell r="I5378" t="str">
            <v>Euro</v>
          </cell>
          <cell r="J5378" t="str">
            <v>Schek</v>
          </cell>
          <cell r="K5378">
            <v>52437.733491589861</v>
          </cell>
          <cell r="L5378">
            <v>52437.733491589861</v>
          </cell>
          <cell r="M5378">
            <v>13458.605099407134</v>
          </cell>
        </row>
        <row r="5379">
          <cell r="A5379">
            <v>38108</v>
          </cell>
          <cell r="B5379" t="str">
            <v>NG</v>
          </cell>
          <cell r="C5379" t="str">
            <v>Gloucester</v>
          </cell>
          <cell r="D5379" t="str">
            <v>Total Final Elf</v>
          </cell>
          <cell r="E5379">
            <v>6.8013832600497599</v>
          </cell>
          <cell r="G5379" t="str">
            <v>£/MWh</v>
          </cell>
          <cell r="H5379">
            <v>6648.1726245838736</v>
          </cell>
          <cell r="I5379" t="str">
            <v>Euro</v>
          </cell>
          <cell r="J5379" t="str">
            <v>Schek</v>
          </cell>
          <cell r="K5379">
            <v>81390.185997778506</v>
          </cell>
          <cell r="L5379">
            <v>81390.185997778506</v>
          </cell>
          <cell r="M5379">
            <v>22684.509035592866</v>
          </cell>
        </row>
        <row r="5380">
          <cell r="A5380">
            <v>38139</v>
          </cell>
          <cell r="B5380" t="str">
            <v>NG</v>
          </cell>
          <cell r="C5380" t="str">
            <v>Gloucester</v>
          </cell>
          <cell r="D5380" t="str">
            <v>Total Final Elf</v>
          </cell>
          <cell r="E5380">
            <v>7.0450304684145726</v>
          </cell>
          <cell r="G5380" t="str">
            <v>£/MWh</v>
          </cell>
          <cell r="H5380">
            <v>3944.3273754161273</v>
          </cell>
          <cell r="I5380" t="str">
            <v>Euro</v>
          </cell>
          <cell r="J5380" t="str">
            <v>Schek</v>
          </cell>
          <cell r="K5380">
            <v>50018.231766974946</v>
          </cell>
          <cell r="L5380">
            <v>50018.231766974946</v>
          </cell>
          <cell r="M5380">
            <v>13458.605099407134</v>
          </cell>
        </row>
        <row r="5381">
          <cell r="A5381">
            <v>38139</v>
          </cell>
          <cell r="B5381" t="str">
            <v>NG</v>
          </cell>
          <cell r="C5381" t="str">
            <v>Gloucester</v>
          </cell>
          <cell r="D5381" t="str">
            <v>Total Final Elf</v>
          </cell>
          <cell r="E5381">
            <v>6.459737821797197</v>
          </cell>
          <cell r="G5381" t="str">
            <v>£/MWh</v>
          </cell>
          <cell r="H5381">
            <v>6648.1726245838736</v>
          </cell>
          <cell r="I5381" t="str">
            <v>Euro</v>
          </cell>
          <cell r="J5381" t="str">
            <v>Schek</v>
          </cell>
          <cell r="K5381">
            <v>77301.813867950128</v>
          </cell>
          <cell r="L5381">
            <v>77301.813867950128</v>
          </cell>
          <cell r="M5381">
            <v>22684.509035592866</v>
          </cell>
        </row>
        <row r="5382">
          <cell r="A5382">
            <v>38169</v>
          </cell>
          <cell r="B5382" t="str">
            <v>NG</v>
          </cell>
          <cell r="C5382" t="str">
            <v>Gloucester</v>
          </cell>
          <cell r="D5382" t="str">
            <v>Total Final Elf</v>
          </cell>
          <cell r="E5382">
            <v>7.0126776260796877</v>
          </cell>
          <cell r="G5382" t="str">
            <v>£/MWh</v>
          </cell>
          <cell r="H5382">
            <v>3944.3273754161273</v>
          </cell>
          <cell r="I5382" t="str">
            <v>Euro</v>
          </cell>
          <cell r="J5382" t="str">
            <v>Schek</v>
          </cell>
          <cell r="K5382">
            <v>50341.789672425679</v>
          </cell>
          <cell r="L5382">
            <v>50341.789672425679</v>
          </cell>
          <cell r="M5382">
            <v>13458.605099407134</v>
          </cell>
        </row>
        <row r="5383">
          <cell r="A5383">
            <v>38169</v>
          </cell>
          <cell r="B5383" t="str">
            <v>NG</v>
          </cell>
          <cell r="C5383" t="str">
            <v>Gloucester</v>
          </cell>
          <cell r="D5383" t="str">
            <v>Total Final Elf</v>
          </cell>
          <cell r="E5383">
            <v>6.4279843073343415</v>
          </cell>
          <cell r="G5383" t="str">
            <v>£/MWh</v>
          </cell>
          <cell r="H5383">
            <v>6648.1726245838736</v>
          </cell>
          <cell r="I5383" t="str">
            <v>Euro</v>
          </cell>
          <cell r="J5383" t="str">
            <v>Schek</v>
          </cell>
          <cell r="K5383">
            <v>77776.593508553822</v>
          </cell>
          <cell r="L5383">
            <v>77776.593508553822</v>
          </cell>
          <cell r="M5383">
            <v>22684.509035592866</v>
          </cell>
        </row>
        <row r="5384">
          <cell r="A5384">
            <v>38200</v>
          </cell>
          <cell r="B5384" t="str">
            <v>NG</v>
          </cell>
          <cell r="C5384" t="str">
            <v>Gloucester</v>
          </cell>
          <cell r="D5384" t="str">
            <v>Total Final Elf</v>
          </cell>
          <cell r="E5384">
            <v>7.2188554216867464</v>
          </cell>
          <cell r="G5384" t="str">
            <v>£/MWh</v>
          </cell>
          <cell r="H5384">
            <v>3944.3273754161273</v>
          </cell>
          <cell r="I5384" t="str">
            <v>Euro</v>
          </cell>
          <cell r="J5384" t="str">
            <v>Schek</v>
          </cell>
          <cell r="K5384">
            <v>51821.874709127616</v>
          </cell>
          <cell r="L5384">
            <v>51821.874709127616</v>
          </cell>
          <cell r="M5384">
            <v>13458.605099407134</v>
          </cell>
        </row>
        <row r="5385">
          <cell r="A5385">
            <v>38200</v>
          </cell>
          <cell r="B5385" t="str">
            <v>NG</v>
          </cell>
          <cell r="C5385" t="str">
            <v>Gloucester</v>
          </cell>
          <cell r="D5385" t="str">
            <v>Total Final Elf</v>
          </cell>
          <cell r="E5385">
            <v>6.6343195934500283</v>
          </cell>
          <cell r="G5385" t="str">
            <v>£/MWh</v>
          </cell>
          <cell r="H5385">
            <v>6648.1726245838736</v>
          </cell>
          <cell r="I5385" t="str">
            <v>Euro</v>
          </cell>
          <cell r="J5385" t="str">
            <v>Schek</v>
          </cell>
          <cell r="K5385">
            <v>80273.185738310844</v>
          </cell>
          <cell r="L5385">
            <v>80273.185738310844</v>
          </cell>
          <cell r="M5385">
            <v>22684.509035592866</v>
          </cell>
        </row>
        <row r="5386">
          <cell r="A5386">
            <v>38231</v>
          </cell>
          <cell r="B5386" t="str">
            <v>NG</v>
          </cell>
          <cell r="C5386" t="str">
            <v>Gloucester</v>
          </cell>
          <cell r="D5386" t="str">
            <v>Total Final Elf</v>
          </cell>
          <cell r="E5386">
            <v>6.951708581799326</v>
          </cell>
          <cell r="G5386" t="str">
            <v>£/MWh</v>
          </cell>
          <cell r="H5386">
            <v>3944.3273754161273</v>
          </cell>
          <cell r="I5386" t="str">
            <v>Euro</v>
          </cell>
          <cell r="J5386" t="str">
            <v>Schek</v>
          </cell>
          <cell r="K5386">
            <v>49904.1122306057</v>
          </cell>
          <cell r="L5386">
            <v>49904.1122306057</v>
          </cell>
          <cell r="M5386">
            <v>13458.605099407134</v>
          </cell>
        </row>
        <row r="5387">
          <cell r="A5387">
            <v>38231</v>
          </cell>
          <cell r="B5387" t="str">
            <v>NG</v>
          </cell>
          <cell r="C5387" t="str">
            <v>Gloucester</v>
          </cell>
          <cell r="D5387" t="str">
            <v>Total Final Elf</v>
          </cell>
          <cell r="E5387">
            <v>6.3664178607130957</v>
          </cell>
          <cell r="G5387" t="str">
            <v>£/MWh</v>
          </cell>
          <cell r="H5387">
            <v>6648.1726245838736</v>
          </cell>
          <cell r="I5387" t="str">
            <v>Euro</v>
          </cell>
          <cell r="J5387" t="str">
            <v>Schek</v>
          </cell>
          <cell r="K5387">
            <v>77031.658819282253</v>
          </cell>
          <cell r="L5387">
            <v>77031.658819282253</v>
          </cell>
          <cell r="M5387">
            <v>22684.509035592866</v>
          </cell>
        </row>
        <row r="5388">
          <cell r="A5388">
            <v>38261</v>
          </cell>
          <cell r="B5388" t="str">
            <v>NG</v>
          </cell>
          <cell r="C5388" t="str">
            <v>Gloucester</v>
          </cell>
          <cell r="D5388" t="str">
            <v>Total Final Elf</v>
          </cell>
          <cell r="E5388">
            <v>8.5101791411042953</v>
          </cell>
          <cell r="G5388" t="str">
            <v>£/MWh</v>
          </cell>
          <cell r="H5388">
            <v>3944.3273754161273</v>
          </cell>
          <cell r="I5388" t="str">
            <v>Euro</v>
          </cell>
          <cell r="J5388" t="str">
            <v>Schek</v>
          </cell>
          <cell r="K5388">
            <v>61091.878343712764</v>
          </cell>
          <cell r="L5388">
            <v>61091.878343712764</v>
          </cell>
          <cell r="M5388">
            <v>13458.605099407134</v>
          </cell>
        </row>
        <row r="5389">
          <cell r="A5389">
            <v>38261</v>
          </cell>
          <cell r="B5389" t="str">
            <v>NG</v>
          </cell>
          <cell r="C5389" t="str">
            <v>Gloucester</v>
          </cell>
          <cell r="D5389" t="str">
            <v>Total Final Elf</v>
          </cell>
          <cell r="E5389">
            <v>7.9259272676605823</v>
          </cell>
          <cell r="G5389" t="str">
            <v>£/MWh</v>
          </cell>
          <cell r="H5389">
            <v>6648.1726245838736</v>
          </cell>
          <cell r="I5389" t="str">
            <v>Euro</v>
          </cell>
          <cell r="J5389" t="str">
            <v>Schek</v>
          </cell>
          <cell r="K5389">
            <v>95901.233388486566</v>
          </cell>
          <cell r="L5389">
            <v>95901.233388486566</v>
          </cell>
          <cell r="M5389">
            <v>22684.509035592866</v>
          </cell>
        </row>
        <row r="5390">
          <cell r="A5390">
            <v>38292</v>
          </cell>
          <cell r="B5390" t="str">
            <v>NG</v>
          </cell>
          <cell r="C5390" t="str">
            <v>Gloucester</v>
          </cell>
          <cell r="D5390" t="str">
            <v>Total Final Elf</v>
          </cell>
          <cell r="E5390">
            <v>11.087196239717979</v>
          </cell>
          <cell r="G5390" t="str">
            <v>£/MWh</v>
          </cell>
          <cell r="H5390">
            <v>3944.3273754161273</v>
          </cell>
          <cell r="I5390" t="str">
            <v>Euro</v>
          </cell>
          <cell r="J5390" t="str">
            <v>Schek</v>
          </cell>
          <cell r="K5390">
            <v>79591.467185240457</v>
          </cell>
          <cell r="L5390">
            <v>79591.467185240457</v>
          </cell>
          <cell r="M5390">
            <v>13458.605099407134</v>
          </cell>
        </row>
        <row r="5391">
          <cell r="A5391">
            <v>38292</v>
          </cell>
          <cell r="B5391" t="str">
            <v>NG</v>
          </cell>
          <cell r="C5391" t="str">
            <v>Gloucester</v>
          </cell>
          <cell r="D5391" t="str">
            <v>Total Final Elf</v>
          </cell>
          <cell r="E5391">
            <v>10.365480672510419</v>
          </cell>
          <cell r="G5391" t="str">
            <v>£/MWh</v>
          </cell>
          <cell r="H5391">
            <v>6648.1726245838736</v>
          </cell>
          <cell r="I5391" t="str">
            <v>Euro</v>
          </cell>
          <cell r="J5391" t="str">
            <v>Schek</v>
          </cell>
          <cell r="K5391">
            <v>125419.0642417636</v>
          </cell>
          <cell r="L5391">
            <v>125419.0642417636</v>
          </cell>
          <cell r="M5391">
            <v>22684.509035592866</v>
          </cell>
        </row>
        <row r="5392">
          <cell r="A5392">
            <v>38322</v>
          </cell>
          <cell r="B5392" t="str">
            <v>NG</v>
          </cell>
          <cell r="C5392" t="str">
            <v>Gloucester</v>
          </cell>
          <cell r="D5392" t="str">
            <v>Total Final Elf</v>
          </cell>
          <cell r="E5392">
            <v>12.902706958927432</v>
          </cell>
          <cell r="G5392" t="str">
            <v>£/MWh</v>
          </cell>
          <cell r="H5392">
            <v>3944.3273754161273</v>
          </cell>
          <cell r="I5392" t="str">
            <v>Euro</v>
          </cell>
          <cell r="J5392" t="str">
            <v>Schek</v>
          </cell>
          <cell r="K5392">
            <v>92624.443125069869</v>
          </cell>
          <cell r="L5392">
            <v>92624.443125069869</v>
          </cell>
          <cell r="M5392">
            <v>13458.605099407134</v>
          </cell>
        </row>
        <row r="5393">
          <cell r="A5393">
            <v>38322</v>
          </cell>
          <cell r="B5393" t="str">
            <v>NG</v>
          </cell>
          <cell r="C5393" t="str">
            <v>Gloucester</v>
          </cell>
          <cell r="D5393" t="str">
            <v>Total Final Elf</v>
          </cell>
          <cell r="E5393">
            <v>12.317865940991119</v>
          </cell>
          <cell r="G5393" t="str">
            <v>£/MWh</v>
          </cell>
          <cell r="H5393">
            <v>6648.1726245838736</v>
          </cell>
          <cell r="I5393" t="str">
            <v>Euro</v>
          </cell>
          <cell r="J5393" t="str">
            <v>Schek</v>
          </cell>
          <cell r="K5393">
            <v>149042.3134811015</v>
          </cell>
          <cell r="L5393">
            <v>149042.3134811015</v>
          </cell>
          <cell r="M5393">
            <v>22684.509035592866</v>
          </cell>
        </row>
        <row r="5394">
          <cell r="A5394">
            <v>38353</v>
          </cell>
          <cell r="B5394" t="str">
            <v>NG</v>
          </cell>
          <cell r="C5394" t="str">
            <v>Gloucester</v>
          </cell>
          <cell r="D5394" t="str">
            <v>Total Final Elf</v>
          </cell>
          <cell r="E5394">
            <v>10.462432199999999</v>
          </cell>
          <cell r="G5394" t="str">
            <v>€/mmbtu</v>
          </cell>
          <cell r="H5394">
            <v>3944.3273754161273</v>
          </cell>
          <cell r="I5394" t="str">
            <v>Euro</v>
          </cell>
          <cell r="J5394" t="str">
            <v>Schek</v>
          </cell>
          <cell r="K5394">
            <v>49817.83354360146</v>
          </cell>
          <cell r="L5394">
            <v>144317.63736679193</v>
          </cell>
          <cell r="M5394">
            <v>3944.3273754161273</v>
          </cell>
        </row>
        <row r="5395">
          <cell r="A5395">
            <v>38384</v>
          </cell>
          <cell r="B5395" t="str">
            <v>NG</v>
          </cell>
          <cell r="C5395" t="str">
            <v>Gloucester</v>
          </cell>
          <cell r="D5395" t="str">
            <v>Total Final Elf</v>
          </cell>
          <cell r="E5395">
            <v>10.462432199999999</v>
          </cell>
          <cell r="G5395" t="str">
            <v>€/mmbtu</v>
          </cell>
          <cell r="H5395">
            <v>6648.1726245838736</v>
          </cell>
          <cell r="I5395" t="str">
            <v>Euro</v>
          </cell>
          <cell r="J5395" t="str">
            <v>Schek</v>
          </cell>
          <cell r="K5395">
            <v>83968.070004763751</v>
          </cell>
          <cell r="L5395">
            <v>144317.63736679193</v>
          </cell>
          <cell r="M5395">
            <v>6648.1726245838736</v>
          </cell>
        </row>
        <row r="5396">
          <cell r="A5396">
            <v>38412</v>
          </cell>
          <cell r="B5396" t="str">
            <v>NG</v>
          </cell>
          <cell r="C5396" t="str">
            <v>Gloucester</v>
          </cell>
          <cell r="D5396" t="str">
            <v>Total Final Elf</v>
          </cell>
          <cell r="E5396">
            <v>10.462432199999999</v>
          </cell>
          <cell r="G5396" t="str">
            <v>€/mmbtu</v>
          </cell>
          <cell r="H5396">
            <v>3944.3273754161273</v>
          </cell>
          <cell r="I5396" t="str">
            <v>Euro</v>
          </cell>
          <cell r="J5396" t="str">
            <v>Schek</v>
          </cell>
          <cell r="K5396">
            <v>49817.83354360146</v>
          </cell>
          <cell r="L5396">
            <v>144317.63736679193</v>
          </cell>
          <cell r="M5396">
            <v>3944.3273754161273</v>
          </cell>
        </row>
        <row r="5397">
          <cell r="A5397">
            <v>38443</v>
          </cell>
          <cell r="B5397" t="str">
            <v>NG</v>
          </cell>
          <cell r="C5397" t="str">
            <v>Gloucester</v>
          </cell>
          <cell r="D5397" t="str">
            <v>Total Final Elf</v>
          </cell>
          <cell r="E5397">
            <v>5.4552662999999999</v>
          </cell>
          <cell r="G5397" t="str">
            <v>€/mmbtu</v>
          </cell>
          <cell r="H5397">
            <v>6648.1726245838736</v>
          </cell>
          <cell r="I5397" t="str">
            <v>Euro</v>
          </cell>
          <cell r="J5397" t="str">
            <v>Schek</v>
          </cell>
          <cell r="K5397">
            <v>43782.188865513373</v>
          </cell>
          <cell r="L5397">
            <v>144317.63736679193</v>
          </cell>
          <cell r="M5397">
            <v>6648.1726245838736</v>
          </cell>
        </row>
        <row r="5398">
          <cell r="A5398">
            <v>38473</v>
          </cell>
          <cell r="B5398" t="str">
            <v>NG</v>
          </cell>
          <cell r="C5398" t="str">
            <v>Gloucester</v>
          </cell>
          <cell r="D5398" t="str">
            <v>Total Final Elf</v>
          </cell>
          <cell r="E5398">
            <v>5.4552662999999999</v>
          </cell>
          <cell r="G5398" t="str">
            <v>€/mmbtu</v>
          </cell>
          <cell r="H5398">
            <v>3944.3273754161273</v>
          </cell>
          <cell r="I5398" t="str">
            <v>Euro</v>
          </cell>
          <cell r="J5398" t="str">
            <v>Schek</v>
          </cell>
          <cell r="K5398">
            <v>25975.752413422437</v>
          </cell>
          <cell r="L5398">
            <v>144317.63736679193</v>
          </cell>
          <cell r="M5398">
            <v>3944.3273754161273</v>
          </cell>
        </row>
        <row r="5399">
          <cell r="A5399">
            <v>38504</v>
          </cell>
          <cell r="B5399" t="str">
            <v>NG</v>
          </cell>
          <cell r="C5399" t="str">
            <v>Gloucester</v>
          </cell>
          <cell r="D5399" t="str">
            <v>Total Final Elf</v>
          </cell>
          <cell r="E5399">
            <v>5.4552662999999999</v>
          </cell>
          <cell r="G5399" t="str">
            <v>€/mmbtu</v>
          </cell>
          <cell r="H5399">
            <v>6648.1726245838736</v>
          </cell>
          <cell r="I5399" t="str">
            <v>Euro</v>
          </cell>
          <cell r="J5399" t="str">
            <v>Schek</v>
          </cell>
          <cell r="K5399">
            <v>43782.188865513373</v>
          </cell>
          <cell r="L5399">
            <v>144317.63736679193</v>
          </cell>
          <cell r="M5399">
            <v>6648.1726245838736</v>
          </cell>
        </row>
        <row r="5400">
          <cell r="A5400">
            <v>38534</v>
          </cell>
          <cell r="B5400" t="str">
            <v>NG</v>
          </cell>
          <cell r="C5400" t="str">
            <v>Gloucester</v>
          </cell>
          <cell r="D5400" t="str">
            <v>Total Final Elf</v>
          </cell>
          <cell r="E5400">
            <v>5.1958829999999994</v>
          </cell>
          <cell r="G5400" t="str">
            <v>€/mmbtu</v>
          </cell>
          <cell r="H5400">
            <v>3944.3273754161273</v>
          </cell>
          <cell r="I5400" t="str">
            <v>Euro</v>
          </cell>
          <cell r="J5400" t="str">
            <v>Schek</v>
          </cell>
          <cell r="K5400">
            <v>24740.674965236911</v>
          </cell>
          <cell r="L5400">
            <v>144317.63736679193</v>
          </cell>
          <cell r="M5400">
            <v>3944.3273754161273</v>
          </cell>
        </row>
        <row r="5401">
          <cell r="A5401">
            <v>38565</v>
          </cell>
          <cell r="B5401" t="str">
            <v>NG</v>
          </cell>
          <cell r="C5401" t="str">
            <v>Gloucester</v>
          </cell>
          <cell r="D5401" t="str">
            <v>Total Final Elf</v>
          </cell>
          <cell r="E5401">
            <v>5.1958829999999994</v>
          </cell>
          <cell r="G5401" t="str">
            <v>€/mmbtu</v>
          </cell>
          <cell r="H5401">
            <v>6648.1726245838736</v>
          </cell>
          <cell r="I5401" t="str">
            <v>Euro</v>
          </cell>
          <cell r="J5401" t="str">
            <v>Schek</v>
          </cell>
          <cell r="K5401">
            <v>41700.463060641094</v>
          </cell>
          <cell r="L5401">
            <v>144317.63736679193</v>
          </cell>
          <cell r="M5401">
            <v>6648.1726245838736</v>
          </cell>
        </row>
        <row r="5402">
          <cell r="A5402">
            <v>38596</v>
          </cell>
          <cell r="B5402" t="str">
            <v>NG</v>
          </cell>
          <cell r="C5402" t="str">
            <v>Gloucester</v>
          </cell>
          <cell r="D5402" t="str">
            <v>Total Final Elf</v>
          </cell>
          <cell r="E5402">
            <v>5.1958829999999994</v>
          </cell>
          <cell r="G5402" t="str">
            <v>€/mmbtu</v>
          </cell>
          <cell r="H5402">
            <v>3944.3273754161273</v>
          </cell>
          <cell r="I5402" t="str">
            <v>Euro</v>
          </cell>
          <cell r="J5402" t="str">
            <v>Schek</v>
          </cell>
          <cell r="K5402">
            <v>24740.674965236911</v>
          </cell>
          <cell r="L5402">
            <v>144317.63736679193</v>
          </cell>
          <cell r="M5402">
            <v>3944.3273754161273</v>
          </cell>
        </row>
        <row r="5403">
          <cell r="A5403">
            <v>38626</v>
          </cell>
          <cell r="B5403" t="str">
            <v>NG</v>
          </cell>
          <cell r="C5403" t="str">
            <v>Gloucester</v>
          </cell>
          <cell r="D5403" t="str">
            <v>Total Final Elf</v>
          </cell>
          <cell r="E5403">
            <v>7.6938509999999996</v>
          </cell>
          <cell r="G5403" t="str">
            <v>€/mmbtu</v>
          </cell>
          <cell r="H5403">
            <v>6648.1726245838736</v>
          </cell>
          <cell r="I5403" t="str">
            <v>Euro</v>
          </cell>
          <cell r="J5403" t="str">
            <v>Schek</v>
          </cell>
          <cell r="K5403">
            <v>61748.339872082666</v>
          </cell>
          <cell r="L5403">
            <v>144317.63736679193</v>
          </cell>
          <cell r="M5403">
            <v>6648.1726245838736</v>
          </cell>
        </row>
        <row r="5404">
          <cell r="A5404">
            <v>38657</v>
          </cell>
          <cell r="B5404" t="str">
            <v>NG</v>
          </cell>
          <cell r="C5404" t="str">
            <v>Gloucester</v>
          </cell>
          <cell r="D5404" t="str">
            <v>Total Final Elf</v>
          </cell>
          <cell r="E5404">
            <v>7.6938509999999996</v>
          </cell>
          <cell r="G5404" t="str">
            <v>€/mmbtu</v>
          </cell>
          <cell r="H5404">
            <v>3944.3273754161273</v>
          </cell>
          <cell r="I5404" t="str">
            <v>Euro</v>
          </cell>
          <cell r="J5404" t="str">
            <v>Schek</v>
          </cell>
          <cell r="K5404">
            <v>36634.979429283339</v>
          </cell>
          <cell r="L5404">
            <v>144317.63736679193</v>
          </cell>
          <cell r="M5404">
            <v>3944.3273754161273</v>
          </cell>
        </row>
        <row r="5405">
          <cell r="A5405">
            <v>38687</v>
          </cell>
          <cell r="B5405" t="str">
            <v>NG</v>
          </cell>
          <cell r="C5405" t="str">
            <v>Gloucester</v>
          </cell>
          <cell r="D5405" t="str">
            <v>Total Final Elf</v>
          </cell>
          <cell r="E5405">
            <v>7.6938509999999996</v>
          </cell>
          <cell r="G5405" t="str">
            <v>€/mmbtu</v>
          </cell>
          <cell r="H5405">
            <v>6648.1726245838736</v>
          </cell>
          <cell r="I5405" t="str">
            <v>Euro</v>
          </cell>
          <cell r="J5405" t="str">
            <v>Schek</v>
          </cell>
          <cell r="K5405">
            <v>61748.339872082666</v>
          </cell>
          <cell r="L5405">
            <v>144317.63736679193</v>
          </cell>
          <cell r="M5405">
            <v>6648.1726245838736</v>
          </cell>
        </row>
        <row r="5406">
          <cell r="A5406">
            <v>37622</v>
          </cell>
          <cell r="B5406" t="str">
            <v>Electricity</v>
          </cell>
          <cell r="C5406" t="str">
            <v>Guben</v>
          </cell>
          <cell r="E5406">
            <v>51</v>
          </cell>
          <cell r="G5406" t="str">
            <v>$/MWh</v>
          </cell>
          <cell r="H5406">
            <v>920</v>
          </cell>
          <cell r="I5406" t="str">
            <v>Euro</v>
          </cell>
          <cell r="J5406" t="str">
            <v>Schek</v>
          </cell>
          <cell r="K5406">
            <v>46920</v>
          </cell>
          <cell r="L5406">
            <v>46920</v>
          </cell>
          <cell r="M5406">
            <v>920</v>
          </cell>
        </row>
        <row r="5407">
          <cell r="A5407">
            <v>37653</v>
          </cell>
          <cell r="B5407" t="str">
            <v>Electricity</v>
          </cell>
          <cell r="C5407" t="str">
            <v>Guben</v>
          </cell>
          <cell r="E5407">
            <v>51.2</v>
          </cell>
          <cell r="G5407" t="str">
            <v>$/MWh</v>
          </cell>
          <cell r="H5407">
            <v>920</v>
          </cell>
          <cell r="I5407" t="str">
            <v>Euro</v>
          </cell>
          <cell r="J5407" t="str">
            <v>Schek</v>
          </cell>
          <cell r="K5407">
            <v>47104</v>
          </cell>
          <cell r="L5407">
            <v>47104</v>
          </cell>
          <cell r="M5407">
            <v>920</v>
          </cell>
        </row>
        <row r="5408">
          <cell r="A5408">
            <v>37681</v>
          </cell>
          <cell r="B5408" t="str">
            <v>Electricity</v>
          </cell>
          <cell r="C5408" t="str">
            <v>Guben</v>
          </cell>
          <cell r="E5408">
            <v>50.9</v>
          </cell>
          <cell r="G5408" t="str">
            <v>$/MWh</v>
          </cell>
          <cell r="H5408">
            <v>920</v>
          </cell>
          <cell r="I5408" t="str">
            <v>Euro</v>
          </cell>
          <cell r="J5408" t="str">
            <v>Schek</v>
          </cell>
          <cell r="K5408">
            <v>46828</v>
          </cell>
          <cell r="L5408">
            <v>46828</v>
          </cell>
          <cell r="M5408">
            <v>920</v>
          </cell>
        </row>
        <row r="5409">
          <cell r="A5409">
            <v>37712</v>
          </cell>
          <cell r="B5409" t="str">
            <v>Electricity</v>
          </cell>
          <cell r="C5409" t="str">
            <v>Guben</v>
          </cell>
          <cell r="E5409">
            <v>50.9</v>
          </cell>
          <cell r="G5409" t="str">
            <v>$/MWh</v>
          </cell>
          <cell r="H5409">
            <v>920</v>
          </cell>
          <cell r="I5409" t="str">
            <v>Euro</v>
          </cell>
          <cell r="J5409" t="str">
            <v>Schek</v>
          </cell>
          <cell r="K5409">
            <v>46828</v>
          </cell>
          <cell r="L5409">
            <v>46828</v>
          </cell>
          <cell r="M5409">
            <v>920</v>
          </cell>
        </row>
        <row r="5410">
          <cell r="A5410">
            <v>37742</v>
          </cell>
          <cell r="B5410" t="str">
            <v>Electricity</v>
          </cell>
          <cell r="C5410" t="str">
            <v>Guben</v>
          </cell>
          <cell r="E5410">
            <v>50.9</v>
          </cell>
          <cell r="G5410" t="str">
            <v>$/MWh</v>
          </cell>
          <cell r="H5410">
            <v>920</v>
          </cell>
          <cell r="I5410" t="str">
            <v>Euro</v>
          </cell>
          <cell r="J5410" t="str">
            <v>Schek</v>
          </cell>
          <cell r="K5410">
            <v>46828</v>
          </cell>
          <cell r="L5410">
            <v>46828</v>
          </cell>
          <cell r="M5410">
            <v>920</v>
          </cell>
        </row>
        <row r="5411">
          <cell r="A5411">
            <v>37773</v>
          </cell>
          <cell r="B5411" t="str">
            <v>Electricity</v>
          </cell>
          <cell r="C5411" t="str">
            <v>Guben</v>
          </cell>
          <cell r="E5411">
            <v>51.3</v>
          </cell>
          <cell r="G5411" t="str">
            <v>$/MWh</v>
          </cell>
          <cell r="H5411">
            <v>920</v>
          </cell>
          <cell r="I5411" t="str">
            <v>Euro</v>
          </cell>
          <cell r="J5411" t="str">
            <v>Schek</v>
          </cell>
          <cell r="K5411">
            <v>47196</v>
          </cell>
          <cell r="L5411">
            <v>47196</v>
          </cell>
          <cell r="M5411">
            <v>920</v>
          </cell>
        </row>
        <row r="5412">
          <cell r="A5412">
            <v>37803</v>
          </cell>
          <cell r="B5412" t="str">
            <v>Electricity</v>
          </cell>
          <cell r="C5412" t="str">
            <v>Guben</v>
          </cell>
          <cell r="E5412">
            <v>50.8</v>
          </cell>
          <cell r="G5412" t="str">
            <v>$/MWh</v>
          </cell>
          <cell r="H5412">
            <v>920</v>
          </cell>
          <cell r="I5412" t="str">
            <v>Euro</v>
          </cell>
          <cell r="J5412" t="str">
            <v>Schek</v>
          </cell>
          <cell r="K5412">
            <v>46736</v>
          </cell>
          <cell r="L5412">
            <v>46736</v>
          </cell>
          <cell r="M5412">
            <v>920</v>
          </cell>
        </row>
        <row r="5413">
          <cell r="A5413">
            <v>37834</v>
          </cell>
          <cell r="B5413" t="str">
            <v>Electricity</v>
          </cell>
          <cell r="C5413" t="str">
            <v>Guben</v>
          </cell>
          <cell r="E5413">
            <v>82.6</v>
          </cell>
          <cell r="G5413" t="str">
            <v>$/MWh</v>
          </cell>
          <cell r="H5413">
            <v>920</v>
          </cell>
          <cell r="I5413" t="str">
            <v>Euro</v>
          </cell>
          <cell r="J5413" t="str">
            <v>Schek</v>
          </cell>
          <cell r="K5413">
            <v>75992</v>
          </cell>
          <cell r="L5413">
            <v>75992</v>
          </cell>
          <cell r="M5413">
            <v>920</v>
          </cell>
        </row>
        <row r="5414">
          <cell r="A5414">
            <v>37865</v>
          </cell>
          <cell r="B5414" t="str">
            <v>Electricity</v>
          </cell>
          <cell r="C5414" t="str">
            <v>Guben</v>
          </cell>
          <cell r="E5414">
            <v>51.3</v>
          </cell>
          <cell r="G5414" t="str">
            <v>$/MWh</v>
          </cell>
          <cell r="H5414">
            <v>920</v>
          </cell>
          <cell r="I5414" t="str">
            <v>Euro</v>
          </cell>
          <cell r="J5414" t="str">
            <v>Schek</v>
          </cell>
          <cell r="K5414">
            <v>47196</v>
          </cell>
          <cell r="L5414">
            <v>47196</v>
          </cell>
          <cell r="M5414">
            <v>920</v>
          </cell>
        </row>
        <row r="5415">
          <cell r="A5415">
            <v>37895</v>
          </cell>
          <cell r="B5415" t="str">
            <v>Electricity</v>
          </cell>
          <cell r="C5415" t="str">
            <v>Guben</v>
          </cell>
          <cell r="E5415">
            <v>50.8</v>
          </cell>
          <cell r="G5415" t="str">
            <v>$/MWh</v>
          </cell>
          <cell r="H5415">
            <v>920</v>
          </cell>
          <cell r="I5415" t="str">
            <v>Euro</v>
          </cell>
          <cell r="J5415" t="str">
            <v>Schek</v>
          </cell>
          <cell r="K5415">
            <v>46736</v>
          </cell>
          <cell r="L5415">
            <v>46736</v>
          </cell>
          <cell r="M5415">
            <v>920</v>
          </cell>
        </row>
        <row r="5416">
          <cell r="A5416">
            <v>37926</v>
          </cell>
          <cell r="B5416" t="str">
            <v>Electricity</v>
          </cell>
          <cell r="C5416" t="str">
            <v>Guben</v>
          </cell>
          <cell r="E5416">
            <v>50.9</v>
          </cell>
          <cell r="G5416" t="str">
            <v>$/MWh</v>
          </cell>
          <cell r="H5416">
            <v>920</v>
          </cell>
          <cell r="I5416" t="str">
            <v>Euro</v>
          </cell>
          <cell r="J5416" t="str">
            <v>Schek</v>
          </cell>
          <cell r="K5416">
            <v>46828</v>
          </cell>
          <cell r="L5416">
            <v>46828</v>
          </cell>
          <cell r="M5416">
            <v>920</v>
          </cell>
        </row>
        <row r="5417">
          <cell r="A5417">
            <v>37956</v>
          </cell>
          <cell r="B5417" t="str">
            <v>Electricity</v>
          </cell>
          <cell r="C5417" t="str">
            <v>Guben</v>
          </cell>
          <cell r="E5417">
            <v>50.8</v>
          </cell>
          <cell r="G5417" t="str">
            <v>$/MWh</v>
          </cell>
          <cell r="H5417">
            <v>920</v>
          </cell>
          <cell r="I5417" t="str">
            <v>Euro</v>
          </cell>
          <cell r="J5417" t="str">
            <v>Schek</v>
          </cell>
          <cell r="K5417">
            <v>46736</v>
          </cell>
          <cell r="L5417">
            <v>46736</v>
          </cell>
          <cell r="M5417">
            <v>920</v>
          </cell>
        </row>
        <row r="5418">
          <cell r="A5418">
            <v>37987</v>
          </cell>
          <cell r="B5418" t="str">
            <v>Electricity</v>
          </cell>
          <cell r="C5418" t="str">
            <v>Guben</v>
          </cell>
          <cell r="E5418">
            <v>79</v>
          </cell>
          <cell r="G5418" t="str">
            <v>$/MWh</v>
          </cell>
          <cell r="H5418">
            <v>969</v>
          </cell>
          <cell r="I5418" t="str">
            <v>Euro</v>
          </cell>
          <cell r="J5418" t="str">
            <v>Schek</v>
          </cell>
          <cell r="K5418">
            <v>76551</v>
          </cell>
          <cell r="L5418">
            <v>76551</v>
          </cell>
          <cell r="M5418">
            <v>969</v>
          </cell>
        </row>
        <row r="5419">
          <cell r="A5419">
            <v>38018</v>
          </cell>
          <cell r="B5419" t="str">
            <v>Electricity</v>
          </cell>
          <cell r="C5419" t="str">
            <v>Guben</v>
          </cell>
          <cell r="E5419">
            <v>81.400000000000006</v>
          </cell>
          <cell r="G5419" t="str">
            <v>$/MWh</v>
          </cell>
          <cell r="H5419">
            <v>903</v>
          </cell>
          <cell r="I5419" t="str">
            <v>Euro</v>
          </cell>
          <cell r="J5419" t="str">
            <v>Schek</v>
          </cell>
          <cell r="K5419">
            <v>73504.200000000012</v>
          </cell>
          <cell r="L5419">
            <v>73504.200000000012</v>
          </cell>
          <cell r="M5419">
            <v>903</v>
          </cell>
        </row>
        <row r="5420">
          <cell r="A5420">
            <v>38047</v>
          </cell>
          <cell r="B5420" t="str">
            <v>Electricity</v>
          </cell>
          <cell r="C5420" t="str">
            <v>Guben</v>
          </cell>
          <cell r="E5420">
            <v>77.3</v>
          </cell>
          <cell r="G5420" t="str">
            <v>$/MWh</v>
          </cell>
          <cell r="H5420">
            <v>955</v>
          </cell>
          <cell r="I5420" t="str">
            <v>Euro</v>
          </cell>
          <cell r="J5420" t="str">
            <v>Schek</v>
          </cell>
          <cell r="K5420">
            <v>73821.5</v>
          </cell>
          <cell r="L5420">
            <v>73821.5</v>
          </cell>
          <cell r="M5420">
            <v>955</v>
          </cell>
        </row>
        <row r="5421">
          <cell r="A5421">
            <v>38078</v>
          </cell>
          <cell r="B5421" t="str">
            <v>Electricity</v>
          </cell>
          <cell r="C5421" t="str">
            <v>Guben</v>
          </cell>
          <cell r="E5421">
            <v>76.400000000000006</v>
          </cell>
          <cell r="G5421" t="str">
            <v>$/MWh</v>
          </cell>
          <cell r="H5421">
            <v>933</v>
          </cell>
          <cell r="I5421" t="str">
            <v>Euro</v>
          </cell>
          <cell r="J5421" t="str">
            <v>Schek</v>
          </cell>
          <cell r="K5421">
            <v>71281.200000000012</v>
          </cell>
          <cell r="L5421">
            <v>71281.200000000012</v>
          </cell>
          <cell r="M5421">
            <v>933</v>
          </cell>
        </row>
        <row r="5422">
          <cell r="A5422">
            <v>38108</v>
          </cell>
          <cell r="B5422" t="str">
            <v>Electricity</v>
          </cell>
          <cell r="C5422" t="str">
            <v>Guben</v>
          </cell>
          <cell r="E5422">
            <v>63.3</v>
          </cell>
          <cell r="G5422" t="str">
            <v>$/MWh</v>
          </cell>
          <cell r="H5422">
            <v>966</v>
          </cell>
          <cell r="I5422" t="str">
            <v>Euro</v>
          </cell>
          <cell r="J5422" t="str">
            <v>Schek</v>
          </cell>
          <cell r="K5422">
            <v>61147.799999999996</v>
          </cell>
          <cell r="L5422">
            <v>61147.799999999996</v>
          </cell>
          <cell r="M5422">
            <v>966</v>
          </cell>
        </row>
        <row r="5423">
          <cell r="A5423">
            <v>38139</v>
          </cell>
          <cell r="B5423" t="str">
            <v>Electricity</v>
          </cell>
          <cell r="C5423" t="str">
            <v>Guben</v>
          </cell>
          <cell r="E5423">
            <v>63.3</v>
          </cell>
          <cell r="G5423" t="str">
            <v>$/MWh</v>
          </cell>
          <cell r="H5423">
            <v>920</v>
          </cell>
          <cell r="I5423" t="str">
            <v>Euro</v>
          </cell>
          <cell r="J5423" t="str">
            <v>Schek</v>
          </cell>
          <cell r="K5423">
            <v>58236</v>
          </cell>
          <cell r="L5423">
            <v>58236</v>
          </cell>
          <cell r="M5423">
            <v>920</v>
          </cell>
        </row>
        <row r="5424">
          <cell r="A5424">
            <v>38169</v>
          </cell>
          <cell r="B5424" t="str">
            <v>Electricity</v>
          </cell>
          <cell r="C5424" t="str">
            <v>Guben</v>
          </cell>
          <cell r="E5424">
            <v>63.3</v>
          </cell>
          <cell r="G5424" t="str">
            <v>$/MWh</v>
          </cell>
          <cell r="H5424">
            <v>920</v>
          </cell>
          <cell r="I5424" t="str">
            <v>Euro</v>
          </cell>
          <cell r="J5424" t="str">
            <v>Schek</v>
          </cell>
          <cell r="K5424">
            <v>58236</v>
          </cell>
          <cell r="L5424">
            <v>58236</v>
          </cell>
          <cell r="M5424">
            <v>920</v>
          </cell>
        </row>
        <row r="5425">
          <cell r="A5425">
            <v>38200</v>
          </cell>
          <cell r="B5425" t="str">
            <v>Electricity</v>
          </cell>
          <cell r="C5425" t="str">
            <v>Guben</v>
          </cell>
          <cell r="E5425">
            <v>63.3</v>
          </cell>
          <cell r="G5425" t="str">
            <v>$/MWh</v>
          </cell>
          <cell r="H5425">
            <v>920</v>
          </cell>
          <cell r="I5425" t="str">
            <v>Euro</v>
          </cell>
          <cell r="J5425" t="str">
            <v>Schek</v>
          </cell>
          <cell r="K5425">
            <v>58236</v>
          </cell>
          <cell r="L5425">
            <v>58236</v>
          </cell>
          <cell r="M5425">
            <v>920</v>
          </cell>
        </row>
        <row r="5426">
          <cell r="A5426">
            <v>38231</v>
          </cell>
          <cell r="B5426" t="str">
            <v>Electricity</v>
          </cell>
          <cell r="C5426" t="str">
            <v>Guben</v>
          </cell>
          <cell r="E5426">
            <v>63.3</v>
          </cell>
          <cell r="G5426" t="str">
            <v>$/MWh</v>
          </cell>
          <cell r="H5426">
            <v>920</v>
          </cell>
          <cell r="I5426" t="str">
            <v>Euro</v>
          </cell>
          <cell r="J5426" t="str">
            <v>Schek</v>
          </cell>
          <cell r="K5426">
            <v>58236</v>
          </cell>
          <cell r="L5426">
            <v>58236</v>
          </cell>
          <cell r="M5426">
            <v>920</v>
          </cell>
        </row>
        <row r="5427">
          <cell r="A5427">
            <v>38261</v>
          </cell>
          <cell r="B5427" t="str">
            <v>Electricity</v>
          </cell>
          <cell r="C5427" t="str">
            <v>Guben</v>
          </cell>
          <cell r="E5427">
            <v>63.3</v>
          </cell>
          <cell r="G5427" t="str">
            <v>$/MWh</v>
          </cell>
          <cell r="H5427">
            <v>920</v>
          </cell>
          <cell r="I5427" t="str">
            <v>Euro</v>
          </cell>
          <cell r="J5427" t="str">
            <v>Schek</v>
          </cell>
          <cell r="K5427">
            <v>58236</v>
          </cell>
          <cell r="L5427">
            <v>58236</v>
          </cell>
          <cell r="M5427">
            <v>920</v>
          </cell>
        </row>
        <row r="5428">
          <cell r="A5428">
            <v>38292</v>
          </cell>
          <cell r="B5428" t="str">
            <v>Electricity</v>
          </cell>
          <cell r="C5428" t="str">
            <v>Guben</v>
          </cell>
          <cell r="E5428">
            <v>63.3</v>
          </cell>
          <cell r="G5428" t="str">
            <v>$/MWh</v>
          </cell>
          <cell r="H5428">
            <v>920</v>
          </cell>
          <cell r="I5428" t="str">
            <v>Euro</v>
          </cell>
          <cell r="J5428" t="str">
            <v>Schek</v>
          </cell>
          <cell r="K5428">
            <v>58236</v>
          </cell>
          <cell r="L5428">
            <v>58236</v>
          </cell>
          <cell r="M5428">
            <v>920</v>
          </cell>
        </row>
        <row r="5429">
          <cell r="A5429">
            <v>38322</v>
          </cell>
          <cell r="B5429" t="str">
            <v>Electricity</v>
          </cell>
          <cell r="C5429" t="str">
            <v>Guben</v>
          </cell>
          <cell r="E5429">
            <v>63.3</v>
          </cell>
          <cell r="G5429" t="str">
            <v>$/MWh</v>
          </cell>
          <cell r="H5429">
            <v>920</v>
          </cell>
          <cell r="I5429" t="str">
            <v>Euro</v>
          </cell>
          <cell r="J5429" t="str">
            <v>Schek</v>
          </cell>
          <cell r="K5429">
            <v>58236</v>
          </cell>
          <cell r="L5429">
            <v>58236</v>
          </cell>
          <cell r="M5429">
            <v>920</v>
          </cell>
        </row>
        <row r="5430">
          <cell r="A5430">
            <v>38353</v>
          </cell>
          <cell r="B5430" t="str">
            <v>Electricity</v>
          </cell>
          <cell r="C5430" t="str">
            <v>Guben</v>
          </cell>
          <cell r="G5430" t="str">
            <v>$/MWh</v>
          </cell>
          <cell r="H5430">
            <v>920</v>
          </cell>
          <cell r="I5430" t="str">
            <v>Euro</v>
          </cell>
          <cell r="J5430" t="str">
            <v>Schek</v>
          </cell>
          <cell r="K5430">
            <v>0</v>
          </cell>
          <cell r="L5430">
            <v>0</v>
          </cell>
          <cell r="M5430">
            <v>0</v>
          </cell>
        </row>
        <row r="5431">
          <cell r="A5431">
            <v>38384</v>
          </cell>
          <cell r="B5431" t="str">
            <v>Electricity</v>
          </cell>
          <cell r="C5431" t="str">
            <v>Guben</v>
          </cell>
          <cell r="G5431" t="str">
            <v>$/MWh</v>
          </cell>
          <cell r="H5431">
            <v>920</v>
          </cell>
          <cell r="I5431" t="str">
            <v>Euro</v>
          </cell>
          <cell r="J5431" t="str">
            <v>Schek</v>
          </cell>
          <cell r="K5431">
            <v>0</v>
          </cell>
          <cell r="L5431">
            <v>0</v>
          </cell>
          <cell r="M5431">
            <v>0</v>
          </cell>
        </row>
        <row r="5432">
          <cell r="A5432">
            <v>38412</v>
          </cell>
          <cell r="B5432" t="str">
            <v>Electricity</v>
          </cell>
          <cell r="C5432" t="str">
            <v>Guben</v>
          </cell>
          <cell r="G5432" t="str">
            <v>$/MWh</v>
          </cell>
          <cell r="H5432">
            <v>920</v>
          </cell>
          <cell r="I5432" t="str">
            <v>Euro</v>
          </cell>
          <cell r="J5432" t="str">
            <v>Schek</v>
          </cell>
          <cell r="K5432">
            <v>0</v>
          </cell>
          <cell r="L5432">
            <v>0</v>
          </cell>
          <cell r="M5432">
            <v>0</v>
          </cell>
        </row>
        <row r="5433">
          <cell r="A5433">
            <v>38443</v>
          </cell>
          <cell r="B5433" t="str">
            <v>Electricity</v>
          </cell>
          <cell r="C5433" t="str">
            <v>Guben</v>
          </cell>
          <cell r="G5433" t="str">
            <v>$/MWh</v>
          </cell>
          <cell r="H5433">
            <v>920</v>
          </cell>
          <cell r="I5433" t="str">
            <v>Euro</v>
          </cell>
          <cell r="J5433" t="str">
            <v>Schek</v>
          </cell>
          <cell r="K5433">
            <v>0</v>
          </cell>
          <cell r="L5433">
            <v>0</v>
          </cell>
          <cell r="M5433">
            <v>0</v>
          </cell>
        </row>
        <row r="5434">
          <cell r="A5434">
            <v>38473</v>
          </cell>
          <cell r="B5434" t="str">
            <v>Electricity</v>
          </cell>
          <cell r="C5434" t="str">
            <v>Guben</v>
          </cell>
          <cell r="G5434" t="str">
            <v>$/MWh</v>
          </cell>
          <cell r="H5434">
            <v>920</v>
          </cell>
          <cell r="I5434" t="str">
            <v>Euro</v>
          </cell>
          <cell r="J5434" t="str">
            <v>Schek</v>
          </cell>
          <cell r="K5434">
            <v>0</v>
          </cell>
          <cell r="L5434">
            <v>0</v>
          </cell>
          <cell r="M5434">
            <v>0</v>
          </cell>
        </row>
        <row r="5435">
          <cell r="A5435">
            <v>38504</v>
          </cell>
          <cell r="B5435" t="str">
            <v>Electricity</v>
          </cell>
          <cell r="C5435" t="str">
            <v>Guben</v>
          </cell>
          <cell r="G5435" t="str">
            <v>$/MWh</v>
          </cell>
          <cell r="H5435">
            <v>920</v>
          </cell>
          <cell r="I5435" t="str">
            <v>Euro</v>
          </cell>
          <cell r="J5435" t="str">
            <v>Schek</v>
          </cell>
          <cell r="K5435">
            <v>0</v>
          </cell>
          <cell r="L5435">
            <v>0</v>
          </cell>
          <cell r="M5435">
            <v>0</v>
          </cell>
        </row>
        <row r="5436">
          <cell r="A5436">
            <v>38534</v>
          </cell>
          <cell r="B5436" t="str">
            <v>Electricity</v>
          </cell>
          <cell r="C5436" t="str">
            <v>Guben</v>
          </cell>
          <cell r="G5436" t="str">
            <v>$/MWh</v>
          </cell>
          <cell r="H5436">
            <v>920</v>
          </cell>
          <cell r="I5436" t="str">
            <v>Euro</v>
          </cell>
          <cell r="J5436" t="str">
            <v>Schek</v>
          </cell>
          <cell r="K5436">
            <v>0</v>
          </cell>
          <cell r="L5436">
            <v>0</v>
          </cell>
          <cell r="M5436">
            <v>0</v>
          </cell>
        </row>
        <row r="5437">
          <cell r="A5437">
            <v>38565</v>
          </cell>
          <cell r="B5437" t="str">
            <v>Electricity</v>
          </cell>
          <cell r="C5437" t="str">
            <v>Guben</v>
          </cell>
          <cell r="G5437" t="str">
            <v>$/MWh</v>
          </cell>
          <cell r="H5437">
            <v>920</v>
          </cell>
          <cell r="I5437" t="str">
            <v>Euro</v>
          </cell>
          <cell r="J5437" t="str">
            <v>Schek</v>
          </cell>
          <cell r="K5437">
            <v>0</v>
          </cell>
          <cell r="L5437">
            <v>0</v>
          </cell>
          <cell r="M5437">
            <v>0</v>
          </cell>
        </row>
        <row r="5438">
          <cell r="A5438">
            <v>38596</v>
          </cell>
          <cell r="B5438" t="str">
            <v>Electricity</v>
          </cell>
          <cell r="C5438" t="str">
            <v>Guben</v>
          </cell>
          <cell r="G5438" t="str">
            <v>$/MWh</v>
          </cell>
          <cell r="H5438">
            <v>920</v>
          </cell>
          <cell r="I5438" t="str">
            <v>Euro</v>
          </cell>
          <cell r="J5438" t="str">
            <v>Schek</v>
          </cell>
          <cell r="K5438">
            <v>0</v>
          </cell>
          <cell r="L5438">
            <v>0</v>
          </cell>
          <cell r="M5438">
            <v>0</v>
          </cell>
        </row>
        <row r="5439">
          <cell r="A5439">
            <v>38626</v>
          </cell>
          <cell r="B5439" t="str">
            <v>Electricity</v>
          </cell>
          <cell r="C5439" t="str">
            <v>Guben</v>
          </cell>
          <cell r="G5439" t="str">
            <v>$/MWh</v>
          </cell>
          <cell r="H5439">
            <v>920</v>
          </cell>
          <cell r="I5439" t="str">
            <v>Euro</v>
          </cell>
          <cell r="J5439" t="str">
            <v>Schek</v>
          </cell>
          <cell r="K5439">
            <v>0</v>
          </cell>
          <cell r="L5439">
            <v>0</v>
          </cell>
          <cell r="M5439">
            <v>0</v>
          </cell>
        </row>
        <row r="5440">
          <cell r="A5440">
            <v>38657</v>
          </cell>
          <cell r="B5440" t="str">
            <v>Electricity</v>
          </cell>
          <cell r="C5440" t="str">
            <v>Guben</v>
          </cell>
          <cell r="G5440" t="str">
            <v>$/MWh</v>
          </cell>
          <cell r="H5440">
            <v>920</v>
          </cell>
          <cell r="I5440" t="str">
            <v>Euro</v>
          </cell>
          <cell r="J5440" t="str">
            <v>Schek</v>
          </cell>
          <cell r="K5440">
            <v>0</v>
          </cell>
          <cell r="L5440">
            <v>0</v>
          </cell>
          <cell r="M5440">
            <v>0</v>
          </cell>
        </row>
        <row r="5441">
          <cell r="A5441">
            <v>38687</v>
          </cell>
          <cell r="B5441" t="str">
            <v>Electricity</v>
          </cell>
          <cell r="C5441" t="str">
            <v>Guben</v>
          </cell>
          <cell r="G5441" t="str">
            <v>$/MWh</v>
          </cell>
          <cell r="H5441">
            <v>920</v>
          </cell>
          <cell r="I5441" t="str">
            <v>Euro</v>
          </cell>
          <cell r="J5441" t="str">
            <v>Schek</v>
          </cell>
          <cell r="K5441">
            <v>0</v>
          </cell>
          <cell r="L5441">
            <v>0</v>
          </cell>
          <cell r="M5441">
            <v>0</v>
          </cell>
        </row>
        <row r="5442">
          <cell r="A5442">
            <v>37622</v>
          </cell>
          <cell r="B5442" t="str">
            <v>Electricity</v>
          </cell>
          <cell r="C5442" t="str">
            <v>Kerkrade</v>
          </cell>
          <cell r="D5442" t="str">
            <v>Essent</v>
          </cell>
          <cell r="E5442">
            <v>51.575357258675439</v>
          </cell>
          <cell r="G5442" t="str">
            <v>$/MWh</v>
          </cell>
          <cell r="H5442">
            <v>1425.75</v>
          </cell>
          <cell r="I5442" t="str">
            <v>Euro</v>
          </cell>
          <cell r="J5442" t="str">
            <v>Schek</v>
          </cell>
          <cell r="K5442">
            <v>73533.565611556507</v>
          </cell>
          <cell r="L5442">
            <v>73533.565611556507</v>
          </cell>
          <cell r="M5442">
            <v>1425.75</v>
          </cell>
        </row>
        <row r="5443">
          <cell r="A5443">
            <v>37622</v>
          </cell>
          <cell r="B5443" t="str">
            <v>NG</v>
          </cell>
          <cell r="C5443" t="str">
            <v>Kerkrade</v>
          </cell>
          <cell r="D5443" t="str">
            <v>Essent</v>
          </cell>
          <cell r="E5443">
            <v>23.49947273578973</v>
          </cell>
          <cell r="G5443" t="str">
            <v>€/MWh</v>
          </cell>
          <cell r="H5443">
            <v>1107.5</v>
          </cell>
          <cell r="I5443" t="str">
            <v>Euro</v>
          </cell>
          <cell r="J5443" t="str">
            <v>Schek</v>
          </cell>
          <cell r="K5443">
            <v>27644.462483501105</v>
          </cell>
          <cell r="L5443">
            <v>27644.462483501105</v>
          </cell>
          <cell r="M5443">
            <v>3778.9472649999998</v>
          </cell>
        </row>
        <row r="5444">
          <cell r="A5444">
            <v>37653</v>
          </cell>
          <cell r="B5444" t="str">
            <v>Electricity</v>
          </cell>
          <cell r="C5444" t="str">
            <v>Kerkrade</v>
          </cell>
          <cell r="D5444" t="str">
            <v>Essent</v>
          </cell>
          <cell r="E5444">
            <v>51.280135166103712</v>
          </cell>
          <cell r="G5444" t="str">
            <v>$/MWh</v>
          </cell>
          <cell r="H5444">
            <v>1425.75</v>
          </cell>
          <cell r="I5444" t="str">
            <v>Euro</v>
          </cell>
          <cell r="J5444" t="str">
            <v>Schek</v>
          </cell>
          <cell r="K5444">
            <v>73112.65271307237</v>
          </cell>
          <cell r="L5444">
            <v>73112.65271307237</v>
          </cell>
          <cell r="M5444">
            <v>1425.75</v>
          </cell>
        </row>
        <row r="5445">
          <cell r="A5445">
            <v>37653</v>
          </cell>
          <cell r="B5445" t="str">
            <v>NG</v>
          </cell>
          <cell r="C5445" t="str">
            <v>Kerkrade</v>
          </cell>
          <cell r="D5445" t="str">
            <v>Essent</v>
          </cell>
          <cell r="E5445">
            <v>19.152934204468099</v>
          </cell>
          <cell r="G5445" t="str">
            <v>€/MWh</v>
          </cell>
          <cell r="H5445">
            <v>1107.5</v>
          </cell>
          <cell r="I5445" t="str">
            <v>Euro</v>
          </cell>
          <cell r="J5445" t="str">
            <v>Schek</v>
          </cell>
          <cell r="K5445">
            <v>22851.552540459379</v>
          </cell>
          <cell r="L5445">
            <v>22851.552540459383</v>
          </cell>
          <cell r="M5445">
            <v>3778.9472649999998</v>
          </cell>
        </row>
        <row r="5446">
          <cell r="A5446">
            <v>37681</v>
          </cell>
          <cell r="B5446" t="str">
            <v>Electricity</v>
          </cell>
          <cell r="C5446" t="str">
            <v>Kerkrade</v>
          </cell>
          <cell r="D5446" t="str">
            <v>Essent</v>
          </cell>
          <cell r="E5446">
            <v>51.610991945040276</v>
          </cell>
          <cell r="G5446" t="str">
            <v>$/MWh</v>
          </cell>
          <cell r="H5446">
            <v>1425.75</v>
          </cell>
          <cell r="I5446" t="str">
            <v>Euro</v>
          </cell>
          <cell r="J5446" t="str">
            <v>Schek</v>
          </cell>
          <cell r="K5446">
            <v>73584.371765641175</v>
          </cell>
          <cell r="L5446">
            <v>73584.371765641175</v>
          </cell>
          <cell r="M5446">
            <v>1425.75</v>
          </cell>
        </row>
        <row r="5447">
          <cell r="A5447">
            <v>37681</v>
          </cell>
          <cell r="B5447" t="str">
            <v>NG</v>
          </cell>
          <cell r="C5447" t="str">
            <v>Kerkrade</v>
          </cell>
          <cell r="D5447" t="str">
            <v>Essent</v>
          </cell>
          <cell r="E5447">
            <v>19.351026363667334</v>
          </cell>
          <cell r="G5447" t="str">
            <v>€/MWh</v>
          </cell>
          <cell r="H5447">
            <v>1107.5</v>
          </cell>
          <cell r="I5447" t="str">
            <v>Euro</v>
          </cell>
          <cell r="J5447" t="str">
            <v>Schek</v>
          </cell>
          <cell r="K5447">
            <v>23160.764516770931</v>
          </cell>
          <cell r="L5447">
            <v>23160.764516770931</v>
          </cell>
          <cell r="M5447">
            <v>3778.9472649999998</v>
          </cell>
        </row>
        <row r="5448">
          <cell r="A5448">
            <v>37712</v>
          </cell>
          <cell r="B5448" t="str">
            <v>Electricity</v>
          </cell>
          <cell r="C5448" t="str">
            <v>Kerkrade</v>
          </cell>
          <cell r="D5448" t="str">
            <v>Essent</v>
          </cell>
          <cell r="E5448">
            <v>51.225799560154876</v>
          </cell>
          <cell r="G5448" t="str">
            <v>$/MWh</v>
          </cell>
          <cell r="H5448">
            <v>1425.75</v>
          </cell>
          <cell r="I5448" t="str">
            <v>Euro</v>
          </cell>
          <cell r="J5448" t="str">
            <v>Schek</v>
          </cell>
          <cell r="K5448">
            <v>73035.183722890812</v>
          </cell>
          <cell r="L5448">
            <v>73035.183722890812</v>
          </cell>
          <cell r="M5448">
            <v>1425.75</v>
          </cell>
        </row>
        <row r="5449">
          <cell r="A5449">
            <v>37712</v>
          </cell>
          <cell r="B5449" t="str">
            <v>NG</v>
          </cell>
          <cell r="C5449" t="str">
            <v>Kerkrade</v>
          </cell>
          <cell r="D5449" t="str">
            <v>Essent</v>
          </cell>
          <cell r="E5449">
            <v>20.854422248196194</v>
          </cell>
          <cell r="G5449" t="str">
            <v>€/MWh</v>
          </cell>
          <cell r="H5449">
            <v>1107.5</v>
          </cell>
          <cell r="I5449" t="str">
            <v>Euro</v>
          </cell>
          <cell r="J5449" t="str">
            <v>Schek</v>
          </cell>
          <cell r="K5449">
            <v>25054.83655973888</v>
          </cell>
          <cell r="L5449">
            <v>25054.836559738877</v>
          </cell>
          <cell r="M5449">
            <v>3778.9472649999998</v>
          </cell>
        </row>
        <row r="5450">
          <cell r="A5450">
            <v>37742</v>
          </cell>
          <cell r="B5450" t="str">
            <v>Electricity</v>
          </cell>
          <cell r="C5450" t="str">
            <v>Kerkrade</v>
          </cell>
          <cell r="D5450" t="str">
            <v>Essent</v>
          </cell>
          <cell r="E5450">
            <v>51.153143871251373</v>
          </cell>
          <cell r="G5450" t="str">
            <v>$/MWh</v>
          </cell>
          <cell r="H5450">
            <v>1425.75</v>
          </cell>
          <cell r="I5450" t="str">
            <v>Euro</v>
          </cell>
          <cell r="J5450" t="str">
            <v>Schek</v>
          </cell>
          <cell r="K5450">
            <v>72931.594874436647</v>
          </cell>
          <cell r="L5450">
            <v>72931.594874436647</v>
          </cell>
          <cell r="M5450">
            <v>1425.75</v>
          </cell>
        </row>
        <row r="5451">
          <cell r="A5451">
            <v>37742</v>
          </cell>
          <cell r="B5451" t="str">
            <v>NG</v>
          </cell>
          <cell r="C5451" t="str">
            <v>Kerkrade</v>
          </cell>
          <cell r="D5451" t="str">
            <v>Essent</v>
          </cell>
          <cell r="E5451">
            <v>24.323671977102155</v>
          </cell>
          <cell r="G5451" t="str">
            <v>€/MWh</v>
          </cell>
          <cell r="H5451">
            <v>1107.5</v>
          </cell>
          <cell r="I5451" t="str">
            <v>Euro</v>
          </cell>
          <cell r="J5451" t="str">
            <v>Schek</v>
          </cell>
          <cell r="K5451">
            <v>31200.132148896781</v>
          </cell>
          <cell r="L5451">
            <v>31200.132148896781</v>
          </cell>
          <cell r="M5451">
            <v>3778.9472649999998</v>
          </cell>
        </row>
        <row r="5452">
          <cell r="A5452">
            <v>37773</v>
          </cell>
          <cell r="B5452" t="str">
            <v>Electricity</v>
          </cell>
          <cell r="C5452" t="str">
            <v>Kerkrade</v>
          </cell>
          <cell r="D5452" t="str">
            <v>Essent</v>
          </cell>
          <cell r="E5452">
            <v>50.945719590750528</v>
          </cell>
          <cell r="G5452" t="str">
            <v>$/MWh</v>
          </cell>
          <cell r="H5452">
            <v>1425.75</v>
          </cell>
          <cell r="I5452" t="str">
            <v>Euro</v>
          </cell>
          <cell r="J5452" t="str">
            <v>Schek</v>
          </cell>
          <cell r="K5452">
            <v>72635.859706512565</v>
          </cell>
          <cell r="L5452">
            <v>72635.859706512565</v>
          </cell>
          <cell r="M5452">
            <v>1425.75</v>
          </cell>
        </row>
        <row r="5453">
          <cell r="A5453">
            <v>37773</v>
          </cell>
          <cell r="B5453" t="str">
            <v>NG</v>
          </cell>
          <cell r="C5453" t="str">
            <v>Kerkrade</v>
          </cell>
          <cell r="D5453" t="str">
            <v>Essent</v>
          </cell>
          <cell r="E5453">
            <v>35.989716023279968</v>
          </cell>
          <cell r="G5453" t="str">
            <v>€/MWh</v>
          </cell>
          <cell r="H5453">
            <v>1107.5</v>
          </cell>
          <cell r="I5453" t="str">
            <v>Euro</v>
          </cell>
          <cell r="J5453" t="str">
            <v>Schek</v>
          </cell>
          <cell r="K5453">
            <v>46487.097421231207</v>
          </cell>
          <cell r="L5453">
            <v>46487.097421231199</v>
          </cell>
          <cell r="M5453">
            <v>3778.9472649999998</v>
          </cell>
        </row>
        <row r="5454">
          <cell r="A5454">
            <v>37803</v>
          </cell>
          <cell r="B5454" t="str">
            <v>Electricity</v>
          </cell>
          <cell r="C5454" t="str">
            <v>Kerkrade</v>
          </cell>
          <cell r="D5454" t="str">
            <v>Essent</v>
          </cell>
          <cell r="E5454">
            <v>51.162569798288878</v>
          </cell>
          <cell r="G5454" t="str">
            <v>$/MWh</v>
          </cell>
          <cell r="H5454">
            <v>1425.75</v>
          </cell>
          <cell r="I5454" t="str">
            <v>Euro</v>
          </cell>
          <cell r="J5454" t="str">
            <v>Schek</v>
          </cell>
          <cell r="K5454">
            <v>72945.033889910366</v>
          </cell>
          <cell r="L5454">
            <v>72945.033889910366</v>
          </cell>
          <cell r="M5454">
            <v>1425.75</v>
          </cell>
        </row>
        <row r="5455">
          <cell r="A5455">
            <v>37803</v>
          </cell>
          <cell r="B5455" t="str">
            <v>NG</v>
          </cell>
          <cell r="C5455" t="str">
            <v>Kerkrade</v>
          </cell>
          <cell r="D5455" t="str">
            <v>Essent</v>
          </cell>
          <cell r="E5455">
            <v>32.153231466324556</v>
          </cell>
          <cell r="G5455" t="str">
            <v>€/MWh</v>
          </cell>
          <cell r="H5455">
            <v>1107.5</v>
          </cell>
          <cell r="I5455" t="str">
            <v>Euro</v>
          </cell>
          <cell r="J5455" t="str">
            <v>Schek</v>
          </cell>
          <cell r="K5455">
            <v>40495.355217030992</v>
          </cell>
          <cell r="L5455">
            <v>40495.355217030992</v>
          </cell>
          <cell r="M5455">
            <v>3778.9472649999998</v>
          </cell>
        </row>
        <row r="5456">
          <cell r="A5456">
            <v>37834</v>
          </cell>
          <cell r="B5456" t="str">
            <v>Electricity</v>
          </cell>
          <cell r="C5456" t="str">
            <v>Kerkrade</v>
          </cell>
          <cell r="D5456" t="str">
            <v>Essent</v>
          </cell>
          <cell r="E5456">
            <v>45.22540003858488</v>
          </cell>
          <cell r="G5456" t="str">
            <v>$/MWh</v>
          </cell>
          <cell r="H5456">
            <v>1425.75</v>
          </cell>
          <cell r="I5456" t="str">
            <v>Euro</v>
          </cell>
          <cell r="J5456" t="str">
            <v>Schek</v>
          </cell>
          <cell r="K5456">
            <v>64480.114105012392</v>
          </cell>
          <cell r="L5456">
            <v>64480.114105012392</v>
          </cell>
          <cell r="M5456">
            <v>1425.75</v>
          </cell>
        </row>
        <row r="5457">
          <cell r="A5457">
            <v>37834</v>
          </cell>
          <cell r="B5457" t="str">
            <v>NG</v>
          </cell>
          <cell r="C5457" t="str">
            <v>Kerkrade</v>
          </cell>
          <cell r="D5457" t="str">
            <v>Essent</v>
          </cell>
          <cell r="E5457">
            <v>35.018257043508115</v>
          </cell>
          <cell r="G5457" t="str">
            <v>€/MWh</v>
          </cell>
          <cell r="H5457">
            <v>1107.5</v>
          </cell>
          <cell r="I5457" t="str">
            <v>Euro</v>
          </cell>
          <cell r="J5457" t="str">
            <v>Schek</v>
          </cell>
          <cell r="K5457">
            <v>43200.07144674578</v>
          </cell>
          <cell r="L5457">
            <v>43200.07144674578</v>
          </cell>
          <cell r="M5457">
            <v>3778.9472649999998</v>
          </cell>
        </row>
        <row r="5458">
          <cell r="A5458">
            <v>37865</v>
          </cell>
          <cell r="B5458" t="str">
            <v>Electricity</v>
          </cell>
          <cell r="C5458" t="str">
            <v>Kerkrade</v>
          </cell>
          <cell r="D5458" t="str">
            <v>Essent</v>
          </cell>
          <cell r="E5458">
            <v>45.621934372229958</v>
          </cell>
          <cell r="G5458" t="str">
            <v>$/MWh</v>
          </cell>
          <cell r="H5458">
            <v>1425.75</v>
          </cell>
          <cell r="I5458" t="str">
            <v>Euro</v>
          </cell>
          <cell r="J5458" t="str">
            <v>Schek</v>
          </cell>
          <cell r="K5458">
            <v>65045.472931206867</v>
          </cell>
          <cell r="L5458">
            <v>65045.472931206867</v>
          </cell>
          <cell r="M5458">
            <v>1425.75</v>
          </cell>
        </row>
        <row r="5459">
          <cell r="A5459">
            <v>37865</v>
          </cell>
          <cell r="B5459" t="str">
            <v>NG</v>
          </cell>
          <cell r="C5459" t="str">
            <v>Kerkrade</v>
          </cell>
          <cell r="D5459" t="str">
            <v>Essent</v>
          </cell>
          <cell r="E5459">
            <v>26.245036682643342</v>
          </cell>
          <cell r="G5459" t="str">
            <v>€/MWh</v>
          </cell>
          <cell r="H5459">
            <v>1107.5</v>
          </cell>
          <cell r="I5459" t="str">
            <v>Euro</v>
          </cell>
          <cell r="J5459" t="str">
            <v>Schek</v>
          </cell>
          <cell r="K5459">
            <v>32618.289533028063</v>
          </cell>
          <cell r="L5459">
            <v>32618.289533028063</v>
          </cell>
          <cell r="M5459">
            <v>3778.9472649999998</v>
          </cell>
        </row>
        <row r="5460">
          <cell r="A5460">
            <v>37895</v>
          </cell>
          <cell r="B5460" t="str">
            <v>Electricity</v>
          </cell>
          <cell r="C5460" t="str">
            <v>Kerkrade</v>
          </cell>
          <cell r="D5460" t="str">
            <v>Essent</v>
          </cell>
          <cell r="E5460">
            <v>45.533216727798866</v>
          </cell>
          <cell r="G5460" t="str">
            <v>$/MWh</v>
          </cell>
          <cell r="H5460">
            <v>1425.75</v>
          </cell>
          <cell r="I5460" t="str">
            <v>Euro</v>
          </cell>
          <cell r="J5460" t="str">
            <v>Schek</v>
          </cell>
          <cell r="K5460">
            <v>64918.98374965923</v>
          </cell>
          <cell r="L5460">
            <v>64918.98374965923</v>
          </cell>
          <cell r="M5460">
            <v>1425.75</v>
          </cell>
        </row>
        <row r="5461">
          <cell r="A5461">
            <v>37895</v>
          </cell>
          <cell r="B5461" t="str">
            <v>NG</v>
          </cell>
          <cell r="C5461" t="str">
            <v>Kerkrade</v>
          </cell>
          <cell r="D5461" t="str">
            <v>Essent</v>
          </cell>
          <cell r="E5461">
            <v>19.000662504144277</v>
          </cell>
          <cell r="G5461" t="str">
            <v>€/MWh</v>
          </cell>
          <cell r="H5461">
            <v>1107.5</v>
          </cell>
          <cell r="I5461" t="str">
            <v>Euro</v>
          </cell>
          <cell r="J5461" t="str">
            <v>Schek</v>
          </cell>
          <cell r="K5461">
            <v>24603.74886932888</v>
          </cell>
          <cell r="L5461">
            <v>24603.748869328876</v>
          </cell>
          <cell r="M5461">
            <v>3778.9472649999998</v>
          </cell>
        </row>
        <row r="5462">
          <cell r="A5462">
            <v>37926</v>
          </cell>
          <cell r="B5462" t="str">
            <v>Electricity</v>
          </cell>
          <cell r="C5462" t="str">
            <v>Kerkrade</v>
          </cell>
          <cell r="D5462" t="str">
            <v>Essent</v>
          </cell>
          <cell r="E5462">
            <v>44.935469674788713</v>
          </cell>
          <cell r="G5462" t="str">
            <v>$/MWh</v>
          </cell>
          <cell r="H5462">
            <v>1425.75</v>
          </cell>
          <cell r="I5462" t="str">
            <v>Euro</v>
          </cell>
          <cell r="J5462" t="str">
            <v>Schek</v>
          </cell>
          <cell r="K5462">
            <v>64066.74588883001</v>
          </cell>
          <cell r="L5462">
            <v>64066.74588883001</v>
          </cell>
          <cell r="M5462">
            <v>1425.75</v>
          </cell>
        </row>
        <row r="5463">
          <cell r="A5463">
            <v>37926</v>
          </cell>
          <cell r="B5463" t="str">
            <v>NG</v>
          </cell>
          <cell r="C5463" t="str">
            <v>Kerkrade</v>
          </cell>
          <cell r="D5463" t="str">
            <v>Essent</v>
          </cell>
          <cell r="E5463">
            <v>17.483182199750825</v>
          </cell>
          <cell r="G5463" t="str">
            <v>€/MWh</v>
          </cell>
          <cell r="H5463">
            <v>1107.5</v>
          </cell>
          <cell r="I5463" t="str">
            <v>Euro</v>
          </cell>
          <cell r="J5463" t="str">
            <v>Schek</v>
          </cell>
          <cell r="K5463">
            <v>22658.142939739366</v>
          </cell>
          <cell r="L5463">
            <v>22658.142939739369</v>
          </cell>
          <cell r="M5463">
            <v>3778.9472649999998</v>
          </cell>
        </row>
        <row r="5464">
          <cell r="A5464">
            <v>37956</v>
          </cell>
          <cell r="B5464" t="str">
            <v>Electricity</v>
          </cell>
          <cell r="C5464" t="str">
            <v>Kerkrade</v>
          </cell>
          <cell r="D5464" t="str">
            <v>Essent</v>
          </cell>
          <cell r="E5464">
            <v>45</v>
          </cell>
          <cell r="G5464" t="str">
            <v>$/MWh</v>
          </cell>
          <cell r="H5464">
            <v>1425.75</v>
          </cell>
          <cell r="I5464" t="str">
            <v>Euro</v>
          </cell>
          <cell r="J5464" t="str">
            <v>Schek</v>
          </cell>
          <cell r="K5464">
            <v>64158.75</v>
          </cell>
          <cell r="L5464">
            <v>64158.75</v>
          </cell>
          <cell r="M5464">
            <v>1425.75</v>
          </cell>
        </row>
        <row r="5465">
          <cell r="A5465">
            <v>37956</v>
          </cell>
          <cell r="B5465" t="str">
            <v>NG</v>
          </cell>
          <cell r="C5465" t="str">
            <v>Kerkrade</v>
          </cell>
          <cell r="D5465" t="str">
            <v>Essent</v>
          </cell>
          <cell r="E5465">
            <v>19</v>
          </cell>
          <cell r="G5465" t="str">
            <v>€/MWh</v>
          </cell>
          <cell r="H5465">
            <v>1107.5</v>
          </cell>
          <cell r="I5465" t="str">
            <v>Euro</v>
          </cell>
          <cell r="J5465" t="str">
            <v>Schek</v>
          </cell>
          <cell r="K5465">
            <v>25852.815500000001</v>
          </cell>
          <cell r="L5465">
            <v>25852.815499999997</v>
          </cell>
          <cell r="M5465">
            <v>3778.9472649999998</v>
          </cell>
        </row>
        <row r="5466">
          <cell r="A5466">
            <v>37987</v>
          </cell>
          <cell r="B5466" t="str">
            <v>Electricity</v>
          </cell>
          <cell r="C5466" t="str">
            <v>Kerkrade</v>
          </cell>
          <cell r="D5466" t="str">
            <v>Essent</v>
          </cell>
          <cell r="E5466">
            <v>63.476999999999997</v>
          </cell>
          <cell r="G5466" t="str">
            <v>$/MWh</v>
          </cell>
          <cell r="H5466">
            <v>1419.99</v>
          </cell>
          <cell r="I5466" t="str">
            <v>Euro</v>
          </cell>
          <cell r="J5466" t="str">
            <v>Schek</v>
          </cell>
          <cell r="K5466">
            <v>90136.705229999992</v>
          </cell>
          <cell r="L5466">
            <v>90136.705229999992</v>
          </cell>
          <cell r="M5466">
            <v>1419.99</v>
          </cell>
        </row>
        <row r="5467">
          <cell r="A5467">
            <v>37987</v>
          </cell>
          <cell r="B5467" t="str">
            <v>NG</v>
          </cell>
          <cell r="C5467" t="str">
            <v>Kerkrade</v>
          </cell>
          <cell r="D5467" t="str">
            <v>Essent</v>
          </cell>
          <cell r="E5467">
            <v>20.394639999999999</v>
          </cell>
          <cell r="G5467" t="str">
            <v>€/MWh</v>
          </cell>
          <cell r="H5467">
            <v>2000.771</v>
          </cell>
          <cell r="I5467" t="str">
            <v>Euro</v>
          </cell>
          <cell r="J5467" t="str">
            <v>Schek</v>
          </cell>
          <cell r="K5467">
            <v>51467.351882522074</v>
          </cell>
          <cell r="L5467">
            <v>51467.351882522067</v>
          </cell>
          <cell r="M5467">
            <v>6826.9147614819994</v>
          </cell>
        </row>
        <row r="5468">
          <cell r="A5468">
            <v>38018</v>
          </cell>
          <cell r="B5468" t="str">
            <v>Electricity</v>
          </cell>
          <cell r="C5468" t="str">
            <v>Kerkrade</v>
          </cell>
          <cell r="D5468" t="str">
            <v>Essent</v>
          </cell>
          <cell r="E5468">
            <v>51.280135166103712</v>
          </cell>
          <cell r="G5468" t="str">
            <v>$/MWh</v>
          </cell>
          <cell r="H5468">
            <v>1400.6759999999999</v>
          </cell>
          <cell r="I5468" t="str">
            <v>Euro</v>
          </cell>
          <cell r="J5468" t="str">
            <v>Schek</v>
          </cell>
          <cell r="K5468">
            <v>71826.854603917483</v>
          </cell>
          <cell r="L5468">
            <v>71826.854603917483</v>
          </cell>
          <cell r="M5468">
            <v>1400.6759999999999</v>
          </cell>
        </row>
        <row r="5469">
          <cell r="A5469">
            <v>38018</v>
          </cell>
          <cell r="B5469" t="str">
            <v>NG</v>
          </cell>
          <cell r="C5469" t="str">
            <v>Kerkrade</v>
          </cell>
          <cell r="D5469" t="str">
            <v>Essent</v>
          </cell>
          <cell r="E5469">
            <v>16.618849999999998</v>
          </cell>
          <cell r="G5469" t="str">
            <v>€/MWh</v>
          </cell>
          <cell r="H5469">
            <v>1693.3779999999999</v>
          </cell>
          <cell r="I5469" t="str">
            <v>Euro</v>
          </cell>
          <cell r="J5469" t="str">
            <v>Schek</v>
          </cell>
          <cell r="K5469">
            <v>35588.366845764373</v>
          </cell>
          <cell r="L5469">
            <v>35588.366845764373</v>
          </cell>
          <cell r="M5469">
            <v>5778.0461956759991</v>
          </cell>
        </row>
        <row r="5470">
          <cell r="A5470">
            <v>38047</v>
          </cell>
          <cell r="B5470" t="str">
            <v>Electricity</v>
          </cell>
          <cell r="C5470" t="str">
            <v>Kerkrade</v>
          </cell>
          <cell r="D5470" t="str">
            <v>Essent</v>
          </cell>
          <cell r="E5470">
            <v>51.610991945040276</v>
          </cell>
          <cell r="G5470" t="str">
            <v>$/MWh</v>
          </cell>
          <cell r="H5470">
            <v>1617.075</v>
          </cell>
          <cell r="I5470" t="str">
            <v>Euro</v>
          </cell>
          <cell r="J5470" t="str">
            <v>Schek</v>
          </cell>
          <cell r="K5470">
            <v>83458.844799526007</v>
          </cell>
          <cell r="L5470">
            <v>83458.844799526007</v>
          </cell>
          <cell r="M5470">
            <v>1617.075</v>
          </cell>
        </row>
        <row r="5471">
          <cell r="A5471">
            <v>38047</v>
          </cell>
          <cell r="B5471" t="str">
            <v>NG</v>
          </cell>
          <cell r="C5471" t="str">
            <v>Kerkrade</v>
          </cell>
          <cell r="D5471" t="str">
            <v>Essent</v>
          </cell>
          <cell r="E5471">
            <v>17.627500000000001</v>
          </cell>
          <cell r="G5471" t="str">
            <v>€/MWh</v>
          </cell>
          <cell r="H5471">
            <v>1506.453</v>
          </cell>
          <cell r="I5471" t="str">
            <v>Euro</v>
          </cell>
          <cell r="J5471" t="str">
            <v>Schek</v>
          </cell>
          <cell r="K5471">
            <v>32560.81766356363</v>
          </cell>
          <cell r="L5471">
            <v>32560.817663563626</v>
          </cell>
          <cell r="M5471">
            <v>5140.2315523259995</v>
          </cell>
        </row>
        <row r="5472">
          <cell r="A5472">
            <v>38078</v>
          </cell>
          <cell r="B5472" t="str">
            <v>Electricity</v>
          </cell>
          <cell r="C5472" t="str">
            <v>Kerkrade</v>
          </cell>
          <cell r="D5472" t="str">
            <v>Essent</v>
          </cell>
          <cell r="E5472">
            <v>51.225799560154876</v>
          </cell>
          <cell r="G5472" t="str">
            <v>$/MWh</v>
          </cell>
          <cell r="H5472">
            <v>1438.0833333333333</v>
          </cell>
          <cell r="I5472" t="str">
            <v>Euro</v>
          </cell>
          <cell r="J5472" t="str">
            <v>Schek</v>
          </cell>
          <cell r="K5472">
            <v>73666.968584132715</v>
          </cell>
          <cell r="L5472">
            <v>73666.968584132715</v>
          </cell>
          <cell r="M5472">
            <v>1438.0833333333333</v>
          </cell>
        </row>
        <row r="5473">
          <cell r="A5473">
            <v>38078</v>
          </cell>
          <cell r="B5473" t="str">
            <v>NG</v>
          </cell>
          <cell r="C5473" t="str">
            <v>Kerkrade</v>
          </cell>
          <cell r="D5473" t="str">
            <v>Essent</v>
          </cell>
          <cell r="E5473">
            <v>20.854422248196194</v>
          </cell>
          <cell r="G5473" t="str">
            <v>€/MWh</v>
          </cell>
          <cell r="H5473">
            <v>1343.4166666666667</v>
          </cell>
          <cell r="I5473" t="str">
            <v>Euro</v>
          </cell>
          <cell r="J5473" t="str">
            <v>Schek</v>
          </cell>
          <cell r="K5473">
            <v>33578.510485821069</v>
          </cell>
          <cell r="L5473">
            <v>33578.510485821069</v>
          </cell>
          <cell r="M5473">
            <v>4583.928431833333</v>
          </cell>
        </row>
        <row r="5474">
          <cell r="A5474">
            <v>38108</v>
          </cell>
          <cell r="B5474" t="str">
            <v>Electricity</v>
          </cell>
          <cell r="C5474" t="str">
            <v>Kerkrade</v>
          </cell>
          <cell r="D5474" t="str">
            <v>Essent</v>
          </cell>
          <cell r="E5474">
            <v>51.153143871251373</v>
          </cell>
          <cell r="G5474" t="str">
            <v>$/MWh</v>
          </cell>
          <cell r="H5474">
            <v>1438.0833333333333</v>
          </cell>
          <cell r="I5474" t="str">
            <v>Euro</v>
          </cell>
          <cell r="J5474" t="str">
            <v>Schek</v>
          </cell>
          <cell r="K5474">
            <v>73562.483648848749</v>
          </cell>
          <cell r="L5474">
            <v>73562.483648848749</v>
          </cell>
          <cell r="M5474">
            <v>1438.0833333333333</v>
          </cell>
        </row>
        <row r="5475">
          <cell r="A5475">
            <v>38108</v>
          </cell>
          <cell r="B5475" t="str">
            <v>NG</v>
          </cell>
          <cell r="C5475" t="str">
            <v>Kerkrade</v>
          </cell>
          <cell r="D5475" t="str">
            <v>Essent</v>
          </cell>
          <cell r="E5475">
            <v>24.323671977102155</v>
          </cell>
          <cell r="G5475" t="str">
            <v>€/MWh</v>
          </cell>
          <cell r="H5475">
            <v>1343.4166666666667</v>
          </cell>
          <cell r="I5475" t="str">
            <v>Euro</v>
          </cell>
          <cell r="J5475" t="str">
            <v>Schek</v>
          </cell>
          <cell r="K5475">
            <v>39235.843392390874</v>
          </cell>
          <cell r="L5475">
            <v>39235.843392390867</v>
          </cell>
          <cell r="M5475">
            <v>4583.928431833333</v>
          </cell>
        </row>
        <row r="5476">
          <cell r="A5476">
            <v>38139</v>
          </cell>
          <cell r="B5476" t="str">
            <v>Electricity</v>
          </cell>
          <cell r="C5476" t="str">
            <v>Kerkrade</v>
          </cell>
          <cell r="D5476" t="str">
            <v>Essent</v>
          </cell>
          <cell r="E5476">
            <v>50.945719590750528</v>
          </cell>
          <cell r="G5476" t="str">
            <v>$/MWh</v>
          </cell>
          <cell r="H5476">
            <v>1438.0833333333333</v>
          </cell>
          <cell r="I5476" t="str">
            <v>Euro</v>
          </cell>
          <cell r="J5476" t="str">
            <v>Schek</v>
          </cell>
          <cell r="K5476">
            <v>73264.190248131825</v>
          </cell>
          <cell r="L5476">
            <v>73264.190248131825</v>
          </cell>
          <cell r="M5476">
            <v>1438.0833333333333</v>
          </cell>
        </row>
        <row r="5477">
          <cell r="A5477">
            <v>38139</v>
          </cell>
          <cell r="B5477" t="str">
            <v>NG</v>
          </cell>
          <cell r="C5477" t="str">
            <v>Kerkrade</v>
          </cell>
          <cell r="D5477" t="str">
            <v>Essent</v>
          </cell>
          <cell r="E5477">
            <v>35.989716023279968</v>
          </cell>
          <cell r="G5477" t="str">
            <v>€/MWh</v>
          </cell>
          <cell r="H5477">
            <v>1343.4166666666667</v>
          </cell>
          <cell r="I5477" t="str">
            <v>Euro</v>
          </cell>
          <cell r="J5477" t="str">
            <v>Schek</v>
          </cell>
          <cell r="K5477">
            <v>58687.778328080531</v>
          </cell>
          <cell r="L5477">
            <v>58687.778328080531</v>
          </cell>
          <cell r="M5477">
            <v>4583.928431833333</v>
          </cell>
        </row>
        <row r="5478">
          <cell r="A5478">
            <v>38169</v>
          </cell>
          <cell r="B5478" t="str">
            <v>Electricity</v>
          </cell>
          <cell r="C5478" t="str">
            <v>Kerkrade</v>
          </cell>
          <cell r="D5478" t="str">
            <v>Essent</v>
          </cell>
          <cell r="E5478">
            <v>51.162569798288878</v>
          </cell>
          <cell r="G5478" t="str">
            <v>$/MWh</v>
          </cell>
          <cell r="H5478">
            <v>1438.0833333333333</v>
          </cell>
          <cell r="I5478" t="str">
            <v>Euro</v>
          </cell>
          <cell r="J5478" t="str">
            <v>Schek</v>
          </cell>
          <cell r="K5478">
            <v>73576.0389174226</v>
          </cell>
          <cell r="L5478">
            <v>73576.0389174226</v>
          </cell>
          <cell r="M5478">
            <v>1438.0833333333333</v>
          </cell>
        </row>
        <row r="5479">
          <cell r="A5479">
            <v>38169</v>
          </cell>
          <cell r="B5479" t="str">
            <v>NG</v>
          </cell>
          <cell r="C5479" t="str">
            <v>Kerkrade</v>
          </cell>
          <cell r="D5479" t="str">
            <v>Essent</v>
          </cell>
          <cell r="E5479">
            <v>32.153231466324556</v>
          </cell>
          <cell r="G5479" t="str">
            <v>€/MWh</v>
          </cell>
          <cell r="H5479">
            <v>1343.4166666666667</v>
          </cell>
          <cell r="I5479" t="str">
            <v>Euro</v>
          </cell>
          <cell r="J5479" t="str">
            <v>Schek</v>
          </cell>
          <cell r="K5479">
            <v>52171.250726555372</v>
          </cell>
          <cell r="L5479">
            <v>52171.250726555372</v>
          </cell>
          <cell r="M5479">
            <v>4583.928431833333</v>
          </cell>
        </row>
        <row r="5480">
          <cell r="A5480">
            <v>38200</v>
          </cell>
          <cell r="B5480" t="str">
            <v>Electricity</v>
          </cell>
          <cell r="C5480" t="str">
            <v>Kerkrade</v>
          </cell>
          <cell r="D5480" t="str">
            <v>Essent</v>
          </cell>
          <cell r="E5480">
            <v>45.22540003858488</v>
          </cell>
          <cell r="G5480" t="str">
            <v>$/MWh</v>
          </cell>
          <cell r="H5480">
            <v>1438.0833333333333</v>
          </cell>
          <cell r="I5480" t="str">
            <v>Euro</v>
          </cell>
          <cell r="J5480" t="str">
            <v>Schek</v>
          </cell>
          <cell r="K5480">
            <v>65037.8940388216</v>
          </cell>
          <cell r="L5480">
            <v>65037.8940388216</v>
          </cell>
          <cell r="M5480">
            <v>1438.0833333333333</v>
          </cell>
        </row>
        <row r="5481">
          <cell r="A5481">
            <v>38200</v>
          </cell>
          <cell r="B5481" t="str">
            <v>NG</v>
          </cell>
          <cell r="C5481" t="str">
            <v>Kerkrade</v>
          </cell>
          <cell r="D5481" t="str">
            <v>Essent</v>
          </cell>
          <cell r="E5481">
            <v>35.018257043508115</v>
          </cell>
          <cell r="G5481" t="str">
            <v>€/MWh</v>
          </cell>
          <cell r="H5481">
            <v>1343.4166666666667</v>
          </cell>
          <cell r="I5481" t="str">
            <v>Euro</v>
          </cell>
          <cell r="J5481" t="str">
            <v>Schek</v>
          </cell>
          <cell r="K5481">
            <v>57384.405560806779</v>
          </cell>
          <cell r="L5481">
            <v>57384.405560806787</v>
          </cell>
          <cell r="M5481">
            <v>4583.928431833333</v>
          </cell>
        </row>
        <row r="5482">
          <cell r="A5482">
            <v>38231</v>
          </cell>
          <cell r="B5482" t="str">
            <v>Electricity</v>
          </cell>
          <cell r="C5482" t="str">
            <v>Kerkrade</v>
          </cell>
          <cell r="D5482" t="str">
            <v>Essent</v>
          </cell>
          <cell r="E5482">
            <v>45.621934372229958</v>
          </cell>
          <cell r="G5482" t="str">
            <v>$/MWh</v>
          </cell>
          <cell r="H5482">
            <v>1438.0833333333333</v>
          </cell>
          <cell r="I5482" t="str">
            <v>Euro</v>
          </cell>
          <cell r="J5482" t="str">
            <v>Schek</v>
          </cell>
          <cell r="K5482">
            <v>65608.143455131023</v>
          </cell>
          <cell r="L5482">
            <v>65608.143455131023</v>
          </cell>
          <cell r="M5482">
            <v>1438.0833333333333</v>
          </cell>
        </row>
        <row r="5483">
          <cell r="A5483">
            <v>38231</v>
          </cell>
          <cell r="B5483" t="str">
            <v>NG</v>
          </cell>
          <cell r="C5483" t="str">
            <v>Kerkrade</v>
          </cell>
          <cell r="D5483" t="str">
            <v>Essent</v>
          </cell>
          <cell r="E5483">
            <v>26.245036682643342</v>
          </cell>
          <cell r="G5483" t="str">
            <v>€/MWh</v>
          </cell>
          <cell r="H5483">
            <v>1343.4166666666667</v>
          </cell>
          <cell r="I5483" t="str">
            <v>Euro</v>
          </cell>
          <cell r="J5483" t="str">
            <v>Schek</v>
          </cell>
          <cell r="K5483">
            <v>42563.481377905875</v>
          </cell>
          <cell r="L5483">
            <v>42563.481377905868</v>
          </cell>
          <cell r="M5483">
            <v>4583.928431833333</v>
          </cell>
        </row>
        <row r="5484">
          <cell r="A5484">
            <v>38261</v>
          </cell>
          <cell r="B5484" t="str">
            <v>Electricity</v>
          </cell>
          <cell r="C5484" t="str">
            <v>Kerkrade</v>
          </cell>
          <cell r="D5484" t="str">
            <v>Essent</v>
          </cell>
          <cell r="E5484">
            <v>45.533216727798866</v>
          </cell>
          <cell r="G5484" t="str">
            <v>$/MWh</v>
          </cell>
          <cell r="H5484">
            <v>1438.0833333333333</v>
          </cell>
          <cell r="I5484" t="str">
            <v>Euro</v>
          </cell>
          <cell r="J5484" t="str">
            <v>Schek</v>
          </cell>
          <cell r="K5484">
            <v>65480.560089302082</v>
          </cell>
          <cell r="L5484">
            <v>65480.560089302082</v>
          </cell>
          <cell r="M5484">
            <v>1438.0833333333333</v>
          </cell>
        </row>
        <row r="5485">
          <cell r="A5485">
            <v>38261</v>
          </cell>
          <cell r="B5485" t="str">
            <v>NG</v>
          </cell>
          <cell r="C5485" t="str">
            <v>Kerkrade</v>
          </cell>
          <cell r="D5485" t="str">
            <v>Essent</v>
          </cell>
          <cell r="E5485">
            <v>19.000662504144277</v>
          </cell>
          <cell r="G5485" t="str">
            <v>€/MWh</v>
          </cell>
          <cell r="H5485">
            <v>1343.4166666666667</v>
          </cell>
          <cell r="I5485" t="str">
            <v>Euro</v>
          </cell>
          <cell r="J5485" t="str">
            <v>Schek</v>
          </cell>
          <cell r="K5485">
            <v>30814.753831068578</v>
          </cell>
          <cell r="L5485">
            <v>30814.753831068578</v>
          </cell>
          <cell r="M5485">
            <v>4583.928431833333</v>
          </cell>
        </row>
        <row r="5486">
          <cell r="A5486">
            <v>38292</v>
          </cell>
          <cell r="B5486" t="str">
            <v>Electricity</v>
          </cell>
          <cell r="C5486" t="str">
            <v>Kerkrade</v>
          </cell>
          <cell r="D5486" t="str">
            <v>Essent</v>
          </cell>
          <cell r="E5486">
            <v>44.935469674788713</v>
          </cell>
          <cell r="G5486" t="str">
            <v>$/MWh</v>
          </cell>
          <cell r="H5486">
            <v>1438.0833333333333</v>
          </cell>
          <cell r="I5486" t="str">
            <v>Euro</v>
          </cell>
          <cell r="J5486" t="str">
            <v>Schek</v>
          </cell>
          <cell r="K5486">
            <v>64620.950014819064</v>
          </cell>
          <cell r="L5486">
            <v>64620.950014819064</v>
          </cell>
          <cell r="M5486">
            <v>1438.0833333333333</v>
          </cell>
        </row>
        <row r="5487">
          <cell r="A5487">
            <v>38292</v>
          </cell>
          <cell r="B5487" t="str">
            <v>NG</v>
          </cell>
          <cell r="C5487" t="str">
            <v>Kerkrade</v>
          </cell>
          <cell r="D5487" t="str">
            <v>Essent</v>
          </cell>
          <cell r="E5487">
            <v>17.483182199750825</v>
          </cell>
          <cell r="G5487" t="str">
            <v>€/MWh</v>
          </cell>
          <cell r="H5487">
            <v>1343.4166666666667</v>
          </cell>
          <cell r="I5487" t="str">
            <v>Euro</v>
          </cell>
          <cell r="J5487" t="str">
            <v>Schek</v>
          </cell>
          <cell r="K5487">
            <v>28353.74585236362</v>
          </cell>
          <cell r="L5487">
            <v>28353.745852363616</v>
          </cell>
          <cell r="M5487">
            <v>4583.928431833333</v>
          </cell>
        </row>
        <row r="5488">
          <cell r="A5488">
            <v>38322</v>
          </cell>
          <cell r="B5488" t="str">
            <v>Electricity</v>
          </cell>
          <cell r="C5488" t="str">
            <v>Kerkrade</v>
          </cell>
          <cell r="D5488" t="str">
            <v>Essent</v>
          </cell>
          <cell r="E5488">
            <v>45</v>
          </cell>
          <cell r="G5488" t="str">
            <v>$/MWh</v>
          </cell>
          <cell r="H5488">
            <v>1438.0833333333333</v>
          </cell>
          <cell r="I5488" t="str">
            <v>Euro</v>
          </cell>
          <cell r="J5488" t="str">
            <v>Schek</v>
          </cell>
          <cell r="K5488">
            <v>64713.75</v>
          </cell>
          <cell r="L5488">
            <v>64713.75</v>
          </cell>
          <cell r="M5488">
            <v>1438.0833333333333</v>
          </cell>
        </row>
        <row r="5489">
          <cell r="A5489">
            <v>38322</v>
          </cell>
          <cell r="B5489" t="str">
            <v>NG</v>
          </cell>
          <cell r="C5489" t="str">
            <v>Kerkrade</v>
          </cell>
          <cell r="D5489" t="str">
            <v>Essent</v>
          </cell>
          <cell r="E5489">
            <v>19</v>
          </cell>
          <cell r="G5489" t="str">
            <v>€/MWh</v>
          </cell>
          <cell r="H5489">
            <v>1343.4166666666667</v>
          </cell>
          <cell r="I5489" t="str">
            <v>Euro</v>
          </cell>
          <cell r="J5489" t="str">
            <v>Schek</v>
          </cell>
          <cell r="K5489">
            <v>30813.679400000005</v>
          </cell>
          <cell r="L5489">
            <v>30813.679400000005</v>
          </cell>
          <cell r="M5489">
            <v>4583.928431833333</v>
          </cell>
        </row>
        <row r="5490">
          <cell r="A5490">
            <v>38353</v>
          </cell>
          <cell r="B5490" t="str">
            <v>Electricity</v>
          </cell>
          <cell r="C5490" t="str">
            <v>Kerkrade</v>
          </cell>
          <cell r="D5490" t="str">
            <v>Essent</v>
          </cell>
          <cell r="G5490" t="str">
            <v>$/MWh</v>
          </cell>
          <cell r="H5490">
            <v>1438.0833333333333</v>
          </cell>
          <cell r="I5490" t="str">
            <v>Euro</v>
          </cell>
          <cell r="J5490" t="str">
            <v>Schek</v>
          </cell>
          <cell r="K5490">
            <v>0</v>
          </cell>
          <cell r="L5490">
            <v>0</v>
          </cell>
          <cell r="M5490">
            <v>0</v>
          </cell>
        </row>
        <row r="5491">
          <cell r="A5491">
            <v>38353</v>
          </cell>
          <cell r="B5491" t="str">
            <v>NG</v>
          </cell>
          <cell r="C5491" t="str">
            <v>Kerkrade</v>
          </cell>
          <cell r="D5491" t="str">
            <v>Essent</v>
          </cell>
          <cell r="E5491">
            <v>4.2699999999999996</v>
          </cell>
          <cell r="G5491" t="str">
            <v>€/mmbtu</v>
          </cell>
          <cell r="H5491">
            <v>1343.4166666666667</v>
          </cell>
          <cell r="I5491" t="str">
            <v>Euro</v>
          </cell>
          <cell r="J5491" t="str">
            <v>Schek</v>
          </cell>
          <cell r="K5491">
            <v>6924.9690020000007</v>
          </cell>
          <cell r="L5491">
            <v>144317.63736679193</v>
          </cell>
          <cell r="M5491">
            <v>1343.4166666666667</v>
          </cell>
        </row>
        <row r="5492">
          <cell r="A5492">
            <v>38384</v>
          </cell>
          <cell r="B5492" t="str">
            <v>Electricity</v>
          </cell>
          <cell r="C5492" t="str">
            <v>Kerkrade</v>
          </cell>
          <cell r="D5492" t="str">
            <v>Essent</v>
          </cell>
          <cell r="G5492" t="str">
            <v>$/MWh</v>
          </cell>
          <cell r="H5492">
            <v>1438.0833333333333</v>
          </cell>
          <cell r="I5492" t="str">
            <v>Euro</v>
          </cell>
          <cell r="J5492" t="str">
            <v>Schek</v>
          </cell>
          <cell r="K5492">
            <v>0</v>
          </cell>
          <cell r="L5492">
            <v>0</v>
          </cell>
          <cell r="M5492">
            <v>0</v>
          </cell>
        </row>
        <row r="5493">
          <cell r="A5493">
            <v>38384</v>
          </cell>
          <cell r="B5493" t="str">
            <v>NG</v>
          </cell>
          <cell r="C5493" t="str">
            <v>Kerkrade</v>
          </cell>
          <cell r="D5493" t="str">
            <v>Essent</v>
          </cell>
          <cell r="E5493">
            <v>4.2699999999999996</v>
          </cell>
          <cell r="G5493" t="str">
            <v>€/mmbtu</v>
          </cell>
          <cell r="H5493">
            <v>1343.4166666666667</v>
          </cell>
          <cell r="I5493" t="str">
            <v>Euro</v>
          </cell>
          <cell r="J5493" t="str">
            <v>Schek</v>
          </cell>
          <cell r="K5493">
            <v>6924.9690020000007</v>
          </cell>
          <cell r="L5493">
            <v>144317.63736679193</v>
          </cell>
          <cell r="M5493">
            <v>1343.4166666666667</v>
          </cell>
        </row>
        <row r="5494">
          <cell r="A5494">
            <v>38412</v>
          </cell>
          <cell r="B5494" t="str">
            <v>Electricity</v>
          </cell>
          <cell r="C5494" t="str">
            <v>Kerkrade</v>
          </cell>
          <cell r="D5494" t="str">
            <v>Essent</v>
          </cell>
          <cell r="G5494" t="str">
            <v>$/MWh</v>
          </cell>
          <cell r="H5494">
            <v>1438.0833333333333</v>
          </cell>
          <cell r="I5494" t="str">
            <v>Euro</v>
          </cell>
          <cell r="J5494" t="str">
            <v>Schek</v>
          </cell>
          <cell r="K5494">
            <v>0</v>
          </cell>
          <cell r="L5494">
            <v>0</v>
          </cell>
          <cell r="M5494">
            <v>0</v>
          </cell>
        </row>
        <row r="5495">
          <cell r="A5495">
            <v>38412</v>
          </cell>
          <cell r="B5495" t="str">
            <v>NG</v>
          </cell>
          <cell r="C5495" t="str">
            <v>Kerkrade</v>
          </cell>
          <cell r="D5495" t="str">
            <v>Essent</v>
          </cell>
          <cell r="E5495">
            <v>4.2699999999999996</v>
          </cell>
          <cell r="G5495" t="str">
            <v>€/mmbtu</v>
          </cell>
          <cell r="H5495">
            <v>1343.4166666666667</v>
          </cell>
          <cell r="I5495" t="str">
            <v>Euro</v>
          </cell>
          <cell r="J5495" t="str">
            <v>Schek</v>
          </cell>
          <cell r="K5495">
            <v>6924.9690020000007</v>
          </cell>
          <cell r="L5495">
            <v>144317.63736679193</v>
          </cell>
          <cell r="M5495">
            <v>1343.4166666666667</v>
          </cell>
        </row>
        <row r="5496">
          <cell r="A5496">
            <v>38443</v>
          </cell>
          <cell r="B5496" t="str">
            <v>Electricity</v>
          </cell>
          <cell r="C5496" t="str">
            <v>Kerkrade</v>
          </cell>
          <cell r="D5496" t="str">
            <v>Essent</v>
          </cell>
          <cell r="G5496" t="str">
            <v>$/MWh</v>
          </cell>
          <cell r="H5496">
            <v>1438.0833333333333</v>
          </cell>
          <cell r="I5496" t="str">
            <v>Euro</v>
          </cell>
          <cell r="J5496" t="str">
            <v>Schek</v>
          </cell>
          <cell r="K5496">
            <v>0</v>
          </cell>
          <cell r="L5496">
            <v>0</v>
          </cell>
          <cell r="M5496">
            <v>0</v>
          </cell>
        </row>
        <row r="5497">
          <cell r="A5497">
            <v>38443</v>
          </cell>
          <cell r="B5497" t="str">
            <v>NG</v>
          </cell>
          <cell r="C5497" t="str">
            <v>Kerkrade</v>
          </cell>
          <cell r="D5497" t="str">
            <v>Essent</v>
          </cell>
          <cell r="E5497">
            <v>3.71</v>
          </cell>
          <cell r="G5497" t="str">
            <v>€/mmbtu</v>
          </cell>
          <cell r="H5497">
            <v>1343.4166666666667</v>
          </cell>
          <cell r="I5497" t="str">
            <v>Euro</v>
          </cell>
          <cell r="J5497" t="str">
            <v>Schek</v>
          </cell>
          <cell r="K5497">
            <v>6016.7763460000006</v>
          </cell>
          <cell r="L5497">
            <v>144317.63736679193</v>
          </cell>
          <cell r="M5497">
            <v>1343.4166666666667</v>
          </cell>
        </row>
        <row r="5498">
          <cell r="A5498">
            <v>38473</v>
          </cell>
          <cell r="B5498" t="str">
            <v>Electricity</v>
          </cell>
          <cell r="C5498" t="str">
            <v>Kerkrade</v>
          </cell>
          <cell r="D5498" t="str">
            <v>Essent</v>
          </cell>
          <cell r="G5498" t="str">
            <v>$/MWh</v>
          </cell>
          <cell r="H5498">
            <v>1438.0833333333333</v>
          </cell>
          <cell r="I5498" t="str">
            <v>Euro</v>
          </cell>
          <cell r="J5498" t="str">
            <v>Schek</v>
          </cell>
          <cell r="K5498">
            <v>0</v>
          </cell>
          <cell r="L5498">
            <v>0</v>
          </cell>
          <cell r="M5498">
            <v>0</v>
          </cell>
        </row>
        <row r="5499">
          <cell r="A5499">
            <v>38473</v>
          </cell>
          <cell r="B5499" t="str">
            <v>NG</v>
          </cell>
          <cell r="C5499" t="str">
            <v>Kerkrade</v>
          </cell>
          <cell r="D5499" t="str">
            <v>Essent</v>
          </cell>
          <cell r="E5499">
            <v>3.71</v>
          </cell>
          <cell r="G5499" t="str">
            <v>€/mmbtu</v>
          </cell>
          <cell r="H5499">
            <v>1343.4166666666667</v>
          </cell>
          <cell r="I5499" t="str">
            <v>Euro</v>
          </cell>
          <cell r="J5499" t="str">
            <v>Schek</v>
          </cell>
          <cell r="K5499">
            <v>6016.7763460000006</v>
          </cell>
          <cell r="L5499">
            <v>144317.63736679193</v>
          </cell>
          <cell r="M5499">
            <v>1343.4166666666667</v>
          </cell>
        </row>
        <row r="5500">
          <cell r="A5500">
            <v>38504</v>
          </cell>
          <cell r="B5500" t="str">
            <v>Electricity</v>
          </cell>
          <cell r="C5500" t="str">
            <v>Kerkrade</v>
          </cell>
          <cell r="D5500" t="str">
            <v>Essent</v>
          </cell>
          <cell r="G5500" t="str">
            <v>$/MWh</v>
          </cell>
          <cell r="H5500">
            <v>1438.0833333333333</v>
          </cell>
          <cell r="I5500" t="str">
            <v>Euro</v>
          </cell>
          <cell r="J5500" t="str">
            <v>Schek</v>
          </cell>
          <cell r="K5500">
            <v>0</v>
          </cell>
          <cell r="L5500">
            <v>0</v>
          </cell>
          <cell r="M5500">
            <v>0</v>
          </cell>
        </row>
        <row r="5501">
          <cell r="A5501">
            <v>38504</v>
          </cell>
          <cell r="B5501" t="str">
            <v>NG</v>
          </cell>
          <cell r="C5501" t="str">
            <v>Kerkrade</v>
          </cell>
          <cell r="D5501" t="str">
            <v>Essent</v>
          </cell>
          <cell r="E5501">
            <v>3.71</v>
          </cell>
          <cell r="G5501" t="str">
            <v>€/mmbtu</v>
          </cell>
          <cell r="H5501">
            <v>1343.4166666666667</v>
          </cell>
          <cell r="I5501" t="str">
            <v>Euro</v>
          </cell>
          <cell r="J5501" t="str">
            <v>Schek</v>
          </cell>
          <cell r="K5501">
            <v>6016.7763460000006</v>
          </cell>
          <cell r="L5501">
            <v>144317.63736679193</v>
          </cell>
          <cell r="M5501">
            <v>1343.4166666666667</v>
          </cell>
        </row>
        <row r="5502">
          <cell r="A5502">
            <v>38534</v>
          </cell>
          <cell r="B5502" t="str">
            <v>Electricity</v>
          </cell>
          <cell r="C5502" t="str">
            <v>Kerkrade</v>
          </cell>
          <cell r="D5502" t="str">
            <v>Essent</v>
          </cell>
          <cell r="G5502" t="str">
            <v>$/MWh</v>
          </cell>
          <cell r="H5502">
            <v>1438.0833333333333</v>
          </cell>
          <cell r="I5502" t="str">
            <v>Euro</v>
          </cell>
          <cell r="J5502" t="str">
            <v>Schek</v>
          </cell>
          <cell r="K5502">
            <v>0</v>
          </cell>
          <cell r="L5502">
            <v>0</v>
          </cell>
          <cell r="M5502">
            <v>0</v>
          </cell>
        </row>
        <row r="5503">
          <cell r="A5503">
            <v>38534</v>
          </cell>
          <cell r="B5503" t="str">
            <v>NG</v>
          </cell>
          <cell r="C5503" t="str">
            <v>Kerkrade</v>
          </cell>
          <cell r="D5503" t="str">
            <v>Essent</v>
          </cell>
          <cell r="E5503">
            <v>3.71</v>
          </cell>
          <cell r="G5503" t="str">
            <v>€/mmbtu</v>
          </cell>
          <cell r="H5503">
            <v>1343.4166666666667</v>
          </cell>
          <cell r="I5503" t="str">
            <v>Euro</v>
          </cell>
          <cell r="J5503" t="str">
            <v>Schek</v>
          </cell>
          <cell r="K5503">
            <v>6016.7763460000006</v>
          </cell>
          <cell r="L5503">
            <v>144317.63736679193</v>
          </cell>
          <cell r="M5503">
            <v>1343.4166666666667</v>
          </cell>
        </row>
        <row r="5504">
          <cell r="A5504">
            <v>38565</v>
          </cell>
          <cell r="B5504" t="str">
            <v>Electricity</v>
          </cell>
          <cell r="C5504" t="str">
            <v>Kerkrade</v>
          </cell>
          <cell r="D5504" t="str">
            <v>Essent</v>
          </cell>
          <cell r="G5504" t="str">
            <v>$/MWh</v>
          </cell>
          <cell r="H5504">
            <v>1438.0833333333333</v>
          </cell>
          <cell r="I5504" t="str">
            <v>Euro</v>
          </cell>
          <cell r="J5504" t="str">
            <v>Schek</v>
          </cell>
          <cell r="K5504">
            <v>0</v>
          </cell>
          <cell r="L5504">
            <v>0</v>
          </cell>
          <cell r="M5504">
            <v>0</v>
          </cell>
        </row>
        <row r="5505">
          <cell r="A5505">
            <v>38565</v>
          </cell>
          <cell r="B5505" t="str">
            <v>NG</v>
          </cell>
          <cell r="C5505" t="str">
            <v>Kerkrade</v>
          </cell>
          <cell r="D5505" t="str">
            <v>Essent</v>
          </cell>
          <cell r="E5505">
            <v>3.71</v>
          </cell>
          <cell r="G5505" t="str">
            <v>€/mmbtu</v>
          </cell>
          <cell r="H5505">
            <v>1343.4166666666667</v>
          </cell>
          <cell r="I5505" t="str">
            <v>Euro</v>
          </cell>
          <cell r="J5505" t="str">
            <v>Schek</v>
          </cell>
          <cell r="K5505">
            <v>6016.7763460000006</v>
          </cell>
          <cell r="L5505">
            <v>144317.63736679193</v>
          </cell>
          <cell r="M5505">
            <v>1343.4166666666667</v>
          </cell>
        </row>
        <row r="5506">
          <cell r="A5506">
            <v>38596</v>
          </cell>
          <cell r="B5506" t="str">
            <v>Electricity</v>
          </cell>
          <cell r="C5506" t="str">
            <v>Kerkrade</v>
          </cell>
          <cell r="D5506" t="str">
            <v>Essent</v>
          </cell>
          <cell r="G5506" t="str">
            <v>$/MWh</v>
          </cell>
          <cell r="H5506">
            <v>1438.0833333333333</v>
          </cell>
          <cell r="I5506" t="str">
            <v>Euro</v>
          </cell>
          <cell r="J5506" t="str">
            <v>Schek</v>
          </cell>
          <cell r="K5506">
            <v>0</v>
          </cell>
          <cell r="L5506">
            <v>0</v>
          </cell>
          <cell r="M5506">
            <v>0</v>
          </cell>
        </row>
        <row r="5507">
          <cell r="A5507">
            <v>38596</v>
          </cell>
          <cell r="B5507" t="str">
            <v>NG</v>
          </cell>
          <cell r="C5507" t="str">
            <v>Kerkrade</v>
          </cell>
          <cell r="D5507" t="str">
            <v>Essent</v>
          </cell>
          <cell r="E5507">
            <v>3.71</v>
          </cell>
          <cell r="G5507" t="str">
            <v>€/mmbtu</v>
          </cell>
          <cell r="H5507">
            <v>1343.4166666666667</v>
          </cell>
          <cell r="I5507" t="str">
            <v>Euro</v>
          </cell>
          <cell r="J5507" t="str">
            <v>Schek</v>
          </cell>
          <cell r="K5507">
            <v>6016.7763460000006</v>
          </cell>
          <cell r="L5507">
            <v>144317.63736679193</v>
          </cell>
          <cell r="M5507">
            <v>1343.4166666666667</v>
          </cell>
        </row>
        <row r="5508">
          <cell r="A5508">
            <v>38626</v>
          </cell>
          <cell r="B5508" t="str">
            <v>Electricity</v>
          </cell>
          <cell r="C5508" t="str">
            <v>Kerkrade</v>
          </cell>
          <cell r="D5508" t="str">
            <v>Essent</v>
          </cell>
          <cell r="G5508" t="str">
            <v>$/MWh</v>
          </cell>
          <cell r="H5508">
            <v>1438.0833333333333</v>
          </cell>
          <cell r="I5508" t="str">
            <v>Euro</v>
          </cell>
          <cell r="J5508" t="str">
            <v>Schek</v>
          </cell>
          <cell r="K5508">
            <v>0</v>
          </cell>
          <cell r="L5508">
            <v>0</v>
          </cell>
          <cell r="M5508">
            <v>0</v>
          </cell>
        </row>
        <row r="5509">
          <cell r="A5509">
            <v>38626</v>
          </cell>
          <cell r="B5509" t="str">
            <v>NG</v>
          </cell>
          <cell r="C5509" t="str">
            <v>Kerkrade</v>
          </cell>
          <cell r="D5509" t="str">
            <v>Essent</v>
          </cell>
          <cell r="E5509">
            <v>3.88</v>
          </cell>
          <cell r="G5509" t="str">
            <v>€/mmbtu</v>
          </cell>
          <cell r="H5509">
            <v>1343.4166666666667</v>
          </cell>
          <cell r="I5509" t="str">
            <v>Euro</v>
          </cell>
          <cell r="J5509" t="str">
            <v>Schek</v>
          </cell>
          <cell r="K5509">
            <v>6292.4776880000009</v>
          </cell>
          <cell r="L5509">
            <v>144317.63736679193</v>
          </cell>
          <cell r="M5509">
            <v>1343.4166666666667</v>
          </cell>
        </row>
        <row r="5510">
          <cell r="A5510">
            <v>38657</v>
          </cell>
          <cell r="B5510" t="str">
            <v>Electricity</v>
          </cell>
          <cell r="C5510" t="str">
            <v>Kerkrade</v>
          </cell>
          <cell r="D5510" t="str">
            <v>Essent</v>
          </cell>
          <cell r="G5510" t="str">
            <v>$/MWh</v>
          </cell>
          <cell r="H5510">
            <v>1438.0833333333333</v>
          </cell>
          <cell r="I5510" t="str">
            <v>Euro</v>
          </cell>
          <cell r="J5510" t="str">
            <v>Schek</v>
          </cell>
          <cell r="K5510">
            <v>0</v>
          </cell>
          <cell r="L5510">
            <v>0</v>
          </cell>
          <cell r="M5510">
            <v>0</v>
          </cell>
        </row>
        <row r="5511">
          <cell r="A5511">
            <v>38657</v>
          </cell>
          <cell r="B5511" t="str">
            <v>NG</v>
          </cell>
          <cell r="C5511" t="str">
            <v>Kerkrade</v>
          </cell>
          <cell r="D5511" t="str">
            <v>Essent</v>
          </cell>
          <cell r="E5511">
            <v>3.88</v>
          </cell>
          <cell r="G5511" t="str">
            <v>€/mmbtu</v>
          </cell>
          <cell r="H5511">
            <v>1343.4166666666667</v>
          </cell>
          <cell r="I5511" t="str">
            <v>Euro</v>
          </cell>
          <cell r="J5511" t="str">
            <v>Schek</v>
          </cell>
          <cell r="K5511">
            <v>6292.4776880000009</v>
          </cell>
          <cell r="L5511">
            <v>144317.63736679193</v>
          </cell>
          <cell r="M5511">
            <v>1343.4166666666667</v>
          </cell>
        </row>
        <row r="5512">
          <cell r="A5512">
            <v>38687</v>
          </cell>
          <cell r="B5512" t="str">
            <v>Electricity</v>
          </cell>
          <cell r="C5512" t="str">
            <v>Kerkrade</v>
          </cell>
          <cell r="D5512" t="str">
            <v>Essent</v>
          </cell>
          <cell r="G5512" t="str">
            <v>$/MWh</v>
          </cell>
          <cell r="H5512">
            <v>1438.0833333333333</v>
          </cell>
          <cell r="I5512" t="str">
            <v>Euro</v>
          </cell>
          <cell r="J5512" t="str">
            <v>Schek</v>
          </cell>
          <cell r="K5512">
            <v>0</v>
          </cell>
          <cell r="L5512">
            <v>0</v>
          </cell>
          <cell r="M5512">
            <v>0</v>
          </cell>
        </row>
        <row r="5513">
          <cell r="A5513">
            <v>38687</v>
          </cell>
          <cell r="B5513" t="str">
            <v>NG</v>
          </cell>
          <cell r="C5513" t="str">
            <v>Kerkrade</v>
          </cell>
          <cell r="D5513" t="str">
            <v>Essent</v>
          </cell>
          <cell r="E5513">
            <v>3.88</v>
          </cell>
          <cell r="G5513" t="str">
            <v>€/mmbtu</v>
          </cell>
          <cell r="H5513">
            <v>1343.4166666666667</v>
          </cell>
          <cell r="I5513" t="str">
            <v>Euro</v>
          </cell>
          <cell r="J5513" t="str">
            <v>Schek</v>
          </cell>
          <cell r="K5513">
            <v>6292.4776880000009</v>
          </cell>
          <cell r="L5513">
            <v>144317.63736679193</v>
          </cell>
          <cell r="M5513">
            <v>1343.4166666666667</v>
          </cell>
        </row>
        <row r="5514">
          <cell r="A5514">
            <v>37622</v>
          </cell>
          <cell r="B5514" t="str">
            <v>Fuel Oil</v>
          </cell>
          <cell r="C5514" t="str">
            <v>Kinston</v>
          </cell>
          <cell r="D5514" t="str">
            <v>Amerada Hess</v>
          </cell>
          <cell r="E5514">
            <v>32.407499999999999</v>
          </cell>
          <cell r="G5514" t="str">
            <v>$/bbl</v>
          </cell>
          <cell r="H5514">
            <v>7500</v>
          </cell>
          <cell r="I5514" t="str">
            <v>US</v>
          </cell>
          <cell r="J5514" t="str">
            <v>Greene</v>
          </cell>
          <cell r="K5514">
            <v>243056.25</v>
          </cell>
          <cell r="L5514">
            <v>243056.25</v>
          </cell>
          <cell r="M5514">
            <v>7500</v>
          </cell>
        </row>
        <row r="5515">
          <cell r="A5515">
            <v>37653</v>
          </cell>
          <cell r="B5515" t="str">
            <v>Fuel Oil</v>
          </cell>
          <cell r="C5515" t="str">
            <v>Kinston</v>
          </cell>
          <cell r="D5515" t="str">
            <v>Amerada Hess</v>
          </cell>
          <cell r="E5515">
            <v>34.157499999999999</v>
          </cell>
          <cell r="G5515" t="str">
            <v>$/bbl</v>
          </cell>
          <cell r="H5515">
            <v>7500</v>
          </cell>
          <cell r="I5515" t="str">
            <v>US</v>
          </cell>
          <cell r="J5515" t="str">
            <v>Greene</v>
          </cell>
          <cell r="K5515">
            <v>256181.25</v>
          </cell>
          <cell r="L5515">
            <v>256181.25</v>
          </cell>
          <cell r="M5515">
            <v>7500</v>
          </cell>
        </row>
        <row r="5516">
          <cell r="A5516">
            <v>37681</v>
          </cell>
          <cell r="B5516" t="str">
            <v>Fuel Oil</v>
          </cell>
          <cell r="C5516" t="str">
            <v>Kinston</v>
          </cell>
          <cell r="D5516" t="str">
            <v>Amerada Hess</v>
          </cell>
          <cell r="E5516">
            <v>29.196666666666669</v>
          </cell>
          <cell r="G5516" t="str">
            <v>$/bbl</v>
          </cell>
          <cell r="H5516">
            <v>7500</v>
          </cell>
          <cell r="I5516" t="str">
            <v>US</v>
          </cell>
          <cell r="J5516" t="str">
            <v>Greene</v>
          </cell>
          <cell r="K5516">
            <v>218975.00000000003</v>
          </cell>
          <cell r="L5516">
            <v>218975.00000000003</v>
          </cell>
          <cell r="M5516">
            <v>7500</v>
          </cell>
        </row>
        <row r="5517">
          <cell r="A5517">
            <v>37712</v>
          </cell>
          <cell r="B5517" t="str">
            <v>Fuel Oil</v>
          </cell>
          <cell r="C5517" t="str">
            <v>Kinston</v>
          </cell>
          <cell r="D5517" t="str">
            <v>Amerada Hess</v>
          </cell>
          <cell r="E5517">
            <v>24.0275</v>
          </cell>
          <cell r="G5517" t="str">
            <v>$/bbl</v>
          </cell>
          <cell r="H5517">
            <v>7500</v>
          </cell>
          <cell r="I5517" t="str">
            <v>US</v>
          </cell>
          <cell r="J5517" t="str">
            <v>Greene</v>
          </cell>
          <cell r="K5517">
            <v>180206.25</v>
          </cell>
          <cell r="L5517">
            <v>180206.25</v>
          </cell>
          <cell r="M5517">
            <v>7500</v>
          </cell>
        </row>
        <row r="5518">
          <cell r="A5518">
            <v>37742</v>
          </cell>
          <cell r="B5518" t="str">
            <v>Fuel Oil</v>
          </cell>
          <cell r="C5518" t="str">
            <v>Kinston</v>
          </cell>
          <cell r="D5518" t="str">
            <v>Amerada Hess</v>
          </cell>
          <cell r="E5518">
            <v>24.912500000000001</v>
          </cell>
          <cell r="G5518" t="str">
            <v>$/bbl</v>
          </cell>
          <cell r="H5518">
            <v>7500</v>
          </cell>
          <cell r="I5518" t="str">
            <v>US</v>
          </cell>
          <cell r="J5518" t="str">
            <v>Greene</v>
          </cell>
          <cell r="K5518">
            <v>186843.75</v>
          </cell>
          <cell r="L5518">
            <v>186843.75</v>
          </cell>
          <cell r="M5518">
            <v>7500</v>
          </cell>
        </row>
        <row r="5519">
          <cell r="A5519">
            <v>37773</v>
          </cell>
          <cell r="B5519" t="str">
            <v>Fuel Oil</v>
          </cell>
          <cell r="C5519" t="str">
            <v>Kinston</v>
          </cell>
          <cell r="D5519" t="str">
            <v>Amerada Hess</v>
          </cell>
          <cell r="E5519">
            <v>25.587499999999999</v>
          </cell>
          <cell r="G5519" t="str">
            <v>$/bbl</v>
          </cell>
          <cell r="H5519">
            <v>7500</v>
          </cell>
          <cell r="I5519" t="str">
            <v>US</v>
          </cell>
          <cell r="J5519" t="str">
            <v>Greene</v>
          </cell>
          <cell r="K5519">
            <v>191906.25</v>
          </cell>
          <cell r="L5519">
            <v>191906.25</v>
          </cell>
          <cell r="M5519">
            <v>7500</v>
          </cell>
        </row>
        <row r="5520">
          <cell r="A5520">
            <v>37803</v>
          </cell>
          <cell r="B5520" t="str">
            <v>Fuel Oil</v>
          </cell>
          <cell r="C5520" t="str">
            <v>Kinston</v>
          </cell>
          <cell r="D5520" t="str">
            <v>Amerada Hess</v>
          </cell>
          <cell r="E5520">
            <v>29.3825</v>
          </cell>
          <cell r="G5520" t="str">
            <v>$/bbl</v>
          </cell>
          <cell r="H5520">
            <v>7500</v>
          </cell>
          <cell r="I5520" t="str">
            <v>US</v>
          </cell>
          <cell r="J5520" t="str">
            <v>Greene</v>
          </cell>
          <cell r="K5520">
            <v>220368.75</v>
          </cell>
          <cell r="L5520">
            <v>220368.75</v>
          </cell>
          <cell r="M5520">
            <v>7500</v>
          </cell>
        </row>
        <row r="5521">
          <cell r="A5521">
            <v>37834</v>
          </cell>
          <cell r="B5521" t="str">
            <v>Fuel Oil</v>
          </cell>
          <cell r="C5521" t="str">
            <v>Kinston</v>
          </cell>
          <cell r="D5521" t="str">
            <v>Amerada Hess</v>
          </cell>
          <cell r="E5521">
            <v>29.5</v>
          </cell>
          <cell r="G5521" t="str">
            <v>$/bbl</v>
          </cell>
          <cell r="H5521">
            <v>7500</v>
          </cell>
          <cell r="I5521" t="str">
            <v>US</v>
          </cell>
          <cell r="J5521" t="str">
            <v>Greene</v>
          </cell>
          <cell r="K5521">
            <v>221250</v>
          </cell>
          <cell r="L5521">
            <v>221250</v>
          </cell>
          <cell r="M5521">
            <v>7500</v>
          </cell>
        </row>
        <row r="5522">
          <cell r="A5522">
            <v>37865</v>
          </cell>
          <cell r="B5522" t="str">
            <v>Fuel Oil</v>
          </cell>
          <cell r="C5522" t="str">
            <v>Kinston</v>
          </cell>
          <cell r="D5522" t="str">
            <v>Amerada Hess</v>
          </cell>
          <cell r="E5522">
            <v>27.68</v>
          </cell>
          <cell r="G5522" t="str">
            <v>$/bbl</v>
          </cell>
          <cell r="H5522">
            <v>7500</v>
          </cell>
          <cell r="I5522" t="str">
            <v>US</v>
          </cell>
          <cell r="J5522" t="str">
            <v>Greene</v>
          </cell>
          <cell r="K5522">
            <v>207600</v>
          </cell>
          <cell r="L5522">
            <v>207600</v>
          </cell>
          <cell r="M5522">
            <v>7500</v>
          </cell>
        </row>
        <row r="5523">
          <cell r="A5523">
            <v>37895</v>
          </cell>
          <cell r="B5523" t="str">
            <v>Fuel Oil</v>
          </cell>
          <cell r="C5523" t="str">
            <v>Kinston</v>
          </cell>
          <cell r="D5523" t="str">
            <v>Amerada Hess</v>
          </cell>
          <cell r="E5523">
            <v>27.41</v>
          </cell>
          <cell r="G5523" t="str">
            <v>$/bbl</v>
          </cell>
          <cell r="H5523">
            <v>7500</v>
          </cell>
          <cell r="I5523" t="str">
            <v>US</v>
          </cell>
          <cell r="J5523" t="str">
            <v>Greene</v>
          </cell>
          <cell r="K5523">
            <v>205575</v>
          </cell>
          <cell r="L5523">
            <v>205575</v>
          </cell>
          <cell r="M5523">
            <v>7500</v>
          </cell>
        </row>
        <row r="5524">
          <cell r="A5524">
            <v>37926</v>
          </cell>
          <cell r="B5524" t="str">
            <v>Fuel Oil</v>
          </cell>
          <cell r="C5524" t="str">
            <v>Kinston</v>
          </cell>
          <cell r="D5524" t="str">
            <v>Amerada Hess</v>
          </cell>
          <cell r="E5524">
            <v>27.91</v>
          </cell>
          <cell r="G5524" t="str">
            <v>$/bbl</v>
          </cell>
          <cell r="H5524">
            <v>7500</v>
          </cell>
          <cell r="I5524" t="str">
            <v>US</v>
          </cell>
          <cell r="J5524" t="str">
            <v>Greene</v>
          </cell>
          <cell r="K5524">
            <v>209325</v>
          </cell>
          <cell r="L5524">
            <v>209325</v>
          </cell>
          <cell r="M5524">
            <v>7500</v>
          </cell>
        </row>
        <row r="5525">
          <cell r="A5525">
            <v>37956</v>
          </cell>
          <cell r="B5525" t="str">
            <v>Fuel Oil</v>
          </cell>
          <cell r="C5525" t="str">
            <v>Kinston</v>
          </cell>
          <cell r="D5525" t="str">
            <v>Amerada Hess</v>
          </cell>
          <cell r="E5525">
            <v>27.91</v>
          </cell>
          <cell r="G5525" t="str">
            <v>$/bbl</v>
          </cell>
          <cell r="H5525">
            <v>7500</v>
          </cell>
          <cell r="I5525" t="str">
            <v>US</v>
          </cell>
          <cell r="J5525" t="str">
            <v>Greene</v>
          </cell>
          <cell r="K5525">
            <v>209325</v>
          </cell>
          <cell r="L5525">
            <v>209325</v>
          </cell>
          <cell r="M5525">
            <v>7500</v>
          </cell>
        </row>
        <row r="5526">
          <cell r="A5526">
            <v>37987</v>
          </cell>
          <cell r="B5526" t="str">
            <v>Fuel Oil</v>
          </cell>
          <cell r="C5526" t="str">
            <v>Kinston</v>
          </cell>
          <cell r="D5526" t="str">
            <v>Amerada Hess</v>
          </cell>
          <cell r="E5526">
            <v>26.69</v>
          </cell>
          <cell r="G5526" t="str">
            <v>$/bbl</v>
          </cell>
          <cell r="H5526">
            <v>4583.333333333333</v>
          </cell>
          <cell r="I5526" t="str">
            <v>US</v>
          </cell>
          <cell r="J5526" t="str">
            <v>Greene</v>
          </cell>
          <cell r="K5526">
            <v>122329.16666666667</v>
          </cell>
          <cell r="L5526">
            <v>122329.16666666667</v>
          </cell>
          <cell r="M5526">
            <v>4583.333333333333</v>
          </cell>
        </row>
        <row r="5527">
          <cell r="A5527">
            <v>38018</v>
          </cell>
          <cell r="B5527" t="str">
            <v>Fuel Oil</v>
          </cell>
          <cell r="C5527" t="str">
            <v>Kinston</v>
          </cell>
          <cell r="D5527" t="str">
            <v>Amerada Hess</v>
          </cell>
          <cell r="E5527">
            <v>29.51</v>
          </cell>
          <cell r="G5527" t="str">
            <v>$/bbl</v>
          </cell>
          <cell r="H5527">
            <v>4583.333333333333</v>
          </cell>
          <cell r="I5527" t="str">
            <v>US</v>
          </cell>
          <cell r="J5527" t="str">
            <v>Greene</v>
          </cell>
          <cell r="K5527">
            <v>135254.16666666666</v>
          </cell>
          <cell r="L5527">
            <v>135254.16666666666</v>
          </cell>
          <cell r="M5527">
            <v>4583.333333333333</v>
          </cell>
        </row>
        <row r="5528">
          <cell r="A5528">
            <v>38047</v>
          </cell>
          <cell r="B5528" t="str">
            <v>Fuel Oil</v>
          </cell>
          <cell r="C5528" t="str">
            <v>Kinston</v>
          </cell>
          <cell r="D5528" t="str">
            <v>Amerada Hess</v>
          </cell>
          <cell r="E5528">
            <v>30.065999999999999</v>
          </cell>
          <cell r="G5528" t="str">
            <v>$/bbl</v>
          </cell>
          <cell r="H5528">
            <v>4583.333333333333</v>
          </cell>
          <cell r="I5528" t="str">
            <v>US</v>
          </cell>
          <cell r="J5528" t="str">
            <v>Greene</v>
          </cell>
          <cell r="K5528">
            <v>137802.5</v>
          </cell>
          <cell r="L5528">
            <v>137802.5</v>
          </cell>
          <cell r="M5528">
            <v>4583.333333333333</v>
          </cell>
        </row>
        <row r="5529">
          <cell r="A5529">
            <v>38078</v>
          </cell>
          <cell r="B5529" t="str">
            <v>Fuel Oil</v>
          </cell>
          <cell r="C5529" t="str">
            <v>Kinston</v>
          </cell>
          <cell r="D5529" t="str">
            <v>Amerada Hess</v>
          </cell>
          <cell r="E5529">
            <v>30.704799999999995</v>
          </cell>
          <cell r="G5529" t="str">
            <v>$/bbl</v>
          </cell>
          <cell r="H5529">
            <v>4583.333333333333</v>
          </cell>
          <cell r="I5529" t="str">
            <v>US</v>
          </cell>
          <cell r="J5529" t="str">
            <v>Greene</v>
          </cell>
          <cell r="K5529">
            <v>140730.33333333331</v>
          </cell>
          <cell r="L5529">
            <v>140730.33333333331</v>
          </cell>
          <cell r="M5529">
            <v>4583.333333333333</v>
          </cell>
        </row>
        <row r="5530">
          <cell r="A5530">
            <v>38108</v>
          </cell>
          <cell r="B5530" t="str">
            <v>Fuel Oil</v>
          </cell>
          <cell r="C5530" t="str">
            <v>Kinston</v>
          </cell>
          <cell r="D5530" t="str">
            <v>Amerada Hess</v>
          </cell>
          <cell r="E5530">
            <v>30.242799999999999</v>
          </cell>
          <cell r="G5530" t="str">
            <v>$/bbl</v>
          </cell>
          <cell r="H5530">
            <v>4583.333333333333</v>
          </cell>
          <cell r="I5530" t="str">
            <v>US</v>
          </cell>
          <cell r="J5530" t="str">
            <v>Greene</v>
          </cell>
          <cell r="K5530">
            <v>138612.83333333331</v>
          </cell>
          <cell r="L5530">
            <v>138612.83333333331</v>
          </cell>
          <cell r="M5530">
            <v>4583.333333333333</v>
          </cell>
        </row>
        <row r="5531">
          <cell r="A5531">
            <v>38139</v>
          </cell>
          <cell r="B5531" t="str">
            <v>Fuel Oil</v>
          </cell>
          <cell r="C5531" t="str">
            <v>Kinston</v>
          </cell>
          <cell r="D5531" t="str">
            <v>Amerada Hess</v>
          </cell>
          <cell r="E5531">
            <v>29.763999999999999</v>
          </cell>
          <cell r="G5531" t="str">
            <v>$/bbl</v>
          </cell>
          <cell r="H5531">
            <v>4583.333333333333</v>
          </cell>
          <cell r="I5531" t="str">
            <v>US</v>
          </cell>
          <cell r="J5531" t="str">
            <v>Greene</v>
          </cell>
          <cell r="K5531">
            <v>136418.33333333331</v>
          </cell>
          <cell r="L5531">
            <v>136418.33333333331</v>
          </cell>
          <cell r="M5531">
            <v>4583.333333333333</v>
          </cell>
        </row>
        <row r="5532">
          <cell r="A5532">
            <v>38169</v>
          </cell>
          <cell r="B5532" t="str">
            <v>Fuel Oil</v>
          </cell>
          <cell r="C5532" t="str">
            <v>Kinston</v>
          </cell>
          <cell r="D5532" t="str">
            <v>Amerada Hess</v>
          </cell>
          <cell r="E5532">
            <v>29.2852</v>
          </cell>
          <cell r="G5532" t="str">
            <v>$/bbl</v>
          </cell>
          <cell r="H5532">
            <v>4583.333333333333</v>
          </cell>
          <cell r="I5532" t="str">
            <v>US</v>
          </cell>
          <cell r="J5532" t="str">
            <v>Greene</v>
          </cell>
          <cell r="K5532">
            <v>134223.83333333331</v>
          </cell>
          <cell r="L5532">
            <v>134223.83333333331</v>
          </cell>
          <cell r="M5532">
            <v>4583.333333333333</v>
          </cell>
        </row>
        <row r="5533">
          <cell r="A5533">
            <v>38200</v>
          </cell>
          <cell r="B5533" t="str">
            <v>Fuel Oil</v>
          </cell>
          <cell r="C5533" t="str">
            <v>Kinston</v>
          </cell>
          <cell r="D5533" t="str">
            <v>Amerada Hess</v>
          </cell>
          <cell r="E5533">
            <v>28.865199999999998</v>
          </cell>
          <cell r="G5533" t="str">
            <v>$/bbl</v>
          </cell>
          <cell r="H5533">
            <v>4583.333333333333</v>
          </cell>
          <cell r="I5533" t="str">
            <v>US</v>
          </cell>
          <cell r="J5533" t="str">
            <v>Greene</v>
          </cell>
          <cell r="K5533">
            <v>132298.83333333331</v>
          </cell>
          <cell r="L5533">
            <v>132298.83333333331</v>
          </cell>
          <cell r="M5533">
            <v>4583.333333333333</v>
          </cell>
        </row>
        <row r="5534">
          <cell r="A5534">
            <v>38231</v>
          </cell>
          <cell r="B5534" t="str">
            <v>Fuel Oil</v>
          </cell>
          <cell r="C5534" t="str">
            <v>Kinston</v>
          </cell>
          <cell r="D5534" t="str">
            <v>Amerada Hess</v>
          </cell>
          <cell r="E5534">
            <v>28.495599999999996</v>
          </cell>
          <cell r="G5534" t="str">
            <v>$/bbl</v>
          </cell>
          <cell r="H5534">
            <v>4583.333333333333</v>
          </cell>
          <cell r="I5534" t="str">
            <v>US</v>
          </cell>
          <cell r="J5534" t="str">
            <v>Greene</v>
          </cell>
          <cell r="K5534">
            <v>130604.8333333333</v>
          </cell>
          <cell r="L5534">
            <v>130604.8333333333</v>
          </cell>
          <cell r="M5534">
            <v>4583.333333333333</v>
          </cell>
        </row>
        <row r="5535">
          <cell r="A5535">
            <v>38261</v>
          </cell>
          <cell r="B5535" t="str">
            <v>Fuel Oil</v>
          </cell>
          <cell r="C5535" t="str">
            <v>Kinston</v>
          </cell>
          <cell r="D5535" t="str">
            <v>Amerada Hess</v>
          </cell>
          <cell r="E5535">
            <v>28.184799999999996</v>
          </cell>
          <cell r="G5535" t="str">
            <v>$/bbl</v>
          </cell>
          <cell r="H5535">
            <v>4583.333333333333</v>
          </cell>
          <cell r="I5535" t="str">
            <v>US</v>
          </cell>
          <cell r="J5535" t="str">
            <v>Greene</v>
          </cell>
          <cell r="K5535">
            <v>129180.3333333333</v>
          </cell>
          <cell r="L5535">
            <v>129180.3333333333</v>
          </cell>
          <cell r="M5535">
            <v>4583.333333333333</v>
          </cell>
        </row>
        <row r="5536">
          <cell r="A5536">
            <v>38292</v>
          </cell>
          <cell r="B5536" t="str">
            <v>Fuel Oil</v>
          </cell>
          <cell r="C5536" t="str">
            <v>Kinston</v>
          </cell>
          <cell r="D5536" t="str">
            <v>Amerada Hess</v>
          </cell>
          <cell r="E5536">
            <v>27.941199999999998</v>
          </cell>
          <cell r="G5536" t="str">
            <v>$/bbl</v>
          </cell>
          <cell r="H5536">
            <v>4583.333333333333</v>
          </cell>
          <cell r="I5536" t="str">
            <v>US</v>
          </cell>
          <cell r="J5536" t="str">
            <v>Greene</v>
          </cell>
          <cell r="K5536">
            <v>128063.83333333331</v>
          </cell>
          <cell r="L5536">
            <v>128063.83333333331</v>
          </cell>
          <cell r="M5536">
            <v>4583.333333333333</v>
          </cell>
        </row>
        <row r="5537">
          <cell r="A5537">
            <v>38322</v>
          </cell>
          <cell r="B5537" t="str">
            <v>Fuel Oil</v>
          </cell>
          <cell r="C5537" t="str">
            <v>Kinston</v>
          </cell>
          <cell r="D5537" t="str">
            <v>Amerada Hess</v>
          </cell>
          <cell r="E5537">
            <v>27.747999999999998</v>
          </cell>
          <cell r="G5537" t="str">
            <v>$/bbl</v>
          </cell>
          <cell r="H5537">
            <v>4583.333333333333</v>
          </cell>
          <cell r="I5537" t="str">
            <v>US</v>
          </cell>
          <cell r="J5537" t="str">
            <v>Greene</v>
          </cell>
          <cell r="K5537">
            <v>127178.33333333331</v>
          </cell>
          <cell r="L5537">
            <v>127178.33333333331</v>
          </cell>
          <cell r="M5537">
            <v>4583.333333333333</v>
          </cell>
        </row>
        <row r="5538">
          <cell r="A5538">
            <v>38353</v>
          </cell>
          <cell r="B5538" t="str">
            <v>Fuel Oil</v>
          </cell>
          <cell r="C5538" t="str">
            <v>Kinston</v>
          </cell>
          <cell r="D5538" t="str">
            <v>Amerada Hess</v>
          </cell>
          <cell r="E5538">
            <v>32.01</v>
          </cell>
          <cell r="G5538" t="str">
            <v>$/bbl</v>
          </cell>
          <cell r="H5538">
            <v>4583.333333333333</v>
          </cell>
          <cell r="I5538" t="str">
            <v>US</v>
          </cell>
          <cell r="J5538" t="str">
            <v>Greene</v>
          </cell>
          <cell r="K5538">
            <v>146712.49999999997</v>
          </cell>
          <cell r="L5538">
            <v>146712.49999999997</v>
          </cell>
          <cell r="M5538">
            <v>4583.333333333333</v>
          </cell>
        </row>
        <row r="5539">
          <cell r="A5539">
            <v>38384</v>
          </cell>
          <cell r="B5539" t="str">
            <v>Fuel Oil</v>
          </cell>
          <cell r="C5539" t="str">
            <v>Kinston</v>
          </cell>
          <cell r="D5539" t="str">
            <v>Amerada Hess</v>
          </cell>
          <cell r="E5539">
            <v>32.01</v>
          </cell>
          <cell r="G5539" t="str">
            <v>$/bbl</v>
          </cell>
          <cell r="H5539">
            <v>4583.333333333333</v>
          </cell>
          <cell r="I5539" t="str">
            <v>US</v>
          </cell>
          <cell r="J5539" t="str">
            <v>Greene</v>
          </cell>
          <cell r="K5539">
            <v>146712.49999999997</v>
          </cell>
          <cell r="L5539">
            <v>146712.49999999997</v>
          </cell>
          <cell r="M5539">
            <v>4583.333333333333</v>
          </cell>
        </row>
        <row r="5540">
          <cell r="A5540">
            <v>38412</v>
          </cell>
          <cell r="B5540" t="str">
            <v>Fuel Oil</v>
          </cell>
          <cell r="C5540" t="str">
            <v>Kinston</v>
          </cell>
          <cell r="D5540" t="str">
            <v>Amerada Hess</v>
          </cell>
          <cell r="E5540">
            <v>32.01</v>
          </cell>
          <cell r="G5540" t="str">
            <v>$/bbl</v>
          </cell>
          <cell r="H5540">
            <v>4583.333333333333</v>
          </cell>
          <cell r="I5540" t="str">
            <v>US</v>
          </cell>
          <cell r="J5540" t="str">
            <v>Greene</v>
          </cell>
          <cell r="K5540">
            <v>146712.49999999997</v>
          </cell>
          <cell r="L5540">
            <v>146712.49999999997</v>
          </cell>
          <cell r="M5540">
            <v>4583.333333333333</v>
          </cell>
        </row>
        <row r="5541">
          <cell r="A5541">
            <v>38443</v>
          </cell>
          <cell r="B5541" t="str">
            <v>Fuel Oil</v>
          </cell>
          <cell r="C5541" t="str">
            <v>Kinston</v>
          </cell>
          <cell r="D5541" t="str">
            <v>Amerada Hess</v>
          </cell>
          <cell r="E5541">
            <v>32.01</v>
          </cell>
          <cell r="G5541" t="str">
            <v>$/bbl</v>
          </cell>
          <cell r="H5541">
            <v>4583.333333333333</v>
          </cell>
          <cell r="I5541" t="str">
            <v>US</v>
          </cell>
          <cell r="J5541" t="str">
            <v>Greene</v>
          </cell>
          <cell r="K5541">
            <v>146712.49999999997</v>
          </cell>
          <cell r="L5541">
            <v>146712.49999999997</v>
          </cell>
          <cell r="M5541">
            <v>4583.333333333333</v>
          </cell>
        </row>
        <row r="5542">
          <cell r="A5542">
            <v>38473</v>
          </cell>
          <cell r="B5542" t="str">
            <v>Fuel Oil</v>
          </cell>
          <cell r="C5542" t="str">
            <v>Kinston</v>
          </cell>
          <cell r="D5542" t="str">
            <v>Amerada Hess</v>
          </cell>
          <cell r="E5542">
            <v>32.01</v>
          </cell>
          <cell r="G5542" t="str">
            <v>$/bbl</v>
          </cell>
          <cell r="H5542">
            <v>4583.333333333333</v>
          </cell>
          <cell r="I5542" t="str">
            <v>US</v>
          </cell>
          <cell r="J5542" t="str">
            <v>Greene</v>
          </cell>
          <cell r="K5542">
            <v>146712.49999999997</v>
          </cell>
          <cell r="L5542">
            <v>146712.49999999997</v>
          </cell>
          <cell r="M5542">
            <v>4583.333333333333</v>
          </cell>
        </row>
        <row r="5543">
          <cell r="A5543">
            <v>38504</v>
          </cell>
          <cell r="B5543" t="str">
            <v>Fuel Oil</v>
          </cell>
          <cell r="C5543" t="str">
            <v>Kinston</v>
          </cell>
          <cell r="D5543" t="str">
            <v>Amerada Hess</v>
          </cell>
          <cell r="E5543">
            <v>32.01</v>
          </cell>
          <cell r="G5543" t="str">
            <v>$/bbl</v>
          </cell>
          <cell r="H5543">
            <v>4583.333333333333</v>
          </cell>
          <cell r="I5543" t="str">
            <v>US</v>
          </cell>
          <cell r="J5543" t="str">
            <v>Greene</v>
          </cell>
          <cell r="K5543">
            <v>146712.49999999997</v>
          </cell>
          <cell r="L5543">
            <v>146712.49999999997</v>
          </cell>
          <cell r="M5543">
            <v>4583.333333333333</v>
          </cell>
        </row>
        <row r="5544">
          <cell r="A5544">
            <v>38534</v>
          </cell>
          <cell r="B5544" t="str">
            <v>Fuel Oil</v>
          </cell>
          <cell r="C5544" t="str">
            <v>Kinston</v>
          </cell>
          <cell r="D5544" t="str">
            <v>Amerada Hess</v>
          </cell>
          <cell r="E5544">
            <v>32.01</v>
          </cell>
          <cell r="G5544" t="str">
            <v>$/bbl</v>
          </cell>
          <cell r="H5544">
            <v>4583.333333333333</v>
          </cell>
          <cell r="I5544" t="str">
            <v>US</v>
          </cell>
          <cell r="J5544" t="str">
            <v>Greene</v>
          </cell>
          <cell r="K5544">
            <v>146712.49999999997</v>
          </cell>
          <cell r="L5544">
            <v>146712.49999999997</v>
          </cell>
          <cell r="M5544">
            <v>4583.333333333333</v>
          </cell>
        </row>
        <row r="5545">
          <cell r="A5545">
            <v>38565</v>
          </cell>
          <cell r="B5545" t="str">
            <v>Fuel Oil</v>
          </cell>
          <cell r="C5545" t="str">
            <v>Kinston</v>
          </cell>
          <cell r="D5545" t="str">
            <v>Amerada Hess</v>
          </cell>
          <cell r="E5545">
            <v>32.01</v>
          </cell>
          <cell r="G5545" t="str">
            <v>$/bbl</v>
          </cell>
          <cell r="H5545">
            <v>4583.333333333333</v>
          </cell>
          <cell r="I5545" t="str">
            <v>US</v>
          </cell>
          <cell r="J5545" t="str">
            <v>Greene</v>
          </cell>
          <cell r="K5545">
            <v>146712.49999999997</v>
          </cell>
          <cell r="L5545">
            <v>146712.49999999997</v>
          </cell>
          <cell r="M5545">
            <v>4583.333333333333</v>
          </cell>
        </row>
        <row r="5546">
          <cell r="A5546">
            <v>38596</v>
          </cell>
          <cell r="B5546" t="str">
            <v>Fuel Oil</v>
          </cell>
          <cell r="C5546" t="str">
            <v>Kinston</v>
          </cell>
          <cell r="D5546" t="str">
            <v>Amerada Hess</v>
          </cell>
          <cell r="E5546">
            <v>32.01</v>
          </cell>
          <cell r="G5546" t="str">
            <v>$/bbl</v>
          </cell>
          <cell r="H5546">
            <v>4583.333333333333</v>
          </cell>
          <cell r="I5546" t="str">
            <v>US</v>
          </cell>
          <cell r="J5546" t="str">
            <v>Greene</v>
          </cell>
          <cell r="K5546">
            <v>146712.49999999997</v>
          </cell>
          <cell r="L5546">
            <v>146712.49999999997</v>
          </cell>
          <cell r="M5546">
            <v>4583.333333333333</v>
          </cell>
        </row>
        <row r="5547">
          <cell r="A5547">
            <v>38626</v>
          </cell>
          <cell r="B5547" t="str">
            <v>Fuel Oil</v>
          </cell>
          <cell r="C5547" t="str">
            <v>Kinston</v>
          </cell>
          <cell r="D5547" t="str">
            <v>Amerada Hess</v>
          </cell>
          <cell r="E5547">
            <v>32.01</v>
          </cell>
          <cell r="G5547" t="str">
            <v>$/bbl</v>
          </cell>
          <cell r="H5547">
            <v>4583.333333333333</v>
          </cell>
          <cell r="I5547" t="str">
            <v>US</v>
          </cell>
          <cell r="J5547" t="str">
            <v>Greene</v>
          </cell>
          <cell r="K5547">
            <v>146712.49999999997</v>
          </cell>
          <cell r="L5547">
            <v>146712.49999999997</v>
          </cell>
          <cell r="M5547">
            <v>4583.333333333333</v>
          </cell>
        </row>
        <row r="5548">
          <cell r="A5548">
            <v>38657</v>
          </cell>
          <cell r="B5548" t="str">
            <v>Fuel Oil</v>
          </cell>
          <cell r="C5548" t="str">
            <v>Kinston</v>
          </cell>
          <cell r="D5548" t="str">
            <v>Amerada Hess</v>
          </cell>
          <cell r="E5548">
            <v>32.01</v>
          </cell>
          <cell r="G5548" t="str">
            <v>$/bbl</v>
          </cell>
          <cell r="H5548">
            <v>4583.333333333333</v>
          </cell>
          <cell r="I5548" t="str">
            <v>US</v>
          </cell>
          <cell r="J5548" t="str">
            <v>Greene</v>
          </cell>
          <cell r="K5548">
            <v>146712.49999999997</v>
          </cell>
          <cell r="L5548">
            <v>146712.49999999997</v>
          </cell>
          <cell r="M5548">
            <v>4583.333333333333</v>
          </cell>
        </row>
        <row r="5549">
          <cell r="A5549">
            <v>38687</v>
          </cell>
          <cell r="B5549" t="str">
            <v>Fuel Oil</v>
          </cell>
          <cell r="C5549" t="str">
            <v>Kinston</v>
          </cell>
          <cell r="D5549" t="str">
            <v>Amerada Hess</v>
          </cell>
          <cell r="E5549">
            <v>32.01</v>
          </cell>
          <cell r="G5549" t="str">
            <v>$/bbl</v>
          </cell>
          <cell r="H5549">
            <v>4583.333333333333</v>
          </cell>
          <cell r="I5549" t="str">
            <v>US</v>
          </cell>
          <cell r="J5549" t="str">
            <v>Greene</v>
          </cell>
          <cell r="K5549">
            <v>146712.49999999997</v>
          </cell>
          <cell r="L5549">
            <v>146712.49999999997</v>
          </cell>
          <cell r="M5549">
            <v>4583.333333333333</v>
          </cell>
        </row>
        <row r="5550">
          <cell r="A5550">
            <v>38353</v>
          </cell>
          <cell r="B5550" t="str">
            <v>Coal</v>
          </cell>
          <cell r="C5550" t="str">
            <v>Seaford</v>
          </cell>
          <cell r="D5550" t="str">
            <v>Unionvale</v>
          </cell>
          <cell r="E5550">
            <v>56.13</v>
          </cell>
          <cell r="F5550">
            <v>19.059999999999999</v>
          </cell>
          <cell r="G5550" t="str">
            <v>$/ton</v>
          </cell>
          <cell r="H5550">
            <v>3333.3333333333335</v>
          </cell>
          <cell r="I5550" t="str">
            <v>US</v>
          </cell>
          <cell r="J5550" t="str">
            <v>Greene</v>
          </cell>
          <cell r="K5550">
            <v>250633.33333333334</v>
          </cell>
          <cell r="L5550">
            <v>187100.00000000003</v>
          </cell>
          <cell r="M5550">
            <v>3333.3333333333335</v>
          </cell>
        </row>
        <row r="5551">
          <cell r="A5551">
            <v>38384</v>
          </cell>
          <cell r="B5551" t="str">
            <v>Coal</v>
          </cell>
          <cell r="C5551" t="str">
            <v>Seaford</v>
          </cell>
          <cell r="D5551" t="str">
            <v>Unionvale</v>
          </cell>
          <cell r="E5551">
            <v>56.13</v>
          </cell>
          <cell r="F5551">
            <v>19.059999999999999</v>
          </cell>
          <cell r="G5551" t="str">
            <v>$/ton</v>
          </cell>
          <cell r="H5551">
            <v>3333.3333333333335</v>
          </cell>
          <cell r="I5551" t="str">
            <v>US</v>
          </cell>
          <cell r="J5551" t="str">
            <v>Greene</v>
          </cell>
          <cell r="K5551">
            <v>250633.33333333334</v>
          </cell>
          <cell r="L5551">
            <v>187100.00000000003</v>
          </cell>
          <cell r="M5551">
            <v>3333.3333333333335</v>
          </cell>
        </row>
        <row r="5552">
          <cell r="A5552">
            <v>38412</v>
          </cell>
          <cell r="B5552" t="str">
            <v>Coal</v>
          </cell>
          <cell r="C5552" t="str">
            <v>Seaford</v>
          </cell>
          <cell r="D5552" t="str">
            <v>Unionvale</v>
          </cell>
          <cell r="E5552">
            <v>56.13</v>
          </cell>
          <cell r="F5552">
            <v>19.059999999999999</v>
          </cell>
          <cell r="G5552" t="str">
            <v>$/ton</v>
          </cell>
          <cell r="H5552">
            <v>3333.3333333333335</v>
          </cell>
          <cell r="I5552" t="str">
            <v>US</v>
          </cell>
          <cell r="J5552" t="str">
            <v>Greene</v>
          </cell>
          <cell r="K5552">
            <v>250633.33333333334</v>
          </cell>
          <cell r="L5552">
            <v>187100.00000000003</v>
          </cell>
          <cell r="M5552">
            <v>3333.3333333333335</v>
          </cell>
        </row>
        <row r="5553">
          <cell r="A5553">
            <v>38443</v>
          </cell>
          <cell r="B5553" t="str">
            <v>Coal</v>
          </cell>
          <cell r="C5553" t="str">
            <v>Seaford</v>
          </cell>
          <cell r="D5553" t="str">
            <v>Unionvale</v>
          </cell>
          <cell r="E5553">
            <v>56.13</v>
          </cell>
          <cell r="F5553">
            <v>19.059999999999999</v>
          </cell>
          <cell r="G5553" t="str">
            <v>$/ton</v>
          </cell>
          <cell r="H5553">
            <v>3333.3333333333335</v>
          </cell>
          <cell r="I5553" t="str">
            <v>US</v>
          </cell>
          <cell r="J5553" t="str">
            <v>Greene</v>
          </cell>
          <cell r="K5553">
            <v>250633.33333333334</v>
          </cell>
          <cell r="L5553">
            <v>187100.00000000003</v>
          </cell>
          <cell r="M5553">
            <v>3333.3333333333335</v>
          </cell>
        </row>
        <row r="5554">
          <cell r="A5554">
            <v>38473</v>
          </cell>
          <cell r="B5554" t="str">
            <v>Coal</v>
          </cell>
          <cell r="C5554" t="str">
            <v>Seaford</v>
          </cell>
          <cell r="D5554" t="str">
            <v>Unionvale</v>
          </cell>
          <cell r="E5554">
            <v>56.13</v>
          </cell>
          <cell r="F5554">
            <v>19.059999999999999</v>
          </cell>
          <cell r="G5554" t="str">
            <v>$/ton</v>
          </cell>
          <cell r="H5554">
            <v>3333.3333333333335</v>
          </cell>
          <cell r="I5554" t="str">
            <v>US</v>
          </cell>
          <cell r="J5554" t="str">
            <v>Greene</v>
          </cell>
          <cell r="K5554">
            <v>250633.33333333334</v>
          </cell>
          <cell r="L5554">
            <v>187100.00000000003</v>
          </cell>
          <cell r="M5554">
            <v>3333.3333333333335</v>
          </cell>
        </row>
        <row r="5555">
          <cell r="A5555">
            <v>38504</v>
          </cell>
          <cell r="B5555" t="str">
            <v>Coal</v>
          </cell>
          <cell r="C5555" t="str">
            <v>Seaford</v>
          </cell>
          <cell r="D5555" t="str">
            <v>Unionvale</v>
          </cell>
          <cell r="E5555">
            <v>56.13</v>
          </cell>
          <cell r="F5555">
            <v>19.059999999999999</v>
          </cell>
          <cell r="G5555" t="str">
            <v>$/ton</v>
          </cell>
          <cell r="H5555">
            <v>3333.3333333333335</v>
          </cell>
          <cell r="I5555" t="str">
            <v>US</v>
          </cell>
          <cell r="J5555" t="str">
            <v>Greene</v>
          </cell>
          <cell r="K5555">
            <v>250633.33333333334</v>
          </cell>
          <cell r="L5555">
            <v>187100.00000000003</v>
          </cell>
          <cell r="M5555">
            <v>3333.3333333333335</v>
          </cell>
        </row>
        <row r="5556">
          <cell r="A5556">
            <v>38534</v>
          </cell>
          <cell r="B5556" t="str">
            <v>Coal</v>
          </cell>
          <cell r="C5556" t="str">
            <v>Seaford</v>
          </cell>
          <cell r="D5556" t="str">
            <v>Unionvale</v>
          </cell>
          <cell r="E5556">
            <v>56.13</v>
          </cell>
          <cell r="F5556">
            <v>19.059999999999999</v>
          </cell>
          <cell r="G5556" t="str">
            <v>$/ton</v>
          </cell>
          <cell r="H5556">
            <v>3333.3333333333335</v>
          </cell>
          <cell r="I5556" t="str">
            <v>US</v>
          </cell>
          <cell r="J5556" t="str">
            <v>Greene</v>
          </cell>
          <cell r="K5556">
            <v>250633.33333333334</v>
          </cell>
          <cell r="L5556">
            <v>187100.00000000003</v>
          </cell>
          <cell r="M5556">
            <v>3333.3333333333335</v>
          </cell>
        </row>
        <row r="5557">
          <cell r="A5557">
            <v>38565</v>
          </cell>
          <cell r="B5557" t="str">
            <v>Coal</v>
          </cell>
          <cell r="C5557" t="str">
            <v>Seaford</v>
          </cell>
          <cell r="D5557" t="str">
            <v>Unionvale</v>
          </cell>
          <cell r="E5557">
            <v>56.13</v>
          </cell>
          <cell r="F5557">
            <v>19.059999999999999</v>
          </cell>
          <cell r="G5557" t="str">
            <v>$/ton</v>
          </cell>
          <cell r="H5557">
            <v>3333.3333333333335</v>
          </cell>
          <cell r="I5557" t="str">
            <v>US</v>
          </cell>
          <cell r="J5557" t="str">
            <v>Greene</v>
          </cell>
          <cell r="K5557">
            <v>250633.33333333334</v>
          </cell>
          <cell r="L5557">
            <v>187100.00000000003</v>
          </cell>
          <cell r="M5557">
            <v>3333.3333333333335</v>
          </cell>
        </row>
        <row r="5558">
          <cell r="A5558">
            <v>38596</v>
          </cell>
          <cell r="B5558" t="str">
            <v>Coal</v>
          </cell>
          <cell r="C5558" t="str">
            <v>Seaford</v>
          </cell>
          <cell r="D5558" t="str">
            <v>Unionvale</v>
          </cell>
          <cell r="E5558">
            <v>56.13</v>
          </cell>
          <cell r="F5558">
            <v>19.059999999999999</v>
          </cell>
          <cell r="G5558" t="str">
            <v>$/ton</v>
          </cell>
          <cell r="H5558">
            <v>3333.3333333333335</v>
          </cell>
          <cell r="I5558" t="str">
            <v>US</v>
          </cell>
          <cell r="J5558" t="str">
            <v>Greene</v>
          </cell>
          <cell r="K5558">
            <v>250633.33333333334</v>
          </cell>
          <cell r="L5558">
            <v>187100.00000000003</v>
          </cell>
          <cell r="M5558">
            <v>3333.3333333333335</v>
          </cell>
        </row>
        <row r="5559">
          <cell r="A5559">
            <v>38626</v>
          </cell>
          <cell r="B5559" t="str">
            <v>Coal</v>
          </cell>
          <cell r="C5559" t="str">
            <v>Seaford</v>
          </cell>
          <cell r="D5559" t="str">
            <v>Unionvale</v>
          </cell>
          <cell r="E5559">
            <v>56.13</v>
          </cell>
          <cell r="F5559">
            <v>19.059999999999999</v>
          </cell>
          <cell r="G5559" t="str">
            <v>$/ton</v>
          </cell>
          <cell r="H5559">
            <v>3333.3333333333335</v>
          </cell>
          <cell r="I5559" t="str">
            <v>US</v>
          </cell>
          <cell r="J5559" t="str">
            <v>Greene</v>
          </cell>
          <cell r="K5559">
            <v>250633.33333333334</v>
          </cell>
          <cell r="L5559">
            <v>187100.00000000003</v>
          </cell>
          <cell r="M5559">
            <v>3333.3333333333335</v>
          </cell>
        </row>
        <row r="5560">
          <cell r="A5560">
            <v>38657</v>
          </cell>
          <cell r="B5560" t="str">
            <v>Coal</v>
          </cell>
          <cell r="C5560" t="str">
            <v>Seaford</v>
          </cell>
          <cell r="D5560" t="str">
            <v>Unionvale</v>
          </cell>
          <cell r="E5560">
            <v>56.13</v>
          </cell>
          <cell r="F5560">
            <v>19.059999999999999</v>
          </cell>
          <cell r="G5560" t="str">
            <v>$/ton</v>
          </cell>
          <cell r="H5560">
            <v>3333.3333333333335</v>
          </cell>
          <cell r="I5560" t="str">
            <v>US</v>
          </cell>
          <cell r="J5560" t="str">
            <v>Greene</v>
          </cell>
          <cell r="K5560">
            <v>250633.33333333334</v>
          </cell>
          <cell r="L5560">
            <v>187100.00000000003</v>
          </cell>
          <cell r="M5560">
            <v>3333.3333333333335</v>
          </cell>
        </row>
        <row r="5561">
          <cell r="A5561">
            <v>38687</v>
          </cell>
          <cell r="B5561" t="str">
            <v>Coal</v>
          </cell>
          <cell r="C5561" t="str">
            <v>Seaford</v>
          </cell>
          <cell r="D5561" t="str">
            <v>Unionvale</v>
          </cell>
          <cell r="E5561">
            <v>56.13</v>
          </cell>
          <cell r="F5561">
            <v>19.059999999999999</v>
          </cell>
          <cell r="G5561" t="str">
            <v>$/ton</v>
          </cell>
          <cell r="H5561">
            <v>3333.3333333333335</v>
          </cell>
          <cell r="I5561" t="str">
            <v>US</v>
          </cell>
          <cell r="J5561" t="str">
            <v>Greene</v>
          </cell>
          <cell r="K5561">
            <v>250633.33333333334</v>
          </cell>
          <cell r="L5561">
            <v>187100.00000000003</v>
          </cell>
          <cell r="M5561">
            <v>3333.3333333333335</v>
          </cell>
        </row>
        <row r="5562">
          <cell r="A5562">
            <v>37622</v>
          </cell>
          <cell r="B5562" t="str">
            <v>Coal</v>
          </cell>
          <cell r="C5562" t="str">
            <v>Kinston</v>
          </cell>
          <cell r="D5562" t="str">
            <v>KY Cumberland</v>
          </cell>
          <cell r="E5562">
            <v>54.4</v>
          </cell>
          <cell r="G5562" t="str">
            <v>$/ton</v>
          </cell>
          <cell r="H5562">
            <v>3333.3333333333335</v>
          </cell>
          <cell r="I5562" t="str">
            <v>US</v>
          </cell>
          <cell r="J5562" t="str">
            <v>Greene</v>
          </cell>
          <cell r="K5562">
            <v>181333.33333333334</v>
          </cell>
          <cell r="L5562">
            <v>181333.33333333334</v>
          </cell>
          <cell r="M5562">
            <v>3333.3333333333335</v>
          </cell>
        </row>
        <row r="5563">
          <cell r="A5563">
            <v>37653</v>
          </cell>
          <cell r="B5563" t="str">
            <v>Coal</v>
          </cell>
          <cell r="C5563" t="str">
            <v>Kinston</v>
          </cell>
          <cell r="D5563" t="str">
            <v>KY Cumberland</v>
          </cell>
          <cell r="E5563">
            <v>54.4</v>
          </cell>
          <cell r="G5563" t="str">
            <v>$/ton</v>
          </cell>
          <cell r="H5563">
            <v>3333.3333333333335</v>
          </cell>
          <cell r="I5563" t="str">
            <v>US</v>
          </cell>
          <cell r="J5563" t="str">
            <v>Greene</v>
          </cell>
          <cell r="K5563">
            <v>181333.33333333334</v>
          </cell>
          <cell r="L5563">
            <v>181333.33333333334</v>
          </cell>
          <cell r="M5563">
            <v>3333.3333333333335</v>
          </cell>
        </row>
        <row r="5564">
          <cell r="A5564">
            <v>37681</v>
          </cell>
          <cell r="B5564" t="str">
            <v>Coal</v>
          </cell>
          <cell r="C5564" t="str">
            <v>Kinston</v>
          </cell>
          <cell r="D5564" t="str">
            <v>KY Cumberland</v>
          </cell>
          <cell r="E5564">
            <v>54.4</v>
          </cell>
          <cell r="G5564" t="str">
            <v>$/ton</v>
          </cell>
          <cell r="H5564">
            <v>3333.3333333333335</v>
          </cell>
          <cell r="I5564" t="str">
            <v>US</v>
          </cell>
          <cell r="J5564" t="str">
            <v>Greene</v>
          </cell>
          <cell r="K5564">
            <v>181333.33333333334</v>
          </cell>
          <cell r="L5564">
            <v>181333.33333333334</v>
          </cell>
          <cell r="M5564">
            <v>3333.3333333333335</v>
          </cell>
        </row>
        <row r="5565">
          <cell r="A5565">
            <v>37712</v>
          </cell>
          <cell r="B5565" t="str">
            <v>Coal</v>
          </cell>
          <cell r="C5565" t="str">
            <v>Kinston</v>
          </cell>
          <cell r="D5565" t="str">
            <v>KY Cumberland</v>
          </cell>
          <cell r="E5565">
            <v>54.4</v>
          </cell>
          <cell r="G5565" t="str">
            <v>$/ton</v>
          </cell>
          <cell r="H5565">
            <v>3333.3333333333335</v>
          </cell>
          <cell r="I5565" t="str">
            <v>US</v>
          </cell>
          <cell r="J5565" t="str">
            <v>Greene</v>
          </cell>
          <cell r="K5565">
            <v>181333.33333333334</v>
          </cell>
          <cell r="L5565">
            <v>181333.33333333334</v>
          </cell>
          <cell r="M5565">
            <v>3333.3333333333335</v>
          </cell>
        </row>
        <row r="5566">
          <cell r="A5566">
            <v>37742</v>
          </cell>
          <cell r="B5566" t="str">
            <v>Coal</v>
          </cell>
          <cell r="C5566" t="str">
            <v>Kinston</v>
          </cell>
          <cell r="D5566" t="str">
            <v>KY Cumberland</v>
          </cell>
          <cell r="E5566">
            <v>54.4</v>
          </cell>
          <cell r="G5566" t="str">
            <v>$/ton</v>
          </cell>
          <cell r="H5566">
            <v>3333.3333333333335</v>
          </cell>
          <cell r="I5566" t="str">
            <v>US</v>
          </cell>
          <cell r="J5566" t="str">
            <v>Greene</v>
          </cell>
          <cell r="K5566">
            <v>181333.33333333334</v>
          </cell>
          <cell r="L5566">
            <v>181333.33333333334</v>
          </cell>
          <cell r="M5566">
            <v>3333.3333333333335</v>
          </cell>
        </row>
        <row r="5567">
          <cell r="A5567">
            <v>37773</v>
          </cell>
          <cell r="B5567" t="str">
            <v>Coal</v>
          </cell>
          <cell r="C5567" t="str">
            <v>Kinston</v>
          </cell>
          <cell r="D5567" t="str">
            <v>KY Cumberland</v>
          </cell>
          <cell r="E5567">
            <v>54.4</v>
          </cell>
          <cell r="G5567" t="str">
            <v>$/ton</v>
          </cell>
          <cell r="H5567">
            <v>3333.3333333333335</v>
          </cell>
          <cell r="I5567" t="str">
            <v>US</v>
          </cell>
          <cell r="J5567" t="str">
            <v>Greene</v>
          </cell>
          <cell r="K5567">
            <v>181333.33333333334</v>
          </cell>
          <cell r="L5567">
            <v>181333.33333333334</v>
          </cell>
          <cell r="M5567">
            <v>3333.3333333333335</v>
          </cell>
        </row>
        <row r="5568">
          <cell r="A5568">
            <v>37803</v>
          </cell>
          <cell r="B5568" t="str">
            <v>Coal</v>
          </cell>
          <cell r="C5568" t="str">
            <v>Kinston</v>
          </cell>
          <cell r="D5568" t="str">
            <v>KY Cumberland</v>
          </cell>
          <cell r="E5568">
            <v>66.64</v>
          </cell>
          <cell r="G5568" t="str">
            <v>$/ton</v>
          </cell>
          <cell r="H5568">
            <v>3333.3333333333335</v>
          </cell>
          <cell r="I5568" t="str">
            <v>US</v>
          </cell>
          <cell r="J5568" t="str">
            <v>Greene</v>
          </cell>
          <cell r="K5568">
            <v>222133.33333333334</v>
          </cell>
          <cell r="L5568">
            <v>222133.33333333334</v>
          </cell>
          <cell r="M5568">
            <v>3333.3333333333335</v>
          </cell>
        </row>
        <row r="5569">
          <cell r="A5569">
            <v>37834</v>
          </cell>
          <cell r="B5569" t="str">
            <v>Coal</v>
          </cell>
          <cell r="C5569" t="str">
            <v>Kinston</v>
          </cell>
          <cell r="D5569" t="str">
            <v>KY Cumberland</v>
          </cell>
          <cell r="E5569">
            <v>66.64</v>
          </cell>
          <cell r="G5569" t="str">
            <v>$/ton</v>
          </cell>
          <cell r="H5569">
            <v>3333.3333333333335</v>
          </cell>
          <cell r="I5569" t="str">
            <v>US</v>
          </cell>
          <cell r="J5569" t="str">
            <v>Greene</v>
          </cell>
          <cell r="K5569">
            <v>222133.33333333334</v>
          </cell>
          <cell r="L5569">
            <v>222133.33333333334</v>
          </cell>
          <cell r="M5569">
            <v>3333.3333333333335</v>
          </cell>
        </row>
        <row r="5570">
          <cell r="A5570">
            <v>37865</v>
          </cell>
          <cell r="B5570" t="str">
            <v>Coal</v>
          </cell>
          <cell r="C5570" t="str">
            <v>Kinston</v>
          </cell>
          <cell r="D5570" t="str">
            <v>KY Cumberland</v>
          </cell>
          <cell r="E5570">
            <v>66.64</v>
          </cell>
          <cell r="G5570" t="str">
            <v>$/ton</v>
          </cell>
          <cell r="H5570">
            <v>3333.3333333333335</v>
          </cell>
          <cell r="I5570" t="str">
            <v>US</v>
          </cell>
          <cell r="J5570" t="str">
            <v>Greene</v>
          </cell>
          <cell r="K5570">
            <v>222133.33333333334</v>
          </cell>
          <cell r="L5570">
            <v>222133.33333333334</v>
          </cell>
          <cell r="M5570">
            <v>3333.3333333333335</v>
          </cell>
        </row>
        <row r="5571">
          <cell r="A5571">
            <v>37622</v>
          </cell>
          <cell r="B5571" t="str">
            <v>Electricity</v>
          </cell>
          <cell r="C5571" t="str">
            <v>Kinston</v>
          </cell>
          <cell r="D5571" t="str">
            <v>Progress Energy</v>
          </cell>
          <cell r="E5571">
            <v>33.962566980690852</v>
          </cell>
          <cell r="G5571" t="str">
            <v>$/MWh</v>
          </cell>
          <cell r="H5571">
            <v>15774.166666666666</v>
          </cell>
          <cell r="I5571" t="str">
            <v>US</v>
          </cell>
          <cell r="J5571" t="str">
            <v>Greene</v>
          </cell>
          <cell r="K5571">
            <v>535731.19198124763</v>
          </cell>
          <cell r="L5571">
            <v>535731.19198124763</v>
          </cell>
          <cell r="M5571">
            <v>15774.166666666666</v>
          </cell>
        </row>
        <row r="5572">
          <cell r="A5572">
            <v>37622</v>
          </cell>
          <cell r="B5572" t="str">
            <v>NG</v>
          </cell>
          <cell r="C5572" t="str">
            <v>Kinston</v>
          </cell>
          <cell r="D5572" t="str">
            <v>NCNG</v>
          </cell>
          <cell r="E5572">
            <v>5.4911471781630397</v>
          </cell>
          <cell r="G5572" t="str">
            <v>$/MMBtu</v>
          </cell>
          <cell r="H5572">
            <v>75000</v>
          </cell>
          <cell r="I5572" t="str">
            <v>US</v>
          </cell>
          <cell r="J5572" t="str">
            <v>Greene</v>
          </cell>
          <cell r="K5572">
            <v>411836.03836222796</v>
          </cell>
          <cell r="L5572">
            <v>411836.03836222796</v>
          </cell>
          <cell r="M5572">
            <v>75000</v>
          </cell>
        </row>
        <row r="5573">
          <cell r="A5573">
            <v>37653</v>
          </cell>
          <cell r="B5573" t="str">
            <v>Electricity</v>
          </cell>
          <cell r="C5573" t="str">
            <v>Kinston</v>
          </cell>
          <cell r="D5573" t="str">
            <v>Progress Energy</v>
          </cell>
          <cell r="E5573">
            <v>35.330739454827508</v>
          </cell>
          <cell r="G5573" t="str">
            <v>$/MWh</v>
          </cell>
          <cell r="H5573">
            <v>15774.166666666666</v>
          </cell>
          <cell r="I5573" t="str">
            <v>US</v>
          </cell>
          <cell r="J5573" t="str">
            <v>Greene</v>
          </cell>
          <cell r="K5573">
            <v>557312.97261702491</v>
          </cell>
          <cell r="L5573">
            <v>557312.97261702491</v>
          </cell>
          <cell r="M5573">
            <v>15774.166666666666</v>
          </cell>
        </row>
        <row r="5574">
          <cell r="A5574">
            <v>37653</v>
          </cell>
          <cell r="B5574" t="str">
            <v>NG</v>
          </cell>
          <cell r="C5574" t="str">
            <v>Kinston</v>
          </cell>
          <cell r="D5574" t="str">
            <v>NCNG</v>
          </cell>
          <cell r="E5574">
            <v>5.4817379565510862</v>
          </cell>
          <cell r="G5574" t="str">
            <v>$/MMBtu</v>
          </cell>
          <cell r="H5574">
            <v>75000</v>
          </cell>
          <cell r="I5574" t="str">
            <v>US</v>
          </cell>
          <cell r="J5574" t="str">
            <v>Greene</v>
          </cell>
          <cell r="K5574">
            <v>411130.34674133145</v>
          </cell>
          <cell r="L5574">
            <v>411130.34674133145</v>
          </cell>
          <cell r="M5574">
            <v>75000</v>
          </cell>
        </row>
        <row r="5575">
          <cell r="A5575">
            <v>37681</v>
          </cell>
          <cell r="B5575" t="str">
            <v>Electricity</v>
          </cell>
          <cell r="C5575" t="str">
            <v>Kinston</v>
          </cell>
          <cell r="D5575" t="str">
            <v>Progress Energy</v>
          </cell>
          <cell r="E5575">
            <v>34.612762130507534</v>
          </cell>
          <cell r="G5575" t="str">
            <v>$/MWh</v>
          </cell>
          <cell r="H5575">
            <v>15774.166666666666</v>
          </cell>
          <cell r="I5575" t="str">
            <v>US</v>
          </cell>
          <cell r="J5575" t="str">
            <v>Greene</v>
          </cell>
          <cell r="K5575">
            <v>545987.47864031419</v>
          </cell>
          <cell r="L5575">
            <v>545987.47864031419</v>
          </cell>
          <cell r="M5575">
            <v>15774.166666666666</v>
          </cell>
        </row>
        <row r="5576">
          <cell r="A5576">
            <v>37681</v>
          </cell>
          <cell r="B5576" t="str">
            <v>NG</v>
          </cell>
          <cell r="C5576" t="str">
            <v>Kinston</v>
          </cell>
          <cell r="D5576" t="str">
            <v>NCNG</v>
          </cell>
          <cell r="E5576">
            <v>7.0165593606733969</v>
          </cell>
          <cell r="G5576" t="str">
            <v>$/MMBtu</v>
          </cell>
          <cell r="H5576">
            <v>75000</v>
          </cell>
          <cell r="I5576" t="str">
            <v>US</v>
          </cell>
          <cell r="J5576" t="str">
            <v>Greene</v>
          </cell>
          <cell r="K5576">
            <v>526241.95205050474</v>
          </cell>
          <cell r="L5576">
            <v>526241.95205050474</v>
          </cell>
          <cell r="M5576">
            <v>75000</v>
          </cell>
        </row>
        <row r="5577">
          <cell r="A5577">
            <v>37712</v>
          </cell>
          <cell r="B5577" t="str">
            <v>Electricity</v>
          </cell>
          <cell r="C5577" t="str">
            <v>Kinston</v>
          </cell>
          <cell r="D5577" t="str">
            <v>Progress Energy</v>
          </cell>
          <cell r="E5577">
            <v>32.379151869158882</v>
          </cell>
          <cell r="G5577" t="str">
            <v>$/MWh</v>
          </cell>
          <cell r="H5577">
            <v>15774.166666666666</v>
          </cell>
          <cell r="I5577" t="str">
            <v>US</v>
          </cell>
          <cell r="J5577" t="str">
            <v>Greene</v>
          </cell>
          <cell r="K5577">
            <v>510754.13810942369</v>
          </cell>
          <cell r="L5577">
            <v>510754.13810942369</v>
          </cell>
          <cell r="M5577">
            <v>15774.166666666666</v>
          </cell>
        </row>
        <row r="5578">
          <cell r="A5578">
            <v>37712</v>
          </cell>
          <cell r="B5578" t="str">
            <v>NG</v>
          </cell>
          <cell r="C5578" t="str">
            <v>Kinston</v>
          </cell>
          <cell r="D5578" t="str">
            <v>NCNG</v>
          </cell>
          <cell r="E5578">
            <v>5.9752722459539136</v>
          </cell>
          <cell r="G5578" t="str">
            <v>$/MMBtu</v>
          </cell>
          <cell r="H5578">
            <v>75000</v>
          </cell>
          <cell r="I5578" t="str">
            <v>US</v>
          </cell>
          <cell r="J5578" t="str">
            <v>Greene</v>
          </cell>
          <cell r="K5578">
            <v>448145.41844654351</v>
          </cell>
          <cell r="L5578">
            <v>448145.41844654351</v>
          </cell>
          <cell r="M5578">
            <v>75000</v>
          </cell>
        </row>
        <row r="5579">
          <cell r="A5579">
            <v>37742</v>
          </cell>
          <cell r="B5579" t="str">
            <v>Electricity</v>
          </cell>
          <cell r="C5579" t="str">
            <v>Kinston</v>
          </cell>
          <cell r="D5579" t="str">
            <v>Progress Energy</v>
          </cell>
          <cell r="E5579">
            <v>33.101546951329837</v>
          </cell>
          <cell r="G5579" t="str">
            <v>$/MWh</v>
          </cell>
          <cell r="H5579">
            <v>15774.166666666666</v>
          </cell>
          <cell r="I5579" t="str">
            <v>US</v>
          </cell>
          <cell r="J5579" t="str">
            <v>Greene</v>
          </cell>
          <cell r="K5579">
            <v>522149.31853476871</v>
          </cell>
          <cell r="L5579">
            <v>522149.31853476871</v>
          </cell>
          <cell r="M5579">
            <v>15774.166666666666</v>
          </cell>
        </row>
        <row r="5580">
          <cell r="A5580">
            <v>37742</v>
          </cell>
          <cell r="B5580" t="str">
            <v>NG</v>
          </cell>
          <cell r="C5580" t="str">
            <v>Kinston</v>
          </cell>
          <cell r="D5580" t="str">
            <v>NCNG</v>
          </cell>
          <cell r="E5580">
            <v>5.8733508554937126</v>
          </cell>
          <cell r="G5580" t="str">
            <v>$/MMBtu</v>
          </cell>
          <cell r="H5580">
            <v>75000</v>
          </cell>
          <cell r="I5580" t="str">
            <v>US</v>
          </cell>
          <cell r="J5580" t="str">
            <v>Greene</v>
          </cell>
          <cell r="K5580">
            <v>440501.31416202843</v>
          </cell>
          <cell r="L5580">
            <v>440501.31416202843</v>
          </cell>
          <cell r="M5580">
            <v>75000</v>
          </cell>
        </row>
        <row r="5581">
          <cell r="A5581">
            <v>37773</v>
          </cell>
          <cell r="B5581" t="str">
            <v>Electricity</v>
          </cell>
          <cell r="C5581" t="str">
            <v>Kinston</v>
          </cell>
          <cell r="D5581" t="str">
            <v>Progress Energy</v>
          </cell>
          <cell r="E5581">
            <v>37.472581207218418</v>
          </cell>
          <cell r="G5581" t="str">
            <v>$/MWh</v>
          </cell>
          <cell r="H5581">
            <v>15774.166666666666</v>
          </cell>
          <cell r="I5581" t="str">
            <v>US</v>
          </cell>
          <cell r="J5581" t="str">
            <v>Greene</v>
          </cell>
          <cell r="K5581">
            <v>591098.7413928645</v>
          </cell>
          <cell r="L5581">
            <v>591098.7413928645</v>
          </cell>
          <cell r="M5581">
            <v>15774.166666666666</v>
          </cell>
        </row>
        <row r="5582">
          <cell r="A5582">
            <v>37773</v>
          </cell>
          <cell r="B5582" t="str">
            <v>NG</v>
          </cell>
          <cell r="C5582" t="str">
            <v>Kinston</v>
          </cell>
          <cell r="D5582" t="str">
            <v>NCNG</v>
          </cell>
          <cell r="E5582">
            <v>6.6612791146570585</v>
          </cell>
          <cell r="G5582" t="str">
            <v>$/MMBtu</v>
          </cell>
          <cell r="H5582">
            <v>75000</v>
          </cell>
          <cell r="I5582" t="str">
            <v>US</v>
          </cell>
          <cell r="J5582" t="str">
            <v>Greene</v>
          </cell>
          <cell r="K5582">
            <v>499595.93359927938</v>
          </cell>
          <cell r="L5582">
            <v>499595.93359927938</v>
          </cell>
          <cell r="M5582">
            <v>75000</v>
          </cell>
        </row>
        <row r="5583">
          <cell r="A5583">
            <v>37803</v>
          </cell>
          <cell r="B5583" t="str">
            <v>Electricity</v>
          </cell>
          <cell r="C5583" t="str">
            <v>Kinston</v>
          </cell>
          <cell r="D5583" t="str">
            <v>Progress Energy</v>
          </cell>
          <cell r="E5583">
            <v>37.10120526572404</v>
          </cell>
          <cell r="G5583" t="str">
            <v>$/MWh</v>
          </cell>
          <cell r="H5583">
            <v>15774.166666666666</v>
          </cell>
          <cell r="I5583" t="str">
            <v>US</v>
          </cell>
          <cell r="J5583" t="str">
            <v>Greene</v>
          </cell>
          <cell r="K5583">
            <v>585240.59539574198</v>
          </cell>
          <cell r="L5583">
            <v>585240.59539574198</v>
          </cell>
          <cell r="M5583">
            <v>15774.166666666666</v>
          </cell>
        </row>
        <row r="5584">
          <cell r="A5584">
            <v>37803</v>
          </cell>
          <cell r="B5584" t="str">
            <v>NG</v>
          </cell>
          <cell r="C5584" t="str">
            <v>Kinston</v>
          </cell>
          <cell r="D5584" t="str">
            <v>NCNG</v>
          </cell>
          <cell r="E5584">
            <v>7.5436780621886275</v>
          </cell>
          <cell r="G5584" t="str">
            <v>$/MMBtu</v>
          </cell>
          <cell r="H5584">
            <v>75000</v>
          </cell>
          <cell r="I5584" t="str">
            <v>US</v>
          </cell>
          <cell r="J5584" t="str">
            <v>Greene</v>
          </cell>
          <cell r="K5584">
            <v>565775.85466414702</v>
          </cell>
          <cell r="L5584">
            <v>565775.85466414702</v>
          </cell>
          <cell r="M5584">
            <v>75000</v>
          </cell>
        </row>
        <row r="5585">
          <cell r="A5585">
            <v>37834</v>
          </cell>
          <cell r="B5585" t="str">
            <v>Electricity</v>
          </cell>
          <cell r="C5585" t="str">
            <v>Kinston</v>
          </cell>
          <cell r="D5585" t="str">
            <v>Progress Energy</v>
          </cell>
          <cell r="E5585">
            <v>38.296348604891492</v>
          </cell>
          <cell r="G5585" t="str">
            <v>$/MWh</v>
          </cell>
          <cell r="H5585">
            <v>15774.166666666666</v>
          </cell>
          <cell r="I5585" t="str">
            <v>US</v>
          </cell>
          <cell r="J5585" t="str">
            <v>Greene</v>
          </cell>
          <cell r="K5585">
            <v>604092.98561832588</v>
          </cell>
          <cell r="L5585">
            <v>604092.98561832588</v>
          </cell>
          <cell r="M5585">
            <v>15774.166666666666</v>
          </cell>
        </row>
        <row r="5586">
          <cell r="A5586">
            <v>37834</v>
          </cell>
          <cell r="B5586" t="str">
            <v>NG</v>
          </cell>
          <cell r="C5586" t="str">
            <v>Kinston</v>
          </cell>
          <cell r="D5586" t="str">
            <v>NCNG</v>
          </cell>
          <cell r="E5586">
            <v>5.5500899637095547</v>
          </cell>
          <cell r="G5586" t="str">
            <v>$/MMBtu</v>
          </cell>
          <cell r="H5586">
            <v>75000</v>
          </cell>
          <cell r="I5586" t="str">
            <v>US</v>
          </cell>
          <cell r="J5586" t="str">
            <v>Greene</v>
          </cell>
          <cell r="K5586">
            <v>416256.74727821659</v>
          </cell>
          <cell r="L5586">
            <v>416256.74727821659</v>
          </cell>
          <cell r="M5586">
            <v>75000</v>
          </cell>
        </row>
        <row r="5587">
          <cell r="A5587">
            <v>37865</v>
          </cell>
          <cell r="B5587" t="str">
            <v>Electricity</v>
          </cell>
          <cell r="C5587" t="str">
            <v>Kinston</v>
          </cell>
          <cell r="D5587" t="str">
            <v>Progress Energy</v>
          </cell>
          <cell r="E5587">
            <v>37.039553029401262</v>
          </cell>
          <cell r="G5587" t="str">
            <v>$/MWh</v>
          </cell>
          <cell r="H5587">
            <v>15774.166666666666</v>
          </cell>
          <cell r="I5587" t="str">
            <v>US</v>
          </cell>
          <cell r="J5587" t="str">
            <v>Greene</v>
          </cell>
          <cell r="K5587">
            <v>584268.08274461376</v>
          </cell>
          <cell r="L5587">
            <v>584268.08274461376</v>
          </cell>
          <cell r="M5587">
            <v>15774.166666666666</v>
          </cell>
        </row>
        <row r="5588">
          <cell r="A5588">
            <v>37865</v>
          </cell>
          <cell r="B5588" t="str">
            <v>NG</v>
          </cell>
          <cell r="C5588" t="str">
            <v>Kinston</v>
          </cell>
          <cell r="D5588" t="str">
            <v>NCNG</v>
          </cell>
          <cell r="E5588">
            <v>6.0463876879571474</v>
          </cell>
          <cell r="G5588" t="str">
            <v>$/MMBtu</v>
          </cell>
          <cell r="H5588">
            <v>75000</v>
          </cell>
          <cell r="I5588" t="str">
            <v>US</v>
          </cell>
          <cell r="J5588" t="str">
            <v>Greene</v>
          </cell>
          <cell r="K5588">
            <v>453479.07659678604</v>
          </cell>
          <cell r="L5588">
            <v>453479.07659678604</v>
          </cell>
          <cell r="M5588">
            <v>75000</v>
          </cell>
        </row>
        <row r="5589">
          <cell r="A5589">
            <v>37895</v>
          </cell>
          <cell r="B5589" t="str">
            <v>Electricity</v>
          </cell>
          <cell r="C5589" t="str">
            <v>Kinston</v>
          </cell>
          <cell r="D5589" t="str">
            <v>Progress Energy</v>
          </cell>
          <cell r="E5589">
            <v>34.937863334687798</v>
          </cell>
          <cell r="G5589" t="str">
            <v>$/MWh</v>
          </cell>
          <cell r="H5589">
            <v>15774.166666666666</v>
          </cell>
          <cell r="I5589" t="str">
            <v>US</v>
          </cell>
          <cell r="J5589" t="str">
            <v>Greene</v>
          </cell>
          <cell r="K5589">
            <v>551115.6792185877</v>
          </cell>
          <cell r="L5589">
            <v>551115.6792185877</v>
          </cell>
          <cell r="M5589">
            <v>15774.166666666666</v>
          </cell>
        </row>
        <row r="5590">
          <cell r="A5590">
            <v>37895</v>
          </cell>
          <cell r="B5590" t="str">
            <v>NG</v>
          </cell>
          <cell r="C5590" t="str">
            <v>Kinston</v>
          </cell>
          <cell r="D5590" t="str">
            <v>NCNG</v>
          </cell>
          <cell r="E5590">
            <v>4.1932134911908356</v>
          </cell>
          <cell r="G5590" t="str">
            <v>$/MMBtu</v>
          </cell>
          <cell r="H5590">
            <v>75000</v>
          </cell>
          <cell r="I5590" t="str">
            <v>US</v>
          </cell>
          <cell r="J5590" t="str">
            <v>Greene</v>
          </cell>
          <cell r="K5590">
            <v>314491.01183931268</v>
          </cell>
          <cell r="L5590">
            <v>314491.01183931268</v>
          </cell>
          <cell r="M5590">
            <v>75000</v>
          </cell>
        </row>
        <row r="5591">
          <cell r="A5591">
            <v>37926</v>
          </cell>
          <cell r="B5591" t="str">
            <v>Electricity</v>
          </cell>
          <cell r="C5591" t="str">
            <v>Kinston</v>
          </cell>
          <cell r="D5591" t="str">
            <v>Progress Energy</v>
          </cell>
          <cell r="E5591">
            <v>36.876035660723211</v>
          </cell>
          <cell r="G5591" t="str">
            <v>$/MWh</v>
          </cell>
          <cell r="H5591">
            <v>15774.166666666666</v>
          </cell>
          <cell r="I5591" t="str">
            <v>US</v>
          </cell>
          <cell r="J5591" t="str">
            <v>Greene</v>
          </cell>
          <cell r="K5591">
            <v>581688.73251819133</v>
          </cell>
          <cell r="L5591">
            <v>581688.73251819133</v>
          </cell>
          <cell r="M5591">
            <v>15774.166666666666</v>
          </cell>
        </row>
        <row r="5592">
          <cell r="A5592">
            <v>37926</v>
          </cell>
          <cell r="B5592" t="str">
            <v>NG</v>
          </cell>
          <cell r="C5592" t="str">
            <v>Kinston</v>
          </cell>
          <cell r="D5592" t="str">
            <v>NCNG</v>
          </cell>
          <cell r="E5592">
            <v>5.7522066338381492</v>
          </cell>
          <cell r="G5592" t="str">
            <v>$/MMBtu</v>
          </cell>
          <cell r="H5592">
            <v>75000</v>
          </cell>
          <cell r="I5592" t="str">
            <v>US</v>
          </cell>
          <cell r="J5592" t="str">
            <v>Greene</v>
          </cell>
          <cell r="K5592">
            <v>431415.49753786117</v>
          </cell>
          <cell r="L5592">
            <v>431415.49753786117</v>
          </cell>
          <cell r="M5592">
            <v>75000</v>
          </cell>
        </row>
        <row r="5593">
          <cell r="A5593">
            <v>37956</v>
          </cell>
          <cell r="B5593" t="str">
            <v>Electricity</v>
          </cell>
          <cell r="C5593" t="str">
            <v>Kinston</v>
          </cell>
          <cell r="D5593" t="str">
            <v>Progress Energy</v>
          </cell>
          <cell r="E5593">
            <v>34.206872075397087</v>
          </cell>
          <cell r="G5593" t="str">
            <v>$/MWh</v>
          </cell>
          <cell r="H5593">
            <v>15774.166666666666</v>
          </cell>
          <cell r="I5593" t="str">
            <v>US</v>
          </cell>
          <cell r="J5593" t="str">
            <v>Greene</v>
          </cell>
          <cell r="K5593">
            <v>539584.90126265958</v>
          </cell>
          <cell r="L5593">
            <v>539584.90126265958</v>
          </cell>
          <cell r="M5593">
            <v>15774.166666666666</v>
          </cell>
        </row>
        <row r="5594">
          <cell r="A5594">
            <v>37956</v>
          </cell>
          <cell r="B5594" t="str">
            <v>NG</v>
          </cell>
          <cell r="C5594" t="str">
            <v>Kinston</v>
          </cell>
          <cell r="D5594" t="str">
            <v>NCNG</v>
          </cell>
          <cell r="E5594">
            <v>7.3757020172765504</v>
          </cell>
          <cell r="G5594" t="str">
            <v>$/MMBtu</v>
          </cell>
          <cell r="H5594">
            <v>75000</v>
          </cell>
          <cell r="I5594" t="str">
            <v>US</v>
          </cell>
          <cell r="J5594" t="str">
            <v>Greene</v>
          </cell>
          <cell r="K5594">
            <v>553177.65129574132</v>
          </cell>
          <cell r="L5594">
            <v>553177.65129574132</v>
          </cell>
          <cell r="M5594">
            <v>75000</v>
          </cell>
        </row>
        <row r="5595">
          <cell r="A5595">
            <v>37987</v>
          </cell>
          <cell r="B5595" t="str">
            <v>Electricity</v>
          </cell>
          <cell r="C5595" t="str">
            <v>Kinston</v>
          </cell>
          <cell r="D5595" t="str">
            <v>Progress Energy</v>
          </cell>
          <cell r="E5595">
            <v>35.19</v>
          </cell>
          <cell r="G5595" t="str">
            <v>$/MWh</v>
          </cell>
          <cell r="H5595">
            <v>15774.166666666666</v>
          </cell>
          <cell r="I5595" t="str">
            <v>US</v>
          </cell>
          <cell r="J5595" t="str">
            <v>Greene</v>
          </cell>
          <cell r="K5595">
            <v>555092.92499999993</v>
          </cell>
          <cell r="L5595">
            <v>555092.92499999993</v>
          </cell>
          <cell r="M5595">
            <v>15774.166666666666</v>
          </cell>
        </row>
        <row r="5596">
          <cell r="A5596">
            <v>37987</v>
          </cell>
          <cell r="B5596" t="str">
            <v>NG</v>
          </cell>
          <cell r="C5596" t="str">
            <v>Kinston</v>
          </cell>
          <cell r="D5596" t="str">
            <v>NCNG</v>
          </cell>
          <cell r="E5596">
            <v>6.9286000000000003</v>
          </cell>
          <cell r="F5596">
            <v>0.01</v>
          </cell>
          <cell r="G5596" t="str">
            <v>$/MMBtu</v>
          </cell>
          <cell r="H5596">
            <v>37476</v>
          </cell>
          <cell r="I5596" t="str">
            <v>US</v>
          </cell>
          <cell r="J5596" t="str">
            <v>Greene</v>
          </cell>
          <cell r="K5596">
            <v>260030.9736</v>
          </cell>
          <cell r="L5596">
            <v>259656.21360000002</v>
          </cell>
          <cell r="M5596">
            <v>37476</v>
          </cell>
        </row>
        <row r="5597">
          <cell r="A5597">
            <v>38018</v>
          </cell>
          <cell r="B5597" t="str">
            <v>Electricity</v>
          </cell>
          <cell r="C5597" t="str">
            <v>Kinston</v>
          </cell>
          <cell r="D5597" t="str">
            <v>Progress Energy</v>
          </cell>
          <cell r="E5597">
            <v>35.19</v>
          </cell>
          <cell r="G5597" t="str">
            <v>$/MWh</v>
          </cell>
          <cell r="H5597">
            <v>15774.166666666666</v>
          </cell>
          <cell r="I5597" t="str">
            <v>US</v>
          </cell>
          <cell r="J5597" t="str">
            <v>Greene</v>
          </cell>
          <cell r="K5597">
            <v>555092.92499999993</v>
          </cell>
          <cell r="L5597">
            <v>555092.92499999993</v>
          </cell>
          <cell r="M5597">
            <v>15774.166666666666</v>
          </cell>
        </row>
        <row r="5598">
          <cell r="A5598">
            <v>38018</v>
          </cell>
          <cell r="B5598" t="str">
            <v>NG</v>
          </cell>
          <cell r="C5598" t="str">
            <v>Kinston</v>
          </cell>
          <cell r="D5598" t="str">
            <v>NCNG</v>
          </cell>
          <cell r="E5598">
            <v>6.5265964942429973</v>
          </cell>
          <cell r="F5598">
            <v>0.01</v>
          </cell>
          <cell r="G5598" t="str">
            <v>$/MMBtu</v>
          </cell>
          <cell r="H5598">
            <v>34914</v>
          </cell>
          <cell r="I5598" t="str">
            <v>US</v>
          </cell>
          <cell r="J5598" t="str">
            <v>Greene</v>
          </cell>
          <cell r="K5598">
            <v>228218.73</v>
          </cell>
          <cell r="L5598">
            <v>227869.59</v>
          </cell>
          <cell r="M5598">
            <v>34914</v>
          </cell>
        </row>
        <row r="5599">
          <cell r="A5599">
            <v>38047</v>
          </cell>
          <cell r="B5599" t="str">
            <v>Electricity</v>
          </cell>
          <cell r="C5599" t="str">
            <v>Kinston</v>
          </cell>
          <cell r="D5599" t="str">
            <v>Progress Energy</v>
          </cell>
          <cell r="E5599">
            <v>35.19</v>
          </cell>
          <cell r="G5599" t="str">
            <v>$/MWh</v>
          </cell>
          <cell r="H5599">
            <v>15774.166666666666</v>
          </cell>
          <cell r="I5599" t="str">
            <v>US</v>
          </cell>
          <cell r="J5599" t="str">
            <v>Greene</v>
          </cell>
          <cell r="K5599">
            <v>555092.92499999993</v>
          </cell>
          <cell r="L5599">
            <v>555092.92499999993</v>
          </cell>
          <cell r="M5599">
            <v>15774.166666666666</v>
          </cell>
        </row>
        <row r="5600">
          <cell r="A5600">
            <v>38047</v>
          </cell>
          <cell r="B5600" t="str">
            <v>NG</v>
          </cell>
          <cell r="C5600" t="str">
            <v>Kinston</v>
          </cell>
          <cell r="D5600" t="str">
            <v>NCNG</v>
          </cell>
          <cell r="E5600">
            <v>1.92081160050227</v>
          </cell>
          <cell r="F5600">
            <v>0.01</v>
          </cell>
          <cell r="G5600" t="str">
            <v>$/MMBtu</v>
          </cell>
          <cell r="H5600">
            <v>41412</v>
          </cell>
          <cell r="I5600" t="str">
            <v>US</v>
          </cell>
          <cell r="J5600" t="str">
            <v>Greene</v>
          </cell>
          <cell r="K5600">
            <v>79958.77</v>
          </cell>
          <cell r="L5600">
            <v>79544.650000000009</v>
          </cell>
          <cell r="M5600">
            <v>41412</v>
          </cell>
        </row>
        <row r="5601">
          <cell r="A5601">
            <v>38078</v>
          </cell>
          <cell r="B5601" t="str">
            <v>Electricity</v>
          </cell>
          <cell r="C5601" t="str">
            <v>Kinston</v>
          </cell>
          <cell r="D5601" t="str">
            <v>Progress Energy</v>
          </cell>
          <cell r="E5601">
            <v>36</v>
          </cell>
          <cell r="G5601" t="str">
            <v>$/MWh</v>
          </cell>
          <cell r="H5601">
            <v>15774.166666666666</v>
          </cell>
          <cell r="I5601" t="str">
            <v>US</v>
          </cell>
          <cell r="J5601" t="str">
            <v>Greene</v>
          </cell>
          <cell r="K5601">
            <v>567870</v>
          </cell>
          <cell r="L5601">
            <v>567870</v>
          </cell>
          <cell r="M5601">
            <v>15774.166666666666</v>
          </cell>
        </row>
        <row r="5602">
          <cell r="A5602">
            <v>38078</v>
          </cell>
          <cell r="B5602" t="str">
            <v>NG</v>
          </cell>
          <cell r="C5602" t="str">
            <v>Kinston</v>
          </cell>
          <cell r="D5602" t="str">
            <v>NCNG</v>
          </cell>
          <cell r="E5602">
            <v>6.090890039508233</v>
          </cell>
          <cell r="F5602">
            <v>0.01</v>
          </cell>
          <cell r="G5602" t="str">
            <v>$/MMBtu</v>
          </cell>
          <cell r="H5602">
            <v>40751</v>
          </cell>
          <cell r="I5602" t="str">
            <v>US</v>
          </cell>
          <cell r="J5602" t="str">
            <v>Greene</v>
          </cell>
          <cell r="K5602">
            <v>248617.37</v>
          </cell>
          <cell r="L5602">
            <v>248209.86000000002</v>
          </cell>
          <cell r="M5602">
            <v>40751</v>
          </cell>
        </row>
        <row r="5603">
          <cell r="A5603">
            <v>38108</v>
          </cell>
          <cell r="B5603" t="str">
            <v>Electricity</v>
          </cell>
          <cell r="C5603" t="str">
            <v>Kinston</v>
          </cell>
          <cell r="D5603" t="str">
            <v>Progress Energy</v>
          </cell>
          <cell r="E5603">
            <v>36</v>
          </cell>
          <cell r="G5603" t="str">
            <v>$/MWh</v>
          </cell>
          <cell r="H5603">
            <v>15774.166666666666</v>
          </cell>
          <cell r="I5603" t="str">
            <v>US</v>
          </cell>
          <cell r="J5603" t="str">
            <v>Greene</v>
          </cell>
          <cell r="K5603">
            <v>567870</v>
          </cell>
          <cell r="L5603">
            <v>567870</v>
          </cell>
          <cell r="M5603">
            <v>15774.166666666666</v>
          </cell>
        </row>
        <row r="5604">
          <cell r="A5604">
            <v>38108</v>
          </cell>
          <cell r="B5604" t="str">
            <v>NG</v>
          </cell>
          <cell r="C5604" t="str">
            <v>Kinston</v>
          </cell>
          <cell r="D5604" t="str">
            <v>NCNG</v>
          </cell>
          <cell r="E5604">
            <v>6.6397694427801079</v>
          </cell>
          <cell r="F5604">
            <v>0.01</v>
          </cell>
          <cell r="G5604" t="str">
            <v>$/MMBtu</v>
          </cell>
          <cell r="H5604">
            <v>41725</v>
          </cell>
          <cell r="I5604" t="str">
            <v>US</v>
          </cell>
          <cell r="J5604" t="str">
            <v>Greene</v>
          </cell>
          <cell r="K5604">
            <v>277461.63</v>
          </cell>
          <cell r="L5604">
            <v>277044.38</v>
          </cell>
          <cell r="M5604">
            <v>41725</v>
          </cell>
        </row>
        <row r="5605">
          <cell r="A5605">
            <v>38139</v>
          </cell>
          <cell r="B5605" t="str">
            <v>Electricity</v>
          </cell>
          <cell r="C5605" t="str">
            <v>Kinston</v>
          </cell>
          <cell r="D5605" t="str">
            <v>Progress Energy</v>
          </cell>
          <cell r="E5605">
            <v>36</v>
          </cell>
          <cell r="G5605" t="str">
            <v>$/MWh</v>
          </cell>
          <cell r="H5605">
            <v>15774.166666666666</v>
          </cell>
          <cell r="I5605" t="str">
            <v>US</v>
          </cell>
          <cell r="J5605" t="str">
            <v>Greene</v>
          </cell>
          <cell r="K5605">
            <v>567870</v>
          </cell>
          <cell r="L5605">
            <v>567870</v>
          </cell>
          <cell r="M5605">
            <v>15774.166666666666</v>
          </cell>
        </row>
        <row r="5606">
          <cell r="A5606">
            <v>38139</v>
          </cell>
          <cell r="B5606" t="str">
            <v>NG</v>
          </cell>
          <cell r="C5606" t="str">
            <v>Kinston</v>
          </cell>
          <cell r="D5606" t="str">
            <v>NCNG</v>
          </cell>
          <cell r="E5606">
            <v>8.43</v>
          </cell>
          <cell r="G5606" t="str">
            <v>$/MMBtu</v>
          </cell>
          <cell r="H5606">
            <v>75000</v>
          </cell>
          <cell r="I5606" t="str">
            <v>US</v>
          </cell>
          <cell r="J5606" t="str">
            <v>Greene</v>
          </cell>
          <cell r="K5606">
            <v>632250</v>
          </cell>
          <cell r="L5606">
            <v>632250</v>
          </cell>
          <cell r="M5606">
            <v>75000</v>
          </cell>
        </row>
        <row r="5607">
          <cell r="A5607">
            <v>38169</v>
          </cell>
          <cell r="B5607" t="str">
            <v>Electricity</v>
          </cell>
          <cell r="C5607" t="str">
            <v>Kinston</v>
          </cell>
          <cell r="D5607" t="str">
            <v>Progress Energy</v>
          </cell>
          <cell r="E5607">
            <v>42</v>
          </cell>
          <cell r="G5607" t="str">
            <v>$/MWh</v>
          </cell>
          <cell r="H5607">
            <v>15774.166666666666</v>
          </cell>
          <cell r="I5607" t="str">
            <v>US</v>
          </cell>
          <cell r="J5607" t="str">
            <v>Greene</v>
          </cell>
          <cell r="K5607">
            <v>662515</v>
          </cell>
          <cell r="L5607">
            <v>662515</v>
          </cell>
          <cell r="M5607">
            <v>15774.166666666666</v>
          </cell>
        </row>
        <row r="5608">
          <cell r="A5608">
            <v>38169</v>
          </cell>
          <cell r="B5608" t="str">
            <v>NG</v>
          </cell>
          <cell r="C5608" t="str">
            <v>Kinston</v>
          </cell>
          <cell r="D5608" t="str">
            <v>NCNG</v>
          </cell>
          <cell r="E5608">
            <v>7.89</v>
          </cell>
          <cell r="G5608" t="str">
            <v>$/MMBtu</v>
          </cell>
          <cell r="H5608">
            <v>75000</v>
          </cell>
          <cell r="I5608" t="str">
            <v>US</v>
          </cell>
          <cell r="J5608" t="str">
            <v>Greene</v>
          </cell>
          <cell r="K5608">
            <v>591750</v>
          </cell>
          <cell r="L5608">
            <v>591750</v>
          </cell>
          <cell r="M5608">
            <v>75000</v>
          </cell>
        </row>
        <row r="5609">
          <cell r="A5609">
            <v>38200</v>
          </cell>
          <cell r="B5609" t="str">
            <v>Electricity</v>
          </cell>
          <cell r="C5609" t="str">
            <v>Kinston</v>
          </cell>
          <cell r="D5609" t="str">
            <v>Progress Energy</v>
          </cell>
          <cell r="E5609">
            <v>42</v>
          </cell>
          <cell r="G5609" t="str">
            <v>$/MWh</v>
          </cell>
          <cell r="H5609">
            <v>15774.166666666666</v>
          </cell>
          <cell r="I5609" t="str">
            <v>US</v>
          </cell>
          <cell r="J5609" t="str">
            <v>Greene</v>
          </cell>
          <cell r="K5609">
            <v>662515</v>
          </cell>
          <cell r="L5609">
            <v>662515</v>
          </cell>
          <cell r="M5609">
            <v>15774.166666666666</v>
          </cell>
        </row>
        <row r="5610">
          <cell r="A5610">
            <v>38200</v>
          </cell>
          <cell r="B5610" t="str">
            <v>NG</v>
          </cell>
          <cell r="C5610" t="str">
            <v>Kinston</v>
          </cell>
          <cell r="D5610" t="str">
            <v>NCNG</v>
          </cell>
          <cell r="E5610">
            <v>7.798</v>
          </cell>
          <cell r="G5610" t="str">
            <v>$/MMBtu</v>
          </cell>
          <cell r="H5610">
            <v>75000</v>
          </cell>
          <cell r="I5610" t="str">
            <v>US</v>
          </cell>
          <cell r="J5610" t="str">
            <v>Greene</v>
          </cell>
          <cell r="K5610">
            <v>584850</v>
          </cell>
          <cell r="L5610">
            <v>584850</v>
          </cell>
          <cell r="M5610">
            <v>75000</v>
          </cell>
        </row>
        <row r="5611">
          <cell r="A5611">
            <v>38231</v>
          </cell>
          <cell r="B5611" t="str">
            <v>Electricity</v>
          </cell>
          <cell r="C5611" t="str">
            <v>Kinston</v>
          </cell>
          <cell r="D5611" t="str">
            <v>Progress Energy</v>
          </cell>
          <cell r="E5611">
            <v>42</v>
          </cell>
          <cell r="G5611" t="str">
            <v>$/MWh</v>
          </cell>
          <cell r="H5611">
            <v>15774.166666666666</v>
          </cell>
          <cell r="I5611" t="str">
            <v>US</v>
          </cell>
          <cell r="J5611" t="str">
            <v>Greene</v>
          </cell>
          <cell r="K5611">
            <v>662515</v>
          </cell>
          <cell r="L5611">
            <v>662515</v>
          </cell>
          <cell r="M5611">
            <v>15774.166666666666</v>
          </cell>
        </row>
        <row r="5612">
          <cell r="A5612">
            <v>38231</v>
          </cell>
          <cell r="B5612" t="str">
            <v>NG</v>
          </cell>
          <cell r="C5612" t="str">
            <v>Kinston</v>
          </cell>
          <cell r="D5612" t="str">
            <v>NCNG</v>
          </cell>
          <cell r="E5612">
            <v>6.9390000000000001</v>
          </cell>
          <cell r="G5612" t="str">
            <v>$/MMBtu</v>
          </cell>
          <cell r="H5612">
            <v>75000</v>
          </cell>
          <cell r="I5612" t="str">
            <v>US</v>
          </cell>
          <cell r="J5612" t="str">
            <v>Greene</v>
          </cell>
          <cell r="K5612">
            <v>520425</v>
          </cell>
          <cell r="L5612">
            <v>520425</v>
          </cell>
          <cell r="M5612">
            <v>75000</v>
          </cell>
        </row>
        <row r="5613">
          <cell r="A5613">
            <v>37895</v>
          </cell>
          <cell r="B5613" t="str">
            <v>Coal</v>
          </cell>
          <cell r="C5613" t="str">
            <v>Kinston</v>
          </cell>
          <cell r="D5613" t="str">
            <v>KY Cumberland</v>
          </cell>
          <cell r="E5613">
            <v>66.64</v>
          </cell>
          <cell r="G5613" t="str">
            <v>$/ton</v>
          </cell>
          <cell r="H5613">
            <v>3333.3333333333335</v>
          </cell>
          <cell r="I5613" t="str">
            <v>US</v>
          </cell>
          <cell r="J5613" t="str">
            <v>Greene</v>
          </cell>
          <cell r="K5613">
            <v>222133.33333333334</v>
          </cell>
          <cell r="L5613">
            <v>222133.33333333334</v>
          </cell>
          <cell r="M5613">
            <v>3333.3333333333335</v>
          </cell>
        </row>
        <row r="5614">
          <cell r="A5614">
            <v>37926</v>
          </cell>
          <cell r="B5614" t="str">
            <v>Coal</v>
          </cell>
          <cell r="C5614" t="str">
            <v>Kinston</v>
          </cell>
          <cell r="D5614" t="str">
            <v>KY Cumberland</v>
          </cell>
          <cell r="E5614">
            <v>66.64</v>
          </cell>
          <cell r="G5614" t="str">
            <v>$/ton</v>
          </cell>
          <cell r="H5614">
            <v>3333.3333333333335</v>
          </cell>
          <cell r="I5614" t="str">
            <v>US</v>
          </cell>
          <cell r="J5614" t="str">
            <v>Greene</v>
          </cell>
          <cell r="K5614">
            <v>222133.33333333334</v>
          </cell>
          <cell r="L5614">
            <v>222133.33333333334</v>
          </cell>
          <cell r="M5614">
            <v>3333.3333333333335</v>
          </cell>
        </row>
        <row r="5615">
          <cell r="A5615">
            <v>37956</v>
          </cell>
          <cell r="B5615" t="str">
            <v>Coal</v>
          </cell>
          <cell r="C5615" t="str">
            <v>Kinston</v>
          </cell>
          <cell r="D5615" t="str">
            <v>KY Cumberland</v>
          </cell>
          <cell r="E5615">
            <v>66.64</v>
          </cell>
          <cell r="G5615" t="str">
            <v>$/ton</v>
          </cell>
          <cell r="H5615">
            <v>3333.3333333333335</v>
          </cell>
          <cell r="I5615" t="str">
            <v>US</v>
          </cell>
          <cell r="J5615" t="str">
            <v>Greene</v>
          </cell>
          <cell r="K5615">
            <v>222133.33333333334</v>
          </cell>
          <cell r="L5615">
            <v>222133.33333333334</v>
          </cell>
          <cell r="M5615">
            <v>3333.3333333333335</v>
          </cell>
        </row>
        <row r="5616">
          <cell r="A5616">
            <v>37987</v>
          </cell>
          <cell r="B5616" t="str">
            <v>Coal</v>
          </cell>
          <cell r="C5616" t="str">
            <v>Kinston</v>
          </cell>
          <cell r="D5616" t="str">
            <v>KY Cumberland</v>
          </cell>
          <cell r="E5616">
            <v>79.290000000000006</v>
          </cell>
          <cell r="G5616" t="str">
            <v>$/ton</v>
          </cell>
          <cell r="H5616">
            <v>2500</v>
          </cell>
          <cell r="I5616" t="str">
            <v>US</v>
          </cell>
          <cell r="J5616" t="str">
            <v>Greene</v>
          </cell>
          <cell r="K5616">
            <v>198225.00000000003</v>
          </cell>
          <cell r="L5616">
            <v>198225.00000000003</v>
          </cell>
          <cell r="M5616">
            <v>2500</v>
          </cell>
        </row>
        <row r="5617">
          <cell r="A5617">
            <v>38018</v>
          </cell>
          <cell r="B5617" t="str">
            <v>Coal</v>
          </cell>
          <cell r="C5617" t="str">
            <v>Kinston</v>
          </cell>
          <cell r="D5617" t="str">
            <v>KY Cumberland</v>
          </cell>
          <cell r="E5617">
            <v>65.88</v>
          </cell>
          <cell r="G5617" t="str">
            <v>$/ton</v>
          </cell>
          <cell r="H5617">
            <v>2500</v>
          </cell>
          <cell r="I5617" t="str">
            <v>US</v>
          </cell>
          <cell r="J5617" t="str">
            <v>Greene</v>
          </cell>
          <cell r="K5617">
            <v>164700</v>
          </cell>
          <cell r="L5617">
            <v>164700</v>
          </cell>
          <cell r="M5617">
            <v>2500</v>
          </cell>
        </row>
        <row r="5618">
          <cell r="A5618">
            <v>38047</v>
          </cell>
          <cell r="B5618" t="str">
            <v>Coal</v>
          </cell>
          <cell r="C5618" t="str">
            <v>Kinston</v>
          </cell>
          <cell r="D5618" t="str">
            <v>KY Cumberland</v>
          </cell>
          <cell r="E5618">
            <v>65.88</v>
          </cell>
          <cell r="G5618" t="str">
            <v>$/ton</v>
          </cell>
          <cell r="H5618">
            <v>2500</v>
          </cell>
          <cell r="I5618" t="str">
            <v>US</v>
          </cell>
          <cell r="J5618" t="str">
            <v>Greene</v>
          </cell>
          <cell r="K5618">
            <v>164700</v>
          </cell>
          <cell r="L5618">
            <v>164700</v>
          </cell>
          <cell r="M5618">
            <v>2500</v>
          </cell>
        </row>
        <row r="5619">
          <cell r="A5619">
            <v>38078</v>
          </cell>
          <cell r="B5619" t="str">
            <v>Coal</v>
          </cell>
          <cell r="C5619" t="str">
            <v>Kinston</v>
          </cell>
          <cell r="D5619" t="str">
            <v>KY Cumberland</v>
          </cell>
          <cell r="E5619">
            <v>66.64</v>
          </cell>
          <cell r="G5619" t="str">
            <v>$/ton</v>
          </cell>
          <cell r="H5619">
            <v>2500</v>
          </cell>
          <cell r="I5619" t="str">
            <v>US</v>
          </cell>
          <cell r="J5619" t="str">
            <v>Greene</v>
          </cell>
          <cell r="K5619">
            <v>166600</v>
          </cell>
          <cell r="L5619">
            <v>166600</v>
          </cell>
          <cell r="M5619">
            <v>2500</v>
          </cell>
        </row>
        <row r="5620">
          <cell r="A5620">
            <v>38108</v>
          </cell>
          <cell r="B5620" t="str">
            <v>Coal</v>
          </cell>
          <cell r="C5620" t="str">
            <v>Kinston</v>
          </cell>
          <cell r="D5620" t="str">
            <v>KY Cumberland</v>
          </cell>
          <cell r="E5620">
            <v>66.64</v>
          </cell>
          <cell r="G5620" t="str">
            <v>$/ton</v>
          </cell>
          <cell r="H5620">
            <v>2500</v>
          </cell>
          <cell r="I5620" t="str">
            <v>US</v>
          </cell>
          <cell r="J5620" t="str">
            <v>Greene</v>
          </cell>
          <cell r="K5620">
            <v>166600</v>
          </cell>
          <cell r="L5620">
            <v>166600</v>
          </cell>
          <cell r="M5620">
            <v>2500</v>
          </cell>
        </row>
        <row r="5621">
          <cell r="A5621">
            <v>38139</v>
          </cell>
          <cell r="B5621" t="str">
            <v>Coal</v>
          </cell>
          <cell r="C5621" t="str">
            <v>Kinston</v>
          </cell>
          <cell r="D5621" t="str">
            <v>KY Cumberland</v>
          </cell>
          <cell r="E5621">
            <v>66.64</v>
          </cell>
          <cell r="G5621" t="str">
            <v>$/ton</v>
          </cell>
          <cell r="H5621">
            <v>2500</v>
          </cell>
          <cell r="I5621" t="str">
            <v>US</v>
          </cell>
          <cell r="J5621" t="str">
            <v>Greene</v>
          </cell>
          <cell r="K5621">
            <v>166600</v>
          </cell>
          <cell r="L5621">
            <v>166600</v>
          </cell>
          <cell r="M5621">
            <v>2500</v>
          </cell>
        </row>
        <row r="5622">
          <cell r="A5622">
            <v>38169</v>
          </cell>
          <cell r="B5622" t="str">
            <v>Coal</v>
          </cell>
          <cell r="C5622" t="str">
            <v>Kinston</v>
          </cell>
          <cell r="D5622" t="str">
            <v>KY Cumberland</v>
          </cell>
          <cell r="E5622">
            <v>66.64</v>
          </cell>
          <cell r="G5622" t="str">
            <v>$/ton</v>
          </cell>
          <cell r="H5622">
            <v>2500</v>
          </cell>
          <cell r="I5622" t="str">
            <v>US</v>
          </cell>
          <cell r="J5622" t="str">
            <v>Greene</v>
          </cell>
          <cell r="K5622">
            <v>166600</v>
          </cell>
          <cell r="L5622">
            <v>166600</v>
          </cell>
          <cell r="M5622">
            <v>2500</v>
          </cell>
        </row>
        <row r="5623">
          <cell r="A5623">
            <v>38200</v>
          </cell>
          <cell r="B5623" t="str">
            <v>Coal</v>
          </cell>
          <cell r="C5623" t="str">
            <v>Kinston</v>
          </cell>
          <cell r="D5623" t="str">
            <v>KY Cumberland</v>
          </cell>
          <cell r="E5623">
            <v>66.64</v>
          </cell>
          <cell r="G5623" t="str">
            <v>$/ton</v>
          </cell>
          <cell r="H5623">
            <v>2500</v>
          </cell>
          <cell r="I5623" t="str">
            <v>US</v>
          </cell>
          <cell r="J5623" t="str">
            <v>Greene</v>
          </cell>
          <cell r="K5623">
            <v>166600</v>
          </cell>
          <cell r="L5623">
            <v>166600</v>
          </cell>
          <cell r="M5623">
            <v>2500</v>
          </cell>
        </row>
        <row r="5624">
          <cell r="A5624">
            <v>38231</v>
          </cell>
          <cell r="B5624" t="str">
            <v>Coal</v>
          </cell>
          <cell r="C5624" t="str">
            <v>Kinston</v>
          </cell>
          <cell r="D5624" t="str">
            <v>KY Cumberland</v>
          </cell>
          <cell r="E5624">
            <v>66.64</v>
          </cell>
          <cell r="G5624" t="str">
            <v>$/ton</v>
          </cell>
          <cell r="H5624">
            <v>2500</v>
          </cell>
          <cell r="I5624" t="str">
            <v>US</v>
          </cell>
          <cell r="J5624" t="str">
            <v>Greene</v>
          </cell>
          <cell r="K5624">
            <v>166600</v>
          </cell>
          <cell r="L5624">
            <v>166600</v>
          </cell>
          <cell r="M5624">
            <v>2500</v>
          </cell>
        </row>
        <row r="5625">
          <cell r="A5625">
            <v>37622</v>
          </cell>
          <cell r="B5625" t="str">
            <v>Coal</v>
          </cell>
          <cell r="C5625" t="str">
            <v>Kinston</v>
          </cell>
          <cell r="D5625" t="str">
            <v>White River</v>
          </cell>
          <cell r="E5625">
            <v>55.96</v>
          </cell>
          <cell r="G5625" t="str">
            <v>$/ton</v>
          </cell>
          <cell r="H5625">
            <v>1666.6666666666667</v>
          </cell>
          <cell r="I5625" t="str">
            <v>US</v>
          </cell>
          <cell r="J5625" t="str">
            <v>Greene</v>
          </cell>
          <cell r="K5625">
            <v>93266.666666666672</v>
          </cell>
          <cell r="L5625">
            <v>93266.666666666672</v>
          </cell>
          <cell r="M5625">
            <v>1666.6666666666667</v>
          </cell>
        </row>
        <row r="5626">
          <cell r="A5626">
            <v>37653</v>
          </cell>
          <cell r="B5626" t="str">
            <v>Coal</v>
          </cell>
          <cell r="C5626" t="str">
            <v>Kinston</v>
          </cell>
          <cell r="D5626" t="str">
            <v>White River</v>
          </cell>
          <cell r="E5626">
            <v>55.96</v>
          </cell>
          <cell r="G5626" t="str">
            <v>$/ton</v>
          </cell>
          <cell r="H5626">
            <v>1666.6666666666667</v>
          </cell>
          <cell r="I5626" t="str">
            <v>US</v>
          </cell>
          <cell r="J5626" t="str">
            <v>Greene</v>
          </cell>
          <cell r="K5626">
            <v>93266.666666666672</v>
          </cell>
          <cell r="L5626">
            <v>93266.666666666672</v>
          </cell>
          <cell r="M5626">
            <v>1666.6666666666667</v>
          </cell>
        </row>
        <row r="5627">
          <cell r="A5627">
            <v>37681</v>
          </cell>
          <cell r="B5627" t="str">
            <v>Coal</v>
          </cell>
          <cell r="C5627" t="str">
            <v>Kinston</v>
          </cell>
          <cell r="D5627" t="str">
            <v>White River</v>
          </cell>
          <cell r="E5627">
            <v>55.96</v>
          </cell>
          <cell r="G5627" t="str">
            <v>$/ton</v>
          </cell>
          <cell r="H5627">
            <v>1666.6666666666667</v>
          </cell>
          <cell r="I5627" t="str">
            <v>US</v>
          </cell>
          <cell r="J5627" t="str">
            <v>Greene</v>
          </cell>
          <cell r="K5627">
            <v>93266.666666666672</v>
          </cell>
          <cell r="L5627">
            <v>93266.666666666672</v>
          </cell>
          <cell r="M5627">
            <v>1666.6666666666667</v>
          </cell>
        </row>
        <row r="5628">
          <cell r="A5628">
            <v>37712</v>
          </cell>
          <cell r="B5628" t="str">
            <v>Coal</v>
          </cell>
          <cell r="C5628" t="str">
            <v>Kinston</v>
          </cell>
          <cell r="D5628" t="str">
            <v>White River</v>
          </cell>
          <cell r="E5628">
            <v>55.96</v>
          </cell>
          <cell r="G5628" t="str">
            <v>$/ton</v>
          </cell>
          <cell r="H5628">
            <v>1666.6666666666667</v>
          </cell>
          <cell r="I5628" t="str">
            <v>US</v>
          </cell>
          <cell r="J5628" t="str">
            <v>Greene</v>
          </cell>
          <cell r="K5628">
            <v>93266.666666666672</v>
          </cell>
          <cell r="L5628">
            <v>93266.666666666672</v>
          </cell>
          <cell r="M5628">
            <v>1666.6666666666667</v>
          </cell>
        </row>
        <row r="5629">
          <cell r="A5629">
            <v>37742</v>
          </cell>
          <cell r="B5629" t="str">
            <v>Coal</v>
          </cell>
          <cell r="C5629" t="str">
            <v>Kinston</v>
          </cell>
          <cell r="D5629" t="str">
            <v>White River</v>
          </cell>
          <cell r="E5629">
            <v>55.96</v>
          </cell>
          <cell r="G5629" t="str">
            <v>$/ton</v>
          </cell>
          <cell r="H5629">
            <v>1666.6666666666667</v>
          </cell>
          <cell r="I5629" t="str">
            <v>US</v>
          </cell>
          <cell r="J5629" t="str">
            <v>Greene</v>
          </cell>
          <cell r="K5629">
            <v>93266.666666666672</v>
          </cell>
          <cell r="L5629">
            <v>93266.666666666672</v>
          </cell>
          <cell r="M5629">
            <v>1666.6666666666667</v>
          </cell>
        </row>
        <row r="5630">
          <cell r="A5630">
            <v>37773</v>
          </cell>
          <cell r="B5630" t="str">
            <v>Coal</v>
          </cell>
          <cell r="C5630" t="str">
            <v>Kinston</v>
          </cell>
          <cell r="D5630" t="str">
            <v>White River</v>
          </cell>
          <cell r="E5630">
            <v>55.96</v>
          </cell>
          <cell r="G5630" t="str">
            <v>$/ton</v>
          </cell>
          <cell r="H5630">
            <v>1666.6666666666667</v>
          </cell>
          <cell r="I5630" t="str">
            <v>US</v>
          </cell>
          <cell r="J5630" t="str">
            <v>Greene</v>
          </cell>
          <cell r="K5630">
            <v>93266.666666666672</v>
          </cell>
          <cell r="L5630">
            <v>93266.666666666672</v>
          </cell>
          <cell r="M5630">
            <v>1666.6666666666667</v>
          </cell>
        </row>
        <row r="5631">
          <cell r="A5631">
            <v>37803</v>
          </cell>
          <cell r="B5631" t="str">
            <v>Coal</v>
          </cell>
          <cell r="C5631" t="str">
            <v>Kinston</v>
          </cell>
          <cell r="D5631" t="str">
            <v>White River</v>
          </cell>
          <cell r="E5631">
            <v>55.96</v>
          </cell>
          <cell r="G5631" t="str">
            <v>$/ton</v>
          </cell>
          <cell r="H5631">
            <v>1666.6666666666667</v>
          </cell>
          <cell r="I5631" t="str">
            <v>US</v>
          </cell>
          <cell r="J5631" t="str">
            <v>Greene</v>
          </cell>
          <cell r="K5631">
            <v>93266.666666666672</v>
          </cell>
          <cell r="L5631">
            <v>93266.666666666672</v>
          </cell>
          <cell r="M5631">
            <v>1666.6666666666667</v>
          </cell>
        </row>
        <row r="5632">
          <cell r="A5632">
            <v>37834</v>
          </cell>
          <cell r="B5632" t="str">
            <v>Coal</v>
          </cell>
          <cell r="C5632" t="str">
            <v>Kinston</v>
          </cell>
          <cell r="D5632" t="str">
            <v>White River</v>
          </cell>
          <cell r="E5632">
            <v>56.84</v>
          </cell>
          <cell r="G5632" t="str">
            <v>$/ton</v>
          </cell>
          <cell r="H5632">
            <v>1666.6666666666667</v>
          </cell>
          <cell r="I5632" t="str">
            <v>US</v>
          </cell>
          <cell r="J5632" t="str">
            <v>Greene</v>
          </cell>
          <cell r="K5632">
            <v>94733.333333333343</v>
          </cell>
          <cell r="L5632">
            <v>94733.333333333343</v>
          </cell>
          <cell r="M5632">
            <v>1666.6666666666667</v>
          </cell>
        </row>
        <row r="5633">
          <cell r="A5633">
            <v>37865</v>
          </cell>
          <cell r="B5633" t="str">
            <v>Coal</v>
          </cell>
          <cell r="C5633" t="str">
            <v>Kinston</v>
          </cell>
          <cell r="D5633" t="str">
            <v>White River</v>
          </cell>
          <cell r="E5633">
            <v>56.84</v>
          </cell>
          <cell r="G5633" t="str">
            <v>$/ton</v>
          </cell>
          <cell r="H5633">
            <v>1666.6666666666667</v>
          </cell>
          <cell r="I5633" t="str">
            <v>US</v>
          </cell>
          <cell r="J5633" t="str">
            <v>Greene</v>
          </cell>
          <cell r="K5633">
            <v>94733.333333333343</v>
          </cell>
          <cell r="L5633">
            <v>94733.333333333343</v>
          </cell>
          <cell r="M5633">
            <v>1666.6666666666667</v>
          </cell>
        </row>
        <row r="5634">
          <cell r="A5634">
            <v>37895</v>
          </cell>
          <cell r="B5634" t="str">
            <v>Coal</v>
          </cell>
          <cell r="C5634" t="str">
            <v>Kinston</v>
          </cell>
          <cell r="D5634" t="str">
            <v>White River</v>
          </cell>
          <cell r="E5634">
            <v>56.84</v>
          </cell>
          <cell r="G5634" t="str">
            <v>$/ton</v>
          </cell>
          <cell r="H5634">
            <v>1666.6666666666667</v>
          </cell>
          <cell r="I5634" t="str">
            <v>US</v>
          </cell>
          <cell r="J5634" t="str">
            <v>Greene</v>
          </cell>
          <cell r="K5634">
            <v>94733.333333333343</v>
          </cell>
          <cell r="L5634">
            <v>94733.333333333343</v>
          </cell>
          <cell r="M5634">
            <v>1666.6666666666667</v>
          </cell>
        </row>
        <row r="5635">
          <cell r="A5635">
            <v>37926</v>
          </cell>
          <cell r="B5635" t="str">
            <v>Coal</v>
          </cell>
          <cell r="C5635" t="str">
            <v>Kinston</v>
          </cell>
          <cell r="D5635" t="str">
            <v>White River</v>
          </cell>
          <cell r="E5635">
            <v>56.84</v>
          </cell>
          <cell r="G5635" t="str">
            <v>$/ton</v>
          </cell>
          <cell r="H5635">
            <v>1666.6666666666667</v>
          </cell>
          <cell r="I5635" t="str">
            <v>US</v>
          </cell>
          <cell r="J5635" t="str">
            <v>Greene</v>
          </cell>
          <cell r="K5635">
            <v>94733.333333333343</v>
          </cell>
          <cell r="L5635">
            <v>94733.333333333343</v>
          </cell>
          <cell r="M5635">
            <v>1666.6666666666667</v>
          </cell>
        </row>
        <row r="5636">
          <cell r="A5636">
            <v>37956</v>
          </cell>
          <cell r="B5636" t="str">
            <v>Coal</v>
          </cell>
          <cell r="C5636" t="str">
            <v>Kinston</v>
          </cell>
          <cell r="D5636" t="str">
            <v>White River</v>
          </cell>
          <cell r="E5636">
            <v>56.84</v>
          </cell>
          <cell r="G5636" t="str">
            <v>$/ton</v>
          </cell>
          <cell r="H5636">
            <v>1666.6666666666667</v>
          </cell>
          <cell r="I5636" t="str">
            <v>US</v>
          </cell>
          <cell r="J5636" t="str">
            <v>Greene</v>
          </cell>
          <cell r="K5636">
            <v>94733.333333333343</v>
          </cell>
          <cell r="L5636">
            <v>94733.333333333343</v>
          </cell>
          <cell r="M5636">
            <v>1666.6666666666667</v>
          </cell>
        </row>
        <row r="5637">
          <cell r="A5637">
            <v>37987</v>
          </cell>
          <cell r="B5637" t="str">
            <v>Coal</v>
          </cell>
          <cell r="C5637" t="str">
            <v>Kinston</v>
          </cell>
          <cell r="D5637" t="str">
            <v>White River</v>
          </cell>
          <cell r="E5637">
            <v>49.040598882250713</v>
          </cell>
          <cell r="G5637" t="str">
            <v>$/ton</v>
          </cell>
          <cell r="H5637">
            <v>3734.29</v>
          </cell>
          <cell r="I5637" t="str">
            <v>US</v>
          </cell>
          <cell r="J5637" t="str">
            <v>Greene</v>
          </cell>
          <cell r="K5637">
            <v>183131.818</v>
          </cell>
          <cell r="L5637">
            <v>183131.818</v>
          </cell>
          <cell r="M5637">
            <v>3734.29</v>
          </cell>
        </row>
        <row r="5638">
          <cell r="A5638">
            <v>37987</v>
          </cell>
          <cell r="B5638" t="str">
            <v>Coal</v>
          </cell>
          <cell r="C5638" t="str">
            <v>Kinston</v>
          </cell>
          <cell r="D5638" t="str">
            <v>White River</v>
          </cell>
          <cell r="E5638">
            <v>52.600298028427332</v>
          </cell>
          <cell r="G5638" t="str">
            <v>$/ton</v>
          </cell>
          <cell r="H5638">
            <v>327.14999999999998</v>
          </cell>
          <cell r="I5638" t="str">
            <v>US</v>
          </cell>
          <cell r="J5638" t="str">
            <v>Greene</v>
          </cell>
          <cell r="K5638">
            <v>17208.1875</v>
          </cell>
          <cell r="L5638">
            <v>17208.1875</v>
          </cell>
          <cell r="M5638">
            <v>327.14999999999998</v>
          </cell>
        </row>
        <row r="5639">
          <cell r="A5639">
            <v>37622</v>
          </cell>
          <cell r="B5639" t="str">
            <v>NG</v>
          </cell>
          <cell r="C5639" t="str">
            <v>Laporte</v>
          </cell>
          <cell r="D5639" t="str">
            <v>BPAMoco</v>
          </cell>
          <cell r="E5639">
            <v>4.7154304030795053</v>
          </cell>
          <cell r="G5639" t="str">
            <v>$/MMBtu</v>
          </cell>
          <cell r="H5639">
            <v>8550</v>
          </cell>
          <cell r="I5639" t="str">
            <v>US</v>
          </cell>
          <cell r="J5639" t="str">
            <v>Greene</v>
          </cell>
          <cell r="K5639">
            <v>40316.929946329772</v>
          </cell>
          <cell r="L5639">
            <v>40316.929946329772</v>
          </cell>
          <cell r="M5639">
            <v>8550</v>
          </cell>
        </row>
        <row r="5640">
          <cell r="A5640">
            <v>37653</v>
          </cell>
          <cell r="B5640" t="str">
            <v>NG</v>
          </cell>
          <cell r="C5640" t="str">
            <v>Laporte</v>
          </cell>
          <cell r="D5640" t="str">
            <v>BPAMoco</v>
          </cell>
          <cell r="E5640">
            <v>5.0895390612457545</v>
          </cell>
          <cell r="G5640" t="str">
            <v>$/MMBtu</v>
          </cell>
          <cell r="H5640">
            <v>8550</v>
          </cell>
          <cell r="I5640" t="str">
            <v>US</v>
          </cell>
          <cell r="J5640" t="str">
            <v>Greene</v>
          </cell>
          <cell r="K5640">
            <v>43515.558973651197</v>
          </cell>
          <cell r="L5640">
            <v>43515.558973651197</v>
          </cell>
          <cell r="M5640">
            <v>8550</v>
          </cell>
        </row>
        <row r="5641">
          <cell r="A5641">
            <v>37681</v>
          </cell>
          <cell r="B5641" t="str">
            <v>NG</v>
          </cell>
          <cell r="C5641" t="str">
            <v>Laporte</v>
          </cell>
          <cell r="D5641" t="str">
            <v>BPAMoco</v>
          </cell>
          <cell r="E5641">
            <v>6.3492167322540132</v>
          </cell>
          <cell r="G5641" t="str">
            <v>$/MMBtu</v>
          </cell>
          <cell r="H5641">
            <v>8550</v>
          </cell>
          <cell r="I5641" t="str">
            <v>US</v>
          </cell>
          <cell r="J5641" t="str">
            <v>Greene</v>
          </cell>
          <cell r="K5641">
            <v>54285.80306077181</v>
          </cell>
          <cell r="L5641">
            <v>54285.80306077181</v>
          </cell>
          <cell r="M5641">
            <v>8550</v>
          </cell>
        </row>
        <row r="5642">
          <cell r="A5642">
            <v>37712</v>
          </cell>
          <cell r="B5642" t="str">
            <v>NG</v>
          </cell>
          <cell r="C5642" t="str">
            <v>Laporte</v>
          </cell>
          <cell r="D5642" t="str">
            <v>BPAMoco</v>
          </cell>
          <cell r="E5642">
            <v>5.9992394010856467</v>
          </cell>
          <cell r="G5642" t="str">
            <v>$/MMBtu</v>
          </cell>
          <cell r="H5642">
            <v>8550</v>
          </cell>
          <cell r="I5642" t="str">
            <v>US</v>
          </cell>
          <cell r="J5642" t="str">
            <v>Greene</v>
          </cell>
          <cell r="K5642">
            <v>51293.496879282276</v>
          </cell>
          <cell r="L5642">
            <v>51293.496879282276</v>
          </cell>
          <cell r="M5642">
            <v>8550</v>
          </cell>
        </row>
        <row r="5643">
          <cell r="A5643">
            <v>37742</v>
          </cell>
          <cell r="B5643" t="str">
            <v>NG</v>
          </cell>
          <cell r="C5643" t="str">
            <v>Laporte</v>
          </cell>
          <cell r="D5643" t="str">
            <v>BPAMoco</v>
          </cell>
          <cell r="E5643">
            <v>5.8006304623902878</v>
          </cell>
          <cell r="G5643" t="str">
            <v>$/MMBtu</v>
          </cell>
          <cell r="H5643">
            <v>8550</v>
          </cell>
          <cell r="I5643" t="str">
            <v>US</v>
          </cell>
          <cell r="J5643" t="str">
            <v>Greene</v>
          </cell>
          <cell r="K5643">
            <v>49595.390453436958</v>
          </cell>
          <cell r="L5643">
            <v>49595.390453436958</v>
          </cell>
          <cell r="M5643">
            <v>8550</v>
          </cell>
        </row>
        <row r="5644">
          <cell r="A5644">
            <v>37773</v>
          </cell>
          <cell r="B5644" t="str">
            <v>NG</v>
          </cell>
          <cell r="C5644" t="str">
            <v>Laporte</v>
          </cell>
          <cell r="D5644" t="str">
            <v>BPAMoco</v>
          </cell>
          <cell r="E5644">
            <v>5.8080793145835496</v>
          </cell>
          <cell r="G5644" t="str">
            <v>$/MMBtu</v>
          </cell>
          <cell r="H5644">
            <v>8550</v>
          </cell>
          <cell r="I5644" t="str">
            <v>US</v>
          </cell>
          <cell r="J5644" t="str">
            <v>Greene</v>
          </cell>
          <cell r="K5644">
            <v>49659.078139689351</v>
          </cell>
          <cell r="L5644">
            <v>49659.078139689351</v>
          </cell>
          <cell r="M5644">
            <v>8550</v>
          </cell>
        </row>
        <row r="5645">
          <cell r="A5645">
            <v>37803</v>
          </cell>
          <cell r="B5645" t="str">
            <v>NG</v>
          </cell>
          <cell r="C5645" t="str">
            <v>Laporte</v>
          </cell>
          <cell r="D5645" t="str">
            <v>BPAMoco</v>
          </cell>
          <cell r="E5645">
            <v>5.7410921222884612</v>
          </cell>
          <cell r="G5645" t="str">
            <v>$/MMBtu</v>
          </cell>
          <cell r="H5645">
            <v>8550</v>
          </cell>
          <cell r="I5645" t="str">
            <v>US</v>
          </cell>
          <cell r="J5645" t="str">
            <v>Greene</v>
          </cell>
          <cell r="K5645">
            <v>49086.337645566346</v>
          </cell>
          <cell r="L5645">
            <v>49086.337645566346</v>
          </cell>
          <cell r="M5645">
            <v>8550</v>
          </cell>
        </row>
        <row r="5646">
          <cell r="A5646">
            <v>37834</v>
          </cell>
          <cell r="B5646" t="str">
            <v>NG</v>
          </cell>
          <cell r="C5646" t="str">
            <v>Laporte</v>
          </cell>
          <cell r="D5646" t="str">
            <v>BPAMoco</v>
          </cell>
          <cell r="E5646">
            <v>4.66</v>
          </cell>
          <cell r="G5646" t="str">
            <v>$/MMBtu</v>
          </cell>
          <cell r="H5646">
            <v>8550</v>
          </cell>
          <cell r="I5646" t="str">
            <v>US</v>
          </cell>
          <cell r="J5646" t="str">
            <v>Greene</v>
          </cell>
          <cell r="K5646">
            <v>39843</v>
          </cell>
          <cell r="L5646">
            <v>39843</v>
          </cell>
          <cell r="M5646">
            <v>8550</v>
          </cell>
        </row>
        <row r="5647">
          <cell r="A5647">
            <v>37865</v>
          </cell>
          <cell r="B5647" t="str">
            <v>NG</v>
          </cell>
          <cell r="C5647" t="str">
            <v>Laporte</v>
          </cell>
          <cell r="D5647" t="str">
            <v>BPAMoco</v>
          </cell>
          <cell r="E5647">
            <v>5</v>
          </cell>
          <cell r="G5647" t="str">
            <v>$/MMBtu</v>
          </cell>
          <cell r="H5647">
            <v>8550</v>
          </cell>
          <cell r="I5647" t="str">
            <v>US</v>
          </cell>
          <cell r="J5647" t="str">
            <v>Greene</v>
          </cell>
          <cell r="K5647">
            <v>42750</v>
          </cell>
          <cell r="L5647">
            <v>42750</v>
          </cell>
          <cell r="M5647">
            <v>8550</v>
          </cell>
        </row>
        <row r="5648">
          <cell r="A5648">
            <v>37895</v>
          </cell>
          <cell r="B5648" t="str">
            <v>NG</v>
          </cell>
          <cell r="C5648" t="str">
            <v>Laporte</v>
          </cell>
          <cell r="D5648" t="str">
            <v>BPAMoco</v>
          </cell>
          <cell r="E5648">
            <v>4.24</v>
          </cell>
          <cell r="G5648" t="str">
            <v>$/MMBtu</v>
          </cell>
          <cell r="H5648">
            <v>8550</v>
          </cell>
          <cell r="I5648" t="str">
            <v>US</v>
          </cell>
          <cell r="J5648" t="str">
            <v>Greene</v>
          </cell>
          <cell r="K5648">
            <v>36252</v>
          </cell>
          <cell r="L5648">
            <v>36252</v>
          </cell>
          <cell r="M5648">
            <v>8550</v>
          </cell>
        </row>
        <row r="5649">
          <cell r="A5649">
            <v>37926</v>
          </cell>
          <cell r="B5649" t="str">
            <v>NG</v>
          </cell>
          <cell r="C5649" t="str">
            <v>Laporte</v>
          </cell>
          <cell r="D5649" t="str">
            <v>BPAMoco</v>
          </cell>
          <cell r="E5649">
            <v>4.2699999999999996</v>
          </cell>
          <cell r="G5649" t="str">
            <v>$/MMBtu</v>
          </cell>
          <cell r="H5649">
            <v>8550</v>
          </cell>
          <cell r="I5649" t="str">
            <v>US</v>
          </cell>
          <cell r="J5649" t="str">
            <v>Greene</v>
          </cell>
          <cell r="K5649">
            <v>36508.499999999993</v>
          </cell>
          <cell r="L5649">
            <v>36508.499999999993</v>
          </cell>
          <cell r="M5649">
            <v>8550</v>
          </cell>
        </row>
        <row r="5650">
          <cell r="A5650">
            <v>37956</v>
          </cell>
          <cell r="B5650" t="str">
            <v>NG</v>
          </cell>
          <cell r="C5650" t="str">
            <v>Laporte</v>
          </cell>
          <cell r="D5650" t="str">
            <v>BPAMoco</v>
          </cell>
          <cell r="E5650">
            <v>4.67</v>
          </cell>
          <cell r="G5650" t="str">
            <v>$/MMBtu</v>
          </cell>
          <cell r="H5650">
            <v>8550</v>
          </cell>
          <cell r="I5650" t="str">
            <v>US</v>
          </cell>
          <cell r="J5650" t="str">
            <v>Greene</v>
          </cell>
          <cell r="K5650">
            <v>39928.5</v>
          </cell>
          <cell r="L5650">
            <v>39928.5</v>
          </cell>
          <cell r="M5650">
            <v>8550</v>
          </cell>
        </row>
        <row r="5651">
          <cell r="A5651">
            <v>37987</v>
          </cell>
          <cell r="B5651" t="str">
            <v>NG</v>
          </cell>
          <cell r="C5651" t="str">
            <v>Laporte</v>
          </cell>
          <cell r="D5651" t="str">
            <v>BPAMoco</v>
          </cell>
          <cell r="E5651">
            <v>5.6891977585997813</v>
          </cell>
          <cell r="F5651">
            <v>0.01</v>
          </cell>
          <cell r="G5651" t="str">
            <v>$/MMBtu</v>
          </cell>
          <cell r="H5651">
            <v>3895.02</v>
          </cell>
          <cell r="I5651" t="str">
            <v>US</v>
          </cell>
          <cell r="J5651" t="str">
            <v>Greene</v>
          </cell>
          <cell r="K5651">
            <v>22198.489253701318</v>
          </cell>
          <cell r="L5651">
            <v>22159.539053701319</v>
          </cell>
          <cell r="M5651">
            <v>3895.02</v>
          </cell>
        </row>
        <row r="5652">
          <cell r="A5652">
            <v>38018</v>
          </cell>
          <cell r="B5652" t="str">
            <v>NG</v>
          </cell>
          <cell r="C5652" t="str">
            <v>Laporte</v>
          </cell>
          <cell r="D5652" t="str">
            <v>BPAMoco</v>
          </cell>
          <cell r="E5652">
            <v>5.3050000000000006</v>
          </cell>
          <cell r="G5652" t="str">
            <v>$/MMBtu</v>
          </cell>
          <cell r="H5652">
            <v>8550</v>
          </cell>
          <cell r="I5652" t="str">
            <v>US</v>
          </cell>
          <cell r="J5652" t="str">
            <v>Greene</v>
          </cell>
          <cell r="K5652">
            <v>45357.750000000007</v>
          </cell>
          <cell r="L5652">
            <v>45357.750000000007</v>
          </cell>
          <cell r="M5652">
            <v>8550</v>
          </cell>
        </row>
        <row r="5653">
          <cell r="A5653">
            <v>38047</v>
          </cell>
          <cell r="B5653" t="str">
            <v>NG</v>
          </cell>
          <cell r="C5653" t="str">
            <v>Laporte</v>
          </cell>
          <cell r="D5653" t="str">
            <v>BPAMoco</v>
          </cell>
          <cell r="E5653">
            <v>4.8600000000000003</v>
          </cell>
          <cell r="G5653" t="str">
            <v>$/MMBtu</v>
          </cell>
          <cell r="H5653">
            <v>8550</v>
          </cell>
          <cell r="I5653" t="str">
            <v>US</v>
          </cell>
          <cell r="J5653" t="str">
            <v>Greene</v>
          </cell>
          <cell r="K5653">
            <v>41553</v>
          </cell>
          <cell r="L5653">
            <v>41553</v>
          </cell>
          <cell r="M5653">
            <v>8550</v>
          </cell>
        </row>
        <row r="5654">
          <cell r="A5654">
            <v>38078</v>
          </cell>
          <cell r="B5654" t="str">
            <v>NG</v>
          </cell>
          <cell r="C5654" t="str">
            <v>Laporte</v>
          </cell>
          <cell r="D5654" t="str">
            <v>BPAMoco</v>
          </cell>
          <cell r="E5654">
            <v>5.2700000000000005</v>
          </cell>
          <cell r="G5654" t="str">
            <v>$/MMBtu</v>
          </cell>
          <cell r="H5654">
            <v>8550</v>
          </cell>
          <cell r="I5654" t="str">
            <v>US</v>
          </cell>
          <cell r="J5654" t="str">
            <v>Greene</v>
          </cell>
          <cell r="K5654">
            <v>45058.500000000007</v>
          </cell>
          <cell r="L5654">
            <v>45058.500000000007</v>
          </cell>
          <cell r="M5654">
            <v>8550</v>
          </cell>
        </row>
        <row r="5655">
          <cell r="A5655">
            <v>38108</v>
          </cell>
          <cell r="B5655" t="str">
            <v>NG</v>
          </cell>
          <cell r="C5655" t="str">
            <v>Laporte</v>
          </cell>
          <cell r="D5655" t="str">
            <v>BPAMoco</v>
          </cell>
          <cell r="E5655">
            <v>5.82</v>
          </cell>
          <cell r="G5655" t="str">
            <v>$/MMBtu</v>
          </cell>
          <cell r="H5655">
            <v>8550</v>
          </cell>
          <cell r="I5655" t="str">
            <v>US</v>
          </cell>
          <cell r="J5655" t="str">
            <v>Greene</v>
          </cell>
          <cell r="K5655">
            <v>49761</v>
          </cell>
          <cell r="L5655">
            <v>49761</v>
          </cell>
          <cell r="M5655">
            <v>8550</v>
          </cell>
        </row>
        <row r="5656">
          <cell r="A5656">
            <v>38139</v>
          </cell>
          <cell r="B5656" t="str">
            <v>NG</v>
          </cell>
          <cell r="C5656" t="str">
            <v>Laporte</v>
          </cell>
          <cell r="D5656" t="str">
            <v>BPAMoco</v>
          </cell>
          <cell r="E5656">
            <v>6.54</v>
          </cell>
          <cell r="G5656" t="str">
            <v>$/MMBtu</v>
          </cell>
          <cell r="H5656">
            <v>8550</v>
          </cell>
          <cell r="I5656" t="str">
            <v>US</v>
          </cell>
          <cell r="J5656" t="str">
            <v>Greene</v>
          </cell>
          <cell r="K5656">
            <v>55917</v>
          </cell>
          <cell r="L5656">
            <v>55917</v>
          </cell>
          <cell r="M5656">
            <v>8550</v>
          </cell>
        </row>
        <row r="5657">
          <cell r="A5657">
            <v>38169</v>
          </cell>
          <cell r="B5657" t="str">
            <v>NG</v>
          </cell>
          <cell r="C5657" t="str">
            <v>Laporte</v>
          </cell>
          <cell r="D5657" t="str">
            <v>BPAMoco</v>
          </cell>
          <cell r="E5657">
            <v>5.98</v>
          </cell>
          <cell r="G5657" t="str">
            <v>$/MMBtu</v>
          </cell>
          <cell r="H5657">
            <v>8550</v>
          </cell>
          <cell r="I5657" t="str">
            <v>US</v>
          </cell>
          <cell r="J5657" t="str">
            <v>Greene</v>
          </cell>
          <cell r="K5657">
            <v>51129.000000000007</v>
          </cell>
          <cell r="L5657">
            <v>51129.000000000007</v>
          </cell>
          <cell r="M5657">
            <v>8550</v>
          </cell>
        </row>
        <row r="5658">
          <cell r="A5658">
            <v>38200</v>
          </cell>
          <cell r="B5658" t="str">
            <v>NG</v>
          </cell>
          <cell r="C5658" t="str">
            <v>Laporte</v>
          </cell>
          <cell r="D5658" t="str">
            <v>BPAMoco</v>
          </cell>
          <cell r="E5658">
            <v>5.9200000000000008</v>
          </cell>
          <cell r="G5658" t="str">
            <v>$/MMBtu</v>
          </cell>
          <cell r="H5658">
            <v>8550</v>
          </cell>
          <cell r="I5658" t="str">
            <v>US</v>
          </cell>
          <cell r="J5658" t="str">
            <v>Greene</v>
          </cell>
          <cell r="K5658">
            <v>50616.000000000007</v>
          </cell>
          <cell r="L5658">
            <v>50616.000000000007</v>
          </cell>
          <cell r="M5658">
            <v>8550</v>
          </cell>
        </row>
        <row r="5659">
          <cell r="A5659">
            <v>38231</v>
          </cell>
          <cell r="B5659" t="str">
            <v>NG</v>
          </cell>
          <cell r="C5659" t="str">
            <v>Laporte</v>
          </cell>
          <cell r="D5659" t="str">
            <v>BPAMoco</v>
          </cell>
          <cell r="E5659">
            <v>5.08</v>
          </cell>
          <cell r="G5659" t="str">
            <v>$/MMBtu</v>
          </cell>
          <cell r="H5659">
            <v>8550</v>
          </cell>
          <cell r="I5659" t="str">
            <v>US</v>
          </cell>
          <cell r="J5659" t="str">
            <v>Greene</v>
          </cell>
          <cell r="K5659">
            <v>43434</v>
          </cell>
          <cell r="L5659">
            <v>43434</v>
          </cell>
          <cell r="M5659">
            <v>8550</v>
          </cell>
        </row>
        <row r="5660">
          <cell r="A5660">
            <v>38261</v>
          </cell>
          <cell r="B5660" t="str">
            <v>NG</v>
          </cell>
          <cell r="C5660" t="str">
            <v>Laporte</v>
          </cell>
          <cell r="D5660" t="str">
            <v>BPAMoco</v>
          </cell>
          <cell r="E5660">
            <v>5.4589999999999996</v>
          </cell>
          <cell r="G5660" t="str">
            <v>$/MMBtu</v>
          </cell>
          <cell r="H5660">
            <v>8550</v>
          </cell>
          <cell r="I5660" t="str">
            <v>US</v>
          </cell>
          <cell r="J5660" t="str">
            <v>Greene</v>
          </cell>
          <cell r="K5660">
            <v>46674.45</v>
          </cell>
          <cell r="L5660">
            <v>46674.45</v>
          </cell>
          <cell r="M5660">
            <v>8550</v>
          </cell>
        </row>
        <row r="5661">
          <cell r="A5661">
            <v>38292</v>
          </cell>
          <cell r="B5661" t="str">
            <v>NG</v>
          </cell>
          <cell r="C5661" t="str">
            <v>Laporte</v>
          </cell>
          <cell r="D5661" t="str">
            <v>BPAMoco</v>
          </cell>
          <cell r="E5661">
            <v>6.0220000000000002</v>
          </cell>
          <cell r="G5661" t="str">
            <v>$/MMBtu</v>
          </cell>
          <cell r="H5661">
            <v>8550</v>
          </cell>
          <cell r="I5661" t="str">
            <v>US</v>
          </cell>
          <cell r="J5661" t="str">
            <v>Greene</v>
          </cell>
          <cell r="K5661">
            <v>51488.1</v>
          </cell>
          <cell r="L5661">
            <v>51488.1</v>
          </cell>
          <cell r="M5661">
            <v>8550</v>
          </cell>
        </row>
        <row r="5662">
          <cell r="A5662">
            <v>38322</v>
          </cell>
          <cell r="B5662" t="str">
            <v>NG</v>
          </cell>
          <cell r="C5662" t="str">
            <v>Laporte</v>
          </cell>
          <cell r="D5662" t="str">
            <v>BPAMoco</v>
          </cell>
          <cell r="E5662">
            <v>6.4620000000000006</v>
          </cell>
          <cell r="G5662" t="str">
            <v>$/MMBtu</v>
          </cell>
          <cell r="H5662">
            <v>8550</v>
          </cell>
          <cell r="I5662" t="str">
            <v>US</v>
          </cell>
          <cell r="J5662" t="str">
            <v>Greene</v>
          </cell>
          <cell r="K5662">
            <v>55250.100000000006</v>
          </cell>
          <cell r="L5662">
            <v>55250.100000000006</v>
          </cell>
          <cell r="M5662">
            <v>8550</v>
          </cell>
        </row>
        <row r="5663">
          <cell r="A5663">
            <v>38353</v>
          </cell>
          <cell r="B5663" t="str">
            <v>NG</v>
          </cell>
          <cell r="C5663" t="str">
            <v>Laporte</v>
          </cell>
          <cell r="D5663" t="str">
            <v>BPAMoco</v>
          </cell>
          <cell r="E5663">
            <v>7.5820000000000007</v>
          </cell>
          <cell r="G5663" t="str">
            <v>$/MMBtu</v>
          </cell>
          <cell r="H5663">
            <v>8550</v>
          </cell>
          <cell r="I5663" t="str">
            <v>US</v>
          </cell>
          <cell r="J5663" t="str">
            <v>Greene</v>
          </cell>
          <cell r="K5663">
            <v>64826.100000000006</v>
          </cell>
          <cell r="L5663">
            <v>64826.100000000006</v>
          </cell>
          <cell r="M5663">
            <v>8550</v>
          </cell>
        </row>
        <row r="5664">
          <cell r="A5664">
            <v>38384</v>
          </cell>
          <cell r="B5664" t="str">
            <v>NG</v>
          </cell>
          <cell r="C5664" t="str">
            <v>Laporte</v>
          </cell>
          <cell r="D5664" t="str">
            <v>BPAMoco</v>
          </cell>
          <cell r="E5664">
            <v>7.6220000000000008</v>
          </cell>
          <cell r="G5664" t="str">
            <v>$/MMBtu</v>
          </cell>
          <cell r="H5664">
            <v>8550</v>
          </cell>
          <cell r="I5664" t="str">
            <v>US</v>
          </cell>
          <cell r="J5664" t="str">
            <v>Greene</v>
          </cell>
          <cell r="K5664">
            <v>65168.100000000006</v>
          </cell>
          <cell r="L5664">
            <v>65168.100000000006</v>
          </cell>
          <cell r="M5664">
            <v>8550</v>
          </cell>
        </row>
        <row r="5665">
          <cell r="A5665">
            <v>38412</v>
          </cell>
          <cell r="B5665" t="str">
            <v>NG</v>
          </cell>
          <cell r="C5665" t="str">
            <v>Laporte</v>
          </cell>
          <cell r="D5665" t="str">
            <v>BPAMoco</v>
          </cell>
          <cell r="E5665">
            <v>7.4120000000000008</v>
          </cell>
          <cell r="G5665" t="str">
            <v>$/MMBtu</v>
          </cell>
          <cell r="H5665">
            <v>8550</v>
          </cell>
          <cell r="I5665" t="str">
            <v>US</v>
          </cell>
          <cell r="J5665" t="str">
            <v>Greene</v>
          </cell>
          <cell r="K5665">
            <v>63372.600000000006</v>
          </cell>
          <cell r="L5665">
            <v>63372.600000000006</v>
          </cell>
          <cell r="M5665">
            <v>8550</v>
          </cell>
        </row>
        <row r="5666">
          <cell r="A5666">
            <v>38443</v>
          </cell>
          <cell r="B5666" t="str">
            <v>NG</v>
          </cell>
          <cell r="C5666" t="str">
            <v>Laporte</v>
          </cell>
          <cell r="D5666" t="str">
            <v>BPAMoco</v>
          </cell>
          <cell r="E5666">
            <v>6.4280000000000008</v>
          </cell>
          <cell r="G5666" t="str">
            <v>$/MMBtu</v>
          </cell>
          <cell r="H5666">
            <v>8550</v>
          </cell>
          <cell r="I5666" t="str">
            <v>US</v>
          </cell>
          <cell r="J5666" t="str">
            <v>Greene</v>
          </cell>
          <cell r="K5666">
            <v>54959.400000000009</v>
          </cell>
          <cell r="L5666">
            <v>54959.400000000009</v>
          </cell>
          <cell r="M5666">
            <v>8550</v>
          </cell>
        </row>
        <row r="5667">
          <cell r="A5667">
            <v>38473</v>
          </cell>
          <cell r="B5667" t="str">
            <v>NG</v>
          </cell>
          <cell r="C5667" t="str">
            <v>Laporte</v>
          </cell>
          <cell r="D5667" t="str">
            <v>BPAMoco</v>
          </cell>
          <cell r="E5667">
            <v>6.2980000000000009</v>
          </cell>
          <cell r="G5667" t="str">
            <v>$/MMBtu</v>
          </cell>
          <cell r="H5667">
            <v>8550</v>
          </cell>
          <cell r="I5667" t="str">
            <v>US</v>
          </cell>
          <cell r="J5667" t="str">
            <v>Greene</v>
          </cell>
          <cell r="K5667">
            <v>53847.900000000009</v>
          </cell>
          <cell r="L5667">
            <v>53847.900000000009</v>
          </cell>
          <cell r="M5667">
            <v>8550</v>
          </cell>
        </row>
        <row r="5668">
          <cell r="A5668">
            <v>38504</v>
          </cell>
          <cell r="B5668" t="str">
            <v>NG</v>
          </cell>
          <cell r="C5668" t="str">
            <v>Laporte</v>
          </cell>
          <cell r="D5668" t="str">
            <v>BPAMoco</v>
          </cell>
          <cell r="E5668">
            <v>6.3250000000000011</v>
          </cell>
          <cell r="G5668" t="str">
            <v>$/MMBtu</v>
          </cell>
          <cell r="H5668">
            <v>8550</v>
          </cell>
          <cell r="I5668" t="str">
            <v>US</v>
          </cell>
          <cell r="J5668" t="str">
            <v>Greene</v>
          </cell>
          <cell r="K5668">
            <v>54078.750000000007</v>
          </cell>
          <cell r="L5668">
            <v>54078.750000000007</v>
          </cell>
          <cell r="M5668">
            <v>8550</v>
          </cell>
        </row>
        <row r="5669">
          <cell r="A5669">
            <v>38534</v>
          </cell>
          <cell r="B5669" t="str">
            <v>NG</v>
          </cell>
          <cell r="C5669" t="str">
            <v>Laporte</v>
          </cell>
          <cell r="D5669" t="str">
            <v>BPAMoco</v>
          </cell>
          <cell r="E5669">
            <v>6.375</v>
          </cell>
          <cell r="G5669" t="str">
            <v>$/MMBtu</v>
          </cell>
          <cell r="H5669">
            <v>8550</v>
          </cell>
          <cell r="I5669" t="str">
            <v>US</v>
          </cell>
          <cell r="J5669" t="str">
            <v>Greene</v>
          </cell>
          <cell r="K5669">
            <v>54506.25</v>
          </cell>
          <cell r="L5669">
            <v>54506.25</v>
          </cell>
          <cell r="M5669">
            <v>8550</v>
          </cell>
        </row>
        <row r="5670">
          <cell r="A5670">
            <v>38565</v>
          </cell>
          <cell r="B5670" t="str">
            <v>NG</v>
          </cell>
          <cell r="C5670" t="str">
            <v>Laporte</v>
          </cell>
          <cell r="D5670" t="str">
            <v>BPAMoco</v>
          </cell>
          <cell r="E5670">
            <v>6.4040000000000008</v>
          </cell>
          <cell r="G5670" t="str">
            <v>$/MMBtu</v>
          </cell>
          <cell r="H5670">
            <v>8550</v>
          </cell>
          <cell r="I5670" t="str">
            <v>US</v>
          </cell>
          <cell r="J5670" t="str">
            <v>Greene</v>
          </cell>
          <cell r="K5670">
            <v>54754.200000000004</v>
          </cell>
          <cell r="L5670">
            <v>54754.200000000004</v>
          </cell>
          <cell r="M5670">
            <v>8550</v>
          </cell>
        </row>
        <row r="5671">
          <cell r="A5671">
            <v>38596</v>
          </cell>
          <cell r="B5671" t="str">
            <v>NG</v>
          </cell>
          <cell r="C5671" t="str">
            <v>Laporte</v>
          </cell>
          <cell r="D5671" t="str">
            <v>BPAMoco</v>
          </cell>
          <cell r="E5671">
            <v>6.3540000000000001</v>
          </cell>
          <cell r="G5671" t="str">
            <v>$/MMBtu</v>
          </cell>
          <cell r="H5671">
            <v>8550</v>
          </cell>
          <cell r="I5671" t="str">
            <v>US</v>
          </cell>
          <cell r="J5671" t="str">
            <v>Greene</v>
          </cell>
          <cell r="K5671">
            <v>54326.700000000004</v>
          </cell>
          <cell r="L5671">
            <v>54326.700000000004</v>
          </cell>
          <cell r="M5671">
            <v>8550</v>
          </cell>
        </row>
        <row r="5672">
          <cell r="A5672">
            <v>38626</v>
          </cell>
          <cell r="B5672" t="str">
            <v>NG</v>
          </cell>
          <cell r="C5672" t="str">
            <v>Laporte</v>
          </cell>
          <cell r="D5672" t="str">
            <v>BPAMoco</v>
          </cell>
          <cell r="E5672">
            <v>6.218</v>
          </cell>
          <cell r="G5672" t="str">
            <v>$/MMBtu</v>
          </cell>
          <cell r="H5672">
            <v>8550</v>
          </cell>
          <cell r="I5672" t="str">
            <v>US</v>
          </cell>
          <cell r="J5672" t="str">
            <v>Greene</v>
          </cell>
          <cell r="K5672">
            <v>53163.9</v>
          </cell>
          <cell r="L5672">
            <v>53163.9</v>
          </cell>
          <cell r="M5672">
            <v>8550</v>
          </cell>
        </row>
        <row r="5673">
          <cell r="A5673">
            <v>38657</v>
          </cell>
          <cell r="B5673" t="str">
            <v>NG</v>
          </cell>
          <cell r="C5673" t="str">
            <v>Laporte</v>
          </cell>
          <cell r="D5673" t="str">
            <v>BPAMoco</v>
          </cell>
          <cell r="E5673">
            <v>6.4180000000000001</v>
          </cell>
          <cell r="G5673" t="str">
            <v>$/MMBtu</v>
          </cell>
          <cell r="H5673">
            <v>8550</v>
          </cell>
          <cell r="I5673" t="str">
            <v>US</v>
          </cell>
          <cell r="J5673" t="str">
            <v>Greene</v>
          </cell>
          <cell r="K5673">
            <v>54873.9</v>
          </cell>
          <cell r="L5673">
            <v>54873.9</v>
          </cell>
          <cell r="M5673">
            <v>8550</v>
          </cell>
        </row>
        <row r="5674">
          <cell r="A5674">
            <v>38687</v>
          </cell>
          <cell r="B5674" t="str">
            <v>NG</v>
          </cell>
          <cell r="C5674" t="str">
            <v>Laporte</v>
          </cell>
          <cell r="D5674" t="str">
            <v>BPAMoco</v>
          </cell>
          <cell r="E5674">
            <v>6.5480000000000009</v>
          </cell>
          <cell r="G5674" t="str">
            <v>$/MMBtu</v>
          </cell>
          <cell r="H5674">
            <v>8550</v>
          </cell>
          <cell r="I5674" t="str">
            <v>US</v>
          </cell>
          <cell r="J5674" t="str">
            <v>Greene</v>
          </cell>
          <cell r="K5674">
            <v>55985.400000000009</v>
          </cell>
          <cell r="L5674">
            <v>55985.400000000009</v>
          </cell>
          <cell r="M5674">
            <v>8550</v>
          </cell>
        </row>
        <row r="5675">
          <cell r="A5675">
            <v>37622</v>
          </cell>
          <cell r="B5675" t="str">
            <v>Electricity</v>
          </cell>
          <cell r="C5675" t="str">
            <v>LaPorte</v>
          </cell>
          <cell r="D5675" t="str">
            <v>SLA (Calpine)</v>
          </cell>
          <cell r="E5675">
            <v>46.504076586608655</v>
          </cell>
          <cell r="G5675" t="str">
            <v>$/MWh</v>
          </cell>
          <cell r="H5675">
            <v>17933.916666666668</v>
          </cell>
          <cell r="I5675" t="str">
            <v>US</v>
          </cell>
          <cell r="J5675" t="str">
            <v>Greene</v>
          </cell>
          <cell r="K5675">
            <v>834000.23416452412</v>
          </cell>
          <cell r="L5675">
            <v>834000.23416452412</v>
          </cell>
          <cell r="M5675">
            <v>17933.916666666668</v>
          </cell>
        </row>
        <row r="5676">
          <cell r="A5676">
            <v>37653</v>
          </cell>
          <cell r="B5676" t="str">
            <v>Electricity</v>
          </cell>
          <cell r="C5676" t="str">
            <v>LaPorte</v>
          </cell>
          <cell r="D5676" t="str">
            <v>SLA (Calpine)</v>
          </cell>
          <cell r="E5676">
            <v>53.227869877713339</v>
          </cell>
          <cell r="G5676" t="str">
            <v>$/MWh</v>
          </cell>
          <cell r="H5676">
            <v>17933.916666666668</v>
          </cell>
          <cell r="I5676" t="str">
            <v>US</v>
          </cell>
          <cell r="J5676" t="str">
            <v>Greene</v>
          </cell>
          <cell r="K5676">
            <v>954584.1827310879</v>
          </cell>
          <cell r="L5676">
            <v>954584.1827310879</v>
          </cell>
          <cell r="M5676">
            <v>17933.916666666668</v>
          </cell>
        </row>
        <row r="5677">
          <cell r="A5677">
            <v>37681</v>
          </cell>
          <cell r="B5677" t="str">
            <v>Electricity</v>
          </cell>
          <cell r="C5677" t="str">
            <v>LaPorte</v>
          </cell>
          <cell r="D5677" t="str">
            <v>SLA (Calpine)</v>
          </cell>
          <cell r="E5677">
            <v>50.34165848524858</v>
          </cell>
          <cell r="G5677" t="str">
            <v>$/MWh</v>
          </cell>
          <cell r="H5677">
            <v>17933.916666666668</v>
          </cell>
          <cell r="I5677" t="str">
            <v>US</v>
          </cell>
          <cell r="J5677" t="str">
            <v>Greene</v>
          </cell>
          <cell r="K5677">
            <v>902823.10813624097</v>
          </cell>
          <cell r="L5677">
            <v>902823.10813624097</v>
          </cell>
          <cell r="M5677">
            <v>17933.916666666668</v>
          </cell>
        </row>
        <row r="5678">
          <cell r="A5678">
            <v>37712</v>
          </cell>
          <cell r="B5678" t="str">
            <v>Electricity</v>
          </cell>
          <cell r="C5678" t="str">
            <v>LaPorte</v>
          </cell>
          <cell r="D5678" t="str">
            <v>SLA (Calpine)</v>
          </cell>
          <cell r="E5678">
            <v>52.955091635469714</v>
          </cell>
          <cell r="G5678" t="str">
            <v>$/MWh</v>
          </cell>
          <cell r="H5678">
            <v>17933.916666666668</v>
          </cell>
          <cell r="I5678" t="str">
            <v>US</v>
          </cell>
          <cell r="J5678" t="str">
            <v>Greene</v>
          </cell>
          <cell r="K5678">
            <v>949692.20046621095</v>
          </cell>
          <cell r="L5678">
            <v>949692.20046621095</v>
          </cell>
          <cell r="M5678">
            <v>17933.916666666668</v>
          </cell>
        </row>
        <row r="5679">
          <cell r="A5679">
            <v>37742</v>
          </cell>
          <cell r="B5679" t="str">
            <v>Electricity</v>
          </cell>
          <cell r="C5679" t="str">
            <v>LaPorte</v>
          </cell>
          <cell r="D5679" t="str">
            <v>SLA (Calpine)</v>
          </cell>
          <cell r="E5679">
            <v>48.997554031018531</v>
          </cell>
          <cell r="G5679" t="str">
            <v>$/MWh</v>
          </cell>
          <cell r="H5679">
            <v>17933.916666666668</v>
          </cell>
          <cell r="I5679" t="str">
            <v>US</v>
          </cell>
          <cell r="J5679" t="str">
            <v>Greene</v>
          </cell>
          <cell r="K5679">
            <v>878718.0508627838</v>
          </cell>
          <cell r="L5679">
            <v>878718.0508627838</v>
          </cell>
          <cell r="M5679">
            <v>17933.916666666668</v>
          </cell>
        </row>
        <row r="5680">
          <cell r="A5680">
            <v>37773</v>
          </cell>
          <cell r="B5680" t="str">
            <v>Electricity</v>
          </cell>
          <cell r="C5680" t="str">
            <v>LaPorte</v>
          </cell>
          <cell r="D5680" t="str">
            <v>SLA (Calpine)</v>
          </cell>
          <cell r="E5680">
            <v>56.275132746383704</v>
          </cell>
          <cell r="G5680" t="str">
            <v>$/MWh</v>
          </cell>
          <cell r="H5680">
            <v>17933.916666666668</v>
          </cell>
          <cell r="I5680" t="str">
            <v>US</v>
          </cell>
          <cell r="J5680" t="str">
            <v>Greene</v>
          </cell>
          <cell r="K5680">
            <v>1009233.5410792499</v>
          </cell>
          <cell r="L5680">
            <v>1009233.5410792499</v>
          </cell>
          <cell r="M5680">
            <v>17933.916666666668</v>
          </cell>
        </row>
        <row r="5681">
          <cell r="A5681">
            <v>37803</v>
          </cell>
          <cell r="B5681" t="str">
            <v>Electricity</v>
          </cell>
          <cell r="C5681" t="str">
            <v>LaPorte</v>
          </cell>
          <cell r="D5681" t="str">
            <v>SLA (Calpine)</v>
          </cell>
          <cell r="E5681">
            <v>50.03947372980214</v>
          </cell>
          <cell r="G5681" t="str">
            <v>$/MWh</v>
          </cell>
          <cell r="H5681">
            <v>17933.916666666668</v>
          </cell>
          <cell r="I5681" t="str">
            <v>US</v>
          </cell>
          <cell r="J5681" t="str">
            <v>Greene</v>
          </cell>
          <cell r="K5681">
            <v>897403.7519141275</v>
          </cell>
          <cell r="L5681">
            <v>897403.7519141275</v>
          </cell>
          <cell r="M5681">
            <v>17933.916666666668</v>
          </cell>
        </row>
        <row r="5682">
          <cell r="A5682">
            <v>37834</v>
          </cell>
          <cell r="B5682" t="str">
            <v>Electricity</v>
          </cell>
          <cell r="C5682" t="str">
            <v>LaPorte</v>
          </cell>
          <cell r="D5682" t="str">
            <v>SLA (Calpine)</v>
          </cell>
          <cell r="E5682">
            <v>46.565788548518576</v>
          </cell>
          <cell r="G5682" t="str">
            <v>$/MWh</v>
          </cell>
          <cell r="H5682">
            <v>17933.916666666668</v>
          </cell>
          <cell r="I5682" t="str">
            <v>US</v>
          </cell>
          <cell r="J5682" t="str">
            <v>Greene</v>
          </cell>
          <cell r="K5682">
            <v>835106.97134675318</v>
          </cell>
          <cell r="L5682">
            <v>835106.97134675318</v>
          </cell>
          <cell r="M5682">
            <v>17933.916666666668</v>
          </cell>
        </row>
        <row r="5683">
          <cell r="A5683">
            <v>37865</v>
          </cell>
          <cell r="B5683" t="str">
            <v>Electricity</v>
          </cell>
          <cell r="C5683" t="str">
            <v>LaPorte</v>
          </cell>
          <cell r="D5683" t="str">
            <v>SLA (Calpine)</v>
          </cell>
          <cell r="E5683">
            <v>48.21691235266259</v>
          </cell>
          <cell r="G5683" t="str">
            <v>$/MWh</v>
          </cell>
          <cell r="H5683">
            <v>17933.916666666668</v>
          </cell>
          <cell r="I5683" t="str">
            <v>US</v>
          </cell>
          <cell r="J5683" t="str">
            <v>Greene</v>
          </cell>
          <cell r="K5683">
            <v>864718.08805662161</v>
          </cell>
          <cell r="L5683">
            <v>864718.08805662161</v>
          </cell>
          <cell r="M5683">
            <v>17933.916666666668</v>
          </cell>
        </row>
        <row r="5684">
          <cell r="A5684">
            <v>37895</v>
          </cell>
          <cell r="B5684" t="str">
            <v>Electricity</v>
          </cell>
          <cell r="C5684" t="str">
            <v>LaPorte</v>
          </cell>
          <cell r="D5684" t="str">
            <v>SLA (Calpine)</v>
          </cell>
          <cell r="E5684">
            <v>43.306366944325241</v>
          </cell>
          <cell r="G5684" t="str">
            <v>$/MWh</v>
          </cell>
          <cell r="H5684">
            <v>17933.916666666668</v>
          </cell>
          <cell r="I5684" t="str">
            <v>US</v>
          </cell>
          <cell r="J5684" t="str">
            <v>Greene</v>
          </cell>
          <cell r="K5684">
            <v>776652.77591561689</v>
          </cell>
          <cell r="L5684">
            <v>776652.77591561689</v>
          </cell>
          <cell r="M5684">
            <v>17933.916666666668</v>
          </cell>
        </row>
        <row r="5685">
          <cell r="A5685">
            <v>37926</v>
          </cell>
          <cell r="B5685" t="str">
            <v>Electricity</v>
          </cell>
          <cell r="C5685" t="str">
            <v>LaPorte</v>
          </cell>
          <cell r="D5685" t="str">
            <v>SLA (Calpine)</v>
          </cell>
          <cell r="E5685">
            <v>43.306366944325241</v>
          </cell>
          <cell r="G5685" t="str">
            <v>$/MWh</v>
          </cell>
          <cell r="H5685">
            <v>17933.916666666668</v>
          </cell>
          <cell r="I5685" t="str">
            <v>US</v>
          </cell>
          <cell r="J5685" t="str">
            <v>Greene</v>
          </cell>
          <cell r="K5685">
            <v>776652.77591561689</v>
          </cell>
          <cell r="L5685">
            <v>776652.77591561689</v>
          </cell>
          <cell r="M5685">
            <v>17933.916666666668</v>
          </cell>
        </row>
        <row r="5686">
          <cell r="A5686">
            <v>37956</v>
          </cell>
          <cell r="B5686" t="str">
            <v>Electricity</v>
          </cell>
          <cell r="C5686" t="str">
            <v>LaPorte</v>
          </cell>
          <cell r="D5686" t="str">
            <v>SLA (Calpine)</v>
          </cell>
          <cell r="G5686" t="str">
            <v>$/MWh</v>
          </cell>
          <cell r="H5686">
            <v>17933.916666666668</v>
          </cell>
          <cell r="I5686" t="str">
            <v>US</v>
          </cell>
          <cell r="J5686" t="str">
            <v>Greene</v>
          </cell>
          <cell r="K5686">
            <v>0</v>
          </cell>
          <cell r="L5686">
            <v>0</v>
          </cell>
        </row>
        <row r="5687">
          <cell r="A5687">
            <v>37987</v>
          </cell>
          <cell r="B5687" t="str">
            <v>Electricity</v>
          </cell>
          <cell r="C5687" t="str">
            <v>LaPorte</v>
          </cell>
          <cell r="D5687" t="str">
            <v>SLA (Calpine)</v>
          </cell>
          <cell r="E5687">
            <v>51.825000000000003</v>
          </cell>
          <cell r="G5687" t="str">
            <v>$/MWh</v>
          </cell>
          <cell r="H5687">
            <v>4124.8008333333337</v>
          </cell>
          <cell r="I5687" t="str">
            <v>US</v>
          </cell>
          <cell r="J5687" t="str">
            <v>Greene</v>
          </cell>
          <cell r="K5687">
            <v>213767.80318750002</v>
          </cell>
          <cell r="L5687">
            <v>213767.80318750002</v>
          </cell>
          <cell r="M5687">
            <v>4124.8008333333337</v>
          </cell>
        </row>
        <row r="5688">
          <cell r="A5688">
            <v>38018</v>
          </cell>
          <cell r="B5688" t="str">
            <v>Electricity</v>
          </cell>
          <cell r="C5688" t="str">
            <v>LaPorte</v>
          </cell>
          <cell r="D5688" t="str">
            <v>SLA (Calpine)</v>
          </cell>
          <cell r="E5688">
            <v>48.975000000000001</v>
          </cell>
          <cell r="G5688" t="str">
            <v>$/MWh</v>
          </cell>
          <cell r="H5688">
            <v>4124.8008333333337</v>
          </cell>
          <cell r="I5688" t="str">
            <v>US</v>
          </cell>
          <cell r="J5688" t="str">
            <v>Greene</v>
          </cell>
          <cell r="K5688">
            <v>202012.12081250001</v>
          </cell>
          <cell r="L5688">
            <v>202012.12081250001</v>
          </cell>
          <cell r="M5688">
            <v>4124.8008333333337</v>
          </cell>
        </row>
        <row r="5689">
          <cell r="A5689">
            <v>38047</v>
          </cell>
          <cell r="B5689" t="str">
            <v>Electricity</v>
          </cell>
          <cell r="C5689" t="str">
            <v>LaPorte</v>
          </cell>
          <cell r="D5689" t="str">
            <v>SLA (Calpine)</v>
          </cell>
          <cell r="E5689">
            <v>45.6</v>
          </cell>
          <cell r="G5689" t="str">
            <v>$/MWh</v>
          </cell>
          <cell r="H5689">
            <v>4124.8008333333337</v>
          </cell>
          <cell r="I5689" t="str">
            <v>US</v>
          </cell>
          <cell r="J5689" t="str">
            <v>Greene</v>
          </cell>
          <cell r="K5689">
            <v>188090.91800000003</v>
          </cell>
          <cell r="L5689">
            <v>188090.91800000003</v>
          </cell>
          <cell r="M5689">
            <v>4124.8008333333337</v>
          </cell>
        </row>
        <row r="5690">
          <cell r="A5690">
            <v>38078</v>
          </cell>
          <cell r="B5690" t="str">
            <v>Electricity</v>
          </cell>
          <cell r="C5690" t="str">
            <v>LaPorte</v>
          </cell>
          <cell r="D5690" t="str">
            <v>SLA (Calpine)</v>
          </cell>
          <cell r="E5690">
            <v>48.674999999999997</v>
          </cell>
          <cell r="G5690" t="str">
            <v>$/MWh</v>
          </cell>
          <cell r="H5690">
            <v>4124.8008333333337</v>
          </cell>
          <cell r="I5690" t="str">
            <v>US</v>
          </cell>
          <cell r="J5690" t="str">
            <v>Greene</v>
          </cell>
          <cell r="K5690">
            <v>200774.6805625</v>
          </cell>
          <cell r="L5690">
            <v>200774.6805625</v>
          </cell>
          <cell r="M5690">
            <v>4124.8008333333337</v>
          </cell>
        </row>
        <row r="5691">
          <cell r="A5691">
            <v>38108</v>
          </cell>
          <cell r="B5691" t="str">
            <v>Electricity</v>
          </cell>
          <cell r="C5691" t="str">
            <v>LaPorte</v>
          </cell>
          <cell r="D5691" t="str">
            <v>SLA (Calpine)</v>
          </cell>
          <cell r="E5691">
            <v>52.5</v>
          </cell>
          <cell r="G5691" t="str">
            <v>$/MWh</v>
          </cell>
          <cell r="H5691">
            <v>4124.8008333333337</v>
          </cell>
          <cell r="I5691" t="str">
            <v>US</v>
          </cell>
          <cell r="J5691" t="str">
            <v>Greene</v>
          </cell>
          <cell r="K5691">
            <v>216552.04375000001</v>
          </cell>
          <cell r="L5691">
            <v>216552.04375000001</v>
          </cell>
          <cell r="M5691">
            <v>4124.8008333333337</v>
          </cell>
        </row>
        <row r="5692">
          <cell r="A5692">
            <v>38139</v>
          </cell>
          <cell r="B5692" t="str">
            <v>Electricity</v>
          </cell>
          <cell r="C5692" t="str">
            <v>LaPorte</v>
          </cell>
          <cell r="D5692" t="str">
            <v>SLA (Calpine)</v>
          </cell>
          <cell r="E5692">
            <v>58.2</v>
          </cell>
          <cell r="G5692" t="str">
            <v>$/MWh</v>
          </cell>
          <cell r="H5692">
            <v>4124.8008333333337</v>
          </cell>
          <cell r="I5692" t="str">
            <v>US</v>
          </cell>
          <cell r="J5692" t="str">
            <v>Greene</v>
          </cell>
          <cell r="K5692">
            <v>240063.40850000002</v>
          </cell>
          <cell r="L5692">
            <v>240063.40850000002</v>
          </cell>
          <cell r="M5692">
            <v>4124.8008333333337</v>
          </cell>
        </row>
        <row r="5693">
          <cell r="A5693">
            <v>38169</v>
          </cell>
          <cell r="B5693" t="str">
            <v>Electricity</v>
          </cell>
          <cell r="C5693" t="str">
            <v>LaPorte</v>
          </cell>
          <cell r="D5693" t="str">
            <v>SLA (Calpine)</v>
          </cell>
          <cell r="E5693">
            <v>55.5075</v>
          </cell>
          <cell r="G5693" t="str">
            <v>$/MWh</v>
          </cell>
          <cell r="H5693">
            <v>4124.8008333333337</v>
          </cell>
          <cell r="I5693" t="str">
            <v>US</v>
          </cell>
          <cell r="J5693" t="str">
            <v>Greene</v>
          </cell>
          <cell r="K5693">
            <v>228957.38225625001</v>
          </cell>
          <cell r="L5693">
            <v>228957.38225625001</v>
          </cell>
          <cell r="M5693">
            <v>4124.8008333333337</v>
          </cell>
        </row>
        <row r="5694">
          <cell r="A5694">
            <v>38200</v>
          </cell>
          <cell r="B5694" t="str">
            <v>Electricity</v>
          </cell>
          <cell r="C5694" t="str">
            <v>LaPorte</v>
          </cell>
          <cell r="D5694" t="str">
            <v>SLA (Calpine)</v>
          </cell>
          <cell r="E5694">
            <v>55.86</v>
          </cell>
          <cell r="G5694" t="str">
            <v>$/MWh</v>
          </cell>
          <cell r="H5694">
            <v>4124.8008333333337</v>
          </cell>
          <cell r="I5694" t="str">
            <v>US</v>
          </cell>
          <cell r="J5694" t="str">
            <v>Greene</v>
          </cell>
          <cell r="K5694">
            <v>230411.37455000001</v>
          </cell>
          <cell r="L5694">
            <v>230411.37455000001</v>
          </cell>
          <cell r="M5694">
            <v>4124.8008333333337</v>
          </cell>
        </row>
        <row r="5695">
          <cell r="A5695">
            <v>38231</v>
          </cell>
          <cell r="B5695" t="str">
            <v>Electricity</v>
          </cell>
          <cell r="C5695" t="str">
            <v>LaPorte</v>
          </cell>
          <cell r="D5695" t="str">
            <v>SLA (Calpine)</v>
          </cell>
          <cell r="E5695">
            <v>57.51</v>
          </cell>
          <cell r="G5695" t="str">
            <v>$/MWh</v>
          </cell>
          <cell r="H5695">
            <v>4124.8008333333337</v>
          </cell>
          <cell r="I5695" t="str">
            <v>US</v>
          </cell>
          <cell r="J5695" t="str">
            <v>Greene</v>
          </cell>
          <cell r="K5695">
            <v>237217.29592500001</v>
          </cell>
          <cell r="L5695">
            <v>237217.29592500001</v>
          </cell>
          <cell r="M5695">
            <v>4124.8008333333337</v>
          </cell>
        </row>
        <row r="5696">
          <cell r="A5696">
            <v>38261</v>
          </cell>
          <cell r="B5696" t="str">
            <v>Electricity</v>
          </cell>
          <cell r="C5696" t="str">
            <v>LaPorte</v>
          </cell>
          <cell r="D5696" t="str">
            <v>SLA (Calpine)</v>
          </cell>
          <cell r="E5696">
            <v>58.072499999999998</v>
          </cell>
          <cell r="G5696" t="str">
            <v>$/MWh</v>
          </cell>
          <cell r="H5696">
            <v>4124.8008333333337</v>
          </cell>
          <cell r="I5696" t="str">
            <v>US</v>
          </cell>
          <cell r="J5696" t="str">
            <v>Greene</v>
          </cell>
          <cell r="K5696">
            <v>239537.49639375001</v>
          </cell>
          <cell r="L5696">
            <v>239537.49639375001</v>
          </cell>
          <cell r="M5696">
            <v>4124.8008333333337</v>
          </cell>
        </row>
        <row r="5697">
          <cell r="A5697">
            <v>38292</v>
          </cell>
          <cell r="B5697" t="str">
            <v>Electricity</v>
          </cell>
          <cell r="C5697" t="str">
            <v>LaPorte</v>
          </cell>
          <cell r="D5697" t="str">
            <v>SLA (Calpine)</v>
          </cell>
          <cell r="E5697">
            <v>58.672499999999999</v>
          </cell>
          <cell r="G5697" t="str">
            <v>$/MWh</v>
          </cell>
          <cell r="H5697">
            <v>4124.8008333333337</v>
          </cell>
          <cell r="I5697" t="str">
            <v>US</v>
          </cell>
          <cell r="J5697" t="str">
            <v>Greene</v>
          </cell>
          <cell r="K5697">
            <v>242012.37689375001</v>
          </cell>
          <cell r="L5697">
            <v>242012.37689375001</v>
          </cell>
          <cell r="M5697">
            <v>4124.8008333333337</v>
          </cell>
        </row>
        <row r="5698">
          <cell r="A5698">
            <v>38322</v>
          </cell>
          <cell r="B5698" t="str">
            <v>Electricity</v>
          </cell>
          <cell r="C5698" t="str">
            <v>LaPorte</v>
          </cell>
          <cell r="D5698" t="str">
            <v>SLA (Calpine)</v>
          </cell>
          <cell r="E5698">
            <v>57.5625</v>
          </cell>
          <cell r="G5698" t="str">
            <v>$/MWh</v>
          </cell>
          <cell r="H5698">
            <v>4124.8008333333337</v>
          </cell>
          <cell r="I5698" t="str">
            <v>US</v>
          </cell>
          <cell r="J5698" t="str">
            <v>Greene</v>
          </cell>
          <cell r="K5698">
            <v>237433.84796875002</v>
          </cell>
          <cell r="L5698">
            <v>237433.84796875002</v>
          </cell>
          <cell r="M5698">
            <v>4124.8008333333337</v>
          </cell>
        </row>
        <row r="5699">
          <cell r="A5699">
            <v>38353</v>
          </cell>
          <cell r="B5699" t="str">
            <v>Electricity</v>
          </cell>
          <cell r="C5699" t="str">
            <v>LaPorte</v>
          </cell>
          <cell r="D5699" t="str">
            <v>SLA (Calpine)</v>
          </cell>
          <cell r="E5699">
            <v>53</v>
          </cell>
          <cell r="G5699" t="str">
            <v>$/MWh</v>
          </cell>
          <cell r="H5699">
            <v>4124.8008333333337</v>
          </cell>
          <cell r="I5699" t="str">
            <v>US</v>
          </cell>
          <cell r="J5699" t="str">
            <v>Greene</v>
          </cell>
          <cell r="K5699">
            <v>218614.44416666668</v>
          </cell>
          <cell r="L5699">
            <v>218614.44416666668</v>
          </cell>
          <cell r="M5699">
            <v>4124.8008333333337</v>
          </cell>
        </row>
        <row r="5700">
          <cell r="A5700">
            <v>38384</v>
          </cell>
          <cell r="B5700" t="str">
            <v>Electricity</v>
          </cell>
          <cell r="C5700" t="str">
            <v>LaPorte</v>
          </cell>
          <cell r="D5700" t="str">
            <v>SLA (Calpine)</v>
          </cell>
          <cell r="E5700">
            <v>53</v>
          </cell>
          <cell r="G5700" t="str">
            <v>$/MWh</v>
          </cell>
          <cell r="H5700">
            <v>4124.8008333333337</v>
          </cell>
          <cell r="I5700" t="str">
            <v>US</v>
          </cell>
          <cell r="J5700" t="str">
            <v>Greene</v>
          </cell>
          <cell r="K5700">
            <v>218614.44416666668</v>
          </cell>
          <cell r="L5700">
            <v>218614.44416666668</v>
          </cell>
          <cell r="M5700">
            <v>4124.8008333333337</v>
          </cell>
        </row>
        <row r="5701">
          <cell r="A5701">
            <v>38412</v>
          </cell>
          <cell r="B5701" t="str">
            <v>Electricity</v>
          </cell>
          <cell r="C5701" t="str">
            <v>LaPorte</v>
          </cell>
          <cell r="D5701" t="str">
            <v>SLA (Calpine)</v>
          </cell>
          <cell r="E5701">
            <v>53</v>
          </cell>
          <cell r="G5701" t="str">
            <v>$/MWh</v>
          </cell>
          <cell r="H5701">
            <v>4124.8008333333337</v>
          </cell>
          <cell r="I5701" t="str">
            <v>US</v>
          </cell>
          <cell r="J5701" t="str">
            <v>Greene</v>
          </cell>
          <cell r="K5701">
            <v>218614.44416666668</v>
          </cell>
          <cell r="L5701">
            <v>218614.44416666668</v>
          </cell>
          <cell r="M5701">
            <v>4124.8008333333337</v>
          </cell>
        </row>
        <row r="5702">
          <cell r="A5702">
            <v>38443</v>
          </cell>
          <cell r="B5702" t="str">
            <v>Electricity</v>
          </cell>
          <cell r="C5702" t="str">
            <v>LaPorte</v>
          </cell>
          <cell r="D5702" t="str">
            <v>SLA (Calpine)</v>
          </cell>
          <cell r="E5702">
            <v>53</v>
          </cell>
          <cell r="G5702" t="str">
            <v>$/MWh</v>
          </cell>
          <cell r="H5702">
            <v>4124.8008333333337</v>
          </cell>
          <cell r="I5702" t="str">
            <v>US</v>
          </cell>
          <cell r="J5702" t="str">
            <v>Greene</v>
          </cell>
          <cell r="K5702">
            <v>218614.44416666668</v>
          </cell>
          <cell r="L5702">
            <v>218614.44416666668</v>
          </cell>
          <cell r="M5702">
            <v>4124.8008333333337</v>
          </cell>
        </row>
        <row r="5703">
          <cell r="A5703">
            <v>38473</v>
          </cell>
          <cell r="B5703" t="str">
            <v>Electricity</v>
          </cell>
          <cell r="C5703" t="str">
            <v>LaPorte</v>
          </cell>
          <cell r="D5703" t="str">
            <v>SLA (Calpine)</v>
          </cell>
          <cell r="E5703">
            <v>53</v>
          </cell>
          <cell r="G5703" t="str">
            <v>$/MWh</v>
          </cell>
          <cell r="H5703">
            <v>4124.8008333333337</v>
          </cell>
          <cell r="I5703" t="str">
            <v>US</v>
          </cell>
          <cell r="J5703" t="str">
            <v>Greene</v>
          </cell>
          <cell r="K5703">
            <v>218614.44416666668</v>
          </cell>
          <cell r="L5703">
            <v>218614.44416666668</v>
          </cell>
          <cell r="M5703">
            <v>4124.8008333333337</v>
          </cell>
        </row>
        <row r="5704">
          <cell r="A5704">
            <v>38504</v>
          </cell>
          <cell r="B5704" t="str">
            <v>Electricity</v>
          </cell>
          <cell r="C5704" t="str">
            <v>LaPorte</v>
          </cell>
          <cell r="D5704" t="str">
            <v>SLA (Calpine)</v>
          </cell>
          <cell r="E5704">
            <v>53</v>
          </cell>
          <cell r="G5704" t="str">
            <v>$/MWh</v>
          </cell>
          <cell r="H5704">
            <v>4124.8008333333337</v>
          </cell>
          <cell r="I5704" t="str">
            <v>US</v>
          </cell>
          <cell r="J5704" t="str">
            <v>Greene</v>
          </cell>
          <cell r="K5704">
            <v>218614.44416666668</v>
          </cell>
          <cell r="L5704">
            <v>218614.44416666668</v>
          </cell>
          <cell r="M5704">
            <v>4124.8008333333337</v>
          </cell>
        </row>
        <row r="5705">
          <cell r="A5705">
            <v>38534</v>
          </cell>
          <cell r="B5705" t="str">
            <v>Electricity</v>
          </cell>
          <cell r="C5705" t="str">
            <v>LaPorte</v>
          </cell>
          <cell r="D5705" t="str">
            <v>SLA (Calpine)</v>
          </cell>
          <cell r="E5705">
            <v>53</v>
          </cell>
          <cell r="G5705" t="str">
            <v>$/MWh</v>
          </cell>
          <cell r="H5705">
            <v>4124.8008333333337</v>
          </cell>
          <cell r="I5705" t="str">
            <v>US</v>
          </cell>
          <cell r="J5705" t="str">
            <v>Greene</v>
          </cell>
          <cell r="K5705">
            <v>218614.44416666668</v>
          </cell>
          <cell r="L5705">
            <v>218614.44416666668</v>
          </cell>
          <cell r="M5705">
            <v>4124.8008333333337</v>
          </cell>
        </row>
        <row r="5706">
          <cell r="A5706">
            <v>38565</v>
          </cell>
          <cell r="B5706" t="str">
            <v>Electricity</v>
          </cell>
          <cell r="C5706" t="str">
            <v>LaPorte</v>
          </cell>
          <cell r="D5706" t="str">
            <v>SLA (Calpine)</v>
          </cell>
          <cell r="E5706">
            <v>53</v>
          </cell>
          <cell r="G5706" t="str">
            <v>$/MWh</v>
          </cell>
          <cell r="H5706">
            <v>4124.8008333333337</v>
          </cell>
          <cell r="I5706" t="str">
            <v>US</v>
          </cell>
          <cell r="J5706" t="str">
            <v>Greene</v>
          </cell>
          <cell r="K5706">
            <v>218614.44416666668</v>
          </cell>
          <cell r="L5706">
            <v>218614.44416666668</v>
          </cell>
          <cell r="M5706">
            <v>4124.8008333333337</v>
          </cell>
        </row>
        <row r="5707">
          <cell r="A5707">
            <v>38596</v>
          </cell>
          <cell r="B5707" t="str">
            <v>Electricity</v>
          </cell>
          <cell r="C5707" t="str">
            <v>LaPorte</v>
          </cell>
          <cell r="D5707" t="str">
            <v>SLA (Calpine)</v>
          </cell>
          <cell r="E5707">
            <v>53</v>
          </cell>
          <cell r="G5707" t="str">
            <v>$/MWh</v>
          </cell>
          <cell r="H5707">
            <v>4124.8008333333337</v>
          </cell>
          <cell r="I5707" t="str">
            <v>US</v>
          </cell>
          <cell r="J5707" t="str">
            <v>Greene</v>
          </cell>
          <cell r="K5707">
            <v>218614.44416666668</v>
          </cell>
          <cell r="L5707">
            <v>218614.44416666668</v>
          </cell>
          <cell r="M5707">
            <v>4124.8008333333337</v>
          </cell>
        </row>
        <row r="5708">
          <cell r="A5708">
            <v>38626</v>
          </cell>
          <cell r="B5708" t="str">
            <v>Electricity</v>
          </cell>
          <cell r="C5708" t="str">
            <v>LaPorte</v>
          </cell>
          <cell r="D5708" t="str">
            <v>SLA (Calpine)</v>
          </cell>
          <cell r="E5708">
            <v>53</v>
          </cell>
          <cell r="G5708" t="str">
            <v>$/MWh</v>
          </cell>
          <cell r="H5708">
            <v>4124.8008333333337</v>
          </cell>
          <cell r="I5708" t="str">
            <v>US</v>
          </cell>
          <cell r="J5708" t="str">
            <v>Greene</v>
          </cell>
          <cell r="K5708">
            <v>218614.44416666668</v>
          </cell>
          <cell r="L5708">
            <v>218614.44416666668</v>
          </cell>
          <cell r="M5708">
            <v>4124.8008333333337</v>
          </cell>
        </row>
        <row r="5709">
          <cell r="A5709">
            <v>38657</v>
          </cell>
          <cell r="B5709" t="str">
            <v>Electricity</v>
          </cell>
          <cell r="C5709" t="str">
            <v>LaPorte</v>
          </cell>
          <cell r="D5709" t="str">
            <v>SLA (Calpine)</v>
          </cell>
          <cell r="E5709">
            <v>53</v>
          </cell>
          <cell r="G5709" t="str">
            <v>$/MWh</v>
          </cell>
          <cell r="H5709">
            <v>4124.8008333333337</v>
          </cell>
          <cell r="I5709" t="str">
            <v>US</v>
          </cell>
          <cell r="J5709" t="str">
            <v>Greene</v>
          </cell>
          <cell r="K5709">
            <v>218614.44416666668</v>
          </cell>
          <cell r="L5709">
            <v>218614.44416666668</v>
          </cell>
          <cell r="M5709">
            <v>4124.8008333333337</v>
          </cell>
        </row>
        <row r="5710">
          <cell r="A5710">
            <v>38687</v>
          </cell>
          <cell r="B5710" t="str">
            <v>Electricity</v>
          </cell>
          <cell r="C5710" t="str">
            <v>LaPorte</v>
          </cell>
          <cell r="D5710" t="str">
            <v>SLA (Calpine)</v>
          </cell>
          <cell r="E5710">
            <v>53</v>
          </cell>
          <cell r="G5710" t="str">
            <v>$/MWh</v>
          </cell>
          <cell r="H5710">
            <v>4124.8008333333337</v>
          </cell>
          <cell r="I5710" t="str">
            <v>US</v>
          </cell>
          <cell r="J5710" t="str">
            <v>Greene</v>
          </cell>
          <cell r="K5710">
            <v>218614.44416666668</v>
          </cell>
          <cell r="L5710">
            <v>218614.44416666668</v>
          </cell>
          <cell r="M5710">
            <v>4124.8008333333337</v>
          </cell>
        </row>
        <row r="5711">
          <cell r="A5711">
            <v>37622</v>
          </cell>
          <cell r="B5711" t="str">
            <v>NG</v>
          </cell>
          <cell r="C5711" t="str">
            <v>LaPorte (Cogen)</v>
          </cell>
          <cell r="D5711" t="str">
            <v>BPAMoco</v>
          </cell>
          <cell r="E5711">
            <v>4.7154304030795053</v>
          </cell>
          <cell r="G5711" t="str">
            <v>$/MMBtu</v>
          </cell>
          <cell r="H5711">
            <v>160000</v>
          </cell>
          <cell r="I5711" t="str">
            <v>US</v>
          </cell>
          <cell r="J5711" t="str">
            <v>Greene</v>
          </cell>
          <cell r="K5711">
            <v>754468.86449272081</v>
          </cell>
          <cell r="L5711">
            <v>754468.86449272081</v>
          </cell>
          <cell r="M5711">
            <v>160000</v>
          </cell>
        </row>
        <row r="5712">
          <cell r="A5712">
            <v>37653</v>
          </cell>
          <cell r="B5712" t="str">
            <v>NG</v>
          </cell>
          <cell r="C5712" t="str">
            <v>LaPorte (Cogen)</v>
          </cell>
          <cell r="D5712" t="str">
            <v>BPAMoco</v>
          </cell>
          <cell r="E5712">
            <v>5.0895390612457545</v>
          </cell>
          <cell r="G5712" t="str">
            <v>$/MMBtu</v>
          </cell>
          <cell r="H5712">
            <v>160000</v>
          </cell>
          <cell r="I5712" t="str">
            <v>US</v>
          </cell>
          <cell r="J5712" t="str">
            <v>Greene</v>
          </cell>
          <cell r="K5712">
            <v>814326.24979932071</v>
          </cell>
          <cell r="L5712">
            <v>814326.24979932071</v>
          </cell>
          <cell r="M5712">
            <v>160000</v>
          </cell>
        </row>
        <row r="5713">
          <cell r="A5713">
            <v>37681</v>
          </cell>
          <cell r="B5713" t="str">
            <v>NG</v>
          </cell>
          <cell r="C5713" t="str">
            <v>LaPorte (Cogen)</v>
          </cell>
          <cell r="D5713" t="str">
            <v>BPAMoco</v>
          </cell>
          <cell r="E5713">
            <v>6.3492167322540132</v>
          </cell>
          <cell r="G5713" t="str">
            <v>$/MMBtu</v>
          </cell>
          <cell r="H5713">
            <v>160000</v>
          </cell>
          <cell r="I5713" t="str">
            <v>US</v>
          </cell>
          <cell r="J5713" t="str">
            <v>Greene</v>
          </cell>
          <cell r="K5713">
            <v>1015874.6771606421</v>
          </cell>
          <cell r="L5713">
            <v>1015874.6771606421</v>
          </cell>
          <cell r="M5713">
            <v>160000</v>
          </cell>
        </row>
        <row r="5714">
          <cell r="A5714">
            <v>37712</v>
          </cell>
          <cell r="B5714" t="str">
            <v>NG</v>
          </cell>
          <cell r="C5714" t="str">
            <v>LaPorte (Cogen)</v>
          </cell>
          <cell r="D5714" t="str">
            <v>BPAMoco</v>
          </cell>
          <cell r="E5714">
            <v>5.9992394010856467</v>
          </cell>
          <cell r="G5714" t="str">
            <v>$/MMBtu</v>
          </cell>
          <cell r="H5714">
            <v>160000</v>
          </cell>
          <cell r="I5714" t="str">
            <v>US</v>
          </cell>
          <cell r="J5714" t="str">
            <v>Greene</v>
          </cell>
          <cell r="K5714">
            <v>959878.30417370342</v>
          </cell>
          <cell r="L5714">
            <v>959878.30417370342</v>
          </cell>
          <cell r="M5714">
            <v>160000</v>
          </cell>
        </row>
        <row r="5715">
          <cell r="A5715">
            <v>37742</v>
          </cell>
          <cell r="B5715" t="str">
            <v>NG</v>
          </cell>
          <cell r="C5715" t="str">
            <v>LaPorte (Cogen)</v>
          </cell>
          <cell r="D5715" t="str">
            <v>BPAMoco</v>
          </cell>
          <cell r="E5715">
            <v>5.8006304623902878</v>
          </cell>
          <cell r="G5715" t="str">
            <v>$/MMBtu</v>
          </cell>
          <cell r="H5715">
            <v>160000</v>
          </cell>
          <cell r="I5715" t="str">
            <v>US</v>
          </cell>
          <cell r="J5715" t="str">
            <v>Greene</v>
          </cell>
          <cell r="K5715">
            <v>928100.87398244604</v>
          </cell>
          <cell r="L5715">
            <v>928100.87398244604</v>
          </cell>
          <cell r="M5715">
            <v>160000</v>
          </cell>
        </row>
        <row r="5716">
          <cell r="A5716">
            <v>37773</v>
          </cell>
          <cell r="B5716" t="str">
            <v>NG</v>
          </cell>
          <cell r="C5716" t="str">
            <v>LaPorte (Cogen)</v>
          </cell>
          <cell r="D5716" t="str">
            <v>BPAMoco</v>
          </cell>
          <cell r="E5716">
            <v>5.8080793145835496</v>
          </cell>
          <cell r="G5716" t="str">
            <v>$/MMBtu</v>
          </cell>
          <cell r="H5716">
            <v>160000</v>
          </cell>
          <cell r="I5716" t="str">
            <v>US</v>
          </cell>
          <cell r="J5716" t="str">
            <v>Greene</v>
          </cell>
          <cell r="K5716">
            <v>929292.69033336791</v>
          </cell>
          <cell r="L5716">
            <v>929292.69033336791</v>
          </cell>
          <cell r="M5716">
            <v>160000</v>
          </cell>
        </row>
        <row r="5717">
          <cell r="A5717">
            <v>37803</v>
          </cell>
          <cell r="B5717" t="str">
            <v>NG</v>
          </cell>
          <cell r="C5717" t="str">
            <v>LaPorte (Cogen)</v>
          </cell>
          <cell r="D5717" t="str">
            <v>BPAMoco</v>
          </cell>
          <cell r="E5717">
            <v>5.7410921222884612</v>
          </cell>
          <cell r="G5717" t="str">
            <v>$/MMBtu</v>
          </cell>
          <cell r="H5717">
            <v>160000</v>
          </cell>
          <cell r="I5717" t="str">
            <v>US</v>
          </cell>
          <cell r="J5717" t="str">
            <v>Greene</v>
          </cell>
          <cell r="K5717">
            <v>918574.73956615385</v>
          </cell>
          <cell r="L5717">
            <v>918574.73956615385</v>
          </cell>
          <cell r="M5717">
            <v>160000</v>
          </cell>
        </row>
        <row r="5718">
          <cell r="A5718">
            <v>37834</v>
          </cell>
          <cell r="B5718" t="str">
            <v>NG</v>
          </cell>
          <cell r="C5718" t="str">
            <v>LaPorte (Cogen)</v>
          </cell>
          <cell r="D5718" t="str">
            <v>BPAMoco</v>
          </cell>
          <cell r="E5718">
            <v>4.66</v>
          </cell>
          <cell r="G5718" t="str">
            <v>$/MMBtu</v>
          </cell>
          <cell r="H5718">
            <v>160000</v>
          </cell>
          <cell r="I5718" t="str">
            <v>US</v>
          </cell>
          <cell r="J5718" t="str">
            <v>Greene</v>
          </cell>
          <cell r="K5718">
            <v>745600</v>
          </cell>
          <cell r="L5718">
            <v>745600</v>
          </cell>
          <cell r="M5718">
            <v>160000</v>
          </cell>
        </row>
        <row r="5719">
          <cell r="A5719">
            <v>37865</v>
          </cell>
          <cell r="B5719" t="str">
            <v>NG</v>
          </cell>
          <cell r="C5719" t="str">
            <v>LaPorte (Cogen)</v>
          </cell>
          <cell r="D5719" t="str">
            <v>BPAMoco</v>
          </cell>
          <cell r="E5719">
            <v>5</v>
          </cell>
          <cell r="G5719" t="str">
            <v>$/MMBtu</v>
          </cell>
          <cell r="H5719">
            <v>160000</v>
          </cell>
          <cell r="I5719" t="str">
            <v>US</v>
          </cell>
          <cell r="J5719" t="str">
            <v>Greene</v>
          </cell>
          <cell r="K5719">
            <v>800000</v>
          </cell>
          <cell r="L5719">
            <v>800000</v>
          </cell>
          <cell r="M5719">
            <v>160000</v>
          </cell>
        </row>
        <row r="5720">
          <cell r="A5720">
            <v>37895</v>
          </cell>
          <cell r="B5720" t="str">
            <v>NG</v>
          </cell>
          <cell r="C5720" t="str">
            <v>LaPorte (Cogen)</v>
          </cell>
          <cell r="D5720" t="str">
            <v>BPAMoco</v>
          </cell>
          <cell r="E5720">
            <v>4.24</v>
          </cell>
          <cell r="G5720" t="str">
            <v>$/MMBtu</v>
          </cell>
          <cell r="H5720">
            <v>160000</v>
          </cell>
          <cell r="I5720" t="str">
            <v>US</v>
          </cell>
          <cell r="J5720" t="str">
            <v>Greene</v>
          </cell>
          <cell r="K5720">
            <v>678400</v>
          </cell>
          <cell r="L5720">
            <v>678400</v>
          </cell>
          <cell r="M5720">
            <v>160000</v>
          </cell>
        </row>
        <row r="5721">
          <cell r="A5721">
            <v>37926</v>
          </cell>
          <cell r="B5721" t="str">
            <v>NG</v>
          </cell>
          <cell r="C5721" t="str">
            <v>LaPorte (Cogen)</v>
          </cell>
          <cell r="D5721" t="str">
            <v>BPAMoco</v>
          </cell>
          <cell r="E5721">
            <v>4.2699999999999996</v>
          </cell>
          <cell r="G5721" t="str">
            <v>$/MMBtu</v>
          </cell>
          <cell r="H5721">
            <v>160000</v>
          </cell>
          <cell r="I5721" t="str">
            <v>US</v>
          </cell>
          <cell r="J5721" t="str">
            <v>Greene</v>
          </cell>
          <cell r="K5721">
            <v>683199.99999999988</v>
          </cell>
          <cell r="L5721">
            <v>683199.99999999988</v>
          </cell>
          <cell r="M5721">
            <v>160000</v>
          </cell>
        </row>
        <row r="5722">
          <cell r="A5722">
            <v>37956</v>
          </cell>
          <cell r="B5722" t="str">
            <v>NG</v>
          </cell>
          <cell r="C5722" t="str">
            <v>LaPorte (Cogen)</v>
          </cell>
          <cell r="D5722" t="str">
            <v>BPAMoco</v>
          </cell>
          <cell r="E5722">
            <v>4.67</v>
          </cell>
          <cell r="G5722" t="str">
            <v>$/MMBtu</v>
          </cell>
          <cell r="H5722">
            <v>160000</v>
          </cell>
          <cell r="I5722" t="str">
            <v>US</v>
          </cell>
          <cell r="J5722" t="str">
            <v>Greene</v>
          </cell>
          <cell r="K5722">
            <v>747200</v>
          </cell>
          <cell r="L5722">
            <v>747200</v>
          </cell>
          <cell r="M5722">
            <v>160000</v>
          </cell>
        </row>
        <row r="5723">
          <cell r="A5723">
            <v>37987</v>
          </cell>
          <cell r="B5723" t="str">
            <v>NG</v>
          </cell>
          <cell r="C5723" t="str">
            <v>LaPorte (Cogen)</v>
          </cell>
          <cell r="D5723" t="str">
            <v>BPAMoco</v>
          </cell>
          <cell r="E5723">
            <v>5.6891977585997813</v>
          </cell>
          <cell r="F5723">
            <v>0.01</v>
          </cell>
          <cell r="G5723" t="str">
            <v>$/MMBtu</v>
          </cell>
          <cell r="H5723">
            <v>124062</v>
          </cell>
          <cell r="I5723" t="str">
            <v>US</v>
          </cell>
          <cell r="J5723" t="str">
            <v>Greene</v>
          </cell>
          <cell r="K5723">
            <v>707053.87232740608</v>
          </cell>
          <cell r="L5723">
            <v>705813.25232740608</v>
          </cell>
          <cell r="M5723">
            <v>124062</v>
          </cell>
        </row>
        <row r="5724">
          <cell r="A5724">
            <v>38018</v>
          </cell>
          <cell r="B5724" t="str">
            <v>NG</v>
          </cell>
          <cell r="C5724" t="str">
            <v>LaPorte (Cogen)</v>
          </cell>
          <cell r="D5724" t="str">
            <v>BPAMoco</v>
          </cell>
          <cell r="E5724">
            <v>5.3050000000000006</v>
          </cell>
          <cell r="G5724" t="str">
            <v>$/MMBtu</v>
          </cell>
          <cell r="H5724">
            <v>160000</v>
          </cell>
          <cell r="I5724" t="str">
            <v>US</v>
          </cell>
          <cell r="J5724" t="str">
            <v>Greene</v>
          </cell>
          <cell r="K5724">
            <v>848800.00000000012</v>
          </cell>
          <cell r="L5724">
            <v>848800.00000000012</v>
          </cell>
          <cell r="M5724">
            <v>160000</v>
          </cell>
        </row>
        <row r="5725">
          <cell r="A5725">
            <v>38047</v>
          </cell>
          <cell r="B5725" t="str">
            <v>NG</v>
          </cell>
          <cell r="C5725" t="str">
            <v>LaPorte (Cogen)</v>
          </cell>
          <cell r="D5725" t="str">
            <v>BPAMoco</v>
          </cell>
          <cell r="E5725">
            <v>4.8600000000000003</v>
          </cell>
          <cell r="G5725" t="str">
            <v>$/MMBtu</v>
          </cell>
          <cell r="H5725">
            <v>160000</v>
          </cell>
          <cell r="I5725" t="str">
            <v>US</v>
          </cell>
          <cell r="J5725" t="str">
            <v>Greene</v>
          </cell>
          <cell r="K5725">
            <v>777600</v>
          </cell>
          <cell r="L5725">
            <v>777600</v>
          </cell>
          <cell r="M5725">
            <v>160000</v>
          </cell>
        </row>
        <row r="5726">
          <cell r="A5726">
            <v>38078</v>
          </cell>
          <cell r="B5726" t="str">
            <v>NG</v>
          </cell>
          <cell r="C5726" t="str">
            <v>LaPorte (Cogen)</v>
          </cell>
          <cell r="D5726" t="str">
            <v>BPAMoco</v>
          </cell>
          <cell r="E5726">
            <v>5.2700000000000005</v>
          </cell>
          <cell r="G5726" t="str">
            <v>$/MMBtu</v>
          </cell>
          <cell r="H5726">
            <v>160000</v>
          </cell>
          <cell r="I5726" t="str">
            <v>US</v>
          </cell>
          <cell r="J5726" t="str">
            <v>Greene</v>
          </cell>
          <cell r="K5726">
            <v>843200.00000000012</v>
          </cell>
          <cell r="L5726">
            <v>843200.00000000012</v>
          </cell>
          <cell r="M5726">
            <v>160000</v>
          </cell>
        </row>
        <row r="5727">
          <cell r="A5727">
            <v>38108</v>
          </cell>
          <cell r="B5727" t="str">
            <v>NG</v>
          </cell>
          <cell r="C5727" t="str">
            <v>LaPorte (Cogen)</v>
          </cell>
          <cell r="D5727" t="str">
            <v>BPAMoco</v>
          </cell>
          <cell r="E5727">
            <v>5.82</v>
          </cell>
          <cell r="G5727" t="str">
            <v>$/MMBtu</v>
          </cell>
          <cell r="H5727">
            <v>160000</v>
          </cell>
          <cell r="I5727" t="str">
            <v>US</v>
          </cell>
          <cell r="J5727" t="str">
            <v>Greene</v>
          </cell>
          <cell r="K5727">
            <v>931200</v>
          </cell>
          <cell r="L5727">
            <v>931200</v>
          </cell>
          <cell r="M5727">
            <v>160000</v>
          </cell>
        </row>
        <row r="5728">
          <cell r="A5728">
            <v>38139</v>
          </cell>
          <cell r="B5728" t="str">
            <v>NG</v>
          </cell>
          <cell r="C5728" t="str">
            <v>LaPorte (Cogen)</v>
          </cell>
          <cell r="D5728" t="str">
            <v>BPAMoco</v>
          </cell>
          <cell r="E5728">
            <v>6.54</v>
          </cell>
          <cell r="G5728" t="str">
            <v>$/MMBtu</v>
          </cell>
          <cell r="H5728">
            <v>160000</v>
          </cell>
          <cell r="I5728" t="str">
            <v>US</v>
          </cell>
          <cell r="J5728" t="str">
            <v>Greene</v>
          </cell>
          <cell r="K5728">
            <v>1046400</v>
          </cell>
          <cell r="L5728">
            <v>1046400</v>
          </cell>
          <cell r="M5728">
            <v>160000</v>
          </cell>
        </row>
        <row r="5729">
          <cell r="A5729">
            <v>38169</v>
          </cell>
          <cell r="B5729" t="str">
            <v>NG</v>
          </cell>
          <cell r="C5729" t="str">
            <v>LaPorte (Cogen)</v>
          </cell>
          <cell r="D5729" t="str">
            <v>BPAMoco</v>
          </cell>
          <cell r="E5729">
            <v>5.98</v>
          </cell>
          <cell r="G5729" t="str">
            <v>$/MMBtu</v>
          </cell>
          <cell r="H5729">
            <v>160000</v>
          </cell>
          <cell r="I5729" t="str">
            <v>US</v>
          </cell>
          <cell r="J5729" t="str">
            <v>Greene</v>
          </cell>
          <cell r="K5729">
            <v>956800.00000000012</v>
          </cell>
          <cell r="L5729">
            <v>956800.00000000012</v>
          </cell>
          <cell r="M5729">
            <v>160000</v>
          </cell>
        </row>
        <row r="5730">
          <cell r="A5730">
            <v>38200</v>
          </cell>
          <cell r="B5730" t="str">
            <v>NG</v>
          </cell>
          <cell r="C5730" t="str">
            <v>LaPorte (Cogen)</v>
          </cell>
          <cell r="D5730" t="str">
            <v>BPAMoco</v>
          </cell>
          <cell r="E5730">
            <v>5.9200000000000008</v>
          </cell>
          <cell r="G5730" t="str">
            <v>$/MMBtu</v>
          </cell>
          <cell r="H5730">
            <v>160000</v>
          </cell>
          <cell r="I5730" t="str">
            <v>US</v>
          </cell>
          <cell r="J5730" t="str">
            <v>Greene</v>
          </cell>
          <cell r="K5730">
            <v>947200.00000000012</v>
          </cell>
          <cell r="L5730">
            <v>947200.00000000012</v>
          </cell>
          <cell r="M5730">
            <v>160000</v>
          </cell>
        </row>
        <row r="5731">
          <cell r="A5731">
            <v>38231</v>
          </cell>
          <cell r="B5731" t="str">
            <v>NG</v>
          </cell>
          <cell r="C5731" t="str">
            <v>LaPorte (Cogen)</v>
          </cell>
          <cell r="D5731" t="str">
            <v>BPAMoco</v>
          </cell>
          <cell r="E5731">
            <v>5.08</v>
          </cell>
          <cell r="G5731" t="str">
            <v>$/MMBtu</v>
          </cell>
          <cell r="H5731">
            <v>160000</v>
          </cell>
          <cell r="I5731" t="str">
            <v>US</v>
          </cell>
          <cell r="J5731" t="str">
            <v>Greene</v>
          </cell>
          <cell r="K5731">
            <v>812800</v>
          </cell>
          <cell r="L5731">
            <v>812800</v>
          </cell>
          <cell r="M5731">
            <v>160000</v>
          </cell>
        </row>
        <row r="5732">
          <cell r="A5732">
            <v>38261</v>
          </cell>
          <cell r="B5732" t="str">
            <v>NG</v>
          </cell>
          <cell r="C5732" t="str">
            <v>LaPorte (Cogen)</v>
          </cell>
          <cell r="D5732" t="str">
            <v>BPAMoco</v>
          </cell>
          <cell r="E5732">
            <v>5.4589999999999996</v>
          </cell>
          <cell r="G5732" t="str">
            <v>$/MMBtu</v>
          </cell>
          <cell r="H5732">
            <v>160000</v>
          </cell>
          <cell r="I5732" t="str">
            <v>US</v>
          </cell>
          <cell r="J5732" t="str">
            <v>Greene</v>
          </cell>
          <cell r="K5732">
            <v>873439.99999999988</v>
          </cell>
          <cell r="L5732">
            <v>873439.99999999988</v>
          </cell>
          <cell r="M5732">
            <v>160000</v>
          </cell>
        </row>
        <row r="5733">
          <cell r="A5733">
            <v>38292</v>
          </cell>
          <cell r="B5733" t="str">
            <v>NG</v>
          </cell>
          <cell r="C5733" t="str">
            <v>LaPorte (Cogen)</v>
          </cell>
          <cell r="D5733" t="str">
            <v>BPAMoco</v>
          </cell>
          <cell r="E5733">
            <v>6.0220000000000002</v>
          </cell>
          <cell r="G5733" t="str">
            <v>$/MMBtu</v>
          </cell>
          <cell r="H5733">
            <v>160000</v>
          </cell>
          <cell r="I5733" t="str">
            <v>US</v>
          </cell>
          <cell r="J5733" t="str">
            <v>Greene</v>
          </cell>
          <cell r="K5733">
            <v>963520</v>
          </cell>
          <cell r="L5733">
            <v>963520</v>
          </cell>
          <cell r="M5733">
            <v>160000</v>
          </cell>
        </row>
        <row r="5734">
          <cell r="A5734">
            <v>38322</v>
          </cell>
          <cell r="B5734" t="str">
            <v>NG</v>
          </cell>
          <cell r="C5734" t="str">
            <v>LaPorte (Cogen)</v>
          </cell>
          <cell r="D5734" t="str">
            <v>BPAMoco</v>
          </cell>
          <cell r="E5734">
            <v>6.4620000000000006</v>
          </cell>
          <cell r="G5734" t="str">
            <v>$/MMBtu</v>
          </cell>
          <cell r="H5734">
            <v>160000</v>
          </cell>
          <cell r="I5734" t="str">
            <v>US</v>
          </cell>
          <cell r="J5734" t="str">
            <v>Greene</v>
          </cell>
          <cell r="K5734">
            <v>1033920.0000000001</v>
          </cell>
          <cell r="L5734">
            <v>1033920.0000000001</v>
          </cell>
          <cell r="M5734">
            <v>160000</v>
          </cell>
        </row>
        <row r="5735">
          <cell r="A5735">
            <v>38353</v>
          </cell>
          <cell r="B5735" t="str">
            <v>NG</v>
          </cell>
          <cell r="C5735" t="str">
            <v>LaPorte (Cogen)</v>
          </cell>
          <cell r="D5735" t="str">
            <v>BPAMoco</v>
          </cell>
          <cell r="E5735">
            <v>7.5820000000000007</v>
          </cell>
          <cell r="G5735" t="str">
            <v>$/MMBtu</v>
          </cell>
          <cell r="H5735">
            <v>160000</v>
          </cell>
          <cell r="I5735" t="str">
            <v>US</v>
          </cell>
          <cell r="J5735" t="str">
            <v>Greene</v>
          </cell>
          <cell r="K5735">
            <v>1213120.0000000002</v>
          </cell>
          <cell r="L5735">
            <v>1213120.0000000002</v>
          </cell>
          <cell r="M5735">
            <v>160000</v>
          </cell>
        </row>
        <row r="5736">
          <cell r="A5736">
            <v>38384</v>
          </cell>
          <cell r="B5736" t="str">
            <v>NG</v>
          </cell>
          <cell r="C5736" t="str">
            <v>LaPorte (Cogen)</v>
          </cell>
          <cell r="D5736" t="str">
            <v>BPAMoco</v>
          </cell>
          <cell r="E5736">
            <v>7.6220000000000008</v>
          </cell>
          <cell r="G5736" t="str">
            <v>$/MMBtu</v>
          </cell>
          <cell r="H5736">
            <v>160000</v>
          </cell>
          <cell r="I5736" t="str">
            <v>US</v>
          </cell>
          <cell r="J5736" t="str">
            <v>Greene</v>
          </cell>
          <cell r="K5736">
            <v>1219520.0000000002</v>
          </cell>
          <cell r="L5736">
            <v>1219520.0000000002</v>
          </cell>
          <cell r="M5736">
            <v>160000</v>
          </cell>
        </row>
        <row r="5737">
          <cell r="A5737">
            <v>38412</v>
          </cell>
          <cell r="B5737" t="str">
            <v>NG</v>
          </cell>
          <cell r="C5737" t="str">
            <v>LaPorte (Cogen)</v>
          </cell>
          <cell r="D5737" t="str">
            <v>BPAMoco</v>
          </cell>
          <cell r="E5737">
            <v>7.4120000000000008</v>
          </cell>
          <cell r="G5737" t="str">
            <v>$/MMBtu</v>
          </cell>
          <cell r="H5737">
            <v>160000</v>
          </cell>
          <cell r="I5737" t="str">
            <v>US</v>
          </cell>
          <cell r="J5737" t="str">
            <v>Greene</v>
          </cell>
          <cell r="K5737">
            <v>1185920.0000000002</v>
          </cell>
          <cell r="L5737">
            <v>1185920.0000000002</v>
          </cell>
          <cell r="M5737">
            <v>160000</v>
          </cell>
        </row>
        <row r="5738">
          <cell r="A5738">
            <v>38443</v>
          </cell>
          <cell r="B5738" t="str">
            <v>NG</v>
          </cell>
          <cell r="C5738" t="str">
            <v>LaPorte (Cogen)</v>
          </cell>
          <cell r="D5738" t="str">
            <v>BPAMoco</v>
          </cell>
          <cell r="E5738">
            <v>6.4280000000000008</v>
          </cell>
          <cell r="G5738" t="str">
            <v>$/MMBtu</v>
          </cell>
          <cell r="H5738">
            <v>160000</v>
          </cell>
          <cell r="I5738" t="str">
            <v>US</v>
          </cell>
          <cell r="J5738" t="str">
            <v>Greene</v>
          </cell>
          <cell r="K5738">
            <v>1028480.0000000001</v>
          </cell>
          <cell r="L5738">
            <v>1028480.0000000001</v>
          </cell>
          <cell r="M5738">
            <v>160000</v>
          </cell>
        </row>
        <row r="5739">
          <cell r="A5739">
            <v>38473</v>
          </cell>
          <cell r="B5739" t="str">
            <v>NG</v>
          </cell>
          <cell r="C5739" t="str">
            <v>LaPorte (Cogen)</v>
          </cell>
          <cell r="D5739" t="str">
            <v>BPAMoco</v>
          </cell>
          <cell r="E5739">
            <v>6.2980000000000009</v>
          </cell>
          <cell r="G5739" t="str">
            <v>$/MMBtu</v>
          </cell>
          <cell r="H5739">
            <v>160000</v>
          </cell>
          <cell r="I5739" t="str">
            <v>US</v>
          </cell>
          <cell r="J5739" t="str">
            <v>Greene</v>
          </cell>
          <cell r="K5739">
            <v>1007680.0000000001</v>
          </cell>
          <cell r="L5739">
            <v>1007680.0000000001</v>
          </cell>
          <cell r="M5739">
            <v>160000</v>
          </cell>
        </row>
        <row r="5740">
          <cell r="A5740">
            <v>38504</v>
          </cell>
          <cell r="B5740" t="str">
            <v>NG</v>
          </cell>
          <cell r="C5740" t="str">
            <v>LaPorte (Cogen)</v>
          </cell>
          <cell r="D5740" t="str">
            <v>BPAMoco</v>
          </cell>
          <cell r="E5740">
            <v>6.3250000000000011</v>
          </cell>
          <cell r="G5740" t="str">
            <v>$/MMBtu</v>
          </cell>
          <cell r="H5740">
            <v>160000</v>
          </cell>
          <cell r="I5740" t="str">
            <v>US</v>
          </cell>
          <cell r="J5740" t="str">
            <v>Greene</v>
          </cell>
          <cell r="K5740">
            <v>1012000.0000000001</v>
          </cell>
          <cell r="L5740">
            <v>1012000.0000000001</v>
          </cell>
          <cell r="M5740">
            <v>160000</v>
          </cell>
        </row>
        <row r="5741">
          <cell r="A5741">
            <v>38534</v>
          </cell>
          <cell r="B5741" t="str">
            <v>NG</v>
          </cell>
          <cell r="C5741" t="str">
            <v>LaPorte (Cogen)</v>
          </cell>
          <cell r="D5741" t="str">
            <v>BPAMoco</v>
          </cell>
          <cell r="E5741">
            <v>6.375</v>
          </cell>
          <cell r="G5741" t="str">
            <v>$/MMBtu</v>
          </cell>
          <cell r="H5741">
            <v>160000</v>
          </cell>
          <cell r="I5741" t="str">
            <v>US</v>
          </cell>
          <cell r="J5741" t="str">
            <v>Greene</v>
          </cell>
          <cell r="K5741">
            <v>1020000</v>
          </cell>
          <cell r="L5741">
            <v>1020000</v>
          </cell>
          <cell r="M5741">
            <v>160000</v>
          </cell>
        </row>
        <row r="5742">
          <cell r="A5742">
            <v>38565</v>
          </cell>
          <cell r="B5742" t="str">
            <v>NG</v>
          </cell>
          <cell r="C5742" t="str">
            <v>LaPorte (Cogen)</v>
          </cell>
          <cell r="D5742" t="str">
            <v>BPAMoco</v>
          </cell>
          <cell r="E5742">
            <v>6.4040000000000008</v>
          </cell>
          <cell r="G5742" t="str">
            <v>$/MMBtu</v>
          </cell>
          <cell r="H5742">
            <v>160000</v>
          </cell>
          <cell r="I5742" t="str">
            <v>US</v>
          </cell>
          <cell r="J5742" t="str">
            <v>Greene</v>
          </cell>
          <cell r="K5742">
            <v>1024640.0000000001</v>
          </cell>
          <cell r="L5742">
            <v>1024640.0000000001</v>
          </cell>
          <cell r="M5742">
            <v>160000</v>
          </cell>
        </row>
        <row r="5743">
          <cell r="A5743">
            <v>38596</v>
          </cell>
          <cell r="B5743" t="str">
            <v>NG</v>
          </cell>
          <cell r="C5743" t="str">
            <v>LaPorte (Cogen)</v>
          </cell>
          <cell r="D5743" t="str">
            <v>BPAMoco</v>
          </cell>
          <cell r="E5743">
            <v>6.3540000000000001</v>
          </cell>
          <cell r="G5743" t="str">
            <v>$/MMBtu</v>
          </cell>
          <cell r="H5743">
            <v>160000</v>
          </cell>
          <cell r="I5743" t="str">
            <v>US</v>
          </cell>
          <cell r="J5743" t="str">
            <v>Greene</v>
          </cell>
          <cell r="K5743">
            <v>1016640</v>
          </cell>
          <cell r="L5743">
            <v>1016640</v>
          </cell>
          <cell r="M5743">
            <v>160000</v>
          </cell>
        </row>
        <row r="5744">
          <cell r="A5744">
            <v>38626</v>
          </cell>
          <cell r="B5744" t="str">
            <v>NG</v>
          </cell>
          <cell r="C5744" t="str">
            <v>LaPorte (Cogen)</v>
          </cell>
          <cell r="D5744" t="str">
            <v>BPAMoco</v>
          </cell>
          <cell r="E5744">
            <v>6.218</v>
          </cell>
          <cell r="G5744" t="str">
            <v>$/MMBtu</v>
          </cell>
          <cell r="H5744">
            <v>160000</v>
          </cell>
          <cell r="I5744" t="str">
            <v>US</v>
          </cell>
          <cell r="J5744" t="str">
            <v>Greene</v>
          </cell>
          <cell r="K5744">
            <v>994880</v>
          </cell>
          <cell r="L5744">
            <v>994880</v>
          </cell>
          <cell r="M5744">
            <v>160000</v>
          </cell>
        </row>
        <row r="5745">
          <cell r="A5745">
            <v>38657</v>
          </cell>
          <cell r="B5745" t="str">
            <v>NG</v>
          </cell>
          <cell r="C5745" t="str">
            <v>LaPorte (Cogen)</v>
          </cell>
          <cell r="D5745" t="str">
            <v>BPAMoco</v>
          </cell>
          <cell r="E5745">
            <v>6.4180000000000001</v>
          </cell>
          <cell r="G5745" t="str">
            <v>$/MMBtu</v>
          </cell>
          <cell r="H5745">
            <v>160000</v>
          </cell>
          <cell r="I5745" t="str">
            <v>US</v>
          </cell>
          <cell r="J5745" t="str">
            <v>Greene</v>
          </cell>
          <cell r="K5745">
            <v>1026880</v>
          </cell>
          <cell r="L5745">
            <v>1026880</v>
          </cell>
          <cell r="M5745">
            <v>160000</v>
          </cell>
        </row>
        <row r="5746">
          <cell r="A5746">
            <v>38687</v>
          </cell>
          <cell r="B5746" t="str">
            <v>NG</v>
          </cell>
          <cell r="C5746" t="str">
            <v>LaPorte (Cogen)</v>
          </cell>
          <cell r="D5746" t="str">
            <v>BPAMoco</v>
          </cell>
          <cell r="E5746">
            <v>6.5480000000000009</v>
          </cell>
          <cell r="G5746" t="str">
            <v>$/MMBtu</v>
          </cell>
          <cell r="H5746">
            <v>160000</v>
          </cell>
          <cell r="I5746" t="str">
            <v>US</v>
          </cell>
          <cell r="J5746" t="str">
            <v>Greene</v>
          </cell>
          <cell r="K5746">
            <v>1047680.0000000001</v>
          </cell>
          <cell r="L5746">
            <v>1047680.0000000001</v>
          </cell>
          <cell r="M5746">
            <v>160000</v>
          </cell>
        </row>
        <row r="5747">
          <cell r="A5747">
            <v>37987</v>
          </cell>
          <cell r="B5747" t="str">
            <v>NG</v>
          </cell>
          <cell r="C5747" t="str">
            <v>Martinsville</v>
          </cell>
          <cell r="D5747" t="str">
            <v>Southwestern Gas</v>
          </cell>
          <cell r="E5747">
            <v>10.5158</v>
          </cell>
          <cell r="F5747">
            <v>0.01</v>
          </cell>
          <cell r="G5747" t="str">
            <v>$/MMBtu</v>
          </cell>
          <cell r="H5747">
            <v>1213</v>
          </cell>
          <cell r="I5747" t="str">
            <v>US</v>
          </cell>
          <cell r="J5747" t="str">
            <v>Greene</v>
          </cell>
          <cell r="K5747">
            <v>12767.795400000001</v>
          </cell>
          <cell r="L5747">
            <v>12755.6654</v>
          </cell>
          <cell r="M5747">
            <v>1213</v>
          </cell>
        </row>
        <row r="5748">
          <cell r="A5748">
            <v>38018</v>
          </cell>
          <cell r="B5748" t="str">
            <v>NG</v>
          </cell>
          <cell r="C5748" t="str">
            <v>Martinsville</v>
          </cell>
          <cell r="D5748" t="str">
            <v>Southwestern Gas</v>
          </cell>
          <cell r="E5748">
            <v>10.2854381443299</v>
          </cell>
          <cell r="F5748">
            <v>0.01</v>
          </cell>
          <cell r="G5748" t="str">
            <v>$/MMBtu</v>
          </cell>
          <cell r="H5748">
            <v>1164</v>
          </cell>
          <cell r="I5748" t="str">
            <v>US</v>
          </cell>
          <cell r="J5748" t="str">
            <v>Greene</v>
          </cell>
          <cell r="K5748">
            <v>11983.890000000003</v>
          </cell>
          <cell r="L5748">
            <v>11972.250000000004</v>
          </cell>
          <cell r="M5748">
            <v>1164</v>
          </cell>
        </row>
        <row r="5749">
          <cell r="A5749">
            <v>38047</v>
          </cell>
          <cell r="B5749" t="str">
            <v>NG</v>
          </cell>
          <cell r="C5749" t="str">
            <v>Martinsville</v>
          </cell>
          <cell r="D5749" t="str">
            <v>Southwestern Gas</v>
          </cell>
          <cell r="E5749">
            <v>9.9863560885608855</v>
          </cell>
          <cell r="F5749">
            <v>0.01</v>
          </cell>
          <cell r="G5749" t="str">
            <v>$/MMBtu</v>
          </cell>
          <cell r="H5749">
            <v>1084</v>
          </cell>
          <cell r="I5749" t="str">
            <v>US</v>
          </cell>
          <cell r="J5749" t="str">
            <v>Greene</v>
          </cell>
          <cell r="K5749">
            <v>10836.05</v>
          </cell>
          <cell r="L5749">
            <v>10825.21</v>
          </cell>
          <cell r="M5749">
            <v>1084</v>
          </cell>
        </row>
        <row r="5750">
          <cell r="A5750">
            <v>38078</v>
          </cell>
          <cell r="B5750" t="str">
            <v>NG</v>
          </cell>
          <cell r="C5750" t="str">
            <v>Martinsville</v>
          </cell>
          <cell r="D5750" t="str">
            <v>Southwestern Gas</v>
          </cell>
          <cell r="E5750">
            <v>10.0327083333333</v>
          </cell>
          <cell r="F5750">
            <v>0.01</v>
          </cell>
          <cell r="G5750" t="str">
            <v>$/MMBtu</v>
          </cell>
          <cell r="H5750">
            <v>912</v>
          </cell>
          <cell r="I5750" t="str">
            <v>US</v>
          </cell>
          <cell r="J5750" t="str">
            <v>Greene</v>
          </cell>
          <cell r="K5750">
            <v>9158.9499999999698</v>
          </cell>
          <cell r="L5750">
            <v>9149.829999999969</v>
          </cell>
          <cell r="M5750">
            <v>912</v>
          </cell>
        </row>
        <row r="5751">
          <cell r="A5751">
            <v>37622</v>
          </cell>
          <cell r="B5751" t="str">
            <v>Electricity</v>
          </cell>
          <cell r="C5751" t="str">
            <v>Maydown</v>
          </cell>
          <cell r="D5751" t="str">
            <v>Energy Belfast</v>
          </cell>
          <cell r="E5751">
            <v>46.176888921179334</v>
          </cell>
          <cell r="G5751" t="str">
            <v>£/MWh</v>
          </cell>
          <cell r="H5751">
            <v>8012.3904166666662</v>
          </cell>
          <cell r="I5751" t="str">
            <v>Euro</v>
          </cell>
          <cell r="J5751" t="str">
            <v>Schek</v>
          </cell>
          <cell r="K5751">
            <v>595679.49224429694</v>
          </cell>
          <cell r="L5751">
            <v>595679.49224429694</v>
          </cell>
          <cell r="M5751">
            <v>27339.41386110583</v>
          </cell>
        </row>
        <row r="5752">
          <cell r="A5752">
            <v>37653</v>
          </cell>
          <cell r="B5752" t="str">
            <v>Electricity</v>
          </cell>
          <cell r="C5752" t="str">
            <v>Maydown</v>
          </cell>
          <cell r="D5752" t="str">
            <v>Energy Belfast</v>
          </cell>
          <cell r="E5752">
            <v>44.175693066149407</v>
          </cell>
          <cell r="G5752" t="str">
            <v>£/MWh</v>
          </cell>
          <cell r="H5752">
            <v>8012.3904166666662</v>
          </cell>
          <cell r="I5752" t="str">
            <v>Euro</v>
          </cell>
          <cell r="J5752" t="str">
            <v>Schek</v>
          </cell>
          <cell r="K5752">
            <v>569864.1686342461</v>
          </cell>
          <cell r="L5752">
            <v>569864.1686342461</v>
          </cell>
          <cell r="M5752">
            <v>27339.41386110583</v>
          </cell>
        </row>
        <row r="5753">
          <cell r="A5753">
            <v>37681</v>
          </cell>
          <cell r="B5753" t="str">
            <v>Electricity</v>
          </cell>
          <cell r="C5753" t="str">
            <v>Maydown</v>
          </cell>
          <cell r="D5753" t="str">
            <v>Energy Belfast</v>
          </cell>
          <cell r="E5753">
            <v>38.069250277851978</v>
          </cell>
          <cell r="G5753" t="str">
            <v>£/MWh</v>
          </cell>
          <cell r="H5753">
            <v>8012.3904166666662</v>
          </cell>
          <cell r="I5753" t="str">
            <v>Euro</v>
          </cell>
          <cell r="J5753" t="str">
            <v>Schek</v>
          </cell>
          <cell r="K5753">
            <v>491091.37071447307</v>
          </cell>
          <cell r="L5753">
            <v>491091.37071447307</v>
          </cell>
          <cell r="M5753">
            <v>27339.41386110583</v>
          </cell>
        </row>
        <row r="5754">
          <cell r="A5754">
            <v>37712</v>
          </cell>
          <cell r="B5754" t="str">
            <v>Electricity</v>
          </cell>
          <cell r="C5754" t="str">
            <v>Maydown</v>
          </cell>
          <cell r="D5754" t="str">
            <v>Energy Belfast</v>
          </cell>
          <cell r="E5754">
            <v>37.271664439199853</v>
          </cell>
          <cell r="G5754" t="str">
            <v>£/MWh</v>
          </cell>
          <cell r="H5754">
            <v>8012.3904166666662</v>
          </cell>
          <cell r="I5754" t="str">
            <v>Euro</v>
          </cell>
          <cell r="J5754" t="str">
            <v>Schek</v>
          </cell>
          <cell r="K5754">
            <v>477816.20314537711</v>
          </cell>
          <cell r="L5754">
            <v>477816.20314537711</v>
          </cell>
          <cell r="M5754">
            <v>27339.41386110583</v>
          </cell>
        </row>
        <row r="5755">
          <cell r="A5755">
            <v>37742</v>
          </cell>
          <cell r="B5755" t="str">
            <v>Electricity</v>
          </cell>
          <cell r="C5755" t="str">
            <v>Maydown</v>
          </cell>
          <cell r="D5755" t="str">
            <v>Energy Belfast</v>
          </cell>
          <cell r="E5755">
            <v>37.190687979346222</v>
          </cell>
          <cell r="G5755" t="str">
            <v>£/MWh</v>
          </cell>
          <cell r="H5755">
            <v>8012.3904166666662</v>
          </cell>
          <cell r="I5755" t="str">
            <v>Euro</v>
          </cell>
          <cell r="J5755" t="str">
            <v>Schek</v>
          </cell>
          <cell r="K5755">
            <v>476778.09912792617</v>
          </cell>
          <cell r="L5755">
            <v>476778.09912792617</v>
          </cell>
          <cell r="M5755">
            <v>27339.41386110583</v>
          </cell>
        </row>
        <row r="5756">
          <cell r="A5756">
            <v>37773</v>
          </cell>
          <cell r="B5756" t="str">
            <v>Electricity</v>
          </cell>
          <cell r="C5756" t="str">
            <v>Maydown</v>
          </cell>
          <cell r="D5756" t="str">
            <v>Energy Belfast</v>
          </cell>
          <cell r="E5756">
            <v>37.267137631192853</v>
          </cell>
          <cell r="G5756" t="str">
            <v>£/MWh</v>
          </cell>
          <cell r="H5756">
            <v>8012.3904166666662</v>
          </cell>
          <cell r="I5756" t="str">
            <v>Euro</v>
          </cell>
          <cell r="J5756" t="str">
            <v>Schek</v>
          </cell>
          <cell r="K5756">
            <v>477758.17026042769</v>
          </cell>
          <cell r="L5756">
            <v>477758.17026042769</v>
          </cell>
          <cell r="M5756">
            <v>27339.41386110583</v>
          </cell>
        </row>
        <row r="5757">
          <cell r="A5757">
            <v>37803</v>
          </cell>
          <cell r="B5757" t="str">
            <v>Electricity</v>
          </cell>
          <cell r="C5757" t="str">
            <v>Maydown</v>
          </cell>
          <cell r="D5757" t="str">
            <v>Energy Belfast</v>
          </cell>
          <cell r="E5757">
            <v>37.251327564866735</v>
          </cell>
          <cell r="G5757" t="str">
            <v>£/MWh</v>
          </cell>
          <cell r="H5757">
            <v>8012.3904166666662</v>
          </cell>
          <cell r="I5757" t="str">
            <v>Euro</v>
          </cell>
          <cell r="J5757" t="str">
            <v>Schek</v>
          </cell>
          <cell r="K5757">
            <v>486509.65338182391</v>
          </cell>
          <cell r="L5757">
            <v>486509.65338182391</v>
          </cell>
          <cell r="M5757">
            <v>27339.41386110583</v>
          </cell>
        </row>
        <row r="5758">
          <cell r="A5758">
            <v>37834</v>
          </cell>
          <cell r="B5758" t="str">
            <v>Electricity</v>
          </cell>
          <cell r="C5758" t="str">
            <v>Maydown</v>
          </cell>
          <cell r="D5758" t="str">
            <v>Energy Belfast</v>
          </cell>
          <cell r="E5758">
            <v>37.197979160088408</v>
          </cell>
          <cell r="G5758" t="str">
            <v>£/MWh</v>
          </cell>
          <cell r="H5758">
            <v>8012.3904166666662</v>
          </cell>
          <cell r="I5758" t="str">
            <v>Euro</v>
          </cell>
          <cell r="J5758" t="str">
            <v>Schek</v>
          </cell>
          <cell r="K5758">
            <v>485812.91273890366</v>
          </cell>
          <cell r="L5758">
            <v>485812.91273890366</v>
          </cell>
          <cell r="M5758">
            <v>27339.41386110583</v>
          </cell>
        </row>
        <row r="5759">
          <cell r="A5759">
            <v>37865</v>
          </cell>
          <cell r="B5759" t="str">
            <v>Electricity</v>
          </cell>
          <cell r="C5759" t="str">
            <v>Maydown</v>
          </cell>
          <cell r="D5759" t="str">
            <v>Energy Belfast</v>
          </cell>
          <cell r="E5759">
            <v>37.271234494979325</v>
          </cell>
          <cell r="G5759" t="str">
            <v>£/MWh</v>
          </cell>
          <cell r="H5759">
            <v>8012.3904166666662</v>
          </cell>
          <cell r="I5759" t="str">
            <v>Euro</v>
          </cell>
          <cell r="J5759" t="str">
            <v>Schek</v>
          </cell>
          <cell r="K5759">
            <v>486769.64179840067</v>
          </cell>
          <cell r="L5759">
            <v>486769.64179840067</v>
          </cell>
          <cell r="M5759">
            <v>27339.41386110583</v>
          </cell>
        </row>
        <row r="5760">
          <cell r="A5760">
            <v>37895</v>
          </cell>
          <cell r="B5760" t="str">
            <v>Electricity</v>
          </cell>
          <cell r="C5760" t="str">
            <v>Maydown</v>
          </cell>
          <cell r="D5760" t="str">
            <v>Energy Belfast</v>
          </cell>
          <cell r="E5760">
            <v>37.337881741390511</v>
          </cell>
          <cell r="G5760" t="str">
            <v>£/MWh</v>
          </cell>
          <cell r="H5760">
            <v>8012.3904166666662</v>
          </cell>
          <cell r="I5760" t="str">
            <v>Euro</v>
          </cell>
          <cell r="J5760" t="str">
            <v>Schek</v>
          </cell>
          <cell r="K5760">
            <v>505590.00907526253</v>
          </cell>
          <cell r="L5760">
            <v>505590.00907526253</v>
          </cell>
          <cell r="M5760">
            <v>27339.41386110583</v>
          </cell>
        </row>
        <row r="5761">
          <cell r="A5761">
            <v>37926</v>
          </cell>
          <cell r="B5761" t="str">
            <v>Electricity</v>
          </cell>
          <cell r="C5761" t="str">
            <v>Maydown</v>
          </cell>
          <cell r="D5761" t="str">
            <v>Energy Belfast</v>
          </cell>
          <cell r="E5761">
            <v>44.306316224026418</v>
          </cell>
          <cell r="G5761" t="str">
            <v>£/MWh</v>
          </cell>
          <cell r="H5761">
            <v>8012.3904166666662</v>
          </cell>
          <cell r="I5761" t="str">
            <v>Euro</v>
          </cell>
          <cell r="J5761" t="str">
            <v>Schek</v>
          </cell>
          <cell r="K5761">
            <v>599949.16093391459</v>
          </cell>
          <cell r="L5761">
            <v>599949.16093391459</v>
          </cell>
          <cell r="M5761">
            <v>27339.41386110583</v>
          </cell>
        </row>
        <row r="5762">
          <cell r="A5762">
            <v>37956</v>
          </cell>
          <cell r="B5762" t="str">
            <v>Electricity</v>
          </cell>
          <cell r="C5762" t="str">
            <v>Maydown</v>
          </cell>
          <cell r="D5762" t="str">
            <v>Energy Belfast</v>
          </cell>
          <cell r="E5762">
            <v>43.290555806597382</v>
          </cell>
          <cell r="G5762" t="str">
            <v>£/MWh</v>
          </cell>
          <cell r="H5762">
            <v>8012.3904166666662</v>
          </cell>
          <cell r="I5762" t="str">
            <v>Euro</v>
          </cell>
          <cell r="J5762" t="str">
            <v>Schek</v>
          </cell>
          <cell r="K5762">
            <v>586194.81026605284</v>
          </cell>
          <cell r="L5762">
            <v>586194.81026605284</v>
          </cell>
          <cell r="M5762">
            <v>27339.41386110583</v>
          </cell>
        </row>
        <row r="5763">
          <cell r="A5763">
            <v>37987</v>
          </cell>
          <cell r="B5763" t="str">
            <v>Electricity</v>
          </cell>
          <cell r="C5763" t="str">
            <v>Maydown</v>
          </cell>
          <cell r="D5763" t="str">
            <v>Energy Belfast</v>
          </cell>
          <cell r="E5763">
            <v>44.484999999999999</v>
          </cell>
          <cell r="G5763" t="str">
            <v>£/MWh</v>
          </cell>
          <cell r="H5763">
            <v>6937</v>
          </cell>
          <cell r="I5763" t="str">
            <v>Euro</v>
          </cell>
          <cell r="J5763" t="str">
            <v>Schek</v>
          </cell>
          <cell r="K5763">
            <v>564724.17434999999</v>
          </cell>
          <cell r="L5763">
            <v>564724.17434999999</v>
          </cell>
          <cell r="M5763">
            <v>23670.029053999999</v>
          </cell>
        </row>
        <row r="5764">
          <cell r="A5764">
            <v>38018</v>
          </cell>
          <cell r="B5764" t="str">
            <v>Electricity</v>
          </cell>
          <cell r="C5764" t="str">
            <v>Maydown</v>
          </cell>
          <cell r="D5764" t="str">
            <v>Energy Belfast</v>
          </cell>
          <cell r="E5764">
            <v>44.633000000000003</v>
          </cell>
          <cell r="G5764" t="str">
            <v>£/MWh</v>
          </cell>
          <cell r="H5764">
            <v>6847</v>
          </cell>
          <cell r="I5764" t="str">
            <v>Euro</v>
          </cell>
          <cell r="J5764" t="str">
            <v>Schek</v>
          </cell>
          <cell r="K5764">
            <v>559251.93633000006</v>
          </cell>
          <cell r="L5764">
            <v>559251.93633000006</v>
          </cell>
          <cell r="M5764">
            <v>23362.936274</v>
          </cell>
        </row>
        <row r="5765">
          <cell r="A5765">
            <v>38047</v>
          </cell>
          <cell r="B5765" t="str">
            <v>Electricity</v>
          </cell>
          <cell r="C5765" t="str">
            <v>Maydown</v>
          </cell>
          <cell r="D5765" t="str">
            <v>Energy Belfast</v>
          </cell>
          <cell r="E5765">
            <v>37.353999999999999</v>
          </cell>
          <cell r="G5765" t="str">
            <v>£/MWh</v>
          </cell>
          <cell r="H5765">
            <v>7526</v>
          </cell>
          <cell r="I5765" t="str">
            <v>Euro</v>
          </cell>
          <cell r="J5765" t="str">
            <v>Schek</v>
          </cell>
          <cell r="K5765">
            <v>514460.95332000003</v>
          </cell>
          <cell r="L5765">
            <v>514460.95332000003</v>
          </cell>
          <cell r="M5765">
            <v>25679.780691999997</v>
          </cell>
        </row>
        <row r="5766">
          <cell r="A5766">
            <v>38078</v>
          </cell>
          <cell r="B5766" t="str">
            <v>Electricity</v>
          </cell>
          <cell r="C5766" t="str">
            <v>Maydown</v>
          </cell>
          <cell r="D5766" t="str">
            <v>Energy Belfast</v>
          </cell>
          <cell r="E5766">
            <v>37.271664439199853</v>
          </cell>
          <cell r="G5766" t="str">
            <v>£/MWh</v>
          </cell>
          <cell r="H5766">
            <v>8012.3904166666662</v>
          </cell>
          <cell r="I5766" t="str">
            <v>Euro</v>
          </cell>
          <cell r="J5766" t="str">
            <v>Schek</v>
          </cell>
          <cell r="K5766">
            <v>537543.22853854927</v>
          </cell>
          <cell r="L5766">
            <v>537543.22853854927</v>
          </cell>
          <cell r="M5766">
            <v>27339.41386110583</v>
          </cell>
        </row>
        <row r="5767">
          <cell r="A5767">
            <v>38108</v>
          </cell>
          <cell r="B5767" t="str">
            <v>Electricity</v>
          </cell>
          <cell r="C5767" t="str">
            <v>Maydown</v>
          </cell>
          <cell r="D5767" t="str">
            <v>Energy Belfast</v>
          </cell>
          <cell r="E5767">
            <v>37.190687979346222</v>
          </cell>
          <cell r="G5767" t="str">
            <v>£/MWh</v>
          </cell>
          <cell r="H5767">
            <v>8012.3904166666662</v>
          </cell>
          <cell r="I5767" t="str">
            <v>Euro</v>
          </cell>
          <cell r="J5767" t="str">
            <v>Schek</v>
          </cell>
          <cell r="K5767">
            <v>536375.36151891702</v>
          </cell>
          <cell r="L5767">
            <v>536375.36151891702</v>
          </cell>
          <cell r="M5767">
            <v>27339.41386110583</v>
          </cell>
        </row>
        <row r="5768">
          <cell r="A5768">
            <v>38139</v>
          </cell>
          <cell r="B5768" t="str">
            <v>Electricity</v>
          </cell>
          <cell r="C5768" t="str">
            <v>Maydown</v>
          </cell>
          <cell r="D5768" t="str">
            <v>Energy Belfast</v>
          </cell>
          <cell r="E5768">
            <v>37.267137631192853</v>
          </cell>
          <cell r="G5768" t="str">
            <v>£/MWh</v>
          </cell>
          <cell r="H5768">
            <v>8012.3904166666662</v>
          </cell>
          <cell r="I5768" t="str">
            <v>Euro</v>
          </cell>
          <cell r="J5768" t="str">
            <v>Schek</v>
          </cell>
          <cell r="K5768">
            <v>537477.94154298108</v>
          </cell>
          <cell r="L5768">
            <v>537477.94154298108</v>
          </cell>
          <cell r="M5768">
            <v>27339.41386110583</v>
          </cell>
        </row>
        <row r="5769">
          <cell r="A5769">
            <v>38169</v>
          </cell>
          <cell r="B5769" t="str">
            <v>Electricity</v>
          </cell>
          <cell r="C5769" t="str">
            <v>Maydown</v>
          </cell>
          <cell r="D5769" t="str">
            <v>Energy Belfast</v>
          </cell>
          <cell r="E5769">
            <v>37.251327564866735</v>
          </cell>
          <cell r="G5769" t="str">
            <v>£/MWh</v>
          </cell>
          <cell r="H5769">
            <v>8012.3904166666662</v>
          </cell>
          <cell r="I5769" t="str">
            <v>Euro</v>
          </cell>
          <cell r="J5769" t="str">
            <v>Schek</v>
          </cell>
          <cell r="K5769">
            <v>543219.91079961602</v>
          </cell>
          <cell r="L5769">
            <v>543219.91079961602</v>
          </cell>
          <cell r="M5769">
            <v>27339.41386110583</v>
          </cell>
        </row>
        <row r="5770">
          <cell r="A5770">
            <v>38200</v>
          </cell>
          <cell r="B5770" t="str">
            <v>Electricity</v>
          </cell>
          <cell r="C5770" t="str">
            <v>Maydown</v>
          </cell>
          <cell r="D5770" t="str">
            <v>Energy Belfast</v>
          </cell>
          <cell r="E5770">
            <v>37.197979160088408</v>
          </cell>
          <cell r="G5770" t="str">
            <v>£/MWh</v>
          </cell>
          <cell r="H5770">
            <v>8012.3904166666662</v>
          </cell>
          <cell r="I5770" t="str">
            <v>Euro</v>
          </cell>
          <cell r="J5770" t="str">
            <v>Schek</v>
          </cell>
          <cell r="K5770">
            <v>542441.95421177312</v>
          </cell>
          <cell r="L5770">
            <v>542441.95421177312</v>
          </cell>
          <cell r="M5770">
            <v>27339.41386110583</v>
          </cell>
        </row>
        <row r="5771">
          <cell r="A5771">
            <v>38231</v>
          </cell>
          <cell r="B5771" t="str">
            <v>Electricity</v>
          </cell>
          <cell r="C5771" t="str">
            <v>Maydown</v>
          </cell>
          <cell r="D5771" t="str">
            <v>Energy Belfast</v>
          </cell>
          <cell r="E5771">
            <v>37.271234494979325</v>
          </cell>
          <cell r="G5771" t="str">
            <v>£/MWh</v>
          </cell>
          <cell r="H5771">
            <v>8012.3904166666662</v>
          </cell>
          <cell r="I5771" t="str">
            <v>Euro</v>
          </cell>
          <cell r="J5771" t="str">
            <v>Schek</v>
          </cell>
          <cell r="K5771">
            <v>543510.20490473823</v>
          </cell>
          <cell r="L5771">
            <v>543510.20490473823</v>
          </cell>
          <cell r="M5771">
            <v>27339.41386110583</v>
          </cell>
        </row>
        <row r="5772">
          <cell r="A5772">
            <v>38261</v>
          </cell>
          <cell r="B5772" t="str">
            <v>Electricity</v>
          </cell>
          <cell r="C5772" t="str">
            <v>Maydown</v>
          </cell>
          <cell r="D5772" t="str">
            <v>Energy Belfast</v>
          </cell>
          <cell r="E5772">
            <v>37.337881741390511</v>
          </cell>
          <cell r="G5772" t="str">
            <v>£/MWh</v>
          </cell>
          <cell r="H5772">
            <v>8012.3904166666662</v>
          </cell>
          <cell r="I5772" t="str">
            <v>Euro</v>
          </cell>
          <cell r="J5772" t="str">
            <v>Schek</v>
          </cell>
          <cell r="K5772">
            <v>544482.09271699085</v>
          </cell>
          <cell r="L5772">
            <v>544482.09271699085</v>
          </cell>
          <cell r="M5772">
            <v>27339.41386110583</v>
          </cell>
        </row>
        <row r="5773">
          <cell r="A5773">
            <v>38292</v>
          </cell>
          <cell r="B5773" t="str">
            <v>Electricity</v>
          </cell>
          <cell r="C5773" t="str">
            <v>Maydown</v>
          </cell>
          <cell r="D5773" t="str">
            <v>Energy Belfast</v>
          </cell>
          <cell r="E5773">
            <v>44.306316224026418</v>
          </cell>
          <cell r="G5773" t="str">
            <v>£/MWh</v>
          </cell>
          <cell r="H5773">
            <v>8012.3904166666662</v>
          </cell>
          <cell r="I5773" t="str">
            <v>Euro</v>
          </cell>
          <cell r="J5773" t="str">
            <v>Schek</v>
          </cell>
          <cell r="K5773">
            <v>646099.74249011208</v>
          </cell>
          <cell r="L5773">
            <v>646099.74249011208</v>
          </cell>
          <cell r="M5773">
            <v>27339.41386110583</v>
          </cell>
        </row>
        <row r="5774">
          <cell r="A5774">
            <v>38322</v>
          </cell>
          <cell r="B5774" t="str">
            <v>Electricity</v>
          </cell>
          <cell r="C5774" t="str">
            <v>Maydown</v>
          </cell>
          <cell r="D5774" t="str">
            <v>Energy Belfast</v>
          </cell>
          <cell r="E5774">
            <v>43.290555806597382</v>
          </cell>
          <cell r="G5774" t="str">
            <v>£/MWh</v>
          </cell>
          <cell r="H5774">
            <v>8012.3904166666662</v>
          </cell>
          <cell r="I5774" t="str">
            <v>Euro</v>
          </cell>
          <cell r="J5774" t="str">
            <v>Schek</v>
          </cell>
          <cell r="K5774">
            <v>631287.350035407</v>
          </cell>
          <cell r="L5774">
            <v>631287.350035407</v>
          </cell>
          <cell r="M5774">
            <v>27339.41386110583</v>
          </cell>
        </row>
        <row r="5775">
          <cell r="A5775">
            <v>38353</v>
          </cell>
          <cell r="B5775" t="str">
            <v>Electricity</v>
          </cell>
          <cell r="C5775" t="str">
            <v>Maydown</v>
          </cell>
          <cell r="D5775" t="str">
            <v>Energy Belfast</v>
          </cell>
          <cell r="G5775" t="str">
            <v>£/MWh</v>
          </cell>
          <cell r="H5775">
            <v>8012.3904166666662</v>
          </cell>
          <cell r="I5775" t="str">
            <v>Euro</v>
          </cell>
          <cell r="J5775" t="str">
            <v>Schek</v>
          </cell>
          <cell r="K5775">
            <v>0</v>
          </cell>
          <cell r="L5775">
            <v>0</v>
          </cell>
          <cell r="M5775">
            <v>0</v>
          </cell>
        </row>
        <row r="5776">
          <cell r="A5776">
            <v>38384</v>
          </cell>
          <cell r="B5776" t="str">
            <v>Electricity</v>
          </cell>
          <cell r="C5776" t="str">
            <v>Maydown</v>
          </cell>
          <cell r="D5776" t="str">
            <v>Energy Belfast</v>
          </cell>
          <cell r="G5776" t="str">
            <v>£/MWh</v>
          </cell>
          <cell r="H5776">
            <v>8012.3904166666662</v>
          </cell>
          <cell r="I5776" t="str">
            <v>Euro</v>
          </cell>
          <cell r="J5776" t="str">
            <v>Schek</v>
          </cell>
          <cell r="K5776">
            <v>0</v>
          </cell>
          <cell r="L5776">
            <v>0</v>
          </cell>
          <cell r="M5776">
            <v>0</v>
          </cell>
        </row>
        <row r="5777">
          <cell r="A5777">
            <v>38412</v>
          </cell>
          <cell r="B5777" t="str">
            <v>Electricity</v>
          </cell>
          <cell r="C5777" t="str">
            <v>Maydown</v>
          </cell>
          <cell r="D5777" t="str">
            <v>Energy Belfast</v>
          </cell>
          <cell r="G5777" t="str">
            <v>£/MWh</v>
          </cell>
          <cell r="H5777">
            <v>8012.3904166666662</v>
          </cell>
          <cell r="I5777" t="str">
            <v>Euro</v>
          </cell>
          <cell r="J5777" t="str">
            <v>Schek</v>
          </cell>
          <cell r="K5777">
            <v>0</v>
          </cell>
          <cell r="L5777">
            <v>0</v>
          </cell>
          <cell r="M5777">
            <v>0</v>
          </cell>
        </row>
        <row r="5778">
          <cell r="A5778">
            <v>38443</v>
          </cell>
          <cell r="B5778" t="str">
            <v>Electricity</v>
          </cell>
          <cell r="C5778" t="str">
            <v>Maydown</v>
          </cell>
          <cell r="D5778" t="str">
            <v>Energy Belfast</v>
          </cell>
          <cell r="G5778" t="str">
            <v>£/MWh</v>
          </cell>
          <cell r="H5778">
            <v>8012.3904166666662</v>
          </cell>
          <cell r="I5778" t="str">
            <v>Euro</v>
          </cell>
          <cell r="J5778" t="str">
            <v>Schek</v>
          </cell>
          <cell r="K5778">
            <v>0</v>
          </cell>
          <cell r="L5778">
            <v>0</v>
          </cell>
          <cell r="M5778">
            <v>0</v>
          </cell>
        </row>
        <row r="5779">
          <cell r="A5779">
            <v>38473</v>
          </cell>
          <cell r="B5779" t="str">
            <v>Electricity</v>
          </cell>
          <cell r="C5779" t="str">
            <v>Maydown</v>
          </cell>
          <cell r="D5779" t="str">
            <v>Energy Belfast</v>
          </cell>
          <cell r="G5779" t="str">
            <v>£/MWh</v>
          </cell>
          <cell r="H5779">
            <v>8012.3904166666662</v>
          </cell>
          <cell r="I5779" t="str">
            <v>Euro</v>
          </cell>
          <cell r="J5779" t="str">
            <v>Schek</v>
          </cell>
          <cell r="K5779">
            <v>0</v>
          </cell>
          <cell r="L5779">
            <v>0</v>
          </cell>
          <cell r="M5779">
            <v>0</v>
          </cell>
        </row>
        <row r="5780">
          <cell r="A5780">
            <v>38504</v>
          </cell>
          <cell r="B5780" t="str">
            <v>Electricity</v>
          </cell>
          <cell r="C5780" t="str">
            <v>Maydown</v>
          </cell>
          <cell r="D5780" t="str">
            <v>Energy Belfast</v>
          </cell>
          <cell r="G5780" t="str">
            <v>£/MWh</v>
          </cell>
          <cell r="H5780">
            <v>8012.3904166666662</v>
          </cell>
          <cell r="I5780" t="str">
            <v>Euro</v>
          </cell>
          <cell r="J5780" t="str">
            <v>Schek</v>
          </cell>
          <cell r="K5780">
            <v>0</v>
          </cell>
          <cell r="L5780">
            <v>0</v>
          </cell>
          <cell r="M5780">
            <v>0</v>
          </cell>
        </row>
        <row r="5781">
          <cell r="A5781">
            <v>38534</v>
          </cell>
          <cell r="B5781" t="str">
            <v>Electricity</v>
          </cell>
          <cell r="C5781" t="str">
            <v>Maydown</v>
          </cell>
          <cell r="D5781" t="str">
            <v>Energy Belfast</v>
          </cell>
          <cell r="G5781" t="str">
            <v>£/MWh</v>
          </cell>
          <cell r="H5781">
            <v>8012.3904166666662</v>
          </cell>
          <cell r="I5781" t="str">
            <v>Euro</v>
          </cell>
          <cell r="J5781" t="str">
            <v>Schek</v>
          </cell>
          <cell r="K5781">
            <v>0</v>
          </cell>
          <cell r="L5781">
            <v>0</v>
          </cell>
          <cell r="M5781">
            <v>0</v>
          </cell>
        </row>
        <row r="5782">
          <cell r="A5782">
            <v>38565</v>
          </cell>
          <cell r="B5782" t="str">
            <v>Electricity</v>
          </cell>
          <cell r="C5782" t="str">
            <v>Maydown</v>
          </cell>
          <cell r="D5782" t="str">
            <v>Energy Belfast</v>
          </cell>
          <cell r="G5782" t="str">
            <v>£/MWh</v>
          </cell>
          <cell r="H5782">
            <v>8012.3904166666662</v>
          </cell>
          <cell r="I5782" t="str">
            <v>Euro</v>
          </cell>
          <cell r="J5782" t="str">
            <v>Schek</v>
          </cell>
          <cell r="K5782">
            <v>0</v>
          </cell>
          <cell r="L5782">
            <v>0</v>
          </cell>
          <cell r="M5782">
            <v>0</v>
          </cell>
        </row>
        <row r="5783">
          <cell r="A5783">
            <v>38596</v>
          </cell>
          <cell r="B5783" t="str">
            <v>Electricity</v>
          </cell>
          <cell r="C5783" t="str">
            <v>Maydown</v>
          </cell>
          <cell r="D5783" t="str">
            <v>Energy Belfast</v>
          </cell>
          <cell r="G5783" t="str">
            <v>£/MWh</v>
          </cell>
          <cell r="H5783">
            <v>8012.3904166666662</v>
          </cell>
          <cell r="I5783" t="str">
            <v>Euro</v>
          </cell>
          <cell r="J5783" t="str">
            <v>Schek</v>
          </cell>
          <cell r="K5783">
            <v>0</v>
          </cell>
          <cell r="L5783">
            <v>0</v>
          </cell>
          <cell r="M5783">
            <v>0</v>
          </cell>
        </row>
        <row r="5784">
          <cell r="A5784">
            <v>38626</v>
          </cell>
          <cell r="B5784" t="str">
            <v>Electricity</v>
          </cell>
          <cell r="C5784" t="str">
            <v>Maydown</v>
          </cell>
          <cell r="D5784" t="str">
            <v>Energy Belfast</v>
          </cell>
          <cell r="G5784" t="str">
            <v>£/MWh</v>
          </cell>
          <cell r="H5784">
            <v>8012.3904166666662</v>
          </cell>
          <cell r="I5784" t="str">
            <v>Euro</v>
          </cell>
          <cell r="J5784" t="str">
            <v>Schek</v>
          </cell>
          <cell r="K5784">
            <v>0</v>
          </cell>
          <cell r="L5784">
            <v>0</v>
          </cell>
          <cell r="M5784">
            <v>0</v>
          </cell>
        </row>
        <row r="5785">
          <cell r="A5785">
            <v>38657</v>
          </cell>
          <cell r="B5785" t="str">
            <v>Electricity</v>
          </cell>
          <cell r="C5785" t="str">
            <v>Maydown</v>
          </cell>
          <cell r="D5785" t="str">
            <v>Energy Belfast</v>
          </cell>
          <cell r="G5785" t="str">
            <v>£/MWh</v>
          </cell>
          <cell r="H5785">
            <v>8012.3904166666662</v>
          </cell>
          <cell r="I5785" t="str">
            <v>Euro</v>
          </cell>
          <cell r="J5785" t="str">
            <v>Schek</v>
          </cell>
          <cell r="K5785">
            <v>0</v>
          </cell>
          <cell r="L5785">
            <v>0</v>
          </cell>
          <cell r="M5785">
            <v>0</v>
          </cell>
        </row>
        <row r="5786">
          <cell r="A5786">
            <v>38687</v>
          </cell>
          <cell r="B5786" t="str">
            <v>Electricity</v>
          </cell>
          <cell r="C5786" t="str">
            <v>Maydown</v>
          </cell>
          <cell r="D5786" t="str">
            <v>Energy Belfast</v>
          </cell>
          <cell r="G5786" t="str">
            <v>£/MWh</v>
          </cell>
          <cell r="H5786">
            <v>8012.3904166666662</v>
          </cell>
          <cell r="I5786" t="str">
            <v>Euro</v>
          </cell>
          <cell r="J5786" t="str">
            <v>Schek</v>
          </cell>
          <cell r="K5786">
            <v>0</v>
          </cell>
          <cell r="L5786">
            <v>0</v>
          </cell>
          <cell r="M5786">
            <v>0</v>
          </cell>
        </row>
        <row r="5787">
          <cell r="A5787">
            <v>37622</v>
          </cell>
          <cell r="B5787" t="str">
            <v>Electricity</v>
          </cell>
          <cell r="C5787" t="str">
            <v>Oestringen</v>
          </cell>
          <cell r="D5787" t="str">
            <v xml:space="preserve">EnBW   </v>
          </cell>
          <cell r="E5787">
            <v>43.591945493793851</v>
          </cell>
          <cell r="G5787" t="str">
            <v>€/MWh</v>
          </cell>
          <cell r="H5787">
            <v>13850</v>
          </cell>
          <cell r="I5787" t="str">
            <v>Euro</v>
          </cell>
          <cell r="J5787" t="str">
            <v>Schek</v>
          </cell>
          <cell r="K5787">
            <v>641301.5983735834</v>
          </cell>
          <cell r="L5787">
            <v>641301.59837358352</v>
          </cell>
          <cell r="M5787">
            <v>47258.166699999994</v>
          </cell>
        </row>
        <row r="5788">
          <cell r="A5788">
            <v>37653</v>
          </cell>
          <cell r="B5788" t="str">
            <v>Electricity</v>
          </cell>
          <cell r="C5788" t="str">
            <v>Oestringen</v>
          </cell>
          <cell r="D5788" t="str">
            <v xml:space="preserve">EnBW   </v>
          </cell>
          <cell r="E5788">
            <v>44.731703670479178</v>
          </cell>
          <cell r="G5788" t="str">
            <v>€/MWh</v>
          </cell>
          <cell r="H5788">
            <v>13850</v>
          </cell>
          <cell r="I5788" t="str">
            <v>Euro</v>
          </cell>
          <cell r="J5788" t="str">
            <v>Schek</v>
          </cell>
          <cell r="K5788">
            <v>667424.08144426986</v>
          </cell>
          <cell r="L5788">
            <v>667424.08144426998</v>
          </cell>
          <cell r="M5788">
            <v>47258.166699999994</v>
          </cell>
        </row>
        <row r="5789">
          <cell r="A5789">
            <v>37681</v>
          </cell>
          <cell r="B5789" t="str">
            <v>Electricity</v>
          </cell>
          <cell r="C5789" t="str">
            <v>Oestringen</v>
          </cell>
          <cell r="D5789" t="str">
            <v xml:space="preserve">EnBW   </v>
          </cell>
          <cell r="E5789">
            <v>43.658039492242594</v>
          </cell>
          <cell r="G5789" t="str">
            <v>€/MWh</v>
          </cell>
          <cell r="H5789">
            <v>13850</v>
          </cell>
          <cell r="I5789" t="str">
            <v>Euro</v>
          </cell>
          <cell r="J5789" t="str">
            <v>Schek</v>
          </cell>
          <cell r="K5789">
            <v>653460.21941784199</v>
          </cell>
          <cell r="L5789">
            <v>653460.21941784199</v>
          </cell>
          <cell r="M5789">
            <v>47258.166699999994</v>
          </cell>
        </row>
        <row r="5790">
          <cell r="A5790">
            <v>37712</v>
          </cell>
          <cell r="B5790" t="str">
            <v>Electricity</v>
          </cell>
          <cell r="C5790" t="str">
            <v>Oestringen</v>
          </cell>
          <cell r="D5790" t="str">
            <v xml:space="preserve">EnBW   </v>
          </cell>
          <cell r="E5790">
            <v>44.676120211181804</v>
          </cell>
          <cell r="G5790" t="str">
            <v>€/MWh</v>
          </cell>
          <cell r="H5790">
            <v>13850</v>
          </cell>
          <cell r="I5790" t="str">
            <v>Euro</v>
          </cell>
          <cell r="J5790" t="str">
            <v>Schek</v>
          </cell>
          <cell r="K5790">
            <v>671235.47459049674</v>
          </cell>
          <cell r="L5790">
            <v>671235.47459049686</v>
          </cell>
          <cell r="M5790">
            <v>47258.166699999994</v>
          </cell>
        </row>
        <row r="5791">
          <cell r="A5791">
            <v>37742</v>
          </cell>
          <cell r="B5791" t="str">
            <v>Electricity</v>
          </cell>
          <cell r="C5791" t="str">
            <v>Oestringen</v>
          </cell>
          <cell r="D5791" t="str">
            <v xml:space="preserve">EnBW   </v>
          </cell>
          <cell r="E5791">
            <v>44.481875170346143</v>
          </cell>
          <cell r="G5791" t="str">
            <v>€/MWh</v>
          </cell>
          <cell r="H5791">
            <v>13850</v>
          </cell>
          <cell r="I5791" t="str">
            <v>Euro</v>
          </cell>
          <cell r="J5791" t="str">
            <v>Schek</v>
          </cell>
          <cell r="K5791">
            <v>713536.87333878432</v>
          </cell>
          <cell r="L5791">
            <v>713536.87333878432</v>
          </cell>
          <cell r="M5791">
            <v>47258.166699999994</v>
          </cell>
        </row>
        <row r="5792">
          <cell r="A5792">
            <v>37773</v>
          </cell>
          <cell r="B5792" t="str">
            <v>Electricity</v>
          </cell>
          <cell r="C5792" t="str">
            <v>Oestringen</v>
          </cell>
          <cell r="D5792" t="str">
            <v xml:space="preserve">EnBW   </v>
          </cell>
          <cell r="E5792">
            <v>44.891638890858808</v>
          </cell>
          <cell r="G5792" t="str">
            <v>€/MWh</v>
          </cell>
          <cell r="H5792">
            <v>13850</v>
          </cell>
          <cell r="I5792" t="str">
            <v>Euro</v>
          </cell>
          <cell r="J5792" t="str">
            <v>Schek</v>
          </cell>
          <cell r="K5792">
            <v>725146.09037195938</v>
          </cell>
          <cell r="L5792">
            <v>725146.09037195938</v>
          </cell>
          <cell r="M5792">
            <v>47258.166699999994</v>
          </cell>
        </row>
        <row r="5793">
          <cell r="A5793">
            <v>37803</v>
          </cell>
          <cell r="B5793" t="str">
            <v>Electricity</v>
          </cell>
          <cell r="C5793" t="str">
            <v>Oestringen</v>
          </cell>
          <cell r="D5793" t="str">
            <v xml:space="preserve">EnBW   </v>
          </cell>
          <cell r="E5793">
            <v>44.724683773039395</v>
          </cell>
          <cell r="G5793" t="str">
            <v>€/MWh</v>
          </cell>
          <cell r="H5793">
            <v>13850</v>
          </cell>
          <cell r="I5793" t="str">
            <v>Euro</v>
          </cell>
          <cell r="J5793" t="str">
            <v>Schek</v>
          </cell>
          <cell r="K5793">
            <v>704423.60885580047</v>
          </cell>
          <cell r="L5793">
            <v>704423.60885580059</v>
          </cell>
          <cell r="M5793">
            <v>47258.166699999994</v>
          </cell>
        </row>
        <row r="5794">
          <cell r="A5794">
            <v>37834</v>
          </cell>
          <cell r="B5794" t="str">
            <v>Electricity</v>
          </cell>
          <cell r="C5794" t="str">
            <v>Oestringen</v>
          </cell>
          <cell r="D5794" t="str">
            <v xml:space="preserve">EnBW   </v>
          </cell>
          <cell r="E5794">
            <v>47.28342961814851</v>
          </cell>
          <cell r="G5794" t="str">
            <v>€/MWh</v>
          </cell>
          <cell r="H5794">
            <v>13850</v>
          </cell>
          <cell r="I5794" t="str">
            <v>Euro</v>
          </cell>
          <cell r="J5794" t="str">
            <v>Schek</v>
          </cell>
          <cell r="K5794">
            <v>729465.81968543038</v>
          </cell>
          <cell r="L5794">
            <v>729465.81968543038</v>
          </cell>
          <cell r="M5794">
            <v>47258.166699999994</v>
          </cell>
        </row>
        <row r="5795">
          <cell r="A5795">
            <v>37865</v>
          </cell>
          <cell r="B5795" t="str">
            <v>Electricity</v>
          </cell>
          <cell r="C5795" t="str">
            <v>Oestringen</v>
          </cell>
          <cell r="D5795" t="str">
            <v xml:space="preserve">EnBW   </v>
          </cell>
          <cell r="E5795">
            <v>48.026724073936606</v>
          </cell>
          <cell r="G5795" t="str">
            <v>€/MWh</v>
          </cell>
          <cell r="H5795">
            <v>13850</v>
          </cell>
          <cell r="I5795" t="str">
            <v>Euro</v>
          </cell>
          <cell r="J5795" t="str">
            <v>Schek</v>
          </cell>
          <cell r="K5795">
            <v>746453.91811743763</v>
          </cell>
          <cell r="L5795">
            <v>746453.91811743751</v>
          </cell>
          <cell r="M5795">
            <v>47258.166699999994</v>
          </cell>
        </row>
        <row r="5796">
          <cell r="A5796">
            <v>37895</v>
          </cell>
          <cell r="B5796" t="str">
            <v>Electricity</v>
          </cell>
          <cell r="C5796" t="str">
            <v>Oestringen</v>
          </cell>
          <cell r="D5796" t="str">
            <v xml:space="preserve">EnBW   </v>
          </cell>
          <cell r="E5796">
            <v>47.907070855713343</v>
          </cell>
          <cell r="G5796" t="str">
            <v>€/MWh</v>
          </cell>
          <cell r="H5796">
            <v>13850</v>
          </cell>
          <cell r="I5796" t="str">
            <v>Euro</v>
          </cell>
          <cell r="J5796" t="str">
            <v>Schek</v>
          </cell>
          <cell r="K5796">
            <v>775779.31933632551</v>
          </cell>
          <cell r="L5796">
            <v>775779.31933632551</v>
          </cell>
          <cell r="M5796">
            <v>47258.166699999994</v>
          </cell>
        </row>
        <row r="5797">
          <cell r="A5797">
            <v>37926</v>
          </cell>
          <cell r="B5797" t="str">
            <v>Electricity</v>
          </cell>
          <cell r="C5797" t="str">
            <v>Oestringen</v>
          </cell>
          <cell r="D5797" t="str">
            <v xml:space="preserve">EnBW   </v>
          </cell>
          <cell r="E5797">
            <v>48.447833809560585</v>
          </cell>
          <cell r="G5797" t="str">
            <v>€/MWh</v>
          </cell>
          <cell r="H5797">
            <v>13850</v>
          </cell>
          <cell r="I5797" t="str">
            <v>Euro</v>
          </cell>
          <cell r="J5797" t="str">
            <v>Schek</v>
          </cell>
          <cell r="K5797">
            <v>785207.12346667692</v>
          </cell>
          <cell r="L5797">
            <v>785207.12346667692</v>
          </cell>
          <cell r="M5797">
            <v>47258.166699999994</v>
          </cell>
        </row>
        <row r="5798">
          <cell r="A5798">
            <v>37956</v>
          </cell>
          <cell r="B5798" t="str">
            <v>Electricity</v>
          </cell>
          <cell r="C5798" t="str">
            <v>Oestringen</v>
          </cell>
          <cell r="D5798" t="str">
            <v xml:space="preserve">EnBW   </v>
          </cell>
          <cell r="E5798">
            <v>49.12087013411842</v>
          </cell>
          <cell r="G5798" t="str">
            <v>€/MWh</v>
          </cell>
          <cell r="H5798">
            <v>13850</v>
          </cell>
          <cell r="I5798" t="str">
            <v>Euro</v>
          </cell>
          <cell r="J5798" t="str">
            <v>Schek</v>
          </cell>
          <cell r="K5798">
            <v>835846.12949787371</v>
          </cell>
          <cell r="L5798">
            <v>835846.12949787371</v>
          </cell>
          <cell r="M5798">
            <v>47258.166699999994</v>
          </cell>
        </row>
        <row r="5799">
          <cell r="A5799">
            <v>37987</v>
          </cell>
          <cell r="B5799" t="str">
            <v>Electricity</v>
          </cell>
          <cell r="C5799" t="str">
            <v>Oestringen</v>
          </cell>
          <cell r="D5799" t="str">
            <v xml:space="preserve">EnBW   </v>
          </cell>
          <cell r="E5799">
            <v>48.33</v>
          </cell>
          <cell r="G5799" t="str">
            <v>€/MWh</v>
          </cell>
          <cell r="H5799">
            <v>13351</v>
          </cell>
          <cell r="I5799" t="str">
            <v>Euro</v>
          </cell>
          <cell r="J5799" t="str">
            <v>Schek</v>
          </cell>
          <cell r="K5799">
            <v>813858.65577900002</v>
          </cell>
          <cell r="L5799">
            <v>813858.65577900002</v>
          </cell>
          <cell r="M5799">
            <v>45555.507841999999</v>
          </cell>
        </row>
        <row r="5800">
          <cell r="A5800">
            <v>38018</v>
          </cell>
          <cell r="B5800" t="str">
            <v>Electricity</v>
          </cell>
          <cell r="C5800" t="str">
            <v>Oestringen</v>
          </cell>
          <cell r="D5800" t="str">
            <v xml:space="preserve">EnBW   </v>
          </cell>
          <cell r="E5800">
            <v>48.62</v>
          </cell>
          <cell r="G5800" t="str">
            <v>€/MWh</v>
          </cell>
          <cell r="H5800">
            <v>13257</v>
          </cell>
          <cell r="I5800" t="str">
            <v>Euro</v>
          </cell>
          <cell r="J5800" t="str">
            <v>Schek</v>
          </cell>
          <cell r="K5800">
            <v>815104.68296399992</v>
          </cell>
          <cell r="L5800">
            <v>815104.68296399992</v>
          </cell>
          <cell r="M5800">
            <v>45234.766493999996</v>
          </cell>
        </row>
        <row r="5801">
          <cell r="A5801">
            <v>38047</v>
          </cell>
          <cell r="B5801" t="str">
            <v>Electricity</v>
          </cell>
          <cell r="C5801" t="str">
            <v>Oestringen</v>
          </cell>
          <cell r="D5801" t="str">
            <v xml:space="preserve">EnBW   </v>
          </cell>
          <cell r="E5801">
            <v>44.96778067700987</v>
          </cell>
          <cell r="G5801" t="str">
            <v>€/MWh</v>
          </cell>
          <cell r="H5801">
            <v>14605</v>
          </cell>
          <cell r="I5801" t="str">
            <v>Euro</v>
          </cell>
          <cell r="J5801" t="str">
            <v>Schek</v>
          </cell>
          <cell r="K5801">
            <v>805289.44675652951</v>
          </cell>
          <cell r="L5801">
            <v>805289.44675652951</v>
          </cell>
          <cell r="M5801">
            <v>49834.333909999994</v>
          </cell>
        </row>
        <row r="5802">
          <cell r="A5802">
            <v>38078</v>
          </cell>
          <cell r="B5802" t="str">
            <v>Electricity</v>
          </cell>
          <cell r="C5802" t="str">
            <v>Oestringen</v>
          </cell>
          <cell r="D5802" t="str">
            <v xml:space="preserve">EnBW   </v>
          </cell>
          <cell r="E5802">
            <v>48.652000000000001</v>
          </cell>
          <cell r="G5802" t="str">
            <v>€/MWh</v>
          </cell>
          <cell r="H5802">
            <v>14195</v>
          </cell>
          <cell r="I5802" t="str">
            <v>Euro</v>
          </cell>
          <cell r="J5802" t="str">
            <v>Schek</v>
          </cell>
          <cell r="K5802">
            <v>827729.86989560013</v>
          </cell>
          <cell r="L5802">
            <v>827729.86989560013</v>
          </cell>
          <cell r="M5802">
            <v>48435.355689999997</v>
          </cell>
        </row>
        <row r="5803">
          <cell r="A5803">
            <v>38108</v>
          </cell>
          <cell r="B5803" t="str">
            <v>Electricity</v>
          </cell>
          <cell r="C5803" t="str">
            <v>Oestringen</v>
          </cell>
          <cell r="D5803" t="str">
            <v xml:space="preserve">EnBW   </v>
          </cell>
          <cell r="E5803">
            <v>45.816331425456525</v>
          </cell>
          <cell r="G5803" t="str">
            <v>€/MWh</v>
          </cell>
          <cell r="H5803">
            <v>13916.666666666666</v>
          </cell>
          <cell r="I5803" t="str">
            <v>Euro</v>
          </cell>
          <cell r="J5803" t="str">
            <v>Schek</v>
          </cell>
          <cell r="K5803">
            <v>765594.24343881581</v>
          </cell>
          <cell r="L5803">
            <v>765594.2434388157</v>
          </cell>
          <cell r="M5803">
            <v>47485.642833333332</v>
          </cell>
        </row>
        <row r="5804">
          <cell r="A5804">
            <v>38139</v>
          </cell>
          <cell r="B5804" t="str">
            <v>Electricity</v>
          </cell>
          <cell r="C5804" t="str">
            <v>Oestringen</v>
          </cell>
          <cell r="D5804" t="str">
            <v xml:space="preserve">EnBW   </v>
          </cell>
          <cell r="E5804">
            <v>46.238388057584572</v>
          </cell>
          <cell r="G5804" t="str">
            <v>€/MWh</v>
          </cell>
          <cell r="H5804">
            <v>13916.666666666666</v>
          </cell>
          <cell r="I5804" t="str">
            <v>Euro</v>
          </cell>
          <cell r="J5804" t="str">
            <v>Schek</v>
          </cell>
          <cell r="K5804">
            <v>781081.63748646947</v>
          </cell>
          <cell r="L5804">
            <v>781081.63748646947</v>
          </cell>
          <cell r="M5804">
            <v>47485.642833333332</v>
          </cell>
        </row>
        <row r="5805">
          <cell r="A5805">
            <v>38169</v>
          </cell>
          <cell r="B5805" t="str">
            <v>Electricity</v>
          </cell>
          <cell r="C5805" t="str">
            <v>Oestringen</v>
          </cell>
          <cell r="D5805" t="str">
            <v xml:space="preserve">EnBW   </v>
          </cell>
          <cell r="E5805">
            <v>46.066424286230578</v>
          </cell>
          <cell r="G5805" t="str">
            <v>€/MWh</v>
          </cell>
          <cell r="H5805">
            <v>13916.666666666666</v>
          </cell>
          <cell r="I5805" t="str">
            <v>Euro</v>
          </cell>
          <cell r="J5805" t="str">
            <v>Schek</v>
          </cell>
          <cell r="K5805">
            <v>774311.33681588131</v>
          </cell>
          <cell r="L5805">
            <v>774311.33681588119</v>
          </cell>
          <cell r="M5805">
            <v>47485.642833333332</v>
          </cell>
        </row>
        <row r="5806">
          <cell r="A5806">
            <v>38200</v>
          </cell>
          <cell r="B5806" t="str">
            <v>Electricity</v>
          </cell>
          <cell r="C5806" t="str">
            <v>Oestringen</v>
          </cell>
          <cell r="D5806" t="str">
            <v xml:space="preserve">EnBW   </v>
          </cell>
          <cell r="E5806">
            <v>48.70193250669297</v>
          </cell>
          <cell r="G5806" t="str">
            <v>€/MWh</v>
          </cell>
          <cell r="H5806">
            <v>13916.666666666666</v>
          </cell>
          <cell r="I5806" t="str">
            <v>Euro</v>
          </cell>
          <cell r="J5806" t="str">
            <v>Schek</v>
          </cell>
          <cell r="K5806">
            <v>826742.0903639918</v>
          </cell>
          <cell r="L5806">
            <v>826742.0903639918</v>
          </cell>
          <cell r="M5806">
            <v>47485.642833333332</v>
          </cell>
        </row>
        <row r="5807">
          <cell r="A5807">
            <v>38231</v>
          </cell>
          <cell r="B5807" t="str">
            <v>Electricity</v>
          </cell>
          <cell r="C5807" t="str">
            <v>Oestringen</v>
          </cell>
          <cell r="D5807" t="str">
            <v xml:space="preserve">EnBW   </v>
          </cell>
          <cell r="E5807">
            <v>49.467525796154703</v>
          </cell>
          <cell r="G5807" t="str">
            <v>€/MWh</v>
          </cell>
          <cell r="H5807">
            <v>13916.666666666666</v>
          </cell>
          <cell r="I5807" t="str">
            <v>Euro</v>
          </cell>
          <cell r="J5807" t="str">
            <v>Schek</v>
          </cell>
          <cell r="K5807">
            <v>831064.32688055816</v>
          </cell>
          <cell r="L5807">
            <v>831064.32688055816</v>
          </cell>
          <cell r="M5807">
            <v>47485.642833333332</v>
          </cell>
        </row>
        <row r="5808">
          <cell r="A5808">
            <v>38261</v>
          </cell>
          <cell r="B5808" t="str">
            <v>Electricity</v>
          </cell>
          <cell r="C5808" t="str">
            <v>Oestringen</v>
          </cell>
          <cell r="D5808" t="str">
            <v xml:space="preserve">EnBW   </v>
          </cell>
          <cell r="E5808">
            <v>49.344282981384744</v>
          </cell>
          <cell r="G5808" t="str">
            <v>€/MWh</v>
          </cell>
          <cell r="H5808">
            <v>13916.666666666666</v>
          </cell>
          <cell r="I5808" t="str">
            <v>Euro</v>
          </cell>
          <cell r="J5808" t="str">
            <v>Schek</v>
          </cell>
          <cell r="K5808">
            <v>828993.82294385997</v>
          </cell>
          <cell r="L5808">
            <v>828993.82294385997</v>
          </cell>
          <cell r="M5808">
            <v>47485.642833333332</v>
          </cell>
        </row>
        <row r="5809">
          <cell r="A5809">
            <v>38292</v>
          </cell>
          <cell r="B5809" t="str">
            <v>Electricity</v>
          </cell>
          <cell r="C5809" t="str">
            <v>Oestringen</v>
          </cell>
          <cell r="D5809" t="str">
            <v xml:space="preserve">EnBW   </v>
          </cell>
          <cell r="E5809">
            <v>49.901268823847403</v>
          </cell>
          <cell r="G5809" t="str">
            <v>€/MWh</v>
          </cell>
          <cell r="H5809">
            <v>13916.666666666666</v>
          </cell>
          <cell r="I5809" t="str">
            <v>Euro</v>
          </cell>
          <cell r="J5809" t="str">
            <v>Schek</v>
          </cell>
          <cell r="K5809">
            <v>838351.29649440106</v>
          </cell>
          <cell r="L5809">
            <v>838351.29649440106</v>
          </cell>
          <cell r="M5809">
            <v>47485.642833333332</v>
          </cell>
        </row>
        <row r="5810">
          <cell r="A5810">
            <v>38322</v>
          </cell>
          <cell r="B5810" t="str">
            <v>Electricity</v>
          </cell>
          <cell r="C5810" t="str">
            <v>Oestringen</v>
          </cell>
          <cell r="D5810" t="str">
            <v xml:space="preserve">EnBW   </v>
          </cell>
          <cell r="E5810">
            <v>50.594496238141971</v>
          </cell>
          <cell r="G5810" t="str">
            <v>€/MWh</v>
          </cell>
          <cell r="H5810">
            <v>13916.666666666666</v>
          </cell>
          <cell r="I5810" t="str">
            <v>Euro</v>
          </cell>
          <cell r="J5810" t="str">
            <v>Schek</v>
          </cell>
          <cell r="K5810">
            <v>849997.65570003272</v>
          </cell>
          <cell r="L5810">
            <v>849997.65570003272</v>
          </cell>
          <cell r="M5810">
            <v>47485.642833333332</v>
          </cell>
        </row>
        <row r="5811">
          <cell r="A5811">
            <v>38353</v>
          </cell>
          <cell r="B5811" t="str">
            <v>Electricity</v>
          </cell>
          <cell r="C5811" t="str">
            <v>Oestringen</v>
          </cell>
          <cell r="D5811" t="str">
            <v xml:space="preserve">EnBW   </v>
          </cell>
          <cell r="G5811" t="str">
            <v>€/MWh</v>
          </cell>
          <cell r="H5811">
            <v>13916.666666666666</v>
          </cell>
          <cell r="I5811" t="str">
            <v>Euro</v>
          </cell>
          <cell r="J5811" t="str">
            <v>Schek</v>
          </cell>
          <cell r="K5811">
            <v>0</v>
          </cell>
          <cell r="L5811">
            <v>0</v>
          </cell>
          <cell r="M5811">
            <v>0</v>
          </cell>
        </row>
        <row r="5812">
          <cell r="A5812">
            <v>38384</v>
          </cell>
          <cell r="B5812" t="str">
            <v>Electricity</v>
          </cell>
          <cell r="C5812" t="str">
            <v>Oestringen</v>
          </cell>
          <cell r="D5812" t="str">
            <v xml:space="preserve">EnBW   </v>
          </cell>
          <cell r="G5812" t="str">
            <v>€/MWh</v>
          </cell>
          <cell r="H5812">
            <v>13916.666666666666</v>
          </cell>
          <cell r="I5812" t="str">
            <v>Euro</v>
          </cell>
          <cell r="J5812" t="str">
            <v>Schek</v>
          </cell>
          <cell r="K5812">
            <v>0</v>
          </cell>
          <cell r="L5812">
            <v>0</v>
          </cell>
          <cell r="M5812">
            <v>0</v>
          </cell>
        </row>
        <row r="5813">
          <cell r="A5813">
            <v>38412</v>
          </cell>
          <cell r="B5813" t="str">
            <v>Electricity</v>
          </cell>
          <cell r="C5813" t="str">
            <v>Oestringen</v>
          </cell>
          <cell r="D5813" t="str">
            <v xml:space="preserve">EnBW   </v>
          </cell>
          <cell r="G5813" t="str">
            <v>€/MWh</v>
          </cell>
          <cell r="H5813">
            <v>13916.666666666666</v>
          </cell>
          <cell r="I5813" t="str">
            <v>Euro</v>
          </cell>
          <cell r="J5813" t="str">
            <v>Schek</v>
          </cell>
          <cell r="K5813">
            <v>0</v>
          </cell>
          <cell r="L5813">
            <v>0</v>
          </cell>
          <cell r="M5813">
            <v>0</v>
          </cell>
        </row>
        <row r="5814">
          <cell r="A5814">
            <v>38443</v>
          </cell>
          <cell r="B5814" t="str">
            <v>Electricity</v>
          </cell>
          <cell r="C5814" t="str">
            <v>Oestringen</v>
          </cell>
          <cell r="D5814" t="str">
            <v xml:space="preserve">EnBW   </v>
          </cell>
          <cell r="G5814" t="str">
            <v>€/MWh</v>
          </cell>
          <cell r="H5814">
            <v>13916.666666666666</v>
          </cell>
          <cell r="I5814" t="str">
            <v>Euro</v>
          </cell>
          <cell r="J5814" t="str">
            <v>Schek</v>
          </cell>
          <cell r="K5814">
            <v>0</v>
          </cell>
          <cell r="L5814">
            <v>0</v>
          </cell>
          <cell r="M5814">
            <v>0</v>
          </cell>
        </row>
        <row r="5815">
          <cell r="A5815">
            <v>38473</v>
          </cell>
          <cell r="B5815" t="str">
            <v>Electricity</v>
          </cell>
          <cell r="C5815" t="str">
            <v>Oestringen</v>
          </cell>
          <cell r="D5815" t="str">
            <v xml:space="preserve">EnBW   </v>
          </cell>
          <cell r="G5815" t="str">
            <v>€/MWh</v>
          </cell>
          <cell r="H5815">
            <v>13916.666666666666</v>
          </cell>
          <cell r="I5815" t="str">
            <v>Euro</v>
          </cell>
          <cell r="J5815" t="str">
            <v>Schek</v>
          </cell>
          <cell r="K5815">
            <v>0</v>
          </cell>
          <cell r="L5815">
            <v>0</v>
          </cell>
          <cell r="M5815">
            <v>0</v>
          </cell>
        </row>
        <row r="5816">
          <cell r="A5816">
            <v>38504</v>
          </cell>
          <cell r="B5816" t="str">
            <v>Electricity</v>
          </cell>
          <cell r="C5816" t="str">
            <v>Oestringen</v>
          </cell>
          <cell r="D5816" t="str">
            <v xml:space="preserve">EnBW   </v>
          </cell>
          <cell r="G5816" t="str">
            <v>€/MWh</v>
          </cell>
          <cell r="H5816">
            <v>13916.666666666666</v>
          </cell>
          <cell r="I5816" t="str">
            <v>Euro</v>
          </cell>
          <cell r="J5816" t="str">
            <v>Schek</v>
          </cell>
          <cell r="K5816">
            <v>0</v>
          </cell>
          <cell r="L5816">
            <v>0</v>
          </cell>
          <cell r="M5816">
            <v>0</v>
          </cell>
        </row>
        <row r="5817">
          <cell r="A5817">
            <v>38534</v>
          </cell>
          <cell r="B5817" t="str">
            <v>Electricity</v>
          </cell>
          <cell r="C5817" t="str">
            <v>Oestringen</v>
          </cell>
          <cell r="D5817" t="str">
            <v xml:space="preserve">EnBW   </v>
          </cell>
          <cell r="G5817" t="str">
            <v>€/MWh</v>
          </cell>
          <cell r="H5817">
            <v>13916.666666666666</v>
          </cell>
          <cell r="I5817" t="str">
            <v>Euro</v>
          </cell>
          <cell r="J5817" t="str">
            <v>Schek</v>
          </cell>
          <cell r="K5817">
            <v>0</v>
          </cell>
          <cell r="L5817">
            <v>0</v>
          </cell>
          <cell r="M5817">
            <v>0</v>
          </cell>
        </row>
        <row r="5818">
          <cell r="A5818">
            <v>38565</v>
          </cell>
          <cell r="B5818" t="str">
            <v>Electricity</v>
          </cell>
          <cell r="C5818" t="str">
            <v>Oestringen</v>
          </cell>
          <cell r="D5818" t="str">
            <v xml:space="preserve">EnBW   </v>
          </cell>
          <cell r="G5818" t="str">
            <v>€/MWh</v>
          </cell>
          <cell r="H5818">
            <v>13916.666666666666</v>
          </cell>
          <cell r="I5818" t="str">
            <v>Euro</v>
          </cell>
          <cell r="J5818" t="str">
            <v>Schek</v>
          </cell>
          <cell r="K5818">
            <v>0</v>
          </cell>
          <cell r="L5818">
            <v>0</v>
          </cell>
          <cell r="M5818">
            <v>0</v>
          </cell>
        </row>
        <row r="5819">
          <cell r="A5819">
            <v>38596</v>
          </cell>
          <cell r="B5819" t="str">
            <v>Electricity</v>
          </cell>
          <cell r="C5819" t="str">
            <v>Oestringen</v>
          </cell>
          <cell r="D5819" t="str">
            <v xml:space="preserve">EnBW   </v>
          </cell>
          <cell r="G5819" t="str">
            <v>€/MWh</v>
          </cell>
          <cell r="H5819">
            <v>13916.666666666666</v>
          </cell>
          <cell r="I5819" t="str">
            <v>Euro</v>
          </cell>
          <cell r="J5819" t="str">
            <v>Schek</v>
          </cell>
          <cell r="K5819">
            <v>0</v>
          </cell>
          <cell r="L5819">
            <v>0</v>
          </cell>
          <cell r="M5819">
            <v>0</v>
          </cell>
        </row>
        <row r="5820">
          <cell r="A5820">
            <v>38626</v>
          </cell>
          <cell r="B5820" t="str">
            <v>Electricity</v>
          </cell>
          <cell r="C5820" t="str">
            <v>Oestringen</v>
          </cell>
          <cell r="D5820" t="str">
            <v xml:space="preserve">EnBW   </v>
          </cell>
          <cell r="G5820" t="str">
            <v>€/MWh</v>
          </cell>
          <cell r="H5820">
            <v>13916.666666666666</v>
          </cell>
          <cell r="I5820" t="str">
            <v>Euro</v>
          </cell>
          <cell r="J5820" t="str">
            <v>Schek</v>
          </cell>
          <cell r="K5820">
            <v>0</v>
          </cell>
          <cell r="L5820">
            <v>0</v>
          </cell>
          <cell r="M5820">
            <v>0</v>
          </cell>
        </row>
        <row r="5821">
          <cell r="A5821">
            <v>38657</v>
          </cell>
          <cell r="B5821" t="str">
            <v>Electricity</v>
          </cell>
          <cell r="C5821" t="str">
            <v>Oestringen</v>
          </cell>
          <cell r="D5821" t="str">
            <v xml:space="preserve">EnBW   </v>
          </cell>
          <cell r="G5821" t="str">
            <v>€/MWh</v>
          </cell>
          <cell r="H5821">
            <v>13916.666666666666</v>
          </cell>
          <cell r="I5821" t="str">
            <v>Euro</v>
          </cell>
          <cell r="J5821" t="str">
            <v>Schek</v>
          </cell>
          <cell r="K5821">
            <v>0</v>
          </cell>
          <cell r="L5821">
            <v>0</v>
          </cell>
          <cell r="M5821">
            <v>0</v>
          </cell>
        </row>
        <row r="5822">
          <cell r="A5822">
            <v>38687</v>
          </cell>
          <cell r="B5822" t="str">
            <v>Electricity</v>
          </cell>
          <cell r="C5822" t="str">
            <v>Oestringen</v>
          </cell>
          <cell r="D5822" t="str">
            <v xml:space="preserve">EnBW   </v>
          </cell>
          <cell r="G5822" t="str">
            <v>€/MWh</v>
          </cell>
          <cell r="H5822">
            <v>13916.666666666666</v>
          </cell>
          <cell r="I5822" t="str">
            <v>Euro</v>
          </cell>
          <cell r="J5822" t="str">
            <v>Schek</v>
          </cell>
          <cell r="K5822">
            <v>0</v>
          </cell>
          <cell r="L5822">
            <v>0</v>
          </cell>
          <cell r="M5822">
            <v>0</v>
          </cell>
        </row>
        <row r="5823">
          <cell r="A5823">
            <v>37622</v>
          </cell>
          <cell r="B5823" t="str">
            <v>NG</v>
          </cell>
          <cell r="C5823" t="str">
            <v>Oestringen</v>
          </cell>
          <cell r="D5823" t="str">
            <v>Gasversorgungs Sueddeutschland</v>
          </cell>
          <cell r="E5823">
            <v>21.500371342278555</v>
          </cell>
          <cell r="G5823" t="str">
            <v>$/MWh</v>
          </cell>
          <cell r="H5823">
            <v>15416.666666666666</v>
          </cell>
          <cell r="I5823" t="str">
            <v>Euro</v>
          </cell>
          <cell r="J5823" t="str">
            <v>Schek</v>
          </cell>
          <cell r="K5823">
            <v>331464.05819346104</v>
          </cell>
          <cell r="L5823">
            <v>331464.05819346104</v>
          </cell>
          <cell r="M5823">
            <v>52603.855833333328</v>
          </cell>
        </row>
        <row r="5824">
          <cell r="A5824">
            <v>37653</v>
          </cell>
          <cell r="B5824" t="str">
            <v>NG</v>
          </cell>
          <cell r="C5824" t="str">
            <v>Oestringen</v>
          </cell>
          <cell r="D5824" t="str">
            <v>Gasversorgungs Sueddeutschland</v>
          </cell>
          <cell r="E5824">
            <v>21.499918888227977</v>
          </cell>
          <cell r="G5824" t="str">
            <v>$/MWh</v>
          </cell>
          <cell r="H5824">
            <v>15416.666666666666</v>
          </cell>
          <cell r="I5824" t="str">
            <v>Euro</v>
          </cell>
          <cell r="J5824" t="str">
            <v>Schek</v>
          </cell>
          <cell r="K5824">
            <v>331457.08286018128</v>
          </cell>
          <cell r="L5824">
            <v>331457.08286018128</v>
          </cell>
          <cell r="M5824">
            <v>52603.855833333328</v>
          </cell>
        </row>
        <row r="5825">
          <cell r="A5825">
            <v>37681</v>
          </cell>
          <cell r="B5825" t="str">
            <v>NG</v>
          </cell>
          <cell r="C5825" t="str">
            <v>Oestringen</v>
          </cell>
          <cell r="D5825" t="str">
            <v>Gasversorgungs Sueddeutschland</v>
          </cell>
          <cell r="E5825">
            <v>21.503183955246087</v>
          </cell>
          <cell r="G5825" t="str">
            <v>$/MWh</v>
          </cell>
          <cell r="H5825">
            <v>15416.666666666666</v>
          </cell>
          <cell r="I5825" t="str">
            <v>Euro</v>
          </cell>
          <cell r="J5825" t="str">
            <v>Schek</v>
          </cell>
          <cell r="K5825">
            <v>331507.4193100438</v>
          </cell>
          <cell r="L5825">
            <v>331507.4193100438</v>
          </cell>
          <cell r="M5825">
            <v>52603.855833333328</v>
          </cell>
        </row>
        <row r="5826">
          <cell r="A5826">
            <v>37712</v>
          </cell>
          <cell r="B5826" t="str">
            <v>NG</v>
          </cell>
          <cell r="C5826" t="str">
            <v>Oestringen</v>
          </cell>
          <cell r="D5826" t="str">
            <v>Gasversorgungs Sueddeutschland</v>
          </cell>
          <cell r="E5826">
            <v>21.499541536768753</v>
          </cell>
          <cell r="G5826" t="str">
            <v>$/MWh</v>
          </cell>
          <cell r="H5826">
            <v>15416.666666666666</v>
          </cell>
          <cell r="I5826" t="str">
            <v>Euro</v>
          </cell>
          <cell r="J5826" t="str">
            <v>Schek</v>
          </cell>
          <cell r="K5826">
            <v>331451.26535851829</v>
          </cell>
          <cell r="L5826">
            <v>331451.26535851829</v>
          </cell>
          <cell r="M5826">
            <v>52603.855833333328</v>
          </cell>
        </row>
        <row r="5827">
          <cell r="A5827">
            <v>37742</v>
          </cell>
          <cell r="B5827" t="str">
            <v>NG</v>
          </cell>
          <cell r="C5827" t="str">
            <v>Oestringen</v>
          </cell>
          <cell r="D5827" t="str">
            <v>Gasversorgungs Sueddeutschland</v>
          </cell>
          <cell r="E5827">
            <v>21.50601790694261</v>
          </cell>
          <cell r="G5827" t="str">
            <v>$/MWh</v>
          </cell>
          <cell r="H5827">
            <v>15416.666666666666</v>
          </cell>
          <cell r="I5827" t="str">
            <v>Euro</v>
          </cell>
          <cell r="J5827" t="str">
            <v>Schek</v>
          </cell>
          <cell r="K5827">
            <v>331551.10939869855</v>
          </cell>
          <cell r="L5827">
            <v>331551.10939869855</v>
          </cell>
          <cell r="M5827">
            <v>52603.855833333328</v>
          </cell>
        </row>
        <row r="5828">
          <cell r="A5828">
            <v>37773</v>
          </cell>
          <cell r="B5828" t="str">
            <v>NG</v>
          </cell>
          <cell r="C5828" t="str">
            <v>Oestringen</v>
          </cell>
          <cell r="D5828" t="str">
            <v>Gasversorgungs Sueddeutschland</v>
          </cell>
          <cell r="E5828">
            <v>21.53474801061008</v>
          </cell>
          <cell r="G5828" t="str">
            <v>$/MWh</v>
          </cell>
          <cell r="H5828">
            <v>15416.666666666666</v>
          </cell>
          <cell r="I5828" t="str">
            <v>Euro</v>
          </cell>
          <cell r="J5828" t="str">
            <v>Schek</v>
          </cell>
          <cell r="K5828">
            <v>331994.0318302387</v>
          </cell>
          <cell r="L5828">
            <v>331994.0318302387</v>
          </cell>
          <cell r="M5828">
            <v>52603.855833333328</v>
          </cell>
        </row>
        <row r="5829">
          <cell r="A5829">
            <v>37803</v>
          </cell>
          <cell r="B5829" t="str">
            <v>NG</v>
          </cell>
          <cell r="C5829" t="str">
            <v>Oestringen</v>
          </cell>
          <cell r="D5829" t="str">
            <v>Gasversorgungs Sueddeutschland</v>
          </cell>
          <cell r="E5829">
            <v>21.499918857513794</v>
          </cell>
          <cell r="G5829" t="str">
            <v>$/MWh</v>
          </cell>
          <cell r="H5829">
            <v>15416.666666666666</v>
          </cell>
          <cell r="I5829" t="str">
            <v>Euro</v>
          </cell>
          <cell r="J5829" t="str">
            <v>Schek</v>
          </cell>
          <cell r="K5829">
            <v>331457.08238667098</v>
          </cell>
          <cell r="L5829">
            <v>331457.08238667098</v>
          </cell>
          <cell r="M5829">
            <v>52603.855833333328</v>
          </cell>
        </row>
        <row r="5830">
          <cell r="A5830">
            <v>37834</v>
          </cell>
          <cell r="B5830" t="str">
            <v>NG</v>
          </cell>
          <cell r="C5830" t="str">
            <v>Oestringen</v>
          </cell>
          <cell r="D5830" t="str">
            <v>Gasversorgungs Sueddeutschland</v>
          </cell>
          <cell r="E5830">
            <v>21.500437905062181</v>
          </cell>
          <cell r="G5830" t="str">
            <v>$/MWh</v>
          </cell>
          <cell r="H5830">
            <v>15416.666666666666</v>
          </cell>
          <cell r="I5830" t="str">
            <v>Euro</v>
          </cell>
          <cell r="J5830" t="str">
            <v>Schek</v>
          </cell>
          <cell r="K5830">
            <v>331465.08436970861</v>
          </cell>
          <cell r="L5830">
            <v>331465.08436970861</v>
          </cell>
          <cell r="M5830">
            <v>52603.855833333328</v>
          </cell>
        </row>
        <row r="5831">
          <cell r="A5831">
            <v>37865</v>
          </cell>
          <cell r="B5831" t="str">
            <v>NG</v>
          </cell>
          <cell r="C5831" t="str">
            <v>Oestringen</v>
          </cell>
          <cell r="D5831" t="str">
            <v>Gasversorgungs Sueddeutschland</v>
          </cell>
          <cell r="E5831">
            <v>21.500111218210129</v>
          </cell>
          <cell r="G5831" t="str">
            <v>$/MWh</v>
          </cell>
          <cell r="H5831">
            <v>15416.666666666666</v>
          </cell>
          <cell r="I5831" t="str">
            <v>Euro</v>
          </cell>
          <cell r="J5831" t="str">
            <v>Schek</v>
          </cell>
          <cell r="K5831">
            <v>331460.04794740613</v>
          </cell>
          <cell r="L5831">
            <v>331460.04794740613</v>
          </cell>
          <cell r="M5831">
            <v>52603.855833333328</v>
          </cell>
        </row>
        <row r="5832">
          <cell r="A5832">
            <v>37895</v>
          </cell>
          <cell r="B5832" t="str">
            <v>NG</v>
          </cell>
          <cell r="C5832" t="str">
            <v>Oestringen</v>
          </cell>
          <cell r="D5832" t="str">
            <v>Gasversorgungs Sueddeutschland</v>
          </cell>
          <cell r="E5832">
            <v>21.49954136855623</v>
          </cell>
          <cell r="G5832" t="str">
            <v>$/MWh</v>
          </cell>
          <cell r="H5832">
            <v>15416.666666666666</v>
          </cell>
          <cell r="I5832" t="str">
            <v>Euro</v>
          </cell>
          <cell r="J5832" t="str">
            <v>Schek</v>
          </cell>
          <cell r="K5832">
            <v>331451.26276524185</v>
          </cell>
          <cell r="L5832">
            <v>331451.26276524185</v>
          </cell>
          <cell r="M5832">
            <v>52603.855833333328</v>
          </cell>
        </row>
        <row r="5833">
          <cell r="A5833">
            <v>37926</v>
          </cell>
          <cell r="B5833" t="str">
            <v>NG</v>
          </cell>
          <cell r="C5833" t="str">
            <v>Oestringen</v>
          </cell>
          <cell r="D5833" t="str">
            <v>Gasversorgungs Sueddeutschland</v>
          </cell>
          <cell r="E5833">
            <v>21.499493863089967</v>
          </cell>
          <cell r="G5833" t="str">
            <v>$/MWh</v>
          </cell>
          <cell r="H5833">
            <v>15416.666666666666</v>
          </cell>
          <cell r="I5833" t="str">
            <v>Euro</v>
          </cell>
          <cell r="J5833" t="str">
            <v>Schek</v>
          </cell>
          <cell r="K5833">
            <v>331450.53038930363</v>
          </cell>
          <cell r="L5833">
            <v>331450.53038930363</v>
          </cell>
          <cell r="M5833">
            <v>52603.855833333328</v>
          </cell>
        </row>
        <row r="5834">
          <cell r="A5834">
            <v>37956</v>
          </cell>
          <cell r="B5834" t="str">
            <v>NG</v>
          </cell>
          <cell r="C5834" t="str">
            <v>Oestringen</v>
          </cell>
          <cell r="D5834" t="str">
            <v>Gasversorgungs Sueddeutschland</v>
          </cell>
          <cell r="E5834">
            <v>21.499834838141378</v>
          </cell>
          <cell r="G5834" t="str">
            <v>$/MWh</v>
          </cell>
          <cell r="H5834">
            <v>15416.666666666666</v>
          </cell>
          <cell r="I5834" t="str">
            <v>Euro</v>
          </cell>
          <cell r="J5834" t="str">
            <v>Schek</v>
          </cell>
          <cell r="K5834">
            <v>331455.7870880129</v>
          </cell>
          <cell r="L5834">
            <v>331455.7870880129</v>
          </cell>
          <cell r="M5834">
            <v>52603.855833333328</v>
          </cell>
        </row>
        <row r="5835">
          <cell r="A5835">
            <v>37987</v>
          </cell>
          <cell r="B5835" t="str">
            <v>NG</v>
          </cell>
          <cell r="C5835" t="str">
            <v>Oestringen</v>
          </cell>
          <cell r="D5835" t="str">
            <v>Gasversorgungs Sueddeutschland</v>
          </cell>
          <cell r="E5835">
            <v>21.5</v>
          </cell>
          <cell r="G5835" t="str">
            <v>$/MWh</v>
          </cell>
          <cell r="H5835">
            <v>20055</v>
          </cell>
          <cell r="I5835" t="str">
            <v>Euro</v>
          </cell>
          <cell r="J5835" t="str">
            <v>Schek</v>
          </cell>
          <cell r="K5835">
            <v>431182.5</v>
          </cell>
          <cell r="L5835">
            <v>431182.5</v>
          </cell>
          <cell r="M5835">
            <v>68430.507809999996</v>
          </cell>
        </row>
        <row r="5836">
          <cell r="A5836">
            <v>38018</v>
          </cell>
          <cell r="B5836" t="str">
            <v>NG</v>
          </cell>
          <cell r="C5836" t="str">
            <v>Oestringen</v>
          </cell>
          <cell r="D5836" t="str">
            <v>Gasversorgungs Sueddeutschland</v>
          </cell>
          <cell r="E5836">
            <v>21.5</v>
          </cell>
          <cell r="G5836" t="str">
            <v>$/MWh</v>
          </cell>
          <cell r="H5836">
            <v>18652</v>
          </cell>
          <cell r="I5836" t="str">
            <v>Euro</v>
          </cell>
          <cell r="J5836" t="str">
            <v>Schek</v>
          </cell>
          <cell r="K5836">
            <v>401018</v>
          </cell>
          <cell r="L5836">
            <v>401018</v>
          </cell>
          <cell r="M5836">
            <v>63643.272583999998</v>
          </cell>
        </row>
        <row r="5837">
          <cell r="A5837">
            <v>38047</v>
          </cell>
          <cell r="B5837" t="str">
            <v>NG</v>
          </cell>
          <cell r="C5837" t="str">
            <v>Oestringen</v>
          </cell>
          <cell r="D5837" t="str">
            <v>Gasversorgungs Sueddeutschland</v>
          </cell>
          <cell r="E5837">
            <v>21.5</v>
          </cell>
          <cell r="G5837" t="str">
            <v>$/MWh</v>
          </cell>
          <cell r="H5837">
            <v>19079</v>
          </cell>
          <cell r="I5837" t="str">
            <v>Euro</v>
          </cell>
          <cell r="J5837" t="str">
            <v>Schek</v>
          </cell>
          <cell r="K5837">
            <v>410198.5</v>
          </cell>
          <cell r="L5837">
            <v>410198.5</v>
          </cell>
          <cell r="M5837">
            <v>65100.257217999999</v>
          </cell>
        </row>
        <row r="5838">
          <cell r="A5838">
            <v>38078</v>
          </cell>
          <cell r="B5838" t="str">
            <v>NG</v>
          </cell>
          <cell r="C5838" t="str">
            <v>Oestringen</v>
          </cell>
          <cell r="D5838" t="str">
            <v>Gasversorgungs Sueddeutschland</v>
          </cell>
          <cell r="E5838">
            <v>21.548999999999999</v>
          </cell>
          <cell r="G5838" t="str">
            <v>$/MWh</v>
          </cell>
          <cell r="H5838">
            <v>15804</v>
          </cell>
          <cell r="I5838" t="str">
            <v>Euro</v>
          </cell>
          <cell r="J5838" t="str">
            <v>Schek</v>
          </cell>
          <cell r="K5838">
            <v>340560.39600000001</v>
          </cell>
          <cell r="L5838">
            <v>340560.39600000001</v>
          </cell>
          <cell r="M5838">
            <v>53925.492167999997</v>
          </cell>
        </row>
        <row r="5839">
          <cell r="A5839">
            <v>38108</v>
          </cell>
          <cell r="B5839" t="str">
            <v>NG</v>
          </cell>
          <cell r="C5839" t="str">
            <v>Oestringen</v>
          </cell>
          <cell r="D5839" t="str">
            <v>Gasversorgungs Sueddeutschland</v>
          </cell>
          <cell r="E5839">
            <v>27.54</v>
          </cell>
          <cell r="G5839" t="str">
            <v>$/MWh</v>
          </cell>
          <cell r="H5839">
            <v>15416.666666666666</v>
          </cell>
          <cell r="I5839" t="str">
            <v>Euro</v>
          </cell>
          <cell r="J5839" t="str">
            <v>Schek</v>
          </cell>
          <cell r="K5839">
            <v>424574.99999999994</v>
          </cell>
          <cell r="L5839">
            <v>424574.99999999994</v>
          </cell>
          <cell r="M5839">
            <v>52603.855833333328</v>
          </cell>
        </row>
        <row r="5840">
          <cell r="A5840">
            <v>38139</v>
          </cell>
          <cell r="B5840" t="str">
            <v>NG</v>
          </cell>
          <cell r="C5840" t="str">
            <v>Oestringen</v>
          </cell>
          <cell r="D5840" t="str">
            <v>Gasversorgungs Sueddeutschland</v>
          </cell>
          <cell r="E5840">
            <v>27.54</v>
          </cell>
          <cell r="G5840" t="str">
            <v>$/MWh</v>
          </cell>
          <cell r="H5840">
            <v>15416.666666666666</v>
          </cell>
          <cell r="I5840" t="str">
            <v>Euro</v>
          </cell>
          <cell r="J5840" t="str">
            <v>Schek</v>
          </cell>
          <cell r="K5840">
            <v>424574.99999999994</v>
          </cell>
          <cell r="L5840">
            <v>424574.99999999994</v>
          </cell>
          <cell r="M5840">
            <v>52603.855833333328</v>
          </cell>
        </row>
        <row r="5841">
          <cell r="A5841">
            <v>38169</v>
          </cell>
          <cell r="B5841" t="str">
            <v>NG</v>
          </cell>
          <cell r="C5841" t="str">
            <v>Oestringen</v>
          </cell>
          <cell r="D5841" t="str">
            <v>Gasversorgungs Sueddeutschland</v>
          </cell>
          <cell r="E5841">
            <v>27.54</v>
          </cell>
          <cell r="G5841" t="str">
            <v>$/MWh</v>
          </cell>
          <cell r="H5841">
            <v>15416.666666666666</v>
          </cell>
          <cell r="I5841" t="str">
            <v>Euro</v>
          </cell>
          <cell r="J5841" t="str">
            <v>Schek</v>
          </cell>
          <cell r="K5841">
            <v>424574.99999999994</v>
          </cell>
          <cell r="L5841">
            <v>424574.99999999994</v>
          </cell>
          <cell r="M5841">
            <v>52603.855833333328</v>
          </cell>
        </row>
        <row r="5842">
          <cell r="A5842">
            <v>38200</v>
          </cell>
          <cell r="B5842" t="str">
            <v>NG</v>
          </cell>
          <cell r="C5842" t="str">
            <v>Oestringen</v>
          </cell>
          <cell r="D5842" t="str">
            <v>Gasversorgungs Sueddeutschland</v>
          </cell>
          <cell r="E5842">
            <v>27.54</v>
          </cell>
          <cell r="G5842" t="str">
            <v>$/MWh</v>
          </cell>
          <cell r="H5842">
            <v>15416.666666666666</v>
          </cell>
          <cell r="I5842" t="str">
            <v>Euro</v>
          </cell>
          <cell r="J5842" t="str">
            <v>Schek</v>
          </cell>
          <cell r="K5842">
            <v>424574.99999999994</v>
          </cell>
          <cell r="L5842">
            <v>424574.99999999994</v>
          </cell>
          <cell r="M5842">
            <v>52603.855833333328</v>
          </cell>
        </row>
        <row r="5843">
          <cell r="A5843">
            <v>38231</v>
          </cell>
          <cell r="B5843" t="str">
            <v>NG</v>
          </cell>
          <cell r="C5843" t="str">
            <v>Oestringen</v>
          </cell>
          <cell r="D5843" t="str">
            <v>Gasversorgungs Sueddeutschland</v>
          </cell>
          <cell r="E5843">
            <v>27.54</v>
          </cell>
          <cell r="G5843" t="str">
            <v>$/MWh</v>
          </cell>
          <cell r="H5843">
            <v>15416.666666666666</v>
          </cell>
          <cell r="I5843" t="str">
            <v>Euro</v>
          </cell>
          <cell r="J5843" t="str">
            <v>Schek</v>
          </cell>
          <cell r="K5843">
            <v>424574.99999999994</v>
          </cell>
          <cell r="L5843">
            <v>424574.99999999994</v>
          </cell>
          <cell r="M5843">
            <v>52603.855833333328</v>
          </cell>
        </row>
        <row r="5844">
          <cell r="A5844">
            <v>38261</v>
          </cell>
          <cell r="B5844" t="str">
            <v>NG</v>
          </cell>
          <cell r="C5844" t="str">
            <v>Oestringen</v>
          </cell>
          <cell r="D5844" t="str">
            <v>Gasversorgungs Sueddeutschland</v>
          </cell>
          <cell r="E5844">
            <v>27.54</v>
          </cell>
          <cell r="G5844" t="str">
            <v>$/MWh</v>
          </cell>
          <cell r="H5844">
            <v>15416.666666666666</v>
          </cell>
          <cell r="I5844" t="str">
            <v>Euro</v>
          </cell>
          <cell r="J5844" t="str">
            <v>Schek</v>
          </cell>
          <cell r="K5844">
            <v>424574.99999999994</v>
          </cell>
          <cell r="L5844">
            <v>424574.99999999994</v>
          </cell>
          <cell r="M5844">
            <v>52603.855833333328</v>
          </cell>
        </row>
        <row r="5845">
          <cell r="A5845">
            <v>38292</v>
          </cell>
          <cell r="B5845" t="str">
            <v>NG</v>
          </cell>
          <cell r="C5845" t="str">
            <v>Oestringen</v>
          </cell>
          <cell r="D5845" t="str">
            <v>Gasversorgungs Sueddeutschland</v>
          </cell>
          <cell r="E5845">
            <v>27.54</v>
          </cell>
          <cell r="G5845" t="str">
            <v>$/MWh</v>
          </cell>
          <cell r="H5845">
            <v>15416.666666666666</v>
          </cell>
          <cell r="I5845" t="str">
            <v>Euro</v>
          </cell>
          <cell r="J5845" t="str">
            <v>Schek</v>
          </cell>
          <cell r="K5845">
            <v>424574.99999999994</v>
          </cell>
          <cell r="L5845">
            <v>424574.99999999994</v>
          </cell>
          <cell r="M5845">
            <v>52603.855833333328</v>
          </cell>
        </row>
        <row r="5846">
          <cell r="A5846">
            <v>38322</v>
          </cell>
          <cell r="B5846" t="str">
            <v>NG</v>
          </cell>
          <cell r="C5846" t="str">
            <v>Oestringen</v>
          </cell>
          <cell r="D5846" t="str">
            <v>Gasversorgungs Sueddeutschland</v>
          </cell>
          <cell r="E5846">
            <v>27.54</v>
          </cell>
          <cell r="G5846" t="str">
            <v>$/MWh</v>
          </cell>
          <cell r="H5846">
            <v>15416.666666666666</v>
          </cell>
          <cell r="I5846" t="str">
            <v>Euro</v>
          </cell>
          <cell r="J5846" t="str">
            <v>Schek</v>
          </cell>
          <cell r="K5846">
            <v>424574.99999999994</v>
          </cell>
          <cell r="L5846">
            <v>424574.99999999994</v>
          </cell>
          <cell r="M5846">
            <v>52603.855833333328</v>
          </cell>
        </row>
        <row r="5847">
          <cell r="A5847">
            <v>38353</v>
          </cell>
          <cell r="B5847" t="str">
            <v>NG</v>
          </cell>
          <cell r="C5847" t="str">
            <v>Oestringen</v>
          </cell>
          <cell r="D5847" t="str">
            <v>Gasversorgungs Sueddeutschland</v>
          </cell>
          <cell r="E5847">
            <v>5.0041529999999996</v>
          </cell>
          <cell r="G5847" t="str">
            <v>€/mmbtu</v>
          </cell>
          <cell r="H5847">
            <v>15416.666666666666</v>
          </cell>
          <cell r="I5847" t="str">
            <v>Euro</v>
          </cell>
          <cell r="J5847" t="str">
            <v>Schek</v>
          </cell>
          <cell r="K5847">
            <v>93132.291482999979</v>
          </cell>
          <cell r="L5847">
            <v>144317.63736679193</v>
          </cell>
          <cell r="M5847">
            <v>15416.666666666666</v>
          </cell>
        </row>
        <row r="5848">
          <cell r="A5848">
            <v>38384</v>
          </cell>
          <cell r="B5848" t="str">
            <v>NG</v>
          </cell>
          <cell r="C5848" t="str">
            <v>Oestringen</v>
          </cell>
          <cell r="D5848" t="str">
            <v>Gasversorgungs Sueddeutschland</v>
          </cell>
          <cell r="E5848">
            <v>5.0041529999999996</v>
          </cell>
          <cell r="G5848" t="str">
            <v>€/mmbtu</v>
          </cell>
          <cell r="H5848">
            <v>15416.666666666666</v>
          </cell>
          <cell r="I5848" t="str">
            <v>Euro</v>
          </cell>
          <cell r="J5848" t="str">
            <v>Schek</v>
          </cell>
          <cell r="K5848">
            <v>93132.291482999979</v>
          </cell>
          <cell r="L5848">
            <v>144317.63736679193</v>
          </cell>
          <cell r="M5848">
            <v>15416.666666666666</v>
          </cell>
        </row>
        <row r="5849">
          <cell r="A5849">
            <v>38412</v>
          </cell>
          <cell r="B5849" t="str">
            <v>NG</v>
          </cell>
          <cell r="C5849" t="str">
            <v>Oestringen</v>
          </cell>
          <cell r="D5849" t="str">
            <v>Gasversorgungs Sueddeutschland</v>
          </cell>
          <cell r="E5849">
            <v>5.0041529999999996</v>
          </cell>
          <cell r="G5849" t="str">
            <v>€/mmbtu</v>
          </cell>
          <cell r="H5849">
            <v>15416.666666666666</v>
          </cell>
          <cell r="I5849" t="str">
            <v>Euro</v>
          </cell>
          <cell r="J5849" t="str">
            <v>Schek</v>
          </cell>
          <cell r="K5849">
            <v>93132.291482999979</v>
          </cell>
          <cell r="L5849">
            <v>144317.63736679193</v>
          </cell>
          <cell r="M5849">
            <v>15416.666666666666</v>
          </cell>
        </row>
        <row r="5850">
          <cell r="A5850">
            <v>38443</v>
          </cell>
          <cell r="B5850" t="str">
            <v>NG</v>
          </cell>
          <cell r="C5850" t="str">
            <v>Oestringen</v>
          </cell>
          <cell r="D5850" t="str">
            <v>Gasversorgungs Sueddeutschland</v>
          </cell>
          <cell r="E5850">
            <v>5.0945400000000003</v>
          </cell>
          <cell r="G5850" t="str">
            <v>€/mmbtu</v>
          </cell>
          <cell r="H5850">
            <v>15416.666666666666</v>
          </cell>
          <cell r="I5850" t="str">
            <v>Euro</v>
          </cell>
          <cell r="J5850" t="str">
            <v>Schek</v>
          </cell>
          <cell r="K5850">
            <v>94814.483940000006</v>
          </cell>
          <cell r="L5850">
            <v>144317.63736679193</v>
          </cell>
          <cell r="M5850">
            <v>15416.666666666666</v>
          </cell>
        </row>
        <row r="5851">
          <cell r="A5851">
            <v>38473</v>
          </cell>
          <cell r="B5851" t="str">
            <v>NG</v>
          </cell>
          <cell r="C5851" t="str">
            <v>Oestringen</v>
          </cell>
          <cell r="D5851" t="str">
            <v>Gasversorgungs Sueddeutschland</v>
          </cell>
          <cell r="E5851">
            <v>5.0945400000000003</v>
          </cell>
          <cell r="G5851" t="str">
            <v>€/mmbtu</v>
          </cell>
          <cell r="H5851">
            <v>15416.666666666666</v>
          </cell>
          <cell r="I5851" t="str">
            <v>Euro</v>
          </cell>
          <cell r="J5851" t="str">
            <v>Schek</v>
          </cell>
          <cell r="K5851">
            <v>94814.483940000006</v>
          </cell>
          <cell r="L5851">
            <v>144317.63736679193</v>
          </cell>
          <cell r="M5851">
            <v>15416.666666666666</v>
          </cell>
        </row>
        <row r="5852">
          <cell r="A5852">
            <v>38504</v>
          </cell>
          <cell r="B5852" t="str">
            <v>NG</v>
          </cell>
          <cell r="C5852" t="str">
            <v>Oestringen</v>
          </cell>
          <cell r="D5852" t="str">
            <v>Gasversorgungs Sueddeutschland</v>
          </cell>
          <cell r="E5852">
            <v>5.0945400000000003</v>
          </cell>
          <cell r="G5852" t="str">
            <v>€/mmbtu</v>
          </cell>
          <cell r="H5852">
            <v>15416.666666666666</v>
          </cell>
          <cell r="I5852" t="str">
            <v>Euro</v>
          </cell>
          <cell r="J5852" t="str">
            <v>Schek</v>
          </cell>
          <cell r="K5852">
            <v>94814.483940000006</v>
          </cell>
          <cell r="L5852">
            <v>144317.63736679193</v>
          </cell>
          <cell r="M5852">
            <v>15416.666666666666</v>
          </cell>
        </row>
        <row r="5853">
          <cell r="A5853">
            <v>38534</v>
          </cell>
          <cell r="B5853" t="str">
            <v>NG</v>
          </cell>
          <cell r="C5853" t="str">
            <v>Oestringen</v>
          </cell>
          <cell r="D5853" t="str">
            <v>Gasversorgungs Sueddeutschland</v>
          </cell>
          <cell r="E5853">
            <v>5.0835839999999992</v>
          </cell>
          <cell r="G5853" t="str">
            <v>€/mmbtu</v>
          </cell>
          <cell r="H5853">
            <v>15416.666666666666</v>
          </cell>
          <cell r="I5853" t="str">
            <v>Euro</v>
          </cell>
          <cell r="J5853" t="str">
            <v>Schek</v>
          </cell>
          <cell r="K5853">
            <v>94610.581823999979</v>
          </cell>
          <cell r="L5853">
            <v>144317.63736679193</v>
          </cell>
          <cell r="M5853">
            <v>15416.666666666666</v>
          </cell>
        </row>
        <row r="5854">
          <cell r="A5854">
            <v>38565</v>
          </cell>
          <cell r="B5854" t="str">
            <v>NG</v>
          </cell>
          <cell r="C5854" t="str">
            <v>Oestringen</v>
          </cell>
          <cell r="D5854" t="str">
            <v>Gasversorgungs Sueddeutschland</v>
          </cell>
          <cell r="E5854">
            <v>5.0835839999999992</v>
          </cell>
          <cell r="G5854" t="str">
            <v>€/mmbtu</v>
          </cell>
          <cell r="H5854">
            <v>15416.666666666666</v>
          </cell>
          <cell r="I5854" t="str">
            <v>Euro</v>
          </cell>
          <cell r="J5854" t="str">
            <v>Schek</v>
          </cell>
          <cell r="K5854">
            <v>94610.581823999979</v>
          </cell>
          <cell r="L5854">
            <v>144317.63736679193</v>
          </cell>
          <cell r="M5854">
            <v>15416.666666666666</v>
          </cell>
        </row>
        <row r="5855">
          <cell r="A5855">
            <v>38596</v>
          </cell>
          <cell r="B5855" t="str">
            <v>NG</v>
          </cell>
          <cell r="C5855" t="str">
            <v>Oestringen</v>
          </cell>
          <cell r="D5855" t="str">
            <v>Gasversorgungs Sueddeutschland</v>
          </cell>
          <cell r="E5855">
            <v>5.0835839999999992</v>
          </cell>
          <cell r="G5855" t="str">
            <v>€/mmbtu</v>
          </cell>
          <cell r="H5855">
            <v>15416.666666666666</v>
          </cell>
          <cell r="I5855" t="str">
            <v>Euro</v>
          </cell>
          <cell r="J5855" t="str">
            <v>Schek</v>
          </cell>
          <cell r="K5855">
            <v>94610.581823999979</v>
          </cell>
          <cell r="L5855">
            <v>144317.63736679193</v>
          </cell>
          <cell r="M5855">
            <v>15416.666666666666</v>
          </cell>
        </row>
        <row r="5856">
          <cell r="A5856">
            <v>38626</v>
          </cell>
          <cell r="B5856" t="str">
            <v>NG</v>
          </cell>
          <cell r="C5856" t="str">
            <v>Oestringen</v>
          </cell>
          <cell r="D5856" t="str">
            <v>Gasversorgungs Sueddeutschland</v>
          </cell>
          <cell r="E5856">
            <v>5.0863229999999993</v>
          </cell>
          <cell r="G5856" t="str">
            <v>€/mmbtu</v>
          </cell>
          <cell r="H5856">
            <v>15416.666666666666</v>
          </cell>
          <cell r="I5856" t="str">
            <v>Euro</v>
          </cell>
          <cell r="J5856" t="str">
            <v>Schek</v>
          </cell>
          <cell r="K5856">
            <v>94661.557352999997</v>
          </cell>
          <cell r="L5856">
            <v>144317.63736679193</v>
          </cell>
          <cell r="M5856">
            <v>15416.666666666666</v>
          </cell>
        </row>
        <row r="5857">
          <cell r="A5857">
            <v>38657</v>
          </cell>
          <cell r="B5857" t="str">
            <v>NG</v>
          </cell>
          <cell r="C5857" t="str">
            <v>Oestringen</v>
          </cell>
          <cell r="D5857" t="str">
            <v>Gasversorgungs Sueddeutschland</v>
          </cell>
          <cell r="E5857">
            <v>5.0863229999999993</v>
          </cell>
          <cell r="G5857" t="str">
            <v>€/mmbtu</v>
          </cell>
          <cell r="H5857">
            <v>15416.666666666666</v>
          </cell>
          <cell r="I5857" t="str">
            <v>Euro</v>
          </cell>
          <cell r="J5857" t="str">
            <v>Schek</v>
          </cell>
          <cell r="K5857">
            <v>94661.557352999997</v>
          </cell>
          <cell r="L5857">
            <v>144317.63736679193</v>
          </cell>
          <cell r="M5857">
            <v>15416.666666666666</v>
          </cell>
        </row>
        <row r="5858">
          <cell r="A5858">
            <v>38687</v>
          </cell>
          <cell r="B5858" t="str">
            <v>NG</v>
          </cell>
          <cell r="C5858" t="str">
            <v>Oestringen</v>
          </cell>
          <cell r="D5858" t="str">
            <v>Gasversorgungs Sueddeutschland</v>
          </cell>
          <cell r="E5858">
            <v>5.0863229999999993</v>
          </cell>
          <cell r="G5858" t="str">
            <v>€/mmbtu</v>
          </cell>
          <cell r="H5858">
            <v>15416.666666666666</v>
          </cell>
          <cell r="I5858" t="str">
            <v>Euro</v>
          </cell>
          <cell r="J5858" t="str">
            <v>Schek</v>
          </cell>
          <cell r="K5858">
            <v>94661.557352999997</v>
          </cell>
          <cell r="L5858">
            <v>144317.63736679193</v>
          </cell>
          <cell r="M5858">
            <v>15416.666666666666</v>
          </cell>
        </row>
        <row r="5859">
          <cell r="A5859">
            <v>37622</v>
          </cell>
          <cell r="B5859" t="str">
            <v>Electricity</v>
          </cell>
          <cell r="C5859" t="str">
            <v>Offenbach</v>
          </cell>
          <cell r="E5859">
            <v>36.6</v>
          </cell>
          <cell r="G5859" t="str">
            <v>$/MWh</v>
          </cell>
          <cell r="H5859">
            <v>9583.3333333333339</v>
          </cell>
          <cell r="I5859" t="str">
            <v>Euro</v>
          </cell>
          <cell r="J5859" t="str">
            <v>Schek</v>
          </cell>
          <cell r="K5859">
            <v>350750.00000000006</v>
          </cell>
          <cell r="L5859">
            <v>350750.00000000006</v>
          </cell>
          <cell r="M5859">
            <v>9583.3333333333339</v>
          </cell>
        </row>
        <row r="5860">
          <cell r="A5860">
            <v>37622</v>
          </cell>
          <cell r="B5860" t="str">
            <v>NG</v>
          </cell>
          <cell r="C5860" t="str">
            <v>Offenbach</v>
          </cell>
          <cell r="E5860">
            <v>5.49</v>
          </cell>
          <cell r="G5860" t="str">
            <v>$/MWh</v>
          </cell>
          <cell r="H5860">
            <v>26831</v>
          </cell>
          <cell r="I5860" t="str">
            <v>Euro</v>
          </cell>
          <cell r="J5860" t="str">
            <v>Schek</v>
          </cell>
          <cell r="K5860">
            <v>147302.19</v>
          </cell>
          <cell r="L5860">
            <v>147302.19</v>
          </cell>
          <cell r="M5860">
            <v>91551.182002000001</v>
          </cell>
        </row>
        <row r="5861">
          <cell r="A5861">
            <v>37653</v>
          </cell>
          <cell r="B5861" t="str">
            <v>Electricity</v>
          </cell>
          <cell r="C5861" t="str">
            <v>Offenbach</v>
          </cell>
          <cell r="E5861">
            <v>45.4</v>
          </cell>
          <cell r="G5861" t="str">
            <v>$/MWh</v>
          </cell>
          <cell r="H5861">
            <v>9583.3333333333339</v>
          </cell>
          <cell r="I5861" t="str">
            <v>Euro</v>
          </cell>
          <cell r="J5861" t="str">
            <v>Schek</v>
          </cell>
          <cell r="K5861">
            <v>435083.33333333337</v>
          </cell>
          <cell r="L5861">
            <v>435083.33333333337</v>
          </cell>
          <cell r="M5861">
            <v>9583.3333333333339</v>
          </cell>
        </row>
        <row r="5862">
          <cell r="A5862">
            <v>37653</v>
          </cell>
          <cell r="B5862" t="str">
            <v>NG</v>
          </cell>
          <cell r="C5862" t="str">
            <v>Offenbach</v>
          </cell>
          <cell r="E5862">
            <v>5.49</v>
          </cell>
          <cell r="G5862" t="str">
            <v>$/MWh</v>
          </cell>
          <cell r="H5862">
            <v>26831</v>
          </cell>
          <cell r="I5862" t="str">
            <v>Euro</v>
          </cell>
          <cell r="J5862" t="str">
            <v>Schek</v>
          </cell>
          <cell r="K5862">
            <v>147302.19</v>
          </cell>
          <cell r="L5862">
            <v>147302.19</v>
          </cell>
          <cell r="M5862">
            <v>91551.182002000001</v>
          </cell>
        </row>
        <row r="5863">
          <cell r="A5863">
            <v>37681</v>
          </cell>
          <cell r="B5863" t="str">
            <v>Electricity</v>
          </cell>
          <cell r="C5863" t="str">
            <v>Offenbach</v>
          </cell>
          <cell r="E5863">
            <v>45.6</v>
          </cell>
          <cell r="G5863" t="str">
            <v>$/MWh</v>
          </cell>
          <cell r="H5863">
            <v>9583.3333333333339</v>
          </cell>
          <cell r="I5863" t="str">
            <v>Euro</v>
          </cell>
          <cell r="J5863" t="str">
            <v>Schek</v>
          </cell>
          <cell r="K5863">
            <v>437000.00000000006</v>
          </cell>
          <cell r="L5863">
            <v>437000.00000000006</v>
          </cell>
          <cell r="M5863">
            <v>9583.3333333333339</v>
          </cell>
        </row>
        <row r="5864">
          <cell r="A5864">
            <v>37681</v>
          </cell>
          <cell r="B5864" t="str">
            <v>NG</v>
          </cell>
          <cell r="C5864" t="str">
            <v>Offenbach</v>
          </cell>
          <cell r="E5864">
            <v>5.47</v>
          </cell>
          <cell r="G5864" t="str">
            <v>$/MWh</v>
          </cell>
          <cell r="H5864">
            <v>26831</v>
          </cell>
          <cell r="I5864" t="str">
            <v>Euro</v>
          </cell>
          <cell r="J5864" t="str">
            <v>Schek</v>
          </cell>
          <cell r="K5864">
            <v>146765.57</v>
          </cell>
          <cell r="L5864">
            <v>146765.57</v>
          </cell>
          <cell r="M5864">
            <v>91551.182002000001</v>
          </cell>
        </row>
        <row r="5865">
          <cell r="A5865">
            <v>37712</v>
          </cell>
          <cell r="B5865" t="str">
            <v>Electricity</v>
          </cell>
          <cell r="C5865" t="str">
            <v>Offenbach</v>
          </cell>
          <cell r="E5865">
            <v>46.4</v>
          </cell>
          <cell r="G5865" t="str">
            <v>$/MWh</v>
          </cell>
          <cell r="H5865">
            <v>9583.3333333333339</v>
          </cell>
          <cell r="I5865" t="str">
            <v>Euro</v>
          </cell>
          <cell r="J5865" t="str">
            <v>Schek</v>
          </cell>
          <cell r="K5865">
            <v>444666.66666666669</v>
          </cell>
          <cell r="L5865">
            <v>444666.66666666669</v>
          </cell>
          <cell r="M5865">
            <v>9583.3333333333339</v>
          </cell>
        </row>
        <row r="5866">
          <cell r="A5866">
            <v>37712</v>
          </cell>
          <cell r="B5866" t="str">
            <v>NG</v>
          </cell>
          <cell r="C5866" t="str">
            <v>Offenbach</v>
          </cell>
          <cell r="E5866">
            <v>5.46</v>
          </cell>
          <cell r="G5866" t="str">
            <v>$/MWh</v>
          </cell>
          <cell r="H5866">
            <v>26831</v>
          </cell>
          <cell r="I5866" t="str">
            <v>Euro</v>
          </cell>
          <cell r="J5866" t="str">
            <v>Schek</v>
          </cell>
          <cell r="K5866">
            <v>146497.26</v>
          </cell>
          <cell r="L5866">
            <v>146497.26</v>
          </cell>
          <cell r="M5866">
            <v>91551.182002000001</v>
          </cell>
        </row>
        <row r="5867">
          <cell r="A5867">
            <v>37742</v>
          </cell>
          <cell r="B5867" t="str">
            <v>Electricity</v>
          </cell>
          <cell r="C5867" t="str">
            <v>Offenbach</v>
          </cell>
          <cell r="E5867">
            <v>44.6</v>
          </cell>
          <cell r="G5867" t="str">
            <v>$/MWh</v>
          </cell>
          <cell r="H5867">
            <v>9583.3333333333339</v>
          </cell>
          <cell r="I5867" t="str">
            <v>Euro</v>
          </cell>
          <cell r="J5867" t="str">
            <v>Schek</v>
          </cell>
          <cell r="K5867">
            <v>427416.66666666669</v>
          </cell>
          <cell r="L5867">
            <v>427416.66666666669</v>
          </cell>
          <cell r="M5867">
            <v>9583.3333333333339</v>
          </cell>
        </row>
        <row r="5868">
          <cell r="A5868">
            <v>37742</v>
          </cell>
          <cell r="B5868" t="str">
            <v>NG</v>
          </cell>
          <cell r="C5868" t="str">
            <v>Offenbach</v>
          </cell>
          <cell r="E5868">
            <v>5.48</v>
          </cell>
          <cell r="G5868" t="str">
            <v>$/MWh</v>
          </cell>
          <cell r="H5868">
            <v>26831</v>
          </cell>
          <cell r="I5868" t="str">
            <v>Euro</v>
          </cell>
          <cell r="J5868" t="str">
            <v>Schek</v>
          </cell>
          <cell r="K5868">
            <v>147033.88</v>
          </cell>
          <cell r="L5868">
            <v>147033.88</v>
          </cell>
          <cell r="M5868">
            <v>91551.182002000001</v>
          </cell>
        </row>
        <row r="5869">
          <cell r="A5869">
            <v>37773</v>
          </cell>
          <cell r="B5869" t="str">
            <v>Electricity</v>
          </cell>
          <cell r="C5869" t="str">
            <v>Offenbach</v>
          </cell>
          <cell r="E5869">
            <v>47.4</v>
          </cell>
          <cell r="G5869" t="str">
            <v>$/MWh</v>
          </cell>
          <cell r="H5869">
            <v>9583.3333333333339</v>
          </cell>
          <cell r="I5869" t="str">
            <v>Euro</v>
          </cell>
          <cell r="J5869" t="str">
            <v>Schek</v>
          </cell>
          <cell r="K5869">
            <v>454250</v>
          </cell>
          <cell r="L5869">
            <v>454250</v>
          </cell>
          <cell r="M5869">
            <v>9583.3333333333339</v>
          </cell>
        </row>
        <row r="5870">
          <cell r="A5870">
            <v>37773</v>
          </cell>
          <cell r="B5870" t="str">
            <v>NG</v>
          </cell>
          <cell r="C5870" t="str">
            <v>Offenbach</v>
          </cell>
          <cell r="E5870">
            <v>5.47</v>
          </cell>
          <cell r="G5870" t="str">
            <v>$/MWh</v>
          </cell>
          <cell r="H5870">
            <v>26831</v>
          </cell>
          <cell r="I5870" t="str">
            <v>Euro</v>
          </cell>
          <cell r="J5870" t="str">
            <v>Schek</v>
          </cell>
          <cell r="K5870">
            <v>146765.57</v>
          </cell>
          <cell r="L5870">
            <v>146765.57</v>
          </cell>
          <cell r="M5870">
            <v>91551.182002000001</v>
          </cell>
        </row>
        <row r="5871">
          <cell r="A5871">
            <v>37803</v>
          </cell>
          <cell r="B5871" t="str">
            <v>Electricity</v>
          </cell>
          <cell r="C5871" t="str">
            <v>Offenbach</v>
          </cell>
          <cell r="E5871">
            <v>44.8</v>
          </cell>
          <cell r="G5871" t="str">
            <v>$/MWh</v>
          </cell>
          <cell r="H5871">
            <v>9583.3333333333339</v>
          </cell>
          <cell r="I5871" t="str">
            <v>Euro</v>
          </cell>
          <cell r="J5871" t="str">
            <v>Schek</v>
          </cell>
          <cell r="K5871">
            <v>429333.33333333331</v>
          </cell>
          <cell r="L5871">
            <v>429333.33333333331</v>
          </cell>
          <cell r="M5871">
            <v>9583.3333333333339</v>
          </cell>
        </row>
        <row r="5872">
          <cell r="A5872">
            <v>37803</v>
          </cell>
          <cell r="B5872" t="str">
            <v>NG</v>
          </cell>
          <cell r="C5872" t="str">
            <v>Offenbach</v>
          </cell>
          <cell r="E5872">
            <v>5.6</v>
          </cell>
          <cell r="G5872" t="str">
            <v>$/MWh</v>
          </cell>
          <cell r="H5872">
            <v>26831</v>
          </cell>
          <cell r="I5872" t="str">
            <v>Euro</v>
          </cell>
          <cell r="J5872" t="str">
            <v>Schek</v>
          </cell>
          <cell r="K5872">
            <v>150253.59999999998</v>
          </cell>
          <cell r="L5872">
            <v>150253.59999999998</v>
          </cell>
          <cell r="M5872">
            <v>91551.182002000001</v>
          </cell>
        </row>
        <row r="5873">
          <cell r="A5873">
            <v>37834</v>
          </cell>
          <cell r="B5873" t="str">
            <v>Electricity</v>
          </cell>
          <cell r="C5873" t="str">
            <v>Offenbach</v>
          </cell>
          <cell r="E5873">
            <v>47.5</v>
          </cell>
          <cell r="G5873" t="str">
            <v>$/MWh</v>
          </cell>
          <cell r="H5873">
            <v>9583.3333333333339</v>
          </cell>
          <cell r="I5873" t="str">
            <v>Euro</v>
          </cell>
          <cell r="J5873" t="str">
            <v>Schek</v>
          </cell>
          <cell r="K5873">
            <v>455208.33333333337</v>
          </cell>
          <cell r="L5873">
            <v>455208.33333333337</v>
          </cell>
          <cell r="M5873">
            <v>9583.3333333333339</v>
          </cell>
        </row>
        <row r="5874">
          <cell r="A5874">
            <v>37834</v>
          </cell>
          <cell r="B5874" t="str">
            <v>NG</v>
          </cell>
          <cell r="C5874" t="str">
            <v>Offenbach</v>
          </cell>
          <cell r="E5874">
            <v>5.59</v>
          </cell>
          <cell r="G5874" t="str">
            <v>$/MWh</v>
          </cell>
          <cell r="H5874">
            <v>26831</v>
          </cell>
          <cell r="I5874" t="str">
            <v>Euro</v>
          </cell>
          <cell r="J5874" t="str">
            <v>Schek</v>
          </cell>
          <cell r="K5874">
            <v>149985.29</v>
          </cell>
          <cell r="L5874">
            <v>149985.29</v>
          </cell>
          <cell r="M5874">
            <v>91551.182002000001</v>
          </cell>
        </row>
        <row r="5875">
          <cell r="A5875">
            <v>37865</v>
          </cell>
          <cell r="B5875" t="str">
            <v>Electricity</v>
          </cell>
          <cell r="C5875" t="str">
            <v>Offenbach</v>
          </cell>
          <cell r="E5875">
            <v>44.6</v>
          </cell>
          <cell r="G5875" t="str">
            <v>$/MWh</v>
          </cell>
          <cell r="H5875">
            <v>9583.3333333333339</v>
          </cell>
          <cell r="I5875" t="str">
            <v>Euro</v>
          </cell>
          <cell r="J5875" t="str">
            <v>Schek</v>
          </cell>
          <cell r="K5875">
            <v>427416.66666666669</v>
          </cell>
          <cell r="L5875">
            <v>427416.66666666669</v>
          </cell>
          <cell r="M5875">
            <v>9583.3333333333339</v>
          </cell>
        </row>
        <row r="5876">
          <cell r="A5876">
            <v>37865</v>
          </cell>
          <cell r="B5876" t="str">
            <v>NG</v>
          </cell>
          <cell r="C5876" t="str">
            <v>Offenbach</v>
          </cell>
          <cell r="E5876">
            <v>5.58</v>
          </cell>
          <cell r="G5876" t="str">
            <v>$/MWh</v>
          </cell>
          <cell r="H5876">
            <v>26831</v>
          </cell>
          <cell r="I5876" t="str">
            <v>Euro</v>
          </cell>
          <cell r="J5876" t="str">
            <v>Schek</v>
          </cell>
          <cell r="K5876">
            <v>149716.98000000001</v>
          </cell>
          <cell r="L5876">
            <v>149716.98000000001</v>
          </cell>
          <cell r="M5876">
            <v>91551.182002000001</v>
          </cell>
        </row>
        <row r="5877">
          <cell r="A5877">
            <v>37895</v>
          </cell>
          <cell r="B5877" t="str">
            <v>Electricity</v>
          </cell>
          <cell r="C5877" t="str">
            <v>Offenbach</v>
          </cell>
          <cell r="E5877">
            <v>73</v>
          </cell>
          <cell r="G5877" t="str">
            <v>$/MWh</v>
          </cell>
          <cell r="H5877">
            <v>9583.3333333333339</v>
          </cell>
          <cell r="I5877" t="str">
            <v>Euro</v>
          </cell>
          <cell r="J5877" t="str">
            <v>Schek</v>
          </cell>
          <cell r="K5877">
            <v>699583.33333333337</v>
          </cell>
          <cell r="L5877">
            <v>699583.33333333337</v>
          </cell>
          <cell r="M5877">
            <v>9583.3333333333339</v>
          </cell>
        </row>
        <row r="5878">
          <cell r="A5878">
            <v>37895</v>
          </cell>
          <cell r="B5878" t="str">
            <v>NG</v>
          </cell>
          <cell r="C5878" t="str">
            <v>Offenbach</v>
          </cell>
          <cell r="E5878">
            <v>5.0999999999999996</v>
          </cell>
          <cell r="G5878" t="str">
            <v>$/MWh</v>
          </cell>
          <cell r="H5878">
            <v>26831</v>
          </cell>
          <cell r="I5878" t="str">
            <v>Euro</v>
          </cell>
          <cell r="J5878" t="str">
            <v>Schek</v>
          </cell>
          <cell r="K5878">
            <v>136838.09999999998</v>
          </cell>
          <cell r="L5878">
            <v>136838.09999999998</v>
          </cell>
          <cell r="M5878">
            <v>91551.182002000001</v>
          </cell>
        </row>
        <row r="5879">
          <cell r="A5879">
            <v>37926</v>
          </cell>
          <cell r="B5879" t="str">
            <v>Electricity</v>
          </cell>
          <cell r="C5879" t="str">
            <v>Offenbach</v>
          </cell>
          <cell r="E5879">
            <v>82</v>
          </cell>
          <cell r="G5879" t="str">
            <v>$/MWh</v>
          </cell>
          <cell r="H5879">
            <v>9583.3333333333339</v>
          </cell>
          <cell r="I5879" t="str">
            <v>Euro</v>
          </cell>
          <cell r="J5879" t="str">
            <v>Schek</v>
          </cell>
          <cell r="K5879">
            <v>785833.33333333337</v>
          </cell>
          <cell r="L5879">
            <v>785833.33333333337</v>
          </cell>
          <cell r="M5879">
            <v>9583.3333333333339</v>
          </cell>
        </row>
        <row r="5880">
          <cell r="A5880">
            <v>37926</v>
          </cell>
          <cell r="B5880" t="str">
            <v>NG</v>
          </cell>
          <cell r="C5880" t="str">
            <v>Offenbach</v>
          </cell>
          <cell r="E5880">
            <v>5.12</v>
          </cell>
          <cell r="G5880" t="str">
            <v>$/MWh</v>
          </cell>
          <cell r="H5880">
            <v>26831</v>
          </cell>
          <cell r="I5880" t="str">
            <v>Euro</v>
          </cell>
          <cell r="J5880" t="str">
            <v>Schek</v>
          </cell>
          <cell r="K5880">
            <v>137374.72</v>
          </cell>
          <cell r="L5880">
            <v>137374.72</v>
          </cell>
          <cell r="M5880">
            <v>91551.182002000001</v>
          </cell>
        </row>
        <row r="5881">
          <cell r="A5881">
            <v>37956</v>
          </cell>
          <cell r="B5881" t="str">
            <v>Electricity</v>
          </cell>
          <cell r="C5881" t="str">
            <v>Offenbach</v>
          </cell>
          <cell r="E5881">
            <v>72.3</v>
          </cell>
          <cell r="G5881" t="str">
            <v>$/MWh</v>
          </cell>
          <cell r="H5881">
            <v>9583.3333333333339</v>
          </cell>
          <cell r="I5881" t="str">
            <v>Euro</v>
          </cell>
          <cell r="J5881" t="str">
            <v>Schek</v>
          </cell>
          <cell r="K5881">
            <v>692875</v>
          </cell>
          <cell r="L5881">
            <v>692875</v>
          </cell>
          <cell r="M5881">
            <v>9583.3333333333339</v>
          </cell>
        </row>
        <row r="5882">
          <cell r="A5882">
            <v>37956</v>
          </cell>
          <cell r="B5882" t="str">
            <v>NG</v>
          </cell>
          <cell r="C5882" t="str">
            <v>Offenbach</v>
          </cell>
          <cell r="E5882">
            <v>5.0999999999999996</v>
          </cell>
          <cell r="G5882" t="str">
            <v>$/MWh</v>
          </cell>
          <cell r="H5882">
            <v>26831</v>
          </cell>
          <cell r="I5882" t="str">
            <v>Euro</v>
          </cell>
          <cell r="J5882" t="str">
            <v>Schek</v>
          </cell>
          <cell r="K5882">
            <v>136838.09999999998</v>
          </cell>
          <cell r="L5882">
            <v>136838.09999999998</v>
          </cell>
          <cell r="M5882">
            <v>91551.182002000001</v>
          </cell>
        </row>
        <row r="5883">
          <cell r="A5883">
            <v>37987</v>
          </cell>
          <cell r="B5883" t="str">
            <v>Electricity</v>
          </cell>
          <cell r="C5883" t="str">
            <v>Offenbach</v>
          </cell>
          <cell r="E5883">
            <v>60.6</v>
          </cell>
          <cell r="G5883" t="str">
            <v>$/MWh</v>
          </cell>
          <cell r="H5883">
            <v>9296</v>
          </cell>
          <cell r="I5883" t="str">
            <v>Euro</v>
          </cell>
          <cell r="J5883" t="str">
            <v>Schek</v>
          </cell>
          <cell r="K5883">
            <v>563337.6</v>
          </cell>
          <cell r="L5883">
            <v>563337.6</v>
          </cell>
          <cell r="M5883">
            <v>9296</v>
          </cell>
        </row>
        <row r="5884">
          <cell r="A5884">
            <v>37987</v>
          </cell>
          <cell r="B5884" t="str">
            <v>NG</v>
          </cell>
          <cell r="C5884" t="str">
            <v>Offenbach</v>
          </cell>
          <cell r="E5884">
            <v>6.03</v>
          </cell>
          <cell r="G5884" t="str">
            <v>$/MWh</v>
          </cell>
          <cell r="H5884">
            <v>86100</v>
          </cell>
          <cell r="I5884" t="str">
            <v>Euro</v>
          </cell>
          <cell r="J5884" t="str">
            <v>Schek</v>
          </cell>
          <cell r="K5884">
            <v>519183</v>
          </cell>
          <cell r="L5884">
            <v>519183</v>
          </cell>
          <cell r="M5884">
            <v>293785.42619999999</v>
          </cell>
        </row>
        <row r="5885">
          <cell r="A5885">
            <v>38018</v>
          </cell>
          <cell r="B5885" t="str">
            <v>Electricity</v>
          </cell>
          <cell r="C5885" t="str">
            <v>Offenbach</v>
          </cell>
          <cell r="E5885">
            <v>55.1</v>
          </cell>
          <cell r="G5885" t="str">
            <v>$/MWh</v>
          </cell>
          <cell r="H5885">
            <v>9299</v>
          </cell>
          <cell r="I5885" t="str">
            <v>Euro</v>
          </cell>
          <cell r="J5885" t="str">
            <v>Schek</v>
          </cell>
          <cell r="K5885">
            <v>512374.9</v>
          </cell>
          <cell r="L5885">
            <v>512374.9</v>
          </cell>
          <cell r="M5885">
            <v>9299</v>
          </cell>
        </row>
        <row r="5886">
          <cell r="A5886">
            <v>38018</v>
          </cell>
          <cell r="B5886" t="str">
            <v>NG</v>
          </cell>
          <cell r="C5886" t="str">
            <v>Offenbach</v>
          </cell>
          <cell r="E5886">
            <v>6.2</v>
          </cell>
          <cell r="G5886" t="str">
            <v>$/MWh</v>
          </cell>
          <cell r="H5886">
            <v>84700</v>
          </cell>
          <cell r="I5886" t="str">
            <v>Euro</v>
          </cell>
          <cell r="J5886" t="str">
            <v>Schek</v>
          </cell>
          <cell r="K5886">
            <v>525140</v>
          </cell>
          <cell r="L5886">
            <v>525140</v>
          </cell>
          <cell r="M5886">
            <v>289008.42739999999</v>
          </cell>
        </row>
        <row r="5887">
          <cell r="A5887">
            <v>38047</v>
          </cell>
          <cell r="B5887" t="str">
            <v>Electricity</v>
          </cell>
          <cell r="C5887" t="str">
            <v>Offenbach</v>
          </cell>
          <cell r="E5887">
            <v>62.1</v>
          </cell>
          <cell r="G5887" t="str">
            <v>$/MWh</v>
          </cell>
          <cell r="H5887">
            <v>10294</v>
          </cell>
          <cell r="I5887" t="str">
            <v>Euro</v>
          </cell>
          <cell r="J5887" t="str">
            <v>Schek</v>
          </cell>
          <cell r="K5887">
            <v>639257.4</v>
          </cell>
          <cell r="L5887">
            <v>639257.4</v>
          </cell>
          <cell r="M5887">
            <v>10294</v>
          </cell>
        </row>
        <row r="5888">
          <cell r="A5888">
            <v>38047</v>
          </cell>
          <cell r="B5888" t="str">
            <v>NG</v>
          </cell>
          <cell r="C5888" t="str">
            <v>Offenbach</v>
          </cell>
          <cell r="E5888">
            <v>5.93</v>
          </cell>
          <cell r="G5888" t="str">
            <v>$/MWh</v>
          </cell>
          <cell r="H5888">
            <v>96800</v>
          </cell>
          <cell r="I5888" t="str">
            <v>Euro</v>
          </cell>
          <cell r="J5888" t="str">
            <v>Schek</v>
          </cell>
          <cell r="K5888">
            <v>574024</v>
          </cell>
          <cell r="L5888">
            <v>574024</v>
          </cell>
          <cell r="M5888">
            <v>330295.3456</v>
          </cell>
        </row>
        <row r="5889">
          <cell r="A5889">
            <v>38078</v>
          </cell>
          <cell r="B5889" t="str">
            <v>Electricity</v>
          </cell>
          <cell r="C5889" t="str">
            <v>Offenbach</v>
          </cell>
          <cell r="E5889">
            <v>57</v>
          </cell>
          <cell r="G5889" t="str">
            <v>$/MWh</v>
          </cell>
          <cell r="H5889">
            <v>9772</v>
          </cell>
          <cell r="I5889" t="str">
            <v>Euro</v>
          </cell>
          <cell r="J5889" t="str">
            <v>Schek</v>
          </cell>
          <cell r="K5889">
            <v>557004</v>
          </cell>
          <cell r="L5889">
            <v>557004</v>
          </cell>
          <cell r="M5889">
            <v>9772</v>
          </cell>
        </row>
        <row r="5890">
          <cell r="A5890">
            <v>38078</v>
          </cell>
          <cell r="B5890" t="str">
            <v>NG</v>
          </cell>
          <cell r="C5890" t="str">
            <v>Offenbach</v>
          </cell>
          <cell r="E5890">
            <v>6.01</v>
          </cell>
          <cell r="G5890" t="str">
            <v>$/MWh</v>
          </cell>
          <cell r="H5890">
            <v>89700</v>
          </cell>
          <cell r="I5890" t="str">
            <v>Euro</v>
          </cell>
          <cell r="J5890" t="str">
            <v>Schek</v>
          </cell>
          <cell r="K5890">
            <v>539097</v>
          </cell>
          <cell r="L5890">
            <v>539097</v>
          </cell>
          <cell r="M5890">
            <v>306069.13740000001</v>
          </cell>
        </row>
        <row r="5891">
          <cell r="A5891">
            <v>38108</v>
          </cell>
          <cell r="B5891" t="str">
            <v>Electricity</v>
          </cell>
          <cell r="C5891" t="str">
            <v>Offenbach</v>
          </cell>
          <cell r="E5891">
            <v>58.78</v>
          </cell>
          <cell r="G5891" t="str">
            <v>$/MWh</v>
          </cell>
          <cell r="H5891">
            <v>9489</v>
          </cell>
          <cell r="I5891" t="str">
            <v>Euro</v>
          </cell>
          <cell r="J5891" t="str">
            <v>Schek</v>
          </cell>
          <cell r="K5891">
            <v>557763.42000000004</v>
          </cell>
          <cell r="L5891">
            <v>557763.42000000004</v>
          </cell>
          <cell r="M5891">
            <v>9489</v>
          </cell>
        </row>
        <row r="5892">
          <cell r="A5892">
            <v>38108</v>
          </cell>
          <cell r="B5892" t="str">
            <v>NG</v>
          </cell>
          <cell r="C5892" t="str">
            <v>Offenbach</v>
          </cell>
          <cell r="E5892">
            <v>5.59</v>
          </cell>
          <cell r="G5892" t="str">
            <v>$/MWh</v>
          </cell>
          <cell r="H5892">
            <v>85600</v>
          </cell>
          <cell r="I5892" t="str">
            <v>Euro</v>
          </cell>
          <cell r="J5892" t="str">
            <v>Schek</v>
          </cell>
          <cell r="K5892">
            <v>478504</v>
          </cell>
          <cell r="L5892">
            <v>478504</v>
          </cell>
          <cell r="M5892">
            <v>292079.35519999999</v>
          </cell>
        </row>
        <row r="5893">
          <cell r="A5893">
            <v>38139</v>
          </cell>
          <cell r="B5893" t="str">
            <v>Electricity</v>
          </cell>
          <cell r="C5893" t="str">
            <v>Offenbach</v>
          </cell>
          <cell r="E5893">
            <v>58.78</v>
          </cell>
          <cell r="G5893" t="str">
            <v>$/MWh</v>
          </cell>
          <cell r="H5893">
            <v>9583.3333333333339</v>
          </cell>
          <cell r="I5893" t="str">
            <v>Euro</v>
          </cell>
          <cell r="J5893" t="str">
            <v>Schek</v>
          </cell>
          <cell r="K5893">
            <v>563308.33333333337</v>
          </cell>
          <cell r="L5893">
            <v>563308.33333333337</v>
          </cell>
          <cell r="M5893">
            <v>9583.3333333333339</v>
          </cell>
        </row>
        <row r="5894">
          <cell r="A5894">
            <v>38139</v>
          </cell>
          <cell r="B5894" t="str">
            <v>NG</v>
          </cell>
          <cell r="C5894" t="str">
            <v>Offenbach</v>
          </cell>
          <cell r="E5894">
            <v>5.59</v>
          </cell>
          <cell r="G5894" t="str">
            <v>$/MWh</v>
          </cell>
          <cell r="H5894">
            <v>25489.853587570509</v>
          </cell>
          <cell r="I5894" t="str">
            <v>Euro</v>
          </cell>
          <cell r="J5894" t="str">
            <v>Schek</v>
          </cell>
          <cell r="K5894">
            <v>142488.28155451914</v>
          </cell>
          <cell r="L5894">
            <v>142488.28155451914</v>
          </cell>
          <cell r="M5894">
            <v>86975</v>
          </cell>
        </row>
        <row r="5895">
          <cell r="A5895">
            <v>38169</v>
          </cell>
          <cell r="B5895" t="str">
            <v>Electricity</v>
          </cell>
          <cell r="C5895" t="str">
            <v>Offenbach</v>
          </cell>
          <cell r="E5895">
            <v>58.78</v>
          </cell>
          <cell r="G5895" t="str">
            <v>$/MWh</v>
          </cell>
          <cell r="H5895">
            <v>9583.3333333333339</v>
          </cell>
          <cell r="I5895" t="str">
            <v>Euro</v>
          </cell>
          <cell r="J5895" t="str">
            <v>Schek</v>
          </cell>
          <cell r="K5895">
            <v>563308.33333333337</v>
          </cell>
          <cell r="L5895">
            <v>563308.33333333337</v>
          </cell>
          <cell r="M5895">
            <v>9583.3333333333339</v>
          </cell>
        </row>
        <row r="5896">
          <cell r="A5896">
            <v>38169</v>
          </cell>
          <cell r="B5896" t="str">
            <v>NG</v>
          </cell>
          <cell r="C5896" t="str">
            <v>Offenbach</v>
          </cell>
          <cell r="E5896">
            <v>5.59</v>
          </cell>
          <cell r="G5896" t="str">
            <v>$/MWh</v>
          </cell>
          <cell r="H5896">
            <v>25489.853587570509</v>
          </cell>
          <cell r="I5896" t="str">
            <v>Euro</v>
          </cell>
          <cell r="J5896" t="str">
            <v>Schek</v>
          </cell>
          <cell r="K5896">
            <v>142488.28155451914</v>
          </cell>
          <cell r="L5896">
            <v>142488.28155451914</v>
          </cell>
          <cell r="M5896">
            <v>86975</v>
          </cell>
        </row>
        <row r="5897">
          <cell r="A5897">
            <v>38200</v>
          </cell>
          <cell r="B5897" t="str">
            <v>Electricity</v>
          </cell>
          <cell r="C5897" t="str">
            <v>Offenbach</v>
          </cell>
          <cell r="E5897">
            <v>58.78</v>
          </cell>
          <cell r="G5897" t="str">
            <v>$/MWh</v>
          </cell>
          <cell r="H5897">
            <v>9583.3333333333339</v>
          </cell>
          <cell r="I5897" t="str">
            <v>Euro</v>
          </cell>
          <cell r="J5897" t="str">
            <v>Schek</v>
          </cell>
          <cell r="K5897">
            <v>563308.33333333337</v>
          </cell>
          <cell r="L5897">
            <v>563308.33333333337</v>
          </cell>
          <cell r="M5897">
            <v>9583.3333333333339</v>
          </cell>
        </row>
        <row r="5898">
          <cell r="A5898">
            <v>38200</v>
          </cell>
          <cell r="B5898" t="str">
            <v>NG</v>
          </cell>
          <cell r="C5898" t="str">
            <v>Offenbach</v>
          </cell>
          <cell r="E5898">
            <v>5.59</v>
          </cell>
          <cell r="G5898" t="str">
            <v>$/MWh</v>
          </cell>
          <cell r="H5898">
            <v>25489.853587570509</v>
          </cell>
          <cell r="I5898" t="str">
            <v>Euro</v>
          </cell>
          <cell r="J5898" t="str">
            <v>Schek</v>
          </cell>
          <cell r="K5898">
            <v>142488.28155451914</v>
          </cell>
          <cell r="L5898">
            <v>142488.28155451914</v>
          </cell>
          <cell r="M5898">
            <v>86975</v>
          </cell>
        </row>
        <row r="5899">
          <cell r="A5899">
            <v>38231</v>
          </cell>
          <cell r="B5899" t="str">
            <v>Electricity</v>
          </cell>
          <cell r="C5899" t="str">
            <v>Offenbach</v>
          </cell>
          <cell r="E5899">
            <v>58.78</v>
          </cell>
          <cell r="G5899" t="str">
            <v>$/MWh</v>
          </cell>
          <cell r="H5899">
            <v>9583.3333333333339</v>
          </cell>
          <cell r="I5899" t="str">
            <v>Euro</v>
          </cell>
          <cell r="J5899" t="str">
            <v>Schek</v>
          </cell>
          <cell r="K5899">
            <v>563308.33333333337</v>
          </cell>
          <cell r="L5899">
            <v>563308.33333333337</v>
          </cell>
          <cell r="M5899">
            <v>9583.3333333333339</v>
          </cell>
        </row>
        <row r="5900">
          <cell r="A5900">
            <v>38231</v>
          </cell>
          <cell r="B5900" t="str">
            <v>NG</v>
          </cell>
          <cell r="C5900" t="str">
            <v>Offenbach</v>
          </cell>
          <cell r="E5900">
            <v>5.59</v>
          </cell>
          <cell r="G5900" t="str">
            <v>$/MWh</v>
          </cell>
          <cell r="H5900">
            <v>25489.853587570509</v>
          </cell>
          <cell r="I5900" t="str">
            <v>Euro</v>
          </cell>
          <cell r="J5900" t="str">
            <v>Schek</v>
          </cell>
          <cell r="K5900">
            <v>142488.28155451914</v>
          </cell>
          <cell r="L5900">
            <v>142488.28155451914</v>
          </cell>
          <cell r="M5900">
            <v>86975</v>
          </cell>
        </row>
        <row r="5901">
          <cell r="A5901">
            <v>38261</v>
          </cell>
          <cell r="B5901" t="str">
            <v>Electricity</v>
          </cell>
          <cell r="C5901" t="str">
            <v>Offenbach</v>
          </cell>
          <cell r="E5901">
            <v>58.78</v>
          </cell>
          <cell r="G5901" t="str">
            <v>$/MWh</v>
          </cell>
          <cell r="H5901">
            <v>9583.3333333333339</v>
          </cell>
          <cell r="I5901" t="str">
            <v>Euro</v>
          </cell>
          <cell r="J5901" t="str">
            <v>Schek</v>
          </cell>
          <cell r="K5901">
            <v>563308.33333333337</v>
          </cell>
          <cell r="L5901">
            <v>563308.33333333337</v>
          </cell>
          <cell r="M5901">
            <v>9583.3333333333339</v>
          </cell>
        </row>
        <row r="5902">
          <cell r="A5902">
            <v>38261</v>
          </cell>
          <cell r="B5902" t="str">
            <v>NG</v>
          </cell>
          <cell r="C5902" t="str">
            <v>Offenbach</v>
          </cell>
          <cell r="E5902">
            <v>5.59</v>
          </cell>
          <cell r="G5902" t="str">
            <v>$/MWh</v>
          </cell>
          <cell r="H5902">
            <v>25489.853587570509</v>
          </cell>
          <cell r="I5902" t="str">
            <v>Euro</v>
          </cell>
          <cell r="J5902" t="str">
            <v>Schek</v>
          </cell>
          <cell r="K5902">
            <v>142488.28155451914</v>
          </cell>
          <cell r="L5902">
            <v>142488.28155451914</v>
          </cell>
          <cell r="M5902">
            <v>86975</v>
          </cell>
        </row>
        <row r="5903">
          <cell r="A5903">
            <v>38292</v>
          </cell>
          <cell r="B5903" t="str">
            <v>Electricity</v>
          </cell>
          <cell r="C5903" t="str">
            <v>Offenbach</v>
          </cell>
          <cell r="E5903">
            <v>58.78</v>
          </cell>
          <cell r="G5903" t="str">
            <v>$/MWh</v>
          </cell>
          <cell r="H5903">
            <v>9583.3333333333339</v>
          </cell>
          <cell r="I5903" t="str">
            <v>Euro</v>
          </cell>
          <cell r="J5903" t="str">
            <v>Schek</v>
          </cell>
          <cell r="K5903">
            <v>563308.33333333337</v>
          </cell>
          <cell r="L5903">
            <v>563308.33333333337</v>
          </cell>
          <cell r="M5903">
            <v>9583.3333333333339</v>
          </cell>
        </row>
        <row r="5904">
          <cell r="A5904">
            <v>38292</v>
          </cell>
          <cell r="B5904" t="str">
            <v>NG</v>
          </cell>
          <cell r="C5904" t="str">
            <v>Offenbach</v>
          </cell>
          <cell r="E5904">
            <v>5.59</v>
          </cell>
          <cell r="G5904" t="str">
            <v>$/MWh</v>
          </cell>
          <cell r="H5904">
            <v>25489.853587570509</v>
          </cell>
          <cell r="I5904" t="str">
            <v>Euro</v>
          </cell>
          <cell r="J5904" t="str">
            <v>Schek</v>
          </cell>
          <cell r="K5904">
            <v>142488.28155451914</v>
          </cell>
          <cell r="L5904">
            <v>142488.28155451914</v>
          </cell>
          <cell r="M5904">
            <v>86975</v>
          </cell>
        </row>
        <row r="5905">
          <cell r="A5905">
            <v>38322</v>
          </cell>
          <cell r="B5905" t="str">
            <v>Electricity</v>
          </cell>
          <cell r="C5905" t="str">
            <v>Offenbach</v>
          </cell>
          <cell r="E5905">
            <v>58.78</v>
          </cell>
          <cell r="G5905" t="str">
            <v>$/MWh</v>
          </cell>
          <cell r="H5905">
            <v>9583.3333333333339</v>
          </cell>
          <cell r="I5905" t="str">
            <v>Euro</v>
          </cell>
          <cell r="J5905" t="str">
            <v>Schek</v>
          </cell>
          <cell r="K5905">
            <v>563308.33333333337</v>
          </cell>
          <cell r="L5905">
            <v>563308.33333333337</v>
          </cell>
          <cell r="M5905">
            <v>9583.3333333333339</v>
          </cell>
        </row>
        <row r="5906">
          <cell r="A5906">
            <v>38322</v>
          </cell>
          <cell r="B5906" t="str">
            <v>NG</v>
          </cell>
          <cell r="C5906" t="str">
            <v>Offenbach</v>
          </cell>
          <cell r="E5906">
            <v>5.59</v>
          </cell>
          <cell r="G5906" t="str">
            <v>$/MWh</v>
          </cell>
          <cell r="H5906">
            <v>25489.853587570509</v>
          </cell>
          <cell r="I5906" t="str">
            <v>Euro</v>
          </cell>
          <cell r="J5906" t="str">
            <v>Schek</v>
          </cell>
          <cell r="K5906">
            <v>142488.28155451914</v>
          </cell>
          <cell r="L5906">
            <v>142488.28155451914</v>
          </cell>
          <cell r="M5906">
            <v>86975</v>
          </cell>
        </row>
        <row r="5907">
          <cell r="A5907">
            <v>38353</v>
          </cell>
          <cell r="B5907" t="str">
            <v>Electricity</v>
          </cell>
          <cell r="C5907" t="str">
            <v>Offenbach</v>
          </cell>
          <cell r="G5907" t="str">
            <v>$/MWh</v>
          </cell>
          <cell r="H5907">
            <v>9583.3333333333339</v>
          </cell>
          <cell r="I5907" t="str">
            <v>Euro</v>
          </cell>
          <cell r="J5907" t="str">
            <v>Schek</v>
          </cell>
          <cell r="K5907">
            <v>0</v>
          </cell>
          <cell r="L5907">
            <v>0</v>
          </cell>
          <cell r="M5907">
            <v>0</v>
          </cell>
        </row>
        <row r="5908">
          <cell r="A5908">
            <v>38353</v>
          </cell>
          <cell r="B5908" t="str">
            <v>NG</v>
          </cell>
          <cell r="C5908" t="str">
            <v>Offenbach</v>
          </cell>
          <cell r="E5908">
            <v>4.6900000000000004</v>
          </cell>
          <cell r="G5908" t="str">
            <v>€/mmbtu</v>
          </cell>
          <cell r="H5908">
            <v>25489.853587570509</v>
          </cell>
          <cell r="I5908" t="str">
            <v>Euro</v>
          </cell>
          <cell r="J5908" t="str">
            <v>Schek</v>
          </cell>
          <cell r="K5908">
            <v>144317.63736679193</v>
          </cell>
          <cell r="L5908">
            <v>144317.63736679193</v>
          </cell>
          <cell r="M5908">
            <v>25489.853587570509</v>
          </cell>
        </row>
        <row r="5909">
          <cell r="A5909">
            <v>38384</v>
          </cell>
          <cell r="B5909" t="str">
            <v>Electricity</v>
          </cell>
          <cell r="C5909" t="str">
            <v>Offenbach</v>
          </cell>
          <cell r="G5909" t="str">
            <v>$/MWh</v>
          </cell>
          <cell r="H5909">
            <v>9583.3333333333339</v>
          </cell>
          <cell r="I5909" t="str">
            <v>Euro</v>
          </cell>
          <cell r="J5909" t="str">
            <v>Schek</v>
          </cell>
          <cell r="K5909">
            <v>0</v>
          </cell>
          <cell r="L5909">
            <v>0</v>
          </cell>
          <cell r="M5909">
            <v>0</v>
          </cell>
        </row>
        <row r="5910">
          <cell r="A5910">
            <v>38384</v>
          </cell>
          <cell r="B5910" t="str">
            <v>NG</v>
          </cell>
          <cell r="C5910" t="str">
            <v>Offenbach</v>
          </cell>
          <cell r="E5910">
            <v>4.6900000000000004</v>
          </cell>
          <cell r="G5910" t="str">
            <v>€/mmbtu</v>
          </cell>
          <cell r="H5910">
            <v>25489.853587570509</v>
          </cell>
          <cell r="I5910" t="str">
            <v>Euro</v>
          </cell>
          <cell r="J5910" t="str">
            <v>Schek</v>
          </cell>
          <cell r="K5910">
            <v>144317.63736679193</v>
          </cell>
          <cell r="L5910">
            <v>144317.63736679193</v>
          </cell>
          <cell r="M5910">
            <v>25489.853587570509</v>
          </cell>
        </row>
        <row r="5911">
          <cell r="A5911">
            <v>38412</v>
          </cell>
          <cell r="B5911" t="str">
            <v>Electricity</v>
          </cell>
          <cell r="C5911" t="str">
            <v>Offenbach</v>
          </cell>
          <cell r="G5911" t="str">
            <v>$/MWh</v>
          </cell>
          <cell r="H5911">
            <v>9583.3333333333339</v>
          </cell>
          <cell r="I5911" t="str">
            <v>Euro</v>
          </cell>
          <cell r="J5911" t="str">
            <v>Schek</v>
          </cell>
          <cell r="K5911">
            <v>0</v>
          </cell>
          <cell r="L5911">
            <v>0</v>
          </cell>
          <cell r="M5911">
            <v>0</v>
          </cell>
        </row>
        <row r="5912">
          <cell r="A5912">
            <v>38412</v>
          </cell>
          <cell r="B5912" t="str">
            <v>NG</v>
          </cell>
          <cell r="C5912" t="str">
            <v>Offenbach</v>
          </cell>
          <cell r="E5912">
            <v>4.6900000000000004</v>
          </cell>
          <cell r="G5912" t="str">
            <v>€/mmbtu</v>
          </cell>
          <cell r="H5912">
            <v>25489.853587570509</v>
          </cell>
          <cell r="I5912" t="str">
            <v>Euro</v>
          </cell>
          <cell r="J5912" t="str">
            <v>Schek</v>
          </cell>
          <cell r="K5912">
            <v>144317.63736679193</v>
          </cell>
          <cell r="L5912">
            <v>144317.63736679193</v>
          </cell>
          <cell r="M5912">
            <v>25489.853587570509</v>
          </cell>
        </row>
        <row r="5913">
          <cell r="A5913">
            <v>38443</v>
          </cell>
          <cell r="B5913" t="str">
            <v>Electricity</v>
          </cell>
          <cell r="C5913" t="str">
            <v>Offenbach</v>
          </cell>
          <cell r="G5913" t="str">
            <v>$/MWh</v>
          </cell>
          <cell r="H5913">
            <v>9583.3333333333339</v>
          </cell>
          <cell r="I5913" t="str">
            <v>Euro</v>
          </cell>
          <cell r="J5913" t="str">
            <v>Schek</v>
          </cell>
          <cell r="K5913">
            <v>0</v>
          </cell>
          <cell r="L5913">
            <v>0</v>
          </cell>
          <cell r="M5913">
            <v>0</v>
          </cell>
        </row>
        <row r="5914">
          <cell r="A5914">
            <v>38443</v>
          </cell>
          <cell r="B5914" t="str">
            <v>NG</v>
          </cell>
          <cell r="C5914" t="str">
            <v>Offenbach</v>
          </cell>
          <cell r="E5914">
            <v>4.9400000000000004</v>
          </cell>
          <cell r="G5914" t="str">
            <v>€/mmbtu</v>
          </cell>
          <cell r="H5914">
            <v>25489.853587570509</v>
          </cell>
          <cell r="I5914" t="str">
            <v>Euro</v>
          </cell>
          <cell r="J5914" t="str">
            <v>Schek</v>
          </cell>
          <cell r="K5914">
            <v>152010.47517952073</v>
          </cell>
          <cell r="L5914">
            <v>152010.47517952073</v>
          </cell>
          <cell r="M5914">
            <v>25489.853587570509</v>
          </cell>
        </row>
        <row r="5915">
          <cell r="A5915">
            <v>38473</v>
          </cell>
          <cell r="B5915" t="str">
            <v>Electricity</v>
          </cell>
          <cell r="C5915" t="str">
            <v>Offenbach</v>
          </cell>
          <cell r="G5915" t="str">
            <v>$/MWh</v>
          </cell>
          <cell r="H5915">
            <v>9583.3333333333339</v>
          </cell>
          <cell r="I5915" t="str">
            <v>Euro</v>
          </cell>
          <cell r="J5915" t="str">
            <v>Schek</v>
          </cell>
          <cell r="K5915">
            <v>0</v>
          </cell>
          <cell r="L5915">
            <v>0</v>
          </cell>
          <cell r="M5915">
            <v>0</v>
          </cell>
        </row>
        <row r="5916">
          <cell r="A5916">
            <v>38473</v>
          </cell>
          <cell r="B5916" t="str">
            <v>NG</v>
          </cell>
          <cell r="C5916" t="str">
            <v>Offenbach</v>
          </cell>
          <cell r="E5916">
            <v>4.9400000000000004</v>
          </cell>
          <cell r="G5916" t="str">
            <v>€/mmbtu</v>
          </cell>
          <cell r="H5916">
            <v>25489.853587570509</v>
          </cell>
          <cell r="I5916" t="str">
            <v>Euro</v>
          </cell>
          <cell r="J5916" t="str">
            <v>Schek</v>
          </cell>
          <cell r="K5916">
            <v>152010.47517952073</v>
          </cell>
          <cell r="L5916">
            <v>152010.47517952073</v>
          </cell>
          <cell r="M5916">
            <v>25489.853587570509</v>
          </cell>
        </row>
        <row r="5917">
          <cell r="A5917">
            <v>38504</v>
          </cell>
          <cell r="B5917" t="str">
            <v>Electricity</v>
          </cell>
          <cell r="C5917" t="str">
            <v>Offenbach</v>
          </cell>
          <cell r="G5917" t="str">
            <v>$/MWh</v>
          </cell>
          <cell r="H5917">
            <v>9583.3333333333339</v>
          </cell>
          <cell r="I5917" t="str">
            <v>Euro</v>
          </cell>
          <cell r="J5917" t="str">
            <v>Schek</v>
          </cell>
          <cell r="K5917">
            <v>0</v>
          </cell>
          <cell r="L5917">
            <v>0</v>
          </cell>
          <cell r="M5917">
            <v>0</v>
          </cell>
        </row>
        <row r="5918">
          <cell r="A5918">
            <v>38504</v>
          </cell>
          <cell r="B5918" t="str">
            <v>NG</v>
          </cell>
          <cell r="C5918" t="str">
            <v>Offenbach</v>
          </cell>
          <cell r="E5918">
            <v>4.9400000000000004</v>
          </cell>
          <cell r="G5918" t="str">
            <v>€/mmbtu</v>
          </cell>
          <cell r="H5918">
            <v>25489.853587570509</v>
          </cell>
          <cell r="I5918" t="str">
            <v>Euro</v>
          </cell>
          <cell r="J5918" t="str">
            <v>Schek</v>
          </cell>
          <cell r="K5918">
            <v>152010.47517952073</v>
          </cell>
          <cell r="L5918">
            <v>152010.47517952073</v>
          </cell>
          <cell r="M5918">
            <v>25489.853587570509</v>
          </cell>
        </row>
        <row r="5919">
          <cell r="A5919">
            <v>38534</v>
          </cell>
          <cell r="B5919" t="str">
            <v>Electricity</v>
          </cell>
          <cell r="C5919" t="str">
            <v>Offenbach</v>
          </cell>
          <cell r="G5919" t="str">
            <v>$/MWh</v>
          </cell>
          <cell r="H5919">
            <v>9583.3333333333339</v>
          </cell>
          <cell r="I5919" t="str">
            <v>Euro</v>
          </cell>
          <cell r="J5919" t="str">
            <v>Schek</v>
          </cell>
          <cell r="K5919">
            <v>0</v>
          </cell>
          <cell r="L5919">
            <v>0</v>
          </cell>
          <cell r="M5919">
            <v>0</v>
          </cell>
        </row>
        <row r="5920">
          <cell r="A5920">
            <v>38534</v>
          </cell>
          <cell r="B5920" t="str">
            <v>NG</v>
          </cell>
          <cell r="C5920" t="str">
            <v>Offenbach</v>
          </cell>
          <cell r="E5920">
            <v>5.17</v>
          </cell>
          <cell r="G5920" t="str">
            <v>€/mmbtu</v>
          </cell>
          <cell r="H5920">
            <v>25489.853587570509</v>
          </cell>
          <cell r="I5920" t="str">
            <v>Euro</v>
          </cell>
          <cell r="J5920" t="str">
            <v>Schek</v>
          </cell>
          <cell r="K5920">
            <v>159087.88596723118</v>
          </cell>
          <cell r="L5920">
            <v>159087.88596723118</v>
          </cell>
          <cell r="M5920">
            <v>25489.853587570509</v>
          </cell>
        </row>
        <row r="5921">
          <cell r="A5921">
            <v>38565</v>
          </cell>
          <cell r="B5921" t="str">
            <v>Electricity</v>
          </cell>
          <cell r="C5921" t="str">
            <v>Offenbach</v>
          </cell>
          <cell r="G5921" t="str">
            <v>$/MWh</v>
          </cell>
          <cell r="H5921">
            <v>9583.3333333333339</v>
          </cell>
          <cell r="I5921" t="str">
            <v>Euro</v>
          </cell>
          <cell r="J5921" t="str">
            <v>Schek</v>
          </cell>
          <cell r="K5921">
            <v>0</v>
          </cell>
          <cell r="L5921">
            <v>0</v>
          </cell>
          <cell r="M5921">
            <v>0</v>
          </cell>
        </row>
        <row r="5922">
          <cell r="A5922">
            <v>38565</v>
          </cell>
          <cell r="B5922" t="str">
            <v>NG</v>
          </cell>
          <cell r="C5922" t="str">
            <v>Offenbach</v>
          </cell>
          <cell r="E5922">
            <v>5.17</v>
          </cell>
          <cell r="G5922" t="str">
            <v>€/mmbtu</v>
          </cell>
          <cell r="H5922">
            <v>25489.853587570509</v>
          </cell>
          <cell r="I5922" t="str">
            <v>Euro</v>
          </cell>
          <cell r="J5922" t="str">
            <v>Schek</v>
          </cell>
          <cell r="K5922">
            <v>159087.88596723118</v>
          </cell>
          <cell r="L5922">
            <v>159087.88596723118</v>
          </cell>
          <cell r="M5922">
            <v>25489.853587570509</v>
          </cell>
        </row>
        <row r="5923">
          <cell r="A5923">
            <v>38596</v>
          </cell>
          <cell r="B5923" t="str">
            <v>Electricity</v>
          </cell>
          <cell r="C5923" t="str">
            <v>Offenbach</v>
          </cell>
          <cell r="G5923" t="str">
            <v>$/MWh</v>
          </cell>
          <cell r="H5923">
            <v>9583.3333333333339</v>
          </cell>
          <cell r="I5923" t="str">
            <v>Euro</v>
          </cell>
          <cell r="J5923" t="str">
            <v>Schek</v>
          </cell>
          <cell r="K5923">
            <v>0</v>
          </cell>
          <cell r="L5923">
            <v>0</v>
          </cell>
          <cell r="M5923">
            <v>0</v>
          </cell>
        </row>
        <row r="5924">
          <cell r="A5924">
            <v>38596</v>
          </cell>
          <cell r="B5924" t="str">
            <v>NG</v>
          </cell>
          <cell r="C5924" t="str">
            <v>Offenbach</v>
          </cell>
          <cell r="E5924">
            <v>5.17</v>
          </cell>
          <cell r="G5924" t="str">
            <v>€/mmbtu</v>
          </cell>
          <cell r="H5924">
            <v>25489.853587570509</v>
          </cell>
          <cell r="I5924" t="str">
            <v>Euro</v>
          </cell>
          <cell r="J5924" t="str">
            <v>Schek</v>
          </cell>
          <cell r="K5924">
            <v>159087.88596723118</v>
          </cell>
          <cell r="L5924">
            <v>159087.88596723118</v>
          </cell>
          <cell r="M5924">
            <v>25489.853587570509</v>
          </cell>
        </row>
        <row r="5925">
          <cell r="A5925">
            <v>38626</v>
          </cell>
          <cell r="B5925" t="str">
            <v>Electricity</v>
          </cell>
          <cell r="C5925" t="str">
            <v>Offenbach</v>
          </cell>
          <cell r="G5925" t="str">
            <v>$/MWh</v>
          </cell>
          <cell r="H5925">
            <v>9583.3333333333339</v>
          </cell>
          <cell r="I5925" t="str">
            <v>Euro</v>
          </cell>
          <cell r="J5925" t="str">
            <v>Schek</v>
          </cell>
          <cell r="K5925">
            <v>0</v>
          </cell>
          <cell r="L5925">
            <v>0</v>
          </cell>
          <cell r="M5925">
            <v>0</v>
          </cell>
        </row>
        <row r="5926">
          <cell r="A5926">
            <v>38626</v>
          </cell>
          <cell r="B5926" t="str">
            <v>NG</v>
          </cell>
          <cell r="C5926" t="str">
            <v>Offenbach</v>
          </cell>
          <cell r="E5926">
            <v>5.29</v>
          </cell>
          <cell r="G5926" t="str">
            <v>€/mmbtu</v>
          </cell>
          <cell r="H5926">
            <v>25489.853587570509</v>
          </cell>
          <cell r="I5926" t="str">
            <v>Euro</v>
          </cell>
          <cell r="J5926" t="str">
            <v>Schek</v>
          </cell>
          <cell r="K5926">
            <v>162780.448117341</v>
          </cell>
          <cell r="L5926">
            <v>162780.448117341</v>
          </cell>
          <cell r="M5926">
            <v>25489.853587570509</v>
          </cell>
        </row>
        <row r="5927">
          <cell r="A5927">
            <v>38657</v>
          </cell>
          <cell r="B5927" t="str">
            <v>Electricity</v>
          </cell>
          <cell r="C5927" t="str">
            <v>Offenbach</v>
          </cell>
          <cell r="G5927" t="str">
            <v>$/MWh</v>
          </cell>
          <cell r="H5927">
            <v>9583.3333333333339</v>
          </cell>
          <cell r="I5927" t="str">
            <v>Euro</v>
          </cell>
          <cell r="J5927" t="str">
            <v>Schek</v>
          </cell>
          <cell r="K5927">
            <v>0</v>
          </cell>
          <cell r="L5927">
            <v>0</v>
          </cell>
          <cell r="M5927">
            <v>0</v>
          </cell>
        </row>
        <row r="5928">
          <cell r="A5928">
            <v>38657</v>
          </cell>
          <cell r="B5928" t="str">
            <v>NG</v>
          </cell>
          <cell r="C5928" t="str">
            <v>Offenbach</v>
          </cell>
          <cell r="E5928">
            <v>5.29</v>
          </cell>
          <cell r="G5928" t="str">
            <v>€/mmbtu</v>
          </cell>
          <cell r="H5928">
            <v>25489.853587570509</v>
          </cell>
          <cell r="I5928" t="str">
            <v>Euro</v>
          </cell>
          <cell r="J5928" t="str">
            <v>Schek</v>
          </cell>
          <cell r="K5928">
            <v>162780.448117341</v>
          </cell>
          <cell r="L5928">
            <v>162780.448117341</v>
          </cell>
          <cell r="M5928">
            <v>25489.853587570509</v>
          </cell>
        </row>
        <row r="5929">
          <cell r="A5929">
            <v>38687</v>
          </cell>
          <cell r="B5929" t="str">
            <v>Electricity</v>
          </cell>
          <cell r="C5929" t="str">
            <v>Offenbach</v>
          </cell>
          <cell r="G5929" t="str">
            <v>$/MWh</v>
          </cell>
          <cell r="H5929">
            <v>9583.3333333333339</v>
          </cell>
          <cell r="I5929" t="str">
            <v>Euro</v>
          </cell>
          <cell r="J5929" t="str">
            <v>Schek</v>
          </cell>
          <cell r="K5929">
            <v>0</v>
          </cell>
          <cell r="L5929">
            <v>0</v>
          </cell>
          <cell r="M5929">
            <v>0</v>
          </cell>
        </row>
        <row r="5930">
          <cell r="A5930">
            <v>38687</v>
          </cell>
          <cell r="B5930" t="str">
            <v>NG</v>
          </cell>
          <cell r="C5930" t="str">
            <v>Offenbach</v>
          </cell>
          <cell r="E5930">
            <v>5.29</v>
          </cell>
          <cell r="G5930" t="str">
            <v>€/mmbtu</v>
          </cell>
          <cell r="H5930">
            <v>25489.853587570509</v>
          </cell>
          <cell r="I5930" t="str">
            <v>Euro</v>
          </cell>
          <cell r="J5930" t="str">
            <v>Schek</v>
          </cell>
          <cell r="K5930">
            <v>162780.448117341</v>
          </cell>
          <cell r="L5930">
            <v>162780.448117341</v>
          </cell>
          <cell r="M5930">
            <v>25489.853587570509</v>
          </cell>
        </row>
        <row r="5931">
          <cell r="A5931">
            <v>38108</v>
          </cell>
          <cell r="B5931" t="str">
            <v>NG</v>
          </cell>
          <cell r="C5931" t="str">
            <v>Rohm &amp; Haas</v>
          </cell>
          <cell r="D5931" t="str">
            <v>Conoco Phillips</v>
          </cell>
          <cell r="E5931">
            <v>6.1769999999999996</v>
          </cell>
          <cell r="F5931">
            <v>0.01</v>
          </cell>
          <cell r="G5931" t="str">
            <v>$/MMBtu</v>
          </cell>
          <cell r="H5931">
            <v>151170</v>
          </cell>
          <cell r="I5931" t="str">
            <v>US</v>
          </cell>
          <cell r="J5931" t="str">
            <v>Greene</v>
          </cell>
          <cell r="K5931">
            <v>935288.78999999992</v>
          </cell>
          <cell r="L5931">
            <v>933777.09</v>
          </cell>
          <cell r="M5931">
            <v>151170</v>
          </cell>
        </row>
        <row r="5932">
          <cell r="A5932">
            <v>38108</v>
          </cell>
          <cell r="B5932" t="str">
            <v>NG</v>
          </cell>
          <cell r="C5932" t="str">
            <v>Rohm &amp; Haas</v>
          </cell>
          <cell r="D5932" t="str">
            <v>El Paso Energy</v>
          </cell>
          <cell r="E5932">
            <v>6.5750000000000002</v>
          </cell>
          <cell r="F5932">
            <v>0.01</v>
          </cell>
          <cell r="G5932" t="str">
            <v>$/MMBtu</v>
          </cell>
          <cell r="H5932">
            <v>218310</v>
          </cell>
          <cell r="I5932" t="str">
            <v>US</v>
          </cell>
          <cell r="J5932" t="str">
            <v>Greene</v>
          </cell>
          <cell r="K5932">
            <v>1437571.35</v>
          </cell>
          <cell r="L5932">
            <v>1435388.25</v>
          </cell>
          <cell r="M5932">
            <v>218310</v>
          </cell>
        </row>
        <row r="5933">
          <cell r="A5933">
            <v>37622</v>
          </cell>
          <cell r="B5933" t="str">
            <v>NG</v>
          </cell>
          <cell r="C5933" t="str">
            <v>Rohm &amp; Haas</v>
          </cell>
          <cell r="D5933" t="str">
            <v>Kinder-Morgan</v>
          </cell>
          <cell r="E5933">
            <v>4.7154304030795053</v>
          </cell>
          <cell r="G5933" t="str">
            <v>$/MMBtu</v>
          </cell>
          <cell r="H5933">
            <v>516666.66666666669</v>
          </cell>
          <cell r="I5933" t="str">
            <v>US</v>
          </cell>
          <cell r="J5933" t="str">
            <v>Greene</v>
          </cell>
          <cell r="K5933">
            <v>2436305.7082577446</v>
          </cell>
          <cell r="L5933">
            <v>2436305.7082577446</v>
          </cell>
          <cell r="M5933">
            <v>516666.66666666669</v>
          </cell>
        </row>
        <row r="5934">
          <cell r="A5934">
            <v>37653</v>
          </cell>
          <cell r="B5934" t="str">
            <v>NG</v>
          </cell>
          <cell r="C5934" t="str">
            <v>Rohm &amp; Haas</v>
          </cell>
          <cell r="D5934" t="str">
            <v>Kinder-Morgan</v>
          </cell>
          <cell r="E5934">
            <v>5.0895390612457545</v>
          </cell>
          <cell r="G5934" t="str">
            <v>$/MMBtu</v>
          </cell>
          <cell r="H5934">
            <v>516666.66666666669</v>
          </cell>
          <cell r="I5934" t="str">
            <v>US</v>
          </cell>
          <cell r="J5934" t="str">
            <v>Greene</v>
          </cell>
          <cell r="K5934">
            <v>2629595.1816436402</v>
          </cell>
          <cell r="L5934">
            <v>2629595.1816436402</v>
          </cell>
          <cell r="M5934">
            <v>516666.66666666669</v>
          </cell>
        </row>
        <row r="5935">
          <cell r="A5935">
            <v>37681</v>
          </cell>
          <cell r="B5935" t="str">
            <v>NG</v>
          </cell>
          <cell r="C5935" t="str">
            <v>Rohm &amp; Haas</v>
          </cell>
          <cell r="D5935" t="str">
            <v>Kinder-Morgan</v>
          </cell>
          <cell r="E5935">
            <v>6.3492167322540132</v>
          </cell>
          <cell r="G5935" t="str">
            <v>$/MMBtu</v>
          </cell>
          <cell r="H5935">
            <v>516666.66666666669</v>
          </cell>
          <cell r="I5935" t="str">
            <v>US</v>
          </cell>
          <cell r="J5935" t="str">
            <v>Greene</v>
          </cell>
          <cell r="K5935">
            <v>3280428.6449979069</v>
          </cell>
          <cell r="L5935">
            <v>3280428.6449979069</v>
          </cell>
          <cell r="M5935">
            <v>516666.66666666669</v>
          </cell>
        </row>
        <row r="5936">
          <cell r="A5936">
            <v>37712</v>
          </cell>
          <cell r="B5936" t="str">
            <v>NG</v>
          </cell>
          <cell r="C5936" t="str">
            <v>Rohm &amp; Haas</v>
          </cell>
          <cell r="D5936" t="str">
            <v>Kinder-Morgan</v>
          </cell>
          <cell r="E5936">
            <v>5.9992394010856467</v>
          </cell>
          <cell r="G5936" t="str">
            <v>$/MMBtu</v>
          </cell>
          <cell r="H5936">
            <v>516666.66666666669</v>
          </cell>
          <cell r="I5936" t="str">
            <v>US</v>
          </cell>
          <cell r="J5936" t="str">
            <v>Greene</v>
          </cell>
          <cell r="K5936">
            <v>3099607.0238942509</v>
          </cell>
          <cell r="L5936">
            <v>3099607.0238942509</v>
          </cell>
          <cell r="M5936">
            <v>516666.66666666669</v>
          </cell>
        </row>
        <row r="5937">
          <cell r="A5937">
            <v>37742</v>
          </cell>
          <cell r="B5937" t="str">
            <v>NG</v>
          </cell>
          <cell r="C5937" t="str">
            <v>Rohm &amp; Haas</v>
          </cell>
          <cell r="D5937" t="str">
            <v>Kinder-Morgan</v>
          </cell>
          <cell r="E5937">
            <v>5.8006304623902878</v>
          </cell>
          <cell r="G5937" t="str">
            <v>$/MMBtu</v>
          </cell>
          <cell r="H5937">
            <v>516666.66666666669</v>
          </cell>
          <cell r="I5937" t="str">
            <v>US</v>
          </cell>
          <cell r="J5937" t="str">
            <v>Greene</v>
          </cell>
          <cell r="K5937">
            <v>2996992.4055683156</v>
          </cell>
          <cell r="L5937">
            <v>2996992.4055683156</v>
          </cell>
          <cell r="M5937">
            <v>516666.66666666669</v>
          </cell>
        </row>
        <row r="5938">
          <cell r="A5938">
            <v>37773</v>
          </cell>
          <cell r="B5938" t="str">
            <v>NG</v>
          </cell>
          <cell r="C5938" t="str">
            <v>Rohm &amp; Haas</v>
          </cell>
          <cell r="D5938" t="str">
            <v>Kinder-Morgan</v>
          </cell>
          <cell r="E5938">
            <v>5.8080793145835496</v>
          </cell>
          <cell r="G5938" t="str">
            <v>$/MMBtu</v>
          </cell>
          <cell r="H5938">
            <v>516666.66666666669</v>
          </cell>
          <cell r="I5938" t="str">
            <v>US</v>
          </cell>
          <cell r="J5938" t="str">
            <v>Greene</v>
          </cell>
          <cell r="K5938">
            <v>3000840.9792015008</v>
          </cell>
          <cell r="L5938">
            <v>3000840.9792015008</v>
          </cell>
          <cell r="M5938">
            <v>516666.66666666669</v>
          </cell>
        </row>
        <row r="5939">
          <cell r="A5939">
            <v>37803</v>
          </cell>
          <cell r="B5939" t="str">
            <v>NG</v>
          </cell>
          <cell r="C5939" t="str">
            <v>Rohm &amp; Haas</v>
          </cell>
          <cell r="D5939" t="str">
            <v>Kinder-Morgan</v>
          </cell>
          <cell r="E5939">
            <v>5.7410921222884612</v>
          </cell>
          <cell r="G5939" t="str">
            <v>$/MMBtu</v>
          </cell>
          <cell r="H5939">
            <v>516666.66666666669</v>
          </cell>
          <cell r="I5939" t="str">
            <v>US</v>
          </cell>
          <cell r="J5939" t="str">
            <v>Greene</v>
          </cell>
          <cell r="K5939">
            <v>2966230.9298490384</v>
          </cell>
          <cell r="L5939">
            <v>2966230.9298490384</v>
          </cell>
          <cell r="M5939">
            <v>516666.66666666669</v>
          </cell>
        </row>
        <row r="5940">
          <cell r="A5940">
            <v>37834</v>
          </cell>
          <cell r="B5940" t="str">
            <v>NG</v>
          </cell>
          <cell r="C5940" t="str">
            <v>Rohm &amp; Haas</v>
          </cell>
          <cell r="D5940" t="str">
            <v>Kinder-Morgan</v>
          </cell>
          <cell r="E5940">
            <v>4.66</v>
          </cell>
          <cell r="G5940" t="str">
            <v>$/MMBtu</v>
          </cell>
          <cell r="H5940">
            <v>516666.66666666669</v>
          </cell>
          <cell r="I5940" t="str">
            <v>US</v>
          </cell>
          <cell r="J5940" t="str">
            <v>Greene</v>
          </cell>
          <cell r="K5940">
            <v>2407666.666666667</v>
          </cell>
          <cell r="L5940">
            <v>2407666.666666667</v>
          </cell>
          <cell r="M5940">
            <v>516666.66666666669</v>
          </cell>
        </row>
        <row r="5941">
          <cell r="A5941">
            <v>37865</v>
          </cell>
          <cell r="B5941" t="str">
            <v>NG</v>
          </cell>
          <cell r="C5941" t="str">
            <v>Rohm &amp; Haas</v>
          </cell>
          <cell r="D5941" t="str">
            <v>Kinder-Morgan</v>
          </cell>
          <cell r="E5941">
            <v>5</v>
          </cell>
          <cell r="G5941" t="str">
            <v>$/MMBtu</v>
          </cell>
          <cell r="H5941">
            <v>516666.66666666669</v>
          </cell>
          <cell r="I5941" t="str">
            <v>US</v>
          </cell>
          <cell r="J5941" t="str">
            <v>Greene</v>
          </cell>
          <cell r="K5941">
            <v>2583333.3333333335</v>
          </cell>
          <cell r="L5941">
            <v>2583333.3333333335</v>
          </cell>
          <cell r="M5941">
            <v>516666.66666666669</v>
          </cell>
        </row>
        <row r="5942">
          <cell r="A5942">
            <v>37895</v>
          </cell>
          <cell r="B5942" t="str">
            <v>NG</v>
          </cell>
          <cell r="C5942" t="str">
            <v>Rohm &amp; Haas</v>
          </cell>
          <cell r="D5942" t="str">
            <v>Kinder-Morgan</v>
          </cell>
          <cell r="E5942">
            <v>4.24</v>
          </cell>
          <cell r="G5942" t="str">
            <v>$/MMBtu</v>
          </cell>
          <cell r="H5942">
            <v>516666.66666666669</v>
          </cell>
          <cell r="I5942" t="str">
            <v>US</v>
          </cell>
          <cell r="J5942" t="str">
            <v>Greene</v>
          </cell>
          <cell r="K5942">
            <v>2190666.666666667</v>
          </cell>
          <cell r="L5942">
            <v>2190666.666666667</v>
          </cell>
          <cell r="M5942">
            <v>516666.66666666669</v>
          </cell>
        </row>
        <row r="5943">
          <cell r="A5943">
            <v>37926</v>
          </cell>
          <cell r="B5943" t="str">
            <v>NG</v>
          </cell>
          <cell r="C5943" t="str">
            <v>Rohm &amp; Haas</v>
          </cell>
          <cell r="D5943" t="str">
            <v>Kinder-Morgan</v>
          </cell>
          <cell r="E5943">
            <v>4.2699999999999996</v>
          </cell>
          <cell r="G5943" t="str">
            <v>$/MMBtu</v>
          </cell>
          <cell r="H5943">
            <v>516666.66666666669</v>
          </cell>
          <cell r="I5943" t="str">
            <v>US</v>
          </cell>
          <cell r="J5943" t="str">
            <v>Greene</v>
          </cell>
          <cell r="K5943">
            <v>2206166.6666666665</v>
          </cell>
          <cell r="L5943">
            <v>2206166.6666666665</v>
          </cell>
          <cell r="M5943">
            <v>516666.66666666669</v>
          </cell>
        </row>
        <row r="5944">
          <cell r="A5944">
            <v>37956</v>
          </cell>
          <cell r="B5944" t="str">
            <v>NG</v>
          </cell>
          <cell r="C5944" t="str">
            <v>Rohm &amp; Haas</v>
          </cell>
          <cell r="D5944" t="str">
            <v>Kinder-Morgan</v>
          </cell>
          <cell r="E5944">
            <v>4.67</v>
          </cell>
          <cell r="G5944" t="str">
            <v>$/MMBtu</v>
          </cell>
          <cell r="H5944">
            <v>516666.66666666669</v>
          </cell>
          <cell r="I5944" t="str">
            <v>US</v>
          </cell>
          <cell r="J5944" t="str">
            <v>Greene</v>
          </cell>
          <cell r="K5944">
            <v>2412833.3333333335</v>
          </cell>
          <cell r="L5944">
            <v>2412833.3333333335</v>
          </cell>
          <cell r="M5944">
            <v>516666.66666666669</v>
          </cell>
        </row>
        <row r="5945">
          <cell r="A5945">
            <v>37987</v>
          </cell>
          <cell r="B5945" t="str">
            <v>NG</v>
          </cell>
          <cell r="C5945" t="str">
            <v>Rohm &amp; Haas</v>
          </cell>
          <cell r="D5945" t="str">
            <v>Kinder-Morgan</v>
          </cell>
          <cell r="E5945">
            <v>5.6891977585997813</v>
          </cell>
          <cell r="F5945">
            <v>0.01</v>
          </cell>
          <cell r="G5945" t="str">
            <v>$/MMBtu</v>
          </cell>
          <cell r="H5945">
            <v>453409</v>
          </cell>
          <cell r="I5945" t="str">
            <v>US</v>
          </cell>
          <cell r="J5945" t="str">
            <v>Greene</v>
          </cell>
          <cell r="K5945">
            <v>2584067.5565289683</v>
          </cell>
          <cell r="L5945">
            <v>2579533.4665289684</v>
          </cell>
          <cell r="M5945">
            <v>453409</v>
          </cell>
        </row>
        <row r="5946">
          <cell r="A5946">
            <v>38018</v>
          </cell>
          <cell r="B5946" t="str">
            <v>NG</v>
          </cell>
          <cell r="C5946" t="str">
            <v>Rohm &amp; Haas</v>
          </cell>
          <cell r="D5946" t="str">
            <v>Kinder-Morgan</v>
          </cell>
          <cell r="E5946">
            <v>5.3050000000000006</v>
          </cell>
          <cell r="G5946" t="str">
            <v>$/MMBtu</v>
          </cell>
          <cell r="H5946">
            <v>516666.66666666669</v>
          </cell>
          <cell r="I5946" t="str">
            <v>US</v>
          </cell>
          <cell r="J5946" t="str">
            <v>Greene</v>
          </cell>
          <cell r="K5946">
            <v>2740916.666666667</v>
          </cell>
          <cell r="L5946">
            <v>2740916.666666667</v>
          </cell>
          <cell r="M5946">
            <v>516666.66666666669</v>
          </cell>
        </row>
        <row r="5947">
          <cell r="A5947">
            <v>38047</v>
          </cell>
          <cell r="B5947" t="str">
            <v>NG</v>
          </cell>
          <cell r="C5947" t="str">
            <v>Rohm &amp; Haas</v>
          </cell>
          <cell r="D5947" t="str">
            <v>Kinder-Morgan</v>
          </cell>
          <cell r="E5947">
            <v>4.8600000000000003</v>
          </cell>
          <cell r="G5947" t="str">
            <v>$/MMBtu</v>
          </cell>
          <cell r="H5947">
            <v>516666.66666666669</v>
          </cell>
          <cell r="I5947" t="str">
            <v>US</v>
          </cell>
          <cell r="J5947" t="str">
            <v>Greene</v>
          </cell>
          <cell r="K5947">
            <v>2511000.0000000005</v>
          </cell>
          <cell r="L5947">
            <v>2511000.0000000005</v>
          </cell>
          <cell r="M5947">
            <v>516666.66666666669</v>
          </cell>
        </row>
        <row r="5948">
          <cell r="A5948">
            <v>38078</v>
          </cell>
          <cell r="B5948" t="str">
            <v>NG</v>
          </cell>
          <cell r="C5948" t="str">
            <v>Rohm &amp; Haas</v>
          </cell>
          <cell r="D5948" t="str">
            <v>Kinder-Morgan</v>
          </cell>
          <cell r="E5948">
            <v>5.2700000000000005</v>
          </cell>
          <cell r="G5948" t="str">
            <v>$/MMBtu</v>
          </cell>
          <cell r="H5948">
            <v>516666.66666666669</v>
          </cell>
          <cell r="I5948" t="str">
            <v>US</v>
          </cell>
          <cell r="J5948" t="str">
            <v>Greene</v>
          </cell>
          <cell r="K5948">
            <v>2722833.3333333335</v>
          </cell>
          <cell r="L5948">
            <v>2722833.3333333335</v>
          </cell>
          <cell r="M5948">
            <v>516666.66666666669</v>
          </cell>
        </row>
        <row r="5949">
          <cell r="A5949">
            <v>38108</v>
          </cell>
          <cell r="B5949" t="str">
            <v>NG</v>
          </cell>
          <cell r="C5949" t="str">
            <v>Rohm &amp; Haas</v>
          </cell>
          <cell r="D5949" t="str">
            <v>Kinder-Morgan</v>
          </cell>
          <cell r="E5949">
            <v>6.6895000000000007</v>
          </cell>
          <cell r="F5949">
            <v>0.01</v>
          </cell>
          <cell r="G5949" t="str">
            <v>$/MMBtu</v>
          </cell>
          <cell r="H5949">
            <v>225584</v>
          </cell>
          <cell r="I5949" t="str">
            <v>US</v>
          </cell>
          <cell r="J5949" t="str">
            <v>Greene</v>
          </cell>
          <cell r="K5949">
            <v>1511300.0080000001</v>
          </cell>
          <cell r="L5949">
            <v>1509044.1680000001</v>
          </cell>
          <cell r="M5949">
            <v>225584</v>
          </cell>
        </row>
        <row r="5950">
          <cell r="A5950">
            <v>38139</v>
          </cell>
          <cell r="B5950" t="str">
            <v>NG</v>
          </cell>
          <cell r="C5950" t="str">
            <v>Rohm &amp; Haas</v>
          </cell>
          <cell r="D5950" t="str">
            <v>Kinder-Morgan</v>
          </cell>
          <cell r="E5950">
            <v>6.54</v>
          </cell>
          <cell r="F5950">
            <v>0.01</v>
          </cell>
          <cell r="G5950" t="str">
            <v>$/MMBtu</v>
          </cell>
          <cell r="H5950">
            <v>595064</v>
          </cell>
          <cell r="I5950" t="str">
            <v>US</v>
          </cell>
          <cell r="J5950" t="str">
            <v>Greene</v>
          </cell>
          <cell r="K5950">
            <v>3897669.1999999997</v>
          </cell>
          <cell r="L5950">
            <v>3891718.56</v>
          </cell>
          <cell r="M5950">
            <v>595064</v>
          </cell>
        </row>
        <row r="5951">
          <cell r="A5951">
            <v>38169</v>
          </cell>
          <cell r="B5951" t="str">
            <v>NG</v>
          </cell>
          <cell r="C5951" t="str">
            <v>Rohm &amp; Haas</v>
          </cell>
          <cell r="D5951" t="str">
            <v>Kinder-Morgan</v>
          </cell>
          <cell r="E5951">
            <v>5.98</v>
          </cell>
          <cell r="G5951" t="str">
            <v>$/MMBtu</v>
          </cell>
          <cell r="H5951">
            <v>516666.66666666669</v>
          </cell>
          <cell r="I5951" t="str">
            <v>US</v>
          </cell>
          <cell r="J5951" t="str">
            <v>Greene</v>
          </cell>
          <cell r="K5951">
            <v>3089666.666666667</v>
          </cell>
          <cell r="L5951">
            <v>3089666.666666667</v>
          </cell>
          <cell r="M5951">
            <v>516666.66666666669</v>
          </cell>
        </row>
        <row r="5952">
          <cell r="A5952">
            <v>38200</v>
          </cell>
          <cell r="B5952" t="str">
            <v>NG</v>
          </cell>
          <cell r="C5952" t="str">
            <v>Rohm &amp; Haas</v>
          </cell>
          <cell r="D5952" t="str">
            <v>Kinder-Morgan</v>
          </cell>
          <cell r="E5952">
            <v>5.9200000000000008</v>
          </cell>
          <cell r="G5952" t="str">
            <v>$/MMBtu</v>
          </cell>
          <cell r="H5952">
            <v>516666.66666666669</v>
          </cell>
          <cell r="I5952" t="str">
            <v>US</v>
          </cell>
          <cell r="J5952" t="str">
            <v>Greene</v>
          </cell>
          <cell r="K5952">
            <v>3058666.666666667</v>
          </cell>
          <cell r="L5952">
            <v>3058666.666666667</v>
          </cell>
          <cell r="M5952">
            <v>516666.66666666669</v>
          </cell>
        </row>
        <row r="5953">
          <cell r="A5953">
            <v>38231</v>
          </cell>
          <cell r="B5953" t="str">
            <v>NG</v>
          </cell>
          <cell r="C5953" t="str">
            <v>Rohm &amp; Haas</v>
          </cell>
          <cell r="D5953" t="str">
            <v>Kinder-Morgan</v>
          </cell>
          <cell r="E5953">
            <v>5.08</v>
          </cell>
          <cell r="G5953" t="str">
            <v>$/MMBtu</v>
          </cell>
          <cell r="H5953">
            <v>516666.66666666669</v>
          </cell>
          <cell r="I5953" t="str">
            <v>US</v>
          </cell>
          <cell r="J5953" t="str">
            <v>Greene</v>
          </cell>
          <cell r="K5953">
            <v>2624666.666666667</v>
          </cell>
          <cell r="L5953">
            <v>2624666.666666667</v>
          </cell>
          <cell r="M5953">
            <v>516666.66666666669</v>
          </cell>
        </row>
        <row r="5954">
          <cell r="A5954">
            <v>38261</v>
          </cell>
          <cell r="B5954" t="str">
            <v>NG</v>
          </cell>
          <cell r="C5954" t="str">
            <v>Rohm &amp; Haas</v>
          </cell>
          <cell r="D5954" t="str">
            <v>Kinder-Morgan</v>
          </cell>
          <cell r="E5954">
            <v>5.4589999999999996</v>
          </cell>
          <cell r="G5954" t="str">
            <v>$/MMBtu</v>
          </cell>
          <cell r="H5954">
            <v>516666.66666666669</v>
          </cell>
          <cell r="I5954" t="str">
            <v>US</v>
          </cell>
          <cell r="J5954" t="str">
            <v>Greene</v>
          </cell>
          <cell r="K5954">
            <v>2820483.333333333</v>
          </cell>
          <cell r="L5954">
            <v>2820483.333333333</v>
          </cell>
          <cell r="M5954">
            <v>516666.66666666669</v>
          </cell>
        </row>
        <row r="5955">
          <cell r="A5955">
            <v>38292</v>
          </cell>
          <cell r="B5955" t="str">
            <v>NG</v>
          </cell>
          <cell r="C5955" t="str">
            <v>Rohm &amp; Haas</v>
          </cell>
          <cell r="D5955" t="str">
            <v>Kinder-Morgan</v>
          </cell>
          <cell r="E5955">
            <v>6.0220000000000002</v>
          </cell>
          <cell r="G5955" t="str">
            <v>$/MMBtu</v>
          </cell>
          <cell r="H5955">
            <v>516666.66666666669</v>
          </cell>
          <cell r="I5955" t="str">
            <v>US</v>
          </cell>
          <cell r="J5955" t="str">
            <v>Greene</v>
          </cell>
          <cell r="K5955">
            <v>3111366.666666667</v>
          </cell>
          <cell r="L5955">
            <v>3111366.666666667</v>
          </cell>
          <cell r="M5955">
            <v>516666.66666666669</v>
          </cell>
        </row>
        <row r="5956">
          <cell r="A5956">
            <v>38322</v>
          </cell>
          <cell r="B5956" t="str">
            <v>NG</v>
          </cell>
          <cell r="C5956" t="str">
            <v>Rohm &amp; Haas</v>
          </cell>
          <cell r="D5956" t="str">
            <v>Kinder-Morgan</v>
          </cell>
          <cell r="E5956">
            <v>6.4620000000000006</v>
          </cell>
          <cell r="G5956" t="str">
            <v>$/MMBtu</v>
          </cell>
          <cell r="H5956">
            <v>516666.66666666669</v>
          </cell>
          <cell r="I5956" t="str">
            <v>US</v>
          </cell>
          <cell r="J5956" t="str">
            <v>Greene</v>
          </cell>
          <cell r="K5956">
            <v>3338700.0000000005</v>
          </cell>
          <cell r="L5956">
            <v>3338700.0000000005</v>
          </cell>
          <cell r="M5956">
            <v>516666.66666666669</v>
          </cell>
        </row>
        <row r="5957">
          <cell r="A5957">
            <v>38353</v>
          </cell>
          <cell r="B5957" t="str">
            <v>NG</v>
          </cell>
          <cell r="C5957" t="str">
            <v>Rohm &amp; Haas</v>
          </cell>
          <cell r="D5957" t="str">
            <v>Kinder-Morgan</v>
          </cell>
          <cell r="E5957">
            <v>7.5820000000000007</v>
          </cell>
          <cell r="G5957" t="str">
            <v>$/MMBtu</v>
          </cell>
          <cell r="H5957">
            <v>516666.66666666669</v>
          </cell>
          <cell r="I5957" t="str">
            <v>US</v>
          </cell>
          <cell r="J5957" t="str">
            <v>Greene</v>
          </cell>
          <cell r="K5957">
            <v>3917366.666666667</v>
          </cell>
          <cell r="L5957">
            <v>3917366.666666667</v>
          </cell>
          <cell r="M5957">
            <v>516666.66666666669</v>
          </cell>
        </row>
        <row r="5958">
          <cell r="A5958">
            <v>38384</v>
          </cell>
          <cell r="B5958" t="str">
            <v>NG</v>
          </cell>
          <cell r="C5958" t="str">
            <v>Rohm &amp; Haas</v>
          </cell>
          <cell r="D5958" t="str">
            <v>Kinder-Morgan</v>
          </cell>
          <cell r="E5958">
            <v>7.6220000000000008</v>
          </cell>
          <cell r="G5958" t="str">
            <v>$/MMBtu</v>
          </cell>
          <cell r="H5958">
            <v>516666.66666666669</v>
          </cell>
          <cell r="I5958" t="str">
            <v>US</v>
          </cell>
          <cell r="J5958" t="str">
            <v>Greene</v>
          </cell>
          <cell r="K5958">
            <v>3938033.333333334</v>
          </cell>
          <cell r="L5958">
            <v>3938033.333333334</v>
          </cell>
          <cell r="M5958">
            <v>516666.66666666669</v>
          </cell>
        </row>
        <row r="5959">
          <cell r="A5959">
            <v>38412</v>
          </cell>
          <cell r="B5959" t="str">
            <v>NG</v>
          </cell>
          <cell r="C5959" t="str">
            <v>Rohm &amp; Haas</v>
          </cell>
          <cell r="D5959" t="str">
            <v>Kinder-Morgan</v>
          </cell>
          <cell r="E5959">
            <v>7.4120000000000008</v>
          </cell>
          <cell r="G5959" t="str">
            <v>$/MMBtu</v>
          </cell>
          <cell r="H5959">
            <v>516666.66666666669</v>
          </cell>
          <cell r="I5959" t="str">
            <v>US</v>
          </cell>
          <cell r="J5959" t="str">
            <v>Greene</v>
          </cell>
          <cell r="K5959">
            <v>3829533.333333334</v>
          </cell>
          <cell r="L5959">
            <v>3829533.333333334</v>
          </cell>
          <cell r="M5959">
            <v>516666.66666666669</v>
          </cell>
        </row>
        <row r="5960">
          <cell r="A5960">
            <v>38443</v>
          </cell>
          <cell r="B5960" t="str">
            <v>NG</v>
          </cell>
          <cell r="C5960" t="str">
            <v>Rohm &amp; Haas</v>
          </cell>
          <cell r="D5960" t="str">
            <v>Kinder-Morgan</v>
          </cell>
          <cell r="E5960">
            <v>6.4280000000000008</v>
          </cell>
          <cell r="G5960" t="str">
            <v>$/MMBtu</v>
          </cell>
          <cell r="H5960">
            <v>516666.66666666669</v>
          </cell>
          <cell r="I5960" t="str">
            <v>US</v>
          </cell>
          <cell r="J5960" t="str">
            <v>Greene</v>
          </cell>
          <cell r="K5960">
            <v>3321133.333333334</v>
          </cell>
          <cell r="L5960">
            <v>3321133.333333334</v>
          </cell>
          <cell r="M5960">
            <v>516666.66666666669</v>
          </cell>
        </row>
        <row r="5961">
          <cell r="A5961">
            <v>38473</v>
          </cell>
          <cell r="B5961" t="str">
            <v>NG</v>
          </cell>
          <cell r="C5961" t="str">
            <v>Rohm &amp; Haas</v>
          </cell>
          <cell r="D5961" t="str">
            <v>Kinder-Morgan</v>
          </cell>
          <cell r="E5961">
            <v>6.2980000000000009</v>
          </cell>
          <cell r="G5961" t="str">
            <v>$/MMBtu</v>
          </cell>
          <cell r="H5961">
            <v>516666.66666666669</v>
          </cell>
          <cell r="I5961" t="str">
            <v>US</v>
          </cell>
          <cell r="J5961" t="str">
            <v>Greene</v>
          </cell>
          <cell r="K5961">
            <v>3253966.6666666674</v>
          </cell>
          <cell r="L5961">
            <v>3253966.6666666674</v>
          </cell>
          <cell r="M5961">
            <v>516666.66666666669</v>
          </cell>
        </row>
        <row r="5962">
          <cell r="A5962">
            <v>38504</v>
          </cell>
          <cell r="B5962" t="str">
            <v>NG</v>
          </cell>
          <cell r="C5962" t="str">
            <v>Rohm &amp; Haas</v>
          </cell>
          <cell r="D5962" t="str">
            <v>Kinder-Morgan</v>
          </cell>
          <cell r="E5962">
            <v>6.3250000000000011</v>
          </cell>
          <cell r="G5962" t="str">
            <v>$/MMBtu</v>
          </cell>
          <cell r="H5962">
            <v>516666.66666666669</v>
          </cell>
          <cell r="I5962" t="str">
            <v>US</v>
          </cell>
          <cell r="J5962" t="str">
            <v>Greene</v>
          </cell>
          <cell r="K5962">
            <v>3267916.6666666674</v>
          </cell>
          <cell r="L5962">
            <v>3267916.6666666674</v>
          </cell>
          <cell r="M5962">
            <v>516666.66666666669</v>
          </cell>
        </row>
        <row r="5963">
          <cell r="A5963">
            <v>38534</v>
          </cell>
          <cell r="B5963" t="str">
            <v>NG</v>
          </cell>
          <cell r="C5963" t="str">
            <v>Rohm &amp; Haas</v>
          </cell>
          <cell r="D5963" t="str">
            <v>Kinder-Morgan</v>
          </cell>
          <cell r="E5963">
            <v>6.375</v>
          </cell>
          <cell r="G5963" t="str">
            <v>$/MMBtu</v>
          </cell>
          <cell r="H5963">
            <v>516666.66666666669</v>
          </cell>
          <cell r="I5963" t="str">
            <v>US</v>
          </cell>
          <cell r="J5963" t="str">
            <v>Greene</v>
          </cell>
          <cell r="K5963">
            <v>3293750</v>
          </cell>
          <cell r="L5963">
            <v>3293750</v>
          </cell>
          <cell r="M5963">
            <v>516666.66666666669</v>
          </cell>
        </row>
        <row r="5964">
          <cell r="A5964">
            <v>38565</v>
          </cell>
          <cell r="B5964" t="str">
            <v>NG</v>
          </cell>
          <cell r="C5964" t="str">
            <v>Rohm &amp; Haas</v>
          </cell>
          <cell r="D5964" t="str">
            <v>Kinder-Morgan</v>
          </cell>
          <cell r="E5964">
            <v>6.4040000000000008</v>
          </cell>
          <cell r="G5964" t="str">
            <v>$/MMBtu</v>
          </cell>
          <cell r="H5964">
            <v>516666.66666666669</v>
          </cell>
          <cell r="I5964" t="str">
            <v>US</v>
          </cell>
          <cell r="J5964" t="str">
            <v>Greene</v>
          </cell>
          <cell r="K5964">
            <v>3308733.333333334</v>
          </cell>
          <cell r="L5964">
            <v>3308733.333333334</v>
          </cell>
          <cell r="M5964">
            <v>516666.66666666669</v>
          </cell>
        </row>
        <row r="5965">
          <cell r="A5965">
            <v>38596</v>
          </cell>
          <cell r="B5965" t="str">
            <v>NG</v>
          </cell>
          <cell r="C5965" t="str">
            <v>Rohm &amp; Haas</v>
          </cell>
          <cell r="D5965" t="str">
            <v>Kinder-Morgan</v>
          </cell>
          <cell r="E5965">
            <v>6.3540000000000001</v>
          </cell>
          <cell r="G5965" t="str">
            <v>$/MMBtu</v>
          </cell>
          <cell r="H5965">
            <v>516666.66666666669</v>
          </cell>
          <cell r="I5965" t="str">
            <v>US</v>
          </cell>
          <cell r="J5965" t="str">
            <v>Greene</v>
          </cell>
          <cell r="K5965">
            <v>3282900</v>
          </cell>
          <cell r="L5965">
            <v>3282900</v>
          </cell>
          <cell r="M5965">
            <v>516666.66666666669</v>
          </cell>
          <cell r="N5965">
            <v>0</v>
          </cell>
        </row>
        <row r="5966">
          <cell r="A5966">
            <v>38626</v>
          </cell>
          <cell r="B5966" t="str">
            <v>NG</v>
          </cell>
          <cell r="C5966" t="str">
            <v>Rohm &amp; Haas</v>
          </cell>
          <cell r="D5966" t="str">
            <v>Kinder-Morgan</v>
          </cell>
          <cell r="E5966">
            <v>6.218</v>
          </cell>
          <cell r="G5966" t="str">
            <v>$/MMBtu</v>
          </cell>
          <cell r="H5966">
            <v>516666.66666666669</v>
          </cell>
          <cell r="I5966" t="str">
            <v>US</v>
          </cell>
          <cell r="J5966" t="str">
            <v>Greene</v>
          </cell>
          <cell r="K5966">
            <v>3212633.3333333335</v>
          </cell>
          <cell r="L5966">
            <v>3212633.3333333335</v>
          </cell>
          <cell r="M5966">
            <v>516666.66666666669</v>
          </cell>
        </row>
        <row r="5967">
          <cell r="A5967">
            <v>38657</v>
          </cell>
          <cell r="B5967" t="str">
            <v>NG</v>
          </cell>
          <cell r="C5967" t="str">
            <v>Rohm &amp; Haas</v>
          </cell>
          <cell r="D5967" t="str">
            <v>Kinder-Morgan</v>
          </cell>
          <cell r="E5967">
            <v>6.4180000000000001</v>
          </cell>
          <cell r="G5967" t="str">
            <v>$/MMBtu</v>
          </cell>
          <cell r="H5967">
            <v>516666.66666666669</v>
          </cell>
          <cell r="I5967" t="str">
            <v>US</v>
          </cell>
          <cell r="J5967" t="str">
            <v>Greene</v>
          </cell>
          <cell r="K5967">
            <v>3315966.666666667</v>
          </cell>
          <cell r="L5967">
            <v>3315966.666666667</v>
          </cell>
          <cell r="M5967">
            <v>516666.66666666669</v>
          </cell>
        </row>
        <row r="5968">
          <cell r="A5968">
            <v>38687</v>
          </cell>
          <cell r="B5968" t="str">
            <v>NG</v>
          </cell>
          <cell r="C5968" t="str">
            <v>Rohm &amp; Haas</v>
          </cell>
          <cell r="D5968" t="str">
            <v>Kinder-Morgan</v>
          </cell>
          <cell r="E5968">
            <v>6.5480000000000009</v>
          </cell>
          <cell r="G5968" t="str">
            <v>$/MMBtu</v>
          </cell>
          <cell r="H5968">
            <v>516666.66666666669</v>
          </cell>
          <cell r="I5968" t="str">
            <v>US</v>
          </cell>
          <cell r="J5968" t="str">
            <v>Greene</v>
          </cell>
          <cell r="K5968">
            <v>3383133.333333334</v>
          </cell>
          <cell r="L5968">
            <v>3383133.333333334</v>
          </cell>
          <cell r="M5968">
            <v>516666.66666666669</v>
          </cell>
        </row>
        <row r="5969">
          <cell r="A5969">
            <v>37622</v>
          </cell>
          <cell r="B5969" t="str">
            <v>NG</v>
          </cell>
          <cell r="C5969" t="str">
            <v>Rozenburg</v>
          </cell>
          <cell r="D5969" t="str">
            <v>Gasunie</v>
          </cell>
          <cell r="E5969">
            <v>21.720326893175699</v>
          </cell>
          <cell r="G5969" t="str">
            <v>€/MWh</v>
          </cell>
          <cell r="H5969">
            <v>2091.6666666666665</v>
          </cell>
          <cell r="I5969" t="str">
            <v>Euro</v>
          </cell>
          <cell r="J5969" t="str">
            <v>Schek</v>
          </cell>
          <cell r="K5969">
            <v>48257.53448090615</v>
          </cell>
          <cell r="L5969">
            <v>48257.53448090615</v>
          </cell>
          <cell r="M5969">
            <v>7137.0636833333319</v>
          </cell>
        </row>
        <row r="5970">
          <cell r="A5970">
            <v>37653</v>
          </cell>
          <cell r="B5970" t="str">
            <v>NG</v>
          </cell>
          <cell r="C5970" t="str">
            <v>Rozenburg</v>
          </cell>
          <cell r="D5970" t="str">
            <v>Gasunie</v>
          </cell>
          <cell r="E5970">
            <v>17.789589352245397</v>
          </cell>
          <cell r="G5970" t="str">
            <v>€/MWh</v>
          </cell>
          <cell r="H5970">
            <v>2091.6666666666665</v>
          </cell>
          <cell r="I5970" t="str">
            <v>Euro</v>
          </cell>
          <cell r="J5970" t="str">
            <v>Schek</v>
          </cell>
          <cell r="K5970">
            <v>40086.215640855546</v>
          </cell>
          <cell r="L5970">
            <v>40086.215640855546</v>
          </cell>
          <cell r="M5970">
            <v>7137.0636833333319</v>
          </cell>
        </row>
        <row r="5971">
          <cell r="A5971">
            <v>37681</v>
          </cell>
          <cell r="B5971" t="str">
            <v>NG</v>
          </cell>
          <cell r="C5971" t="str">
            <v>Rozenburg</v>
          </cell>
          <cell r="D5971" t="str">
            <v>Gasunie</v>
          </cell>
          <cell r="E5971">
            <v>17.664196574285359</v>
          </cell>
          <cell r="G5971" t="str">
            <v>€/MWh</v>
          </cell>
          <cell r="H5971">
            <v>2091.6666666666665</v>
          </cell>
          <cell r="I5971" t="str">
            <v>Euro</v>
          </cell>
          <cell r="J5971" t="str">
            <v>Schek</v>
          </cell>
          <cell r="K5971">
            <v>39929.283389128141</v>
          </cell>
          <cell r="L5971">
            <v>39929.283389128133</v>
          </cell>
          <cell r="M5971">
            <v>7137.0636833333319</v>
          </cell>
        </row>
        <row r="5972">
          <cell r="A5972">
            <v>37712</v>
          </cell>
          <cell r="B5972" t="str">
            <v>NG</v>
          </cell>
          <cell r="C5972" t="str">
            <v>Rozenburg</v>
          </cell>
          <cell r="D5972" t="str">
            <v>Gasunie</v>
          </cell>
          <cell r="E5972">
            <v>18.027285414588576</v>
          </cell>
          <cell r="G5972" t="str">
            <v>€/MWh</v>
          </cell>
          <cell r="H5972">
            <v>2091.6666666666665</v>
          </cell>
          <cell r="I5972" t="str">
            <v>Euro</v>
          </cell>
          <cell r="J5972" t="str">
            <v>Schek</v>
          </cell>
          <cell r="K5972">
            <v>40904.631697118057</v>
          </cell>
          <cell r="L5972">
            <v>40904.631697118057</v>
          </cell>
          <cell r="M5972">
            <v>7137.0636833333319</v>
          </cell>
        </row>
        <row r="5973">
          <cell r="A5973">
            <v>37742</v>
          </cell>
          <cell r="B5973" t="str">
            <v>NG</v>
          </cell>
          <cell r="C5973" t="str">
            <v>Rozenburg</v>
          </cell>
          <cell r="D5973" t="str">
            <v>Gasunie</v>
          </cell>
          <cell r="E5973">
            <v>17.002208156457815</v>
          </cell>
          <cell r="G5973" t="str">
            <v>€/MWh</v>
          </cell>
          <cell r="H5973">
            <v>2091.6666666666665</v>
          </cell>
          <cell r="I5973" t="str">
            <v>Euro</v>
          </cell>
          <cell r="J5973" t="str">
            <v>Schek</v>
          </cell>
          <cell r="K5973">
            <v>41189.011076576411</v>
          </cell>
          <cell r="L5973">
            <v>41189.011076576411</v>
          </cell>
          <cell r="M5973">
            <v>7137.0636833333319</v>
          </cell>
        </row>
        <row r="5974">
          <cell r="A5974">
            <v>37773</v>
          </cell>
          <cell r="B5974" t="str">
            <v>NG</v>
          </cell>
          <cell r="C5974" t="str">
            <v>Rozenburg</v>
          </cell>
          <cell r="D5974" t="str">
            <v>Gasunie</v>
          </cell>
          <cell r="E5974">
            <v>16.820693785149743</v>
          </cell>
          <cell r="G5974" t="str">
            <v>€/MWh</v>
          </cell>
          <cell r="H5974">
            <v>2091.6666666666665</v>
          </cell>
          <cell r="I5974" t="str">
            <v>Euro</v>
          </cell>
          <cell r="J5974" t="str">
            <v>Schek</v>
          </cell>
          <cell r="K5974">
            <v>41034.264713055469</v>
          </cell>
          <cell r="L5974">
            <v>41034.264713055461</v>
          </cell>
          <cell r="M5974">
            <v>7137.0636833333319</v>
          </cell>
        </row>
        <row r="5975">
          <cell r="A5975">
            <v>37803</v>
          </cell>
          <cell r="B5975" t="str">
            <v>NG</v>
          </cell>
          <cell r="C5975" t="str">
            <v>Rozenburg</v>
          </cell>
          <cell r="D5975" t="str">
            <v>Gasunie</v>
          </cell>
          <cell r="E5975">
            <v>13.778781796246669</v>
          </cell>
          <cell r="G5975" t="str">
            <v>€/MWh</v>
          </cell>
          <cell r="H5975">
            <v>2091.6666666666665</v>
          </cell>
          <cell r="I5975" t="str">
            <v>Euro</v>
          </cell>
          <cell r="J5975" t="str">
            <v>Schek</v>
          </cell>
          <cell r="K5975">
            <v>32774.807461096825</v>
          </cell>
          <cell r="L5975">
            <v>32774.807461096825</v>
          </cell>
          <cell r="M5975">
            <v>7137.0636833333319</v>
          </cell>
        </row>
        <row r="5976">
          <cell r="A5976">
            <v>37834</v>
          </cell>
          <cell r="B5976" t="str">
            <v>NG</v>
          </cell>
          <cell r="C5976" t="str">
            <v>Rozenburg</v>
          </cell>
          <cell r="D5976" t="str">
            <v>Gasunie</v>
          </cell>
          <cell r="E5976">
            <v>13.960354039185702</v>
          </cell>
          <cell r="G5976" t="str">
            <v>€/MWh</v>
          </cell>
          <cell r="H5976">
            <v>2091.6666666666665</v>
          </cell>
          <cell r="I5976" t="str">
            <v>Euro</v>
          </cell>
          <cell r="J5976" t="str">
            <v>Schek</v>
          </cell>
          <cell r="K5976">
            <v>32526.333578554058</v>
          </cell>
          <cell r="L5976">
            <v>32526.333578554055</v>
          </cell>
          <cell r="M5976">
            <v>7137.0636833333319</v>
          </cell>
        </row>
        <row r="5977">
          <cell r="A5977">
            <v>37865</v>
          </cell>
          <cell r="B5977" t="str">
            <v>NG</v>
          </cell>
          <cell r="C5977" t="str">
            <v>Rozenburg</v>
          </cell>
          <cell r="D5977" t="str">
            <v>Gasunie</v>
          </cell>
          <cell r="E5977">
            <v>15.913474697248981</v>
          </cell>
          <cell r="G5977" t="str">
            <v>€/MWh</v>
          </cell>
          <cell r="H5977">
            <v>2091.6666666666665</v>
          </cell>
          <cell r="I5977" t="str">
            <v>Euro</v>
          </cell>
          <cell r="J5977" t="str">
            <v>Schek</v>
          </cell>
          <cell r="K5977">
            <v>37353.195230153789</v>
          </cell>
          <cell r="L5977">
            <v>37353.195230153789</v>
          </cell>
          <cell r="M5977">
            <v>7137.0636833333319</v>
          </cell>
        </row>
        <row r="5978">
          <cell r="A5978">
            <v>37895</v>
          </cell>
          <cell r="B5978" t="str">
            <v>NG</v>
          </cell>
          <cell r="C5978" t="str">
            <v>Rozenburg</v>
          </cell>
          <cell r="D5978" t="str">
            <v>Gasunie</v>
          </cell>
          <cell r="E5978">
            <v>15.059459126776158</v>
          </cell>
          <cell r="G5978" t="str">
            <v>€/MWh</v>
          </cell>
          <cell r="H5978">
            <v>2091.6666666666665</v>
          </cell>
          <cell r="I5978" t="str">
            <v>Euro</v>
          </cell>
          <cell r="J5978" t="str">
            <v>Schek</v>
          </cell>
          <cell r="K5978">
            <v>36829.061853064144</v>
          </cell>
          <cell r="L5978">
            <v>36829.061853064144</v>
          </cell>
          <cell r="M5978">
            <v>7137.0636833333319</v>
          </cell>
        </row>
        <row r="5979">
          <cell r="A5979">
            <v>37926</v>
          </cell>
          <cell r="B5979" t="str">
            <v>NG</v>
          </cell>
          <cell r="C5979" t="str">
            <v>Rozenburg</v>
          </cell>
          <cell r="D5979" t="str">
            <v>Gasunie</v>
          </cell>
          <cell r="E5979">
            <v>12.770515290349957</v>
          </cell>
          <cell r="G5979" t="str">
            <v>€/MWh</v>
          </cell>
          <cell r="H5979">
            <v>2091.6666666666665</v>
          </cell>
          <cell r="I5979" t="str">
            <v>Euro</v>
          </cell>
          <cell r="J5979" t="str">
            <v>Schek</v>
          </cell>
          <cell r="K5979">
            <v>31257.985876538722</v>
          </cell>
          <cell r="L5979">
            <v>31257.985876538725</v>
          </cell>
          <cell r="M5979">
            <v>7137.0636833333319</v>
          </cell>
        </row>
        <row r="5980">
          <cell r="A5980">
            <v>37956</v>
          </cell>
          <cell r="B5980" t="str">
            <v>NG</v>
          </cell>
          <cell r="C5980" t="str">
            <v>Rozenburg</v>
          </cell>
          <cell r="D5980" t="str">
            <v>Gasunie</v>
          </cell>
          <cell r="E5980">
            <v>12.811302915622356</v>
          </cell>
          <cell r="G5980" t="str">
            <v>€/MWh</v>
          </cell>
          <cell r="H5980">
            <v>2091.6666666666665</v>
          </cell>
          <cell r="I5980" t="str">
            <v>Euro</v>
          </cell>
          <cell r="J5980" t="str">
            <v>Schek</v>
          </cell>
          <cell r="K5980">
            <v>32922.763810796168</v>
          </cell>
          <cell r="L5980">
            <v>32922.763810796161</v>
          </cell>
          <cell r="M5980">
            <v>7137.0636833333319</v>
          </cell>
        </row>
        <row r="5981">
          <cell r="A5981">
            <v>37987</v>
          </cell>
          <cell r="B5981" t="str">
            <v>NG</v>
          </cell>
          <cell r="C5981" t="str">
            <v>Rozenburg</v>
          </cell>
          <cell r="D5981" t="str">
            <v>Gasunie</v>
          </cell>
          <cell r="E5981">
            <v>18.315999999999999</v>
          </cell>
          <cell r="G5981" t="str">
            <v>€/MWh</v>
          </cell>
          <cell r="H5981">
            <v>3349</v>
          </cell>
          <cell r="I5981" t="str">
            <v>Euro</v>
          </cell>
          <cell r="J5981" t="str">
            <v>Schek</v>
          </cell>
          <cell r="K5981">
            <v>77368.500209200007</v>
          </cell>
          <cell r="L5981">
            <v>77368.500209200007</v>
          </cell>
          <cell r="M5981">
            <v>11427.263557999999</v>
          </cell>
        </row>
        <row r="5982">
          <cell r="A5982">
            <v>38018</v>
          </cell>
          <cell r="B5982" t="str">
            <v>NG</v>
          </cell>
          <cell r="C5982" t="str">
            <v>Rozenburg</v>
          </cell>
          <cell r="D5982" t="str">
            <v>Gasunie</v>
          </cell>
          <cell r="E5982">
            <v>15.688000000000001</v>
          </cell>
          <cell r="G5982" t="str">
            <v>€/MWh</v>
          </cell>
          <cell r="H5982">
            <v>3299</v>
          </cell>
          <cell r="I5982" t="str">
            <v>Euro</v>
          </cell>
          <cell r="J5982" t="str">
            <v>Schek</v>
          </cell>
          <cell r="K5982">
            <v>65449.008795200003</v>
          </cell>
          <cell r="L5982">
            <v>65449.008795199996</v>
          </cell>
          <cell r="M5982">
            <v>11256.656457999999</v>
          </cell>
        </row>
        <row r="5983">
          <cell r="A5983">
            <v>38047</v>
          </cell>
          <cell r="B5983" t="str">
            <v>NG</v>
          </cell>
          <cell r="C5983" t="str">
            <v>Rozenburg</v>
          </cell>
          <cell r="D5983" t="str">
            <v>Gasunie</v>
          </cell>
          <cell r="E5983">
            <v>15.58</v>
          </cell>
          <cell r="G5983" t="str">
            <v>€/MWh</v>
          </cell>
          <cell r="H5983">
            <v>3390</v>
          </cell>
          <cell r="I5983" t="str">
            <v>Euro</v>
          </cell>
          <cell r="J5983" t="str">
            <v>Schek</v>
          </cell>
          <cell r="K5983">
            <v>64761.387354782608</v>
          </cell>
          <cell r="L5983">
            <v>64761.387354782601</v>
          </cell>
          <cell r="M5983">
            <v>11567.16138</v>
          </cell>
        </row>
        <row r="5984">
          <cell r="A5984">
            <v>38078</v>
          </cell>
          <cell r="B5984" t="str">
            <v>NG</v>
          </cell>
          <cell r="C5984" t="str">
            <v>Rozenburg</v>
          </cell>
          <cell r="D5984" t="str">
            <v>Gasunie</v>
          </cell>
          <cell r="E5984">
            <v>16.376999999999999</v>
          </cell>
          <cell r="G5984" t="str">
            <v>€/MWh</v>
          </cell>
          <cell r="H5984">
            <v>3332</v>
          </cell>
          <cell r="I5984" t="str">
            <v>Euro</v>
          </cell>
          <cell r="J5984" t="str">
            <v>Schek</v>
          </cell>
          <cell r="K5984">
            <v>65402.127280560002</v>
          </cell>
          <cell r="L5984">
            <v>65402.127280560002</v>
          </cell>
          <cell r="M5984">
            <v>11369.257143999999</v>
          </cell>
        </row>
        <row r="5985">
          <cell r="A5985">
            <v>38108</v>
          </cell>
          <cell r="B5985" t="str">
            <v>NG</v>
          </cell>
          <cell r="C5985" t="str">
            <v>Rozenburg</v>
          </cell>
          <cell r="D5985" t="str">
            <v>Gasunie</v>
          </cell>
          <cell r="E5985">
            <v>17.002208156457815</v>
          </cell>
          <cell r="G5985" t="str">
            <v>€/MWh</v>
          </cell>
          <cell r="H5985">
            <v>2849.5833333333335</v>
          </cell>
          <cell r="I5985" t="str">
            <v>Euro</v>
          </cell>
          <cell r="J5985" t="str">
            <v>Schek</v>
          </cell>
          <cell r="K5985">
            <v>58174.1187898973</v>
          </cell>
          <cell r="L5985">
            <v>58174.118789897308</v>
          </cell>
          <cell r="M5985">
            <v>9723.1829741666661</v>
          </cell>
        </row>
        <row r="5986">
          <cell r="A5986">
            <v>38139</v>
          </cell>
          <cell r="B5986" t="str">
            <v>NG</v>
          </cell>
          <cell r="C5986" t="str">
            <v>Rozenburg</v>
          </cell>
          <cell r="D5986" t="str">
            <v>Gasunie</v>
          </cell>
          <cell r="E5986">
            <v>16.820693785149743</v>
          </cell>
          <cell r="G5986" t="str">
            <v>€/MWh</v>
          </cell>
          <cell r="H5986">
            <v>2849.5833333333335</v>
          </cell>
          <cell r="I5986" t="str">
            <v>Euro</v>
          </cell>
          <cell r="J5986" t="str">
            <v>Schek</v>
          </cell>
          <cell r="K5986">
            <v>58181.348673994115</v>
          </cell>
          <cell r="L5986">
            <v>58181.348673994107</v>
          </cell>
          <cell r="M5986">
            <v>9723.1829741666661</v>
          </cell>
        </row>
        <row r="5987">
          <cell r="A5987">
            <v>38169</v>
          </cell>
          <cell r="B5987" t="str">
            <v>NG</v>
          </cell>
          <cell r="C5987" t="str">
            <v>Rozenburg</v>
          </cell>
          <cell r="D5987" t="str">
            <v>Gasunie</v>
          </cell>
          <cell r="E5987">
            <v>13.778781796246669</v>
          </cell>
          <cell r="G5987" t="str">
            <v>€/MWh</v>
          </cell>
          <cell r="H5987">
            <v>2849.5833333333335</v>
          </cell>
          <cell r="I5987" t="str">
            <v>Euro</v>
          </cell>
          <cell r="J5987" t="str">
            <v>Schek</v>
          </cell>
          <cell r="K5987">
            <v>47422.896262118775</v>
          </cell>
          <cell r="L5987">
            <v>47422.896262118775</v>
          </cell>
          <cell r="M5987">
            <v>9723.1829741666661</v>
          </cell>
        </row>
        <row r="5988">
          <cell r="A5988">
            <v>38200</v>
          </cell>
          <cell r="B5988" t="str">
            <v>NG</v>
          </cell>
          <cell r="C5988" t="str">
            <v>Rozenburg</v>
          </cell>
          <cell r="D5988" t="str">
            <v>Gasunie</v>
          </cell>
          <cell r="E5988">
            <v>13.960354039185702</v>
          </cell>
          <cell r="G5988" t="str">
            <v>€/MWh</v>
          </cell>
          <cell r="H5988">
            <v>2849.5833333333335</v>
          </cell>
          <cell r="I5988" t="str">
            <v>Euro</v>
          </cell>
          <cell r="J5988" t="str">
            <v>Schek</v>
          </cell>
          <cell r="K5988">
            <v>48525.098242505934</v>
          </cell>
          <cell r="L5988">
            <v>48525.098242505941</v>
          </cell>
          <cell r="M5988">
            <v>9723.1829741666661</v>
          </cell>
        </row>
        <row r="5989">
          <cell r="A5989">
            <v>38231</v>
          </cell>
          <cell r="B5989" t="str">
            <v>NG</v>
          </cell>
          <cell r="C5989" t="str">
            <v>Rozenburg</v>
          </cell>
          <cell r="D5989" t="str">
            <v>Gasunie</v>
          </cell>
          <cell r="E5989">
            <v>15.913474697248981</v>
          </cell>
          <cell r="G5989" t="str">
            <v>€/MWh</v>
          </cell>
          <cell r="H5989">
            <v>2849.5833333333335</v>
          </cell>
          <cell r="I5989" t="str">
            <v>Euro</v>
          </cell>
          <cell r="J5989" t="str">
            <v>Schek</v>
          </cell>
          <cell r="K5989">
            <v>54742.623487606354</v>
          </cell>
          <cell r="L5989">
            <v>54742.623487606346</v>
          </cell>
          <cell r="M5989">
            <v>9723.1829741666661</v>
          </cell>
        </row>
        <row r="5990">
          <cell r="A5990">
            <v>38261</v>
          </cell>
          <cell r="B5990" t="str">
            <v>NG</v>
          </cell>
          <cell r="C5990" t="str">
            <v>Rozenburg</v>
          </cell>
          <cell r="D5990" t="str">
            <v>Gasunie</v>
          </cell>
          <cell r="E5990">
            <v>15.059459126776158</v>
          </cell>
          <cell r="G5990" t="str">
            <v>€/MWh</v>
          </cell>
          <cell r="H5990">
            <v>2849.5833333333335</v>
          </cell>
          <cell r="I5990" t="str">
            <v>Euro</v>
          </cell>
          <cell r="J5990" t="str">
            <v>Schek</v>
          </cell>
          <cell r="K5990">
            <v>51804.795406915146</v>
          </cell>
          <cell r="L5990">
            <v>51804.795406915146</v>
          </cell>
          <cell r="M5990">
            <v>9723.1829741666661</v>
          </cell>
        </row>
        <row r="5991">
          <cell r="A5991">
            <v>38292</v>
          </cell>
          <cell r="B5991" t="str">
            <v>NG</v>
          </cell>
          <cell r="C5991" t="str">
            <v>Rozenburg</v>
          </cell>
          <cell r="D5991" t="str">
            <v>Gasunie</v>
          </cell>
          <cell r="E5991">
            <v>12.770515290349957</v>
          </cell>
          <cell r="G5991" t="str">
            <v>€/MWh</v>
          </cell>
          <cell r="H5991">
            <v>2849.5833333333335</v>
          </cell>
          <cell r="I5991" t="str">
            <v>Euro</v>
          </cell>
          <cell r="J5991" t="str">
            <v>Schek</v>
          </cell>
          <cell r="K5991">
            <v>43930.789697563792</v>
          </cell>
          <cell r="L5991">
            <v>43930.789697563792</v>
          </cell>
          <cell r="M5991">
            <v>9723.1829741666661</v>
          </cell>
        </row>
        <row r="5992">
          <cell r="A5992">
            <v>38322</v>
          </cell>
          <cell r="B5992" t="str">
            <v>NG</v>
          </cell>
          <cell r="C5992" t="str">
            <v>Rozenburg</v>
          </cell>
          <cell r="D5992" t="str">
            <v>Gasunie</v>
          </cell>
          <cell r="E5992">
            <v>12.811302915622356</v>
          </cell>
          <cell r="G5992" t="str">
            <v>€/MWh</v>
          </cell>
          <cell r="H5992">
            <v>2849.5833333333335</v>
          </cell>
          <cell r="I5992" t="str">
            <v>Euro</v>
          </cell>
          <cell r="J5992" t="str">
            <v>Schek</v>
          </cell>
          <cell r="K5992">
            <v>44071.099821890479</v>
          </cell>
          <cell r="L5992">
            <v>44071.099821890479</v>
          </cell>
          <cell r="M5992">
            <v>9723.1829741666661</v>
          </cell>
        </row>
        <row r="5993">
          <cell r="A5993">
            <v>38353</v>
          </cell>
          <cell r="B5993" t="str">
            <v>NG</v>
          </cell>
          <cell r="C5993" t="str">
            <v>Rozenburg</v>
          </cell>
          <cell r="D5993" t="str">
            <v>Gasunie</v>
          </cell>
          <cell r="G5993" t="str">
            <v>€/mmbtu</v>
          </cell>
          <cell r="H5993">
            <v>2849.5833333333335</v>
          </cell>
          <cell r="I5993" t="str">
            <v>Euro</v>
          </cell>
          <cell r="J5993" t="str">
            <v>Schek</v>
          </cell>
          <cell r="K5993">
            <v>0</v>
          </cell>
          <cell r="L5993">
            <v>144317.63736679193</v>
          </cell>
          <cell r="M5993">
            <v>0</v>
          </cell>
        </row>
        <row r="5994">
          <cell r="A5994">
            <v>38384</v>
          </cell>
          <cell r="B5994" t="str">
            <v>NG</v>
          </cell>
          <cell r="C5994" t="str">
            <v>Rozenburg</v>
          </cell>
          <cell r="D5994" t="str">
            <v>Gasunie</v>
          </cell>
          <cell r="G5994" t="str">
            <v>€/mmbtu</v>
          </cell>
          <cell r="H5994">
            <v>2849.5833333333335</v>
          </cell>
          <cell r="I5994" t="str">
            <v>Euro</v>
          </cell>
          <cell r="J5994" t="str">
            <v>Schek</v>
          </cell>
          <cell r="K5994">
            <v>0</v>
          </cell>
          <cell r="L5994">
            <v>144317.63736679193</v>
          </cell>
          <cell r="M5994">
            <v>0</v>
          </cell>
        </row>
        <row r="5995">
          <cell r="A5995">
            <v>38412</v>
          </cell>
          <cell r="B5995" t="str">
            <v>NG</v>
          </cell>
          <cell r="C5995" t="str">
            <v>Rozenburg</v>
          </cell>
          <cell r="D5995" t="str">
            <v>Gasunie</v>
          </cell>
          <cell r="G5995" t="str">
            <v>€/mmbtu</v>
          </cell>
          <cell r="H5995">
            <v>2849.5833333333335</v>
          </cell>
          <cell r="I5995" t="str">
            <v>Euro</v>
          </cell>
          <cell r="J5995" t="str">
            <v>Schek</v>
          </cell>
          <cell r="K5995">
            <v>0</v>
          </cell>
          <cell r="L5995">
            <v>144317.63736679193</v>
          </cell>
          <cell r="M5995">
            <v>0</v>
          </cell>
        </row>
        <row r="5996">
          <cell r="A5996">
            <v>38443</v>
          </cell>
          <cell r="B5996" t="str">
            <v>NG</v>
          </cell>
          <cell r="C5996" t="str">
            <v>Rozenburg</v>
          </cell>
          <cell r="D5996" t="str">
            <v>Gasunie</v>
          </cell>
          <cell r="G5996" t="str">
            <v>€/mmbtu</v>
          </cell>
          <cell r="H5996">
            <v>2849.5833333333335</v>
          </cell>
          <cell r="I5996" t="str">
            <v>Euro</v>
          </cell>
          <cell r="J5996" t="str">
            <v>Schek</v>
          </cell>
          <cell r="K5996">
            <v>0</v>
          </cell>
          <cell r="L5996">
            <v>144317.63736679193</v>
          </cell>
          <cell r="M5996">
            <v>0</v>
          </cell>
        </row>
        <row r="5997">
          <cell r="A5997">
            <v>38473</v>
          </cell>
          <cell r="B5997" t="str">
            <v>NG</v>
          </cell>
          <cell r="C5997" t="str">
            <v>Rozenburg</v>
          </cell>
          <cell r="D5997" t="str">
            <v>Gasunie</v>
          </cell>
          <cell r="G5997" t="str">
            <v>€/mmbtu</v>
          </cell>
          <cell r="H5997">
            <v>2849.5833333333335</v>
          </cell>
          <cell r="I5997" t="str">
            <v>Euro</v>
          </cell>
          <cell r="J5997" t="str">
            <v>Schek</v>
          </cell>
          <cell r="K5997">
            <v>0</v>
          </cell>
          <cell r="L5997">
            <v>144317.63736679193</v>
          </cell>
          <cell r="M5997">
            <v>0</v>
          </cell>
        </row>
        <row r="5998">
          <cell r="A5998">
            <v>38504</v>
          </cell>
          <cell r="B5998" t="str">
            <v>NG</v>
          </cell>
          <cell r="C5998" t="str">
            <v>Rozenburg</v>
          </cell>
          <cell r="D5998" t="str">
            <v>Gasunie</v>
          </cell>
          <cell r="G5998" t="str">
            <v>€/mmbtu</v>
          </cell>
          <cell r="H5998">
            <v>2849.5833333333335</v>
          </cell>
          <cell r="I5998" t="str">
            <v>Euro</v>
          </cell>
          <cell r="J5998" t="str">
            <v>Schek</v>
          </cell>
          <cell r="K5998">
            <v>0</v>
          </cell>
          <cell r="L5998">
            <v>144317.63736679193</v>
          </cell>
          <cell r="M5998">
            <v>0</v>
          </cell>
        </row>
        <row r="5999">
          <cell r="A5999">
            <v>38534</v>
          </cell>
          <cell r="B5999" t="str">
            <v>NG</v>
          </cell>
          <cell r="C5999" t="str">
            <v>Rozenburg</v>
          </cell>
          <cell r="D5999" t="str">
            <v>Gasunie</v>
          </cell>
          <cell r="G5999" t="str">
            <v>€/mmbtu</v>
          </cell>
          <cell r="H5999">
            <v>2849.5833333333335</v>
          </cell>
          <cell r="I5999" t="str">
            <v>Euro</v>
          </cell>
          <cell r="J5999" t="str">
            <v>Schek</v>
          </cell>
          <cell r="K5999">
            <v>0</v>
          </cell>
          <cell r="L5999">
            <v>144317.63736679193</v>
          </cell>
          <cell r="M5999">
            <v>0</v>
          </cell>
        </row>
        <row r="6000">
          <cell r="A6000">
            <v>38565</v>
          </cell>
          <cell r="B6000" t="str">
            <v>NG</v>
          </cell>
          <cell r="C6000" t="str">
            <v>Rozenburg</v>
          </cell>
          <cell r="D6000" t="str">
            <v>Gasunie</v>
          </cell>
          <cell r="G6000" t="str">
            <v>€/mmbtu</v>
          </cell>
          <cell r="H6000">
            <v>2849.5833333333335</v>
          </cell>
          <cell r="I6000" t="str">
            <v>Euro</v>
          </cell>
          <cell r="J6000" t="str">
            <v>Schek</v>
          </cell>
          <cell r="K6000">
            <v>0</v>
          </cell>
          <cell r="L6000">
            <v>144317.63736679193</v>
          </cell>
          <cell r="M6000">
            <v>0</v>
          </cell>
        </row>
        <row r="6001">
          <cell r="A6001">
            <v>38596</v>
          </cell>
          <cell r="B6001" t="str">
            <v>NG</v>
          </cell>
          <cell r="C6001" t="str">
            <v>Rozenburg</v>
          </cell>
          <cell r="D6001" t="str">
            <v>Gasunie</v>
          </cell>
          <cell r="G6001" t="str">
            <v>€/mmbtu</v>
          </cell>
          <cell r="H6001">
            <v>2849.5833333333335</v>
          </cell>
          <cell r="I6001" t="str">
            <v>Euro</v>
          </cell>
          <cell r="J6001" t="str">
            <v>Schek</v>
          </cell>
          <cell r="K6001">
            <v>0</v>
          </cell>
          <cell r="L6001">
            <v>144317.63736679193</v>
          </cell>
          <cell r="M6001">
            <v>0</v>
          </cell>
        </row>
        <row r="6002">
          <cell r="A6002">
            <v>38626</v>
          </cell>
          <cell r="B6002" t="str">
            <v>NG</v>
          </cell>
          <cell r="C6002" t="str">
            <v>Rozenburg</v>
          </cell>
          <cell r="D6002" t="str">
            <v>Gasunie</v>
          </cell>
          <cell r="G6002" t="str">
            <v>€/mmbtu</v>
          </cell>
          <cell r="H6002">
            <v>2849.5833333333335</v>
          </cell>
          <cell r="I6002" t="str">
            <v>Euro</v>
          </cell>
          <cell r="J6002" t="str">
            <v>Schek</v>
          </cell>
          <cell r="K6002">
            <v>0</v>
          </cell>
          <cell r="L6002">
            <v>144317.63736679193</v>
          </cell>
          <cell r="M6002">
            <v>0</v>
          </cell>
        </row>
        <row r="6003">
          <cell r="A6003">
            <v>38657</v>
          </cell>
          <cell r="B6003" t="str">
            <v>NG</v>
          </cell>
          <cell r="C6003" t="str">
            <v>Rozenburg</v>
          </cell>
          <cell r="D6003" t="str">
            <v>Gasunie</v>
          </cell>
          <cell r="G6003" t="str">
            <v>€/mmbtu</v>
          </cell>
          <cell r="H6003">
            <v>2849.5833333333335</v>
          </cell>
          <cell r="I6003" t="str">
            <v>Euro</v>
          </cell>
          <cell r="J6003" t="str">
            <v>Schek</v>
          </cell>
          <cell r="K6003">
            <v>0</v>
          </cell>
          <cell r="L6003">
            <v>144317.63736679193</v>
          </cell>
          <cell r="M6003">
            <v>0</v>
          </cell>
        </row>
        <row r="6004">
          <cell r="A6004">
            <v>38687</v>
          </cell>
          <cell r="B6004" t="str">
            <v>NG</v>
          </cell>
          <cell r="C6004" t="str">
            <v>Rozenburg</v>
          </cell>
          <cell r="D6004" t="str">
            <v>Gasunie</v>
          </cell>
          <cell r="G6004" t="str">
            <v>€/mmbtu</v>
          </cell>
          <cell r="H6004">
            <v>2849.5833333333335</v>
          </cell>
          <cell r="I6004" t="str">
            <v>Euro</v>
          </cell>
          <cell r="J6004" t="str">
            <v>Schek</v>
          </cell>
          <cell r="K6004">
            <v>0</v>
          </cell>
          <cell r="L6004">
            <v>144317.63736679193</v>
          </cell>
          <cell r="M6004">
            <v>0</v>
          </cell>
        </row>
        <row r="6005">
          <cell r="A6005">
            <v>37622</v>
          </cell>
          <cell r="B6005" t="str">
            <v>Electricity</v>
          </cell>
          <cell r="C6005" t="str">
            <v>Rozenburg</v>
          </cell>
          <cell r="D6005" t="str">
            <v>Huntsman</v>
          </cell>
          <cell r="E6005">
            <v>72.857819905213276</v>
          </cell>
          <cell r="G6005" t="str">
            <v>€/MWh</v>
          </cell>
          <cell r="H6005">
            <v>2210.1666666666665</v>
          </cell>
          <cell r="I6005" t="str">
            <v>Euro</v>
          </cell>
          <cell r="J6005" t="str">
            <v>Schek</v>
          </cell>
          <cell r="K6005">
            <v>171043.86189304898</v>
          </cell>
          <cell r="L6005">
            <v>171043.86189304898</v>
          </cell>
          <cell r="M6005">
            <v>7541.4025103333324</v>
          </cell>
        </row>
        <row r="6006">
          <cell r="A6006">
            <v>37653</v>
          </cell>
          <cell r="B6006" t="str">
            <v>Electricity</v>
          </cell>
          <cell r="C6006" t="str">
            <v>Rozenburg</v>
          </cell>
          <cell r="D6006" t="str">
            <v>Huntsman</v>
          </cell>
          <cell r="E6006">
            <v>72.855747891699949</v>
          </cell>
          <cell r="G6006" t="str">
            <v>€/MWh</v>
          </cell>
          <cell r="H6006">
            <v>2210.1666666666665</v>
          </cell>
          <cell r="I6006" t="str">
            <v>Euro</v>
          </cell>
          <cell r="J6006" t="str">
            <v>Schek</v>
          </cell>
          <cell r="K6006">
            <v>173470.45006977359</v>
          </cell>
          <cell r="L6006">
            <v>173470.45006977359</v>
          </cell>
          <cell r="M6006">
            <v>7541.4025103333324</v>
          </cell>
        </row>
        <row r="6007">
          <cell r="A6007">
            <v>37681</v>
          </cell>
          <cell r="B6007" t="str">
            <v>Electricity</v>
          </cell>
          <cell r="C6007" t="str">
            <v>Rozenburg</v>
          </cell>
          <cell r="D6007" t="str">
            <v>Huntsman</v>
          </cell>
          <cell r="E6007">
            <v>74.949183303085306</v>
          </cell>
          <cell r="G6007" t="str">
            <v>€/MWh</v>
          </cell>
          <cell r="H6007">
            <v>2210.1666666666665</v>
          </cell>
          <cell r="I6007" t="str">
            <v>Euro</v>
          </cell>
          <cell r="J6007" t="str">
            <v>Schek</v>
          </cell>
          <cell r="K6007">
            <v>179018.1566914398</v>
          </cell>
          <cell r="L6007">
            <v>179018.1566914398</v>
          </cell>
          <cell r="M6007">
            <v>7541.4025103333324</v>
          </cell>
        </row>
        <row r="6008">
          <cell r="A6008">
            <v>37712</v>
          </cell>
          <cell r="B6008" t="str">
            <v>Electricity</v>
          </cell>
          <cell r="C6008" t="str">
            <v>Rozenburg</v>
          </cell>
          <cell r="D6008" t="str">
            <v>Huntsman</v>
          </cell>
          <cell r="E6008">
            <v>74.931409168081501</v>
          </cell>
          <cell r="G6008" t="str">
            <v>€/MWh</v>
          </cell>
          <cell r="H6008">
            <v>2210.1666666666665</v>
          </cell>
          <cell r="I6008" t="str">
            <v>Euro</v>
          </cell>
          <cell r="J6008" t="str">
            <v>Schek</v>
          </cell>
          <cell r="K6008">
            <v>179654.70738960951</v>
          </cell>
          <cell r="L6008">
            <v>179654.70738960951</v>
          </cell>
          <cell r="M6008">
            <v>7541.4025103333324</v>
          </cell>
        </row>
        <row r="6009">
          <cell r="A6009">
            <v>37742</v>
          </cell>
          <cell r="B6009" t="str">
            <v>Electricity</v>
          </cell>
          <cell r="C6009" t="str">
            <v>Rozenburg</v>
          </cell>
          <cell r="D6009" t="str">
            <v>Huntsman</v>
          </cell>
          <cell r="E6009">
            <v>74.929422143802384</v>
          </cell>
          <cell r="G6009" t="str">
            <v>€/MWh</v>
          </cell>
          <cell r="H6009">
            <v>2210.1666666666665</v>
          </cell>
          <cell r="I6009" t="str">
            <v>Euro</v>
          </cell>
          <cell r="J6009" t="str">
            <v>Schek</v>
          </cell>
          <cell r="K6009">
            <v>191805.46124268489</v>
          </cell>
          <cell r="L6009">
            <v>191805.46124268489</v>
          </cell>
          <cell r="M6009">
            <v>7541.4025103333324</v>
          </cell>
        </row>
        <row r="6010">
          <cell r="A6010">
            <v>37773</v>
          </cell>
          <cell r="B6010" t="str">
            <v>Electricity</v>
          </cell>
          <cell r="C6010" t="str">
            <v>Rozenburg</v>
          </cell>
          <cell r="D6010" t="str">
            <v>Huntsman</v>
          </cell>
          <cell r="E6010">
            <v>74.930735930735935</v>
          </cell>
          <cell r="G6010" t="str">
            <v>€/MWh</v>
          </cell>
          <cell r="H6010">
            <v>2210.1666666666665</v>
          </cell>
          <cell r="I6010" t="str">
            <v>Euro</v>
          </cell>
          <cell r="J6010" t="str">
            <v>Schek</v>
          </cell>
          <cell r="K6010">
            <v>193150.26055461756</v>
          </cell>
          <cell r="L6010">
            <v>193150.26055461759</v>
          </cell>
          <cell r="M6010">
            <v>7541.4025103333324</v>
          </cell>
        </row>
        <row r="6011">
          <cell r="A6011">
            <v>37803</v>
          </cell>
          <cell r="B6011" t="str">
            <v>Electricity</v>
          </cell>
          <cell r="C6011" t="str">
            <v>Rozenburg</v>
          </cell>
          <cell r="D6011" t="str">
            <v>Huntsman</v>
          </cell>
          <cell r="E6011">
            <v>74.93999991239798</v>
          </cell>
          <cell r="G6011" t="str">
            <v>€/MWh</v>
          </cell>
          <cell r="H6011">
            <v>2210.1666666666665</v>
          </cell>
          <cell r="I6011" t="str">
            <v>Euro</v>
          </cell>
          <cell r="J6011" t="str">
            <v>Schek</v>
          </cell>
          <cell r="K6011">
            <v>188354.31068782092</v>
          </cell>
          <cell r="L6011">
            <v>188354.31068782092</v>
          </cell>
          <cell r="M6011">
            <v>7541.4025103333324</v>
          </cell>
        </row>
        <row r="6012">
          <cell r="A6012">
            <v>37834</v>
          </cell>
          <cell r="B6012" t="str">
            <v>Electricity</v>
          </cell>
          <cell r="C6012" t="str">
            <v>Rozenburg</v>
          </cell>
          <cell r="D6012" t="str">
            <v>Huntsman</v>
          </cell>
          <cell r="E6012">
            <v>74.940001628615164</v>
          </cell>
          <cell r="G6012" t="str">
            <v>€/MWh</v>
          </cell>
          <cell r="H6012">
            <v>2210.1666666666665</v>
          </cell>
          <cell r="I6012" t="str">
            <v>Euro</v>
          </cell>
          <cell r="J6012" t="str">
            <v>Schek</v>
          </cell>
          <cell r="K6012">
            <v>184495.1384804952</v>
          </cell>
          <cell r="L6012">
            <v>184495.13848049522</v>
          </cell>
          <cell r="M6012">
            <v>7541.4025103333324</v>
          </cell>
        </row>
        <row r="6013">
          <cell r="A6013">
            <v>37865</v>
          </cell>
          <cell r="B6013" t="str">
            <v>Electricity</v>
          </cell>
          <cell r="C6013" t="str">
            <v>Rozenburg</v>
          </cell>
          <cell r="D6013" t="str">
            <v>Huntsman</v>
          </cell>
          <cell r="E6013">
            <v>74.94000182426133</v>
          </cell>
          <cell r="G6013" t="str">
            <v>€/MWh</v>
          </cell>
          <cell r="H6013">
            <v>2210.1666666666665</v>
          </cell>
          <cell r="I6013" t="str">
            <v>Euro</v>
          </cell>
          <cell r="J6013" t="str">
            <v>Schek</v>
          </cell>
          <cell r="K6013">
            <v>185869.8670826224</v>
          </cell>
          <cell r="L6013">
            <v>185869.8670826224</v>
          </cell>
          <cell r="M6013">
            <v>7541.4025103333324</v>
          </cell>
        </row>
        <row r="6014">
          <cell r="A6014">
            <v>37895</v>
          </cell>
          <cell r="B6014" t="str">
            <v>Electricity</v>
          </cell>
          <cell r="C6014" t="str">
            <v>Rozenburg</v>
          </cell>
          <cell r="D6014" t="str">
            <v>Huntsman</v>
          </cell>
          <cell r="E6014">
            <v>74.939998579848051</v>
          </cell>
          <cell r="G6014" t="str">
            <v>€/MWh</v>
          </cell>
          <cell r="H6014">
            <v>2210.1666666666665</v>
          </cell>
          <cell r="I6014" t="str">
            <v>Euro</v>
          </cell>
          <cell r="J6014" t="str">
            <v>Schek</v>
          </cell>
          <cell r="K6014">
            <v>193654.46371814716</v>
          </cell>
          <cell r="L6014">
            <v>193654.46371814716</v>
          </cell>
          <cell r="M6014">
            <v>7541.4025103333324</v>
          </cell>
        </row>
        <row r="6015">
          <cell r="A6015">
            <v>37926</v>
          </cell>
          <cell r="B6015" t="str">
            <v>Electricity</v>
          </cell>
          <cell r="C6015" t="str">
            <v>Rozenburg</v>
          </cell>
          <cell r="D6015" t="str">
            <v>Huntsman</v>
          </cell>
          <cell r="E6015">
            <v>74.940000189005545</v>
          </cell>
          <cell r="G6015" t="str">
            <v>€/MWh</v>
          </cell>
          <cell r="H6015">
            <v>2210.1666666666665</v>
          </cell>
          <cell r="I6015" t="str">
            <v>Euro</v>
          </cell>
          <cell r="J6015" t="str">
            <v>Schek</v>
          </cell>
          <cell r="K6015">
            <v>193820.09776683201</v>
          </cell>
          <cell r="L6015">
            <v>193820.09776683201</v>
          </cell>
          <cell r="M6015">
            <v>7541.4025103333324</v>
          </cell>
        </row>
        <row r="6016">
          <cell r="A6016">
            <v>37956</v>
          </cell>
          <cell r="B6016" t="str">
            <v>Electricity</v>
          </cell>
          <cell r="C6016" t="str">
            <v>Rozenburg</v>
          </cell>
          <cell r="D6016" t="str">
            <v>Huntsman</v>
          </cell>
          <cell r="E6016">
            <v>75.477069044781459</v>
          </cell>
          <cell r="G6016" t="str">
            <v>€/MWh</v>
          </cell>
          <cell r="H6016">
            <v>2210.1666666666665</v>
          </cell>
          <cell r="I6016" t="str">
            <v>Euro</v>
          </cell>
          <cell r="J6016" t="str">
            <v>Schek</v>
          </cell>
          <cell r="K6016">
            <v>204951.24592064295</v>
          </cell>
          <cell r="L6016">
            <v>204951.24592064295</v>
          </cell>
          <cell r="M6016">
            <v>7541.4025103333324</v>
          </cell>
        </row>
        <row r="6017">
          <cell r="A6017">
            <v>37987</v>
          </cell>
          <cell r="B6017" t="str">
            <v>Electricity</v>
          </cell>
          <cell r="C6017" t="str">
            <v>Rozenburg</v>
          </cell>
          <cell r="D6017" t="str">
            <v>Huntsman</v>
          </cell>
          <cell r="E6017">
            <v>72.180000000000007</v>
          </cell>
          <cell r="G6017" t="str">
            <v>€/MWh</v>
          </cell>
          <cell r="H6017">
            <v>593</v>
          </cell>
          <cell r="I6017" t="str">
            <v>Euro</v>
          </cell>
          <cell r="J6017" t="str">
            <v>Schek</v>
          </cell>
          <cell r="K6017">
            <v>53987.095962000007</v>
          </cell>
          <cell r="L6017">
            <v>53987.095962000014</v>
          </cell>
          <cell r="M6017">
            <v>2023.4002059999998</v>
          </cell>
        </row>
        <row r="6018">
          <cell r="A6018">
            <v>38018</v>
          </cell>
          <cell r="B6018" t="str">
            <v>Electricity</v>
          </cell>
          <cell r="C6018" t="str">
            <v>Rozenburg</v>
          </cell>
          <cell r="D6018" t="str">
            <v>Huntsman</v>
          </cell>
          <cell r="E6018">
            <v>72.180000000000007</v>
          </cell>
          <cell r="G6018" t="str">
            <v>€/MWh</v>
          </cell>
          <cell r="H6018">
            <v>665</v>
          </cell>
          <cell r="I6018" t="str">
            <v>Euro</v>
          </cell>
          <cell r="J6018" t="str">
            <v>Schek</v>
          </cell>
          <cell r="K6018">
            <v>60700.420620000004</v>
          </cell>
          <cell r="L6018">
            <v>60700.420620000004</v>
          </cell>
          <cell r="M6018">
            <v>2269.0744299999997</v>
          </cell>
        </row>
        <row r="6019">
          <cell r="A6019">
            <v>38047</v>
          </cell>
          <cell r="B6019" t="str">
            <v>Electricity</v>
          </cell>
          <cell r="C6019" t="str">
            <v>Rozenburg</v>
          </cell>
          <cell r="D6019" t="str">
            <v>Huntsman</v>
          </cell>
          <cell r="E6019">
            <v>72.180000000000007</v>
          </cell>
          <cell r="G6019" t="str">
            <v>€/MWh</v>
          </cell>
          <cell r="H6019">
            <v>560</v>
          </cell>
          <cell r="I6019" t="str">
            <v>Euro</v>
          </cell>
          <cell r="J6019" t="str">
            <v>Schek</v>
          </cell>
          <cell r="K6019">
            <v>49562.57901913044</v>
          </cell>
          <cell r="L6019">
            <v>49562.579019130433</v>
          </cell>
          <cell r="M6019">
            <v>1910.7995199999998</v>
          </cell>
        </row>
        <row r="6020">
          <cell r="A6020">
            <v>38078</v>
          </cell>
          <cell r="B6020" t="str">
            <v>Electricity</v>
          </cell>
          <cell r="C6020" t="str">
            <v>Rozenburg</v>
          </cell>
          <cell r="D6020" t="str">
            <v>Huntsman</v>
          </cell>
          <cell r="E6020">
            <v>66.78</v>
          </cell>
          <cell r="G6020" t="str">
            <v>€/MWh</v>
          </cell>
          <cell r="H6020">
            <v>607</v>
          </cell>
          <cell r="I6020" t="str">
            <v>Euro</v>
          </cell>
          <cell r="J6020" t="str">
            <v>Schek</v>
          </cell>
          <cell r="K6020">
            <v>48583.37022840001</v>
          </cell>
          <cell r="L6020">
            <v>48583.370228400003</v>
          </cell>
          <cell r="M6020">
            <v>2071.1701939999998</v>
          </cell>
        </row>
        <row r="6021">
          <cell r="A6021">
            <v>38108</v>
          </cell>
          <cell r="B6021" t="str">
            <v>Electricity</v>
          </cell>
          <cell r="C6021" t="str">
            <v>Rozenburg</v>
          </cell>
          <cell r="D6021" t="str">
            <v>Huntsman</v>
          </cell>
          <cell r="E6021">
            <v>85.5</v>
          </cell>
          <cell r="G6021" t="str">
            <v>€/MWh</v>
          </cell>
          <cell r="H6021">
            <v>606</v>
          </cell>
          <cell r="I6021" t="str">
            <v>Euro</v>
          </cell>
          <cell r="J6021" t="str">
            <v>Schek</v>
          </cell>
          <cell r="K6021">
            <v>62213.102742857132</v>
          </cell>
          <cell r="L6021">
            <v>62213.102742857132</v>
          </cell>
          <cell r="M6021">
            <v>2067.7580519999997</v>
          </cell>
        </row>
        <row r="6022">
          <cell r="A6022">
            <v>38139</v>
          </cell>
          <cell r="B6022" t="str">
            <v>Electricity</v>
          </cell>
          <cell r="C6022" t="str">
            <v>Rozenburg</v>
          </cell>
          <cell r="D6022" t="str">
            <v>Huntsman</v>
          </cell>
          <cell r="E6022">
            <v>85.5</v>
          </cell>
          <cell r="G6022" t="str">
            <v>€/MWh</v>
          </cell>
          <cell r="H6022">
            <v>606</v>
          </cell>
          <cell r="I6022" t="str">
            <v>Euro</v>
          </cell>
          <cell r="J6022" t="str">
            <v>Schek</v>
          </cell>
          <cell r="K6022">
            <v>62892.267995454538</v>
          </cell>
          <cell r="L6022">
            <v>62892.267995454531</v>
          </cell>
          <cell r="M6022">
            <v>2067.7580519999997</v>
          </cell>
        </row>
        <row r="6023">
          <cell r="A6023">
            <v>38169</v>
          </cell>
          <cell r="B6023" t="str">
            <v>Electricity</v>
          </cell>
          <cell r="C6023" t="str">
            <v>Rozenburg</v>
          </cell>
          <cell r="D6023" t="str">
            <v>Huntsman</v>
          </cell>
          <cell r="E6023">
            <v>85.5</v>
          </cell>
          <cell r="G6023" t="str">
            <v>€/MWh</v>
          </cell>
          <cell r="H6023">
            <v>606</v>
          </cell>
          <cell r="I6023" t="str">
            <v>Euro</v>
          </cell>
          <cell r="J6023" t="str">
            <v>Schek</v>
          </cell>
          <cell r="K6023">
            <v>62579.865933933215</v>
          </cell>
          <cell r="L6023">
            <v>62579.865933933215</v>
          </cell>
          <cell r="M6023">
            <v>2067.7580519999997</v>
          </cell>
        </row>
        <row r="6024">
          <cell r="A6024">
            <v>38200</v>
          </cell>
          <cell r="B6024" t="str">
            <v>Electricity</v>
          </cell>
          <cell r="C6024" t="str">
            <v>Rozenburg</v>
          </cell>
          <cell r="D6024" t="str">
            <v>Huntsman</v>
          </cell>
          <cell r="E6024">
            <v>85.5</v>
          </cell>
          <cell r="G6024" t="str">
            <v>€/MWh</v>
          </cell>
          <cell r="H6024">
            <v>606</v>
          </cell>
          <cell r="I6024" t="str">
            <v>Euro</v>
          </cell>
          <cell r="J6024" t="str">
            <v>Schek</v>
          </cell>
          <cell r="K6024">
            <v>63201.4974</v>
          </cell>
          <cell r="L6024">
            <v>63201.4974</v>
          </cell>
          <cell r="M6024">
            <v>2067.7580519999997</v>
          </cell>
        </row>
        <row r="6025">
          <cell r="A6025">
            <v>38231</v>
          </cell>
          <cell r="B6025" t="str">
            <v>Electricity</v>
          </cell>
          <cell r="C6025" t="str">
            <v>Rozenburg</v>
          </cell>
          <cell r="D6025" t="str">
            <v>Huntsman</v>
          </cell>
          <cell r="E6025">
            <v>85.5</v>
          </cell>
          <cell r="G6025" t="str">
            <v>€/MWh</v>
          </cell>
          <cell r="H6025">
            <v>606</v>
          </cell>
          <cell r="I6025" t="str">
            <v>Euro</v>
          </cell>
          <cell r="J6025" t="str">
            <v>Schek</v>
          </cell>
          <cell r="K6025">
            <v>62548.653600000005</v>
          </cell>
          <cell r="L6025">
            <v>62548.653600000005</v>
          </cell>
          <cell r="M6025">
            <v>2067.7580519999997</v>
          </cell>
        </row>
        <row r="6026">
          <cell r="A6026">
            <v>38261</v>
          </cell>
          <cell r="B6026" t="str">
            <v>Electricity</v>
          </cell>
          <cell r="C6026" t="str">
            <v>Rozenburg</v>
          </cell>
          <cell r="D6026" t="str">
            <v>Huntsman</v>
          </cell>
          <cell r="E6026">
            <v>85.5</v>
          </cell>
          <cell r="G6026" t="str">
            <v>€/MWh</v>
          </cell>
          <cell r="H6026">
            <v>606</v>
          </cell>
          <cell r="I6026" t="str">
            <v>Euro</v>
          </cell>
          <cell r="J6026" t="str">
            <v>Schek</v>
          </cell>
          <cell r="K6026">
            <v>62548.653600000005</v>
          </cell>
          <cell r="L6026">
            <v>62548.653600000005</v>
          </cell>
          <cell r="M6026">
            <v>2067.7580519999997</v>
          </cell>
        </row>
        <row r="6027">
          <cell r="A6027">
            <v>38292</v>
          </cell>
          <cell r="B6027" t="str">
            <v>Electricity</v>
          </cell>
          <cell r="C6027" t="str">
            <v>Rozenburg</v>
          </cell>
          <cell r="D6027" t="str">
            <v>Huntsman</v>
          </cell>
          <cell r="E6027">
            <v>85.5</v>
          </cell>
          <cell r="G6027" t="str">
            <v>€/MWh</v>
          </cell>
          <cell r="H6027">
            <v>606</v>
          </cell>
          <cell r="I6027" t="str">
            <v>Euro</v>
          </cell>
          <cell r="J6027" t="str">
            <v>Schek</v>
          </cell>
          <cell r="K6027">
            <v>62548.653600000005</v>
          </cell>
          <cell r="L6027">
            <v>62548.653600000005</v>
          </cell>
          <cell r="M6027">
            <v>2067.7580519999997</v>
          </cell>
        </row>
        <row r="6028">
          <cell r="A6028">
            <v>38322</v>
          </cell>
          <cell r="B6028" t="str">
            <v>Electricity</v>
          </cell>
          <cell r="C6028" t="str">
            <v>Rozenburg</v>
          </cell>
          <cell r="D6028" t="str">
            <v>Huntsman</v>
          </cell>
          <cell r="E6028">
            <v>85.5</v>
          </cell>
          <cell r="G6028" t="str">
            <v>€/MWh</v>
          </cell>
          <cell r="H6028">
            <v>606</v>
          </cell>
          <cell r="I6028" t="str">
            <v>Euro</v>
          </cell>
          <cell r="J6028" t="str">
            <v>Schek</v>
          </cell>
          <cell r="K6028">
            <v>62548.653600000005</v>
          </cell>
          <cell r="L6028">
            <v>62548.653600000005</v>
          </cell>
          <cell r="M6028">
            <v>2067.7580519999997</v>
          </cell>
        </row>
        <row r="6029">
          <cell r="A6029">
            <v>38353</v>
          </cell>
          <cell r="B6029" t="str">
            <v>Electricity</v>
          </cell>
          <cell r="C6029" t="str">
            <v>Rozenburg</v>
          </cell>
          <cell r="D6029" t="str">
            <v>Huntsman</v>
          </cell>
          <cell r="G6029" t="str">
            <v>€/MWh</v>
          </cell>
          <cell r="H6029">
            <v>606</v>
          </cell>
          <cell r="I6029" t="str">
            <v>Euro</v>
          </cell>
          <cell r="J6029" t="str">
            <v>Schek</v>
          </cell>
          <cell r="K6029">
            <v>0</v>
          </cell>
          <cell r="L6029">
            <v>0</v>
          </cell>
          <cell r="M6029">
            <v>0</v>
          </cell>
        </row>
        <row r="6030">
          <cell r="A6030">
            <v>38384</v>
          </cell>
          <cell r="B6030" t="str">
            <v>Electricity</v>
          </cell>
          <cell r="C6030" t="str">
            <v>Rozenburg</v>
          </cell>
          <cell r="D6030" t="str">
            <v>Huntsman</v>
          </cell>
          <cell r="G6030" t="str">
            <v>€/MWh</v>
          </cell>
          <cell r="H6030">
            <v>606</v>
          </cell>
          <cell r="I6030" t="str">
            <v>Euro</v>
          </cell>
          <cell r="J6030" t="str">
            <v>Schek</v>
          </cell>
          <cell r="K6030">
            <v>0</v>
          </cell>
          <cell r="L6030">
            <v>0</v>
          </cell>
          <cell r="M6030">
            <v>0</v>
          </cell>
        </row>
        <row r="6031">
          <cell r="A6031">
            <v>38412</v>
          </cell>
          <cell r="B6031" t="str">
            <v>Electricity</v>
          </cell>
          <cell r="C6031" t="str">
            <v>Rozenburg</v>
          </cell>
          <cell r="D6031" t="str">
            <v>Huntsman</v>
          </cell>
          <cell r="G6031" t="str">
            <v>€/MWh</v>
          </cell>
          <cell r="H6031">
            <v>606</v>
          </cell>
          <cell r="I6031" t="str">
            <v>Euro</v>
          </cell>
          <cell r="J6031" t="str">
            <v>Schek</v>
          </cell>
          <cell r="K6031">
            <v>0</v>
          </cell>
          <cell r="L6031">
            <v>0</v>
          </cell>
          <cell r="M6031">
            <v>0</v>
          </cell>
        </row>
        <row r="6032">
          <cell r="A6032">
            <v>38443</v>
          </cell>
          <cell r="B6032" t="str">
            <v>Electricity</v>
          </cell>
          <cell r="C6032" t="str">
            <v>Rozenburg</v>
          </cell>
          <cell r="D6032" t="str">
            <v>Huntsman</v>
          </cell>
          <cell r="G6032" t="str">
            <v>€/MWh</v>
          </cell>
          <cell r="H6032">
            <v>606</v>
          </cell>
          <cell r="I6032" t="str">
            <v>Euro</v>
          </cell>
          <cell r="J6032" t="str">
            <v>Schek</v>
          </cell>
          <cell r="K6032">
            <v>0</v>
          </cell>
          <cell r="L6032">
            <v>0</v>
          </cell>
          <cell r="M6032">
            <v>0</v>
          </cell>
        </row>
        <row r="6033">
          <cell r="A6033">
            <v>38473</v>
          </cell>
          <cell r="B6033" t="str">
            <v>Electricity</v>
          </cell>
          <cell r="C6033" t="str">
            <v>Rozenburg</v>
          </cell>
          <cell r="D6033" t="str">
            <v>Huntsman</v>
          </cell>
          <cell r="G6033" t="str">
            <v>€/MWh</v>
          </cell>
          <cell r="H6033">
            <v>606</v>
          </cell>
          <cell r="I6033" t="str">
            <v>Euro</v>
          </cell>
          <cell r="J6033" t="str">
            <v>Schek</v>
          </cell>
          <cell r="K6033">
            <v>0</v>
          </cell>
          <cell r="L6033">
            <v>0</v>
          </cell>
          <cell r="M6033">
            <v>0</v>
          </cell>
        </row>
        <row r="6034">
          <cell r="A6034">
            <v>38504</v>
          </cell>
          <cell r="B6034" t="str">
            <v>Electricity</v>
          </cell>
          <cell r="C6034" t="str">
            <v>Rozenburg</v>
          </cell>
          <cell r="D6034" t="str">
            <v>Huntsman</v>
          </cell>
          <cell r="G6034" t="str">
            <v>€/MWh</v>
          </cell>
          <cell r="H6034">
            <v>606</v>
          </cell>
          <cell r="I6034" t="str">
            <v>Euro</v>
          </cell>
          <cell r="J6034" t="str">
            <v>Schek</v>
          </cell>
          <cell r="K6034">
            <v>0</v>
          </cell>
          <cell r="L6034">
            <v>0</v>
          </cell>
          <cell r="M6034">
            <v>0</v>
          </cell>
        </row>
        <row r="6035">
          <cell r="A6035">
            <v>38534</v>
          </cell>
          <cell r="B6035" t="str">
            <v>Electricity</v>
          </cell>
          <cell r="C6035" t="str">
            <v>Rozenburg</v>
          </cell>
          <cell r="D6035" t="str">
            <v>Huntsman</v>
          </cell>
          <cell r="G6035" t="str">
            <v>€/MWh</v>
          </cell>
          <cell r="H6035">
            <v>606</v>
          </cell>
          <cell r="I6035" t="str">
            <v>Euro</v>
          </cell>
          <cell r="J6035" t="str">
            <v>Schek</v>
          </cell>
          <cell r="K6035">
            <v>0</v>
          </cell>
          <cell r="L6035">
            <v>0</v>
          </cell>
          <cell r="M6035">
            <v>0</v>
          </cell>
        </row>
        <row r="6036">
          <cell r="A6036">
            <v>38565</v>
          </cell>
          <cell r="B6036" t="str">
            <v>Electricity</v>
          </cell>
          <cell r="C6036" t="str">
            <v>Rozenburg</v>
          </cell>
          <cell r="D6036" t="str">
            <v>Huntsman</v>
          </cell>
          <cell r="G6036" t="str">
            <v>€/MWh</v>
          </cell>
          <cell r="H6036">
            <v>606</v>
          </cell>
          <cell r="I6036" t="str">
            <v>Euro</v>
          </cell>
          <cell r="J6036" t="str">
            <v>Schek</v>
          </cell>
          <cell r="K6036">
            <v>0</v>
          </cell>
          <cell r="L6036">
            <v>0</v>
          </cell>
          <cell r="M6036">
            <v>0</v>
          </cell>
        </row>
        <row r="6037">
          <cell r="A6037">
            <v>38596</v>
          </cell>
          <cell r="B6037" t="str">
            <v>Electricity</v>
          </cell>
          <cell r="C6037" t="str">
            <v>Rozenburg</v>
          </cell>
          <cell r="D6037" t="str">
            <v>Huntsman</v>
          </cell>
          <cell r="G6037" t="str">
            <v>€/MWh</v>
          </cell>
          <cell r="H6037">
            <v>606</v>
          </cell>
          <cell r="I6037" t="str">
            <v>Euro</v>
          </cell>
          <cell r="J6037" t="str">
            <v>Schek</v>
          </cell>
          <cell r="K6037">
            <v>0</v>
          </cell>
          <cell r="L6037">
            <v>0</v>
          </cell>
          <cell r="M6037">
            <v>0</v>
          </cell>
        </row>
        <row r="6038">
          <cell r="A6038">
            <v>38626</v>
          </cell>
          <cell r="B6038" t="str">
            <v>Electricity</v>
          </cell>
          <cell r="C6038" t="str">
            <v>Rozenburg</v>
          </cell>
          <cell r="D6038" t="str">
            <v>Huntsman</v>
          </cell>
          <cell r="G6038" t="str">
            <v>€/MWh</v>
          </cell>
          <cell r="H6038">
            <v>606</v>
          </cell>
          <cell r="I6038" t="str">
            <v>Euro</v>
          </cell>
          <cell r="J6038" t="str">
            <v>Schek</v>
          </cell>
          <cell r="K6038">
            <v>0</v>
          </cell>
          <cell r="L6038">
            <v>0</v>
          </cell>
          <cell r="M6038">
            <v>0</v>
          </cell>
        </row>
        <row r="6039">
          <cell r="A6039">
            <v>38657</v>
          </cell>
          <cell r="B6039" t="str">
            <v>Electricity</v>
          </cell>
          <cell r="C6039" t="str">
            <v>Rozenburg</v>
          </cell>
          <cell r="D6039" t="str">
            <v>Huntsman</v>
          </cell>
          <cell r="G6039" t="str">
            <v>€/MWh</v>
          </cell>
          <cell r="H6039">
            <v>606</v>
          </cell>
          <cell r="I6039" t="str">
            <v>Euro</v>
          </cell>
          <cell r="J6039" t="str">
            <v>Schek</v>
          </cell>
          <cell r="K6039">
            <v>0</v>
          </cell>
          <cell r="L6039">
            <v>0</v>
          </cell>
          <cell r="M6039">
            <v>0</v>
          </cell>
        </row>
        <row r="6040">
          <cell r="A6040">
            <v>38687</v>
          </cell>
          <cell r="B6040" t="str">
            <v>Electricity</v>
          </cell>
          <cell r="C6040" t="str">
            <v>Rozenburg</v>
          </cell>
          <cell r="D6040" t="str">
            <v>Huntsman</v>
          </cell>
          <cell r="G6040" t="str">
            <v>€/MWh</v>
          </cell>
          <cell r="H6040">
            <v>606</v>
          </cell>
          <cell r="I6040" t="str">
            <v>Euro</v>
          </cell>
          <cell r="J6040" t="str">
            <v>Schek</v>
          </cell>
          <cell r="K6040">
            <v>0</v>
          </cell>
          <cell r="L6040">
            <v>0</v>
          </cell>
          <cell r="M6040">
            <v>0</v>
          </cell>
        </row>
        <row r="6041">
          <cell r="A6041">
            <v>37622</v>
          </cell>
          <cell r="B6041" t="str">
            <v>Electricity</v>
          </cell>
          <cell r="C6041" t="str">
            <v>Sabine</v>
          </cell>
          <cell r="D6041" t="str">
            <v>SLA (SRW/DuPont)</v>
          </cell>
          <cell r="E6041">
            <v>48.831037076612105</v>
          </cell>
          <cell r="G6041" t="str">
            <v>$/MWh</v>
          </cell>
          <cell r="H6041">
            <v>29583.333333333332</v>
          </cell>
          <cell r="I6041" t="str">
            <v>US</v>
          </cell>
          <cell r="J6041" t="str">
            <v>Greene</v>
          </cell>
          <cell r="K6041">
            <v>1444584.8468497747</v>
          </cell>
          <cell r="L6041">
            <v>1444584.8468497747</v>
          </cell>
          <cell r="M6041">
            <v>29583.333333333332</v>
          </cell>
        </row>
        <row r="6042">
          <cell r="A6042">
            <v>37653</v>
          </cell>
          <cell r="B6042" t="str">
            <v>Electricity</v>
          </cell>
          <cell r="C6042" t="str">
            <v>Sabine</v>
          </cell>
          <cell r="D6042" t="str">
            <v>SLA (SRW/DuPont)</v>
          </cell>
          <cell r="E6042">
            <v>51.663981200419251</v>
          </cell>
          <cell r="G6042" t="str">
            <v>$/MWh</v>
          </cell>
          <cell r="H6042">
            <v>29583.333333333332</v>
          </cell>
          <cell r="I6042" t="str">
            <v>US</v>
          </cell>
          <cell r="J6042" t="str">
            <v>Greene</v>
          </cell>
          <cell r="K6042">
            <v>1528392.7771790694</v>
          </cell>
          <cell r="L6042">
            <v>1528392.7771790694</v>
          </cell>
          <cell r="M6042">
            <v>29583.333333333332</v>
          </cell>
        </row>
        <row r="6043">
          <cell r="A6043">
            <v>37681</v>
          </cell>
          <cell r="B6043" t="str">
            <v>Electricity</v>
          </cell>
          <cell r="C6043" t="str">
            <v>Sabine</v>
          </cell>
          <cell r="D6043" t="str">
            <v>SLA (SRW/DuPont)</v>
          </cell>
          <cell r="E6043">
            <v>51.725998641538197</v>
          </cell>
          <cell r="G6043" t="str">
            <v>$/MWh</v>
          </cell>
          <cell r="H6043">
            <v>29583.333333333332</v>
          </cell>
          <cell r="I6043" t="str">
            <v>US</v>
          </cell>
          <cell r="J6043" t="str">
            <v>Greene</v>
          </cell>
          <cell r="K6043">
            <v>1530227.4598121715</v>
          </cell>
          <cell r="L6043">
            <v>1530227.4598121715</v>
          </cell>
          <cell r="M6043">
            <v>29583.333333333332</v>
          </cell>
        </row>
        <row r="6044">
          <cell r="A6044">
            <v>37712</v>
          </cell>
          <cell r="B6044" t="str">
            <v>Electricity</v>
          </cell>
          <cell r="C6044" t="str">
            <v>Sabine</v>
          </cell>
          <cell r="D6044" t="str">
            <v>SLA (SRW/DuPont)</v>
          </cell>
          <cell r="E6044">
            <v>80.966959518026144</v>
          </cell>
          <cell r="G6044" t="str">
            <v>$/MWh</v>
          </cell>
          <cell r="H6044">
            <v>29583.333333333332</v>
          </cell>
          <cell r="I6044" t="str">
            <v>US</v>
          </cell>
          <cell r="J6044" t="str">
            <v>Greene</v>
          </cell>
          <cell r="K6044">
            <v>2395272.5524082733</v>
          </cell>
          <cell r="L6044">
            <v>2395272.5524082733</v>
          </cell>
          <cell r="M6044">
            <v>29583.333333333332</v>
          </cell>
        </row>
        <row r="6045">
          <cell r="A6045">
            <v>37742</v>
          </cell>
          <cell r="B6045" t="str">
            <v>Electricity</v>
          </cell>
          <cell r="C6045" t="str">
            <v>Sabine</v>
          </cell>
          <cell r="D6045" t="str">
            <v>SLA (SRW/DuPont)</v>
          </cell>
          <cell r="E6045">
            <v>46.134007220080406</v>
          </cell>
          <cell r="G6045" t="str">
            <v>$/MWh</v>
          </cell>
          <cell r="H6045">
            <v>29583.333333333332</v>
          </cell>
          <cell r="I6045" t="str">
            <v>US</v>
          </cell>
          <cell r="J6045" t="str">
            <v>Greene</v>
          </cell>
          <cell r="K6045">
            <v>1364797.7135940453</v>
          </cell>
          <cell r="L6045">
            <v>1364797.7135940453</v>
          </cell>
          <cell r="M6045">
            <v>29583.333333333332</v>
          </cell>
        </row>
        <row r="6046">
          <cell r="A6046">
            <v>37773</v>
          </cell>
          <cell r="B6046" t="str">
            <v>Electricity</v>
          </cell>
          <cell r="C6046" t="str">
            <v>Sabine</v>
          </cell>
          <cell r="D6046" t="str">
            <v>SLA (SRW/DuPont)</v>
          </cell>
          <cell r="E6046">
            <v>55.397953373392028</v>
          </cell>
          <cell r="G6046" t="str">
            <v>$/MWh</v>
          </cell>
          <cell r="H6046">
            <v>29583.333333333332</v>
          </cell>
          <cell r="I6046" t="str">
            <v>US</v>
          </cell>
          <cell r="J6046" t="str">
            <v>Greene</v>
          </cell>
          <cell r="K6046">
            <v>1638856.1206295141</v>
          </cell>
          <cell r="L6046">
            <v>1638856.1206295141</v>
          </cell>
          <cell r="M6046">
            <v>29583.333333333332</v>
          </cell>
        </row>
        <row r="6047">
          <cell r="A6047">
            <v>37803</v>
          </cell>
          <cell r="B6047" t="str">
            <v>Electricity</v>
          </cell>
          <cell r="C6047" t="str">
            <v>Sabine</v>
          </cell>
          <cell r="D6047" t="str">
            <v>SLA (SRW/DuPont)</v>
          </cell>
          <cell r="E6047">
            <v>52.401011803099742</v>
          </cell>
          <cell r="G6047" t="str">
            <v>$/MWh</v>
          </cell>
          <cell r="H6047">
            <v>29583.333333333332</v>
          </cell>
          <cell r="I6047" t="str">
            <v>US</v>
          </cell>
          <cell r="J6047" t="str">
            <v>Greene</v>
          </cell>
          <cell r="K6047">
            <v>1550196.5991750339</v>
          </cell>
          <cell r="L6047">
            <v>1550196.5991750339</v>
          </cell>
          <cell r="M6047">
            <v>29583.333333333332</v>
          </cell>
        </row>
        <row r="6048">
          <cell r="A6048">
            <v>37834</v>
          </cell>
          <cell r="B6048" t="str">
            <v>Electricity</v>
          </cell>
          <cell r="C6048" t="str">
            <v>Sabine</v>
          </cell>
          <cell r="D6048" t="str">
            <v>SLA (SRW/DuPont)</v>
          </cell>
          <cell r="E6048">
            <v>43.424970841843177</v>
          </cell>
          <cell r="G6048" t="str">
            <v>$/MWh</v>
          </cell>
          <cell r="H6048">
            <v>29583.333333333332</v>
          </cell>
          <cell r="I6048" t="str">
            <v>US</v>
          </cell>
          <cell r="J6048" t="str">
            <v>Greene</v>
          </cell>
          <cell r="K6048">
            <v>1284655.3874045273</v>
          </cell>
          <cell r="L6048">
            <v>1284655.3874045273</v>
          </cell>
          <cell r="M6048">
            <v>29583.333333333332</v>
          </cell>
        </row>
        <row r="6049">
          <cell r="A6049">
            <v>37865</v>
          </cell>
          <cell r="B6049" t="str">
            <v>Electricity</v>
          </cell>
          <cell r="C6049" t="str">
            <v>Sabine</v>
          </cell>
          <cell r="D6049" t="str">
            <v>SLA (SRW/DuPont)</v>
          </cell>
          <cell r="E6049">
            <v>50.813789351128968</v>
          </cell>
          <cell r="G6049" t="str">
            <v>$/MWh</v>
          </cell>
          <cell r="H6049">
            <v>29583.333333333332</v>
          </cell>
          <cell r="I6049" t="str">
            <v>US</v>
          </cell>
          <cell r="J6049" t="str">
            <v>Greene</v>
          </cell>
          <cell r="K6049">
            <v>1503241.2683042318</v>
          </cell>
          <cell r="L6049">
            <v>1503241.2683042318</v>
          </cell>
          <cell r="M6049">
            <v>29583.333333333332</v>
          </cell>
        </row>
        <row r="6050">
          <cell r="A6050">
            <v>37895</v>
          </cell>
          <cell r="B6050" t="str">
            <v>Electricity</v>
          </cell>
          <cell r="C6050" t="str">
            <v>Sabine</v>
          </cell>
          <cell r="D6050" t="str">
            <v>SLA (SRW/DuPont)</v>
          </cell>
          <cell r="E6050">
            <v>43.196972325601273</v>
          </cell>
          <cell r="G6050" t="str">
            <v>$/MWh</v>
          </cell>
          <cell r="H6050">
            <v>29583.333333333332</v>
          </cell>
          <cell r="I6050" t="str">
            <v>US</v>
          </cell>
          <cell r="J6050" t="str">
            <v>Greene</v>
          </cell>
          <cell r="K6050">
            <v>1277910.4312990375</v>
          </cell>
          <cell r="L6050">
            <v>1277910.4312990375</v>
          </cell>
          <cell r="M6050">
            <v>29583.333333333332</v>
          </cell>
        </row>
        <row r="6051">
          <cell r="A6051">
            <v>37926</v>
          </cell>
          <cell r="B6051" t="str">
            <v>Electricity</v>
          </cell>
          <cell r="C6051" t="str">
            <v>Sabine</v>
          </cell>
          <cell r="D6051" t="str">
            <v>SLA (SRW/DuPont)</v>
          </cell>
          <cell r="E6051">
            <v>43.560990723946205</v>
          </cell>
          <cell r="G6051" t="str">
            <v>$/MWh</v>
          </cell>
          <cell r="H6051">
            <v>29583.333333333332</v>
          </cell>
          <cell r="I6051" t="str">
            <v>US</v>
          </cell>
          <cell r="J6051" t="str">
            <v>Greene</v>
          </cell>
          <cell r="K6051">
            <v>1288679.3089167417</v>
          </cell>
          <cell r="L6051">
            <v>1288679.3089167417</v>
          </cell>
          <cell r="M6051">
            <v>29583.333333333332</v>
          </cell>
        </row>
        <row r="6052">
          <cell r="A6052">
            <v>37956</v>
          </cell>
          <cell r="B6052" t="str">
            <v>Electricity</v>
          </cell>
          <cell r="C6052" t="str">
            <v>Sabine</v>
          </cell>
          <cell r="D6052" t="str">
            <v>SLA (SRW/DuPont)</v>
          </cell>
          <cell r="E6052">
            <v>41.312049399292341</v>
          </cell>
          <cell r="G6052" t="str">
            <v>$/MWh</v>
          </cell>
          <cell r="H6052">
            <v>29583.333333333332</v>
          </cell>
          <cell r="I6052" t="str">
            <v>US</v>
          </cell>
          <cell r="J6052" t="str">
            <v>Greene</v>
          </cell>
          <cell r="K6052">
            <v>1222148.1280623984</v>
          </cell>
          <cell r="L6052">
            <v>1222148.1280623984</v>
          </cell>
          <cell r="M6052">
            <v>29583.333333333332</v>
          </cell>
        </row>
        <row r="6053">
          <cell r="A6053">
            <v>37987</v>
          </cell>
          <cell r="B6053" t="str">
            <v>Electricity</v>
          </cell>
          <cell r="C6053" t="str">
            <v>Sabine</v>
          </cell>
          <cell r="D6053" t="str">
            <v>SLA (SRW/DuPont)</v>
          </cell>
          <cell r="E6053">
            <v>54.914496</v>
          </cell>
          <cell r="G6053" t="str">
            <v>$/MWh</v>
          </cell>
          <cell r="H6053">
            <v>29583.333333333332</v>
          </cell>
          <cell r="I6053" t="str">
            <v>US</v>
          </cell>
          <cell r="J6053" t="str">
            <v>Greene</v>
          </cell>
          <cell r="K6053">
            <v>1624553.8399999999</v>
          </cell>
          <cell r="L6053">
            <v>1624553.8399999999</v>
          </cell>
          <cell r="M6053">
            <v>29583.333333333332</v>
          </cell>
        </row>
        <row r="6054">
          <cell r="A6054">
            <v>38018</v>
          </cell>
          <cell r="B6054" t="str">
            <v>Electricity</v>
          </cell>
          <cell r="C6054" t="str">
            <v>Sabine</v>
          </cell>
          <cell r="D6054" t="str">
            <v>SLA (SRW/DuPont)</v>
          </cell>
          <cell r="E6054">
            <v>51.673720000000003</v>
          </cell>
          <cell r="G6054" t="str">
            <v>$/MWh</v>
          </cell>
          <cell r="H6054">
            <v>29583.333333333332</v>
          </cell>
          <cell r="I6054" t="str">
            <v>US</v>
          </cell>
          <cell r="J6054" t="str">
            <v>Greene</v>
          </cell>
          <cell r="K6054">
            <v>1528680.8833333333</v>
          </cell>
          <cell r="L6054">
            <v>1528680.8833333333</v>
          </cell>
          <cell r="M6054">
            <v>29583.333333333332</v>
          </cell>
        </row>
        <row r="6055">
          <cell r="A6055">
            <v>38047</v>
          </cell>
          <cell r="B6055" t="str">
            <v>Electricity</v>
          </cell>
          <cell r="C6055" t="str">
            <v>Sabine</v>
          </cell>
          <cell r="D6055" t="str">
            <v>SLA (SRW/DuPont)</v>
          </cell>
          <cell r="E6055">
            <v>47.927888000000003</v>
          </cell>
          <cell r="G6055" t="str">
            <v>$/MWh</v>
          </cell>
          <cell r="H6055">
            <v>29583.333333333332</v>
          </cell>
          <cell r="I6055" t="str">
            <v>US</v>
          </cell>
          <cell r="J6055" t="str">
            <v>Greene</v>
          </cell>
          <cell r="K6055">
            <v>1417866.6866666668</v>
          </cell>
          <cell r="L6055">
            <v>1417866.6866666668</v>
          </cell>
          <cell r="M6055">
            <v>29583.333333333332</v>
          </cell>
        </row>
        <row r="6056">
          <cell r="A6056">
            <v>38078</v>
          </cell>
          <cell r="B6056" t="str">
            <v>Electricity</v>
          </cell>
          <cell r="C6056" t="str">
            <v>Sabine</v>
          </cell>
          <cell r="D6056" t="str">
            <v>SLA (SRW/DuPont)</v>
          </cell>
          <cell r="E6056">
            <v>51.379104000000005</v>
          </cell>
          <cell r="G6056" t="str">
            <v>$/MWh</v>
          </cell>
          <cell r="H6056">
            <v>29583.333333333332</v>
          </cell>
          <cell r="I6056" t="str">
            <v>US</v>
          </cell>
          <cell r="J6056" t="str">
            <v>Greene</v>
          </cell>
          <cell r="K6056">
            <v>1519965.1600000001</v>
          </cell>
          <cell r="L6056">
            <v>1519965.1600000001</v>
          </cell>
          <cell r="M6056">
            <v>29583.333333333332</v>
          </cell>
        </row>
        <row r="6057">
          <cell r="A6057">
            <v>38108</v>
          </cell>
          <cell r="B6057" t="str">
            <v>Electricity</v>
          </cell>
          <cell r="C6057" t="str">
            <v>Sabine</v>
          </cell>
          <cell r="D6057" t="str">
            <v>SLA (SRW/DuPont)</v>
          </cell>
          <cell r="E6057">
            <v>56.008783999999999</v>
          </cell>
          <cell r="G6057" t="str">
            <v>$/MWh</v>
          </cell>
          <cell r="H6057">
            <v>29583.333333333332</v>
          </cell>
          <cell r="I6057" t="str">
            <v>US</v>
          </cell>
          <cell r="J6057" t="str">
            <v>Greene</v>
          </cell>
          <cell r="K6057">
            <v>1656926.5266666666</v>
          </cell>
          <cell r="L6057">
            <v>1656926.5266666666</v>
          </cell>
          <cell r="M6057">
            <v>29583.333333333332</v>
          </cell>
        </row>
        <row r="6058">
          <cell r="A6058">
            <v>38139</v>
          </cell>
          <cell r="B6058" t="str">
            <v>Electricity</v>
          </cell>
          <cell r="C6058" t="str">
            <v>Sabine</v>
          </cell>
          <cell r="D6058" t="str">
            <v>SLA (SRW/DuPont)</v>
          </cell>
          <cell r="E6058">
            <v>62.069456000000002</v>
          </cell>
          <cell r="G6058" t="str">
            <v>$/MWh</v>
          </cell>
          <cell r="H6058">
            <v>29583.333333333332</v>
          </cell>
          <cell r="I6058" t="str">
            <v>US</v>
          </cell>
          <cell r="J6058" t="str">
            <v>Greene</v>
          </cell>
          <cell r="K6058">
            <v>1836221.4066666667</v>
          </cell>
          <cell r="L6058">
            <v>1836221.4066666667</v>
          </cell>
          <cell r="M6058">
            <v>29583.333333333332</v>
          </cell>
        </row>
        <row r="6059">
          <cell r="A6059">
            <v>38169</v>
          </cell>
          <cell r="B6059" t="str">
            <v>Electricity</v>
          </cell>
          <cell r="C6059" t="str">
            <v>Sabine</v>
          </cell>
          <cell r="D6059" t="str">
            <v>SLA (SRW/DuPont)</v>
          </cell>
          <cell r="E6059">
            <v>57.355600000000003</v>
          </cell>
          <cell r="G6059" t="str">
            <v>$/MWh</v>
          </cell>
          <cell r="H6059">
            <v>29583.333333333332</v>
          </cell>
          <cell r="I6059" t="str">
            <v>US</v>
          </cell>
          <cell r="J6059" t="str">
            <v>Greene</v>
          </cell>
          <cell r="K6059">
            <v>1696769.8333333333</v>
          </cell>
          <cell r="L6059">
            <v>1696769.8333333333</v>
          </cell>
          <cell r="M6059">
            <v>29583.333333333332</v>
          </cell>
        </row>
        <row r="6060">
          <cell r="A6060">
            <v>38200</v>
          </cell>
          <cell r="B6060" t="str">
            <v>Electricity</v>
          </cell>
          <cell r="C6060" t="str">
            <v>Sabine</v>
          </cell>
          <cell r="D6060" t="str">
            <v>SLA (SRW/DuPont)</v>
          </cell>
          <cell r="E6060">
            <v>58.811844800000003</v>
          </cell>
          <cell r="G6060" t="str">
            <v>$/MWh</v>
          </cell>
          <cell r="H6060">
            <v>29583.333333333332</v>
          </cell>
          <cell r="I6060" t="str">
            <v>US</v>
          </cell>
          <cell r="J6060" t="str">
            <v>Greene</v>
          </cell>
          <cell r="K6060">
            <v>1739850.4086666666</v>
          </cell>
          <cell r="L6060">
            <v>1739850.4086666666</v>
          </cell>
          <cell r="M6060">
            <v>29583.333333333332</v>
          </cell>
        </row>
        <row r="6061">
          <cell r="A6061">
            <v>38231</v>
          </cell>
          <cell r="B6061" t="str">
            <v>Electricity</v>
          </cell>
          <cell r="C6061" t="str">
            <v>Sabine</v>
          </cell>
          <cell r="D6061" t="str">
            <v>SLA (SRW/DuPont)</v>
          </cell>
          <cell r="E6061">
            <v>59.047537599999998</v>
          </cell>
          <cell r="G6061" t="str">
            <v>$/MWh</v>
          </cell>
          <cell r="H6061">
            <v>29583.333333333332</v>
          </cell>
          <cell r="I6061" t="str">
            <v>US</v>
          </cell>
          <cell r="J6061" t="str">
            <v>Greene</v>
          </cell>
          <cell r="K6061">
            <v>1746822.9873333331</v>
          </cell>
          <cell r="L6061">
            <v>1746822.9873333331</v>
          </cell>
          <cell r="M6061">
            <v>29583.333333333332</v>
          </cell>
        </row>
        <row r="6062">
          <cell r="A6062">
            <v>38261</v>
          </cell>
          <cell r="B6062" t="str">
            <v>Electricity</v>
          </cell>
          <cell r="C6062" t="str">
            <v>Sabine</v>
          </cell>
          <cell r="D6062" t="str">
            <v>SLA (SRW/DuPont)</v>
          </cell>
          <cell r="E6062">
            <v>58.079513599999999</v>
          </cell>
          <cell r="G6062" t="str">
            <v>$/MWh</v>
          </cell>
          <cell r="H6062">
            <v>29583.333333333332</v>
          </cell>
          <cell r="I6062" t="str">
            <v>US</v>
          </cell>
          <cell r="J6062" t="str">
            <v>Greene</v>
          </cell>
          <cell r="K6062">
            <v>1718185.6106666666</v>
          </cell>
          <cell r="L6062">
            <v>1718185.6106666666</v>
          </cell>
          <cell r="M6062">
            <v>29583.333333333332</v>
          </cell>
        </row>
        <row r="6063">
          <cell r="A6063">
            <v>38292</v>
          </cell>
          <cell r="B6063" t="str">
            <v>Electricity</v>
          </cell>
          <cell r="C6063" t="str">
            <v>Sabine</v>
          </cell>
          <cell r="D6063" t="str">
            <v>SLA (SRW/DuPont)</v>
          </cell>
          <cell r="E6063">
            <v>60.167078400000001</v>
          </cell>
          <cell r="G6063" t="str">
            <v>$/MWh</v>
          </cell>
          <cell r="H6063">
            <v>29583.333333333332</v>
          </cell>
          <cell r="I6063" t="str">
            <v>US</v>
          </cell>
          <cell r="J6063" t="str">
            <v>Greene</v>
          </cell>
          <cell r="K6063">
            <v>1779942.736</v>
          </cell>
          <cell r="L6063">
            <v>1779942.736</v>
          </cell>
          <cell r="M6063">
            <v>29583.333333333332</v>
          </cell>
        </row>
        <row r="6064">
          <cell r="A6064">
            <v>38322</v>
          </cell>
          <cell r="B6064" t="str">
            <v>Electricity</v>
          </cell>
          <cell r="C6064" t="str">
            <v>Sabine</v>
          </cell>
          <cell r="D6064" t="str">
            <v>SLA (SRW/DuPont)</v>
          </cell>
          <cell r="E6064">
            <v>61.707499200000008</v>
          </cell>
          <cell r="G6064" t="str">
            <v>$/MWh</v>
          </cell>
          <cell r="H6064">
            <v>29583.333333333332</v>
          </cell>
          <cell r="I6064" t="str">
            <v>US</v>
          </cell>
          <cell r="J6064" t="str">
            <v>Greene</v>
          </cell>
          <cell r="K6064">
            <v>1825513.5180000002</v>
          </cell>
          <cell r="L6064">
            <v>1825513.5180000002</v>
          </cell>
          <cell r="M6064">
            <v>29583.333333333332</v>
          </cell>
        </row>
        <row r="6065">
          <cell r="A6065">
            <v>38353</v>
          </cell>
          <cell r="B6065" t="str">
            <v>Electricity</v>
          </cell>
          <cell r="C6065" t="str">
            <v>Sabine</v>
          </cell>
          <cell r="D6065" t="str">
            <v>SLA (SRW/DuPont)</v>
          </cell>
          <cell r="E6065">
            <v>62.784952000000004</v>
          </cell>
          <cell r="G6065" t="str">
            <v>$/MWh</v>
          </cell>
          <cell r="H6065">
            <v>29583.333333333332</v>
          </cell>
          <cell r="I6065" t="str">
            <v>US</v>
          </cell>
          <cell r="J6065" t="str">
            <v>Greene</v>
          </cell>
          <cell r="K6065">
            <v>1857388.1633333333</v>
          </cell>
          <cell r="L6065">
            <v>1857388.1633333333</v>
          </cell>
          <cell r="M6065">
            <v>29583.333333333332</v>
          </cell>
        </row>
        <row r="6066">
          <cell r="A6066">
            <v>38384</v>
          </cell>
          <cell r="B6066" t="str">
            <v>Electricity</v>
          </cell>
          <cell r="C6066" t="str">
            <v>Sabine</v>
          </cell>
          <cell r="D6066" t="str">
            <v>SLA (SRW/DuPont)</v>
          </cell>
          <cell r="E6066">
            <v>63.130073600000003</v>
          </cell>
          <cell r="G6066" t="str">
            <v>$/MWh</v>
          </cell>
          <cell r="H6066">
            <v>29583.333333333332</v>
          </cell>
          <cell r="I6066" t="str">
            <v>US</v>
          </cell>
          <cell r="J6066" t="str">
            <v>Greene</v>
          </cell>
          <cell r="K6066">
            <v>1867598.0106666668</v>
          </cell>
          <cell r="L6066">
            <v>1867598.0106666668</v>
          </cell>
          <cell r="M6066">
            <v>29583.333333333332</v>
          </cell>
        </row>
        <row r="6067">
          <cell r="A6067">
            <v>38412</v>
          </cell>
          <cell r="B6067" t="str">
            <v>Electricity</v>
          </cell>
          <cell r="C6067" t="str">
            <v>Sabine</v>
          </cell>
          <cell r="D6067" t="str">
            <v>SLA (SRW/DuPont)</v>
          </cell>
          <cell r="E6067">
            <v>62.490336000000006</v>
          </cell>
          <cell r="G6067" t="str">
            <v>$/MWh</v>
          </cell>
          <cell r="H6067">
            <v>29583.333333333332</v>
          </cell>
          <cell r="I6067" t="str">
            <v>US</v>
          </cell>
          <cell r="J6067" t="str">
            <v>Greene</v>
          </cell>
          <cell r="K6067">
            <v>1848672.4400000002</v>
          </cell>
          <cell r="L6067">
            <v>1848672.4400000002</v>
          </cell>
          <cell r="M6067">
            <v>29583.333333333332</v>
          </cell>
        </row>
        <row r="6068">
          <cell r="A6068">
            <v>38443</v>
          </cell>
          <cell r="B6068" t="str">
            <v>Electricity</v>
          </cell>
          <cell r="C6068" t="str">
            <v>Sabine</v>
          </cell>
          <cell r="D6068" t="str">
            <v>SLA (SRW/DuPont)</v>
          </cell>
          <cell r="E6068">
            <v>62.490336000000006</v>
          </cell>
          <cell r="G6068" t="str">
            <v>$/MWh</v>
          </cell>
          <cell r="H6068">
            <v>29583.333333333332</v>
          </cell>
          <cell r="I6068" t="str">
            <v>US</v>
          </cell>
          <cell r="J6068" t="str">
            <v>Greene</v>
          </cell>
          <cell r="K6068">
            <v>1848672.4400000002</v>
          </cell>
          <cell r="L6068">
            <v>1848672.4400000002</v>
          </cell>
          <cell r="M6068">
            <v>29583.333333333332</v>
          </cell>
        </row>
        <row r="6069">
          <cell r="A6069">
            <v>38473</v>
          </cell>
          <cell r="B6069" t="str">
            <v>Electricity</v>
          </cell>
          <cell r="C6069" t="str">
            <v>Sabine</v>
          </cell>
          <cell r="D6069" t="str">
            <v>SLA (SRW/DuPont)</v>
          </cell>
          <cell r="E6069">
            <v>57.018896000000012</v>
          </cell>
          <cell r="G6069" t="str">
            <v>$/MWh</v>
          </cell>
          <cell r="H6069">
            <v>29583.333333333332</v>
          </cell>
          <cell r="I6069" t="str">
            <v>US</v>
          </cell>
          <cell r="J6069" t="str">
            <v>Greene</v>
          </cell>
          <cell r="K6069">
            <v>1686809.0066666671</v>
          </cell>
          <cell r="L6069">
            <v>1686809.0066666671</v>
          </cell>
          <cell r="M6069">
            <v>29583.333333333332</v>
          </cell>
        </row>
        <row r="6070">
          <cell r="A6070">
            <v>38504</v>
          </cell>
          <cell r="B6070" t="str">
            <v>Electricity</v>
          </cell>
          <cell r="C6070" t="str">
            <v>Sabine</v>
          </cell>
          <cell r="D6070" t="str">
            <v>SLA (SRW/DuPont)</v>
          </cell>
          <cell r="E6070">
            <v>57.187248000000004</v>
          </cell>
          <cell r="G6070" t="str">
            <v>$/MWh</v>
          </cell>
          <cell r="H6070">
            <v>29583.333333333332</v>
          </cell>
          <cell r="I6070" t="str">
            <v>US</v>
          </cell>
          <cell r="J6070" t="str">
            <v>Greene</v>
          </cell>
          <cell r="K6070">
            <v>1691789.4200000002</v>
          </cell>
          <cell r="L6070">
            <v>1691789.4200000002</v>
          </cell>
          <cell r="M6070">
            <v>29583.333333333332</v>
          </cell>
        </row>
        <row r="6071">
          <cell r="A6071">
            <v>38534</v>
          </cell>
          <cell r="B6071" t="str">
            <v>Electricity</v>
          </cell>
          <cell r="C6071" t="str">
            <v>Sabine</v>
          </cell>
          <cell r="D6071" t="str">
            <v>SLA (SRW/DuPont)</v>
          </cell>
          <cell r="E6071">
            <v>57.650215999999993</v>
          </cell>
          <cell r="G6071" t="str">
            <v>$/MWh</v>
          </cell>
          <cell r="H6071">
            <v>29583.333333333332</v>
          </cell>
          <cell r="I6071" t="str">
            <v>US</v>
          </cell>
          <cell r="J6071" t="str">
            <v>Greene</v>
          </cell>
          <cell r="K6071">
            <v>1705485.5566666664</v>
          </cell>
          <cell r="L6071">
            <v>1705485.5566666664</v>
          </cell>
          <cell r="M6071">
            <v>29583.333333333332</v>
          </cell>
        </row>
        <row r="6072">
          <cell r="A6072">
            <v>38565</v>
          </cell>
          <cell r="B6072" t="str">
            <v>Electricity</v>
          </cell>
          <cell r="C6072" t="str">
            <v>Sabine</v>
          </cell>
          <cell r="D6072" t="str">
            <v>SLA (SRW/DuPont)</v>
          </cell>
          <cell r="E6072">
            <v>57.060984000000005</v>
          </cell>
          <cell r="G6072" t="str">
            <v>$/MWh</v>
          </cell>
          <cell r="H6072">
            <v>29583.333333333332</v>
          </cell>
          <cell r="I6072" t="str">
            <v>US</v>
          </cell>
          <cell r="J6072" t="str">
            <v>Greene</v>
          </cell>
          <cell r="K6072">
            <v>1688054.11</v>
          </cell>
          <cell r="L6072">
            <v>1688054.11</v>
          </cell>
          <cell r="M6072">
            <v>29583.333333333332</v>
          </cell>
        </row>
        <row r="6073">
          <cell r="A6073">
            <v>38596</v>
          </cell>
          <cell r="B6073" t="str">
            <v>Electricity</v>
          </cell>
          <cell r="C6073" t="str">
            <v>Sabine</v>
          </cell>
          <cell r="D6073" t="str">
            <v>SLA (SRW/DuPont)</v>
          </cell>
          <cell r="E6073">
            <v>56.749532800000004</v>
          </cell>
          <cell r="G6073" t="str">
            <v>$/MWh</v>
          </cell>
          <cell r="H6073">
            <v>29583.333333333332</v>
          </cell>
          <cell r="I6073" t="str">
            <v>US</v>
          </cell>
          <cell r="J6073" t="str">
            <v>Greene</v>
          </cell>
          <cell r="K6073">
            <v>1678840.3453333334</v>
          </cell>
          <cell r="L6073">
            <v>1678840.3453333334</v>
          </cell>
          <cell r="M6073">
            <v>29583.333333333332</v>
          </cell>
        </row>
        <row r="6074">
          <cell r="A6074">
            <v>38626</v>
          </cell>
          <cell r="B6074" t="str">
            <v>Electricity</v>
          </cell>
          <cell r="C6074" t="str">
            <v>Sabine</v>
          </cell>
          <cell r="D6074" t="str">
            <v>SLA (SRW/DuPont)</v>
          </cell>
          <cell r="E6074">
            <v>55.571068799999999</v>
          </cell>
          <cell r="G6074" t="str">
            <v>$/MWh</v>
          </cell>
          <cell r="H6074">
            <v>29583.333333333332</v>
          </cell>
          <cell r="I6074" t="str">
            <v>US</v>
          </cell>
          <cell r="J6074" t="str">
            <v>Greene</v>
          </cell>
          <cell r="K6074">
            <v>1643977.4519999998</v>
          </cell>
          <cell r="L6074">
            <v>1643977.4519999998</v>
          </cell>
          <cell r="M6074">
            <v>29583.333333333332</v>
          </cell>
        </row>
        <row r="6075">
          <cell r="A6075">
            <v>38657</v>
          </cell>
          <cell r="B6075" t="str">
            <v>Electricity</v>
          </cell>
          <cell r="C6075" t="str">
            <v>Sabine</v>
          </cell>
          <cell r="D6075" t="str">
            <v>SLA (SRW/DuPont)</v>
          </cell>
          <cell r="E6075">
            <v>56.497004799999999</v>
          </cell>
          <cell r="G6075" t="str">
            <v>$/MWh</v>
          </cell>
          <cell r="H6075">
            <v>29583.333333333332</v>
          </cell>
          <cell r="I6075" t="str">
            <v>US</v>
          </cell>
          <cell r="J6075" t="str">
            <v>Greene</v>
          </cell>
          <cell r="K6075">
            <v>1671369.7253333332</v>
          </cell>
          <cell r="L6075">
            <v>1671369.7253333332</v>
          </cell>
          <cell r="M6075">
            <v>29583.333333333332</v>
          </cell>
        </row>
        <row r="6076">
          <cell r="A6076">
            <v>38687</v>
          </cell>
          <cell r="B6076" t="str">
            <v>Electricity</v>
          </cell>
          <cell r="C6076" t="str">
            <v>Sabine</v>
          </cell>
          <cell r="D6076" t="str">
            <v>SLA (SRW/DuPont)</v>
          </cell>
          <cell r="E6076">
            <v>57.044148800000002</v>
          </cell>
          <cell r="G6076" t="str">
            <v>$/MWh</v>
          </cell>
          <cell r="H6076">
            <v>29583.333333333332</v>
          </cell>
          <cell r="I6076" t="str">
            <v>US</v>
          </cell>
          <cell r="J6076" t="str">
            <v>Greene</v>
          </cell>
          <cell r="K6076">
            <v>1687556.0686666667</v>
          </cell>
          <cell r="L6076">
            <v>1687556.0686666667</v>
          </cell>
          <cell r="M6076">
            <v>29583.333333333332</v>
          </cell>
        </row>
        <row r="6077">
          <cell r="A6077">
            <v>37622</v>
          </cell>
          <cell r="B6077" t="str">
            <v>NG</v>
          </cell>
          <cell r="C6077" t="str">
            <v>Sabine (ex SRW)</v>
          </cell>
          <cell r="D6077" t="str">
            <v>BPAMoco</v>
          </cell>
          <cell r="E6077">
            <v>4.7154304030795053</v>
          </cell>
          <cell r="G6077" t="str">
            <v>$/MMBtu</v>
          </cell>
          <cell r="H6077">
            <v>779466.66666666663</v>
          </cell>
          <cell r="I6077" t="str">
            <v>US</v>
          </cell>
          <cell r="J6077" t="str">
            <v>Greene</v>
          </cell>
          <cell r="K6077">
            <v>3675520.8181870384</v>
          </cell>
          <cell r="L6077">
            <v>3675520.8181870384</v>
          </cell>
          <cell r="M6077">
            <v>779466.66666666663</v>
          </cell>
        </row>
        <row r="6078">
          <cell r="A6078">
            <v>37653</v>
          </cell>
          <cell r="B6078" t="str">
            <v>NG</v>
          </cell>
          <cell r="C6078" t="str">
            <v>Sabine (ex SRW)</v>
          </cell>
          <cell r="D6078" t="str">
            <v>BPAMoco</v>
          </cell>
          <cell r="E6078">
            <v>5.0895390612457545</v>
          </cell>
          <cell r="G6078" t="str">
            <v>$/MMBtu</v>
          </cell>
          <cell r="H6078">
            <v>779466.66666666663</v>
          </cell>
          <cell r="I6078" t="str">
            <v>US</v>
          </cell>
          <cell r="J6078" t="str">
            <v>Greene</v>
          </cell>
          <cell r="K6078">
            <v>3967126.0469390238</v>
          </cell>
          <cell r="L6078">
            <v>3967126.0469390238</v>
          </cell>
          <cell r="M6078">
            <v>779466.66666666663</v>
          </cell>
        </row>
        <row r="6079">
          <cell r="A6079">
            <v>37681</v>
          </cell>
          <cell r="B6079" t="str">
            <v>NG</v>
          </cell>
          <cell r="C6079" t="str">
            <v>Sabine (ex SRW)</v>
          </cell>
          <cell r="D6079" t="str">
            <v>BPAMoco</v>
          </cell>
          <cell r="E6079">
            <v>6.3492167322540132</v>
          </cell>
          <cell r="G6079" t="str">
            <v>$/MMBtu</v>
          </cell>
          <cell r="H6079">
            <v>779466.66666666663</v>
          </cell>
          <cell r="I6079" t="str">
            <v>US</v>
          </cell>
          <cell r="J6079" t="str">
            <v>Greene</v>
          </cell>
          <cell r="K6079">
            <v>4949002.8022342613</v>
          </cell>
          <cell r="L6079">
            <v>4949002.8022342613</v>
          </cell>
          <cell r="M6079">
            <v>779466.66666666663</v>
          </cell>
        </row>
        <row r="6080">
          <cell r="A6080">
            <v>37712</v>
          </cell>
          <cell r="B6080" t="str">
            <v>NG</v>
          </cell>
          <cell r="C6080" t="str">
            <v>Sabine (ex SRW)</v>
          </cell>
          <cell r="D6080" t="str">
            <v>BPAMoco</v>
          </cell>
          <cell r="E6080">
            <v>5.9992394010856467</v>
          </cell>
          <cell r="G6080" t="str">
            <v>$/MMBtu</v>
          </cell>
          <cell r="H6080">
            <v>779466.66666666663</v>
          </cell>
          <cell r="I6080" t="str">
            <v>US</v>
          </cell>
          <cell r="J6080" t="str">
            <v>Greene</v>
          </cell>
          <cell r="K6080">
            <v>4676207.1384995589</v>
          </cell>
          <cell r="L6080">
            <v>4676207.1384995589</v>
          </cell>
          <cell r="M6080">
            <v>779466.66666666663</v>
          </cell>
        </row>
        <row r="6081">
          <cell r="A6081">
            <v>37742</v>
          </cell>
          <cell r="B6081" t="str">
            <v>NG</v>
          </cell>
          <cell r="C6081" t="str">
            <v>Sabine (ex SRW)</v>
          </cell>
          <cell r="D6081" t="str">
            <v>BPAMoco</v>
          </cell>
          <cell r="E6081">
            <v>5.8006304623902878</v>
          </cell>
          <cell r="G6081" t="str">
            <v>$/MMBtu</v>
          </cell>
          <cell r="H6081">
            <v>779466.66666666663</v>
          </cell>
          <cell r="I6081" t="str">
            <v>US</v>
          </cell>
          <cell r="J6081" t="str">
            <v>Greene</v>
          </cell>
          <cell r="K6081">
            <v>4521398.0910844831</v>
          </cell>
          <cell r="L6081">
            <v>4521398.0910844831</v>
          </cell>
          <cell r="M6081">
            <v>779466.66666666663</v>
          </cell>
        </row>
        <row r="6082">
          <cell r="A6082">
            <v>37773</v>
          </cell>
          <cell r="B6082" t="str">
            <v>NG</v>
          </cell>
          <cell r="C6082" t="str">
            <v>Sabine (ex SRW)</v>
          </cell>
          <cell r="D6082" t="str">
            <v>BPAMoco</v>
          </cell>
          <cell r="E6082">
            <v>5.8080793145835496</v>
          </cell>
          <cell r="G6082" t="str">
            <v>$/MMBtu</v>
          </cell>
          <cell r="H6082">
            <v>779466.66666666663</v>
          </cell>
          <cell r="I6082" t="str">
            <v>US</v>
          </cell>
          <cell r="J6082" t="str">
            <v>Greene</v>
          </cell>
          <cell r="K6082">
            <v>4527204.2230740571</v>
          </cell>
          <cell r="L6082">
            <v>4527204.2230740571</v>
          </cell>
          <cell r="M6082">
            <v>779466.66666666663</v>
          </cell>
        </row>
        <row r="6083">
          <cell r="A6083">
            <v>37803</v>
          </cell>
          <cell r="B6083" t="str">
            <v>NG</v>
          </cell>
          <cell r="C6083" t="str">
            <v>Sabine (ex SRW)</v>
          </cell>
          <cell r="D6083" t="str">
            <v>BPAMoco</v>
          </cell>
          <cell r="E6083">
            <v>5.7410921222884612</v>
          </cell>
          <cell r="G6083" t="str">
            <v>$/MMBtu</v>
          </cell>
          <cell r="H6083">
            <v>779466.66666666663</v>
          </cell>
          <cell r="I6083" t="str">
            <v>US</v>
          </cell>
          <cell r="J6083" t="str">
            <v>Greene</v>
          </cell>
          <cell r="K6083">
            <v>4474989.9395864457</v>
          </cell>
          <cell r="L6083">
            <v>4474989.9395864457</v>
          </cell>
          <cell r="M6083">
            <v>779466.66666666663</v>
          </cell>
        </row>
        <row r="6084">
          <cell r="A6084">
            <v>37834</v>
          </cell>
          <cell r="B6084" t="str">
            <v>NG</v>
          </cell>
          <cell r="C6084" t="str">
            <v>Sabine (ex SRW)</v>
          </cell>
          <cell r="D6084" t="str">
            <v>BPAMoco</v>
          </cell>
          <cell r="E6084">
            <v>4.66</v>
          </cell>
          <cell r="G6084" t="str">
            <v>$/MMBtu</v>
          </cell>
          <cell r="H6084">
            <v>779466.66666666663</v>
          </cell>
          <cell r="I6084" t="str">
            <v>US</v>
          </cell>
          <cell r="J6084" t="str">
            <v>Greene</v>
          </cell>
          <cell r="K6084">
            <v>3632314.6666666665</v>
          </cell>
          <cell r="L6084">
            <v>3632314.6666666665</v>
          </cell>
          <cell r="M6084">
            <v>779466.66666666663</v>
          </cell>
        </row>
        <row r="6085">
          <cell r="A6085">
            <v>37865</v>
          </cell>
          <cell r="B6085" t="str">
            <v>NG</v>
          </cell>
          <cell r="C6085" t="str">
            <v>Sabine (ex SRW)</v>
          </cell>
          <cell r="D6085" t="str">
            <v>BPAMoco</v>
          </cell>
          <cell r="E6085">
            <v>5</v>
          </cell>
          <cell r="G6085" t="str">
            <v>$/MMBtu</v>
          </cell>
          <cell r="H6085">
            <v>779466.66666666663</v>
          </cell>
          <cell r="I6085" t="str">
            <v>US</v>
          </cell>
          <cell r="J6085" t="str">
            <v>Greene</v>
          </cell>
          <cell r="K6085">
            <v>3897333.333333333</v>
          </cell>
          <cell r="L6085">
            <v>3897333.333333333</v>
          </cell>
          <cell r="M6085">
            <v>779466.66666666663</v>
          </cell>
        </row>
        <row r="6086">
          <cell r="A6086">
            <v>37895</v>
          </cell>
          <cell r="B6086" t="str">
            <v>NG</v>
          </cell>
          <cell r="C6086" t="str">
            <v>Sabine (ex SRW)</v>
          </cell>
          <cell r="D6086" t="str">
            <v>BPAMoco</v>
          </cell>
          <cell r="E6086">
            <v>4.24</v>
          </cell>
          <cell r="G6086" t="str">
            <v>$/MMBtu</v>
          </cell>
          <cell r="H6086">
            <v>779466.66666666663</v>
          </cell>
          <cell r="I6086" t="str">
            <v>US</v>
          </cell>
          <cell r="J6086" t="str">
            <v>Greene</v>
          </cell>
          <cell r="K6086">
            <v>3304938.6666666665</v>
          </cell>
          <cell r="L6086">
            <v>3304938.6666666665</v>
          </cell>
          <cell r="M6086">
            <v>779466.66666666663</v>
          </cell>
        </row>
        <row r="6087">
          <cell r="A6087">
            <v>37926</v>
          </cell>
          <cell r="B6087" t="str">
            <v>NG</v>
          </cell>
          <cell r="C6087" t="str">
            <v>Sabine (ex SRW)</v>
          </cell>
          <cell r="D6087" t="str">
            <v>BPAMoco</v>
          </cell>
          <cell r="E6087">
            <v>4.2699999999999996</v>
          </cell>
          <cell r="G6087" t="str">
            <v>$/MMBtu</v>
          </cell>
          <cell r="H6087">
            <v>779466.66666666663</v>
          </cell>
          <cell r="I6087" t="str">
            <v>US</v>
          </cell>
          <cell r="J6087" t="str">
            <v>Greene</v>
          </cell>
          <cell r="K6087">
            <v>3328322.666666666</v>
          </cell>
          <cell r="L6087">
            <v>3328322.666666666</v>
          </cell>
          <cell r="M6087">
            <v>779466.66666666663</v>
          </cell>
        </row>
        <row r="6088">
          <cell r="A6088">
            <v>37956</v>
          </cell>
          <cell r="B6088" t="str">
            <v>NG</v>
          </cell>
          <cell r="C6088" t="str">
            <v>Sabine (ex SRW)</v>
          </cell>
          <cell r="D6088" t="str">
            <v>BPAMoco</v>
          </cell>
          <cell r="E6088">
            <v>4.67</v>
          </cell>
          <cell r="G6088" t="str">
            <v>$/MMBtu</v>
          </cell>
          <cell r="H6088">
            <v>779466.66666666663</v>
          </cell>
          <cell r="I6088" t="str">
            <v>US</v>
          </cell>
          <cell r="J6088" t="str">
            <v>Greene</v>
          </cell>
          <cell r="K6088">
            <v>3640109.333333333</v>
          </cell>
          <cell r="L6088">
            <v>3640109.333333333</v>
          </cell>
          <cell r="M6088">
            <v>779466.66666666663</v>
          </cell>
        </row>
        <row r="6089">
          <cell r="A6089">
            <v>37987</v>
          </cell>
          <cell r="B6089" t="str">
            <v>NG</v>
          </cell>
          <cell r="C6089" t="str">
            <v>Sabine (ex SRW)</v>
          </cell>
          <cell r="D6089" t="str">
            <v>BPAMoco</v>
          </cell>
          <cell r="E6089">
            <v>5.6891977585997813</v>
          </cell>
          <cell r="F6089">
            <v>0.01</v>
          </cell>
          <cell r="G6089" t="str">
            <v>$/MMBtu</v>
          </cell>
          <cell r="H6089">
            <v>779466.66666666663</v>
          </cell>
          <cell r="I6089" t="str">
            <v>US</v>
          </cell>
          <cell r="J6089" t="str">
            <v>Greene</v>
          </cell>
          <cell r="K6089">
            <v>4442334.6795699093</v>
          </cell>
          <cell r="L6089">
            <v>4434540.0129032424</v>
          </cell>
          <cell r="M6089">
            <v>779466.66666666663</v>
          </cell>
        </row>
        <row r="6090">
          <cell r="A6090">
            <v>38018</v>
          </cell>
          <cell r="B6090" t="str">
            <v>NG</v>
          </cell>
          <cell r="C6090" t="str">
            <v>Sabine (ex SRW)</v>
          </cell>
          <cell r="D6090" t="str">
            <v>BPAMoco</v>
          </cell>
          <cell r="E6090">
            <v>5.3050000000000006</v>
          </cell>
          <cell r="G6090" t="str">
            <v>$/MMBtu</v>
          </cell>
          <cell r="H6090">
            <v>779466.66666666663</v>
          </cell>
          <cell r="I6090" t="str">
            <v>US</v>
          </cell>
          <cell r="J6090" t="str">
            <v>Greene</v>
          </cell>
          <cell r="K6090">
            <v>4135070.666666667</v>
          </cell>
          <cell r="L6090">
            <v>4135070.666666667</v>
          </cell>
          <cell r="M6090">
            <v>779466.66666666663</v>
          </cell>
        </row>
        <row r="6091">
          <cell r="A6091">
            <v>38047</v>
          </cell>
          <cell r="B6091" t="str">
            <v>NG</v>
          </cell>
          <cell r="C6091" t="str">
            <v>Sabine (ex SRW)</v>
          </cell>
          <cell r="D6091" t="str">
            <v>BPAMoco</v>
          </cell>
          <cell r="E6091">
            <v>4.8600000000000003</v>
          </cell>
          <cell r="G6091" t="str">
            <v>$/MMBtu</v>
          </cell>
          <cell r="H6091">
            <v>779466.66666666663</v>
          </cell>
          <cell r="I6091" t="str">
            <v>US</v>
          </cell>
          <cell r="J6091" t="str">
            <v>Greene</v>
          </cell>
          <cell r="K6091">
            <v>3788208</v>
          </cell>
          <cell r="L6091">
            <v>3788208</v>
          </cell>
          <cell r="M6091">
            <v>779466.66666666663</v>
          </cell>
        </row>
        <row r="6092">
          <cell r="A6092">
            <v>38078</v>
          </cell>
          <cell r="B6092" t="str">
            <v>NG</v>
          </cell>
          <cell r="C6092" t="str">
            <v>Sabine (ex SRW)</v>
          </cell>
          <cell r="D6092" t="str">
            <v>BPAMoco</v>
          </cell>
          <cell r="E6092">
            <v>5.2700000000000005</v>
          </cell>
          <cell r="G6092" t="str">
            <v>$/MMBtu</v>
          </cell>
          <cell r="H6092">
            <v>779466.66666666663</v>
          </cell>
          <cell r="I6092" t="str">
            <v>US</v>
          </cell>
          <cell r="J6092" t="str">
            <v>Greene</v>
          </cell>
          <cell r="K6092">
            <v>4107789.3333333335</v>
          </cell>
          <cell r="L6092">
            <v>4107789.3333333335</v>
          </cell>
          <cell r="M6092">
            <v>779466.66666666663</v>
          </cell>
        </row>
        <row r="6093">
          <cell r="A6093">
            <v>38108</v>
          </cell>
          <cell r="B6093" t="str">
            <v>NG</v>
          </cell>
          <cell r="C6093" t="str">
            <v>Sabine (ex SRW)</v>
          </cell>
          <cell r="D6093" t="str">
            <v>BPAMoco</v>
          </cell>
          <cell r="E6093">
            <v>5.82</v>
          </cell>
          <cell r="G6093" t="str">
            <v>$/MMBtu</v>
          </cell>
          <cell r="H6093">
            <v>779466.66666666663</v>
          </cell>
          <cell r="I6093" t="str">
            <v>US</v>
          </cell>
          <cell r="J6093" t="str">
            <v>Greene</v>
          </cell>
          <cell r="K6093">
            <v>4536496</v>
          </cell>
          <cell r="L6093">
            <v>4536496</v>
          </cell>
          <cell r="M6093">
            <v>779466.66666666663</v>
          </cell>
        </row>
        <row r="6094">
          <cell r="A6094">
            <v>38139</v>
          </cell>
          <cell r="B6094" t="str">
            <v>NG</v>
          </cell>
          <cell r="C6094" t="str">
            <v>Sabine (ex SRW)</v>
          </cell>
          <cell r="D6094" t="str">
            <v>BPAMoco</v>
          </cell>
          <cell r="E6094">
            <v>6.54</v>
          </cell>
          <cell r="G6094" t="str">
            <v>$/MMBtu</v>
          </cell>
          <cell r="H6094">
            <v>779466.66666666663</v>
          </cell>
          <cell r="I6094" t="str">
            <v>US</v>
          </cell>
          <cell r="J6094" t="str">
            <v>Greene</v>
          </cell>
          <cell r="K6094">
            <v>5097712</v>
          </cell>
          <cell r="L6094">
            <v>5097712</v>
          </cell>
          <cell r="M6094">
            <v>779466.66666666663</v>
          </cell>
        </row>
        <row r="6095">
          <cell r="A6095">
            <v>38169</v>
          </cell>
          <cell r="B6095" t="str">
            <v>NG</v>
          </cell>
          <cell r="C6095" t="str">
            <v>Sabine (ex SRW)</v>
          </cell>
          <cell r="D6095" t="str">
            <v>BPAMoco</v>
          </cell>
          <cell r="E6095">
            <v>5.98</v>
          </cell>
          <cell r="G6095" t="str">
            <v>$/MMBtu</v>
          </cell>
          <cell r="H6095">
            <v>779466.66666666663</v>
          </cell>
          <cell r="I6095" t="str">
            <v>US</v>
          </cell>
          <cell r="J6095" t="str">
            <v>Greene</v>
          </cell>
          <cell r="K6095">
            <v>4661210.666666667</v>
          </cell>
          <cell r="L6095">
            <v>4661210.666666667</v>
          </cell>
          <cell r="M6095">
            <v>779466.66666666663</v>
          </cell>
        </row>
        <row r="6096">
          <cell r="A6096">
            <v>38200</v>
          </cell>
          <cell r="B6096" t="str">
            <v>NG</v>
          </cell>
          <cell r="C6096" t="str">
            <v>Sabine (ex SRW)</v>
          </cell>
          <cell r="D6096" t="str">
            <v>BPAMoco</v>
          </cell>
          <cell r="E6096">
            <v>5.9200000000000008</v>
          </cell>
          <cell r="G6096" t="str">
            <v>$/MMBtu</v>
          </cell>
          <cell r="H6096">
            <v>779466.66666666663</v>
          </cell>
          <cell r="I6096" t="str">
            <v>US</v>
          </cell>
          <cell r="J6096" t="str">
            <v>Greene</v>
          </cell>
          <cell r="K6096">
            <v>4614442.666666667</v>
          </cell>
          <cell r="L6096">
            <v>4614442.666666667</v>
          </cell>
          <cell r="M6096">
            <v>779466.66666666663</v>
          </cell>
        </row>
        <row r="6097">
          <cell r="A6097">
            <v>38231</v>
          </cell>
          <cell r="B6097" t="str">
            <v>NG</v>
          </cell>
          <cell r="C6097" t="str">
            <v>Sabine (ex SRW)</v>
          </cell>
          <cell r="D6097" t="str">
            <v>BPAMoco</v>
          </cell>
          <cell r="E6097">
            <v>5.08</v>
          </cell>
          <cell r="G6097" t="str">
            <v>$/MMBtu</v>
          </cell>
          <cell r="H6097">
            <v>779466.66666666663</v>
          </cell>
          <cell r="I6097" t="str">
            <v>US</v>
          </cell>
          <cell r="J6097" t="str">
            <v>Greene</v>
          </cell>
          <cell r="K6097">
            <v>3959690.6666666665</v>
          </cell>
          <cell r="L6097">
            <v>3959690.6666666665</v>
          </cell>
          <cell r="M6097">
            <v>779466.66666666663</v>
          </cell>
        </row>
        <row r="6098">
          <cell r="A6098">
            <v>38261</v>
          </cell>
          <cell r="B6098" t="str">
            <v>NG</v>
          </cell>
          <cell r="C6098" t="str">
            <v>Sabine (ex SRW)</v>
          </cell>
          <cell r="D6098" t="str">
            <v>BPAMoco</v>
          </cell>
          <cell r="E6098">
            <v>5.4589999999999996</v>
          </cell>
          <cell r="G6098" t="str">
            <v>$/MMBtu</v>
          </cell>
          <cell r="H6098">
            <v>779466.66666666663</v>
          </cell>
          <cell r="I6098" t="str">
            <v>US</v>
          </cell>
          <cell r="J6098" t="str">
            <v>Greene</v>
          </cell>
          <cell r="K6098">
            <v>4255108.5333333332</v>
          </cell>
          <cell r="L6098">
            <v>4255108.5333333332</v>
          </cell>
          <cell r="M6098">
            <v>779466.66666666663</v>
          </cell>
        </row>
        <row r="6099">
          <cell r="A6099">
            <v>38292</v>
          </cell>
          <cell r="B6099" t="str">
            <v>NG</v>
          </cell>
          <cell r="C6099" t="str">
            <v>Sabine (ex SRW)</v>
          </cell>
          <cell r="D6099" t="str">
            <v>BPAMoco</v>
          </cell>
          <cell r="E6099">
            <v>6.0220000000000002</v>
          </cell>
          <cell r="G6099" t="str">
            <v>$/MMBtu</v>
          </cell>
          <cell r="H6099">
            <v>779466.66666666663</v>
          </cell>
          <cell r="I6099" t="str">
            <v>US</v>
          </cell>
          <cell r="J6099" t="str">
            <v>Greene</v>
          </cell>
          <cell r="K6099">
            <v>4693948.2666666666</v>
          </cell>
          <cell r="L6099">
            <v>4693948.2666666666</v>
          </cell>
          <cell r="M6099">
            <v>779466.66666666663</v>
          </cell>
        </row>
        <row r="6100">
          <cell r="A6100">
            <v>38322</v>
          </cell>
          <cell r="B6100" t="str">
            <v>NG</v>
          </cell>
          <cell r="C6100" t="str">
            <v>Sabine (ex SRW)</v>
          </cell>
          <cell r="D6100" t="str">
            <v>BPAMoco</v>
          </cell>
          <cell r="E6100">
            <v>6.4620000000000006</v>
          </cell>
          <cell r="G6100" t="str">
            <v>$/MMBtu</v>
          </cell>
          <cell r="H6100">
            <v>779466.66666666663</v>
          </cell>
          <cell r="I6100" t="str">
            <v>US</v>
          </cell>
          <cell r="J6100" t="str">
            <v>Greene</v>
          </cell>
          <cell r="K6100">
            <v>5036913.6000000006</v>
          </cell>
          <cell r="L6100">
            <v>5036913.6000000006</v>
          </cell>
          <cell r="M6100">
            <v>779466.66666666663</v>
          </cell>
        </row>
        <row r="6101">
          <cell r="A6101">
            <v>38353</v>
          </cell>
          <cell r="B6101" t="str">
            <v>NG</v>
          </cell>
          <cell r="C6101" t="str">
            <v>Sabine (ex SRW)</v>
          </cell>
          <cell r="D6101" t="str">
            <v>BPAMoco</v>
          </cell>
          <cell r="E6101">
            <v>7.5820000000000007</v>
          </cell>
          <cell r="G6101" t="str">
            <v>$/MMBtu</v>
          </cell>
          <cell r="H6101">
            <v>779466.66666666663</v>
          </cell>
          <cell r="I6101" t="str">
            <v>US</v>
          </cell>
          <cell r="J6101" t="str">
            <v>Greene</v>
          </cell>
          <cell r="K6101">
            <v>5909916.2666666666</v>
          </cell>
          <cell r="L6101">
            <v>5909916.2666666666</v>
          </cell>
          <cell r="M6101">
            <v>779466.66666666663</v>
          </cell>
        </row>
        <row r="6102">
          <cell r="A6102">
            <v>38384</v>
          </cell>
          <cell r="B6102" t="str">
            <v>NG</v>
          </cell>
          <cell r="C6102" t="str">
            <v>Sabine (ex SRW)</v>
          </cell>
          <cell r="D6102" t="str">
            <v>BPAMoco</v>
          </cell>
          <cell r="E6102">
            <v>7.6220000000000008</v>
          </cell>
          <cell r="G6102" t="str">
            <v>$/MMBtu</v>
          </cell>
          <cell r="H6102">
            <v>779466.66666666663</v>
          </cell>
          <cell r="I6102" t="str">
            <v>US</v>
          </cell>
          <cell r="J6102" t="str">
            <v>Greene</v>
          </cell>
          <cell r="K6102">
            <v>5941094.9333333336</v>
          </cell>
          <cell r="L6102">
            <v>5941094.9333333336</v>
          </cell>
          <cell r="M6102">
            <v>779466.66666666663</v>
          </cell>
        </row>
        <row r="6103">
          <cell r="A6103">
            <v>38412</v>
          </cell>
          <cell r="B6103" t="str">
            <v>NG</v>
          </cell>
          <cell r="C6103" t="str">
            <v>Sabine (ex SRW)</v>
          </cell>
          <cell r="D6103" t="str">
            <v>BPAMoco</v>
          </cell>
          <cell r="E6103">
            <v>7.4120000000000008</v>
          </cell>
          <cell r="G6103" t="str">
            <v>$/MMBtu</v>
          </cell>
          <cell r="H6103">
            <v>779466.66666666663</v>
          </cell>
          <cell r="I6103" t="str">
            <v>US</v>
          </cell>
          <cell r="J6103" t="str">
            <v>Greene</v>
          </cell>
          <cell r="K6103">
            <v>5777406.9333333336</v>
          </cell>
          <cell r="L6103">
            <v>5777406.9333333336</v>
          </cell>
          <cell r="M6103">
            <v>779466.66666666663</v>
          </cell>
        </row>
        <row r="6104">
          <cell r="A6104">
            <v>38443</v>
          </cell>
          <cell r="B6104" t="str">
            <v>NG</v>
          </cell>
          <cell r="C6104" t="str">
            <v>Sabine (ex SRW)</v>
          </cell>
          <cell r="D6104" t="str">
            <v>BPAMoco</v>
          </cell>
          <cell r="E6104">
            <v>6.4280000000000008</v>
          </cell>
          <cell r="G6104" t="str">
            <v>$/MMBtu</v>
          </cell>
          <cell r="H6104">
            <v>779466.66666666663</v>
          </cell>
          <cell r="I6104" t="str">
            <v>US</v>
          </cell>
          <cell r="J6104" t="str">
            <v>Greene</v>
          </cell>
          <cell r="K6104">
            <v>5010411.7333333334</v>
          </cell>
          <cell r="L6104">
            <v>5010411.7333333334</v>
          </cell>
          <cell r="M6104">
            <v>779466.66666666663</v>
          </cell>
        </row>
        <row r="6105">
          <cell r="A6105">
            <v>38473</v>
          </cell>
          <cell r="B6105" t="str">
            <v>NG</v>
          </cell>
          <cell r="C6105" t="str">
            <v>Sabine (ex SRW)</v>
          </cell>
          <cell r="D6105" t="str">
            <v>BPAMoco</v>
          </cell>
          <cell r="E6105">
            <v>6.2980000000000009</v>
          </cell>
          <cell r="G6105" t="str">
            <v>$/MMBtu</v>
          </cell>
          <cell r="H6105">
            <v>779466.66666666663</v>
          </cell>
          <cell r="I6105" t="str">
            <v>US</v>
          </cell>
          <cell r="J6105" t="str">
            <v>Greene</v>
          </cell>
          <cell r="K6105">
            <v>4909081.0666666673</v>
          </cell>
          <cell r="L6105">
            <v>4909081.0666666673</v>
          </cell>
          <cell r="M6105">
            <v>779466.66666666663</v>
          </cell>
        </row>
        <row r="6106">
          <cell r="A6106">
            <v>38504</v>
          </cell>
          <cell r="B6106" t="str">
            <v>NG</v>
          </cell>
          <cell r="C6106" t="str">
            <v>Sabine (ex SRW)</v>
          </cell>
          <cell r="D6106" t="str">
            <v>BPAMoco</v>
          </cell>
          <cell r="E6106">
            <v>6.3250000000000011</v>
          </cell>
          <cell r="G6106" t="str">
            <v>$/MMBtu</v>
          </cell>
          <cell r="H6106">
            <v>779466.66666666663</v>
          </cell>
          <cell r="I6106" t="str">
            <v>US</v>
          </cell>
          <cell r="J6106" t="str">
            <v>Greene</v>
          </cell>
          <cell r="K6106">
            <v>4930126.666666667</v>
          </cell>
          <cell r="L6106">
            <v>4930126.666666667</v>
          </cell>
          <cell r="M6106">
            <v>779466.66666666663</v>
          </cell>
        </row>
        <row r="6107">
          <cell r="A6107">
            <v>38534</v>
          </cell>
          <cell r="B6107" t="str">
            <v>NG</v>
          </cell>
          <cell r="C6107" t="str">
            <v>Sabine (ex SRW)</v>
          </cell>
          <cell r="D6107" t="str">
            <v>BPAMoco</v>
          </cell>
          <cell r="E6107">
            <v>6.375</v>
          </cell>
          <cell r="G6107" t="str">
            <v>$/MMBtu</v>
          </cell>
          <cell r="H6107">
            <v>779466.66666666663</v>
          </cell>
          <cell r="I6107" t="str">
            <v>US</v>
          </cell>
          <cell r="J6107" t="str">
            <v>Greene</v>
          </cell>
          <cell r="K6107">
            <v>4969100</v>
          </cell>
          <cell r="L6107">
            <v>4969100</v>
          </cell>
          <cell r="M6107">
            <v>779466.66666666663</v>
          </cell>
        </row>
        <row r="6108">
          <cell r="A6108">
            <v>38565</v>
          </cell>
          <cell r="B6108" t="str">
            <v>NG</v>
          </cell>
          <cell r="C6108" t="str">
            <v>Sabine (ex SRW)</v>
          </cell>
          <cell r="D6108" t="str">
            <v>BPAMoco</v>
          </cell>
          <cell r="E6108">
            <v>6.4040000000000008</v>
          </cell>
          <cell r="G6108" t="str">
            <v>$/MMBtu</v>
          </cell>
          <cell r="H6108">
            <v>779466.66666666663</v>
          </cell>
          <cell r="I6108" t="str">
            <v>US</v>
          </cell>
          <cell r="J6108" t="str">
            <v>Greene</v>
          </cell>
          <cell r="K6108">
            <v>4991704.5333333341</v>
          </cell>
          <cell r="L6108">
            <v>4991704.5333333341</v>
          </cell>
          <cell r="M6108">
            <v>779466.66666666663</v>
          </cell>
        </row>
        <row r="6109">
          <cell r="A6109">
            <v>38596</v>
          </cell>
          <cell r="B6109" t="str">
            <v>NG</v>
          </cell>
          <cell r="C6109" t="str">
            <v>Sabine (ex SRW)</v>
          </cell>
          <cell r="D6109" t="str">
            <v>BPAMoco</v>
          </cell>
          <cell r="E6109">
            <v>6.3540000000000001</v>
          </cell>
          <cell r="G6109" t="str">
            <v>$/MMBtu</v>
          </cell>
          <cell r="H6109">
            <v>779466.66666666663</v>
          </cell>
          <cell r="I6109" t="str">
            <v>US</v>
          </cell>
          <cell r="J6109" t="str">
            <v>Greene</v>
          </cell>
          <cell r="K6109">
            <v>4952731.2</v>
          </cell>
          <cell r="L6109">
            <v>4952731.2</v>
          </cell>
          <cell r="M6109">
            <v>779466.66666666663</v>
          </cell>
          <cell r="N6109">
            <v>0</v>
          </cell>
        </row>
        <row r="6110">
          <cell r="A6110">
            <v>38626</v>
          </cell>
          <cell r="B6110" t="str">
            <v>NG</v>
          </cell>
          <cell r="C6110" t="str">
            <v>Sabine (ex SRW)</v>
          </cell>
          <cell r="D6110" t="str">
            <v>BPAMoco</v>
          </cell>
          <cell r="E6110">
            <v>6.218</v>
          </cell>
          <cell r="G6110" t="str">
            <v>$/MMBtu</v>
          </cell>
          <cell r="H6110">
            <v>779466.66666666663</v>
          </cell>
          <cell r="I6110" t="str">
            <v>US</v>
          </cell>
          <cell r="J6110" t="str">
            <v>Greene</v>
          </cell>
          <cell r="K6110">
            <v>4846723.7333333334</v>
          </cell>
          <cell r="L6110">
            <v>4846723.7333333334</v>
          </cell>
          <cell r="M6110">
            <v>779466.66666666663</v>
          </cell>
        </row>
        <row r="6111">
          <cell r="A6111">
            <v>38657</v>
          </cell>
          <cell r="B6111" t="str">
            <v>NG</v>
          </cell>
          <cell r="C6111" t="str">
            <v>Sabine (ex SRW)</v>
          </cell>
          <cell r="D6111" t="str">
            <v>BPAMoco</v>
          </cell>
          <cell r="E6111">
            <v>6.4180000000000001</v>
          </cell>
          <cell r="G6111" t="str">
            <v>$/MMBtu</v>
          </cell>
          <cell r="H6111">
            <v>779466.66666666663</v>
          </cell>
          <cell r="I6111" t="str">
            <v>US</v>
          </cell>
          <cell r="J6111" t="str">
            <v>Greene</v>
          </cell>
          <cell r="K6111">
            <v>5002617.0666666664</v>
          </cell>
          <cell r="L6111">
            <v>5002617.0666666664</v>
          </cell>
          <cell r="M6111">
            <v>779466.66666666663</v>
          </cell>
        </row>
        <row r="6112">
          <cell r="A6112">
            <v>38687</v>
          </cell>
          <cell r="B6112" t="str">
            <v>NG</v>
          </cell>
          <cell r="C6112" t="str">
            <v>Sabine (ex SRW)</v>
          </cell>
          <cell r="D6112" t="str">
            <v>BPAMoco</v>
          </cell>
          <cell r="E6112">
            <v>6.5480000000000009</v>
          </cell>
          <cell r="G6112" t="str">
            <v>$/MMBtu</v>
          </cell>
          <cell r="H6112">
            <v>779466.66666666663</v>
          </cell>
          <cell r="I6112" t="str">
            <v>US</v>
          </cell>
          <cell r="J6112" t="str">
            <v>Greene</v>
          </cell>
          <cell r="K6112">
            <v>5103947.7333333334</v>
          </cell>
          <cell r="L6112">
            <v>5103947.7333333334</v>
          </cell>
          <cell r="M6112">
            <v>779466.66666666663</v>
          </cell>
        </row>
        <row r="6113">
          <cell r="A6113">
            <v>37622</v>
          </cell>
          <cell r="B6113" t="str">
            <v>Fuel Oil</v>
          </cell>
          <cell r="C6113" t="str">
            <v>Seaford</v>
          </cell>
          <cell r="D6113" t="str">
            <v>Amerada Hess</v>
          </cell>
          <cell r="E6113">
            <v>33.822499999999998</v>
          </cell>
          <cell r="G6113" t="str">
            <v>$/bbl</v>
          </cell>
          <cell r="H6113">
            <v>7500</v>
          </cell>
          <cell r="I6113" t="str">
            <v>US</v>
          </cell>
          <cell r="J6113" t="str">
            <v>Greene</v>
          </cell>
          <cell r="K6113">
            <v>253668.74999999997</v>
          </cell>
          <cell r="L6113">
            <v>253668.74999999997</v>
          </cell>
          <cell r="M6113">
            <v>7500</v>
          </cell>
        </row>
        <row r="6114">
          <cell r="A6114">
            <v>37653</v>
          </cell>
          <cell r="B6114" t="str">
            <v>Fuel Oil</v>
          </cell>
          <cell r="C6114" t="str">
            <v>Seaford</v>
          </cell>
          <cell r="D6114" t="str">
            <v>Amerada Hess</v>
          </cell>
          <cell r="E6114">
            <v>37.25</v>
          </cell>
          <cell r="G6114" t="str">
            <v>$/bbl</v>
          </cell>
          <cell r="H6114">
            <v>7500</v>
          </cell>
          <cell r="I6114" t="str">
            <v>US</v>
          </cell>
          <cell r="J6114" t="str">
            <v>Greene</v>
          </cell>
          <cell r="K6114">
            <v>279375</v>
          </cell>
          <cell r="L6114">
            <v>279375</v>
          </cell>
          <cell r="M6114">
            <v>7500</v>
          </cell>
        </row>
        <row r="6115">
          <cell r="A6115">
            <v>37681</v>
          </cell>
          <cell r="B6115" t="str">
            <v>Fuel Oil</v>
          </cell>
          <cell r="C6115" t="str">
            <v>Seaford</v>
          </cell>
          <cell r="D6115" t="str">
            <v>Amerada Hess</v>
          </cell>
          <cell r="E6115">
            <v>29.583333333333332</v>
          </cell>
          <cell r="G6115" t="str">
            <v>$/bbl</v>
          </cell>
          <cell r="H6115">
            <v>7500</v>
          </cell>
          <cell r="I6115" t="str">
            <v>US</v>
          </cell>
          <cell r="J6115" t="str">
            <v>Greene</v>
          </cell>
          <cell r="K6115">
            <v>221875</v>
          </cell>
          <cell r="L6115">
            <v>221875</v>
          </cell>
          <cell r="M6115">
            <v>7500</v>
          </cell>
        </row>
        <row r="6116">
          <cell r="A6116">
            <v>37712</v>
          </cell>
          <cell r="B6116" t="str">
            <v>Fuel Oil</v>
          </cell>
          <cell r="C6116" t="str">
            <v>Seaford</v>
          </cell>
          <cell r="D6116" t="str">
            <v>Amerada Hess</v>
          </cell>
          <cell r="E6116">
            <v>27.112500000000001</v>
          </cell>
          <cell r="G6116" t="str">
            <v>$/bbl</v>
          </cell>
          <cell r="H6116">
            <v>7500</v>
          </cell>
          <cell r="I6116" t="str">
            <v>US</v>
          </cell>
          <cell r="J6116" t="str">
            <v>Greene</v>
          </cell>
          <cell r="K6116">
            <v>203343.75</v>
          </cell>
          <cell r="L6116">
            <v>203343.75</v>
          </cell>
          <cell r="M6116">
            <v>7500</v>
          </cell>
        </row>
        <row r="6117">
          <cell r="A6117">
            <v>37742</v>
          </cell>
          <cell r="B6117" t="str">
            <v>Fuel Oil</v>
          </cell>
          <cell r="C6117" t="str">
            <v>Seaford</v>
          </cell>
          <cell r="D6117" t="str">
            <v>Amerada Hess</v>
          </cell>
          <cell r="E6117">
            <v>27.65</v>
          </cell>
          <cell r="G6117" t="str">
            <v>$/bbl</v>
          </cell>
          <cell r="H6117">
            <v>7500</v>
          </cell>
          <cell r="I6117" t="str">
            <v>US</v>
          </cell>
          <cell r="J6117" t="str">
            <v>Greene</v>
          </cell>
          <cell r="K6117">
            <v>207375</v>
          </cell>
          <cell r="L6117">
            <v>207375</v>
          </cell>
          <cell r="M6117">
            <v>7500</v>
          </cell>
        </row>
        <row r="6118">
          <cell r="A6118">
            <v>37773</v>
          </cell>
          <cell r="B6118" t="str">
            <v>Fuel Oil</v>
          </cell>
          <cell r="C6118" t="str">
            <v>Seaford</v>
          </cell>
          <cell r="D6118" t="str">
            <v>Amerada Hess</v>
          </cell>
          <cell r="E6118">
            <v>28.162500000000001</v>
          </cell>
          <cell r="G6118" t="str">
            <v>$/bbl</v>
          </cell>
          <cell r="H6118">
            <v>7500</v>
          </cell>
          <cell r="I6118" t="str">
            <v>US</v>
          </cell>
          <cell r="J6118" t="str">
            <v>Greene</v>
          </cell>
          <cell r="K6118">
            <v>211218.75</v>
          </cell>
          <cell r="L6118">
            <v>211218.75</v>
          </cell>
          <cell r="M6118">
            <v>7500</v>
          </cell>
        </row>
        <row r="6119">
          <cell r="A6119">
            <v>37803</v>
          </cell>
          <cell r="B6119" t="str">
            <v>Fuel Oil</v>
          </cell>
          <cell r="C6119" t="str">
            <v>Seaford</v>
          </cell>
          <cell r="D6119" t="str">
            <v>Amerada Hess</v>
          </cell>
          <cell r="E6119">
            <v>30.875</v>
          </cell>
          <cell r="G6119" t="str">
            <v>$/bbl</v>
          </cell>
          <cell r="H6119">
            <v>7500</v>
          </cell>
          <cell r="I6119" t="str">
            <v>US</v>
          </cell>
          <cell r="J6119" t="str">
            <v>Greene</v>
          </cell>
          <cell r="K6119">
            <v>231562.5</v>
          </cell>
          <cell r="L6119">
            <v>231562.5</v>
          </cell>
          <cell r="M6119">
            <v>7500</v>
          </cell>
        </row>
        <row r="6120">
          <cell r="A6120">
            <v>37834</v>
          </cell>
          <cell r="B6120" t="str">
            <v>Fuel Oil</v>
          </cell>
          <cell r="C6120" t="str">
            <v>Seaford</v>
          </cell>
          <cell r="D6120" t="str">
            <v>Amerada Hess</v>
          </cell>
          <cell r="E6120">
            <v>30.616666666666664</v>
          </cell>
          <cell r="G6120" t="str">
            <v>$/bbl</v>
          </cell>
          <cell r="H6120">
            <v>7500</v>
          </cell>
          <cell r="I6120" t="str">
            <v>US</v>
          </cell>
          <cell r="J6120" t="str">
            <v>Greene</v>
          </cell>
          <cell r="K6120">
            <v>229624.99999999997</v>
          </cell>
          <cell r="L6120">
            <v>229624.99999999997</v>
          </cell>
          <cell r="M6120">
            <v>7500</v>
          </cell>
        </row>
        <row r="6121">
          <cell r="A6121">
            <v>37865</v>
          </cell>
          <cell r="B6121" t="str">
            <v>Fuel Oil</v>
          </cell>
          <cell r="C6121" t="str">
            <v>Seaford</v>
          </cell>
          <cell r="D6121" t="str">
            <v>Amerada Hess</v>
          </cell>
          <cell r="E6121">
            <v>30.616666666666664</v>
          </cell>
          <cell r="G6121" t="str">
            <v>$/bbl</v>
          </cell>
          <cell r="H6121">
            <v>7500</v>
          </cell>
          <cell r="I6121" t="str">
            <v>US</v>
          </cell>
          <cell r="J6121" t="str">
            <v>Greene</v>
          </cell>
          <cell r="K6121">
            <v>229624.99999999997</v>
          </cell>
          <cell r="L6121">
            <v>229624.99999999997</v>
          </cell>
          <cell r="M6121">
            <v>7500</v>
          </cell>
        </row>
        <row r="6122">
          <cell r="A6122">
            <v>37895</v>
          </cell>
          <cell r="B6122" t="str">
            <v>Fuel Oil</v>
          </cell>
          <cell r="C6122" t="str">
            <v>Seaford</v>
          </cell>
          <cell r="D6122" t="str">
            <v>Amerada Hess</v>
          </cell>
          <cell r="E6122">
            <v>27.4</v>
          </cell>
          <cell r="G6122" t="str">
            <v>$/bbl</v>
          </cell>
          <cell r="H6122">
            <v>7500</v>
          </cell>
          <cell r="I6122" t="str">
            <v>US</v>
          </cell>
          <cell r="J6122" t="str">
            <v>Greene</v>
          </cell>
          <cell r="K6122">
            <v>205500</v>
          </cell>
          <cell r="L6122">
            <v>205500</v>
          </cell>
          <cell r="M6122">
            <v>7500</v>
          </cell>
        </row>
        <row r="6123">
          <cell r="A6123">
            <v>37926</v>
          </cell>
          <cell r="B6123" t="str">
            <v>Fuel Oil</v>
          </cell>
          <cell r="C6123" t="str">
            <v>Seaford</v>
          </cell>
          <cell r="D6123" t="str">
            <v>Amerada Hess</v>
          </cell>
          <cell r="E6123">
            <v>27.9</v>
          </cell>
          <cell r="G6123" t="str">
            <v>$/bbl</v>
          </cell>
          <cell r="H6123">
            <v>7500</v>
          </cell>
          <cell r="I6123" t="str">
            <v>US</v>
          </cell>
          <cell r="J6123" t="str">
            <v>Greene</v>
          </cell>
          <cell r="K6123">
            <v>209250</v>
          </cell>
          <cell r="L6123">
            <v>209250</v>
          </cell>
          <cell r="M6123">
            <v>7500</v>
          </cell>
        </row>
        <row r="6124">
          <cell r="A6124">
            <v>37956</v>
          </cell>
          <cell r="B6124" t="str">
            <v>Fuel Oil</v>
          </cell>
          <cell r="C6124" t="str">
            <v>Seaford</v>
          </cell>
          <cell r="D6124" t="str">
            <v>Amerada Hess</v>
          </cell>
          <cell r="E6124">
            <v>27.9</v>
          </cell>
          <cell r="G6124" t="str">
            <v>$/bbl</v>
          </cell>
          <cell r="H6124">
            <v>7500</v>
          </cell>
          <cell r="I6124" t="str">
            <v>US</v>
          </cell>
          <cell r="J6124" t="str">
            <v>Greene</v>
          </cell>
          <cell r="K6124">
            <v>209250</v>
          </cell>
          <cell r="L6124">
            <v>209250</v>
          </cell>
          <cell r="M6124">
            <v>7500</v>
          </cell>
        </row>
        <row r="6125">
          <cell r="A6125">
            <v>37987</v>
          </cell>
          <cell r="B6125" t="str">
            <v>Fuel Oil</v>
          </cell>
          <cell r="C6125" t="str">
            <v>Seaford</v>
          </cell>
          <cell r="D6125" t="str">
            <v>Amerada Hess</v>
          </cell>
          <cell r="E6125">
            <v>26.6</v>
          </cell>
          <cell r="G6125" t="str">
            <v>$/bbl</v>
          </cell>
          <cell r="H6125">
            <v>7500</v>
          </cell>
          <cell r="I6125" t="str">
            <v>US</v>
          </cell>
          <cell r="J6125" t="str">
            <v>Greene</v>
          </cell>
          <cell r="K6125">
            <v>199500</v>
          </cell>
          <cell r="L6125">
            <v>199500</v>
          </cell>
          <cell r="M6125">
            <v>7500</v>
          </cell>
        </row>
        <row r="6126">
          <cell r="A6126">
            <v>38018</v>
          </cell>
          <cell r="B6126" t="str">
            <v>Fuel Oil</v>
          </cell>
          <cell r="C6126" t="str">
            <v>Seaford</v>
          </cell>
          <cell r="D6126" t="str">
            <v>Amerada Hess</v>
          </cell>
          <cell r="E6126">
            <v>29.42</v>
          </cell>
          <cell r="G6126" t="str">
            <v>$/bbl</v>
          </cell>
          <cell r="H6126">
            <v>7500</v>
          </cell>
          <cell r="I6126" t="str">
            <v>US</v>
          </cell>
          <cell r="J6126" t="str">
            <v>Greene</v>
          </cell>
          <cell r="K6126">
            <v>220650</v>
          </cell>
          <cell r="L6126">
            <v>220650</v>
          </cell>
          <cell r="M6126">
            <v>7500</v>
          </cell>
        </row>
        <row r="6127">
          <cell r="A6127">
            <v>38047</v>
          </cell>
          <cell r="B6127" t="str">
            <v>Fuel Oil</v>
          </cell>
          <cell r="C6127" t="str">
            <v>Seaford</v>
          </cell>
          <cell r="D6127" t="str">
            <v>Amerada Hess</v>
          </cell>
          <cell r="E6127">
            <v>29.975999999999999</v>
          </cell>
          <cell r="G6127" t="str">
            <v>$/bbl</v>
          </cell>
          <cell r="H6127">
            <v>7500</v>
          </cell>
          <cell r="I6127" t="str">
            <v>US</v>
          </cell>
          <cell r="J6127" t="str">
            <v>Greene</v>
          </cell>
          <cell r="K6127">
            <v>224820</v>
          </cell>
          <cell r="L6127">
            <v>224820</v>
          </cell>
          <cell r="M6127">
            <v>7500</v>
          </cell>
        </row>
        <row r="6128">
          <cell r="A6128">
            <v>38078</v>
          </cell>
          <cell r="B6128" t="str">
            <v>Fuel Oil</v>
          </cell>
          <cell r="C6128" t="str">
            <v>Seaford</v>
          </cell>
          <cell r="D6128" t="str">
            <v>Amerada Hess</v>
          </cell>
          <cell r="E6128">
            <v>30.614799999999995</v>
          </cell>
          <cell r="G6128" t="str">
            <v>$/bbl</v>
          </cell>
          <cell r="H6128">
            <v>7500</v>
          </cell>
          <cell r="I6128" t="str">
            <v>US</v>
          </cell>
          <cell r="J6128" t="str">
            <v>Greene</v>
          </cell>
          <cell r="K6128">
            <v>229610.99999999997</v>
          </cell>
          <cell r="L6128">
            <v>229610.99999999997</v>
          </cell>
          <cell r="M6128">
            <v>7500</v>
          </cell>
        </row>
        <row r="6129">
          <cell r="A6129">
            <v>38108</v>
          </cell>
          <cell r="B6129" t="str">
            <v>Fuel Oil</v>
          </cell>
          <cell r="C6129" t="str">
            <v>Seaford</v>
          </cell>
          <cell r="D6129" t="str">
            <v>Amerada Hess</v>
          </cell>
          <cell r="E6129">
            <v>30.152799999999999</v>
          </cell>
          <cell r="G6129" t="str">
            <v>$/bbl</v>
          </cell>
          <cell r="H6129">
            <v>7500</v>
          </cell>
          <cell r="I6129" t="str">
            <v>US</v>
          </cell>
          <cell r="J6129" t="str">
            <v>Greene</v>
          </cell>
          <cell r="K6129">
            <v>226146</v>
          </cell>
          <cell r="L6129">
            <v>226146</v>
          </cell>
          <cell r="M6129">
            <v>7500</v>
          </cell>
        </row>
        <row r="6130">
          <cell r="A6130">
            <v>38139</v>
          </cell>
          <cell r="B6130" t="str">
            <v>Fuel Oil</v>
          </cell>
          <cell r="C6130" t="str">
            <v>Seaford</v>
          </cell>
          <cell r="D6130" t="str">
            <v>Amerada Hess</v>
          </cell>
          <cell r="E6130">
            <v>29.673999999999999</v>
          </cell>
          <cell r="G6130" t="str">
            <v>$/bbl</v>
          </cell>
          <cell r="H6130">
            <v>7500</v>
          </cell>
          <cell r="I6130" t="str">
            <v>US</v>
          </cell>
          <cell r="J6130" t="str">
            <v>Greene</v>
          </cell>
          <cell r="K6130">
            <v>222555</v>
          </cell>
          <cell r="L6130">
            <v>222555</v>
          </cell>
          <cell r="M6130">
            <v>7500</v>
          </cell>
        </row>
        <row r="6131">
          <cell r="A6131">
            <v>38169</v>
          </cell>
          <cell r="B6131" t="str">
            <v>Fuel Oil</v>
          </cell>
          <cell r="C6131" t="str">
            <v>Seaford</v>
          </cell>
          <cell r="D6131" t="str">
            <v>Amerada Hess</v>
          </cell>
          <cell r="E6131">
            <v>29.1952</v>
          </cell>
          <cell r="G6131" t="str">
            <v>$/bbl</v>
          </cell>
          <cell r="H6131">
            <v>7500</v>
          </cell>
          <cell r="I6131" t="str">
            <v>US</v>
          </cell>
          <cell r="J6131" t="str">
            <v>Greene</v>
          </cell>
          <cell r="K6131">
            <v>218964</v>
          </cell>
          <cell r="L6131">
            <v>218964</v>
          </cell>
          <cell r="M6131">
            <v>7500</v>
          </cell>
        </row>
        <row r="6132">
          <cell r="A6132">
            <v>38200</v>
          </cell>
          <cell r="B6132" t="str">
            <v>Fuel Oil</v>
          </cell>
          <cell r="C6132" t="str">
            <v>Seaford</v>
          </cell>
          <cell r="D6132" t="str">
            <v>Amerada Hess</v>
          </cell>
          <cell r="E6132">
            <v>28.775199999999998</v>
          </cell>
          <cell r="G6132" t="str">
            <v>$/bbl</v>
          </cell>
          <cell r="H6132">
            <v>7500</v>
          </cell>
          <cell r="I6132" t="str">
            <v>US</v>
          </cell>
          <cell r="J6132" t="str">
            <v>Greene</v>
          </cell>
          <cell r="K6132">
            <v>215814</v>
          </cell>
          <cell r="L6132">
            <v>215814</v>
          </cell>
          <cell r="M6132">
            <v>7500</v>
          </cell>
        </row>
        <row r="6133">
          <cell r="A6133">
            <v>38231</v>
          </cell>
          <cell r="B6133" t="str">
            <v>Fuel Oil</v>
          </cell>
          <cell r="C6133" t="str">
            <v>Seaford</v>
          </cell>
          <cell r="D6133" t="str">
            <v>Amerada Hess</v>
          </cell>
          <cell r="E6133">
            <v>28.4056</v>
          </cell>
          <cell r="G6133" t="str">
            <v>$/bbl</v>
          </cell>
          <cell r="H6133">
            <v>7500</v>
          </cell>
          <cell r="I6133" t="str">
            <v>US</v>
          </cell>
          <cell r="J6133" t="str">
            <v>Greene</v>
          </cell>
          <cell r="K6133">
            <v>213042</v>
          </cell>
          <cell r="L6133">
            <v>213042</v>
          </cell>
          <cell r="M6133">
            <v>7500</v>
          </cell>
        </row>
        <row r="6134">
          <cell r="A6134">
            <v>38261</v>
          </cell>
          <cell r="B6134" t="str">
            <v>Fuel Oil</v>
          </cell>
          <cell r="C6134" t="str">
            <v>Seaford</v>
          </cell>
          <cell r="D6134" t="str">
            <v>Amerada Hess</v>
          </cell>
          <cell r="E6134">
            <v>28.094799999999999</v>
          </cell>
          <cell r="G6134" t="str">
            <v>$/bbl</v>
          </cell>
          <cell r="H6134">
            <v>7500</v>
          </cell>
          <cell r="I6134" t="str">
            <v>US</v>
          </cell>
          <cell r="J6134" t="str">
            <v>Greene</v>
          </cell>
          <cell r="K6134">
            <v>210711</v>
          </cell>
          <cell r="L6134">
            <v>210711</v>
          </cell>
          <cell r="M6134">
            <v>7500</v>
          </cell>
        </row>
        <row r="6135">
          <cell r="A6135">
            <v>38292</v>
          </cell>
          <cell r="B6135" t="str">
            <v>Fuel Oil</v>
          </cell>
          <cell r="C6135" t="str">
            <v>Seaford</v>
          </cell>
          <cell r="D6135" t="str">
            <v>Amerada Hess</v>
          </cell>
          <cell r="E6135">
            <v>27.851199999999999</v>
          </cell>
          <cell r="G6135" t="str">
            <v>$/bbl</v>
          </cell>
          <cell r="H6135">
            <v>7500</v>
          </cell>
          <cell r="I6135" t="str">
            <v>US</v>
          </cell>
          <cell r="J6135" t="str">
            <v>Greene</v>
          </cell>
          <cell r="K6135">
            <v>208884</v>
          </cell>
          <cell r="L6135">
            <v>208884</v>
          </cell>
          <cell r="M6135">
            <v>7500</v>
          </cell>
        </row>
        <row r="6136">
          <cell r="A6136">
            <v>38322</v>
          </cell>
          <cell r="B6136" t="str">
            <v>Fuel Oil</v>
          </cell>
          <cell r="C6136" t="str">
            <v>Seaford</v>
          </cell>
          <cell r="D6136" t="str">
            <v>Amerada Hess</v>
          </cell>
          <cell r="E6136">
            <v>27.658000000000001</v>
          </cell>
          <cell r="G6136" t="str">
            <v>$/bbl</v>
          </cell>
          <cell r="H6136">
            <v>7500</v>
          </cell>
          <cell r="I6136" t="str">
            <v>US</v>
          </cell>
          <cell r="J6136" t="str">
            <v>Greene</v>
          </cell>
          <cell r="K6136">
            <v>207435</v>
          </cell>
          <cell r="L6136">
            <v>207435</v>
          </cell>
          <cell r="M6136">
            <v>7500</v>
          </cell>
        </row>
        <row r="6137">
          <cell r="A6137">
            <v>38353</v>
          </cell>
          <cell r="B6137" t="str">
            <v>Fuel Oil</v>
          </cell>
          <cell r="C6137" t="str">
            <v>Seaford</v>
          </cell>
          <cell r="D6137" t="str">
            <v>Amerada Hess</v>
          </cell>
          <cell r="E6137">
            <v>31.92</v>
          </cell>
          <cell r="G6137" t="str">
            <v>$/bbl</v>
          </cell>
          <cell r="H6137">
            <v>7500</v>
          </cell>
          <cell r="I6137" t="str">
            <v>US</v>
          </cell>
          <cell r="J6137" t="str">
            <v>Greene</v>
          </cell>
          <cell r="K6137">
            <v>239400</v>
          </cell>
          <cell r="L6137">
            <v>239400</v>
          </cell>
          <cell r="M6137">
            <v>7500</v>
          </cell>
        </row>
        <row r="6138">
          <cell r="A6138">
            <v>38384</v>
          </cell>
          <cell r="B6138" t="str">
            <v>Fuel Oil</v>
          </cell>
          <cell r="C6138" t="str">
            <v>Seaford</v>
          </cell>
          <cell r="D6138" t="str">
            <v>Amerada Hess</v>
          </cell>
          <cell r="E6138">
            <v>31.92</v>
          </cell>
          <cell r="G6138" t="str">
            <v>$/bbl</v>
          </cell>
          <cell r="H6138">
            <v>7500</v>
          </cell>
          <cell r="I6138" t="str">
            <v>US</v>
          </cell>
          <cell r="J6138" t="str">
            <v>Greene</v>
          </cell>
          <cell r="K6138">
            <v>239400</v>
          </cell>
          <cell r="L6138">
            <v>239400</v>
          </cell>
          <cell r="M6138">
            <v>7500</v>
          </cell>
        </row>
        <row r="6139">
          <cell r="A6139">
            <v>38412</v>
          </cell>
          <cell r="B6139" t="str">
            <v>Fuel Oil</v>
          </cell>
          <cell r="C6139" t="str">
            <v>Seaford</v>
          </cell>
          <cell r="D6139" t="str">
            <v>Amerada Hess</v>
          </cell>
          <cell r="E6139">
            <v>31.92</v>
          </cell>
          <cell r="G6139" t="str">
            <v>$/bbl</v>
          </cell>
          <cell r="H6139">
            <v>7500</v>
          </cell>
          <cell r="I6139" t="str">
            <v>US</v>
          </cell>
          <cell r="J6139" t="str">
            <v>Greene</v>
          </cell>
          <cell r="K6139">
            <v>239400</v>
          </cell>
          <cell r="L6139">
            <v>239400</v>
          </cell>
          <cell r="M6139">
            <v>7500</v>
          </cell>
        </row>
        <row r="6140">
          <cell r="A6140">
            <v>38443</v>
          </cell>
          <cell r="B6140" t="str">
            <v>Fuel Oil</v>
          </cell>
          <cell r="C6140" t="str">
            <v>Seaford</v>
          </cell>
          <cell r="D6140" t="str">
            <v>Amerada Hess</v>
          </cell>
          <cell r="E6140">
            <v>31.92</v>
          </cell>
          <cell r="G6140" t="str">
            <v>$/bbl</v>
          </cell>
          <cell r="H6140">
            <v>7500</v>
          </cell>
          <cell r="I6140" t="str">
            <v>US</v>
          </cell>
          <cell r="J6140" t="str">
            <v>Greene</v>
          </cell>
          <cell r="K6140">
            <v>239400</v>
          </cell>
          <cell r="L6140">
            <v>239400</v>
          </cell>
          <cell r="M6140">
            <v>7500</v>
          </cell>
        </row>
        <row r="6141">
          <cell r="A6141">
            <v>38473</v>
          </cell>
          <cell r="B6141" t="str">
            <v>Fuel Oil</v>
          </cell>
          <cell r="C6141" t="str">
            <v>Seaford</v>
          </cell>
          <cell r="D6141" t="str">
            <v>Amerada Hess</v>
          </cell>
          <cell r="E6141">
            <v>31.92</v>
          </cell>
          <cell r="G6141" t="str">
            <v>$/bbl</v>
          </cell>
          <cell r="H6141">
            <v>7500</v>
          </cell>
          <cell r="I6141" t="str">
            <v>US</v>
          </cell>
          <cell r="J6141" t="str">
            <v>Greene</v>
          </cell>
          <cell r="K6141">
            <v>239400</v>
          </cell>
          <cell r="L6141">
            <v>239400</v>
          </cell>
          <cell r="M6141">
            <v>7500</v>
          </cell>
        </row>
        <row r="6142">
          <cell r="A6142">
            <v>38504</v>
          </cell>
          <cell r="B6142" t="str">
            <v>Fuel Oil</v>
          </cell>
          <cell r="C6142" t="str">
            <v>Seaford</v>
          </cell>
          <cell r="D6142" t="str">
            <v>Amerada Hess</v>
          </cell>
          <cell r="E6142">
            <v>31.92</v>
          </cell>
          <cell r="G6142" t="str">
            <v>$/bbl</v>
          </cell>
          <cell r="H6142">
            <v>7500</v>
          </cell>
          <cell r="I6142" t="str">
            <v>US</v>
          </cell>
          <cell r="J6142" t="str">
            <v>Greene</v>
          </cell>
          <cell r="K6142">
            <v>239400</v>
          </cell>
          <cell r="L6142">
            <v>239400</v>
          </cell>
          <cell r="M6142">
            <v>7500</v>
          </cell>
        </row>
        <row r="6143">
          <cell r="A6143">
            <v>38534</v>
          </cell>
          <cell r="B6143" t="str">
            <v>Fuel Oil</v>
          </cell>
          <cell r="C6143" t="str">
            <v>Seaford</v>
          </cell>
          <cell r="D6143" t="str">
            <v>Amerada Hess</v>
          </cell>
          <cell r="E6143">
            <v>31.92</v>
          </cell>
          <cell r="G6143" t="str">
            <v>$/bbl</v>
          </cell>
          <cell r="H6143">
            <v>7500</v>
          </cell>
          <cell r="I6143" t="str">
            <v>US</v>
          </cell>
          <cell r="J6143" t="str">
            <v>Greene</v>
          </cell>
          <cell r="K6143">
            <v>239400</v>
          </cell>
          <cell r="L6143">
            <v>239400</v>
          </cell>
          <cell r="M6143">
            <v>7500</v>
          </cell>
        </row>
        <row r="6144">
          <cell r="A6144">
            <v>38565</v>
          </cell>
          <cell r="B6144" t="str">
            <v>Fuel Oil</v>
          </cell>
          <cell r="C6144" t="str">
            <v>Seaford</v>
          </cell>
          <cell r="D6144" t="str">
            <v>Amerada Hess</v>
          </cell>
          <cell r="E6144">
            <v>31.92</v>
          </cell>
          <cell r="G6144" t="str">
            <v>$/bbl</v>
          </cell>
          <cell r="H6144">
            <v>7500</v>
          </cell>
          <cell r="I6144" t="str">
            <v>US</v>
          </cell>
          <cell r="J6144" t="str">
            <v>Greene</v>
          </cell>
          <cell r="K6144">
            <v>239400</v>
          </cell>
          <cell r="L6144">
            <v>239400</v>
          </cell>
          <cell r="M6144">
            <v>7500</v>
          </cell>
        </row>
        <row r="6145">
          <cell r="A6145">
            <v>38596</v>
          </cell>
          <cell r="B6145" t="str">
            <v>Fuel Oil</v>
          </cell>
          <cell r="C6145" t="str">
            <v>Seaford</v>
          </cell>
          <cell r="D6145" t="str">
            <v>Amerada Hess</v>
          </cell>
          <cell r="E6145">
            <v>31.92</v>
          </cell>
          <cell r="G6145" t="str">
            <v>$/bbl</v>
          </cell>
          <cell r="H6145">
            <v>7500</v>
          </cell>
          <cell r="I6145" t="str">
            <v>US</v>
          </cell>
          <cell r="J6145" t="str">
            <v>Greene</v>
          </cell>
          <cell r="K6145">
            <v>239400</v>
          </cell>
          <cell r="L6145">
            <v>239400</v>
          </cell>
          <cell r="M6145">
            <v>7500</v>
          </cell>
        </row>
        <row r="6146">
          <cell r="A6146">
            <v>38626</v>
          </cell>
          <cell r="B6146" t="str">
            <v>Fuel Oil</v>
          </cell>
          <cell r="C6146" t="str">
            <v>Seaford</v>
          </cell>
          <cell r="D6146" t="str">
            <v>Amerada Hess</v>
          </cell>
          <cell r="E6146">
            <v>31.92</v>
          </cell>
          <cell r="G6146" t="str">
            <v>$/bbl</v>
          </cell>
          <cell r="H6146">
            <v>7500</v>
          </cell>
          <cell r="I6146" t="str">
            <v>US</v>
          </cell>
          <cell r="J6146" t="str">
            <v>Greene</v>
          </cell>
          <cell r="K6146">
            <v>239400</v>
          </cell>
          <cell r="L6146">
            <v>239400</v>
          </cell>
          <cell r="M6146">
            <v>7500</v>
          </cell>
        </row>
        <row r="6147">
          <cell r="A6147">
            <v>38657</v>
          </cell>
          <cell r="B6147" t="str">
            <v>Fuel Oil</v>
          </cell>
          <cell r="C6147" t="str">
            <v>Seaford</v>
          </cell>
          <cell r="D6147" t="str">
            <v>Amerada Hess</v>
          </cell>
          <cell r="E6147">
            <v>31.92</v>
          </cell>
          <cell r="G6147" t="str">
            <v>$/bbl</v>
          </cell>
          <cell r="H6147">
            <v>7500</v>
          </cell>
          <cell r="I6147" t="str">
            <v>US</v>
          </cell>
          <cell r="J6147" t="str">
            <v>Greene</v>
          </cell>
          <cell r="K6147">
            <v>239400</v>
          </cell>
          <cell r="L6147">
            <v>239400</v>
          </cell>
          <cell r="M6147">
            <v>7500</v>
          </cell>
        </row>
        <row r="6148">
          <cell r="A6148">
            <v>38687</v>
          </cell>
          <cell r="B6148" t="str">
            <v>Fuel Oil</v>
          </cell>
          <cell r="C6148" t="str">
            <v>Seaford</v>
          </cell>
          <cell r="D6148" t="str">
            <v>Amerada Hess</v>
          </cell>
          <cell r="E6148">
            <v>31.92</v>
          </cell>
          <cell r="G6148" t="str">
            <v>$/bbl</v>
          </cell>
          <cell r="H6148">
            <v>7500</v>
          </cell>
          <cell r="I6148" t="str">
            <v>US</v>
          </cell>
          <cell r="J6148" t="str">
            <v>Greene</v>
          </cell>
          <cell r="K6148">
            <v>239400</v>
          </cell>
          <cell r="L6148">
            <v>239400</v>
          </cell>
          <cell r="M6148">
            <v>7500</v>
          </cell>
        </row>
        <row r="6149">
          <cell r="A6149">
            <v>37987</v>
          </cell>
          <cell r="B6149" t="str">
            <v>NG</v>
          </cell>
          <cell r="C6149" t="str">
            <v>Seaford</v>
          </cell>
          <cell r="D6149" t="str">
            <v>Chesapeake Utilities</v>
          </cell>
          <cell r="E6149">
            <v>0.89682590233545645</v>
          </cell>
          <cell r="F6149">
            <v>0.01</v>
          </cell>
          <cell r="G6149" t="str">
            <v>$/MMBtu</v>
          </cell>
          <cell r="H6149">
            <v>942</v>
          </cell>
          <cell r="I6149" t="str">
            <v>US</v>
          </cell>
          <cell r="J6149" t="str">
            <v>Greene</v>
          </cell>
          <cell r="K6149">
            <v>854.23</v>
          </cell>
          <cell r="L6149">
            <v>844.81</v>
          </cell>
          <cell r="M6149">
            <v>942</v>
          </cell>
        </row>
        <row r="6150">
          <cell r="A6150">
            <v>38018</v>
          </cell>
          <cell r="B6150" t="str">
            <v>NG</v>
          </cell>
          <cell r="C6150" t="str">
            <v>Seaford</v>
          </cell>
          <cell r="D6150" t="str">
            <v>Chesapeake Utilities</v>
          </cell>
          <cell r="E6150">
            <v>0.9354291845493562</v>
          </cell>
          <cell r="F6150">
            <v>0.01</v>
          </cell>
          <cell r="G6150" t="str">
            <v>$/MMBtu</v>
          </cell>
          <cell r="H6150">
            <v>932</v>
          </cell>
          <cell r="I6150" t="str">
            <v>US</v>
          </cell>
          <cell r="J6150" t="str">
            <v>Greene</v>
          </cell>
          <cell r="K6150">
            <v>881.14</v>
          </cell>
          <cell r="L6150">
            <v>871.81999999999994</v>
          </cell>
          <cell r="M6150">
            <v>932</v>
          </cell>
        </row>
        <row r="6151">
          <cell r="A6151">
            <v>38047</v>
          </cell>
          <cell r="B6151" t="str">
            <v>NG</v>
          </cell>
          <cell r="C6151" t="str">
            <v>Seaford</v>
          </cell>
          <cell r="D6151" t="str">
            <v>Chesapeake Utilities</v>
          </cell>
          <cell r="E6151">
            <v>0.78867598684210527</v>
          </cell>
          <cell r="F6151">
            <v>0.01</v>
          </cell>
          <cell r="G6151" t="str">
            <v>$/MMBtu</v>
          </cell>
          <cell r="H6151">
            <v>1216</v>
          </cell>
          <cell r="I6151" t="str">
            <v>US</v>
          </cell>
          <cell r="J6151" t="str">
            <v>Greene</v>
          </cell>
          <cell r="K6151">
            <v>971.19</v>
          </cell>
          <cell r="L6151">
            <v>959.03</v>
          </cell>
          <cell r="M6151">
            <v>1216</v>
          </cell>
        </row>
        <row r="6152">
          <cell r="A6152">
            <v>38078</v>
          </cell>
          <cell r="B6152" t="str">
            <v>NG</v>
          </cell>
          <cell r="C6152" t="str">
            <v>Seaford</v>
          </cell>
          <cell r="D6152" t="str">
            <v>Chesapeake Utilities</v>
          </cell>
          <cell r="E6152">
            <v>7.0771031746031747</v>
          </cell>
          <cell r="F6152">
            <v>0.01</v>
          </cell>
          <cell r="G6152" t="str">
            <v>$/MMBtu</v>
          </cell>
          <cell r="H6152">
            <v>252</v>
          </cell>
          <cell r="I6152" t="str">
            <v>US</v>
          </cell>
          <cell r="J6152" t="str">
            <v>Greene</v>
          </cell>
          <cell r="K6152">
            <v>1785.95</v>
          </cell>
          <cell r="L6152">
            <v>1783.43</v>
          </cell>
          <cell r="M6152">
            <v>252</v>
          </cell>
        </row>
        <row r="6153">
          <cell r="A6153">
            <v>38108</v>
          </cell>
          <cell r="B6153" t="str">
            <v>NG</v>
          </cell>
          <cell r="C6153" t="str">
            <v>Seaford</v>
          </cell>
          <cell r="D6153" t="str">
            <v>Chesapeake Utilities</v>
          </cell>
          <cell r="E6153">
            <v>10.164418604651162</v>
          </cell>
          <cell r="F6153">
            <v>0.01</v>
          </cell>
          <cell r="G6153" t="str">
            <v>$/MMBtu</v>
          </cell>
          <cell r="H6153">
            <v>43</v>
          </cell>
          <cell r="I6153" t="str">
            <v>US</v>
          </cell>
          <cell r="J6153" t="str">
            <v>Greene</v>
          </cell>
          <cell r="K6153">
            <v>437.5</v>
          </cell>
          <cell r="L6153">
            <v>437.07</v>
          </cell>
          <cell r="M6153">
            <v>43</v>
          </cell>
        </row>
        <row r="6154">
          <cell r="A6154">
            <v>37622</v>
          </cell>
          <cell r="B6154" t="str">
            <v>Electricity</v>
          </cell>
          <cell r="C6154" t="str">
            <v>Seaford</v>
          </cell>
          <cell r="D6154" t="str">
            <v>Conectiv</v>
          </cell>
          <cell r="E6154">
            <v>53.929910265985775</v>
          </cell>
          <cell r="G6154" t="str">
            <v>$/MWh</v>
          </cell>
          <cell r="H6154">
            <v>6820.166666666667</v>
          </cell>
          <cell r="I6154" t="str">
            <v>US</v>
          </cell>
          <cell r="J6154" t="str">
            <v>Greene</v>
          </cell>
          <cell r="K6154">
            <v>367810.97633240069</v>
          </cell>
          <cell r="L6154">
            <v>367810.97633240069</v>
          </cell>
          <cell r="M6154">
            <v>6820.166666666667</v>
          </cell>
        </row>
        <row r="6155">
          <cell r="A6155">
            <v>37653</v>
          </cell>
          <cell r="B6155" t="str">
            <v>Electricity</v>
          </cell>
          <cell r="C6155" t="str">
            <v>Seaford</v>
          </cell>
          <cell r="D6155" t="str">
            <v>Conectiv</v>
          </cell>
          <cell r="E6155">
            <v>59.075569313580601</v>
          </cell>
          <cell r="G6155" t="str">
            <v>$/MWh</v>
          </cell>
          <cell r="H6155">
            <v>6820.166666666667</v>
          </cell>
          <cell r="I6155" t="str">
            <v>US</v>
          </cell>
          <cell r="J6155" t="str">
            <v>Greene</v>
          </cell>
          <cell r="K6155">
            <v>402905.22864683863</v>
          </cell>
          <cell r="L6155">
            <v>402905.22864683863</v>
          </cell>
          <cell r="M6155">
            <v>6820.166666666667</v>
          </cell>
        </row>
        <row r="6156">
          <cell r="A6156">
            <v>37681</v>
          </cell>
          <cell r="B6156" t="str">
            <v>Electricity</v>
          </cell>
          <cell r="C6156" t="str">
            <v>Seaford</v>
          </cell>
          <cell r="D6156" t="str">
            <v>Conectiv</v>
          </cell>
          <cell r="E6156">
            <v>60.537340923342768</v>
          </cell>
          <cell r="G6156" t="str">
            <v>$/MWh</v>
          </cell>
          <cell r="H6156">
            <v>6820.166666666667</v>
          </cell>
          <cell r="I6156" t="str">
            <v>US</v>
          </cell>
          <cell r="J6156" t="str">
            <v>Greene</v>
          </cell>
          <cell r="K6156">
            <v>412874.75465401827</v>
          </cell>
          <cell r="L6156">
            <v>412874.75465401827</v>
          </cell>
          <cell r="M6156">
            <v>6820.166666666667</v>
          </cell>
        </row>
        <row r="6157">
          <cell r="A6157">
            <v>37712</v>
          </cell>
          <cell r="B6157" t="str">
            <v>Electricity</v>
          </cell>
          <cell r="C6157" t="str">
            <v>Seaford</v>
          </cell>
          <cell r="D6157" t="str">
            <v>Conectiv</v>
          </cell>
          <cell r="E6157">
            <v>42.267639061248346</v>
          </cell>
          <cell r="G6157" t="str">
            <v>$/MWh</v>
          </cell>
          <cell r="H6157">
            <v>6820.166666666667</v>
          </cell>
          <cell r="I6157" t="str">
            <v>US</v>
          </cell>
          <cell r="J6157" t="str">
            <v>Greene</v>
          </cell>
          <cell r="K6157">
            <v>288272.34300422395</v>
          </cell>
          <cell r="L6157">
            <v>288272.34300422395</v>
          </cell>
          <cell r="M6157">
            <v>6820.166666666667</v>
          </cell>
        </row>
        <row r="6158">
          <cell r="A6158">
            <v>37742</v>
          </cell>
          <cell r="B6158" t="str">
            <v>Electricity</v>
          </cell>
          <cell r="C6158" t="str">
            <v>Seaford</v>
          </cell>
          <cell r="D6158" t="str">
            <v>Conectiv</v>
          </cell>
          <cell r="E6158">
            <v>34.610539731340452</v>
          </cell>
          <cell r="G6158" t="str">
            <v>$/MWh</v>
          </cell>
          <cell r="H6158">
            <v>6820.166666666667</v>
          </cell>
          <cell r="I6158" t="str">
            <v>US</v>
          </cell>
          <cell r="J6158" t="str">
            <v>Greene</v>
          </cell>
          <cell r="K6158">
            <v>236049.64939103046</v>
          </cell>
          <cell r="L6158">
            <v>236049.64939103046</v>
          </cell>
          <cell r="M6158">
            <v>6820.166666666667</v>
          </cell>
        </row>
        <row r="6159">
          <cell r="A6159">
            <v>37773</v>
          </cell>
          <cell r="B6159" t="str">
            <v>Electricity</v>
          </cell>
          <cell r="C6159" t="str">
            <v>Seaford</v>
          </cell>
          <cell r="D6159" t="str">
            <v>Conectiv</v>
          </cell>
          <cell r="E6159">
            <v>36.917003162755798</v>
          </cell>
          <cell r="G6159" t="str">
            <v>$/MWh</v>
          </cell>
          <cell r="H6159">
            <v>6820.166666666667</v>
          </cell>
          <cell r="I6159" t="str">
            <v>US</v>
          </cell>
          <cell r="J6159" t="str">
            <v>Greene</v>
          </cell>
          <cell r="K6159">
            <v>251780.114403855</v>
          </cell>
          <cell r="L6159">
            <v>251780.114403855</v>
          </cell>
          <cell r="M6159">
            <v>6820.166666666667</v>
          </cell>
        </row>
        <row r="6160">
          <cell r="A6160">
            <v>37803</v>
          </cell>
          <cell r="B6160" t="str">
            <v>Electricity</v>
          </cell>
          <cell r="C6160" t="str">
            <v>Seaford</v>
          </cell>
          <cell r="D6160" t="str">
            <v>Conectiv</v>
          </cell>
          <cell r="E6160">
            <v>46.102605821025072</v>
          </cell>
          <cell r="G6160" t="str">
            <v>$/MWh</v>
          </cell>
          <cell r="H6160">
            <v>6820.166666666667</v>
          </cell>
          <cell r="I6160" t="str">
            <v>US</v>
          </cell>
          <cell r="J6160" t="str">
            <v>Greene</v>
          </cell>
          <cell r="K6160">
            <v>314427.45546702784</v>
          </cell>
          <cell r="L6160">
            <v>314427.45546702784</v>
          </cell>
          <cell r="M6160">
            <v>6820.166666666667</v>
          </cell>
        </row>
        <row r="6161">
          <cell r="A6161">
            <v>37834</v>
          </cell>
          <cell r="B6161" t="str">
            <v>Electricity</v>
          </cell>
          <cell r="C6161" t="str">
            <v>Seaford</v>
          </cell>
          <cell r="D6161" t="str">
            <v>Conectiv</v>
          </cell>
          <cell r="E6161">
            <v>42.867567384626753</v>
          </cell>
          <cell r="G6161" t="str">
            <v>$/MWh</v>
          </cell>
          <cell r="H6161">
            <v>6820.166666666667</v>
          </cell>
          <cell r="I6161" t="str">
            <v>US</v>
          </cell>
          <cell r="J6161" t="str">
            <v>Greene</v>
          </cell>
          <cell r="K6161">
            <v>292363.95415771857</v>
          </cell>
          <cell r="L6161">
            <v>292363.95415771857</v>
          </cell>
          <cell r="M6161">
            <v>6820.166666666667</v>
          </cell>
        </row>
        <row r="6162">
          <cell r="A6162">
            <v>37865</v>
          </cell>
          <cell r="B6162" t="str">
            <v>Electricity</v>
          </cell>
          <cell r="C6162" t="str">
            <v>Seaford</v>
          </cell>
          <cell r="D6162" t="str">
            <v>Conectiv</v>
          </cell>
          <cell r="E6162">
            <v>34.597405923421633</v>
          </cell>
          <cell r="G6162" t="str">
            <v>$/MWh</v>
          </cell>
          <cell r="H6162">
            <v>6820.166666666667</v>
          </cell>
          <cell r="I6162" t="str">
            <v>US</v>
          </cell>
          <cell r="J6162" t="str">
            <v>Greene</v>
          </cell>
          <cell r="K6162">
            <v>235960.07463205612</v>
          </cell>
          <cell r="L6162">
            <v>235960.07463205612</v>
          </cell>
          <cell r="M6162">
            <v>6820.166666666667</v>
          </cell>
        </row>
        <row r="6163">
          <cell r="A6163">
            <v>37895</v>
          </cell>
          <cell r="B6163" t="str">
            <v>Electricity</v>
          </cell>
          <cell r="C6163" t="str">
            <v>Seaford</v>
          </cell>
          <cell r="D6163" t="str">
            <v>Conectiv</v>
          </cell>
          <cell r="E6163">
            <v>49.215285000348118</v>
          </cell>
          <cell r="G6163" t="str">
            <v>$/MWh</v>
          </cell>
          <cell r="H6163">
            <v>6820.166666666667</v>
          </cell>
          <cell r="I6163" t="str">
            <v>US</v>
          </cell>
          <cell r="J6163" t="str">
            <v>Greene</v>
          </cell>
          <cell r="K6163">
            <v>335656.44624987425</v>
          </cell>
          <cell r="L6163">
            <v>335656.44624987425</v>
          </cell>
          <cell r="M6163">
            <v>6820.166666666667</v>
          </cell>
        </row>
        <row r="6164">
          <cell r="A6164">
            <v>37926</v>
          </cell>
          <cell r="B6164" t="str">
            <v>Electricity</v>
          </cell>
          <cell r="C6164" t="str">
            <v>Seaford</v>
          </cell>
          <cell r="D6164" t="str">
            <v>Conectiv</v>
          </cell>
          <cell r="E6164">
            <v>45.259353817249945</v>
          </cell>
          <cell r="G6164" t="str">
            <v>$/MWh</v>
          </cell>
          <cell r="H6164">
            <v>6820.166666666667</v>
          </cell>
          <cell r="I6164" t="str">
            <v>US</v>
          </cell>
          <cell r="J6164" t="str">
            <v>Greene</v>
          </cell>
          <cell r="K6164">
            <v>308676.33625928086</v>
          </cell>
          <cell r="L6164">
            <v>308676.33625928086</v>
          </cell>
          <cell r="M6164">
            <v>6820.166666666667</v>
          </cell>
        </row>
        <row r="6165">
          <cell r="A6165">
            <v>37956</v>
          </cell>
          <cell r="B6165" t="str">
            <v>Electricity</v>
          </cell>
          <cell r="C6165" t="str">
            <v>Seaford</v>
          </cell>
          <cell r="D6165" t="str">
            <v>Conectiv</v>
          </cell>
          <cell r="E6165">
            <v>33.767979567146128</v>
          </cell>
          <cell r="G6165" t="str">
            <v>$/MWh</v>
          </cell>
          <cell r="H6165">
            <v>6820.166666666667</v>
          </cell>
          <cell r="I6165" t="str">
            <v>US</v>
          </cell>
          <cell r="J6165" t="str">
            <v>Greene</v>
          </cell>
          <cell r="K6165">
            <v>230303.24864453112</v>
          </cell>
          <cell r="L6165">
            <v>230303.24864453112</v>
          </cell>
          <cell r="M6165">
            <v>6820.166666666667</v>
          </cell>
        </row>
        <row r="6166">
          <cell r="A6166">
            <v>37987</v>
          </cell>
          <cell r="B6166" t="str">
            <v>Electricity</v>
          </cell>
          <cell r="C6166" t="str">
            <v>Seaford</v>
          </cell>
          <cell r="D6166" t="str">
            <v>Conectiv</v>
          </cell>
          <cell r="E6166">
            <v>47.38</v>
          </cell>
          <cell r="G6166" t="str">
            <v>$/MWh</v>
          </cell>
          <cell r="H6166">
            <v>6820.166666666667</v>
          </cell>
          <cell r="I6166" t="str">
            <v>US</v>
          </cell>
          <cell r="J6166" t="str">
            <v>Greene</v>
          </cell>
          <cell r="K6166">
            <v>323139.4966666667</v>
          </cell>
          <cell r="L6166">
            <v>323139.4966666667</v>
          </cell>
          <cell r="M6166">
            <v>6820.166666666667</v>
          </cell>
        </row>
        <row r="6167">
          <cell r="A6167">
            <v>38018</v>
          </cell>
          <cell r="B6167" t="str">
            <v>Electricity</v>
          </cell>
          <cell r="C6167" t="str">
            <v>Seaford</v>
          </cell>
          <cell r="D6167" t="str">
            <v>Conectiv</v>
          </cell>
          <cell r="E6167">
            <v>47.38</v>
          </cell>
          <cell r="G6167" t="str">
            <v>$/MWh</v>
          </cell>
          <cell r="H6167">
            <v>6820.166666666667</v>
          </cell>
          <cell r="I6167" t="str">
            <v>US</v>
          </cell>
          <cell r="J6167" t="str">
            <v>Greene</v>
          </cell>
          <cell r="K6167">
            <v>323139.4966666667</v>
          </cell>
          <cell r="L6167">
            <v>323139.4966666667</v>
          </cell>
          <cell r="M6167">
            <v>6820.166666666667</v>
          </cell>
        </row>
        <row r="6168">
          <cell r="A6168">
            <v>38047</v>
          </cell>
          <cell r="B6168" t="str">
            <v>Electricity</v>
          </cell>
          <cell r="C6168" t="str">
            <v>Seaford</v>
          </cell>
          <cell r="D6168" t="str">
            <v>Conectiv</v>
          </cell>
          <cell r="E6168">
            <v>47.38</v>
          </cell>
          <cell r="G6168" t="str">
            <v>$/MWh</v>
          </cell>
          <cell r="H6168">
            <v>6820.166666666667</v>
          </cell>
          <cell r="I6168" t="str">
            <v>US</v>
          </cell>
          <cell r="J6168" t="str">
            <v>Greene</v>
          </cell>
          <cell r="K6168">
            <v>323139.4966666667</v>
          </cell>
          <cell r="L6168">
            <v>323139.4966666667</v>
          </cell>
          <cell r="M6168">
            <v>6820.166666666667</v>
          </cell>
        </row>
        <row r="6169">
          <cell r="A6169">
            <v>38078</v>
          </cell>
          <cell r="B6169" t="str">
            <v>Electricity</v>
          </cell>
          <cell r="C6169" t="str">
            <v>Seaford</v>
          </cell>
          <cell r="D6169" t="str">
            <v>Conectiv</v>
          </cell>
          <cell r="E6169">
            <v>47.38</v>
          </cell>
          <cell r="G6169" t="str">
            <v>$/MWh</v>
          </cell>
          <cell r="H6169">
            <v>6820.166666666667</v>
          </cell>
          <cell r="I6169" t="str">
            <v>US</v>
          </cell>
          <cell r="J6169" t="str">
            <v>Greene</v>
          </cell>
          <cell r="K6169">
            <v>323139.4966666667</v>
          </cell>
          <cell r="L6169">
            <v>323139.4966666667</v>
          </cell>
          <cell r="M6169">
            <v>6820.166666666667</v>
          </cell>
        </row>
        <row r="6170">
          <cell r="A6170">
            <v>38108</v>
          </cell>
          <cell r="B6170" t="str">
            <v>Electricity</v>
          </cell>
          <cell r="C6170" t="str">
            <v>Seaford</v>
          </cell>
          <cell r="D6170" t="str">
            <v>Conectiv</v>
          </cell>
          <cell r="E6170">
            <v>47.38</v>
          </cell>
          <cell r="G6170" t="str">
            <v>$/MWh</v>
          </cell>
          <cell r="H6170">
            <v>6820.166666666667</v>
          </cell>
          <cell r="I6170" t="str">
            <v>US</v>
          </cell>
          <cell r="J6170" t="str">
            <v>Greene</v>
          </cell>
          <cell r="K6170">
            <v>323139.4966666667</v>
          </cell>
          <cell r="L6170">
            <v>323139.4966666667</v>
          </cell>
          <cell r="M6170">
            <v>6820.166666666667</v>
          </cell>
        </row>
        <row r="6171">
          <cell r="A6171">
            <v>38139</v>
          </cell>
          <cell r="B6171" t="str">
            <v>Electricity</v>
          </cell>
          <cell r="C6171" t="str">
            <v>Seaford</v>
          </cell>
          <cell r="D6171" t="str">
            <v>Conectiv</v>
          </cell>
          <cell r="E6171">
            <v>47.38</v>
          </cell>
          <cell r="G6171" t="str">
            <v>$/MWh</v>
          </cell>
          <cell r="H6171">
            <v>6820.166666666667</v>
          </cell>
          <cell r="I6171" t="str">
            <v>US</v>
          </cell>
          <cell r="J6171" t="str">
            <v>Greene</v>
          </cell>
          <cell r="K6171">
            <v>323139.4966666667</v>
          </cell>
          <cell r="L6171">
            <v>323139.4966666667</v>
          </cell>
          <cell r="M6171">
            <v>6820.166666666667</v>
          </cell>
        </row>
        <row r="6172">
          <cell r="A6172">
            <v>38169</v>
          </cell>
          <cell r="B6172" t="str">
            <v>Electricity</v>
          </cell>
          <cell r="C6172" t="str">
            <v>Seaford</v>
          </cell>
          <cell r="D6172" t="str">
            <v>Conectiv</v>
          </cell>
          <cell r="E6172">
            <v>47.38</v>
          </cell>
          <cell r="G6172" t="str">
            <v>$/MWh</v>
          </cell>
          <cell r="H6172">
            <v>6820.166666666667</v>
          </cell>
          <cell r="I6172" t="str">
            <v>US</v>
          </cell>
          <cell r="J6172" t="str">
            <v>Greene</v>
          </cell>
          <cell r="K6172">
            <v>323139.4966666667</v>
          </cell>
          <cell r="L6172">
            <v>323139.4966666667</v>
          </cell>
          <cell r="M6172">
            <v>6820.166666666667</v>
          </cell>
        </row>
        <row r="6173">
          <cell r="A6173">
            <v>38200</v>
          </cell>
          <cell r="B6173" t="str">
            <v>Electricity</v>
          </cell>
          <cell r="C6173" t="str">
            <v>Seaford</v>
          </cell>
          <cell r="D6173" t="str">
            <v>Conectiv</v>
          </cell>
          <cell r="E6173">
            <v>47.38</v>
          </cell>
          <cell r="G6173" t="str">
            <v>$/MWh</v>
          </cell>
          <cell r="H6173">
            <v>6820.166666666667</v>
          </cell>
          <cell r="I6173" t="str">
            <v>US</v>
          </cell>
          <cell r="J6173" t="str">
            <v>Greene</v>
          </cell>
          <cell r="K6173">
            <v>323139.4966666667</v>
          </cell>
          <cell r="L6173">
            <v>323139.4966666667</v>
          </cell>
          <cell r="M6173">
            <v>6820.166666666667</v>
          </cell>
        </row>
        <row r="6174">
          <cell r="A6174">
            <v>38231</v>
          </cell>
          <cell r="B6174" t="str">
            <v>Electricity</v>
          </cell>
          <cell r="C6174" t="str">
            <v>Seaford</v>
          </cell>
          <cell r="D6174" t="str">
            <v>Conectiv</v>
          </cell>
          <cell r="E6174">
            <v>47.38</v>
          </cell>
          <cell r="G6174" t="str">
            <v>$/MWh</v>
          </cell>
          <cell r="H6174">
            <v>6820.166666666667</v>
          </cell>
          <cell r="I6174" t="str">
            <v>US</v>
          </cell>
          <cell r="J6174" t="str">
            <v>Greene</v>
          </cell>
          <cell r="K6174">
            <v>323139.4966666667</v>
          </cell>
          <cell r="L6174">
            <v>323139.4966666667</v>
          </cell>
          <cell r="M6174">
            <v>6820.166666666667</v>
          </cell>
        </row>
        <row r="6175">
          <cell r="A6175">
            <v>38261</v>
          </cell>
          <cell r="B6175" t="str">
            <v>Electricity</v>
          </cell>
          <cell r="C6175" t="str">
            <v>Seaford</v>
          </cell>
          <cell r="D6175" t="str">
            <v>Conectiv</v>
          </cell>
          <cell r="E6175">
            <v>47.38</v>
          </cell>
          <cell r="G6175" t="str">
            <v>$/MWh</v>
          </cell>
          <cell r="H6175">
            <v>6820.166666666667</v>
          </cell>
          <cell r="I6175" t="str">
            <v>US</v>
          </cell>
          <cell r="J6175" t="str">
            <v>Greene</v>
          </cell>
          <cell r="K6175">
            <v>323139.4966666667</v>
          </cell>
          <cell r="L6175">
            <v>323139.4966666667</v>
          </cell>
          <cell r="M6175">
            <v>6820.166666666667</v>
          </cell>
        </row>
        <row r="6176">
          <cell r="A6176">
            <v>38292</v>
          </cell>
          <cell r="B6176" t="str">
            <v>Electricity</v>
          </cell>
          <cell r="C6176" t="str">
            <v>Seaford</v>
          </cell>
          <cell r="D6176" t="str">
            <v>Conectiv</v>
          </cell>
          <cell r="E6176">
            <v>47.38</v>
          </cell>
          <cell r="G6176" t="str">
            <v>$/MWh</v>
          </cell>
          <cell r="H6176">
            <v>6820.166666666667</v>
          </cell>
          <cell r="I6176" t="str">
            <v>US</v>
          </cell>
          <cell r="J6176" t="str">
            <v>Greene</v>
          </cell>
          <cell r="K6176">
            <v>323139.4966666667</v>
          </cell>
          <cell r="L6176">
            <v>323139.4966666667</v>
          </cell>
          <cell r="M6176">
            <v>6820.166666666667</v>
          </cell>
        </row>
        <row r="6177">
          <cell r="A6177">
            <v>38322</v>
          </cell>
          <cell r="B6177" t="str">
            <v>Electricity</v>
          </cell>
          <cell r="C6177" t="str">
            <v>Seaford</v>
          </cell>
          <cell r="D6177" t="str">
            <v>Conectiv</v>
          </cell>
          <cell r="E6177">
            <v>47.38</v>
          </cell>
          <cell r="G6177" t="str">
            <v>$/MWh</v>
          </cell>
          <cell r="H6177">
            <v>6820.166666666667</v>
          </cell>
          <cell r="I6177" t="str">
            <v>US</v>
          </cell>
          <cell r="J6177" t="str">
            <v>Greene</v>
          </cell>
          <cell r="K6177">
            <v>323139.4966666667</v>
          </cell>
          <cell r="L6177">
            <v>323139.4966666667</v>
          </cell>
          <cell r="M6177">
            <v>6820.166666666667</v>
          </cell>
        </row>
        <row r="6178">
          <cell r="A6178">
            <v>38353</v>
          </cell>
          <cell r="B6178" t="str">
            <v>Electricity</v>
          </cell>
          <cell r="C6178" t="str">
            <v>Seaford</v>
          </cell>
          <cell r="D6178" t="str">
            <v>Conectiv</v>
          </cell>
          <cell r="E6178">
            <v>47.38</v>
          </cell>
          <cell r="G6178" t="str">
            <v>$/MWh</v>
          </cell>
          <cell r="H6178">
            <v>6820.166666666667</v>
          </cell>
          <cell r="I6178" t="str">
            <v>US</v>
          </cell>
          <cell r="J6178" t="str">
            <v>Greene</v>
          </cell>
          <cell r="K6178">
            <v>323139.4966666667</v>
          </cell>
          <cell r="L6178">
            <v>323139.4966666667</v>
          </cell>
          <cell r="M6178">
            <v>6820.166666666667</v>
          </cell>
        </row>
        <row r="6179">
          <cell r="A6179">
            <v>38384</v>
          </cell>
          <cell r="B6179" t="str">
            <v>Electricity</v>
          </cell>
          <cell r="C6179" t="str">
            <v>Seaford</v>
          </cell>
          <cell r="D6179" t="str">
            <v>Conectiv</v>
          </cell>
          <cell r="E6179">
            <v>47.38</v>
          </cell>
          <cell r="G6179" t="str">
            <v>$/MWh</v>
          </cell>
          <cell r="H6179">
            <v>6820.166666666667</v>
          </cell>
          <cell r="I6179" t="str">
            <v>US</v>
          </cell>
          <cell r="J6179" t="str">
            <v>Greene</v>
          </cell>
          <cell r="K6179">
            <v>323139.4966666667</v>
          </cell>
          <cell r="L6179">
            <v>323139.4966666667</v>
          </cell>
          <cell r="M6179">
            <v>6820.166666666667</v>
          </cell>
        </row>
        <row r="6180">
          <cell r="A6180">
            <v>38412</v>
          </cell>
          <cell r="B6180" t="str">
            <v>Electricity</v>
          </cell>
          <cell r="C6180" t="str">
            <v>Seaford</v>
          </cell>
          <cell r="D6180" t="str">
            <v>Conectiv</v>
          </cell>
          <cell r="E6180">
            <v>47.38</v>
          </cell>
          <cell r="G6180" t="str">
            <v>$/MWh</v>
          </cell>
          <cell r="H6180">
            <v>6820.166666666667</v>
          </cell>
          <cell r="I6180" t="str">
            <v>US</v>
          </cell>
          <cell r="J6180" t="str">
            <v>Greene</v>
          </cell>
          <cell r="K6180">
            <v>323139.4966666667</v>
          </cell>
          <cell r="L6180">
            <v>323139.4966666667</v>
          </cell>
          <cell r="M6180">
            <v>6820.166666666667</v>
          </cell>
        </row>
        <row r="6181">
          <cell r="A6181">
            <v>38443</v>
          </cell>
          <cell r="B6181" t="str">
            <v>Electricity</v>
          </cell>
          <cell r="C6181" t="str">
            <v>Seaford</v>
          </cell>
          <cell r="D6181" t="str">
            <v>Conectiv</v>
          </cell>
          <cell r="E6181">
            <v>47.38</v>
          </cell>
          <cell r="G6181" t="str">
            <v>$/MWh</v>
          </cell>
          <cell r="H6181">
            <v>6820.166666666667</v>
          </cell>
          <cell r="I6181" t="str">
            <v>US</v>
          </cell>
          <cell r="J6181" t="str">
            <v>Greene</v>
          </cell>
          <cell r="K6181">
            <v>323139.4966666667</v>
          </cell>
          <cell r="L6181">
            <v>323139.4966666667</v>
          </cell>
          <cell r="M6181">
            <v>6820.166666666667</v>
          </cell>
        </row>
        <row r="6182">
          <cell r="A6182">
            <v>38473</v>
          </cell>
          <cell r="B6182" t="str">
            <v>Electricity</v>
          </cell>
          <cell r="C6182" t="str">
            <v>Seaford</v>
          </cell>
          <cell r="D6182" t="str">
            <v>Conectiv</v>
          </cell>
          <cell r="E6182">
            <v>47.38</v>
          </cell>
          <cell r="G6182" t="str">
            <v>$/MWh</v>
          </cell>
          <cell r="H6182">
            <v>6820.166666666667</v>
          </cell>
          <cell r="I6182" t="str">
            <v>US</v>
          </cell>
          <cell r="J6182" t="str">
            <v>Greene</v>
          </cell>
          <cell r="K6182">
            <v>323139.4966666667</v>
          </cell>
          <cell r="L6182">
            <v>323139.4966666667</v>
          </cell>
          <cell r="M6182">
            <v>6820.166666666667</v>
          </cell>
        </row>
        <row r="6183">
          <cell r="A6183">
            <v>38504</v>
          </cell>
          <cell r="B6183" t="str">
            <v>Electricity</v>
          </cell>
          <cell r="C6183" t="str">
            <v>Seaford</v>
          </cell>
          <cell r="D6183" t="str">
            <v>Conectiv</v>
          </cell>
          <cell r="E6183">
            <v>47.38</v>
          </cell>
          <cell r="G6183" t="str">
            <v>$/MWh</v>
          </cell>
          <cell r="H6183">
            <v>6820.166666666667</v>
          </cell>
          <cell r="I6183" t="str">
            <v>US</v>
          </cell>
          <cell r="J6183" t="str">
            <v>Greene</v>
          </cell>
          <cell r="K6183">
            <v>323139.4966666667</v>
          </cell>
          <cell r="L6183">
            <v>323139.4966666667</v>
          </cell>
          <cell r="M6183">
            <v>6820.166666666667</v>
          </cell>
        </row>
        <row r="6184">
          <cell r="A6184">
            <v>38534</v>
          </cell>
          <cell r="B6184" t="str">
            <v>Electricity</v>
          </cell>
          <cell r="C6184" t="str">
            <v>Seaford</v>
          </cell>
          <cell r="D6184" t="str">
            <v>Conectiv</v>
          </cell>
          <cell r="E6184">
            <v>47.38</v>
          </cell>
          <cell r="G6184" t="str">
            <v>$/MWh</v>
          </cell>
          <cell r="H6184">
            <v>6820.166666666667</v>
          </cell>
          <cell r="I6184" t="str">
            <v>US</v>
          </cell>
          <cell r="J6184" t="str">
            <v>Greene</v>
          </cell>
          <cell r="K6184">
            <v>323139.4966666667</v>
          </cell>
          <cell r="L6184">
            <v>323139.4966666667</v>
          </cell>
          <cell r="M6184">
            <v>6820.166666666667</v>
          </cell>
        </row>
        <row r="6185">
          <cell r="A6185">
            <v>38565</v>
          </cell>
          <cell r="B6185" t="str">
            <v>Electricity</v>
          </cell>
          <cell r="C6185" t="str">
            <v>Seaford</v>
          </cell>
          <cell r="D6185" t="str">
            <v>Conectiv</v>
          </cell>
          <cell r="E6185">
            <v>47.38</v>
          </cell>
          <cell r="G6185" t="str">
            <v>$/MWh</v>
          </cell>
          <cell r="H6185">
            <v>6820.166666666667</v>
          </cell>
          <cell r="I6185" t="str">
            <v>US</v>
          </cell>
          <cell r="J6185" t="str">
            <v>Greene</v>
          </cell>
          <cell r="K6185">
            <v>323139.4966666667</v>
          </cell>
          <cell r="L6185">
            <v>323139.4966666667</v>
          </cell>
          <cell r="M6185">
            <v>6820.166666666667</v>
          </cell>
        </row>
        <row r="6186">
          <cell r="A6186">
            <v>38596</v>
          </cell>
          <cell r="B6186" t="str">
            <v>Electricity</v>
          </cell>
          <cell r="C6186" t="str">
            <v>Seaford</v>
          </cell>
          <cell r="D6186" t="str">
            <v>Conectiv</v>
          </cell>
          <cell r="E6186">
            <v>47.38</v>
          </cell>
          <cell r="G6186" t="str">
            <v>$/MWh</v>
          </cell>
          <cell r="H6186">
            <v>6820.166666666667</v>
          </cell>
          <cell r="I6186" t="str">
            <v>US</v>
          </cell>
          <cell r="J6186" t="str">
            <v>Greene</v>
          </cell>
          <cell r="K6186">
            <v>323139.4966666667</v>
          </cell>
          <cell r="L6186">
            <v>323139.4966666667</v>
          </cell>
          <cell r="M6186">
            <v>6820.166666666667</v>
          </cell>
        </row>
        <row r="6187">
          <cell r="A6187">
            <v>38626</v>
          </cell>
          <cell r="B6187" t="str">
            <v>Electricity</v>
          </cell>
          <cell r="C6187" t="str">
            <v>Seaford</v>
          </cell>
          <cell r="D6187" t="str">
            <v>Conectiv</v>
          </cell>
          <cell r="E6187">
            <v>47.38</v>
          </cell>
          <cell r="G6187" t="str">
            <v>$/MWh</v>
          </cell>
          <cell r="H6187">
            <v>6820.166666666667</v>
          </cell>
          <cell r="I6187" t="str">
            <v>US</v>
          </cell>
          <cell r="J6187" t="str">
            <v>Greene</v>
          </cell>
          <cell r="K6187">
            <v>323139.4966666667</v>
          </cell>
          <cell r="L6187">
            <v>323139.4966666667</v>
          </cell>
          <cell r="M6187">
            <v>6820.166666666667</v>
          </cell>
        </row>
        <row r="6188">
          <cell r="A6188">
            <v>38657</v>
          </cell>
          <cell r="B6188" t="str">
            <v>Electricity</v>
          </cell>
          <cell r="C6188" t="str">
            <v>Seaford</v>
          </cell>
          <cell r="D6188" t="str">
            <v>Conectiv</v>
          </cell>
          <cell r="E6188">
            <v>47.38</v>
          </cell>
          <cell r="G6188" t="str">
            <v>$/MWh</v>
          </cell>
          <cell r="H6188">
            <v>6820.166666666667</v>
          </cell>
          <cell r="I6188" t="str">
            <v>US</v>
          </cell>
          <cell r="J6188" t="str">
            <v>Greene</v>
          </cell>
          <cell r="K6188">
            <v>323139.4966666667</v>
          </cell>
          <cell r="L6188">
            <v>323139.4966666667</v>
          </cell>
          <cell r="M6188">
            <v>6820.166666666667</v>
          </cell>
        </row>
        <row r="6189">
          <cell r="A6189">
            <v>38687</v>
          </cell>
          <cell r="B6189" t="str">
            <v>Electricity</v>
          </cell>
          <cell r="C6189" t="str">
            <v>Seaford</v>
          </cell>
          <cell r="D6189" t="str">
            <v>Conectiv</v>
          </cell>
          <cell r="E6189">
            <v>47.38</v>
          </cell>
          <cell r="G6189" t="str">
            <v>$/MWh</v>
          </cell>
          <cell r="H6189">
            <v>6820.166666666667</v>
          </cell>
          <cell r="I6189" t="str">
            <v>US</v>
          </cell>
          <cell r="J6189" t="str">
            <v>Greene</v>
          </cell>
          <cell r="K6189">
            <v>323139.4966666667</v>
          </cell>
          <cell r="L6189">
            <v>323139.4966666667</v>
          </cell>
          <cell r="M6189">
            <v>6820.166666666667</v>
          </cell>
        </row>
        <row r="6190">
          <cell r="A6190">
            <v>37987</v>
          </cell>
          <cell r="B6190" t="str">
            <v>Coal</v>
          </cell>
          <cell r="C6190" t="str">
            <v>Kinston</v>
          </cell>
          <cell r="D6190" t="str">
            <v>White River</v>
          </cell>
          <cell r="E6190">
            <v>98</v>
          </cell>
          <cell r="G6190" t="str">
            <v>$/ton</v>
          </cell>
          <cell r="H6190">
            <v>331.46</v>
          </cell>
          <cell r="I6190" t="str">
            <v>US</v>
          </cell>
          <cell r="J6190" t="str">
            <v>Greene</v>
          </cell>
          <cell r="K6190">
            <v>32483.079999999998</v>
          </cell>
          <cell r="L6190">
            <v>32483.079999999998</v>
          </cell>
          <cell r="M6190">
            <v>331.46</v>
          </cell>
        </row>
        <row r="6191">
          <cell r="A6191">
            <v>38018</v>
          </cell>
          <cell r="B6191" t="str">
            <v>Coal</v>
          </cell>
          <cell r="C6191" t="str">
            <v>Kinston</v>
          </cell>
          <cell r="D6191" t="str">
            <v>White River</v>
          </cell>
          <cell r="E6191">
            <v>48.107143856676593</v>
          </cell>
          <cell r="G6191" t="str">
            <v>$/ton</v>
          </cell>
          <cell r="H6191">
            <v>2644.09</v>
          </cell>
          <cell r="I6191" t="str">
            <v>US</v>
          </cell>
          <cell r="J6191" t="str">
            <v>Greene</v>
          </cell>
          <cell r="K6191">
            <v>127199.61800000002</v>
          </cell>
          <cell r="L6191">
            <v>127199.61800000002</v>
          </cell>
          <cell r="M6191">
            <v>2644.09</v>
          </cell>
        </row>
        <row r="6192">
          <cell r="A6192">
            <v>38018</v>
          </cell>
          <cell r="B6192" t="str">
            <v>Coal</v>
          </cell>
          <cell r="C6192" t="str">
            <v>Kinston</v>
          </cell>
          <cell r="D6192" t="str">
            <v>White River</v>
          </cell>
          <cell r="E6192">
            <v>53.75629854477279</v>
          </cell>
          <cell r="G6192" t="str">
            <v>$/ton</v>
          </cell>
          <cell r="H6192">
            <v>2240.1999999999998</v>
          </cell>
          <cell r="I6192" t="str">
            <v>US</v>
          </cell>
          <cell r="J6192" t="str">
            <v>Greene</v>
          </cell>
          <cell r="K6192">
            <v>120424.86</v>
          </cell>
          <cell r="L6192">
            <v>120424.86</v>
          </cell>
          <cell r="M6192">
            <v>2240.1999999999998</v>
          </cell>
        </row>
        <row r="6193">
          <cell r="A6193">
            <v>38047</v>
          </cell>
          <cell r="B6193" t="str">
            <v>Coal</v>
          </cell>
          <cell r="C6193" t="str">
            <v>Kinston</v>
          </cell>
          <cell r="D6193" t="str">
            <v>White River</v>
          </cell>
          <cell r="E6193">
            <v>48.816307694490568</v>
          </cell>
          <cell r="G6193" t="str">
            <v>$/ton</v>
          </cell>
          <cell r="H6193">
            <v>2819.16</v>
          </cell>
          <cell r="I6193" t="str">
            <v>US</v>
          </cell>
          <cell r="J6193" t="str">
            <v>Greene</v>
          </cell>
          <cell r="K6193">
            <v>137620.98200000002</v>
          </cell>
          <cell r="L6193">
            <v>137620.98200000002</v>
          </cell>
          <cell r="M6193">
            <v>2819.16</v>
          </cell>
        </row>
        <row r="6194">
          <cell r="A6194">
            <v>38047</v>
          </cell>
          <cell r="B6194" t="str">
            <v>Coal</v>
          </cell>
          <cell r="C6194" t="str">
            <v>Kinston</v>
          </cell>
          <cell r="D6194" t="str">
            <v>White River</v>
          </cell>
          <cell r="E6194">
            <v>52.615936327321151</v>
          </cell>
          <cell r="G6194" t="str">
            <v>$/ton</v>
          </cell>
          <cell r="H6194">
            <v>826.1</v>
          </cell>
          <cell r="I6194" t="str">
            <v>US</v>
          </cell>
          <cell r="J6194" t="str">
            <v>Greene</v>
          </cell>
          <cell r="K6194">
            <v>43466.025000000001</v>
          </cell>
          <cell r="L6194">
            <v>43466.025000000001</v>
          </cell>
          <cell r="M6194">
            <v>826.1</v>
          </cell>
        </row>
        <row r="6195">
          <cell r="A6195">
            <v>38078</v>
          </cell>
          <cell r="B6195" t="str">
            <v>Coal</v>
          </cell>
          <cell r="C6195" t="str">
            <v>Kinston</v>
          </cell>
          <cell r="D6195" t="str">
            <v>White River</v>
          </cell>
          <cell r="E6195">
            <v>49.227981658318079</v>
          </cell>
          <cell r="G6195" t="str">
            <v>$/ton</v>
          </cell>
          <cell r="H6195">
            <v>1321.58</v>
          </cell>
          <cell r="I6195" t="str">
            <v>US</v>
          </cell>
          <cell r="J6195" t="str">
            <v>Greene</v>
          </cell>
          <cell r="K6195">
            <v>65058.716</v>
          </cell>
          <cell r="L6195">
            <v>65058.716</v>
          </cell>
          <cell r="M6195">
            <v>1321.58</v>
          </cell>
        </row>
        <row r="6196">
          <cell r="A6196">
            <v>38108</v>
          </cell>
          <cell r="B6196" t="str">
            <v>Coal</v>
          </cell>
          <cell r="C6196" t="str">
            <v>Kinston</v>
          </cell>
          <cell r="D6196" t="str">
            <v>White River</v>
          </cell>
          <cell r="E6196">
            <v>48.17363454893146</v>
          </cell>
          <cell r="G6196" t="str">
            <v>$/ton</v>
          </cell>
          <cell r="H6196">
            <v>2384.56</v>
          </cell>
          <cell r="I6196" t="str">
            <v>US</v>
          </cell>
          <cell r="J6196" t="str">
            <v>Greene</v>
          </cell>
          <cell r="K6196">
            <v>114872.92200000001</v>
          </cell>
          <cell r="L6196">
            <v>114872.92200000001</v>
          </cell>
          <cell r="M6196">
            <v>2384.56</v>
          </cell>
        </row>
        <row r="6197">
          <cell r="A6197">
            <v>38139</v>
          </cell>
          <cell r="B6197" t="str">
            <v>Coal</v>
          </cell>
          <cell r="C6197" t="str">
            <v>Kinston</v>
          </cell>
          <cell r="D6197" t="str">
            <v>White River</v>
          </cell>
          <cell r="E6197">
            <v>49.325450122206405</v>
          </cell>
          <cell r="G6197" t="str">
            <v>$/ton</v>
          </cell>
          <cell r="H6197">
            <v>1763.41</v>
          </cell>
          <cell r="I6197" t="str">
            <v>US</v>
          </cell>
          <cell r="J6197" t="str">
            <v>Greene</v>
          </cell>
          <cell r="K6197">
            <v>86980.991999999998</v>
          </cell>
          <cell r="L6197">
            <v>86980.991999999998</v>
          </cell>
          <cell r="M6197">
            <v>1763.41</v>
          </cell>
        </row>
        <row r="6198">
          <cell r="A6198">
            <v>38139</v>
          </cell>
          <cell r="B6198" t="str">
            <v>Coal</v>
          </cell>
          <cell r="C6198" t="str">
            <v>Kinston</v>
          </cell>
          <cell r="D6198" t="str">
            <v>White River</v>
          </cell>
          <cell r="E6198">
            <v>77.341188405797112</v>
          </cell>
          <cell r="G6198" t="str">
            <v>$/ton</v>
          </cell>
          <cell r="H6198">
            <v>345</v>
          </cell>
          <cell r="I6198" t="str">
            <v>US</v>
          </cell>
          <cell r="J6198" t="str">
            <v>Greene</v>
          </cell>
          <cell r="K6198">
            <v>26682.710000000003</v>
          </cell>
          <cell r="L6198">
            <v>26682.710000000003</v>
          </cell>
          <cell r="M6198">
            <v>345</v>
          </cell>
        </row>
        <row r="6199">
          <cell r="A6199">
            <v>38169</v>
          </cell>
          <cell r="B6199" t="str">
            <v>Coal</v>
          </cell>
          <cell r="C6199" t="str">
            <v>Kinston</v>
          </cell>
          <cell r="D6199" t="str">
            <v>White River</v>
          </cell>
          <cell r="E6199">
            <v>76.64</v>
          </cell>
          <cell r="G6199" t="str">
            <v>$/ton</v>
          </cell>
          <cell r="H6199">
            <v>2500</v>
          </cell>
          <cell r="I6199" t="str">
            <v>US</v>
          </cell>
          <cell r="J6199" t="str">
            <v>Greene</v>
          </cell>
          <cell r="K6199">
            <v>191600</v>
          </cell>
          <cell r="L6199">
            <v>191600</v>
          </cell>
          <cell r="M6199">
            <v>2500</v>
          </cell>
        </row>
        <row r="6200">
          <cell r="A6200">
            <v>38200</v>
          </cell>
          <cell r="B6200" t="str">
            <v>Coal</v>
          </cell>
          <cell r="C6200" t="str">
            <v>Kinston</v>
          </cell>
          <cell r="D6200" t="str">
            <v>White River</v>
          </cell>
          <cell r="E6200">
            <v>76.64</v>
          </cell>
          <cell r="G6200" t="str">
            <v>$/ton</v>
          </cell>
          <cell r="H6200">
            <v>2500</v>
          </cell>
          <cell r="I6200" t="str">
            <v>US</v>
          </cell>
          <cell r="J6200" t="str">
            <v>Greene</v>
          </cell>
          <cell r="K6200">
            <v>191600</v>
          </cell>
          <cell r="L6200">
            <v>191600</v>
          </cell>
          <cell r="M6200">
            <v>2500</v>
          </cell>
        </row>
        <row r="6201">
          <cell r="A6201">
            <v>38231</v>
          </cell>
          <cell r="B6201" t="str">
            <v>Coal</v>
          </cell>
          <cell r="C6201" t="str">
            <v>Kinston</v>
          </cell>
          <cell r="D6201" t="str">
            <v>White River</v>
          </cell>
          <cell r="E6201">
            <v>76.64</v>
          </cell>
          <cell r="G6201" t="str">
            <v>$/ton</v>
          </cell>
          <cell r="H6201">
            <v>2500</v>
          </cell>
          <cell r="I6201" t="str">
            <v>US</v>
          </cell>
          <cell r="J6201" t="str">
            <v>Greene</v>
          </cell>
          <cell r="K6201">
            <v>191600</v>
          </cell>
          <cell r="L6201">
            <v>191600</v>
          </cell>
          <cell r="M6201">
            <v>2500</v>
          </cell>
        </row>
        <row r="6202">
          <cell r="A6202">
            <v>37622</v>
          </cell>
          <cell r="B6202" t="str">
            <v>Coal</v>
          </cell>
          <cell r="C6202" t="str">
            <v>Chattanooga</v>
          </cell>
          <cell r="D6202" t="str">
            <v>K&amp;K Coal</v>
          </cell>
          <cell r="E6202">
            <v>56.5</v>
          </cell>
          <cell r="G6202" t="str">
            <v>$/ton</v>
          </cell>
          <cell r="H6202">
            <v>5833.333333333333</v>
          </cell>
          <cell r="I6202" t="str">
            <v>US</v>
          </cell>
          <cell r="J6202" t="str">
            <v>Greene</v>
          </cell>
          <cell r="K6202">
            <v>329583.33333333331</v>
          </cell>
          <cell r="L6202">
            <v>329583.33333333331</v>
          </cell>
          <cell r="M6202">
            <v>5833.333333333333</v>
          </cell>
        </row>
        <row r="6203">
          <cell r="A6203">
            <v>37653</v>
          </cell>
          <cell r="B6203" t="str">
            <v>Coal</v>
          </cell>
          <cell r="C6203" t="str">
            <v>Chattanooga</v>
          </cell>
          <cell r="D6203" t="str">
            <v>K&amp;K Coal</v>
          </cell>
          <cell r="E6203">
            <v>56.5</v>
          </cell>
          <cell r="G6203" t="str">
            <v>$/ton</v>
          </cell>
          <cell r="H6203">
            <v>5833.333333333333</v>
          </cell>
          <cell r="I6203" t="str">
            <v>US</v>
          </cell>
          <cell r="J6203" t="str">
            <v>Greene</v>
          </cell>
          <cell r="K6203">
            <v>329583.33333333331</v>
          </cell>
          <cell r="L6203">
            <v>329583.33333333331</v>
          </cell>
          <cell r="M6203">
            <v>5833.333333333333</v>
          </cell>
        </row>
        <row r="6204">
          <cell r="A6204">
            <v>37681</v>
          </cell>
          <cell r="B6204" t="str">
            <v>Coal</v>
          </cell>
          <cell r="C6204" t="str">
            <v>Chattanooga</v>
          </cell>
          <cell r="D6204" t="str">
            <v>K&amp;K Coal</v>
          </cell>
          <cell r="E6204">
            <v>56.5</v>
          </cell>
          <cell r="G6204" t="str">
            <v>$/ton</v>
          </cell>
          <cell r="H6204">
            <v>5833.333333333333</v>
          </cell>
          <cell r="I6204" t="str">
            <v>US</v>
          </cell>
          <cell r="J6204" t="str">
            <v>Greene</v>
          </cell>
          <cell r="K6204">
            <v>329583.33333333331</v>
          </cell>
          <cell r="L6204">
            <v>329583.33333333331</v>
          </cell>
          <cell r="M6204">
            <v>5833.333333333333</v>
          </cell>
        </row>
        <row r="6205">
          <cell r="A6205">
            <v>37712</v>
          </cell>
          <cell r="B6205" t="str">
            <v>Coal</v>
          </cell>
          <cell r="C6205" t="str">
            <v>Chattanooga</v>
          </cell>
          <cell r="D6205" t="str">
            <v>K&amp;K Coal</v>
          </cell>
          <cell r="E6205">
            <v>56.5</v>
          </cell>
          <cell r="G6205" t="str">
            <v>$/ton</v>
          </cell>
          <cell r="H6205">
            <v>5833.333333333333</v>
          </cell>
          <cell r="I6205" t="str">
            <v>US</v>
          </cell>
          <cell r="J6205" t="str">
            <v>Greene</v>
          </cell>
          <cell r="K6205">
            <v>329583.33333333331</v>
          </cell>
          <cell r="L6205">
            <v>329583.33333333331</v>
          </cell>
          <cell r="M6205">
            <v>5833.333333333333</v>
          </cell>
        </row>
        <row r="6206">
          <cell r="A6206">
            <v>37742</v>
          </cell>
          <cell r="B6206" t="str">
            <v>Coal</v>
          </cell>
          <cell r="C6206" t="str">
            <v>Chattanooga</v>
          </cell>
          <cell r="D6206" t="str">
            <v>K&amp;K Coal</v>
          </cell>
          <cell r="E6206">
            <v>56.5</v>
          </cell>
          <cell r="G6206" t="str">
            <v>$/ton</v>
          </cell>
          <cell r="H6206">
            <v>5833.333333333333</v>
          </cell>
          <cell r="I6206" t="str">
            <v>US</v>
          </cell>
          <cell r="J6206" t="str">
            <v>Greene</v>
          </cell>
          <cell r="K6206">
            <v>329583.33333333331</v>
          </cell>
          <cell r="L6206">
            <v>329583.33333333331</v>
          </cell>
          <cell r="M6206">
            <v>5833.333333333333</v>
          </cell>
        </row>
        <row r="6207">
          <cell r="A6207">
            <v>37773</v>
          </cell>
          <cell r="B6207" t="str">
            <v>Coal</v>
          </cell>
          <cell r="C6207" t="str">
            <v>Chattanooga</v>
          </cell>
          <cell r="D6207" t="str">
            <v>K&amp;K Coal</v>
          </cell>
          <cell r="E6207">
            <v>56.5</v>
          </cell>
          <cell r="G6207" t="str">
            <v>$/ton</v>
          </cell>
          <cell r="H6207">
            <v>5833.333333333333</v>
          </cell>
          <cell r="I6207" t="str">
            <v>US</v>
          </cell>
          <cell r="J6207" t="str">
            <v>Greene</v>
          </cell>
          <cell r="K6207">
            <v>329583.33333333331</v>
          </cell>
          <cell r="L6207">
            <v>329583.33333333331</v>
          </cell>
          <cell r="M6207">
            <v>5833.333333333333</v>
          </cell>
        </row>
        <row r="6208">
          <cell r="A6208">
            <v>37803</v>
          </cell>
          <cell r="B6208" t="str">
            <v>Coal</v>
          </cell>
          <cell r="C6208" t="str">
            <v>Chattanooga</v>
          </cell>
          <cell r="D6208" t="str">
            <v>K&amp;K Coal</v>
          </cell>
          <cell r="E6208">
            <v>56.5</v>
          </cell>
          <cell r="G6208" t="str">
            <v>$/ton</v>
          </cell>
          <cell r="H6208">
            <v>5833.333333333333</v>
          </cell>
          <cell r="I6208" t="str">
            <v>US</v>
          </cell>
          <cell r="J6208" t="str">
            <v>Greene</v>
          </cell>
          <cell r="K6208">
            <v>329583.33333333331</v>
          </cell>
          <cell r="L6208">
            <v>329583.33333333331</v>
          </cell>
          <cell r="M6208">
            <v>5833.333333333333</v>
          </cell>
        </row>
        <row r="6209">
          <cell r="A6209">
            <v>37834</v>
          </cell>
          <cell r="B6209" t="str">
            <v>Coal</v>
          </cell>
          <cell r="C6209" t="str">
            <v>Chattanooga</v>
          </cell>
          <cell r="D6209" t="str">
            <v>K&amp;K Coal</v>
          </cell>
          <cell r="E6209">
            <v>56.5</v>
          </cell>
          <cell r="G6209" t="str">
            <v>$/ton</v>
          </cell>
          <cell r="H6209">
            <v>5833.333333333333</v>
          </cell>
          <cell r="I6209" t="str">
            <v>US</v>
          </cell>
          <cell r="J6209" t="str">
            <v>Greene</v>
          </cell>
          <cell r="K6209">
            <v>329583.33333333331</v>
          </cell>
          <cell r="L6209">
            <v>329583.33333333331</v>
          </cell>
          <cell r="M6209">
            <v>5833.333333333333</v>
          </cell>
        </row>
        <row r="6210">
          <cell r="A6210">
            <v>37865</v>
          </cell>
          <cell r="B6210" t="str">
            <v>Coal</v>
          </cell>
          <cell r="C6210" t="str">
            <v>Chattanooga</v>
          </cell>
          <cell r="D6210" t="str">
            <v>K&amp;K Coal</v>
          </cell>
          <cell r="E6210">
            <v>56.5</v>
          </cell>
          <cell r="G6210" t="str">
            <v>$/ton</v>
          </cell>
          <cell r="H6210">
            <v>5833.333333333333</v>
          </cell>
          <cell r="I6210" t="str">
            <v>US</v>
          </cell>
          <cell r="J6210" t="str">
            <v>Greene</v>
          </cell>
          <cell r="K6210">
            <v>329583.33333333331</v>
          </cell>
          <cell r="L6210">
            <v>329583.33333333331</v>
          </cell>
          <cell r="M6210">
            <v>5833.333333333333</v>
          </cell>
        </row>
        <row r="6211">
          <cell r="A6211">
            <v>37895</v>
          </cell>
          <cell r="B6211" t="str">
            <v>Coal</v>
          </cell>
          <cell r="C6211" t="str">
            <v>Chattanooga</v>
          </cell>
          <cell r="D6211" t="str">
            <v>K&amp;K Coal</v>
          </cell>
          <cell r="E6211">
            <v>56.5</v>
          </cell>
          <cell r="G6211" t="str">
            <v>$/ton</v>
          </cell>
          <cell r="H6211">
            <v>5833.333333333333</v>
          </cell>
          <cell r="I6211" t="str">
            <v>US</v>
          </cell>
          <cell r="J6211" t="str">
            <v>Greene</v>
          </cell>
          <cell r="K6211">
            <v>329583.33333333331</v>
          </cell>
          <cell r="L6211">
            <v>329583.33333333331</v>
          </cell>
          <cell r="M6211">
            <v>5833.333333333333</v>
          </cell>
        </row>
        <row r="6212">
          <cell r="A6212">
            <v>37926</v>
          </cell>
          <cell r="B6212" t="str">
            <v>Coal</v>
          </cell>
          <cell r="C6212" t="str">
            <v>Chattanooga</v>
          </cell>
          <cell r="D6212" t="str">
            <v>K&amp;K Coal</v>
          </cell>
          <cell r="E6212">
            <v>56.5</v>
          </cell>
          <cell r="G6212" t="str">
            <v>$/ton</v>
          </cell>
          <cell r="H6212">
            <v>5833.333333333333</v>
          </cell>
          <cell r="I6212" t="str">
            <v>US</v>
          </cell>
          <cell r="J6212" t="str">
            <v>Greene</v>
          </cell>
          <cell r="K6212">
            <v>329583.33333333331</v>
          </cell>
          <cell r="L6212">
            <v>329583.33333333331</v>
          </cell>
          <cell r="M6212">
            <v>5833.333333333333</v>
          </cell>
        </row>
        <row r="6213">
          <cell r="A6213">
            <v>37956</v>
          </cell>
          <cell r="B6213" t="str">
            <v>Coal</v>
          </cell>
          <cell r="C6213" t="str">
            <v>Chattanooga</v>
          </cell>
          <cell r="D6213" t="str">
            <v>K&amp;K Coal</v>
          </cell>
          <cell r="E6213">
            <v>56.5</v>
          </cell>
          <cell r="G6213" t="str">
            <v>$/ton</v>
          </cell>
          <cell r="H6213">
            <v>5833.333333333333</v>
          </cell>
          <cell r="I6213" t="str">
            <v>US</v>
          </cell>
          <cell r="J6213" t="str">
            <v>Greene</v>
          </cell>
          <cell r="K6213">
            <v>329583.33333333331</v>
          </cell>
          <cell r="L6213">
            <v>329583.33333333331</v>
          </cell>
          <cell r="M6213">
            <v>5833.333333333333</v>
          </cell>
        </row>
        <row r="6214">
          <cell r="A6214">
            <v>37987</v>
          </cell>
          <cell r="B6214" t="str">
            <v>Coal</v>
          </cell>
          <cell r="C6214" t="str">
            <v>Chattanooga</v>
          </cell>
          <cell r="D6214" t="str">
            <v>K&amp;K Coal</v>
          </cell>
          <cell r="E6214">
            <v>61</v>
          </cell>
          <cell r="G6214" t="str">
            <v>$/ton</v>
          </cell>
          <cell r="H6214">
            <v>5833.333333333333</v>
          </cell>
          <cell r="I6214" t="str">
            <v>US</v>
          </cell>
          <cell r="J6214" t="str">
            <v>Greene</v>
          </cell>
          <cell r="K6214">
            <v>355833.33333333331</v>
          </cell>
          <cell r="L6214">
            <v>355833.33333333331</v>
          </cell>
          <cell r="M6214">
            <v>5833.333333333333</v>
          </cell>
        </row>
        <row r="6215">
          <cell r="A6215">
            <v>38018</v>
          </cell>
          <cell r="B6215" t="str">
            <v>Coal</v>
          </cell>
          <cell r="C6215" t="str">
            <v>Chattanooga</v>
          </cell>
          <cell r="D6215" t="str">
            <v>K&amp;K Coal</v>
          </cell>
          <cell r="E6215">
            <v>61</v>
          </cell>
          <cell r="G6215" t="str">
            <v>$/ton</v>
          </cell>
          <cell r="H6215">
            <v>5833.333333333333</v>
          </cell>
          <cell r="I6215" t="str">
            <v>US</v>
          </cell>
          <cell r="J6215" t="str">
            <v>Greene</v>
          </cell>
          <cell r="K6215">
            <v>355833.33333333331</v>
          </cell>
          <cell r="L6215">
            <v>355833.33333333331</v>
          </cell>
          <cell r="M6215">
            <v>5833.333333333333</v>
          </cell>
        </row>
        <row r="6216">
          <cell r="A6216">
            <v>38047</v>
          </cell>
          <cell r="B6216" t="str">
            <v>Coal</v>
          </cell>
          <cell r="C6216" t="str">
            <v>Chattanooga</v>
          </cell>
          <cell r="D6216" t="str">
            <v>K&amp;K Coal</v>
          </cell>
          <cell r="E6216">
            <v>61</v>
          </cell>
          <cell r="G6216" t="str">
            <v>$/ton</v>
          </cell>
          <cell r="H6216">
            <v>5833.333333333333</v>
          </cell>
          <cell r="I6216" t="str">
            <v>US</v>
          </cell>
          <cell r="J6216" t="str">
            <v>Greene</v>
          </cell>
          <cell r="K6216">
            <v>355833.33333333331</v>
          </cell>
          <cell r="L6216">
            <v>355833.33333333331</v>
          </cell>
          <cell r="M6216">
            <v>5833.333333333333</v>
          </cell>
        </row>
        <row r="6217">
          <cell r="A6217">
            <v>38078</v>
          </cell>
          <cell r="B6217" t="str">
            <v>Coal</v>
          </cell>
          <cell r="C6217" t="str">
            <v>Chattanooga</v>
          </cell>
          <cell r="D6217" t="str">
            <v>K&amp;K Coal</v>
          </cell>
          <cell r="E6217">
            <v>61</v>
          </cell>
          <cell r="G6217" t="str">
            <v>$/ton</v>
          </cell>
          <cell r="H6217">
            <v>5833.333333333333</v>
          </cell>
          <cell r="I6217" t="str">
            <v>US</v>
          </cell>
          <cell r="J6217" t="str">
            <v>Greene</v>
          </cell>
          <cell r="K6217">
            <v>355833.33333333331</v>
          </cell>
          <cell r="L6217">
            <v>355833.33333333331</v>
          </cell>
          <cell r="M6217">
            <v>5833.333333333333</v>
          </cell>
        </row>
        <row r="6218">
          <cell r="A6218">
            <v>38108</v>
          </cell>
          <cell r="B6218" t="str">
            <v>Coal</v>
          </cell>
          <cell r="C6218" t="str">
            <v>Chattanooga</v>
          </cell>
          <cell r="D6218" t="str">
            <v>K&amp;K Coal</v>
          </cell>
          <cell r="E6218">
            <v>61</v>
          </cell>
          <cell r="G6218" t="str">
            <v>$/ton</v>
          </cell>
          <cell r="H6218">
            <v>5833.333333333333</v>
          </cell>
          <cell r="I6218" t="str">
            <v>US</v>
          </cell>
          <cell r="J6218" t="str">
            <v>Greene</v>
          </cell>
          <cell r="K6218">
            <v>355833.33333333331</v>
          </cell>
          <cell r="L6218">
            <v>355833.33333333331</v>
          </cell>
          <cell r="M6218">
            <v>5833.333333333333</v>
          </cell>
        </row>
        <row r="6219">
          <cell r="A6219">
            <v>38139</v>
          </cell>
          <cell r="B6219" t="str">
            <v>Coal</v>
          </cell>
          <cell r="C6219" t="str">
            <v>Chattanooga</v>
          </cell>
          <cell r="D6219" t="str">
            <v>K&amp;K Coal</v>
          </cell>
          <cell r="E6219">
            <v>62</v>
          </cell>
          <cell r="G6219" t="str">
            <v>$/ton</v>
          </cell>
          <cell r="H6219">
            <v>5833.333333333333</v>
          </cell>
          <cell r="I6219" t="str">
            <v>US</v>
          </cell>
          <cell r="J6219" t="str">
            <v>Greene</v>
          </cell>
          <cell r="K6219">
            <v>361666.66666666663</v>
          </cell>
          <cell r="L6219">
            <v>361666.66666666663</v>
          </cell>
          <cell r="M6219">
            <v>5833.333333333333</v>
          </cell>
        </row>
        <row r="6220">
          <cell r="A6220">
            <v>38169</v>
          </cell>
          <cell r="B6220" t="str">
            <v>Coal</v>
          </cell>
          <cell r="C6220" t="str">
            <v>Chattanooga</v>
          </cell>
          <cell r="D6220" t="str">
            <v>K&amp;K Coal</v>
          </cell>
          <cell r="E6220">
            <v>62</v>
          </cell>
          <cell r="G6220" t="str">
            <v>$/ton</v>
          </cell>
          <cell r="H6220">
            <v>5833.333333333333</v>
          </cell>
          <cell r="I6220" t="str">
            <v>US</v>
          </cell>
          <cell r="J6220" t="str">
            <v>Greene</v>
          </cell>
          <cell r="K6220">
            <v>361666.66666666663</v>
          </cell>
          <cell r="L6220">
            <v>361666.66666666663</v>
          </cell>
          <cell r="M6220">
            <v>5833.333333333333</v>
          </cell>
        </row>
        <row r="6221">
          <cell r="A6221">
            <v>38200</v>
          </cell>
          <cell r="B6221" t="str">
            <v>Coal</v>
          </cell>
          <cell r="C6221" t="str">
            <v>Chattanooga</v>
          </cell>
          <cell r="D6221" t="str">
            <v>K&amp;K Coal</v>
          </cell>
          <cell r="E6221">
            <v>62</v>
          </cell>
          <cell r="G6221" t="str">
            <v>$/ton</v>
          </cell>
          <cell r="H6221">
            <v>5833.333333333333</v>
          </cell>
          <cell r="I6221" t="str">
            <v>US</v>
          </cell>
          <cell r="J6221" t="str">
            <v>Greene</v>
          </cell>
          <cell r="K6221">
            <v>361666.66666666663</v>
          </cell>
          <cell r="L6221">
            <v>361666.66666666663</v>
          </cell>
          <cell r="M6221">
            <v>5833.333333333333</v>
          </cell>
        </row>
        <row r="6222">
          <cell r="A6222">
            <v>38231</v>
          </cell>
          <cell r="B6222" t="str">
            <v>Coal</v>
          </cell>
          <cell r="C6222" t="str">
            <v>Chattanooga</v>
          </cell>
          <cell r="D6222" t="str">
            <v>K&amp;K Coal</v>
          </cell>
          <cell r="E6222">
            <v>62</v>
          </cell>
          <cell r="G6222" t="str">
            <v>$/ton</v>
          </cell>
          <cell r="H6222">
            <v>5833.333333333333</v>
          </cell>
          <cell r="I6222" t="str">
            <v>US</v>
          </cell>
          <cell r="J6222" t="str">
            <v>Greene</v>
          </cell>
          <cell r="K6222">
            <v>361666.66666666663</v>
          </cell>
          <cell r="L6222">
            <v>361666.66666666663</v>
          </cell>
          <cell r="M6222">
            <v>5833.333333333333</v>
          </cell>
        </row>
        <row r="6223">
          <cell r="A6223">
            <v>38261</v>
          </cell>
          <cell r="B6223" t="str">
            <v>Coal</v>
          </cell>
          <cell r="C6223" t="str">
            <v>Chattanooga</v>
          </cell>
          <cell r="D6223" t="str">
            <v>K&amp;K Coal</v>
          </cell>
          <cell r="E6223">
            <v>62</v>
          </cell>
          <cell r="G6223" t="str">
            <v>$/ton</v>
          </cell>
          <cell r="H6223">
            <v>5833.333333333333</v>
          </cell>
          <cell r="I6223" t="str">
            <v>US</v>
          </cell>
          <cell r="J6223" t="str">
            <v>Greene</v>
          </cell>
          <cell r="K6223">
            <v>361666.66666666663</v>
          </cell>
          <cell r="L6223">
            <v>361666.66666666663</v>
          </cell>
          <cell r="M6223">
            <v>5833.333333333333</v>
          </cell>
        </row>
        <row r="6224">
          <cell r="A6224">
            <v>38292</v>
          </cell>
          <cell r="B6224" t="str">
            <v>Coal</v>
          </cell>
          <cell r="C6224" t="str">
            <v>Chattanooga</v>
          </cell>
          <cell r="D6224" t="str">
            <v>K&amp;K Coal</v>
          </cell>
          <cell r="E6224">
            <v>62</v>
          </cell>
          <cell r="G6224" t="str">
            <v>$/ton</v>
          </cell>
          <cell r="H6224">
            <v>5833.333333333333</v>
          </cell>
          <cell r="I6224" t="str">
            <v>US</v>
          </cell>
          <cell r="J6224" t="str">
            <v>Greene</v>
          </cell>
          <cell r="K6224">
            <v>361666.66666666663</v>
          </cell>
          <cell r="L6224">
            <v>361666.66666666663</v>
          </cell>
          <cell r="M6224">
            <v>5833.333333333333</v>
          </cell>
        </row>
        <row r="6225">
          <cell r="A6225">
            <v>38322</v>
          </cell>
          <cell r="B6225" t="str">
            <v>Coal</v>
          </cell>
          <cell r="C6225" t="str">
            <v>Chattanooga</v>
          </cell>
          <cell r="D6225" t="str">
            <v>K&amp;K Coal</v>
          </cell>
          <cell r="E6225">
            <v>62</v>
          </cell>
          <cell r="G6225" t="str">
            <v>$/ton</v>
          </cell>
          <cell r="H6225">
            <v>5833.333333333333</v>
          </cell>
          <cell r="I6225" t="str">
            <v>US</v>
          </cell>
          <cell r="J6225" t="str">
            <v>Greene</v>
          </cell>
          <cell r="K6225">
            <v>361666.66666666663</v>
          </cell>
          <cell r="L6225">
            <v>361666.66666666663</v>
          </cell>
          <cell r="M6225">
            <v>5833.333333333333</v>
          </cell>
        </row>
        <row r="6226">
          <cell r="A6226">
            <v>38353</v>
          </cell>
          <cell r="B6226" t="str">
            <v>Coal</v>
          </cell>
          <cell r="C6226" t="str">
            <v>Chattanooga</v>
          </cell>
          <cell r="D6226" t="str">
            <v>K&amp;K Coal</v>
          </cell>
          <cell r="E6226">
            <v>85</v>
          </cell>
          <cell r="G6226" t="str">
            <v>$/ton</v>
          </cell>
          <cell r="H6226">
            <v>5833.333333333333</v>
          </cell>
          <cell r="I6226" t="str">
            <v>US</v>
          </cell>
          <cell r="J6226" t="str">
            <v>Greene</v>
          </cell>
          <cell r="K6226">
            <v>495833.33333333331</v>
          </cell>
          <cell r="L6226">
            <v>495833.33333333331</v>
          </cell>
          <cell r="M6226">
            <v>5833.333333333333</v>
          </cell>
        </row>
        <row r="6227">
          <cell r="A6227">
            <v>38384</v>
          </cell>
          <cell r="B6227" t="str">
            <v>Coal</v>
          </cell>
          <cell r="C6227" t="str">
            <v>Chattanooga</v>
          </cell>
          <cell r="D6227" t="str">
            <v>K&amp;K Coal</v>
          </cell>
          <cell r="E6227">
            <v>85</v>
          </cell>
          <cell r="G6227" t="str">
            <v>$/ton</v>
          </cell>
          <cell r="H6227">
            <v>5833.333333333333</v>
          </cell>
          <cell r="I6227" t="str">
            <v>US</v>
          </cell>
          <cell r="J6227" t="str">
            <v>Greene</v>
          </cell>
          <cell r="K6227">
            <v>495833.33333333331</v>
          </cell>
          <cell r="L6227">
            <v>495833.33333333331</v>
          </cell>
          <cell r="M6227">
            <v>5833.333333333333</v>
          </cell>
        </row>
        <row r="6228">
          <cell r="A6228">
            <v>38412</v>
          </cell>
          <cell r="B6228" t="str">
            <v>Coal</v>
          </cell>
          <cell r="C6228" t="str">
            <v>Chattanooga</v>
          </cell>
          <cell r="D6228" t="str">
            <v>K&amp;K Coal</v>
          </cell>
          <cell r="E6228">
            <v>85</v>
          </cell>
          <cell r="G6228" t="str">
            <v>$/ton</v>
          </cell>
          <cell r="H6228">
            <v>5833.333333333333</v>
          </cell>
          <cell r="I6228" t="str">
            <v>US</v>
          </cell>
          <cell r="J6228" t="str">
            <v>Greene</v>
          </cell>
          <cell r="K6228">
            <v>495833.33333333331</v>
          </cell>
          <cell r="L6228">
            <v>495833.33333333331</v>
          </cell>
          <cell r="M6228">
            <v>5833.333333333333</v>
          </cell>
        </row>
        <row r="6229">
          <cell r="A6229">
            <v>38443</v>
          </cell>
          <cell r="B6229" t="str">
            <v>Coal</v>
          </cell>
          <cell r="C6229" t="str">
            <v>Chattanooga</v>
          </cell>
          <cell r="D6229" t="str">
            <v>K&amp;K Coal</v>
          </cell>
          <cell r="E6229">
            <v>85</v>
          </cell>
          <cell r="G6229" t="str">
            <v>$/ton</v>
          </cell>
          <cell r="H6229">
            <v>5833.333333333333</v>
          </cell>
          <cell r="I6229" t="str">
            <v>US</v>
          </cell>
          <cell r="J6229" t="str">
            <v>Greene</v>
          </cell>
          <cell r="K6229">
            <v>495833.33333333331</v>
          </cell>
          <cell r="L6229">
            <v>495833.33333333331</v>
          </cell>
          <cell r="M6229">
            <v>5833.333333333333</v>
          </cell>
        </row>
        <row r="6230">
          <cell r="A6230">
            <v>38473</v>
          </cell>
          <cell r="B6230" t="str">
            <v>Coal</v>
          </cell>
          <cell r="C6230" t="str">
            <v>Chattanooga</v>
          </cell>
          <cell r="D6230" t="str">
            <v>K&amp;K Coal</v>
          </cell>
          <cell r="E6230">
            <v>85</v>
          </cell>
          <cell r="G6230" t="str">
            <v>$/ton</v>
          </cell>
          <cell r="H6230">
            <v>5833.333333333333</v>
          </cell>
          <cell r="I6230" t="str">
            <v>US</v>
          </cell>
          <cell r="J6230" t="str">
            <v>Greene</v>
          </cell>
          <cell r="K6230">
            <v>495833.33333333331</v>
          </cell>
          <cell r="L6230">
            <v>495833.33333333331</v>
          </cell>
          <cell r="M6230">
            <v>5833.333333333333</v>
          </cell>
        </row>
        <row r="6231">
          <cell r="A6231">
            <v>38504</v>
          </cell>
          <cell r="B6231" t="str">
            <v>Coal</v>
          </cell>
          <cell r="C6231" t="str">
            <v>Chattanooga</v>
          </cell>
          <cell r="D6231" t="str">
            <v>K&amp;K Coal</v>
          </cell>
          <cell r="E6231">
            <v>85</v>
          </cell>
          <cell r="G6231" t="str">
            <v>$/ton</v>
          </cell>
          <cell r="H6231">
            <v>5833.333333333333</v>
          </cell>
          <cell r="I6231" t="str">
            <v>US</v>
          </cell>
          <cell r="J6231" t="str">
            <v>Greene</v>
          </cell>
          <cell r="K6231">
            <v>495833.33333333331</v>
          </cell>
          <cell r="L6231">
            <v>495833.33333333331</v>
          </cell>
          <cell r="M6231">
            <v>5833.333333333333</v>
          </cell>
        </row>
        <row r="6232">
          <cell r="A6232">
            <v>38534</v>
          </cell>
          <cell r="B6232" t="str">
            <v>Coal</v>
          </cell>
          <cell r="C6232" t="str">
            <v>Chattanooga</v>
          </cell>
          <cell r="D6232" t="str">
            <v>K&amp;K Coal</v>
          </cell>
          <cell r="E6232">
            <v>85</v>
          </cell>
          <cell r="G6232" t="str">
            <v>$/ton</v>
          </cell>
          <cell r="H6232">
            <v>5833.333333333333</v>
          </cell>
          <cell r="I6232" t="str">
            <v>US</v>
          </cell>
          <cell r="J6232" t="str">
            <v>Greene</v>
          </cell>
          <cell r="K6232">
            <v>495833.33333333331</v>
          </cell>
          <cell r="L6232">
            <v>495833.33333333331</v>
          </cell>
          <cell r="M6232">
            <v>5833.333333333333</v>
          </cell>
        </row>
        <row r="6233">
          <cell r="A6233">
            <v>38565</v>
          </cell>
          <cell r="B6233" t="str">
            <v>Coal</v>
          </cell>
          <cell r="C6233" t="str">
            <v>Chattanooga</v>
          </cell>
          <cell r="D6233" t="str">
            <v>K&amp;K Coal</v>
          </cell>
          <cell r="E6233">
            <v>85</v>
          </cell>
          <cell r="G6233" t="str">
            <v>$/ton</v>
          </cell>
          <cell r="H6233">
            <v>5833.333333333333</v>
          </cell>
          <cell r="I6233" t="str">
            <v>US</v>
          </cell>
          <cell r="J6233" t="str">
            <v>Greene</v>
          </cell>
          <cell r="K6233">
            <v>495833.33333333331</v>
          </cell>
          <cell r="L6233">
            <v>495833.33333333331</v>
          </cell>
          <cell r="M6233">
            <v>5833.333333333333</v>
          </cell>
        </row>
        <row r="6234">
          <cell r="A6234">
            <v>38596</v>
          </cell>
          <cell r="B6234" t="str">
            <v>Coal</v>
          </cell>
          <cell r="C6234" t="str">
            <v>Chattanooga</v>
          </cell>
          <cell r="D6234" t="str">
            <v>K&amp;K Coal</v>
          </cell>
          <cell r="E6234">
            <v>85</v>
          </cell>
          <cell r="G6234" t="str">
            <v>$/ton</v>
          </cell>
          <cell r="H6234">
            <v>5833.333333333333</v>
          </cell>
          <cell r="I6234" t="str">
            <v>US</v>
          </cell>
          <cell r="J6234" t="str">
            <v>Greene</v>
          </cell>
          <cell r="K6234">
            <v>495833.33333333331</v>
          </cell>
          <cell r="L6234">
            <v>495833.33333333331</v>
          </cell>
          <cell r="M6234">
            <v>5833.333333333333</v>
          </cell>
        </row>
        <row r="6235">
          <cell r="A6235">
            <v>38626</v>
          </cell>
          <cell r="B6235" t="str">
            <v>Coal</v>
          </cell>
          <cell r="C6235" t="str">
            <v>Chattanooga</v>
          </cell>
          <cell r="D6235" t="str">
            <v>K&amp;K Coal</v>
          </cell>
          <cell r="E6235">
            <v>85</v>
          </cell>
          <cell r="G6235" t="str">
            <v>$/ton</v>
          </cell>
          <cell r="H6235">
            <v>5833.333333333333</v>
          </cell>
          <cell r="I6235" t="str">
            <v>US</v>
          </cell>
          <cell r="J6235" t="str">
            <v>Greene</v>
          </cell>
          <cell r="K6235">
            <v>495833.33333333331</v>
          </cell>
          <cell r="L6235">
            <v>495833.33333333331</v>
          </cell>
          <cell r="M6235">
            <v>5833.333333333333</v>
          </cell>
        </row>
        <row r="6236">
          <cell r="A6236">
            <v>38657</v>
          </cell>
          <cell r="B6236" t="str">
            <v>Coal</v>
          </cell>
          <cell r="C6236" t="str">
            <v>Chattanooga</v>
          </cell>
          <cell r="D6236" t="str">
            <v>K&amp;K Coal</v>
          </cell>
          <cell r="E6236">
            <v>85</v>
          </cell>
          <cell r="G6236" t="str">
            <v>$/ton</v>
          </cell>
          <cell r="H6236">
            <v>5833.333333333333</v>
          </cell>
          <cell r="I6236" t="str">
            <v>US</v>
          </cell>
          <cell r="J6236" t="str">
            <v>Greene</v>
          </cell>
          <cell r="K6236">
            <v>495833.33333333331</v>
          </cell>
          <cell r="L6236">
            <v>495833.33333333331</v>
          </cell>
          <cell r="M6236">
            <v>5833.333333333333</v>
          </cell>
        </row>
        <row r="6237">
          <cell r="A6237">
            <v>38687</v>
          </cell>
          <cell r="B6237" t="str">
            <v>Coal</v>
          </cell>
          <cell r="C6237" t="str">
            <v>Chattanooga</v>
          </cell>
          <cell r="D6237" t="str">
            <v>K&amp;K Coal</v>
          </cell>
          <cell r="E6237">
            <v>85</v>
          </cell>
          <cell r="G6237" t="str">
            <v>$/ton</v>
          </cell>
          <cell r="H6237">
            <v>5833.333333333333</v>
          </cell>
          <cell r="I6237" t="str">
            <v>US</v>
          </cell>
          <cell r="J6237" t="str">
            <v>Greene</v>
          </cell>
          <cell r="K6237">
            <v>495833.33333333331</v>
          </cell>
          <cell r="L6237">
            <v>495833.33333333331</v>
          </cell>
          <cell r="M6237">
            <v>5833.333333333333</v>
          </cell>
        </row>
        <row r="6238">
          <cell r="A6238">
            <v>37987</v>
          </cell>
          <cell r="B6238" t="str">
            <v>Coal</v>
          </cell>
          <cell r="C6238" t="str">
            <v>Camden</v>
          </cell>
          <cell r="D6238" t="str">
            <v>Central App</v>
          </cell>
          <cell r="E6238">
            <v>76.5</v>
          </cell>
          <cell r="G6238" t="str">
            <v>$/ton</v>
          </cell>
          <cell r="H6238">
            <v>505</v>
          </cell>
          <cell r="I6238" t="str">
            <v>US</v>
          </cell>
          <cell r="J6238" t="str">
            <v>Greene</v>
          </cell>
          <cell r="K6238">
            <v>38632.5</v>
          </cell>
          <cell r="L6238">
            <v>38632.5</v>
          </cell>
          <cell r="M6238">
            <v>505</v>
          </cell>
        </row>
        <row r="6239">
          <cell r="A6239">
            <v>37622</v>
          </cell>
          <cell r="B6239" t="str">
            <v>Coal</v>
          </cell>
          <cell r="C6239" t="str">
            <v>Camden</v>
          </cell>
          <cell r="D6239" t="str">
            <v>Central Applachia</v>
          </cell>
          <cell r="E6239">
            <v>53.72</v>
          </cell>
          <cell r="G6239" t="str">
            <v>$/ton</v>
          </cell>
          <cell r="H6239">
            <v>4550</v>
          </cell>
          <cell r="I6239" t="str">
            <v>US</v>
          </cell>
          <cell r="J6239" t="str">
            <v>Greene</v>
          </cell>
          <cell r="K6239">
            <v>244426</v>
          </cell>
          <cell r="L6239">
            <v>244426</v>
          </cell>
          <cell r="M6239">
            <v>4550</v>
          </cell>
        </row>
        <row r="6240">
          <cell r="A6240">
            <v>37653</v>
          </cell>
          <cell r="B6240" t="str">
            <v>Coal</v>
          </cell>
          <cell r="C6240" t="str">
            <v>Camden</v>
          </cell>
          <cell r="D6240" t="str">
            <v>Central Applachia</v>
          </cell>
          <cell r="E6240">
            <v>53.72</v>
          </cell>
          <cell r="G6240" t="str">
            <v>$/ton</v>
          </cell>
          <cell r="H6240">
            <v>4550</v>
          </cell>
          <cell r="I6240" t="str">
            <v>US</v>
          </cell>
          <cell r="J6240" t="str">
            <v>Greene</v>
          </cell>
          <cell r="K6240">
            <v>244426</v>
          </cell>
          <cell r="L6240">
            <v>244426</v>
          </cell>
          <cell r="M6240">
            <v>4550</v>
          </cell>
        </row>
        <row r="6241">
          <cell r="A6241">
            <v>37681</v>
          </cell>
          <cell r="B6241" t="str">
            <v>Coal</v>
          </cell>
          <cell r="C6241" t="str">
            <v>Camden</v>
          </cell>
          <cell r="D6241" t="str">
            <v>Central Applachia</v>
          </cell>
          <cell r="E6241">
            <v>53.72</v>
          </cell>
          <cell r="G6241" t="str">
            <v>$/ton</v>
          </cell>
          <cell r="H6241">
            <v>4550</v>
          </cell>
          <cell r="I6241" t="str">
            <v>US</v>
          </cell>
          <cell r="J6241" t="str">
            <v>Greene</v>
          </cell>
          <cell r="K6241">
            <v>244426</v>
          </cell>
          <cell r="L6241">
            <v>244426</v>
          </cell>
          <cell r="M6241">
            <v>4550</v>
          </cell>
        </row>
        <row r="6242">
          <cell r="A6242">
            <v>37712</v>
          </cell>
          <cell r="B6242" t="str">
            <v>Coal</v>
          </cell>
          <cell r="C6242" t="str">
            <v>Camden</v>
          </cell>
          <cell r="D6242" t="str">
            <v>Central Applachia</v>
          </cell>
          <cell r="E6242">
            <v>53.72</v>
          </cell>
          <cell r="G6242" t="str">
            <v>$/ton</v>
          </cell>
          <cell r="H6242">
            <v>4550</v>
          </cell>
          <cell r="I6242" t="str">
            <v>US</v>
          </cell>
          <cell r="J6242" t="str">
            <v>Greene</v>
          </cell>
          <cell r="K6242">
            <v>244426</v>
          </cell>
          <cell r="L6242">
            <v>244426</v>
          </cell>
          <cell r="M6242">
            <v>4550</v>
          </cell>
        </row>
        <row r="6243">
          <cell r="A6243">
            <v>37742</v>
          </cell>
          <cell r="B6243" t="str">
            <v>Coal</v>
          </cell>
          <cell r="C6243" t="str">
            <v>Camden</v>
          </cell>
          <cell r="D6243" t="str">
            <v>Central Applachia</v>
          </cell>
          <cell r="E6243">
            <v>53.72</v>
          </cell>
          <cell r="G6243" t="str">
            <v>$/ton</v>
          </cell>
          <cell r="H6243">
            <v>4550</v>
          </cell>
          <cell r="I6243" t="str">
            <v>US</v>
          </cell>
          <cell r="J6243" t="str">
            <v>Greene</v>
          </cell>
          <cell r="K6243">
            <v>244426</v>
          </cell>
          <cell r="L6243">
            <v>244426</v>
          </cell>
          <cell r="M6243">
            <v>4550</v>
          </cell>
        </row>
        <row r="6244">
          <cell r="A6244">
            <v>37773</v>
          </cell>
          <cell r="B6244" t="str">
            <v>Coal</v>
          </cell>
          <cell r="C6244" t="str">
            <v>Camden</v>
          </cell>
          <cell r="D6244" t="str">
            <v>Central Applachia</v>
          </cell>
          <cell r="E6244">
            <v>53.72</v>
          </cell>
          <cell r="G6244" t="str">
            <v>$/ton</v>
          </cell>
          <cell r="H6244">
            <v>4550</v>
          </cell>
          <cell r="I6244" t="str">
            <v>US</v>
          </cell>
          <cell r="J6244" t="str">
            <v>Greene</v>
          </cell>
          <cell r="K6244">
            <v>244426</v>
          </cell>
          <cell r="L6244">
            <v>244426</v>
          </cell>
          <cell r="M6244">
            <v>4550</v>
          </cell>
        </row>
        <row r="6245">
          <cell r="A6245">
            <v>37803</v>
          </cell>
          <cell r="B6245" t="str">
            <v>Coal</v>
          </cell>
          <cell r="C6245" t="str">
            <v>Camden</v>
          </cell>
          <cell r="D6245" t="str">
            <v>Central Applachia</v>
          </cell>
          <cell r="E6245">
            <v>53.72</v>
          </cell>
          <cell r="G6245" t="str">
            <v>$/ton</v>
          </cell>
          <cell r="H6245">
            <v>4550</v>
          </cell>
          <cell r="I6245" t="str">
            <v>US</v>
          </cell>
          <cell r="J6245" t="str">
            <v>Greene</v>
          </cell>
          <cell r="K6245">
            <v>244426</v>
          </cell>
          <cell r="L6245">
            <v>244426</v>
          </cell>
          <cell r="M6245">
            <v>4550</v>
          </cell>
        </row>
        <row r="6246">
          <cell r="A6246">
            <v>37834</v>
          </cell>
          <cell r="B6246" t="str">
            <v>Coal</v>
          </cell>
          <cell r="C6246" t="str">
            <v>Camden</v>
          </cell>
          <cell r="D6246" t="str">
            <v>Central Applachia</v>
          </cell>
          <cell r="E6246">
            <v>53.72</v>
          </cell>
          <cell r="G6246" t="str">
            <v>$/ton</v>
          </cell>
          <cell r="H6246">
            <v>4550</v>
          </cell>
          <cell r="I6246" t="str">
            <v>US</v>
          </cell>
          <cell r="J6246" t="str">
            <v>Greene</v>
          </cell>
          <cell r="K6246">
            <v>244426</v>
          </cell>
          <cell r="L6246">
            <v>244426</v>
          </cell>
          <cell r="M6246">
            <v>4550</v>
          </cell>
        </row>
        <row r="6247">
          <cell r="A6247">
            <v>37865</v>
          </cell>
          <cell r="B6247" t="str">
            <v>Coal</v>
          </cell>
          <cell r="C6247" t="str">
            <v>Camden</v>
          </cell>
          <cell r="D6247" t="str">
            <v>Central Applachia</v>
          </cell>
          <cell r="E6247">
            <v>53.72</v>
          </cell>
          <cell r="G6247" t="str">
            <v>$/ton</v>
          </cell>
          <cell r="H6247">
            <v>4550</v>
          </cell>
          <cell r="I6247" t="str">
            <v>US</v>
          </cell>
          <cell r="J6247" t="str">
            <v>Greene</v>
          </cell>
          <cell r="K6247">
            <v>244426</v>
          </cell>
          <cell r="L6247">
            <v>244426</v>
          </cell>
          <cell r="M6247">
            <v>4550</v>
          </cell>
        </row>
        <row r="6248">
          <cell r="A6248">
            <v>37895</v>
          </cell>
          <cell r="B6248" t="str">
            <v>Coal</v>
          </cell>
          <cell r="C6248" t="str">
            <v>Camden</v>
          </cell>
          <cell r="D6248" t="str">
            <v>Central Applachia</v>
          </cell>
          <cell r="E6248">
            <v>53.72</v>
          </cell>
          <cell r="G6248" t="str">
            <v>$/ton</v>
          </cell>
          <cell r="H6248">
            <v>4550</v>
          </cell>
          <cell r="I6248" t="str">
            <v>US</v>
          </cell>
          <cell r="J6248" t="str">
            <v>Greene</v>
          </cell>
          <cell r="K6248">
            <v>244426</v>
          </cell>
          <cell r="L6248">
            <v>244426</v>
          </cell>
          <cell r="M6248">
            <v>4550</v>
          </cell>
        </row>
        <row r="6249">
          <cell r="A6249">
            <v>37926</v>
          </cell>
          <cell r="B6249" t="str">
            <v>Coal</v>
          </cell>
          <cell r="C6249" t="str">
            <v>Camden</v>
          </cell>
          <cell r="D6249" t="str">
            <v>Central Applachia</v>
          </cell>
          <cell r="E6249">
            <v>53.72</v>
          </cell>
          <cell r="G6249" t="str">
            <v>$/ton</v>
          </cell>
          <cell r="H6249">
            <v>4550</v>
          </cell>
          <cell r="I6249" t="str">
            <v>US</v>
          </cell>
          <cell r="J6249" t="str">
            <v>Greene</v>
          </cell>
          <cell r="K6249">
            <v>244426</v>
          </cell>
          <cell r="L6249">
            <v>244426</v>
          </cell>
          <cell r="M6249">
            <v>4550</v>
          </cell>
        </row>
        <row r="6250">
          <cell r="A6250">
            <v>37956</v>
          </cell>
          <cell r="B6250" t="str">
            <v>Coal</v>
          </cell>
          <cell r="C6250" t="str">
            <v>Camden</v>
          </cell>
          <cell r="D6250" t="str">
            <v>Central Applachia</v>
          </cell>
          <cell r="E6250">
            <v>53.72</v>
          </cell>
          <cell r="G6250" t="str">
            <v>$/ton</v>
          </cell>
          <cell r="H6250">
            <v>4550</v>
          </cell>
          <cell r="I6250" t="str">
            <v>US</v>
          </cell>
          <cell r="J6250" t="str">
            <v>Greene</v>
          </cell>
          <cell r="K6250">
            <v>244426</v>
          </cell>
          <cell r="L6250">
            <v>244426</v>
          </cell>
          <cell r="M6250">
            <v>4550</v>
          </cell>
        </row>
        <row r="6251">
          <cell r="A6251">
            <v>38384</v>
          </cell>
          <cell r="B6251" t="str">
            <v>Coal</v>
          </cell>
          <cell r="C6251" t="str">
            <v>Camden</v>
          </cell>
          <cell r="D6251" t="str">
            <v>Central Applachia</v>
          </cell>
          <cell r="E6251">
            <v>70</v>
          </cell>
          <cell r="F6251">
            <v>18.684000000000001</v>
          </cell>
          <cell r="G6251" t="str">
            <v>$/ton</v>
          </cell>
          <cell r="H6251">
            <v>4550</v>
          </cell>
          <cell r="I6251" t="str">
            <v>US</v>
          </cell>
          <cell r="J6251" t="str">
            <v>Greene</v>
          </cell>
          <cell r="K6251">
            <v>403512.2</v>
          </cell>
          <cell r="L6251">
            <v>318500</v>
          </cell>
          <cell r="M6251">
            <v>4550</v>
          </cell>
        </row>
        <row r="6252">
          <cell r="A6252">
            <v>38412</v>
          </cell>
          <cell r="B6252" t="str">
            <v>Coal</v>
          </cell>
          <cell r="C6252" t="str">
            <v>Camden</v>
          </cell>
          <cell r="D6252" t="str">
            <v>Central Applachia</v>
          </cell>
          <cell r="E6252">
            <v>70</v>
          </cell>
          <cell r="F6252">
            <v>18.684000000000001</v>
          </cell>
          <cell r="G6252" t="str">
            <v>$/ton</v>
          </cell>
          <cell r="H6252">
            <v>4550</v>
          </cell>
          <cell r="I6252" t="str">
            <v>US</v>
          </cell>
          <cell r="J6252" t="str">
            <v>Greene</v>
          </cell>
          <cell r="K6252">
            <v>403512.2</v>
          </cell>
          <cell r="L6252">
            <v>318500</v>
          </cell>
          <cell r="M6252">
            <v>4550</v>
          </cell>
        </row>
        <row r="6253">
          <cell r="A6253">
            <v>38443</v>
          </cell>
          <cell r="B6253" t="str">
            <v>Coal</v>
          </cell>
          <cell r="C6253" t="str">
            <v>Camden</v>
          </cell>
          <cell r="D6253" t="str">
            <v>Central Applachia</v>
          </cell>
          <cell r="E6253">
            <v>70</v>
          </cell>
          <cell r="F6253">
            <v>18.684000000000001</v>
          </cell>
          <cell r="G6253" t="str">
            <v>$/ton</v>
          </cell>
          <cell r="H6253">
            <v>4550</v>
          </cell>
          <cell r="I6253" t="str">
            <v>US</v>
          </cell>
          <cell r="J6253" t="str">
            <v>Greene</v>
          </cell>
          <cell r="K6253">
            <v>403512.2</v>
          </cell>
          <cell r="L6253">
            <v>318500</v>
          </cell>
          <cell r="M6253">
            <v>4550</v>
          </cell>
        </row>
        <row r="6254">
          <cell r="A6254">
            <v>38473</v>
          </cell>
          <cell r="B6254" t="str">
            <v>Coal</v>
          </cell>
          <cell r="C6254" t="str">
            <v>Camden</v>
          </cell>
          <cell r="D6254" t="str">
            <v>Central Applachia</v>
          </cell>
          <cell r="E6254">
            <v>70</v>
          </cell>
          <cell r="F6254">
            <v>18.684000000000001</v>
          </cell>
          <cell r="G6254" t="str">
            <v>$/ton</v>
          </cell>
          <cell r="H6254">
            <v>4550</v>
          </cell>
          <cell r="I6254" t="str">
            <v>US</v>
          </cell>
          <cell r="J6254" t="str">
            <v>Greene</v>
          </cell>
          <cell r="K6254">
            <v>403512.2</v>
          </cell>
          <cell r="L6254">
            <v>318500</v>
          </cell>
          <cell r="M6254">
            <v>4550</v>
          </cell>
        </row>
        <row r="6255">
          <cell r="A6255">
            <v>38504</v>
          </cell>
          <cell r="B6255" t="str">
            <v>Coal</v>
          </cell>
          <cell r="C6255" t="str">
            <v>Camden</v>
          </cell>
          <cell r="D6255" t="str">
            <v>Central Applachia</v>
          </cell>
          <cell r="E6255">
            <v>70</v>
          </cell>
          <cell r="F6255">
            <v>18.684000000000001</v>
          </cell>
          <cell r="G6255" t="str">
            <v>$/ton</v>
          </cell>
          <cell r="H6255">
            <v>4550</v>
          </cell>
          <cell r="I6255" t="str">
            <v>US</v>
          </cell>
          <cell r="J6255" t="str">
            <v>Greene</v>
          </cell>
          <cell r="K6255">
            <v>403512.2</v>
          </cell>
          <cell r="L6255">
            <v>318500</v>
          </cell>
          <cell r="M6255">
            <v>4550</v>
          </cell>
        </row>
        <row r="6256">
          <cell r="A6256">
            <v>38534</v>
          </cell>
          <cell r="B6256" t="str">
            <v>Coal</v>
          </cell>
          <cell r="C6256" t="str">
            <v>Camden</v>
          </cell>
          <cell r="D6256" t="str">
            <v>Central Applachia</v>
          </cell>
          <cell r="E6256">
            <v>70</v>
          </cell>
          <cell r="F6256">
            <v>18.684000000000001</v>
          </cell>
          <cell r="G6256" t="str">
            <v>$/ton</v>
          </cell>
          <cell r="H6256">
            <v>4550</v>
          </cell>
          <cell r="I6256" t="str">
            <v>US</v>
          </cell>
          <cell r="J6256" t="str">
            <v>Greene</v>
          </cell>
          <cell r="K6256">
            <v>403512.2</v>
          </cell>
          <cell r="L6256">
            <v>318500</v>
          </cell>
          <cell r="M6256">
            <v>4550</v>
          </cell>
        </row>
        <row r="6257">
          <cell r="A6257">
            <v>38565</v>
          </cell>
          <cell r="B6257" t="str">
            <v>Coal</v>
          </cell>
          <cell r="C6257" t="str">
            <v>Camden</v>
          </cell>
          <cell r="D6257" t="str">
            <v>Central Applachia</v>
          </cell>
          <cell r="E6257">
            <v>70</v>
          </cell>
          <cell r="F6257">
            <v>18.684000000000001</v>
          </cell>
          <cell r="G6257" t="str">
            <v>$/ton</v>
          </cell>
          <cell r="H6257">
            <v>4550</v>
          </cell>
          <cell r="I6257" t="str">
            <v>US</v>
          </cell>
          <cell r="J6257" t="str">
            <v>Greene</v>
          </cell>
          <cell r="K6257">
            <v>403512.2</v>
          </cell>
          <cell r="L6257">
            <v>318500</v>
          </cell>
          <cell r="M6257">
            <v>4550</v>
          </cell>
        </row>
        <row r="6258">
          <cell r="A6258">
            <v>38596</v>
          </cell>
          <cell r="B6258" t="str">
            <v>Coal</v>
          </cell>
          <cell r="C6258" t="str">
            <v>Camden</v>
          </cell>
          <cell r="D6258" t="str">
            <v>Central Applachia</v>
          </cell>
          <cell r="E6258">
            <v>70</v>
          </cell>
          <cell r="F6258">
            <v>18.684000000000001</v>
          </cell>
          <cell r="G6258" t="str">
            <v>$/ton</v>
          </cell>
          <cell r="H6258">
            <v>4550</v>
          </cell>
          <cell r="I6258" t="str">
            <v>US</v>
          </cell>
          <cell r="J6258" t="str">
            <v>Greene</v>
          </cell>
          <cell r="K6258">
            <v>403512.2</v>
          </cell>
          <cell r="L6258">
            <v>318500</v>
          </cell>
          <cell r="M6258">
            <v>4550</v>
          </cell>
        </row>
        <row r="6259">
          <cell r="A6259">
            <v>38626</v>
          </cell>
          <cell r="B6259" t="str">
            <v>Coal</v>
          </cell>
          <cell r="C6259" t="str">
            <v>Camden</v>
          </cell>
          <cell r="D6259" t="str">
            <v>Central Applachia</v>
          </cell>
          <cell r="E6259">
            <v>0</v>
          </cell>
          <cell r="G6259" t="str">
            <v>$/ton</v>
          </cell>
          <cell r="H6259">
            <v>4550</v>
          </cell>
          <cell r="I6259" t="str">
            <v>US</v>
          </cell>
          <cell r="J6259" t="str">
            <v>Greene</v>
          </cell>
          <cell r="K6259">
            <v>0</v>
          </cell>
          <cell r="L6259">
            <v>0</v>
          </cell>
          <cell r="M6259">
            <v>0</v>
          </cell>
        </row>
        <row r="6260">
          <cell r="A6260">
            <v>38657</v>
          </cell>
          <cell r="B6260" t="str">
            <v>Coal</v>
          </cell>
          <cell r="C6260" t="str">
            <v>Camden</v>
          </cell>
          <cell r="D6260" t="str">
            <v>Central Applachia</v>
          </cell>
          <cell r="E6260">
            <v>0</v>
          </cell>
          <cell r="G6260" t="str">
            <v>$/ton</v>
          </cell>
          <cell r="H6260">
            <v>4550</v>
          </cell>
          <cell r="I6260" t="str">
            <v>US</v>
          </cell>
          <cell r="J6260" t="str">
            <v>Greene</v>
          </cell>
          <cell r="K6260">
            <v>0</v>
          </cell>
          <cell r="L6260">
            <v>0</v>
          </cell>
          <cell r="M6260">
            <v>0</v>
          </cell>
        </row>
        <row r="6261">
          <cell r="A6261">
            <v>38687</v>
          </cell>
          <cell r="B6261" t="str">
            <v>Coal</v>
          </cell>
          <cell r="C6261" t="str">
            <v>Camden</v>
          </cell>
          <cell r="D6261" t="str">
            <v>Central Applachia</v>
          </cell>
          <cell r="E6261">
            <v>0</v>
          </cell>
          <cell r="G6261" t="str">
            <v>$/ton</v>
          </cell>
          <cell r="H6261">
            <v>4550</v>
          </cell>
          <cell r="I6261" t="str">
            <v>US</v>
          </cell>
          <cell r="J6261" t="str">
            <v>Greene</v>
          </cell>
          <cell r="K6261">
            <v>0</v>
          </cell>
          <cell r="L6261">
            <v>0</v>
          </cell>
          <cell r="M6261">
            <v>0</v>
          </cell>
        </row>
        <row r="6262">
          <cell r="A6262">
            <v>37622</v>
          </cell>
          <cell r="B6262" t="str">
            <v>Coal</v>
          </cell>
          <cell r="C6262" t="str">
            <v>Camden</v>
          </cell>
          <cell r="D6262" t="str">
            <v>Massey</v>
          </cell>
          <cell r="E6262">
            <v>56</v>
          </cell>
          <cell r="G6262" t="str">
            <v>$/ton</v>
          </cell>
          <cell r="H6262">
            <v>4550</v>
          </cell>
          <cell r="I6262" t="str">
            <v>US</v>
          </cell>
          <cell r="J6262" t="str">
            <v>Greene</v>
          </cell>
          <cell r="K6262">
            <v>254800</v>
          </cell>
          <cell r="L6262">
            <v>254800</v>
          </cell>
          <cell r="M6262">
            <v>4550</v>
          </cell>
        </row>
        <row r="6263">
          <cell r="A6263">
            <v>37653</v>
          </cell>
          <cell r="B6263" t="str">
            <v>Coal</v>
          </cell>
          <cell r="C6263" t="str">
            <v>Camden</v>
          </cell>
          <cell r="D6263" t="str">
            <v>Massey</v>
          </cell>
          <cell r="E6263">
            <v>56</v>
          </cell>
          <cell r="G6263" t="str">
            <v>$/ton</v>
          </cell>
          <cell r="H6263">
            <v>4550</v>
          </cell>
          <cell r="I6263" t="str">
            <v>US</v>
          </cell>
          <cell r="J6263" t="str">
            <v>Greene</v>
          </cell>
          <cell r="K6263">
            <v>254800</v>
          </cell>
          <cell r="L6263">
            <v>254800</v>
          </cell>
          <cell r="M6263">
            <v>4550</v>
          </cell>
        </row>
        <row r="6264">
          <cell r="A6264">
            <v>37681</v>
          </cell>
          <cell r="B6264" t="str">
            <v>Coal</v>
          </cell>
          <cell r="C6264" t="str">
            <v>Camden</v>
          </cell>
          <cell r="D6264" t="str">
            <v>Massey</v>
          </cell>
          <cell r="E6264">
            <v>56</v>
          </cell>
          <cell r="G6264" t="str">
            <v>$/ton</v>
          </cell>
          <cell r="H6264">
            <v>4550</v>
          </cell>
          <cell r="I6264" t="str">
            <v>US</v>
          </cell>
          <cell r="J6264" t="str">
            <v>Greene</v>
          </cell>
          <cell r="K6264">
            <v>254800</v>
          </cell>
          <cell r="L6264">
            <v>254800</v>
          </cell>
          <cell r="M6264">
            <v>4550</v>
          </cell>
        </row>
        <row r="6265">
          <cell r="A6265">
            <v>37712</v>
          </cell>
          <cell r="B6265" t="str">
            <v>Coal</v>
          </cell>
          <cell r="C6265" t="str">
            <v>Camden</v>
          </cell>
          <cell r="D6265" t="str">
            <v>Massey</v>
          </cell>
          <cell r="E6265">
            <v>56</v>
          </cell>
          <cell r="G6265" t="str">
            <v>$/ton</v>
          </cell>
          <cell r="H6265">
            <v>4550</v>
          </cell>
          <cell r="I6265" t="str">
            <v>US</v>
          </cell>
          <cell r="J6265" t="str">
            <v>Greene</v>
          </cell>
          <cell r="K6265">
            <v>254800</v>
          </cell>
          <cell r="L6265">
            <v>254800</v>
          </cell>
          <cell r="M6265">
            <v>4550</v>
          </cell>
        </row>
        <row r="6266">
          <cell r="A6266">
            <v>37742</v>
          </cell>
          <cell r="B6266" t="str">
            <v>Coal</v>
          </cell>
          <cell r="C6266" t="str">
            <v>Camden</v>
          </cell>
          <cell r="D6266" t="str">
            <v>Massey</v>
          </cell>
          <cell r="E6266">
            <v>56</v>
          </cell>
          <cell r="G6266" t="str">
            <v>$/ton</v>
          </cell>
          <cell r="H6266">
            <v>4550</v>
          </cell>
          <cell r="I6266" t="str">
            <v>US</v>
          </cell>
          <cell r="J6266" t="str">
            <v>Greene</v>
          </cell>
          <cell r="K6266">
            <v>254800</v>
          </cell>
          <cell r="L6266">
            <v>254800</v>
          </cell>
          <cell r="M6266">
            <v>4550</v>
          </cell>
        </row>
        <row r="6267">
          <cell r="A6267">
            <v>37773</v>
          </cell>
          <cell r="B6267" t="str">
            <v>Coal</v>
          </cell>
          <cell r="C6267" t="str">
            <v>Camden</v>
          </cell>
          <cell r="D6267" t="str">
            <v>Massey</v>
          </cell>
          <cell r="E6267">
            <v>56</v>
          </cell>
          <cell r="G6267" t="str">
            <v>$/ton</v>
          </cell>
          <cell r="H6267">
            <v>4550</v>
          </cell>
          <cell r="I6267" t="str">
            <v>US</v>
          </cell>
          <cell r="J6267" t="str">
            <v>Greene</v>
          </cell>
          <cell r="K6267">
            <v>254800</v>
          </cell>
          <cell r="L6267">
            <v>254800</v>
          </cell>
          <cell r="M6267">
            <v>4550</v>
          </cell>
        </row>
        <row r="6268">
          <cell r="A6268">
            <v>37803</v>
          </cell>
          <cell r="B6268" t="str">
            <v>Coal</v>
          </cell>
          <cell r="C6268" t="str">
            <v>Camden</v>
          </cell>
          <cell r="D6268" t="str">
            <v>Massey</v>
          </cell>
          <cell r="E6268">
            <v>56</v>
          </cell>
          <cell r="G6268" t="str">
            <v>$/ton</v>
          </cell>
          <cell r="H6268">
            <v>4550</v>
          </cell>
          <cell r="I6268" t="str">
            <v>US</v>
          </cell>
          <cell r="J6268" t="str">
            <v>Greene</v>
          </cell>
          <cell r="K6268">
            <v>254800</v>
          </cell>
          <cell r="L6268">
            <v>254800</v>
          </cell>
          <cell r="M6268">
            <v>4550</v>
          </cell>
        </row>
        <row r="6269">
          <cell r="A6269">
            <v>37834</v>
          </cell>
          <cell r="B6269" t="str">
            <v>Coal</v>
          </cell>
          <cell r="C6269" t="str">
            <v>Camden</v>
          </cell>
          <cell r="D6269" t="str">
            <v>Massey</v>
          </cell>
          <cell r="E6269">
            <v>56</v>
          </cell>
          <cell r="G6269" t="str">
            <v>$/ton</v>
          </cell>
          <cell r="H6269">
            <v>4550</v>
          </cell>
          <cell r="I6269" t="str">
            <v>US</v>
          </cell>
          <cell r="J6269" t="str">
            <v>Greene</v>
          </cell>
          <cell r="K6269">
            <v>254800</v>
          </cell>
          <cell r="L6269">
            <v>254800</v>
          </cell>
          <cell r="M6269">
            <v>4550</v>
          </cell>
        </row>
        <row r="6270">
          <cell r="A6270">
            <v>37865</v>
          </cell>
          <cell r="B6270" t="str">
            <v>Coal</v>
          </cell>
          <cell r="C6270" t="str">
            <v>Camden</v>
          </cell>
          <cell r="D6270" t="str">
            <v>Massey</v>
          </cell>
          <cell r="E6270">
            <v>56</v>
          </cell>
          <cell r="G6270" t="str">
            <v>$/ton</v>
          </cell>
          <cell r="H6270">
            <v>4550</v>
          </cell>
          <cell r="I6270" t="str">
            <v>US</v>
          </cell>
          <cell r="J6270" t="str">
            <v>Greene</v>
          </cell>
          <cell r="K6270">
            <v>254800</v>
          </cell>
          <cell r="L6270">
            <v>254800</v>
          </cell>
          <cell r="M6270">
            <v>4550</v>
          </cell>
        </row>
        <row r="6271">
          <cell r="A6271">
            <v>37895</v>
          </cell>
          <cell r="B6271" t="str">
            <v>Coal</v>
          </cell>
          <cell r="C6271" t="str">
            <v>Camden</v>
          </cell>
          <cell r="D6271" t="str">
            <v>Massey</v>
          </cell>
          <cell r="E6271">
            <v>56</v>
          </cell>
          <cell r="G6271" t="str">
            <v>$/ton</v>
          </cell>
          <cell r="H6271">
            <v>4550</v>
          </cell>
          <cell r="I6271" t="str">
            <v>US</v>
          </cell>
          <cell r="J6271" t="str">
            <v>Greene</v>
          </cell>
          <cell r="K6271">
            <v>254800</v>
          </cell>
          <cell r="L6271">
            <v>254800</v>
          </cell>
          <cell r="M6271">
            <v>4550</v>
          </cell>
        </row>
        <row r="6272">
          <cell r="A6272">
            <v>37926</v>
          </cell>
          <cell r="B6272" t="str">
            <v>Coal</v>
          </cell>
          <cell r="C6272" t="str">
            <v>Camden</v>
          </cell>
          <cell r="D6272" t="str">
            <v>Massey</v>
          </cell>
          <cell r="E6272">
            <v>56</v>
          </cell>
          <cell r="G6272" t="str">
            <v>$/ton</v>
          </cell>
          <cell r="H6272">
            <v>4550</v>
          </cell>
          <cell r="I6272" t="str">
            <v>US</v>
          </cell>
          <cell r="J6272" t="str">
            <v>Greene</v>
          </cell>
          <cell r="K6272">
            <v>254800</v>
          </cell>
          <cell r="L6272">
            <v>254800</v>
          </cell>
          <cell r="M6272">
            <v>4550</v>
          </cell>
        </row>
        <row r="6273">
          <cell r="A6273">
            <v>37956</v>
          </cell>
          <cell r="B6273" t="str">
            <v>Coal</v>
          </cell>
          <cell r="C6273" t="str">
            <v>Camden</v>
          </cell>
          <cell r="D6273" t="str">
            <v>Massey</v>
          </cell>
          <cell r="E6273">
            <v>56</v>
          </cell>
          <cell r="G6273" t="str">
            <v>$/ton</v>
          </cell>
          <cell r="H6273">
            <v>4550</v>
          </cell>
          <cell r="I6273" t="str">
            <v>US</v>
          </cell>
          <cell r="J6273" t="str">
            <v>Greene</v>
          </cell>
          <cell r="K6273">
            <v>254800</v>
          </cell>
          <cell r="L6273">
            <v>254800</v>
          </cell>
          <cell r="M6273">
            <v>4550</v>
          </cell>
        </row>
        <row r="6274">
          <cell r="A6274">
            <v>37987</v>
          </cell>
          <cell r="B6274" t="str">
            <v>Coal</v>
          </cell>
          <cell r="C6274" t="str">
            <v>Camden</v>
          </cell>
          <cell r="D6274" t="str">
            <v>MASSEY</v>
          </cell>
          <cell r="E6274">
            <v>44</v>
          </cell>
          <cell r="F6274">
            <v>19.98</v>
          </cell>
          <cell r="G6274" t="str">
            <v>$/ton</v>
          </cell>
          <cell r="H6274">
            <v>1017.3</v>
          </cell>
          <cell r="I6274" t="str">
            <v>US</v>
          </cell>
          <cell r="J6274" t="str">
            <v>Greene</v>
          </cell>
          <cell r="K6274">
            <v>65086.853999999999</v>
          </cell>
          <cell r="L6274">
            <v>44761.2</v>
          </cell>
          <cell r="M6274">
            <v>1017.3</v>
          </cell>
        </row>
        <row r="6275">
          <cell r="A6275">
            <v>38018</v>
          </cell>
          <cell r="B6275" t="str">
            <v>Coal</v>
          </cell>
          <cell r="C6275" t="str">
            <v>Camden</v>
          </cell>
          <cell r="D6275" t="str">
            <v>Massey</v>
          </cell>
          <cell r="E6275">
            <v>44</v>
          </cell>
          <cell r="F6275">
            <v>19.98</v>
          </cell>
          <cell r="G6275" t="str">
            <v>$/ton</v>
          </cell>
          <cell r="H6275">
            <v>804.95</v>
          </cell>
          <cell r="I6275" t="str">
            <v>US</v>
          </cell>
          <cell r="J6275" t="str">
            <v>Greene</v>
          </cell>
          <cell r="K6275">
            <v>51500.701000000008</v>
          </cell>
          <cell r="L6275">
            <v>35417.800000000003</v>
          </cell>
          <cell r="M6275">
            <v>804.95</v>
          </cell>
        </row>
        <row r="6276">
          <cell r="A6276">
            <v>38078</v>
          </cell>
          <cell r="B6276" t="str">
            <v>Coal</v>
          </cell>
          <cell r="C6276" t="str">
            <v>Camden</v>
          </cell>
          <cell r="D6276" t="str">
            <v>Massey</v>
          </cell>
          <cell r="E6276">
            <v>44</v>
          </cell>
          <cell r="F6276">
            <v>19.98</v>
          </cell>
          <cell r="G6276" t="str">
            <v>$/ton</v>
          </cell>
          <cell r="H6276">
            <v>1806.5</v>
          </cell>
          <cell r="I6276" t="str">
            <v>US</v>
          </cell>
          <cell r="J6276" t="str">
            <v>Greene</v>
          </cell>
          <cell r="K6276">
            <v>115579.87000000001</v>
          </cell>
          <cell r="L6276">
            <v>79486</v>
          </cell>
          <cell r="M6276">
            <v>1806.5</v>
          </cell>
        </row>
        <row r="6277">
          <cell r="A6277">
            <v>38078</v>
          </cell>
          <cell r="B6277" t="str">
            <v>Coal</v>
          </cell>
          <cell r="C6277" t="str">
            <v>Camden</v>
          </cell>
          <cell r="D6277" t="str">
            <v>Massey</v>
          </cell>
          <cell r="E6277">
            <v>44</v>
          </cell>
          <cell r="F6277">
            <v>19.98</v>
          </cell>
          <cell r="G6277" t="str">
            <v>$/ton</v>
          </cell>
          <cell r="H6277">
            <v>1161.4000000000001</v>
          </cell>
          <cell r="I6277" t="str">
            <v>US</v>
          </cell>
          <cell r="J6277" t="str">
            <v>Greene</v>
          </cell>
          <cell r="K6277">
            <v>74306.372000000018</v>
          </cell>
          <cell r="L6277">
            <v>51101.600000000006</v>
          </cell>
          <cell r="M6277">
            <v>1161.4000000000001</v>
          </cell>
        </row>
        <row r="6278">
          <cell r="A6278">
            <v>38078</v>
          </cell>
          <cell r="B6278" t="str">
            <v>Coal</v>
          </cell>
          <cell r="C6278" t="str">
            <v>Camden</v>
          </cell>
          <cell r="D6278" t="str">
            <v>Massey</v>
          </cell>
          <cell r="E6278">
            <v>44</v>
          </cell>
          <cell r="F6278">
            <v>18.98</v>
          </cell>
          <cell r="G6278" t="str">
            <v>$/ton</v>
          </cell>
          <cell r="H6278">
            <v>1341.7</v>
          </cell>
          <cell r="I6278" t="str">
            <v>US</v>
          </cell>
          <cell r="J6278" t="str">
            <v>Greene</v>
          </cell>
          <cell r="K6278">
            <v>84500.266000000003</v>
          </cell>
          <cell r="L6278">
            <v>59034.8</v>
          </cell>
          <cell r="M6278">
            <v>1341.7</v>
          </cell>
        </row>
        <row r="6279">
          <cell r="A6279">
            <v>38108</v>
          </cell>
          <cell r="B6279" t="str">
            <v>Coal</v>
          </cell>
          <cell r="C6279" t="str">
            <v>Camden</v>
          </cell>
          <cell r="D6279" t="str">
            <v>Massey</v>
          </cell>
          <cell r="E6279">
            <v>44</v>
          </cell>
          <cell r="F6279">
            <v>19.98</v>
          </cell>
          <cell r="G6279" t="str">
            <v>$/ton</v>
          </cell>
          <cell r="H6279">
            <v>1571.55</v>
          </cell>
          <cell r="I6279" t="str">
            <v>US</v>
          </cell>
          <cell r="J6279" t="str">
            <v>Greene</v>
          </cell>
          <cell r="K6279">
            <v>100547.769</v>
          </cell>
          <cell r="L6279">
            <v>69148.2</v>
          </cell>
          <cell r="M6279">
            <v>1571.55</v>
          </cell>
        </row>
        <row r="6280">
          <cell r="A6280">
            <v>38139</v>
          </cell>
          <cell r="B6280" t="str">
            <v>Coal</v>
          </cell>
          <cell r="C6280" t="str">
            <v>Camden</v>
          </cell>
          <cell r="D6280" t="str">
            <v>Massey</v>
          </cell>
          <cell r="E6280">
            <v>44</v>
          </cell>
          <cell r="F6280">
            <v>19.98</v>
          </cell>
          <cell r="G6280" t="str">
            <v>$/ton</v>
          </cell>
          <cell r="H6280">
            <v>2637.25</v>
          </cell>
          <cell r="I6280" t="str">
            <v>US</v>
          </cell>
          <cell r="J6280" t="str">
            <v>Greene</v>
          </cell>
          <cell r="K6280">
            <v>168731.255</v>
          </cell>
          <cell r="L6280">
            <v>116039</v>
          </cell>
          <cell r="M6280">
            <v>2637.25</v>
          </cell>
        </row>
        <row r="6281">
          <cell r="A6281">
            <v>38169</v>
          </cell>
          <cell r="B6281" t="str">
            <v>Coal</v>
          </cell>
          <cell r="C6281" t="str">
            <v>Camden</v>
          </cell>
          <cell r="D6281" t="str">
            <v>Massey</v>
          </cell>
          <cell r="E6281">
            <v>44</v>
          </cell>
          <cell r="F6281">
            <v>19.98</v>
          </cell>
          <cell r="G6281" t="str">
            <v>$/ton</v>
          </cell>
          <cell r="H6281">
            <v>2167.0500000000002</v>
          </cell>
          <cell r="I6281" t="str">
            <v>US</v>
          </cell>
          <cell r="J6281" t="str">
            <v>Greene</v>
          </cell>
          <cell r="K6281">
            <v>138647.85900000003</v>
          </cell>
          <cell r="L6281">
            <v>95350.200000000012</v>
          </cell>
          <cell r="M6281">
            <v>2167.0500000000002</v>
          </cell>
        </row>
        <row r="6282">
          <cell r="A6282">
            <v>38200</v>
          </cell>
          <cell r="B6282" t="str">
            <v>Coal</v>
          </cell>
          <cell r="C6282" t="str">
            <v>Camden</v>
          </cell>
          <cell r="D6282" t="str">
            <v>Massey</v>
          </cell>
          <cell r="E6282">
            <v>44</v>
          </cell>
          <cell r="F6282">
            <v>19.98</v>
          </cell>
          <cell r="G6282" t="str">
            <v>$/ton</v>
          </cell>
          <cell r="H6282">
            <v>4550</v>
          </cell>
          <cell r="I6282" t="str">
            <v>US</v>
          </cell>
          <cell r="J6282" t="str">
            <v>Greene</v>
          </cell>
          <cell r="K6282">
            <v>291109</v>
          </cell>
          <cell r="L6282">
            <v>200200</v>
          </cell>
          <cell r="M6282">
            <v>4550</v>
          </cell>
        </row>
        <row r="6283">
          <cell r="A6283">
            <v>38231</v>
          </cell>
          <cell r="B6283" t="str">
            <v>Coal</v>
          </cell>
          <cell r="C6283" t="str">
            <v>Camden</v>
          </cell>
          <cell r="D6283" t="str">
            <v>Massey</v>
          </cell>
          <cell r="E6283">
            <v>44</v>
          </cell>
          <cell r="F6283">
            <v>19.98</v>
          </cell>
          <cell r="G6283" t="str">
            <v>$/ton</v>
          </cell>
          <cell r="H6283">
            <v>4550</v>
          </cell>
          <cell r="I6283" t="str">
            <v>US</v>
          </cell>
          <cell r="J6283" t="str">
            <v>Greene</v>
          </cell>
          <cell r="K6283">
            <v>291109</v>
          </cell>
          <cell r="L6283">
            <v>200200</v>
          </cell>
          <cell r="M6283">
            <v>4550</v>
          </cell>
        </row>
        <row r="6284">
          <cell r="A6284">
            <v>38261</v>
          </cell>
          <cell r="B6284" t="str">
            <v>Coal</v>
          </cell>
          <cell r="C6284" t="str">
            <v>Camden</v>
          </cell>
          <cell r="D6284" t="str">
            <v>Massey</v>
          </cell>
          <cell r="E6284">
            <v>44</v>
          </cell>
          <cell r="F6284">
            <v>19.98</v>
          </cell>
          <cell r="G6284" t="str">
            <v>$/ton</v>
          </cell>
          <cell r="H6284">
            <v>4550</v>
          </cell>
          <cell r="I6284" t="str">
            <v>US</v>
          </cell>
          <cell r="J6284" t="str">
            <v>Greene</v>
          </cell>
          <cell r="K6284">
            <v>291109</v>
          </cell>
          <cell r="L6284">
            <v>200200</v>
          </cell>
          <cell r="M6284">
            <v>4550</v>
          </cell>
        </row>
        <row r="6285">
          <cell r="A6285">
            <v>38292</v>
          </cell>
          <cell r="B6285" t="str">
            <v>Coal</v>
          </cell>
          <cell r="C6285" t="str">
            <v>Camden</v>
          </cell>
          <cell r="D6285" t="str">
            <v>Massey</v>
          </cell>
          <cell r="E6285">
            <v>44</v>
          </cell>
          <cell r="F6285">
            <v>19.98</v>
          </cell>
          <cell r="G6285" t="str">
            <v>$/ton</v>
          </cell>
          <cell r="H6285">
            <v>4550</v>
          </cell>
          <cell r="I6285" t="str">
            <v>US</v>
          </cell>
          <cell r="J6285" t="str">
            <v>Greene</v>
          </cell>
          <cell r="K6285">
            <v>291109</v>
          </cell>
          <cell r="L6285">
            <v>200200</v>
          </cell>
          <cell r="M6285">
            <v>4550</v>
          </cell>
        </row>
        <row r="6286">
          <cell r="A6286">
            <v>38322</v>
          </cell>
          <cell r="B6286" t="str">
            <v>Coal</v>
          </cell>
          <cell r="C6286" t="str">
            <v>Camden</v>
          </cell>
          <cell r="D6286" t="str">
            <v>Massey</v>
          </cell>
          <cell r="E6286">
            <v>44</v>
          </cell>
          <cell r="F6286">
            <v>19.98</v>
          </cell>
          <cell r="G6286" t="str">
            <v>$/ton</v>
          </cell>
          <cell r="H6286">
            <v>4550</v>
          </cell>
          <cell r="I6286" t="str">
            <v>US</v>
          </cell>
          <cell r="J6286" t="str">
            <v>Greene</v>
          </cell>
          <cell r="K6286">
            <v>291109</v>
          </cell>
          <cell r="L6286">
            <v>200200</v>
          </cell>
          <cell r="M6286">
            <v>4550</v>
          </cell>
        </row>
        <row r="6287">
          <cell r="A6287">
            <v>38353</v>
          </cell>
          <cell r="B6287" t="str">
            <v>Coal</v>
          </cell>
          <cell r="C6287" t="str">
            <v>Camden</v>
          </cell>
          <cell r="D6287" t="str">
            <v>Massey</v>
          </cell>
          <cell r="E6287">
            <v>64.69</v>
          </cell>
          <cell r="F6287">
            <v>19.98</v>
          </cell>
          <cell r="G6287" t="str">
            <v>$/ton</v>
          </cell>
          <cell r="H6287">
            <v>4550</v>
          </cell>
          <cell r="I6287" t="str">
            <v>US</v>
          </cell>
          <cell r="J6287" t="str">
            <v>Greene</v>
          </cell>
          <cell r="K6287">
            <v>385248.5</v>
          </cell>
          <cell r="L6287">
            <v>294339.5</v>
          </cell>
          <cell r="M6287">
            <v>4550</v>
          </cell>
        </row>
        <row r="6288">
          <cell r="A6288">
            <v>38384</v>
          </cell>
          <cell r="B6288" t="str">
            <v>Coal</v>
          </cell>
          <cell r="C6288" t="str">
            <v>Camden</v>
          </cell>
          <cell r="D6288" t="str">
            <v>Massey</v>
          </cell>
          <cell r="E6288">
            <v>64.69</v>
          </cell>
          <cell r="F6288">
            <v>19.98</v>
          </cell>
          <cell r="G6288" t="str">
            <v>$/ton</v>
          </cell>
          <cell r="H6288">
            <v>4550</v>
          </cell>
          <cell r="I6288" t="str">
            <v>US</v>
          </cell>
          <cell r="J6288" t="str">
            <v>Greene</v>
          </cell>
          <cell r="K6288">
            <v>385248.5</v>
          </cell>
          <cell r="L6288">
            <v>294339.5</v>
          </cell>
          <cell r="M6288">
            <v>4550</v>
          </cell>
        </row>
        <row r="6289">
          <cell r="A6289">
            <v>38412</v>
          </cell>
          <cell r="B6289" t="str">
            <v>Coal</v>
          </cell>
          <cell r="C6289" t="str">
            <v>Camden</v>
          </cell>
          <cell r="D6289" t="str">
            <v>Massey</v>
          </cell>
          <cell r="E6289">
            <v>64.69</v>
          </cell>
          <cell r="F6289">
            <v>19.98</v>
          </cell>
          <cell r="G6289" t="str">
            <v>$/ton</v>
          </cell>
          <cell r="H6289">
            <v>4550</v>
          </cell>
          <cell r="I6289" t="str">
            <v>US</v>
          </cell>
          <cell r="J6289" t="str">
            <v>Greene</v>
          </cell>
          <cell r="K6289">
            <v>385248.5</v>
          </cell>
          <cell r="L6289">
            <v>294339.5</v>
          </cell>
          <cell r="M6289">
            <v>4550</v>
          </cell>
        </row>
        <row r="6290">
          <cell r="A6290">
            <v>38443</v>
          </cell>
          <cell r="B6290" t="str">
            <v>Coal</v>
          </cell>
          <cell r="C6290" t="str">
            <v>Camden</v>
          </cell>
          <cell r="D6290" t="str">
            <v>Massey</v>
          </cell>
          <cell r="E6290">
            <v>64.69</v>
          </cell>
          <cell r="F6290">
            <v>19.98</v>
          </cell>
          <cell r="G6290" t="str">
            <v>$/ton</v>
          </cell>
          <cell r="H6290">
            <v>4550</v>
          </cell>
          <cell r="I6290" t="str">
            <v>US</v>
          </cell>
          <cell r="J6290" t="str">
            <v>Greene</v>
          </cell>
          <cell r="K6290">
            <v>385248.5</v>
          </cell>
          <cell r="L6290">
            <v>294339.5</v>
          </cell>
          <cell r="M6290">
            <v>4550</v>
          </cell>
        </row>
        <row r="6291">
          <cell r="A6291">
            <v>38473</v>
          </cell>
          <cell r="B6291" t="str">
            <v>Coal</v>
          </cell>
          <cell r="C6291" t="str">
            <v>Camden</v>
          </cell>
          <cell r="D6291" t="str">
            <v>Massey</v>
          </cell>
          <cell r="E6291">
            <v>64.69</v>
          </cell>
          <cell r="F6291">
            <v>19.98</v>
          </cell>
          <cell r="G6291" t="str">
            <v>$/ton</v>
          </cell>
          <cell r="H6291">
            <v>4550</v>
          </cell>
          <cell r="I6291" t="str">
            <v>US</v>
          </cell>
          <cell r="J6291" t="str">
            <v>Greene</v>
          </cell>
          <cell r="K6291">
            <v>385248.5</v>
          </cell>
          <cell r="L6291">
            <v>294339.5</v>
          </cell>
          <cell r="M6291">
            <v>4550</v>
          </cell>
        </row>
        <row r="6292">
          <cell r="A6292">
            <v>38504</v>
          </cell>
          <cell r="B6292" t="str">
            <v>Coal</v>
          </cell>
          <cell r="C6292" t="str">
            <v>Camden</v>
          </cell>
          <cell r="D6292" t="str">
            <v>Massey</v>
          </cell>
          <cell r="E6292">
            <v>64.69</v>
          </cell>
          <cell r="F6292">
            <v>19.98</v>
          </cell>
          <cell r="G6292" t="str">
            <v>$/ton</v>
          </cell>
          <cell r="H6292">
            <v>4550</v>
          </cell>
          <cell r="I6292" t="str">
            <v>US</v>
          </cell>
          <cell r="J6292" t="str">
            <v>Greene</v>
          </cell>
          <cell r="K6292">
            <v>385248.5</v>
          </cell>
          <cell r="L6292">
            <v>294339.5</v>
          </cell>
          <cell r="M6292">
            <v>4550</v>
          </cell>
        </row>
        <row r="6293">
          <cell r="A6293">
            <v>38534</v>
          </cell>
          <cell r="B6293" t="str">
            <v>Coal</v>
          </cell>
          <cell r="C6293" t="str">
            <v>Camden</v>
          </cell>
          <cell r="D6293" t="str">
            <v>Massey</v>
          </cell>
          <cell r="E6293">
            <v>64.69</v>
          </cell>
          <cell r="F6293">
            <v>19.98</v>
          </cell>
          <cell r="G6293" t="str">
            <v>$/ton</v>
          </cell>
          <cell r="H6293">
            <v>4550</v>
          </cell>
          <cell r="I6293" t="str">
            <v>US</v>
          </cell>
          <cell r="J6293" t="str">
            <v>Greene</v>
          </cell>
          <cell r="K6293">
            <v>385248.5</v>
          </cell>
          <cell r="L6293">
            <v>294339.5</v>
          </cell>
          <cell r="M6293">
            <v>4550</v>
          </cell>
        </row>
        <row r="6294">
          <cell r="A6294">
            <v>38565</v>
          </cell>
          <cell r="B6294" t="str">
            <v>Coal</v>
          </cell>
          <cell r="C6294" t="str">
            <v>Camden</v>
          </cell>
          <cell r="D6294" t="str">
            <v>Massey</v>
          </cell>
          <cell r="E6294">
            <v>64.69</v>
          </cell>
          <cell r="F6294">
            <v>19.98</v>
          </cell>
          <cell r="G6294" t="str">
            <v>$/ton</v>
          </cell>
          <cell r="H6294">
            <v>4550</v>
          </cell>
          <cell r="I6294" t="str">
            <v>US</v>
          </cell>
          <cell r="J6294" t="str">
            <v>Greene</v>
          </cell>
          <cell r="K6294">
            <v>385248.5</v>
          </cell>
          <cell r="L6294">
            <v>294339.5</v>
          </cell>
          <cell r="M6294">
            <v>4550</v>
          </cell>
        </row>
        <row r="6295">
          <cell r="A6295">
            <v>38596</v>
          </cell>
          <cell r="B6295" t="str">
            <v>Coal</v>
          </cell>
          <cell r="C6295" t="str">
            <v>Camden</v>
          </cell>
          <cell r="D6295" t="str">
            <v>Massey</v>
          </cell>
          <cell r="E6295">
            <v>64.69</v>
          </cell>
          <cell r="F6295">
            <v>19.98</v>
          </cell>
          <cell r="G6295" t="str">
            <v>$/ton</v>
          </cell>
          <cell r="H6295">
            <v>4550</v>
          </cell>
          <cell r="I6295" t="str">
            <v>US</v>
          </cell>
          <cell r="J6295" t="str">
            <v>Greene</v>
          </cell>
          <cell r="K6295">
            <v>385248.5</v>
          </cell>
          <cell r="L6295">
            <v>294339.5</v>
          </cell>
          <cell r="M6295">
            <v>4550</v>
          </cell>
        </row>
        <row r="6296">
          <cell r="A6296">
            <v>38626</v>
          </cell>
          <cell r="B6296" t="str">
            <v>Coal</v>
          </cell>
          <cell r="C6296" t="str">
            <v>Camden</v>
          </cell>
          <cell r="D6296" t="str">
            <v>Massey</v>
          </cell>
          <cell r="E6296">
            <v>64.69</v>
          </cell>
          <cell r="F6296">
            <v>19.98</v>
          </cell>
          <cell r="G6296" t="str">
            <v>$/ton</v>
          </cell>
          <cell r="H6296">
            <v>4550</v>
          </cell>
          <cell r="I6296" t="str">
            <v>US</v>
          </cell>
          <cell r="J6296" t="str">
            <v>Greene</v>
          </cell>
          <cell r="K6296">
            <v>385248.5</v>
          </cell>
          <cell r="L6296">
            <v>294339.5</v>
          </cell>
          <cell r="M6296">
            <v>4550</v>
          </cell>
        </row>
        <row r="6297">
          <cell r="A6297">
            <v>38657</v>
          </cell>
          <cell r="B6297" t="str">
            <v>Coal</v>
          </cell>
          <cell r="C6297" t="str">
            <v>Camden</v>
          </cell>
          <cell r="D6297" t="str">
            <v>Massey</v>
          </cell>
          <cell r="E6297">
            <v>64.69</v>
          </cell>
          <cell r="F6297">
            <v>19.98</v>
          </cell>
          <cell r="G6297" t="str">
            <v>$/ton</v>
          </cell>
          <cell r="H6297">
            <v>4550</v>
          </cell>
          <cell r="I6297" t="str">
            <v>US</v>
          </cell>
          <cell r="J6297" t="str">
            <v>Greene</v>
          </cell>
          <cell r="K6297">
            <v>385248.5</v>
          </cell>
          <cell r="L6297">
            <v>294339.5</v>
          </cell>
          <cell r="M6297">
            <v>4550</v>
          </cell>
        </row>
        <row r="6298">
          <cell r="A6298">
            <v>38687</v>
          </cell>
          <cell r="B6298" t="str">
            <v>Coal</v>
          </cell>
          <cell r="C6298" t="str">
            <v>Camden</v>
          </cell>
          <cell r="D6298" t="str">
            <v>Massey</v>
          </cell>
          <cell r="E6298">
            <v>64.69</v>
          </cell>
          <cell r="F6298">
            <v>19.98</v>
          </cell>
          <cell r="G6298" t="str">
            <v>$/ton</v>
          </cell>
          <cell r="H6298">
            <v>4550</v>
          </cell>
          <cell r="I6298" t="str">
            <v>US</v>
          </cell>
          <cell r="J6298" t="str">
            <v>Greene</v>
          </cell>
          <cell r="K6298">
            <v>385248.5</v>
          </cell>
          <cell r="L6298">
            <v>294339.5</v>
          </cell>
          <cell r="M6298">
            <v>4550</v>
          </cell>
        </row>
        <row r="6299">
          <cell r="A6299">
            <v>38047</v>
          </cell>
          <cell r="B6299" t="str">
            <v>Coal</v>
          </cell>
          <cell r="C6299" t="str">
            <v>Camden</v>
          </cell>
          <cell r="D6299" t="str">
            <v>NAUGHTON</v>
          </cell>
          <cell r="E6299">
            <v>52.75</v>
          </cell>
          <cell r="G6299" t="str">
            <v>$/ton</v>
          </cell>
          <cell r="H6299">
            <v>1337.2</v>
          </cell>
          <cell r="I6299" t="str">
            <v>US</v>
          </cell>
          <cell r="J6299" t="str">
            <v>Greene</v>
          </cell>
          <cell r="K6299">
            <v>70537.3</v>
          </cell>
          <cell r="L6299">
            <v>70537.3</v>
          </cell>
          <cell r="M6299">
            <v>1337.2</v>
          </cell>
        </row>
        <row r="6300">
          <cell r="A6300">
            <v>37987</v>
          </cell>
          <cell r="B6300" t="str">
            <v>Coal</v>
          </cell>
          <cell r="C6300" t="str">
            <v>Camden</v>
          </cell>
          <cell r="D6300" t="str">
            <v>Southern App</v>
          </cell>
          <cell r="E6300">
            <v>46.75</v>
          </cell>
          <cell r="F6300">
            <v>18.59</v>
          </cell>
          <cell r="G6300" t="str">
            <v>$/ton</v>
          </cell>
          <cell r="H6300">
            <v>438.05</v>
          </cell>
          <cell r="I6300" t="str">
            <v>US</v>
          </cell>
          <cell r="J6300" t="str">
            <v>Greene</v>
          </cell>
          <cell r="K6300">
            <v>28622.187000000002</v>
          </cell>
          <cell r="L6300">
            <v>20478.837500000001</v>
          </cell>
          <cell r="M6300">
            <v>438.05</v>
          </cell>
        </row>
        <row r="6301">
          <cell r="A6301">
            <v>37622</v>
          </cell>
          <cell r="B6301" t="str">
            <v>Coal</v>
          </cell>
          <cell r="C6301" t="str">
            <v>Camden</v>
          </cell>
          <cell r="D6301" t="str">
            <v>White River</v>
          </cell>
          <cell r="E6301">
            <v>53.28</v>
          </cell>
          <cell r="G6301" t="str">
            <v>$/ton</v>
          </cell>
          <cell r="H6301">
            <v>6066.666666666667</v>
          </cell>
          <cell r="I6301" t="str">
            <v>US</v>
          </cell>
          <cell r="J6301" t="str">
            <v>Greene</v>
          </cell>
          <cell r="K6301">
            <v>323232</v>
          </cell>
          <cell r="L6301">
            <v>323232</v>
          </cell>
          <cell r="M6301">
            <v>6066.666666666667</v>
          </cell>
        </row>
        <row r="6302">
          <cell r="A6302">
            <v>37653</v>
          </cell>
          <cell r="B6302" t="str">
            <v>Coal</v>
          </cell>
          <cell r="C6302" t="str">
            <v>Camden</v>
          </cell>
          <cell r="D6302" t="str">
            <v>White River</v>
          </cell>
          <cell r="E6302">
            <v>53.28</v>
          </cell>
          <cell r="G6302" t="str">
            <v>$/ton</v>
          </cell>
          <cell r="H6302">
            <v>6066.666666666667</v>
          </cell>
          <cell r="I6302" t="str">
            <v>US</v>
          </cell>
          <cell r="J6302" t="str">
            <v>Greene</v>
          </cell>
          <cell r="K6302">
            <v>323232</v>
          </cell>
          <cell r="L6302">
            <v>323232</v>
          </cell>
          <cell r="M6302">
            <v>6066.666666666667</v>
          </cell>
        </row>
        <row r="6303">
          <cell r="A6303">
            <v>37681</v>
          </cell>
          <cell r="B6303" t="str">
            <v>Coal</v>
          </cell>
          <cell r="C6303" t="str">
            <v>Camden</v>
          </cell>
          <cell r="D6303" t="str">
            <v>White River</v>
          </cell>
          <cell r="E6303">
            <v>53.28</v>
          </cell>
          <cell r="G6303" t="str">
            <v>$/ton</v>
          </cell>
          <cell r="H6303">
            <v>6066.666666666667</v>
          </cell>
          <cell r="I6303" t="str">
            <v>US</v>
          </cell>
          <cell r="J6303" t="str">
            <v>Greene</v>
          </cell>
          <cell r="K6303">
            <v>323232</v>
          </cell>
          <cell r="L6303">
            <v>323232</v>
          </cell>
          <cell r="M6303">
            <v>6066.666666666667</v>
          </cell>
        </row>
        <row r="6304">
          <cell r="A6304">
            <v>37712</v>
          </cell>
          <cell r="B6304" t="str">
            <v>Coal</v>
          </cell>
          <cell r="C6304" t="str">
            <v>Camden</v>
          </cell>
          <cell r="D6304" t="str">
            <v>White River</v>
          </cell>
          <cell r="E6304">
            <v>53.28</v>
          </cell>
          <cell r="G6304" t="str">
            <v>$/ton</v>
          </cell>
          <cell r="H6304">
            <v>6066.666666666667</v>
          </cell>
          <cell r="I6304" t="str">
            <v>US</v>
          </cell>
          <cell r="J6304" t="str">
            <v>Greene</v>
          </cell>
          <cell r="K6304">
            <v>323232</v>
          </cell>
          <cell r="L6304">
            <v>323232</v>
          </cell>
          <cell r="M6304">
            <v>6066.666666666667</v>
          </cell>
        </row>
        <row r="6305">
          <cell r="A6305">
            <v>37622</v>
          </cell>
          <cell r="B6305" t="str">
            <v>NG</v>
          </cell>
          <cell r="C6305" t="str">
            <v>Victoria</v>
          </cell>
          <cell r="D6305" t="str">
            <v>Conoco Phillips</v>
          </cell>
          <cell r="E6305">
            <v>4.7154304030795053</v>
          </cell>
          <cell r="G6305" t="str">
            <v>$/MMBtu</v>
          </cell>
          <cell r="H6305">
            <v>1807500</v>
          </cell>
          <cell r="I6305" t="str">
            <v>US</v>
          </cell>
          <cell r="J6305" t="str">
            <v>Greene</v>
          </cell>
          <cell r="K6305">
            <v>8523140.4535662066</v>
          </cell>
          <cell r="L6305">
            <v>8523140.4535662066</v>
          </cell>
          <cell r="M6305">
            <v>1807500</v>
          </cell>
        </row>
        <row r="6306">
          <cell r="A6306">
            <v>37653</v>
          </cell>
          <cell r="B6306" t="str">
            <v>NG</v>
          </cell>
          <cell r="C6306" t="str">
            <v>Victoria</v>
          </cell>
          <cell r="D6306" t="str">
            <v>Conoco Phillips</v>
          </cell>
          <cell r="E6306">
            <v>5.0895390612457545</v>
          </cell>
          <cell r="G6306" t="str">
            <v>$/MMBtu</v>
          </cell>
          <cell r="H6306">
            <v>1807500</v>
          </cell>
          <cell r="I6306" t="str">
            <v>US</v>
          </cell>
          <cell r="J6306" t="str">
            <v>Greene</v>
          </cell>
          <cell r="K6306">
            <v>9199341.8532017004</v>
          </cell>
          <cell r="L6306">
            <v>9199341.8532017004</v>
          </cell>
          <cell r="M6306">
            <v>1807500</v>
          </cell>
        </row>
        <row r="6307">
          <cell r="A6307">
            <v>37681</v>
          </cell>
          <cell r="B6307" t="str">
            <v>NG</v>
          </cell>
          <cell r="C6307" t="str">
            <v>Victoria</v>
          </cell>
          <cell r="D6307" t="str">
            <v>Conoco Phillips</v>
          </cell>
          <cell r="E6307">
            <v>6.3492167322540132</v>
          </cell>
          <cell r="G6307" t="str">
            <v>$/MMBtu</v>
          </cell>
          <cell r="H6307">
            <v>1807500</v>
          </cell>
          <cell r="I6307" t="str">
            <v>US</v>
          </cell>
          <cell r="J6307" t="str">
            <v>Greene</v>
          </cell>
          <cell r="K6307">
            <v>11476209.243549129</v>
          </cell>
          <cell r="L6307">
            <v>11476209.243549129</v>
          </cell>
          <cell r="M6307">
            <v>1807500</v>
          </cell>
        </row>
        <row r="6308">
          <cell r="A6308">
            <v>37712</v>
          </cell>
          <cell r="B6308" t="str">
            <v>NG</v>
          </cell>
          <cell r="C6308" t="str">
            <v>Victoria</v>
          </cell>
          <cell r="D6308" t="str">
            <v>Conoco Phillips</v>
          </cell>
          <cell r="E6308">
            <v>1</v>
          </cell>
          <cell r="G6308" t="str">
            <v>$/MMBtu</v>
          </cell>
          <cell r="H6308">
            <v>1807500</v>
          </cell>
          <cell r="I6308" t="str">
            <v>US</v>
          </cell>
          <cell r="J6308" t="str">
            <v>Greene</v>
          </cell>
          <cell r="K6308">
            <v>1807500</v>
          </cell>
          <cell r="L6308">
            <v>1807500</v>
          </cell>
          <cell r="M6308">
            <v>1807500</v>
          </cell>
        </row>
        <row r="6309">
          <cell r="A6309">
            <v>37742</v>
          </cell>
          <cell r="B6309" t="str">
            <v>NG</v>
          </cell>
          <cell r="C6309" t="str">
            <v>Victoria</v>
          </cell>
          <cell r="D6309" t="str">
            <v>Conoco Phillips</v>
          </cell>
          <cell r="E6309">
            <v>5.8006304623902878</v>
          </cell>
          <cell r="G6309" t="str">
            <v>$/MMBtu</v>
          </cell>
          <cell r="H6309">
            <v>1807500</v>
          </cell>
          <cell r="I6309" t="str">
            <v>US</v>
          </cell>
          <cell r="J6309" t="str">
            <v>Greene</v>
          </cell>
          <cell r="K6309">
            <v>10484639.560770445</v>
          </cell>
          <cell r="L6309">
            <v>10484639.560770445</v>
          </cell>
          <cell r="M6309">
            <v>1807500</v>
          </cell>
        </row>
        <row r="6310">
          <cell r="A6310">
            <v>37773</v>
          </cell>
          <cell r="B6310" t="str">
            <v>NG</v>
          </cell>
          <cell r="C6310" t="str">
            <v>Victoria</v>
          </cell>
          <cell r="D6310" t="str">
            <v>Conoco Phillips</v>
          </cell>
          <cell r="E6310">
            <v>5.8080793145835496</v>
          </cell>
          <cell r="G6310" t="str">
            <v>$/MMBtu</v>
          </cell>
          <cell r="H6310">
            <v>1807500</v>
          </cell>
          <cell r="I6310" t="str">
            <v>US</v>
          </cell>
          <cell r="J6310" t="str">
            <v>Greene</v>
          </cell>
          <cell r="K6310">
            <v>10498103.361109765</v>
          </cell>
          <cell r="L6310">
            <v>10498103.361109765</v>
          </cell>
          <cell r="M6310">
            <v>1807500</v>
          </cell>
        </row>
        <row r="6311">
          <cell r="A6311">
            <v>37803</v>
          </cell>
          <cell r="B6311" t="str">
            <v>NG</v>
          </cell>
          <cell r="C6311" t="str">
            <v>Victoria</v>
          </cell>
          <cell r="D6311" t="str">
            <v>Conoco Phillips</v>
          </cell>
          <cell r="E6311">
            <v>5.7410921222884612</v>
          </cell>
          <cell r="G6311" t="str">
            <v>$/MMBtu</v>
          </cell>
          <cell r="H6311">
            <v>1807500</v>
          </cell>
          <cell r="I6311" t="str">
            <v>US</v>
          </cell>
          <cell r="J6311" t="str">
            <v>Greene</v>
          </cell>
          <cell r="K6311">
            <v>10377024.011036394</v>
          </cell>
          <cell r="L6311">
            <v>10377024.011036394</v>
          </cell>
          <cell r="M6311">
            <v>1807500</v>
          </cell>
        </row>
        <row r="6312">
          <cell r="A6312">
            <v>37834</v>
          </cell>
          <cell r="B6312" t="str">
            <v>NG</v>
          </cell>
          <cell r="C6312" t="str">
            <v>Victoria</v>
          </cell>
          <cell r="D6312" t="str">
            <v>Conoco Phillips</v>
          </cell>
          <cell r="E6312">
            <v>4.66</v>
          </cell>
          <cell r="G6312" t="str">
            <v>$/MMBtu</v>
          </cell>
          <cell r="H6312">
            <v>1807500</v>
          </cell>
          <cell r="I6312" t="str">
            <v>US</v>
          </cell>
          <cell r="J6312" t="str">
            <v>Greene</v>
          </cell>
          <cell r="K6312">
            <v>8422950</v>
          </cell>
          <cell r="L6312">
            <v>8422950</v>
          </cell>
          <cell r="M6312">
            <v>1807500</v>
          </cell>
        </row>
        <row r="6313">
          <cell r="A6313">
            <v>37865</v>
          </cell>
          <cell r="B6313" t="str">
            <v>NG</v>
          </cell>
          <cell r="C6313" t="str">
            <v>Victoria</v>
          </cell>
          <cell r="D6313" t="str">
            <v>Conoco Phillips</v>
          </cell>
          <cell r="E6313">
            <v>5</v>
          </cell>
          <cell r="G6313" t="str">
            <v>$/MMBtu</v>
          </cell>
          <cell r="H6313">
            <v>1807500</v>
          </cell>
          <cell r="I6313" t="str">
            <v>US</v>
          </cell>
          <cell r="J6313" t="str">
            <v>Greene</v>
          </cell>
          <cell r="K6313">
            <v>9037500</v>
          </cell>
          <cell r="L6313">
            <v>9037500</v>
          </cell>
          <cell r="M6313">
            <v>1807500</v>
          </cell>
        </row>
        <row r="6314">
          <cell r="A6314">
            <v>37895</v>
          </cell>
          <cell r="B6314" t="str">
            <v>NG</v>
          </cell>
          <cell r="C6314" t="str">
            <v>Victoria</v>
          </cell>
          <cell r="D6314" t="str">
            <v>Conoco Phillips</v>
          </cell>
          <cell r="E6314">
            <v>4.24</v>
          </cell>
          <cell r="G6314" t="str">
            <v>$/MMBtu</v>
          </cell>
          <cell r="H6314">
            <v>1807500</v>
          </cell>
          <cell r="I6314" t="str">
            <v>US</v>
          </cell>
          <cell r="J6314" t="str">
            <v>Greene</v>
          </cell>
          <cell r="K6314">
            <v>7663800</v>
          </cell>
          <cell r="L6314">
            <v>7663800</v>
          </cell>
          <cell r="M6314">
            <v>1807500</v>
          </cell>
        </row>
        <row r="6315">
          <cell r="A6315">
            <v>37926</v>
          </cell>
          <cell r="B6315" t="str">
            <v>NG</v>
          </cell>
          <cell r="C6315" t="str">
            <v>Victoria</v>
          </cell>
          <cell r="D6315" t="str">
            <v>Conoco Phillips</v>
          </cell>
          <cell r="E6315">
            <v>4.2699999999999996</v>
          </cell>
          <cell r="G6315" t="str">
            <v>$/MMBtu</v>
          </cell>
          <cell r="H6315">
            <v>1807500</v>
          </cell>
          <cell r="I6315" t="str">
            <v>US</v>
          </cell>
          <cell r="J6315" t="str">
            <v>Greene</v>
          </cell>
          <cell r="K6315">
            <v>7718024.9999999991</v>
          </cell>
          <cell r="L6315">
            <v>7718024.9999999991</v>
          </cell>
          <cell r="M6315">
            <v>1807500</v>
          </cell>
        </row>
        <row r="6316">
          <cell r="A6316">
            <v>37956</v>
          </cell>
          <cell r="B6316" t="str">
            <v>NG</v>
          </cell>
          <cell r="C6316" t="str">
            <v>Victoria</v>
          </cell>
          <cell r="D6316" t="str">
            <v>Conoco Phillips</v>
          </cell>
          <cell r="E6316">
            <v>4.67</v>
          </cell>
          <cell r="G6316" t="str">
            <v>$/MMBtu</v>
          </cell>
          <cell r="H6316">
            <v>1807500</v>
          </cell>
          <cell r="I6316" t="str">
            <v>US</v>
          </cell>
          <cell r="J6316" t="str">
            <v>Greene</v>
          </cell>
          <cell r="K6316">
            <v>8441025</v>
          </cell>
          <cell r="L6316">
            <v>8441025</v>
          </cell>
          <cell r="M6316">
            <v>1807500</v>
          </cell>
        </row>
        <row r="6317">
          <cell r="A6317">
            <v>37987</v>
          </cell>
          <cell r="B6317" t="str">
            <v>NG</v>
          </cell>
          <cell r="C6317" t="str">
            <v>Victoria</v>
          </cell>
          <cell r="D6317" t="str">
            <v>Conoco Phillips</v>
          </cell>
          <cell r="E6317">
            <v>5.6989000000000001</v>
          </cell>
          <cell r="G6317" t="str">
            <v>$/MMBtu</v>
          </cell>
          <cell r="H6317">
            <v>2187384</v>
          </cell>
          <cell r="I6317" t="str">
            <v>US</v>
          </cell>
          <cell r="J6317" t="str">
            <v>Greene</v>
          </cell>
          <cell r="K6317">
            <v>12465682.6776</v>
          </cell>
          <cell r="L6317">
            <v>12465682.6776</v>
          </cell>
          <cell r="M6317">
            <v>2187384</v>
          </cell>
        </row>
        <row r="6318">
          <cell r="A6318">
            <v>38018</v>
          </cell>
          <cell r="B6318" t="str">
            <v>NG</v>
          </cell>
          <cell r="C6318" t="str">
            <v>Victoria</v>
          </cell>
          <cell r="D6318" t="str">
            <v>Conoco Phillips</v>
          </cell>
          <cell r="E6318">
            <v>5.3109000000000002</v>
          </cell>
          <cell r="G6318" t="str">
            <v>$/MMBtu</v>
          </cell>
          <cell r="H6318">
            <v>2045151</v>
          </cell>
          <cell r="I6318" t="str">
            <v>US</v>
          </cell>
          <cell r="J6318" t="str">
            <v>Greene</v>
          </cell>
          <cell r="K6318">
            <v>10861592.445900001</v>
          </cell>
          <cell r="L6318">
            <v>10861592.445900001</v>
          </cell>
          <cell r="M6318">
            <v>2045151</v>
          </cell>
        </row>
        <row r="6319">
          <cell r="A6319">
            <v>38047</v>
          </cell>
          <cell r="B6319" t="str">
            <v>NG</v>
          </cell>
          <cell r="C6319" t="str">
            <v>Victoria</v>
          </cell>
          <cell r="D6319" t="str">
            <v>Conoco Phillips</v>
          </cell>
          <cell r="E6319">
            <v>4.8600000000000003</v>
          </cell>
          <cell r="G6319" t="str">
            <v>$/MMBtu</v>
          </cell>
          <cell r="H6319">
            <v>1806750</v>
          </cell>
          <cell r="I6319" t="str">
            <v>US</v>
          </cell>
          <cell r="J6319" t="str">
            <v>Greene</v>
          </cell>
          <cell r="K6319">
            <v>8780805</v>
          </cell>
          <cell r="L6319">
            <v>8780805</v>
          </cell>
          <cell r="M6319">
            <v>1806750</v>
          </cell>
        </row>
        <row r="6320">
          <cell r="A6320">
            <v>38078</v>
          </cell>
          <cell r="B6320" t="str">
            <v>NG</v>
          </cell>
          <cell r="C6320" t="str">
            <v>Victoria</v>
          </cell>
          <cell r="D6320" t="str">
            <v>Conoco Phillips</v>
          </cell>
          <cell r="E6320">
            <v>5.2700000000000005</v>
          </cell>
          <cell r="G6320" t="str">
            <v>$/MMBtu</v>
          </cell>
          <cell r="H6320">
            <v>1806750</v>
          </cell>
          <cell r="I6320" t="str">
            <v>US</v>
          </cell>
          <cell r="J6320" t="str">
            <v>Greene</v>
          </cell>
          <cell r="K6320">
            <v>9521572.5</v>
          </cell>
          <cell r="L6320">
            <v>9521572.5</v>
          </cell>
          <cell r="M6320">
            <v>1806750</v>
          </cell>
        </row>
        <row r="6321">
          <cell r="A6321">
            <v>38108</v>
          </cell>
          <cell r="B6321" t="str">
            <v>NG</v>
          </cell>
          <cell r="C6321" t="str">
            <v>Victoria</v>
          </cell>
          <cell r="D6321" t="str">
            <v>Conoco Phillips</v>
          </cell>
          <cell r="E6321">
            <v>5.7347945960921516</v>
          </cell>
          <cell r="F6321">
            <v>0.01</v>
          </cell>
          <cell r="G6321" t="str">
            <v>$/MMBtu</v>
          </cell>
          <cell r="H6321">
            <v>1905806</v>
          </cell>
          <cell r="I6321" t="str">
            <v>US</v>
          </cell>
          <cell r="J6321" t="str">
            <v>Greene</v>
          </cell>
          <cell r="K6321">
            <v>10948464.009999998</v>
          </cell>
          <cell r="L6321">
            <v>10929405.949999999</v>
          </cell>
          <cell r="M6321">
            <v>1905806</v>
          </cell>
        </row>
        <row r="6322">
          <cell r="A6322">
            <v>38169</v>
          </cell>
          <cell r="B6322" t="str">
            <v>NG</v>
          </cell>
          <cell r="C6322" t="str">
            <v>Victoria</v>
          </cell>
          <cell r="D6322" t="str">
            <v>Conoco Phillips</v>
          </cell>
          <cell r="E6322">
            <v>5.98</v>
          </cell>
          <cell r="G6322" t="str">
            <v>$/MMBtu</v>
          </cell>
          <cell r="H6322">
            <v>1806750</v>
          </cell>
          <cell r="I6322" t="str">
            <v>US</v>
          </cell>
          <cell r="J6322" t="str">
            <v>Greene</v>
          </cell>
          <cell r="K6322">
            <v>10804365</v>
          </cell>
          <cell r="L6322">
            <v>10804365</v>
          </cell>
          <cell r="M6322">
            <v>1806750</v>
          </cell>
        </row>
        <row r="6323">
          <cell r="A6323">
            <v>38200</v>
          </cell>
          <cell r="B6323" t="str">
            <v>NG</v>
          </cell>
          <cell r="C6323" t="str">
            <v>Victoria</v>
          </cell>
          <cell r="D6323" t="str">
            <v>Conoco Phillips</v>
          </cell>
          <cell r="E6323">
            <v>5.9200000000000008</v>
          </cell>
          <cell r="G6323" t="str">
            <v>$/MMBtu</v>
          </cell>
          <cell r="H6323">
            <v>1806750</v>
          </cell>
          <cell r="I6323" t="str">
            <v>US</v>
          </cell>
          <cell r="J6323" t="str">
            <v>Greene</v>
          </cell>
          <cell r="K6323">
            <v>10695960.000000002</v>
          </cell>
          <cell r="L6323">
            <v>10695960.000000002</v>
          </cell>
          <cell r="M6323">
            <v>1806750</v>
          </cell>
        </row>
        <row r="6324">
          <cell r="A6324">
            <v>38231</v>
          </cell>
          <cell r="B6324" t="str">
            <v>NG</v>
          </cell>
          <cell r="C6324" t="str">
            <v>Victoria</v>
          </cell>
          <cell r="D6324" t="str">
            <v>Conoco Phillips</v>
          </cell>
          <cell r="E6324">
            <v>5.08</v>
          </cell>
          <cell r="G6324" t="str">
            <v>$/MMBtu</v>
          </cell>
          <cell r="H6324">
            <v>1806750</v>
          </cell>
          <cell r="I6324" t="str">
            <v>US</v>
          </cell>
          <cell r="J6324" t="str">
            <v>Greene</v>
          </cell>
          <cell r="K6324">
            <v>9178290</v>
          </cell>
          <cell r="L6324">
            <v>9178290</v>
          </cell>
          <cell r="M6324">
            <v>1806750</v>
          </cell>
        </row>
        <row r="6325">
          <cell r="A6325">
            <v>38261</v>
          </cell>
          <cell r="B6325" t="str">
            <v>NG</v>
          </cell>
          <cell r="C6325" t="str">
            <v>Victoria</v>
          </cell>
          <cell r="D6325" t="str">
            <v>Conoco Phillips</v>
          </cell>
          <cell r="E6325">
            <v>5.4589999999999996</v>
          </cell>
          <cell r="G6325" t="str">
            <v>$/MMBtu</v>
          </cell>
          <cell r="H6325">
            <v>1806750</v>
          </cell>
          <cell r="I6325" t="str">
            <v>US</v>
          </cell>
          <cell r="J6325" t="str">
            <v>Greene</v>
          </cell>
          <cell r="K6325">
            <v>9863048.25</v>
          </cell>
          <cell r="L6325">
            <v>9863048.25</v>
          </cell>
          <cell r="M6325">
            <v>1806750</v>
          </cell>
        </row>
        <row r="6326">
          <cell r="A6326">
            <v>38292</v>
          </cell>
          <cell r="B6326" t="str">
            <v>NG</v>
          </cell>
          <cell r="C6326" t="str">
            <v>Victoria</v>
          </cell>
          <cell r="D6326" t="str">
            <v>Conoco Phillips</v>
          </cell>
          <cell r="E6326">
            <v>6.0220000000000002</v>
          </cell>
          <cell r="G6326" t="str">
            <v>$/MMBtu</v>
          </cell>
          <cell r="H6326">
            <v>1806750</v>
          </cell>
          <cell r="I6326" t="str">
            <v>US</v>
          </cell>
          <cell r="J6326" t="str">
            <v>Greene</v>
          </cell>
          <cell r="K6326">
            <v>10880248.5</v>
          </cell>
          <cell r="L6326">
            <v>10880248.5</v>
          </cell>
          <cell r="M6326">
            <v>1806750</v>
          </cell>
        </row>
        <row r="6327">
          <cell r="A6327">
            <v>38322</v>
          </cell>
          <cell r="B6327" t="str">
            <v>NG</v>
          </cell>
          <cell r="C6327" t="str">
            <v>Victoria</v>
          </cell>
          <cell r="D6327" t="str">
            <v>Conoco Phillips</v>
          </cell>
          <cell r="E6327">
            <v>6.4620000000000006</v>
          </cell>
          <cell r="G6327" t="str">
            <v>$/MMBtu</v>
          </cell>
          <cell r="H6327">
            <v>1806750</v>
          </cell>
          <cell r="I6327" t="str">
            <v>US</v>
          </cell>
          <cell r="J6327" t="str">
            <v>Greene</v>
          </cell>
          <cell r="K6327">
            <v>11675218.500000002</v>
          </cell>
          <cell r="L6327">
            <v>11675218.500000002</v>
          </cell>
          <cell r="M6327">
            <v>1806750</v>
          </cell>
        </row>
        <row r="6328">
          <cell r="A6328">
            <v>38353</v>
          </cell>
          <cell r="B6328" t="str">
            <v>NG</v>
          </cell>
          <cell r="C6328" t="str">
            <v>Victoria</v>
          </cell>
          <cell r="D6328" t="str">
            <v>Conoco Phillips</v>
          </cell>
          <cell r="E6328">
            <v>7.5820000000000007</v>
          </cell>
          <cell r="G6328" t="str">
            <v>$/MMBtu</v>
          </cell>
          <cell r="H6328">
            <v>1806750</v>
          </cell>
          <cell r="I6328" t="str">
            <v>US</v>
          </cell>
          <cell r="J6328" t="str">
            <v>Greene</v>
          </cell>
          <cell r="K6328">
            <v>13698778.500000002</v>
          </cell>
          <cell r="L6328">
            <v>13698778.500000002</v>
          </cell>
          <cell r="M6328">
            <v>1806750</v>
          </cell>
        </row>
        <row r="6329">
          <cell r="A6329">
            <v>38384</v>
          </cell>
          <cell r="B6329" t="str">
            <v>NG</v>
          </cell>
          <cell r="C6329" t="str">
            <v>Victoria</v>
          </cell>
          <cell r="D6329" t="str">
            <v>Conoco Phillips</v>
          </cell>
          <cell r="E6329">
            <v>7.6220000000000008</v>
          </cell>
          <cell r="G6329" t="str">
            <v>$/MMBtu</v>
          </cell>
          <cell r="H6329">
            <v>1806750</v>
          </cell>
          <cell r="I6329" t="str">
            <v>US</v>
          </cell>
          <cell r="J6329" t="str">
            <v>Greene</v>
          </cell>
          <cell r="K6329">
            <v>13771048.500000002</v>
          </cell>
          <cell r="L6329">
            <v>13771048.500000002</v>
          </cell>
          <cell r="M6329">
            <v>1806750</v>
          </cell>
        </row>
        <row r="6330">
          <cell r="A6330">
            <v>38412</v>
          </cell>
          <cell r="B6330" t="str">
            <v>NG</v>
          </cell>
          <cell r="C6330" t="str">
            <v>Victoria</v>
          </cell>
          <cell r="D6330" t="str">
            <v>Conoco Phillips</v>
          </cell>
          <cell r="E6330">
            <v>7.4120000000000008</v>
          </cell>
          <cell r="G6330" t="str">
            <v>$/MMBtu</v>
          </cell>
          <cell r="H6330">
            <v>1806750</v>
          </cell>
          <cell r="I6330" t="str">
            <v>US</v>
          </cell>
          <cell r="J6330" t="str">
            <v>Greene</v>
          </cell>
          <cell r="K6330">
            <v>13391631.000000002</v>
          </cell>
          <cell r="L6330">
            <v>13391631.000000002</v>
          </cell>
          <cell r="M6330">
            <v>1806750</v>
          </cell>
        </row>
        <row r="6331">
          <cell r="A6331">
            <v>38443</v>
          </cell>
          <cell r="B6331" t="str">
            <v>NG</v>
          </cell>
          <cell r="C6331" t="str">
            <v>Victoria</v>
          </cell>
          <cell r="D6331" t="str">
            <v>Conoco Phillips</v>
          </cell>
          <cell r="E6331">
            <v>6.4280000000000008</v>
          </cell>
          <cell r="G6331" t="str">
            <v>$/MMBtu</v>
          </cell>
          <cell r="H6331">
            <v>1806750</v>
          </cell>
          <cell r="I6331" t="str">
            <v>US</v>
          </cell>
          <cell r="J6331" t="str">
            <v>Greene</v>
          </cell>
          <cell r="K6331">
            <v>11613789.000000002</v>
          </cell>
          <cell r="L6331">
            <v>11613789.000000002</v>
          </cell>
          <cell r="M6331">
            <v>1806750</v>
          </cell>
        </row>
        <row r="6332">
          <cell r="A6332">
            <v>38473</v>
          </cell>
          <cell r="B6332" t="str">
            <v>NG</v>
          </cell>
          <cell r="C6332" t="str">
            <v>Victoria</v>
          </cell>
          <cell r="D6332" t="str">
            <v>Conoco Phillips</v>
          </cell>
          <cell r="E6332">
            <v>6.2980000000000009</v>
          </cell>
          <cell r="G6332" t="str">
            <v>$/MMBtu</v>
          </cell>
          <cell r="H6332">
            <v>1806750</v>
          </cell>
          <cell r="I6332" t="str">
            <v>US</v>
          </cell>
          <cell r="J6332" t="str">
            <v>Greene</v>
          </cell>
          <cell r="K6332">
            <v>11378911.500000002</v>
          </cell>
          <cell r="L6332">
            <v>11378911.500000002</v>
          </cell>
          <cell r="M6332">
            <v>1806750</v>
          </cell>
        </row>
        <row r="6333">
          <cell r="A6333">
            <v>38504</v>
          </cell>
          <cell r="B6333" t="str">
            <v>NG</v>
          </cell>
          <cell r="C6333" t="str">
            <v>Victoria</v>
          </cell>
          <cell r="D6333" t="str">
            <v>Conoco Phillips</v>
          </cell>
          <cell r="E6333">
            <v>6.3250000000000011</v>
          </cell>
          <cell r="G6333" t="str">
            <v>$/MMBtu</v>
          </cell>
          <cell r="H6333">
            <v>1806750</v>
          </cell>
          <cell r="I6333" t="str">
            <v>US</v>
          </cell>
          <cell r="J6333" t="str">
            <v>Greene</v>
          </cell>
          <cell r="K6333">
            <v>11427693.750000002</v>
          </cell>
          <cell r="L6333">
            <v>11427693.750000002</v>
          </cell>
          <cell r="M6333">
            <v>1806750</v>
          </cell>
        </row>
        <row r="6334">
          <cell r="A6334">
            <v>38534</v>
          </cell>
          <cell r="B6334" t="str">
            <v>NG</v>
          </cell>
          <cell r="C6334" t="str">
            <v>Victoria</v>
          </cell>
          <cell r="D6334" t="str">
            <v>Conoco Phillips</v>
          </cell>
          <cell r="E6334">
            <v>6.375</v>
          </cell>
          <cell r="G6334" t="str">
            <v>$/MMBtu</v>
          </cell>
          <cell r="H6334">
            <v>1806750</v>
          </cell>
          <cell r="I6334" t="str">
            <v>US</v>
          </cell>
          <cell r="J6334" t="str">
            <v>Greene</v>
          </cell>
          <cell r="K6334">
            <v>11518031.25</v>
          </cell>
          <cell r="L6334">
            <v>11518031.25</v>
          </cell>
          <cell r="M6334">
            <v>1806750</v>
          </cell>
        </row>
        <row r="6335">
          <cell r="A6335">
            <v>38565</v>
          </cell>
          <cell r="B6335" t="str">
            <v>NG</v>
          </cell>
          <cell r="C6335" t="str">
            <v>Victoria</v>
          </cell>
          <cell r="D6335" t="str">
            <v>Conoco Phillips</v>
          </cell>
          <cell r="E6335">
            <v>6.4040000000000008</v>
          </cell>
          <cell r="G6335" t="str">
            <v>$/MMBtu</v>
          </cell>
          <cell r="H6335">
            <v>1806750</v>
          </cell>
          <cell r="I6335" t="str">
            <v>US</v>
          </cell>
          <cell r="J6335" t="str">
            <v>Greene</v>
          </cell>
          <cell r="K6335">
            <v>11570427.000000002</v>
          </cell>
          <cell r="L6335">
            <v>11570427.000000002</v>
          </cell>
          <cell r="M6335">
            <v>1806750</v>
          </cell>
        </row>
        <row r="6336">
          <cell r="A6336">
            <v>38596</v>
          </cell>
          <cell r="B6336" t="str">
            <v>NG</v>
          </cell>
          <cell r="C6336" t="str">
            <v>Victoria</v>
          </cell>
          <cell r="D6336" t="str">
            <v>Conoco Phillips</v>
          </cell>
          <cell r="E6336">
            <v>6.3540000000000001</v>
          </cell>
          <cell r="G6336" t="str">
            <v>$/MMBtu</v>
          </cell>
          <cell r="H6336">
            <v>1806750</v>
          </cell>
          <cell r="I6336" t="str">
            <v>US</v>
          </cell>
          <cell r="J6336" t="str">
            <v>Greene</v>
          </cell>
          <cell r="K6336">
            <v>11480089.5</v>
          </cell>
          <cell r="L6336">
            <v>11480089.5</v>
          </cell>
          <cell r="M6336">
            <v>1806750</v>
          </cell>
          <cell r="N6336" t="e">
            <v>#DIV/0!</v>
          </cell>
        </row>
        <row r="6337">
          <cell r="A6337">
            <v>38626</v>
          </cell>
          <cell r="B6337" t="str">
            <v>NG</v>
          </cell>
          <cell r="C6337" t="str">
            <v>Victoria</v>
          </cell>
          <cell r="D6337" t="str">
            <v>Conoco Phillips</v>
          </cell>
          <cell r="E6337">
            <v>6.218</v>
          </cell>
          <cell r="G6337" t="str">
            <v>$/MMBtu</v>
          </cell>
          <cell r="H6337">
            <v>1806750</v>
          </cell>
          <cell r="I6337" t="str">
            <v>US</v>
          </cell>
          <cell r="J6337" t="str">
            <v>Greene</v>
          </cell>
          <cell r="K6337">
            <v>11234371.5</v>
          </cell>
          <cell r="L6337">
            <v>11234371.5</v>
          </cell>
          <cell r="M6337">
            <v>1806750</v>
          </cell>
        </row>
        <row r="6338">
          <cell r="A6338">
            <v>38657</v>
          </cell>
          <cell r="B6338" t="str">
            <v>NG</v>
          </cell>
          <cell r="C6338" t="str">
            <v>Victoria</v>
          </cell>
          <cell r="D6338" t="str">
            <v>Conoco Phillips</v>
          </cell>
          <cell r="E6338">
            <v>6.4180000000000001</v>
          </cell>
          <cell r="G6338" t="str">
            <v>$/MMBtu</v>
          </cell>
          <cell r="H6338">
            <v>1806750</v>
          </cell>
          <cell r="I6338" t="str">
            <v>US</v>
          </cell>
          <cell r="J6338" t="str">
            <v>Greene</v>
          </cell>
          <cell r="K6338">
            <v>11595721.5</v>
          </cell>
          <cell r="L6338">
            <v>11595721.5</v>
          </cell>
          <cell r="M6338">
            <v>1806750</v>
          </cell>
        </row>
        <row r="6339">
          <cell r="A6339">
            <v>38687</v>
          </cell>
          <cell r="B6339" t="str">
            <v>NG</v>
          </cell>
          <cell r="C6339" t="str">
            <v>Victoria</v>
          </cell>
          <cell r="D6339" t="str">
            <v>Conoco Phillips</v>
          </cell>
          <cell r="E6339">
            <v>6.5480000000000009</v>
          </cell>
          <cell r="G6339" t="str">
            <v>$/MMBtu</v>
          </cell>
          <cell r="H6339">
            <v>1806750</v>
          </cell>
          <cell r="I6339" t="str">
            <v>US</v>
          </cell>
          <cell r="J6339" t="str">
            <v>Greene</v>
          </cell>
          <cell r="K6339">
            <v>11830599.000000002</v>
          </cell>
          <cell r="L6339">
            <v>11830599.000000002</v>
          </cell>
          <cell r="M6339">
            <v>1806750</v>
          </cell>
        </row>
        <row r="6340">
          <cell r="A6340">
            <v>38139</v>
          </cell>
          <cell r="B6340" t="str">
            <v>NG</v>
          </cell>
          <cell r="C6340" t="str">
            <v>Victoria</v>
          </cell>
          <cell r="D6340" t="str">
            <v>Conoco Phillips</v>
          </cell>
          <cell r="E6340">
            <v>6.1769999999999996</v>
          </cell>
          <cell r="F6340">
            <v>0.01</v>
          </cell>
          <cell r="G6340" t="str">
            <v>$/MMBtu</v>
          </cell>
          <cell r="H6340">
            <v>1102910</v>
          </cell>
          <cell r="I6340" t="str">
            <v>US</v>
          </cell>
          <cell r="J6340" t="str">
            <v>Greene</v>
          </cell>
          <cell r="K6340">
            <v>6823704.169999999</v>
          </cell>
          <cell r="L6340">
            <v>6812675.0699999994</v>
          </cell>
          <cell r="M6340">
            <v>1102910</v>
          </cell>
        </row>
        <row r="6341">
          <cell r="A6341">
            <v>38139</v>
          </cell>
          <cell r="B6341" t="str">
            <v>NG</v>
          </cell>
          <cell r="C6341" t="str">
            <v>Victoria</v>
          </cell>
          <cell r="D6341" t="str">
            <v>Crosstex</v>
          </cell>
          <cell r="E6341">
            <v>6.4458273145934522</v>
          </cell>
          <cell r="F6341">
            <v>0.01</v>
          </cell>
          <cell r="G6341" t="str">
            <v>$/MMBtu</v>
          </cell>
          <cell r="H6341">
            <v>437107</v>
          </cell>
          <cell r="I6341" t="str">
            <v>US</v>
          </cell>
          <cell r="J6341" t="str">
            <v>Greene</v>
          </cell>
          <cell r="K6341">
            <v>2821887.31</v>
          </cell>
          <cell r="L6341">
            <v>2817516.24</v>
          </cell>
          <cell r="M6341">
            <v>437107</v>
          </cell>
        </row>
        <row r="6342">
          <cell r="A6342">
            <v>37622</v>
          </cell>
          <cell r="B6342" t="str">
            <v>Electricity</v>
          </cell>
          <cell r="C6342" t="str">
            <v>Victoria</v>
          </cell>
          <cell r="D6342" t="str">
            <v>TENASKA (Cogen)</v>
          </cell>
          <cell r="E6342">
            <v>100.68185997469422</v>
          </cell>
          <cell r="G6342" t="str">
            <v>$/MWh</v>
          </cell>
          <cell r="H6342">
            <v>10903.916666666666</v>
          </cell>
          <cell r="I6342" t="str">
            <v>US</v>
          </cell>
          <cell r="J6342" t="str">
            <v>Greene</v>
          </cell>
          <cell r="K6342">
            <v>1097826.6110090679</v>
          </cell>
          <cell r="L6342">
            <v>1097826.6110090679</v>
          </cell>
          <cell r="M6342">
            <v>10903.916666666666</v>
          </cell>
        </row>
        <row r="6343">
          <cell r="A6343">
            <v>37653</v>
          </cell>
          <cell r="B6343" t="str">
            <v>Electricity</v>
          </cell>
          <cell r="C6343" t="str">
            <v>Victoria</v>
          </cell>
          <cell r="D6343" t="str">
            <v>TENASKA (Cogen)</v>
          </cell>
          <cell r="E6343">
            <v>160.02079178885631</v>
          </cell>
          <cell r="G6343" t="str">
            <v>$/MWh</v>
          </cell>
          <cell r="H6343">
            <v>10903.916666666666</v>
          </cell>
          <cell r="I6343" t="str">
            <v>US</v>
          </cell>
          <cell r="J6343" t="str">
            <v>Greene</v>
          </cell>
          <cell r="K6343">
            <v>1744853.3785997068</v>
          </cell>
          <cell r="L6343">
            <v>1744853.3785997068</v>
          </cell>
          <cell r="M6343">
            <v>10903.916666666666</v>
          </cell>
        </row>
        <row r="6344">
          <cell r="A6344">
            <v>37681</v>
          </cell>
          <cell r="B6344" t="str">
            <v>Electricity</v>
          </cell>
          <cell r="C6344" t="str">
            <v>Victoria</v>
          </cell>
          <cell r="D6344" t="str">
            <v>TENASKA (Cogen)</v>
          </cell>
          <cell r="E6344">
            <v>104.13969417833457</v>
          </cell>
          <cell r="G6344" t="str">
            <v>$/MWh</v>
          </cell>
          <cell r="H6344">
            <v>10903.916666666666</v>
          </cell>
          <cell r="I6344" t="str">
            <v>US</v>
          </cell>
          <cell r="J6344" t="str">
            <v>Greene</v>
          </cell>
          <cell r="K6344">
            <v>1135530.5470127119</v>
          </cell>
          <cell r="L6344">
            <v>1135530.5470127119</v>
          </cell>
          <cell r="M6344">
            <v>10903.916666666666</v>
          </cell>
        </row>
        <row r="6345">
          <cell r="A6345">
            <v>37712</v>
          </cell>
          <cell r="B6345" t="str">
            <v>Electricity</v>
          </cell>
          <cell r="C6345" t="str">
            <v>Victoria</v>
          </cell>
          <cell r="D6345" t="str">
            <v>TENASKA (Cogen)</v>
          </cell>
          <cell r="E6345">
            <v>76.794311942647312</v>
          </cell>
          <cell r="G6345" t="str">
            <v>$/MWh</v>
          </cell>
          <cell r="H6345">
            <v>10903.916666666666</v>
          </cell>
          <cell r="I6345" t="str">
            <v>US</v>
          </cell>
          <cell r="J6345" t="str">
            <v>Greene</v>
          </cell>
          <cell r="K6345">
            <v>837358.77789663104</v>
          </cell>
          <cell r="L6345">
            <v>837358.77789663104</v>
          </cell>
          <cell r="M6345">
            <v>10903.916666666666</v>
          </cell>
        </row>
        <row r="6346">
          <cell r="A6346">
            <v>37742</v>
          </cell>
          <cell r="B6346" t="str">
            <v>Electricity</v>
          </cell>
          <cell r="C6346" t="str">
            <v>Victoria</v>
          </cell>
          <cell r="D6346" t="str">
            <v>TENASKA (Cogen)</v>
          </cell>
          <cell r="E6346">
            <v>111.08149137995933</v>
          </cell>
          <cell r="G6346" t="str">
            <v>$/MWh</v>
          </cell>
          <cell r="H6346">
            <v>10903.916666666666</v>
          </cell>
          <cell r="I6346" t="str">
            <v>US</v>
          </cell>
          <cell r="J6346" t="str">
            <v>Greene</v>
          </cell>
          <cell r="K6346">
            <v>1211223.3252161283</v>
          </cell>
          <cell r="L6346">
            <v>1211223.3252161283</v>
          </cell>
          <cell r="M6346">
            <v>10903.916666666666</v>
          </cell>
        </row>
        <row r="6347">
          <cell r="A6347">
            <v>37773</v>
          </cell>
          <cell r="B6347" t="str">
            <v>Electricity</v>
          </cell>
          <cell r="C6347" t="str">
            <v>Victoria</v>
          </cell>
          <cell r="D6347" t="str">
            <v>TENASKA (Cogen)</v>
          </cell>
          <cell r="E6347">
            <v>83.656429316160683</v>
          </cell>
          <cell r="G6347" t="str">
            <v>$/MWh</v>
          </cell>
          <cell r="H6347">
            <v>10903.916666666666</v>
          </cell>
          <cell r="I6347" t="str">
            <v>US</v>
          </cell>
          <cell r="J6347" t="str">
            <v>Greene</v>
          </cell>
          <cell r="K6347">
            <v>912182.73389430635</v>
          </cell>
          <cell r="L6347">
            <v>912182.73389430635</v>
          </cell>
          <cell r="M6347">
            <v>10903.916666666666</v>
          </cell>
        </row>
        <row r="6348">
          <cell r="A6348">
            <v>37803</v>
          </cell>
          <cell r="B6348" t="str">
            <v>Electricity</v>
          </cell>
          <cell r="C6348" t="str">
            <v>Victoria</v>
          </cell>
          <cell r="D6348" t="str">
            <v>TENASKA (Cogen)</v>
          </cell>
          <cell r="E6348">
            <v>66.543763194125731</v>
          </cell>
          <cell r="G6348" t="str">
            <v>$/MWh</v>
          </cell>
          <cell r="H6348">
            <v>10903.916666666666</v>
          </cell>
          <cell r="I6348" t="str">
            <v>US</v>
          </cell>
          <cell r="J6348" t="str">
            <v>Greene</v>
          </cell>
          <cell r="K6348">
            <v>725587.64855514746</v>
          </cell>
          <cell r="L6348">
            <v>725587.64855514746</v>
          </cell>
          <cell r="M6348">
            <v>10903.916666666666</v>
          </cell>
        </row>
        <row r="6349">
          <cell r="A6349">
            <v>37834</v>
          </cell>
          <cell r="B6349" t="str">
            <v>Electricity</v>
          </cell>
          <cell r="C6349" t="str">
            <v>Victoria</v>
          </cell>
          <cell r="D6349" t="str">
            <v>TENASKA (Cogen)</v>
          </cell>
          <cell r="E6349">
            <v>25.410521117881906</v>
          </cell>
          <cell r="G6349" t="str">
            <v>$/MWh</v>
          </cell>
          <cell r="H6349">
            <v>10903.916666666666</v>
          </cell>
          <cell r="I6349" t="str">
            <v>US</v>
          </cell>
          <cell r="J6349" t="str">
            <v>Greene</v>
          </cell>
          <cell r="K6349">
            <v>277074.20472595782</v>
          </cell>
          <cell r="L6349">
            <v>277074.20472595782</v>
          </cell>
          <cell r="M6349">
            <v>10903.916666666666</v>
          </cell>
        </row>
        <row r="6350">
          <cell r="A6350">
            <v>37865</v>
          </cell>
          <cell r="B6350" t="str">
            <v>Electricity</v>
          </cell>
          <cell r="C6350" t="str">
            <v>Victoria</v>
          </cell>
          <cell r="D6350" t="str">
            <v>TENASKA (Cogen)</v>
          </cell>
          <cell r="E6350">
            <v>49.432625279285027</v>
          </cell>
          <cell r="G6350" t="str">
            <v>$/MWh</v>
          </cell>
          <cell r="H6350">
            <v>10903.916666666666</v>
          </cell>
          <cell r="I6350" t="str">
            <v>US</v>
          </cell>
          <cell r="J6350" t="str">
            <v>Greene</v>
          </cell>
          <cell r="K6350">
            <v>539009.22665988398</v>
          </cell>
          <cell r="L6350">
            <v>539009.22665988398</v>
          </cell>
          <cell r="M6350">
            <v>10903.916666666666</v>
          </cell>
        </row>
        <row r="6351">
          <cell r="A6351">
            <v>37895</v>
          </cell>
          <cell r="B6351" t="str">
            <v>Electricity</v>
          </cell>
          <cell r="C6351" t="str">
            <v>Victoria</v>
          </cell>
          <cell r="D6351" t="str">
            <v>TENASKA (Cogen)</v>
          </cell>
          <cell r="E6351">
            <v>41.209589958158993</v>
          </cell>
          <cell r="G6351" t="str">
            <v>$/MWh</v>
          </cell>
          <cell r="H6351">
            <v>10903.916666666666</v>
          </cell>
          <cell r="I6351" t="str">
            <v>US</v>
          </cell>
          <cell r="J6351" t="str">
            <v>Greene</v>
          </cell>
          <cell r="K6351">
            <v>449345.93477126915</v>
          </cell>
          <cell r="L6351">
            <v>449345.93477126915</v>
          </cell>
          <cell r="M6351">
            <v>10903.916666666666</v>
          </cell>
        </row>
        <row r="6352">
          <cell r="A6352">
            <v>37926</v>
          </cell>
          <cell r="B6352" t="str">
            <v>Electricity</v>
          </cell>
          <cell r="C6352" t="str">
            <v>Victoria</v>
          </cell>
          <cell r="D6352" t="str">
            <v>TENASKA (Cogen)</v>
          </cell>
          <cell r="E6352">
            <v>45.556217421124828</v>
          </cell>
          <cell r="G6352" t="str">
            <v>$/MWh</v>
          </cell>
          <cell r="H6352">
            <v>10903.916666666666</v>
          </cell>
          <cell r="I6352" t="str">
            <v>US</v>
          </cell>
          <cell r="J6352" t="str">
            <v>Greene</v>
          </cell>
          <cell r="K6352">
            <v>496741.19840849331</v>
          </cell>
          <cell r="L6352">
            <v>496741.19840849331</v>
          </cell>
          <cell r="M6352">
            <v>10903.916666666666</v>
          </cell>
        </row>
        <row r="6353">
          <cell r="A6353">
            <v>37956</v>
          </cell>
          <cell r="B6353" t="str">
            <v>Electricity</v>
          </cell>
          <cell r="C6353" t="str">
            <v>Victoria</v>
          </cell>
          <cell r="D6353" t="str">
            <v>TENASKA (Cogen)</v>
          </cell>
          <cell r="E6353">
            <v>128.11334569045414</v>
          </cell>
          <cell r="G6353" t="str">
            <v>$/MWh</v>
          </cell>
          <cell r="H6353">
            <v>10903.916666666666</v>
          </cell>
          <cell r="I6353" t="str">
            <v>US</v>
          </cell>
          <cell r="J6353" t="str">
            <v>Greene</v>
          </cell>
          <cell r="K6353">
            <v>1396937.2452965709</v>
          </cell>
          <cell r="L6353">
            <v>1396937.2452965709</v>
          </cell>
          <cell r="M6353">
            <v>10903.916666666666</v>
          </cell>
        </row>
        <row r="6354">
          <cell r="A6354">
            <v>37987</v>
          </cell>
          <cell r="B6354" t="str">
            <v>Electricity</v>
          </cell>
          <cell r="C6354" t="str">
            <v>Victoria</v>
          </cell>
          <cell r="D6354" t="str">
            <v>TENASKA (Cogen)</v>
          </cell>
          <cell r="E6354">
            <v>118.17744644387318</v>
          </cell>
          <cell r="G6354" t="str">
            <v>$/MWh</v>
          </cell>
          <cell r="H6354">
            <v>7561</v>
          </cell>
          <cell r="I6354" t="str">
            <v>US</v>
          </cell>
          <cell r="J6354" t="str">
            <v>Greene</v>
          </cell>
          <cell r="K6354">
            <v>893539.67256212514</v>
          </cell>
          <cell r="L6354">
            <v>893539.67256212514</v>
          </cell>
          <cell r="M6354">
            <v>7561</v>
          </cell>
        </row>
        <row r="6355">
          <cell r="A6355">
            <v>38018</v>
          </cell>
          <cell r="B6355" t="str">
            <v>Electricity</v>
          </cell>
          <cell r="C6355" t="str">
            <v>Victoria</v>
          </cell>
          <cell r="D6355" t="str">
            <v>TENASKA (Cogen)</v>
          </cell>
          <cell r="E6355">
            <v>72.427135678391963</v>
          </cell>
          <cell r="G6355" t="str">
            <v>$/MWh</v>
          </cell>
          <cell r="H6355">
            <v>7561</v>
          </cell>
          <cell r="I6355" t="str">
            <v>US</v>
          </cell>
          <cell r="J6355" t="str">
            <v>Greene</v>
          </cell>
          <cell r="K6355">
            <v>547621.57286432164</v>
          </cell>
          <cell r="L6355">
            <v>547621.57286432164</v>
          </cell>
          <cell r="M6355">
            <v>7561</v>
          </cell>
        </row>
        <row r="6356">
          <cell r="A6356">
            <v>38047</v>
          </cell>
          <cell r="B6356" t="str">
            <v>Electricity</v>
          </cell>
          <cell r="C6356" t="str">
            <v>Victoria</v>
          </cell>
          <cell r="D6356" t="str">
            <v>TENASKA (Cogen)</v>
          </cell>
          <cell r="E6356">
            <v>53.036090681628629</v>
          </cell>
          <cell r="G6356" t="str">
            <v>$/MWh</v>
          </cell>
          <cell r="H6356">
            <v>7561</v>
          </cell>
          <cell r="I6356" t="str">
            <v>US</v>
          </cell>
          <cell r="J6356" t="str">
            <v>Greene</v>
          </cell>
          <cell r="K6356">
            <v>401005.88164379407</v>
          </cell>
          <cell r="L6356">
            <v>401005.88164379407</v>
          </cell>
          <cell r="M6356">
            <v>7561</v>
          </cell>
        </row>
        <row r="6357">
          <cell r="A6357">
            <v>38078</v>
          </cell>
          <cell r="B6357" t="str">
            <v>Electricity</v>
          </cell>
          <cell r="C6357" t="str">
            <v>Victoria</v>
          </cell>
          <cell r="D6357" t="str">
            <v>TENASKA (Cogen)</v>
          </cell>
          <cell r="E6357">
            <v>60.914518317503394</v>
          </cell>
          <cell r="G6357" t="str">
            <v>$/MWh</v>
          </cell>
          <cell r="H6357">
            <v>7561</v>
          </cell>
          <cell r="I6357" t="str">
            <v>US</v>
          </cell>
          <cell r="J6357" t="str">
            <v>Greene</v>
          </cell>
          <cell r="K6357">
            <v>460574.67299864313</v>
          </cell>
          <cell r="L6357">
            <v>460574.67299864313</v>
          </cell>
          <cell r="M6357">
            <v>7561</v>
          </cell>
        </row>
        <row r="6358">
          <cell r="A6358">
            <v>38108</v>
          </cell>
          <cell r="B6358" t="str">
            <v>Electricity</v>
          </cell>
          <cell r="C6358" t="str">
            <v>Victoria</v>
          </cell>
          <cell r="D6358" t="str">
            <v>TENASKA (Cogen)</v>
          </cell>
          <cell r="E6358">
            <v>72.308848080133558</v>
          </cell>
          <cell r="G6358" t="str">
            <v>$/MWh</v>
          </cell>
          <cell r="H6358">
            <v>7561</v>
          </cell>
          <cell r="I6358" t="str">
            <v>US</v>
          </cell>
          <cell r="J6358" t="str">
            <v>Greene</v>
          </cell>
          <cell r="K6358">
            <v>546727.20033388981</v>
          </cell>
          <cell r="L6358">
            <v>546727.20033388981</v>
          </cell>
          <cell r="M6358">
            <v>7561</v>
          </cell>
        </row>
        <row r="6359">
          <cell r="A6359">
            <v>38139</v>
          </cell>
          <cell r="B6359" t="str">
            <v>Electricity</v>
          </cell>
          <cell r="C6359" t="str">
            <v>Victoria</v>
          </cell>
          <cell r="D6359" t="str">
            <v>TENASKA (Cogen)</v>
          </cell>
          <cell r="E6359">
            <v>84.656602073005857</v>
          </cell>
          <cell r="G6359" t="str">
            <v>$/MWh</v>
          </cell>
          <cell r="H6359">
            <v>7561</v>
          </cell>
          <cell r="I6359" t="str">
            <v>US</v>
          </cell>
          <cell r="J6359" t="str">
            <v>Greene</v>
          </cell>
          <cell r="K6359">
            <v>640088.56827399728</v>
          </cell>
          <cell r="L6359">
            <v>640088.56827399728</v>
          </cell>
          <cell r="M6359">
            <v>7561</v>
          </cell>
        </row>
        <row r="6360">
          <cell r="A6360">
            <v>38169</v>
          </cell>
          <cell r="B6360" t="str">
            <v>Electricity</v>
          </cell>
          <cell r="C6360" t="str">
            <v>Victoria</v>
          </cell>
          <cell r="D6360" t="str">
            <v>TENASKA (Cogen)</v>
          </cell>
          <cell r="E6360">
            <v>56.121653201575754</v>
          </cell>
          <cell r="G6360" t="str">
            <v>$/MWh</v>
          </cell>
          <cell r="H6360">
            <v>7561</v>
          </cell>
          <cell r="I6360" t="str">
            <v>US</v>
          </cell>
          <cell r="J6360" t="str">
            <v>Greene</v>
          </cell>
          <cell r="K6360">
            <v>424335.81985711429</v>
          </cell>
          <cell r="L6360">
            <v>424335.81985711429</v>
          </cell>
          <cell r="M6360">
            <v>7561</v>
          </cell>
        </row>
        <row r="6361">
          <cell r="A6361">
            <v>38200</v>
          </cell>
          <cell r="B6361" t="str">
            <v>Electricity</v>
          </cell>
          <cell r="C6361" t="str">
            <v>Victoria</v>
          </cell>
          <cell r="D6361" t="str">
            <v>TENASKA (Cogen)</v>
          </cell>
          <cell r="E6361">
            <v>60.030690537084396</v>
          </cell>
          <cell r="G6361" t="str">
            <v>$/MWh</v>
          </cell>
          <cell r="H6361">
            <v>7561</v>
          </cell>
          <cell r="I6361" t="str">
            <v>US</v>
          </cell>
          <cell r="J6361" t="str">
            <v>Greene</v>
          </cell>
          <cell r="K6361">
            <v>453892.05115089513</v>
          </cell>
          <cell r="L6361">
            <v>453892.05115089513</v>
          </cell>
          <cell r="M6361">
            <v>7561</v>
          </cell>
        </row>
        <row r="6362">
          <cell r="A6362">
            <v>38231</v>
          </cell>
          <cell r="B6362" t="str">
            <v>Electricity</v>
          </cell>
          <cell r="C6362" t="str">
            <v>Victoria</v>
          </cell>
          <cell r="D6362" t="str">
            <v>TENASKA (Cogen)</v>
          </cell>
          <cell r="E6362">
            <v>61.105691056910572</v>
          </cell>
          <cell r="G6362" t="str">
            <v>$/MWh</v>
          </cell>
          <cell r="H6362">
            <v>7561</v>
          </cell>
          <cell r="I6362" t="str">
            <v>US</v>
          </cell>
          <cell r="J6362" t="str">
            <v>Greene</v>
          </cell>
          <cell r="K6362">
            <v>462020.13008130086</v>
          </cell>
          <cell r="L6362">
            <v>462020.13008130086</v>
          </cell>
          <cell r="M6362">
            <v>7561</v>
          </cell>
        </row>
        <row r="6363">
          <cell r="A6363">
            <v>38261</v>
          </cell>
          <cell r="B6363" t="str">
            <v>Electricity</v>
          </cell>
          <cell r="C6363" t="str">
            <v>Victoria</v>
          </cell>
          <cell r="D6363" t="str">
            <v>TENASKA (Cogen)</v>
          </cell>
          <cell r="E6363">
            <v>56.565217391304344</v>
          </cell>
          <cell r="G6363" t="str">
            <v>$/MWh</v>
          </cell>
          <cell r="H6363">
            <v>7561</v>
          </cell>
          <cell r="I6363" t="str">
            <v>US</v>
          </cell>
          <cell r="J6363" t="str">
            <v>Greene</v>
          </cell>
          <cell r="K6363">
            <v>427689.60869565216</v>
          </cell>
          <cell r="L6363">
            <v>427689.60869565216</v>
          </cell>
          <cell r="M6363">
            <v>7561</v>
          </cell>
        </row>
        <row r="6364">
          <cell r="A6364">
            <v>38292</v>
          </cell>
          <cell r="B6364" t="str">
            <v>Electricity</v>
          </cell>
          <cell r="C6364" t="str">
            <v>Victoria</v>
          </cell>
          <cell r="D6364" t="str">
            <v>TENASKA (Cogen)</v>
          </cell>
          <cell r="E6364">
            <v>190.2608695652174</v>
          </cell>
          <cell r="G6364" t="str">
            <v>$/MWh</v>
          </cell>
          <cell r="H6364">
            <v>7561</v>
          </cell>
          <cell r="I6364" t="str">
            <v>US</v>
          </cell>
          <cell r="J6364" t="str">
            <v>Greene</v>
          </cell>
          <cell r="K6364">
            <v>1438562.4347826089</v>
          </cell>
          <cell r="L6364">
            <v>1438562.4347826089</v>
          </cell>
          <cell r="M6364">
            <v>7561</v>
          </cell>
        </row>
        <row r="6365">
          <cell r="A6365">
            <v>38322</v>
          </cell>
          <cell r="B6365" t="str">
            <v>Electricity</v>
          </cell>
          <cell r="C6365" t="str">
            <v>Victoria</v>
          </cell>
          <cell r="D6365" t="str">
            <v>TENASKA (Cogen)</v>
          </cell>
          <cell r="E6365">
            <v>0</v>
          </cell>
          <cell r="G6365" t="str">
            <v>$/MWh</v>
          </cell>
          <cell r="H6365">
            <v>7561</v>
          </cell>
          <cell r="I6365" t="str">
            <v>US</v>
          </cell>
          <cell r="J6365" t="str">
            <v>Greene</v>
          </cell>
          <cell r="K6365">
            <v>0</v>
          </cell>
          <cell r="L6365">
            <v>0</v>
          </cell>
          <cell r="M6365">
            <v>0</v>
          </cell>
        </row>
        <row r="6366">
          <cell r="A6366">
            <v>38353</v>
          </cell>
          <cell r="B6366" t="str">
            <v>Electricity</v>
          </cell>
          <cell r="C6366" t="str">
            <v>Victoria</v>
          </cell>
          <cell r="D6366" t="str">
            <v>TENASKA (Cogen)</v>
          </cell>
          <cell r="G6366" t="str">
            <v>$/MWh</v>
          </cell>
          <cell r="H6366">
            <v>7561</v>
          </cell>
          <cell r="I6366" t="str">
            <v>US</v>
          </cell>
          <cell r="J6366" t="str">
            <v>Greene</v>
          </cell>
          <cell r="K6366">
            <v>0</v>
          </cell>
          <cell r="L6366">
            <v>0</v>
          </cell>
          <cell r="M6366">
            <v>0</v>
          </cell>
        </row>
        <row r="6367">
          <cell r="A6367">
            <v>38384</v>
          </cell>
          <cell r="B6367" t="str">
            <v>Electricity</v>
          </cell>
          <cell r="C6367" t="str">
            <v>Victoria</v>
          </cell>
          <cell r="D6367" t="str">
            <v>TENASKA (Cogen)</v>
          </cell>
          <cell r="G6367" t="str">
            <v>$/MWh</v>
          </cell>
          <cell r="H6367">
            <v>7561</v>
          </cell>
          <cell r="I6367" t="str">
            <v>US</v>
          </cell>
          <cell r="J6367" t="str">
            <v>Greene</v>
          </cell>
          <cell r="K6367">
            <v>0</v>
          </cell>
          <cell r="L6367">
            <v>0</v>
          </cell>
          <cell r="M6367">
            <v>0</v>
          </cell>
        </row>
        <row r="6368">
          <cell r="A6368">
            <v>38412</v>
          </cell>
          <cell r="B6368" t="str">
            <v>Electricity</v>
          </cell>
          <cell r="C6368" t="str">
            <v>Victoria</v>
          </cell>
          <cell r="D6368" t="str">
            <v>TENASKA (Cogen)</v>
          </cell>
          <cell r="G6368" t="str">
            <v>$/MWh</v>
          </cell>
          <cell r="H6368">
            <v>7561</v>
          </cell>
          <cell r="I6368" t="str">
            <v>US</v>
          </cell>
          <cell r="J6368" t="str">
            <v>Greene</v>
          </cell>
          <cell r="K6368">
            <v>0</v>
          </cell>
          <cell r="L6368">
            <v>0</v>
          </cell>
          <cell r="M6368">
            <v>0</v>
          </cell>
        </row>
        <row r="6369">
          <cell r="A6369">
            <v>38443</v>
          </cell>
          <cell r="B6369" t="str">
            <v>Electricity</v>
          </cell>
          <cell r="C6369" t="str">
            <v>Victoria</v>
          </cell>
          <cell r="D6369" t="str">
            <v>TENASKA (Cogen)</v>
          </cell>
          <cell r="G6369" t="str">
            <v>$/MWh</v>
          </cell>
          <cell r="H6369">
            <v>7561</v>
          </cell>
          <cell r="I6369" t="str">
            <v>US</v>
          </cell>
          <cell r="J6369" t="str">
            <v>Greene</v>
          </cell>
          <cell r="K6369">
            <v>0</v>
          </cell>
          <cell r="L6369">
            <v>0</v>
          </cell>
          <cell r="M6369">
            <v>0</v>
          </cell>
        </row>
        <row r="6370">
          <cell r="A6370">
            <v>38473</v>
          </cell>
          <cell r="B6370" t="str">
            <v>Electricity</v>
          </cell>
          <cell r="C6370" t="str">
            <v>Victoria</v>
          </cell>
          <cell r="D6370" t="str">
            <v>TENASKA (Cogen)</v>
          </cell>
          <cell r="G6370" t="str">
            <v>$/MWh</v>
          </cell>
          <cell r="H6370">
            <v>7561</v>
          </cell>
          <cell r="I6370" t="str">
            <v>US</v>
          </cell>
          <cell r="J6370" t="str">
            <v>Greene</v>
          </cell>
          <cell r="K6370">
            <v>0</v>
          </cell>
          <cell r="L6370">
            <v>0</v>
          </cell>
          <cell r="M6370">
            <v>0</v>
          </cell>
        </row>
        <row r="6371">
          <cell r="A6371">
            <v>38504</v>
          </cell>
          <cell r="B6371" t="str">
            <v>Electricity</v>
          </cell>
          <cell r="C6371" t="str">
            <v>Victoria</v>
          </cell>
          <cell r="D6371" t="str">
            <v>TENASKA (Cogen)</v>
          </cell>
          <cell r="G6371" t="str">
            <v>$/MWh</v>
          </cell>
          <cell r="H6371">
            <v>7561</v>
          </cell>
          <cell r="I6371" t="str">
            <v>US</v>
          </cell>
          <cell r="J6371" t="str">
            <v>Greene</v>
          </cell>
          <cell r="K6371">
            <v>0</v>
          </cell>
          <cell r="L6371">
            <v>0</v>
          </cell>
          <cell r="M6371">
            <v>0</v>
          </cell>
        </row>
        <row r="6372">
          <cell r="A6372">
            <v>38534</v>
          </cell>
          <cell r="B6372" t="str">
            <v>Electricity</v>
          </cell>
          <cell r="C6372" t="str">
            <v>Victoria</v>
          </cell>
          <cell r="D6372" t="str">
            <v>TENASKA (Cogen)</v>
          </cell>
          <cell r="G6372" t="str">
            <v>$/MWh</v>
          </cell>
          <cell r="H6372">
            <v>7561</v>
          </cell>
          <cell r="I6372" t="str">
            <v>US</v>
          </cell>
          <cell r="J6372" t="str">
            <v>Greene</v>
          </cell>
          <cell r="K6372">
            <v>0</v>
          </cell>
          <cell r="L6372">
            <v>0</v>
          </cell>
          <cell r="M6372">
            <v>0</v>
          </cell>
        </row>
        <row r="6373">
          <cell r="A6373">
            <v>38565</v>
          </cell>
          <cell r="B6373" t="str">
            <v>Electricity</v>
          </cell>
          <cell r="C6373" t="str">
            <v>Victoria</v>
          </cell>
          <cell r="D6373" t="str">
            <v>TENASKA (Cogen)</v>
          </cell>
          <cell r="G6373" t="str">
            <v>$/MWh</v>
          </cell>
          <cell r="H6373">
            <v>7561</v>
          </cell>
          <cell r="I6373" t="str">
            <v>US</v>
          </cell>
          <cell r="J6373" t="str">
            <v>Greene</v>
          </cell>
          <cell r="K6373">
            <v>0</v>
          </cell>
          <cell r="L6373">
            <v>0</v>
          </cell>
          <cell r="M6373">
            <v>0</v>
          </cell>
        </row>
        <row r="6374">
          <cell r="A6374">
            <v>38596</v>
          </cell>
          <cell r="B6374" t="str">
            <v>Electricity</v>
          </cell>
          <cell r="C6374" t="str">
            <v>Victoria</v>
          </cell>
          <cell r="D6374" t="str">
            <v>TENASKA (Cogen)</v>
          </cell>
          <cell r="G6374" t="str">
            <v>$/MWh</v>
          </cell>
          <cell r="H6374">
            <v>7561</v>
          </cell>
          <cell r="I6374" t="str">
            <v>US</v>
          </cell>
          <cell r="J6374" t="str">
            <v>Greene</v>
          </cell>
          <cell r="K6374">
            <v>0</v>
          </cell>
          <cell r="L6374">
            <v>0</v>
          </cell>
          <cell r="M6374">
            <v>0</v>
          </cell>
        </row>
        <row r="6375">
          <cell r="A6375">
            <v>38626</v>
          </cell>
          <cell r="B6375" t="str">
            <v>Electricity</v>
          </cell>
          <cell r="C6375" t="str">
            <v>Victoria</v>
          </cell>
          <cell r="D6375" t="str">
            <v>TENASKA (Cogen)</v>
          </cell>
          <cell r="G6375" t="str">
            <v>$/MWh</v>
          </cell>
          <cell r="H6375">
            <v>7561</v>
          </cell>
          <cell r="I6375" t="str">
            <v>US</v>
          </cell>
          <cell r="J6375" t="str">
            <v>Greene</v>
          </cell>
          <cell r="K6375">
            <v>0</v>
          </cell>
          <cell r="L6375">
            <v>0</v>
          </cell>
          <cell r="M6375">
            <v>0</v>
          </cell>
        </row>
        <row r="6376">
          <cell r="A6376">
            <v>38657</v>
          </cell>
          <cell r="B6376" t="str">
            <v>Electricity</v>
          </cell>
          <cell r="C6376" t="str">
            <v>Victoria</v>
          </cell>
          <cell r="D6376" t="str">
            <v>TENASKA (Cogen)</v>
          </cell>
          <cell r="G6376" t="str">
            <v>$/MWh</v>
          </cell>
          <cell r="H6376">
            <v>7561</v>
          </cell>
          <cell r="I6376" t="str">
            <v>US</v>
          </cell>
          <cell r="J6376" t="str">
            <v>Greene</v>
          </cell>
          <cell r="K6376">
            <v>0</v>
          </cell>
          <cell r="L6376">
            <v>0</v>
          </cell>
          <cell r="M6376">
            <v>0</v>
          </cell>
        </row>
        <row r="6377">
          <cell r="A6377">
            <v>38687</v>
          </cell>
          <cell r="B6377" t="str">
            <v>Electricity</v>
          </cell>
          <cell r="C6377" t="str">
            <v>Victoria</v>
          </cell>
          <cell r="D6377" t="str">
            <v>TENASKA (Cogen)</v>
          </cell>
          <cell r="G6377" t="str">
            <v>$/MWh</v>
          </cell>
          <cell r="H6377">
            <v>7561</v>
          </cell>
          <cell r="I6377" t="str">
            <v>US</v>
          </cell>
          <cell r="J6377" t="str">
            <v>Greene</v>
          </cell>
          <cell r="K6377">
            <v>0</v>
          </cell>
          <cell r="L6377">
            <v>0</v>
          </cell>
          <cell r="M6377">
            <v>0</v>
          </cell>
        </row>
        <row r="6378">
          <cell r="A6378">
            <v>37622</v>
          </cell>
          <cell r="B6378" t="str">
            <v>Electricity</v>
          </cell>
          <cell r="C6378" t="str">
            <v>Vlissingen</v>
          </cell>
          <cell r="E6378">
            <v>38.9</v>
          </cell>
          <cell r="G6378" t="str">
            <v>$/MWh</v>
          </cell>
          <cell r="H6378">
            <v>4500</v>
          </cell>
          <cell r="I6378" t="str">
            <v>Euro</v>
          </cell>
          <cell r="J6378" t="str">
            <v>Schek</v>
          </cell>
          <cell r="K6378">
            <v>175050</v>
          </cell>
          <cell r="L6378">
            <v>175050</v>
          </cell>
          <cell r="M6378">
            <v>4500</v>
          </cell>
        </row>
        <row r="6379">
          <cell r="A6379">
            <v>37622</v>
          </cell>
          <cell r="B6379" t="str">
            <v>NG</v>
          </cell>
          <cell r="C6379" t="str">
            <v>Vlissingen</v>
          </cell>
          <cell r="E6379">
            <v>6.04</v>
          </cell>
          <cell r="G6379" t="str">
            <v>$/MWh</v>
          </cell>
          <cell r="H6379">
            <v>3552</v>
          </cell>
          <cell r="I6379" t="str">
            <v>Euro</v>
          </cell>
          <cell r="J6379" t="str">
            <v>Schek</v>
          </cell>
          <cell r="K6379">
            <v>21454.080000000002</v>
          </cell>
          <cell r="L6379">
            <v>21454.080000000002</v>
          </cell>
          <cell r="M6379">
            <v>12119.928383999999</v>
          </cell>
        </row>
        <row r="6380">
          <cell r="A6380">
            <v>37653</v>
          </cell>
          <cell r="B6380" t="str">
            <v>Electricity</v>
          </cell>
          <cell r="C6380" t="str">
            <v>Vlissingen</v>
          </cell>
          <cell r="E6380">
            <v>38.700000000000003</v>
          </cell>
          <cell r="G6380" t="str">
            <v>$/MWh</v>
          </cell>
          <cell r="H6380">
            <v>4500</v>
          </cell>
          <cell r="I6380" t="str">
            <v>Euro</v>
          </cell>
          <cell r="J6380" t="str">
            <v>Schek</v>
          </cell>
          <cell r="K6380">
            <v>174150</v>
          </cell>
          <cell r="L6380">
            <v>174150</v>
          </cell>
          <cell r="M6380">
            <v>4500</v>
          </cell>
        </row>
        <row r="6381">
          <cell r="A6381">
            <v>37653</v>
          </cell>
          <cell r="B6381" t="str">
            <v>NG</v>
          </cell>
          <cell r="C6381" t="str">
            <v>Vlissingen</v>
          </cell>
          <cell r="E6381">
            <v>6.05</v>
          </cell>
          <cell r="G6381" t="str">
            <v>$/MWh</v>
          </cell>
          <cell r="H6381">
            <v>3552</v>
          </cell>
          <cell r="I6381" t="str">
            <v>Euro</v>
          </cell>
          <cell r="J6381" t="str">
            <v>Schek</v>
          </cell>
          <cell r="K6381">
            <v>21489.599999999999</v>
          </cell>
          <cell r="L6381">
            <v>21489.599999999999</v>
          </cell>
          <cell r="M6381">
            <v>12119.928383999999</v>
          </cell>
        </row>
        <row r="6382">
          <cell r="A6382">
            <v>37681</v>
          </cell>
          <cell r="B6382" t="str">
            <v>Electricity</v>
          </cell>
          <cell r="C6382" t="str">
            <v>Vlissingen</v>
          </cell>
          <cell r="E6382">
            <v>34.5</v>
          </cell>
          <cell r="G6382" t="str">
            <v>$/MWh</v>
          </cell>
          <cell r="H6382">
            <v>4500</v>
          </cell>
          <cell r="I6382" t="str">
            <v>Euro</v>
          </cell>
          <cell r="J6382" t="str">
            <v>Schek</v>
          </cell>
          <cell r="K6382">
            <v>155250</v>
          </cell>
          <cell r="L6382">
            <v>155250</v>
          </cell>
          <cell r="M6382">
            <v>4500</v>
          </cell>
        </row>
        <row r="6383">
          <cell r="A6383">
            <v>37681</v>
          </cell>
          <cell r="B6383" t="str">
            <v>NG</v>
          </cell>
          <cell r="C6383" t="str">
            <v>Vlissingen</v>
          </cell>
          <cell r="E6383">
            <v>6.17</v>
          </cell>
          <cell r="G6383" t="str">
            <v>$/MWh</v>
          </cell>
          <cell r="H6383">
            <v>3552</v>
          </cell>
          <cell r="I6383" t="str">
            <v>Euro</v>
          </cell>
          <cell r="J6383" t="str">
            <v>Schek</v>
          </cell>
          <cell r="K6383">
            <v>21915.84</v>
          </cell>
          <cell r="L6383">
            <v>21915.84</v>
          </cell>
          <cell r="M6383">
            <v>12119.928383999999</v>
          </cell>
        </row>
        <row r="6384">
          <cell r="A6384">
            <v>37712</v>
          </cell>
          <cell r="B6384" t="str">
            <v>Electricity</v>
          </cell>
          <cell r="C6384" t="str">
            <v>Vlissingen</v>
          </cell>
          <cell r="E6384">
            <v>47</v>
          </cell>
          <cell r="G6384" t="str">
            <v>$/MWh</v>
          </cell>
          <cell r="H6384">
            <v>4500</v>
          </cell>
          <cell r="I6384" t="str">
            <v>Euro</v>
          </cell>
          <cell r="J6384" t="str">
            <v>Schek</v>
          </cell>
          <cell r="K6384">
            <v>211500</v>
          </cell>
          <cell r="L6384">
            <v>211500</v>
          </cell>
          <cell r="M6384">
            <v>4500</v>
          </cell>
        </row>
        <row r="6385">
          <cell r="A6385">
            <v>37712</v>
          </cell>
          <cell r="B6385" t="str">
            <v>NG</v>
          </cell>
          <cell r="C6385" t="str">
            <v>Vlissingen</v>
          </cell>
          <cell r="E6385">
            <v>6.19</v>
          </cell>
          <cell r="G6385" t="str">
            <v>$/MWh</v>
          </cell>
          <cell r="H6385">
            <v>3552</v>
          </cell>
          <cell r="I6385" t="str">
            <v>Euro</v>
          </cell>
          <cell r="J6385" t="str">
            <v>Schek</v>
          </cell>
          <cell r="K6385">
            <v>21986.880000000001</v>
          </cell>
          <cell r="L6385">
            <v>21986.880000000001</v>
          </cell>
          <cell r="M6385">
            <v>12119.928383999999</v>
          </cell>
        </row>
        <row r="6386">
          <cell r="A6386">
            <v>37742</v>
          </cell>
          <cell r="B6386" t="str">
            <v>Electricity</v>
          </cell>
          <cell r="C6386" t="str">
            <v>Vlissingen</v>
          </cell>
          <cell r="E6386">
            <v>36.700000000000003</v>
          </cell>
          <cell r="G6386" t="str">
            <v>$/MWh</v>
          </cell>
          <cell r="H6386">
            <v>4500</v>
          </cell>
          <cell r="I6386" t="str">
            <v>Euro</v>
          </cell>
          <cell r="J6386" t="str">
            <v>Schek</v>
          </cell>
          <cell r="K6386">
            <v>165150</v>
          </cell>
          <cell r="L6386">
            <v>165150</v>
          </cell>
          <cell r="M6386">
            <v>4500</v>
          </cell>
        </row>
        <row r="6387">
          <cell r="A6387">
            <v>37742</v>
          </cell>
          <cell r="B6387" t="str">
            <v>NG</v>
          </cell>
          <cell r="C6387" t="str">
            <v>Vlissingen</v>
          </cell>
          <cell r="E6387">
            <v>6.02</v>
          </cell>
          <cell r="G6387" t="str">
            <v>$/MWh</v>
          </cell>
          <cell r="H6387">
            <v>3552</v>
          </cell>
          <cell r="I6387" t="str">
            <v>Euro</v>
          </cell>
          <cell r="J6387" t="str">
            <v>Schek</v>
          </cell>
          <cell r="K6387">
            <v>21383.039999999997</v>
          </cell>
          <cell r="L6387">
            <v>21383.039999999997</v>
          </cell>
          <cell r="M6387">
            <v>12119.928383999999</v>
          </cell>
        </row>
        <row r="6388">
          <cell r="A6388">
            <v>37773</v>
          </cell>
          <cell r="B6388" t="str">
            <v>Electricity</v>
          </cell>
          <cell r="C6388" t="str">
            <v>Vlissingen</v>
          </cell>
          <cell r="E6388">
            <v>36.200000000000003</v>
          </cell>
          <cell r="G6388" t="str">
            <v>$/MWh</v>
          </cell>
          <cell r="H6388">
            <v>4500</v>
          </cell>
          <cell r="I6388" t="str">
            <v>Euro</v>
          </cell>
          <cell r="J6388" t="str">
            <v>Schek</v>
          </cell>
          <cell r="K6388">
            <v>162900</v>
          </cell>
          <cell r="L6388">
            <v>162900</v>
          </cell>
          <cell r="M6388">
            <v>4500</v>
          </cell>
        </row>
        <row r="6389">
          <cell r="A6389">
            <v>37773</v>
          </cell>
          <cell r="B6389" t="str">
            <v>NG</v>
          </cell>
          <cell r="C6389" t="str">
            <v>Vlissingen</v>
          </cell>
          <cell r="E6389">
            <v>5.91</v>
          </cell>
          <cell r="G6389" t="str">
            <v>$/MWh</v>
          </cell>
          <cell r="H6389">
            <v>3552</v>
          </cell>
          <cell r="I6389" t="str">
            <v>Euro</v>
          </cell>
          <cell r="J6389" t="str">
            <v>Schek</v>
          </cell>
          <cell r="K6389">
            <v>20992.32</v>
          </cell>
          <cell r="L6389">
            <v>20992.32</v>
          </cell>
          <cell r="M6389">
            <v>12119.928383999999</v>
          </cell>
        </row>
        <row r="6390">
          <cell r="A6390">
            <v>37803</v>
          </cell>
          <cell r="B6390" t="str">
            <v>Electricity</v>
          </cell>
          <cell r="C6390" t="str">
            <v>Vlissingen</v>
          </cell>
          <cell r="E6390">
            <v>33.5</v>
          </cell>
          <cell r="G6390" t="str">
            <v>$/MWh</v>
          </cell>
          <cell r="H6390">
            <v>4500</v>
          </cell>
          <cell r="I6390" t="str">
            <v>Euro</v>
          </cell>
          <cell r="J6390" t="str">
            <v>Schek</v>
          </cell>
          <cell r="K6390">
            <v>150750</v>
          </cell>
          <cell r="L6390">
            <v>150750</v>
          </cell>
          <cell r="M6390">
            <v>4500</v>
          </cell>
        </row>
        <row r="6391">
          <cell r="A6391">
            <v>37803</v>
          </cell>
          <cell r="B6391" t="str">
            <v>NG</v>
          </cell>
          <cell r="C6391" t="str">
            <v>Vlissingen</v>
          </cell>
          <cell r="E6391">
            <v>5.0999999999999996</v>
          </cell>
          <cell r="G6391" t="str">
            <v>$/MWh</v>
          </cell>
          <cell r="H6391">
            <v>3552</v>
          </cell>
          <cell r="I6391" t="str">
            <v>Euro</v>
          </cell>
          <cell r="J6391" t="str">
            <v>Schek</v>
          </cell>
          <cell r="K6391">
            <v>18115.199999999997</v>
          </cell>
          <cell r="L6391">
            <v>18115.199999999997</v>
          </cell>
          <cell r="M6391">
            <v>12119.928383999999</v>
          </cell>
        </row>
        <row r="6392">
          <cell r="A6392">
            <v>37834</v>
          </cell>
          <cell r="B6392" t="str">
            <v>Electricity</v>
          </cell>
          <cell r="C6392" t="str">
            <v>Vlissingen</v>
          </cell>
          <cell r="E6392">
            <v>36</v>
          </cell>
          <cell r="G6392" t="str">
            <v>$/MWh</v>
          </cell>
          <cell r="H6392">
            <v>4500</v>
          </cell>
          <cell r="I6392" t="str">
            <v>Euro</v>
          </cell>
          <cell r="J6392" t="str">
            <v>Schek</v>
          </cell>
          <cell r="K6392">
            <v>162000</v>
          </cell>
          <cell r="L6392">
            <v>162000</v>
          </cell>
          <cell r="M6392">
            <v>4500</v>
          </cell>
        </row>
        <row r="6393">
          <cell r="A6393">
            <v>37834</v>
          </cell>
          <cell r="B6393" t="str">
            <v>NG</v>
          </cell>
          <cell r="C6393" t="str">
            <v>Vlissingen</v>
          </cell>
          <cell r="E6393">
            <v>5.01</v>
          </cell>
          <cell r="G6393" t="str">
            <v>$/MWh</v>
          </cell>
          <cell r="H6393">
            <v>3552</v>
          </cell>
          <cell r="I6393" t="str">
            <v>Euro</v>
          </cell>
          <cell r="J6393" t="str">
            <v>Schek</v>
          </cell>
          <cell r="K6393">
            <v>17795.52</v>
          </cell>
          <cell r="L6393">
            <v>17795.52</v>
          </cell>
          <cell r="M6393">
            <v>12119.928383999999</v>
          </cell>
        </row>
        <row r="6394">
          <cell r="A6394">
            <v>37865</v>
          </cell>
          <cell r="B6394" t="str">
            <v>Electricity</v>
          </cell>
          <cell r="C6394" t="str">
            <v>Vlissingen</v>
          </cell>
          <cell r="E6394">
            <v>36.299999999999997</v>
          </cell>
          <cell r="G6394" t="str">
            <v>$/MWh</v>
          </cell>
          <cell r="H6394">
            <v>4500</v>
          </cell>
          <cell r="I6394" t="str">
            <v>Euro</v>
          </cell>
          <cell r="J6394" t="str">
            <v>Schek</v>
          </cell>
          <cell r="K6394">
            <v>163350</v>
          </cell>
          <cell r="L6394">
            <v>163350</v>
          </cell>
          <cell r="M6394">
            <v>4500</v>
          </cell>
        </row>
        <row r="6395">
          <cell r="A6395">
            <v>37865</v>
          </cell>
          <cell r="B6395" t="str">
            <v>NG</v>
          </cell>
          <cell r="C6395" t="str">
            <v>Vlissingen</v>
          </cell>
          <cell r="E6395">
            <v>5.09</v>
          </cell>
          <cell r="G6395" t="str">
            <v>$/MWh</v>
          </cell>
          <cell r="H6395">
            <v>3552</v>
          </cell>
          <cell r="I6395" t="str">
            <v>Euro</v>
          </cell>
          <cell r="J6395" t="str">
            <v>Schek</v>
          </cell>
          <cell r="K6395">
            <v>18079.68</v>
          </cell>
          <cell r="L6395">
            <v>18079.68</v>
          </cell>
          <cell r="M6395">
            <v>12119.928383999999</v>
          </cell>
        </row>
        <row r="6396">
          <cell r="A6396">
            <v>37895</v>
          </cell>
          <cell r="B6396" t="str">
            <v>Electricity</v>
          </cell>
          <cell r="C6396" t="str">
            <v>Vlissingen</v>
          </cell>
          <cell r="E6396">
            <v>36.6</v>
          </cell>
          <cell r="G6396" t="str">
            <v>$/MWh</v>
          </cell>
          <cell r="H6396">
            <v>4500</v>
          </cell>
          <cell r="I6396" t="str">
            <v>Euro</v>
          </cell>
          <cell r="J6396" t="str">
            <v>Schek</v>
          </cell>
          <cell r="K6396">
            <v>164700</v>
          </cell>
          <cell r="L6396">
            <v>164700</v>
          </cell>
          <cell r="M6396">
            <v>4500</v>
          </cell>
        </row>
        <row r="6397">
          <cell r="A6397">
            <v>37895</v>
          </cell>
          <cell r="B6397" t="str">
            <v>NG</v>
          </cell>
          <cell r="C6397" t="str">
            <v>Vlissingen</v>
          </cell>
          <cell r="E6397">
            <v>5.41</v>
          </cell>
          <cell r="G6397" t="str">
            <v>$/MWh</v>
          </cell>
          <cell r="H6397">
            <v>3552</v>
          </cell>
          <cell r="I6397" t="str">
            <v>Euro</v>
          </cell>
          <cell r="J6397" t="str">
            <v>Schek</v>
          </cell>
          <cell r="K6397">
            <v>19216.32</v>
          </cell>
          <cell r="L6397">
            <v>19216.32</v>
          </cell>
          <cell r="M6397">
            <v>12119.928383999999</v>
          </cell>
        </row>
        <row r="6398">
          <cell r="A6398">
            <v>37926</v>
          </cell>
          <cell r="B6398" t="str">
            <v>Electricity</v>
          </cell>
          <cell r="C6398" t="str">
            <v>Vlissingen</v>
          </cell>
          <cell r="E6398">
            <v>40.6</v>
          </cell>
          <cell r="G6398" t="str">
            <v>$/MWh</v>
          </cell>
          <cell r="H6398">
            <v>4500</v>
          </cell>
          <cell r="I6398" t="str">
            <v>Euro</v>
          </cell>
          <cell r="J6398" t="str">
            <v>Schek</v>
          </cell>
          <cell r="K6398">
            <v>182700</v>
          </cell>
          <cell r="L6398">
            <v>182700</v>
          </cell>
          <cell r="M6398">
            <v>4500</v>
          </cell>
        </row>
        <row r="6399">
          <cell r="A6399">
            <v>37926</v>
          </cell>
          <cell r="B6399" t="str">
            <v>NG</v>
          </cell>
          <cell r="C6399" t="str">
            <v>Vlissingen</v>
          </cell>
          <cell r="E6399">
            <v>5.91</v>
          </cell>
          <cell r="G6399" t="str">
            <v>$/MWh</v>
          </cell>
          <cell r="H6399">
            <v>3552</v>
          </cell>
          <cell r="I6399" t="str">
            <v>Euro</v>
          </cell>
          <cell r="J6399" t="str">
            <v>Schek</v>
          </cell>
          <cell r="K6399">
            <v>20992.32</v>
          </cell>
          <cell r="L6399">
            <v>20992.32</v>
          </cell>
          <cell r="M6399">
            <v>12119.928383999999</v>
          </cell>
        </row>
        <row r="6400">
          <cell r="A6400">
            <v>37956</v>
          </cell>
          <cell r="B6400" t="str">
            <v>Electricity</v>
          </cell>
          <cell r="C6400" t="str">
            <v>Vlissingen</v>
          </cell>
          <cell r="E6400">
            <v>43</v>
          </cell>
          <cell r="G6400" t="str">
            <v>$/MWh</v>
          </cell>
          <cell r="H6400">
            <v>4500</v>
          </cell>
          <cell r="I6400" t="str">
            <v>Euro</v>
          </cell>
          <cell r="J6400" t="str">
            <v>Schek</v>
          </cell>
          <cell r="K6400">
            <v>193500</v>
          </cell>
          <cell r="L6400">
            <v>193500</v>
          </cell>
          <cell r="M6400">
            <v>4500</v>
          </cell>
        </row>
        <row r="6401">
          <cell r="A6401">
            <v>37956</v>
          </cell>
          <cell r="B6401" t="str">
            <v>NG</v>
          </cell>
          <cell r="C6401" t="str">
            <v>Vlissingen</v>
          </cell>
          <cell r="E6401">
            <v>5.33</v>
          </cell>
          <cell r="G6401" t="str">
            <v>$/MWh</v>
          </cell>
          <cell r="H6401">
            <v>3552</v>
          </cell>
          <cell r="I6401" t="str">
            <v>Euro</v>
          </cell>
          <cell r="J6401" t="str">
            <v>Schek</v>
          </cell>
          <cell r="K6401">
            <v>18932.16</v>
          </cell>
          <cell r="L6401">
            <v>18932.16</v>
          </cell>
          <cell r="M6401">
            <v>12119.928383999999</v>
          </cell>
        </row>
        <row r="6402">
          <cell r="A6402">
            <v>37987</v>
          </cell>
          <cell r="B6402" t="str">
            <v>Electricity</v>
          </cell>
          <cell r="C6402" t="str">
            <v>Vlissingen</v>
          </cell>
          <cell r="E6402">
            <v>42.6</v>
          </cell>
          <cell r="G6402" t="str">
            <v>$/MWh</v>
          </cell>
          <cell r="H6402">
            <v>3320</v>
          </cell>
          <cell r="I6402" t="str">
            <v>Euro</v>
          </cell>
          <cell r="J6402" t="str">
            <v>Schek</v>
          </cell>
          <cell r="K6402">
            <v>141432</v>
          </cell>
          <cell r="L6402">
            <v>141432</v>
          </cell>
          <cell r="M6402">
            <v>3320</v>
          </cell>
        </row>
        <row r="6403">
          <cell r="A6403">
            <v>37987</v>
          </cell>
          <cell r="B6403" t="str">
            <v>NG</v>
          </cell>
          <cell r="C6403" t="str">
            <v>Vlissingen</v>
          </cell>
          <cell r="E6403">
            <v>6.43</v>
          </cell>
          <cell r="G6403" t="str">
            <v>$/MWh</v>
          </cell>
          <cell r="H6403">
            <v>9240</v>
          </cell>
          <cell r="I6403" t="str">
            <v>Euro</v>
          </cell>
          <cell r="J6403" t="str">
            <v>Schek</v>
          </cell>
          <cell r="K6403">
            <v>59413.2</v>
          </cell>
          <cell r="L6403">
            <v>59413.2</v>
          </cell>
          <cell r="M6403">
            <v>31528.192079999997</v>
          </cell>
        </row>
        <row r="6404">
          <cell r="A6404">
            <v>38018</v>
          </cell>
          <cell r="B6404" t="str">
            <v>Electricity</v>
          </cell>
          <cell r="C6404" t="str">
            <v>Vlissingen</v>
          </cell>
          <cell r="E6404">
            <v>46.2</v>
          </cell>
          <cell r="G6404" t="str">
            <v>$/MWh</v>
          </cell>
          <cell r="H6404">
            <v>4023</v>
          </cell>
          <cell r="I6404" t="str">
            <v>Euro</v>
          </cell>
          <cell r="J6404" t="str">
            <v>Schek</v>
          </cell>
          <cell r="K6404">
            <v>185862.6</v>
          </cell>
          <cell r="L6404">
            <v>185862.6</v>
          </cell>
          <cell r="M6404">
            <v>4023</v>
          </cell>
        </row>
        <row r="6405">
          <cell r="A6405">
            <v>38018</v>
          </cell>
          <cell r="B6405" t="str">
            <v>NG</v>
          </cell>
          <cell r="C6405" t="str">
            <v>Vlissingen</v>
          </cell>
          <cell r="E6405">
            <v>6.42</v>
          </cell>
          <cell r="G6405" t="str">
            <v>$/MWh</v>
          </cell>
          <cell r="H6405">
            <v>10500</v>
          </cell>
          <cell r="I6405" t="str">
            <v>Euro</v>
          </cell>
          <cell r="J6405" t="str">
            <v>Schek</v>
          </cell>
          <cell r="K6405">
            <v>67410</v>
          </cell>
          <cell r="L6405">
            <v>67410</v>
          </cell>
          <cell r="M6405">
            <v>35827.490999999995</v>
          </cell>
        </row>
        <row r="6406">
          <cell r="A6406">
            <v>38047</v>
          </cell>
          <cell r="B6406" t="str">
            <v>Electricity</v>
          </cell>
          <cell r="C6406" t="str">
            <v>Vlissingen</v>
          </cell>
          <cell r="E6406">
            <v>80</v>
          </cell>
          <cell r="G6406" t="str">
            <v>$/MWh</v>
          </cell>
          <cell r="H6406">
            <v>3974</v>
          </cell>
          <cell r="I6406" t="str">
            <v>Euro</v>
          </cell>
          <cell r="J6406" t="str">
            <v>Schek</v>
          </cell>
          <cell r="K6406">
            <v>317920</v>
          </cell>
          <cell r="L6406">
            <v>317920</v>
          </cell>
          <cell r="M6406">
            <v>3974</v>
          </cell>
        </row>
        <row r="6407">
          <cell r="A6407">
            <v>38047</v>
          </cell>
          <cell r="B6407" t="str">
            <v>NG</v>
          </cell>
          <cell r="C6407" t="str">
            <v>Vlissingen</v>
          </cell>
          <cell r="E6407">
            <v>4.83</v>
          </cell>
          <cell r="G6407" t="str">
            <v>$/MWh</v>
          </cell>
          <cell r="H6407">
            <v>11500</v>
          </cell>
          <cell r="I6407" t="str">
            <v>Euro</v>
          </cell>
          <cell r="J6407" t="str">
            <v>Schek</v>
          </cell>
          <cell r="K6407">
            <v>55545</v>
          </cell>
          <cell r="L6407">
            <v>55545</v>
          </cell>
          <cell r="M6407">
            <v>39239.632999999994</v>
          </cell>
        </row>
        <row r="6408">
          <cell r="A6408">
            <v>38078</v>
          </cell>
          <cell r="B6408" t="str">
            <v>Electricity</v>
          </cell>
          <cell r="C6408" t="str">
            <v>Vlissingen</v>
          </cell>
          <cell r="E6408">
            <v>48.6</v>
          </cell>
          <cell r="G6408" t="str">
            <v>$/MWh</v>
          </cell>
          <cell r="H6408">
            <v>3712</v>
          </cell>
          <cell r="I6408" t="str">
            <v>Euro</v>
          </cell>
          <cell r="J6408" t="str">
            <v>Schek</v>
          </cell>
          <cell r="K6408">
            <v>180403.20000000001</v>
          </cell>
          <cell r="L6408">
            <v>180403.20000000001</v>
          </cell>
          <cell r="M6408">
            <v>3712</v>
          </cell>
        </row>
        <row r="6409">
          <cell r="A6409">
            <v>38078</v>
          </cell>
          <cell r="B6409" t="str">
            <v>NG</v>
          </cell>
          <cell r="C6409" t="str">
            <v>Vlissingen</v>
          </cell>
          <cell r="E6409">
            <v>5.86</v>
          </cell>
          <cell r="G6409" t="str">
            <v>$/MWh</v>
          </cell>
          <cell r="H6409">
            <v>7900</v>
          </cell>
          <cell r="I6409" t="str">
            <v>Euro</v>
          </cell>
          <cell r="J6409" t="str">
            <v>Schek</v>
          </cell>
          <cell r="K6409">
            <v>46294</v>
          </cell>
          <cell r="L6409">
            <v>46294</v>
          </cell>
          <cell r="M6409">
            <v>26955.9218</v>
          </cell>
        </row>
        <row r="6410">
          <cell r="A6410">
            <v>38108</v>
          </cell>
          <cell r="B6410" t="str">
            <v>Electricity</v>
          </cell>
          <cell r="C6410" t="str">
            <v>Vlissingen</v>
          </cell>
          <cell r="E6410">
            <v>42.9</v>
          </cell>
          <cell r="G6410" t="str">
            <v>$/MWh</v>
          </cell>
          <cell r="H6410">
            <v>3700</v>
          </cell>
          <cell r="I6410" t="str">
            <v>Euro</v>
          </cell>
          <cell r="J6410" t="str">
            <v>Schek</v>
          </cell>
          <cell r="K6410">
            <v>158730</v>
          </cell>
          <cell r="L6410">
            <v>158730</v>
          </cell>
          <cell r="M6410">
            <v>3700</v>
          </cell>
        </row>
        <row r="6411">
          <cell r="A6411">
            <v>38108</v>
          </cell>
          <cell r="B6411" t="str">
            <v>NG</v>
          </cell>
          <cell r="C6411" t="str">
            <v>Vlissingen</v>
          </cell>
          <cell r="E6411">
            <v>4.79</v>
          </cell>
          <cell r="G6411" t="str">
            <v>$/MWh</v>
          </cell>
          <cell r="H6411">
            <v>7800</v>
          </cell>
          <cell r="I6411" t="str">
            <v>Euro</v>
          </cell>
          <cell r="J6411" t="str">
            <v>Schek</v>
          </cell>
          <cell r="K6411">
            <v>37362</v>
          </cell>
          <cell r="L6411">
            <v>37362</v>
          </cell>
          <cell r="M6411">
            <v>26614.707599999998</v>
          </cell>
        </row>
        <row r="6412">
          <cell r="A6412">
            <v>38139</v>
          </cell>
          <cell r="B6412" t="str">
            <v>Electricity</v>
          </cell>
          <cell r="C6412" t="str">
            <v>Vlissingen</v>
          </cell>
          <cell r="E6412">
            <v>42.9</v>
          </cell>
          <cell r="G6412" t="str">
            <v>$/MWh</v>
          </cell>
          <cell r="H6412">
            <v>4500</v>
          </cell>
          <cell r="I6412" t="str">
            <v>Euro</v>
          </cell>
          <cell r="J6412" t="str">
            <v>Schek</v>
          </cell>
          <cell r="K6412">
            <v>193050</v>
          </cell>
          <cell r="L6412">
            <v>193050</v>
          </cell>
          <cell r="M6412">
            <v>4500</v>
          </cell>
        </row>
        <row r="6413">
          <cell r="A6413">
            <v>38139</v>
          </cell>
          <cell r="B6413" t="str">
            <v>NG</v>
          </cell>
          <cell r="C6413" t="str">
            <v>Vlissingen</v>
          </cell>
          <cell r="E6413">
            <v>4.79</v>
          </cell>
          <cell r="G6413" t="str">
            <v>$/MWh</v>
          </cell>
          <cell r="H6413">
            <v>3546.1595678022782</v>
          </cell>
          <cell r="I6413" t="str">
            <v>Euro</v>
          </cell>
          <cell r="J6413" t="str">
            <v>Schek</v>
          </cell>
          <cell r="K6413">
            <v>16986.104329772912</v>
          </cell>
          <cell r="L6413">
            <v>16986.104329772912</v>
          </cell>
          <cell r="M6413">
            <v>12100</v>
          </cell>
        </row>
        <row r="6414">
          <cell r="A6414">
            <v>38169</v>
          </cell>
          <cell r="B6414" t="str">
            <v>Electricity</v>
          </cell>
          <cell r="C6414" t="str">
            <v>Vlissingen</v>
          </cell>
          <cell r="E6414">
            <v>42.9</v>
          </cell>
          <cell r="G6414" t="str">
            <v>$/MWh</v>
          </cell>
          <cell r="H6414">
            <v>4500</v>
          </cell>
          <cell r="I6414" t="str">
            <v>Euro</v>
          </cell>
          <cell r="J6414" t="str">
            <v>Schek</v>
          </cell>
          <cell r="K6414">
            <v>193050</v>
          </cell>
          <cell r="L6414">
            <v>193050</v>
          </cell>
          <cell r="M6414">
            <v>4500</v>
          </cell>
        </row>
        <row r="6415">
          <cell r="A6415">
            <v>38169</v>
          </cell>
          <cell r="B6415" t="str">
            <v>NG</v>
          </cell>
          <cell r="C6415" t="str">
            <v>Vlissingen</v>
          </cell>
          <cell r="E6415">
            <v>4.79</v>
          </cell>
          <cell r="G6415" t="str">
            <v>$/MWh</v>
          </cell>
          <cell r="H6415">
            <v>3546.1595678022782</v>
          </cell>
          <cell r="I6415" t="str">
            <v>Euro</v>
          </cell>
          <cell r="J6415" t="str">
            <v>Schek</v>
          </cell>
          <cell r="K6415">
            <v>16986.104329772912</v>
          </cell>
          <cell r="L6415">
            <v>16986.104329772912</v>
          </cell>
          <cell r="M6415">
            <v>12100</v>
          </cell>
        </row>
        <row r="6416">
          <cell r="A6416">
            <v>38200</v>
          </cell>
          <cell r="B6416" t="str">
            <v>Electricity</v>
          </cell>
          <cell r="C6416" t="str">
            <v>Vlissingen</v>
          </cell>
          <cell r="E6416">
            <v>42.9</v>
          </cell>
          <cell r="G6416" t="str">
            <v>$/MWh</v>
          </cell>
          <cell r="H6416">
            <v>4500</v>
          </cell>
          <cell r="I6416" t="str">
            <v>Euro</v>
          </cell>
          <cell r="J6416" t="str">
            <v>Schek</v>
          </cell>
          <cell r="K6416">
            <v>193050</v>
          </cell>
          <cell r="L6416">
            <v>193050</v>
          </cell>
          <cell r="M6416">
            <v>4500</v>
          </cell>
        </row>
        <row r="6417">
          <cell r="A6417">
            <v>38200</v>
          </cell>
          <cell r="B6417" t="str">
            <v>NG</v>
          </cell>
          <cell r="C6417" t="str">
            <v>Vlissingen</v>
          </cell>
          <cell r="E6417">
            <v>4.79</v>
          </cell>
          <cell r="G6417" t="str">
            <v>$/MWh</v>
          </cell>
          <cell r="H6417">
            <v>3546.1595678022782</v>
          </cell>
          <cell r="I6417" t="str">
            <v>Euro</v>
          </cell>
          <cell r="J6417" t="str">
            <v>Schek</v>
          </cell>
          <cell r="K6417">
            <v>16986.104329772912</v>
          </cell>
          <cell r="L6417">
            <v>16986.104329772912</v>
          </cell>
          <cell r="M6417">
            <v>12100</v>
          </cell>
        </row>
        <row r="6418">
          <cell r="A6418">
            <v>38231</v>
          </cell>
          <cell r="B6418" t="str">
            <v>Electricity</v>
          </cell>
          <cell r="C6418" t="str">
            <v>Vlissingen</v>
          </cell>
          <cell r="E6418">
            <v>42.9</v>
          </cell>
          <cell r="G6418" t="str">
            <v>$/MWh</v>
          </cell>
          <cell r="H6418">
            <v>4500</v>
          </cell>
          <cell r="I6418" t="str">
            <v>Euro</v>
          </cell>
          <cell r="J6418" t="str">
            <v>Schek</v>
          </cell>
          <cell r="K6418">
            <v>193050</v>
          </cell>
          <cell r="L6418">
            <v>193050</v>
          </cell>
          <cell r="M6418">
            <v>4500</v>
          </cell>
        </row>
        <row r="6419">
          <cell r="A6419">
            <v>38231</v>
          </cell>
          <cell r="B6419" t="str">
            <v>NG</v>
          </cell>
          <cell r="C6419" t="str">
            <v>Vlissingen</v>
          </cell>
          <cell r="E6419">
            <v>4.79</v>
          </cell>
          <cell r="G6419" t="str">
            <v>$/MWh</v>
          </cell>
          <cell r="H6419">
            <v>3546.1595678022782</v>
          </cell>
          <cell r="I6419" t="str">
            <v>Euro</v>
          </cell>
          <cell r="J6419" t="str">
            <v>Schek</v>
          </cell>
          <cell r="K6419">
            <v>16986.104329772912</v>
          </cell>
          <cell r="L6419">
            <v>16986.104329772912</v>
          </cell>
          <cell r="M6419">
            <v>12100</v>
          </cell>
        </row>
        <row r="6420">
          <cell r="A6420">
            <v>38261</v>
          </cell>
          <cell r="B6420" t="str">
            <v>Electricity</v>
          </cell>
          <cell r="C6420" t="str">
            <v>Vlissingen</v>
          </cell>
          <cell r="E6420">
            <v>42.9</v>
          </cell>
          <cell r="G6420" t="str">
            <v>$/MWh</v>
          </cell>
          <cell r="H6420">
            <v>4500</v>
          </cell>
          <cell r="I6420" t="str">
            <v>Euro</v>
          </cell>
          <cell r="J6420" t="str">
            <v>Schek</v>
          </cell>
          <cell r="K6420">
            <v>193050</v>
          </cell>
          <cell r="L6420">
            <v>193050</v>
          </cell>
          <cell r="M6420">
            <v>4500</v>
          </cell>
        </row>
        <row r="6421">
          <cell r="A6421">
            <v>38261</v>
          </cell>
          <cell r="B6421" t="str">
            <v>NG</v>
          </cell>
          <cell r="C6421" t="str">
            <v>Vlissingen</v>
          </cell>
          <cell r="E6421">
            <v>4.79</v>
          </cell>
          <cell r="G6421" t="str">
            <v>$/MWh</v>
          </cell>
          <cell r="H6421">
            <v>3546.1595678022782</v>
          </cell>
          <cell r="I6421" t="str">
            <v>Euro</v>
          </cell>
          <cell r="J6421" t="str">
            <v>Schek</v>
          </cell>
          <cell r="K6421">
            <v>16986.104329772912</v>
          </cell>
          <cell r="L6421">
            <v>16986.104329772912</v>
          </cell>
          <cell r="M6421">
            <v>12100</v>
          </cell>
        </row>
        <row r="6422">
          <cell r="A6422">
            <v>38292</v>
          </cell>
          <cell r="B6422" t="str">
            <v>Electricity</v>
          </cell>
          <cell r="C6422" t="str">
            <v>Vlissingen</v>
          </cell>
          <cell r="E6422">
            <v>42.9</v>
          </cell>
          <cell r="G6422" t="str">
            <v>$/MWh</v>
          </cell>
          <cell r="H6422">
            <v>4500</v>
          </cell>
          <cell r="I6422" t="str">
            <v>Euro</v>
          </cell>
          <cell r="J6422" t="str">
            <v>Schek</v>
          </cell>
          <cell r="K6422">
            <v>193050</v>
          </cell>
          <cell r="L6422">
            <v>193050</v>
          </cell>
          <cell r="M6422">
            <v>4500</v>
          </cell>
        </row>
        <row r="6423">
          <cell r="A6423">
            <v>38292</v>
          </cell>
          <cell r="B6423" t="str">
            <v>NG</v>
          </cell>
          <cell r="C6423" t="str">
            <v>Vlissingen</v>
          </cell>
          <cell r="E6423">
            <v>4.79</v>
          </cell>
          <cell r="G6423" t="str">
            <v>$/MWh</v>
          </cell>
          <cell r="H6423">
            <v>3546.1595678022782</v>
          </cell>
          <cell r="I6423" t="str">
            <v>Euro</v>
          </cell>
          <cell r="J6423" t="str">
            <v>Schek</v>
          </cell>
          <cell r="K6423">
            <v>16986.104329772912</v>
          </cell>
          <cell r="L6423">
            <v>16986.104329772912</v>
          </cell>
          <cell r="M6423">
            <v>12100</v>
          </cell>
        </row>
        <row r="6424">
          <cell r="A6424">
            <v>38322</v>
          </cell>
          <cell r="B6424" t="str">
            <v>Electricity</v>
          </cell>
          <cell r="C6424" t="str">
            <v>Vlissingen</v>
          </cell>
          <cell r="E6424">
            <v>42.9</v>
          </cell>
          <cell r="G6424" t="str">
            <v>$/MWh</v>
          </cell>
          <cell r="H6424">
            <v>4500</v>
          </cell>
          <cell r="I6424" t="str">
            <v>Euro</v>
          </cell>
          <cell r="J6424" t="str">
            <v>Schek</v>
          </cell>
          <cell r="K6424">
            <v>193050</v>
          </cell>
          <cell r="L6424">
            <v>193050</v>
          </cell>
          <cell r="M6424">
            <v>4500</v>
          </cell>
        </row>
        <row r="6425">
          <cell r="A6425">
            <v>38322</v>
          </cell>
          <cell r="B6425" t="str">
            <v>NG</v>
          </cell>
          <cell r="C6425" t="str">
            <v>Vlissingen</v>
          </cell>
          <cell r="E6425">
            <v>4.79</v>
          </cell>
          <cell r="G6425" t="str">
            <v>$/MWh</v>
          </cell>
          <cell r="H6425">
            <v>3546.1595678022782</v>
          </cell>
          <cell r="I6425" t="str">
            <v>Euro</v>
          </cell>
          <cell r="J6425" t="str">
            <v>Schek</v>
          </cell>
          <cell r="K6425">
            <v>16986.104329772912</v>
          </cell>
          <cell r="L6425">
            <v>16986.104329772912</v>
          </cell>
          <cell r="M6425">
            <v>12100</v>
          </cell>
        </row>
        <row r="6426">
          <cell r="A6426">
            <v>38353</v>
          </cell>
          <cell r="B6426" t="str">
            <v>Electricity</v>
          </cell>
          <cell r="C6426" t="str">
            <v>Vlissingen</v>
          </cell>
          <cell r="G6426" t="str">
            <v>$/MWh</v>
          </cell>
          <cell r="H6426">
            <v>4500</v>
          </cell>
          <cell r="I6426" t="str">
            <v>Euro</v>
          </cell>
          <cell r="J6426" t="str">
            <v>Schek</v>
          </cell>
          <cell r="K6426">
            <v>0</v>
          </cell>
          <cell r="L6426">
            <v>0</v>
          </cell>
          <cell r="M6426">
            <v>0</v>
          </cell>
        </row>
        <row r="6427">
          <cell r="A6427">
            <v>38353</v>
          </cell>
          <cell r="B6427" t="str">
            <v>NG</v>
          </cell>
          <cell r="C6427" t="str">
            <v>Vlissingen</v>
          </cell>
          <cell r="E6427">
            <v>4.07</v>
          </cell>
          <cell r="G6427" t="str">
            <v>€/mmbtu</v>
          </cell>
          <cell r="H6427">
            <v>3546.1595678022782</v>
          </cell>
          <cell r="I6427" t="str">
            <v>Euro</v>
          </cell>
          <cell r="J6427" t="str">
            <v>Schek</v>
          </cell>
          <cell r="K6427">
            <v>17423.359989121207</v>
          </cell>
          <cell r="L6427">
            <v>144317.63736679193</v>
          </cell>
          <cell r="M6427">
            <v>3546.1595678022782</v>
          </cell>
        </row>
        <row r="6428">
          <cell r="A6428">
            <v>38384</v>
          </cell>
          <cell r="B6428" t="str">
            <v>Electricity</v>
          </cell>
          <cell r="C6428" t="str">
            <v>Vlissingen</v>
          </cell>
          <cell r="E6428">
            <v>4.0674149999999996</v>
          </cell>
          <cell r="G6428" t="str">
            <v>$/MWh</v>
          </cell>
          <cell r="H6428">
            <v>4500</v>
          </cell>
          <cell r="I6428" t="str">
            <v>Euro</v>
          </cell>
          <cell r="J6428" t="str">
            <v>Schek</v>
          </cell>
          <cell r="K6428">
            <v>0</v>
          </cell>
          <cell r="L6428">
            <v>0</v>
          </cell>
          <cell r="M6428">
            <v>0</v>
          </cell>
        </row>
        <row r="6429">
          <cell r="A6429">
            <v>38384</v>
          </cell>
          <cell r="B6429" t="str">
            <v>NG</v>
          </cell>
          <cell r="C6429" t="str">
            <v>Vlissingen</v>
          </cell>
          <cell r="E6429">
            <v>4.07</v>
          </cell>
          <cell r="G6429" t="str">
            <v>€/mmbtu</v>
          </cell>
          <cell r="H6429">
            <v>3546.1595678022782</v>
          </cell>
          <cell r="I6429" t="str">
            <v>Euro</v>
          </cell>
          <cell r="J6429" t="str">
            <v>Schek</v>
          </cell>
          <cell r="K6429">
            <v>17423.359989121207</v>
          </cell>
          <cell r="L6429">
            <v>144317.63736679193</v>
          </cell>
          <cell r="M6429">
            <v>3546.1595678022782</v>
          </cell>
        </row>
        <row r="6430">
          <cell r="A6430">
            <v>38412</v>
          </cell>
          <cell r="B6430" t="str">
            <v>Electricity</v>
          </cell>
          <cell r="C6430" t="str">
            <v>Vlissingen</v>
          </cell>
          <cell r="E6430">
            <v>4.0674149999999996</v>
          </cell>
          <cell r="G6430" t="str">
            <v>$/MWh</v>
          </cell>
          <cell r="H6430">
            <v>4500</v>
          </cell>
          <cell r="I6430" t="str">
            <v>Euro</v>
          </cell>
          <cell r="J6430" t="str">
            <v>Schek</v>
          </cell>
          <cell r="K6430">
            <v>0</v>
          </cell>
          <cell r="L6430">
            <v>0</v>
          </cell>
          <cell r="M6430">
            <v>0</v>
          </cell>
        </row>
        <row r="6431">
          <cell r="A6431">
            <v>38412</v>
          </cell>
          <cell r="B6431" t="str">
            <v>NG</v>
          </cell>
          <cell r="C6431" t="str">
            <v>Vlissingen</v>
          </cell>
          <cell r="E6431">
            <v>4.07</v>
          </cell>
          <cell r="G6431" t="str">
            <v>€/mmbtu</v>
          </cell>
          <cell r="H6431">
            <v>3546.1595678022782</v>
          </cell>
          <cell r="I6431" t="str">
            <v>Euro</v>
          </cell>
          <cell r="J6431" t="str">
            <v>Schek</v>
          </cell>
          <cell r="K6431">
            <v>17423.359989121207</v>
          </cell>
          <cell r="L6431">
            <v>144317.63736679193</v>
          </cell>
          <cell r="M6431">
            <v>3546.1595678022782</v>
          </cell>
        </row>
        <row r="6432">
          <cell r="A6432">
            <v>38443</v>
          </cell>
          <cell r="B6432" t="str">
            <v>Electricity</v>
          </cell>
          <cell r="C6432" t="str">
            <v>Vlissingen</v>
          </cell>
          <cell r="E6432">
            <v>4.0674149999999996</v>
          </cell>
          <cell r="G6432" t="str">
            <v>$/MWh</v>
          </cell>
          <cell r="H6432">
            <v>4500</v>
          </cell>
          <cell r="I6432" t="str">
            <v>Euro</v>
          </cell>
          <cell r="J6432" t="str">
            <v>Schek</v>
          </cell>
          <cell r="K6432">
            <v>0</v>
          </cell>
          <cell r="L6432">
            <v>0</v>
          </cell>
          <cell r="M6432">
            <v>0</v>
          </cell>
        </row>
        <row r="6433">
          <cell r="A6433">
            <v>38443</v>
          </cell>
          <cell r="B6433" t="str">
            <v>NG</v>
          </cell>
          <cell r="C6433" t="str">
            <v>Vlissingen</v>
          </cell>
          <cell r="E6433">
            <v>4.07</v>
          </cell>
          <cell r="G6433" t="str">
            <v>€/mmbtu</v>
          </cell>
          <cell r="H6433">
            <v>3546.1595678022782</v>
          </cell>
          <cell r="I6433" t="str">
            <v>Euro</v>
          </cell>
          <cell r="J6433" t="str">
            <v>Schek</v>
          </cell>
          <cell r="K6433">
            <v>17423.359989121207</v>
          </cell>
          <cell r="L6433">
            <v>144317.63736679193</v>
          </cell>
          <cell r="M6433">
            <v>3546.1595678022782</v>
          </cell>
        </row>
        <row r="6434">
          <cell r="A6434">
            <v>38473</v>
          </cell>
          <cell r="B6434" t="str">
            <v>Electricity</v>
          </cell>
          <cell r="C6434" t="str">
            <v>Vlissingen</v>
          </cell>
          <cell r="E6434">
            <v>4.0674149999999996</v>
          </cell>
          <cell r="G6434" t="str">
            <v>$/MWh</v>
          </cell>
          <cell r="H6434">
            <v>4500</v>
          </cell>
          <cell r="I6434" t="str">
            <v>Euro</v>
          </cell>
          <cell r="J6434" t="str">
            <v>Schek</v>
          </cell>
          <cell r="K6434">
            <v>0</v>
          </cell>
          <cell r="L6434">
            <v>0</v>
          </cell>
          <cell r="M6434">
            <v>0</v>
          </cell>
        </row>
        <row r="6435">
          <cell r="A6435">
            <v>38473</v>
          </cell>
          <cell r="B6435" t="str">
            <v>NG</v>
          </cell>
          <cell r="C6435" t="str">
            <v>Vlissingen</v>
          </cell>
          <cell r="E6435">
            <v>4.07</v>
          </cell>
          <cell r="G6435" t="str">
            <v>€/mmbtu</v>
          </cell>
          <cell r="H6435">
            <v>3546.1595678022782</v>
          </cell>
          <cell r="I6435" t="str">
            <v>Euro</v>
          </cell>
          <cell r="J6435" t="str">
            <v>Schek</v>
          </cell>
          <cell r="K6435">
            <v>17423.359989121207</v>
          </cell>
          <cell r="L6435">
            <v>144317.63736679193</v>
          </cell>
          <cell r="M6435">
            <v>3546.1595678022782</v>
          </cell>
        </row>
        <row r="6436">
          <cell r="A6436">
            <v>38504</v>
          </cell>
          <cell r="B6436" t="str">
            <v>Electricity</v>
          </cell>
          <cell r="C6436" t="str">
            <v>Vlissingen</v>
          </cell>
          <cell r="E6436">
            <v>4.0674149999999996</v>
          </cell>
          <cell r="G6436" t="str">
            <v>$/MWh</v>
          </cell>
          <cell r="H6436">
            <v>4500</v>
          </cell>
          <cell r="I6436" t="str">
            <v>Euro</v>
          </cell>
          <cell r="J6436" t="str">
            <v>Schek</v>
          </cell>
          <cell r="K6436">
            <v>0</v>
          </cell>
          <cell r="L6436">
            <v>0</v>
          </cell>
          <cell r="M6436">
            <v>0</v>
          </cell>
        </row>
        <row r="6437">
          <cell r="A6437">
            <v>38504</v>
          </cell>
          <cell r="B6437" t="str">
            <v>NG</v>
          </cell>
          <cell r="C6437" t="str">
            <v>Vlissingen</v>
          </cell>
          <cell r="E6437">
            <v>4.07</v>
          </cell>
          <cell r="G6437" t="str">
            <v>€/mmbtu</v>
          </cell>
          <cell r="H6437">
            <v>3546.1595678022782</v>
          </cell>
          <cell r="I6437" t="str">
            <v>Euro</v>
          </cell>
          <cell r="J6437" t="str">
            <v>Schek</v>
          </cell>
          <cell r="K6437">
            <v>17423.359989121207</v>
          </cell>
          <cell r="L6437">
            <v>144317.63736679193</v>
          </cell>
          <cell r="M6437">
            <v>3546.1595678022782</v>
          </cell>
        </row>
        <row r="6438">
          <cell r="A6438">
            <v>38534</v>
          </cell>
          <cell r="B6438" t="str">
            <v>Electricity</v>
          </cell>
          <cell r="C6438" t="str">
            <v>Vlissingen</v>
          </cell>
          <cell r="E6438">
            <v>4.0674149999999996</v>
          </cell>
          <cell r="G6438" t="str">
            <v>$/MWh</v>
          </cell>
          <cell r="H6438">
            <v>4500</v>
          </cell>
          <cell r="I6438" t="str">
            <v>Euro</v>
          </cell>
          <cell r="J6438" t="str">
            <v>Schek</v>
          </cell>
          <cell r="K6438">
            <v>0</v>
          </cell>
          <cell r="L6438">
            <v>0</v>
          </cell>
          <cell r="M6438">
            <v>0</v>
          </cell>
        </row>
        <row r="6439">
          <cell r="A6439">
            <v>38534</v>
          </cell>
          <cell r="B6439" t="str">
            <v>NG</v>
          </cell>
          <cell r="C6439" t="str">
            <v>Vlissingen</v>
          </cell>
          <cell r="E6439">
            <v>4.07</v>
          </cell>
          <cell r="G6439" t="str">
            <v>€/mmbtu</v>
          </cell>
          <cell r="H6439">
            <v>3546.1595678022782</v>
          </cell>
          <cell r="I6439" t="str">
            <v>Euro</v>
          </cell>
          <cell r="J6439" t="str">
            <v>Schek</v>
          </cell>
          <cell r="K6439">
            <v>17423.359989121207</v>
          </cell>
          <cell r="L6439">
            <v>144317.63736679193</v>
          </cell>
          <cell r="M6439">
            <v>3546.1595678022782</v>
          </cell>
        </row>
        <row r="6440">
          <cell r="A6440">
            <v>38565</v>
          </cell>
          <cell r="B6440" t="str">
            <v>Electricity</v>
          </cell>
          <cell r="C6440" t="str">
            <v>Vlissingen</v>
          </cell>
          <cell r="G6440" t="str">
            <v>$/MWh</v>
          </cell>
          <cell r="H6440">
            <v>4500</v>
          </cell>
          <cell r="I6440" t="str">
            <v>Euro</v>
          </cell>
          <cell r="J6440" t="str">
            <v>Schek</v>
          </cell>
          <cell r="K6440">
            <v>0</v>
          </cell>
          <cell r="L6440">
            <v>0</v>
          </cell>
          <cell r="M6440">
            <v>0</v>
          </cell>
        </row>
        <row r="6441">
          <cell r="A6441">
            <v>38565</v>
          </cell>
          <cell r="B6441" t="str">
            <v>NG</v>
          </cell>
          <cell r="C6441" t="str">
            <v>Vlissingen</v>
          </cell>
          <cell r="E6441">
            <v>4.07</v>
          </cell>
          <cell r="G6441" t="str">
            <v>€/mmbtu</v>
          </cell>
          <cell r="H6441">
            <v>3546.1595678022782</v>
          </cell>
          <cell r="I6441" t="str">
            <v>Euro</v>
          </cell>
          <cell r="J6441" t="str">
            <v>Schek</v>
          </cell>
          <cell r="K6441">
            <v>17423.359989121207</v>
          </cell>
          <cell r="L6441">
            <v>144317.63736679193</v>
          </cell>
          <cell r="M6441">
            <v>3546.1595678022782</v>
          </cell>
        </row>
        <row r="6442">
          <cell r="A6442">
            <v>38596</v>
          </cell>
          <cell r="B6442" t="str">
            <v>Electricity</v>
          </cell>
          <cell r="C6442" t="str">
            <v>Vlissingen</v>
          </cell>
          <cell r="G6442" t="str">
            <v>$/MWh</v>
          </cell>
          <cell r="H6442">
            <v>4500</v>
          </cell>
          <cell r="I6442" t="str">
            <v>Euro</v>
          </cell>
          <cell r="J6442" t="str">
            <v>Schek</v>
          </cell>
          <cell r="K6442">
            <v>0</v>
          </cell>
          <cell r="L6442">
            <v>0</v>
          </cell>
          <cell r="M6442">
            <v>0</v>
          </cell>
        </row>
        <row r="6443">
          <cell r="A6443">
            <v>38596</v>
          </cell>
          <cell r="B6443" t="str">
            <v>NG</v>
          </cell>
          <cell r="C6443" t="str">
            <v>Vlissingen</v>
          </cell>
          <cell r="E6443">
            <v>4.07</v>
          </cell>
          <cell r="G6443" t="str">
            <v>€/mmbtu</v>
          </cell>
          <cell r="H6443">
            <v>3546.1595678022782</v>
          </cell>
          <cell r="I6443" t="str">
            <v>Euro</v>
          </cell>
          <cell r="J6443" t="str">
            <v>Schek</v>
          </cell>
          <cell r="K6443">
            <v>17423.359989121207</v>
          </cell>
          <cell r="L6443">
            <v>144317.63736679193</v>
          </cell>
          <cell r="M6443">
            <v>3546.1595678022782</v>
          </cell>
        </row>
        <row r="6444">
          <cell r="A6444">
            <v>38626</v>
          </cell>
          <cell r="B6444" t="str">
            <v>Electricity</v>
          </cell>
          <cell r="C6444" t="str">
            <v>Vlissingen</v>
          </cell>
          <cell r="G6444" t="str">
            <v>$/MWh</v>
          </cell>
          <cell r="H6444">
            <v>4500</v>
          </cell>
          <cell r="I6444" t="str">
            <v>Euro</v>
          </cell>
          <cell r="J6444" t="str">
            <v>Schek</v>
          </cell>
          <cell r="K6444">
            <v>0</v>
          </cell>
          <cell r="L6444">
            <v>0</v>
          </cell>
          <cell r="M6444">
            <v>0</v>
          </cell>
        </row>
        <row r="6445">
          <cell r="A6445">
            <v>38626</v>
          </cell>
          <cell r="B6445" t="str">
            <v>NG</v>
          </cell>
          <cell r="C6445" t="str">
            <v>Vlissingen</v>
          </cell>
          <cell r="E6445">
            <v>4.07</v>
          </cell>
          <cell r="G6445" t="str">
            <v>€/mmbtu</v>
          </cell>
          <cell r="H6445">
            <v>3546.1595678022782</v>
          </cell>
          <cell r="I6445" t="str">
            <v>Euro</v>
          </cell>
          <cell r="J6445" t="str">
            <v>Schek</v>
          </cell>
          <cell r="K6445">
            <v>17423.359989121207</v>
          </cell>
          <cell r="L6445">
            <v>144317.63736679193</v>
          </cell>
          <cell r="M6445">
            <v>3546.1595678022782</v>
          </cell>
        </row>
        <row r="6446">
          <cell r="A6446">
            <v>38657</v>
          </cell>
          <cell r="B6446" t="str">
            <v>Electricity</v>
          </cell>
          <cell r="C6446" t="str">
            <v>Vlissingen</v>
          </cell>
          <cell r="G6446" t="str">
            <v>$/MWh</v>
          </cell>
          <cell r="H6446">
            <v>4500</v>
          </cell>
          <cell r="I6446" t="str">
            <v>Euro</v>
          </cell>
          <cell r="J6446" t="str">
            <v>Schek</v>
          </cell>
          <cell r="K6446">
            <v>0</v>
          </cell>
          <cell r="L6446">
            <v>0</v>
          </cell>
          <cell r="M6446">
            <v>0</v>
          </cell>
        </row>
        <row r="6447">
          <cell r="A6447">
            <v>38657</v>
          </cell>
          <cell r="B6447" t="str">
            <v>NG</v>
          </cell>
          <cell r="C6447" t="str">
            <v>Vlissingen</v>
          </cell>
          <cell r="E6447">
            <v>4.07</v>
          </cell>
          <cell r="G6447" t="str">
            <v>€/mmbtu</v>
          </cell>
          <cell r="H6447">
            <v>3546.1595678022782</v>
          </cell>
          <cell r="I6447" t="str">
            <v>Euro</v>
          </cell>
          <cell r="J6447" t="str">
            <v>Schek</v>
          </cell>
          <cell r="K6447">
            <v>17423.359989121207</v>
          </cell>
          <cell r="L6447">
            <v>144317.63736679193</v>
          </cell>
          <cell r="M6447">
            <v>3546.1595678022782</v>
          </cell>
        </row>
        <row r="6448">
          <cell r="A6448">
            <v>38687</v>
          </cell>
          <cell r="B6448" t="str">
            <v>Electricity</v>
          </cell>
          <cell r="C6448" t="str">
            <v>Vlissingen</v>
          </cell>
          <cell r="G6448" t="str">
            <v>$/MWh</v>
          </cell>
          <cell r="H6448">
            <v>4500</v>
          </cell>
          <cell r="I6448" t="str">
            <v>Euro</v>
          </cell>
          <cell r="J6448" t="str">
            <v>Schek</v>
          </cell>
          <cell r="K6448">
            <v>0</v>
          </cell>
          <cell r="L6448">
            <v>0</v>
          </cell>
          <cell r="M6448">
            <v>0</v>
          </cell>
        </row>
        <row r="6449">
          <cell r="A6449">
            <v>38687</v>
          </cell>
          <cell r="B6449" t="str">
            <v>NG</v>
          </cell>
          <cell r="C6449" t="str">
            <v>Vlissingen</v>
          </cell>
          <cell r="E6449">
            <v>4.07</v>
          </cell>
          <cell r="G6449" t="str">
            <v>€/mmbtu</v>
          </cell>
          <cell r="H6449">
            <v>3546.1595678022782</v>
          </cell>
          <cell r="I6449" t="str">
            <v>Euro</v>
          </cell>
          <cell r="J6449" t="str">
            <v>Schek</v>
          </cell>
          <cell r="K6449">
            <v>17423.359989121207</v>
          </cell>
          <cell r="L6449">
            <v>144317.63736679193</v>
          </cell>
          <cell r="M6449">
            <v>3546.1595678022782</v>
          </cell>
        </row>
        <row r="6450">
          <cell r="A6450">
            <v>37622</v>
          </cell>
          <cell r="B6450" t="str">
            <v>Fuel Oil</v>
          </cell>
          <cell r="C6450" t="str">
            <v>Waynesboro</v>
          </cell>
          <cell r="D6450" t="str">
            <v>Amerada Hess</v>
          </cell>
          <cell r="E6450">
            <v>31.38</v>
          </cell>
          <cell r="G6450" t="str">
            <v>$/bbl</v>
          </cell>
          <cell r="H6450">
            <v>14000</v>
          </cell>
          <cell r="I6450" t="str">
            <v>US</v>
          </cell>
          <cell r="J6450" t="str">
            <v>Greene</v>
          </cell>
          <cell r="K6450">
            <v>439320</v>
          </cell>
          <cell r="L6450">
            <v>439320</v>
          </cell>
          <cell r="M6450">
            <v>14000</v>
          </cell>
        </row>
        <row r="6451">
          <cell r="A6451">
            <v>37653</v>
          </cell>
          <cell r="B6451" t="str">
            <v>Fuel Oil</v>
          </cell>
          <cell r="C6451" t="str">
            <v>Waynesboro</v>
          </cell>
          <cell r="D6451" t="str">
            <v>Amerada Hess</v>
          </cell>
          <cell r="E6451">
            <v>34.1175</v>
          </cell>
          <cell r="G6451" t="str">
            <v>$/bbl</v>
          </cell>
          <cell r="H6451">
            <v>14000</v>
          </cell>
          <cell r="I6451" t="str">
            <v>US</v>
          </cell>
          <cell r="J6451" t="str">
            <v>Greene</v>
          </cell>
          <cell r="K6451">
            <v>477645</v>
          </cell>
          <cell r="L6451">
            <v>477645</v>
          </cell>
          <cell r="M6451">
            <v>14000</v>
          </cell>
        </row>
        <row r="6452">
          <cell r="A6452">
            <v>37681</v>
          </cell>
          <cell r="B6452" t="str">
            <v>Fuel Oil</v>
          </cell>
          <cell r="C6452" t="str">
            <v>Waynesboro</v>
          </cell>
          <cell r="D6452" t="str">
            <v>Amerada Hess</v>
          </cell>
          <cell r="E6452">
            <v>32.453333333333333</v>
          </cell>
          <cell r="G6452" t="str">
            <v>$/bbl</v>
          </cell>
          <cell r="H6452">
            <v>14000</v>
          </cell>
          <cell r="I6452" t="str">
            <v>US</v>
          </cell>
          <cell r="J6452" t="str">
            <v>Greene</v>
          </cell>
          <cell r="K6452">
            <v>454346.66666666669</v>
          </cell>
          <cell r="L6452">
            <v>454346.66666666669</v>
          </cell>
          <cell r="M6452">
            <v>14000</v>
          </cell>
        </row>
        <row r="6453">
          <cell r="A6453">
            <v>37712</v>
          </cell>
          <cell r="B6453" t="str">
            <v>Fuel Oil</v>
          </cell>
          <cell r="C6453" t="str">
            <v>Waynesboro</v>
          </cell>
          <cell r="D6453" t="str">
            <v>Amerada Hess</v>
          </cell>
          <cell r="E6453">
            <v>29.3</v>
          </cell>
          <cell r="G6453" t="str">
            <v>$/bbl</v>
          </cell>
          <cell r="H6453">
            <v>14000</v>
          </cell>
          <cell r="I6453" t="str">
            <v>US</v>
          </cell>
          <cell r="J6453" t="str">
            <v>Greene</v>
          </cell>
          <cell r="K6453">
            <v>410200</v>
          </cell>
          <cell r="L6453">
            <v>410200</v>
          </cell>
          <cell r="M6453">
            <v>14000</v>
          </cell>
        </row>
        <row r="6454">
          <cell r="A6454">
            <v>37742</v>
          </cell>
          <cell r="B6454" t="str">
            <v>Fuel Oil</v>
          </cell>
          <cell r="C6454" t="str">
            <v>Waynesboro</v>
          </cell>
          <cell r="D6454" t="str">
            <v>Amerada Hess</v>
          </cell>
          <cell r="E6454">
            <v>29.945</v>
          </cell>
          <cell r="G6454" t="str">
            <v>$/bbl</v>
          </cell>
          <cell r="H6454">
            <v>14000</v>
          </cell>
          <cell r="I6454" t="str">
            <v>US</v>
          </cell>
          <cell r="J6454" t="str">
            <v>Greene</v>
          </cell>
          <cell r="K6454">
            <v>419230</v>
          </cell>
          <cell r="L6454">
            <v>419230</v>
          </cell>
          <cell r="M6454">
            <v>14000</v>
          </cell>
        </row>
        <row r="6455">
          <cell r="A6455">
            <v>37773</v>
          </cell>
          <cell r="B6455" t="str">
            <v>Fuel Oil</v>
          </cell>
          <cell r="C6455" t="str">
            <v>Waynesboro</v>
          </cell>
          <cell r="D6455" t="str">
            <v>Amerada Hess</v>
          </cell>
          <cell r="E6455">
            <v>30.25</v>
          </cell>
          <cell r="G6455" t="str">
            <v>$/bbl</v>
          </cell>
          <cell r="H6455">
            <v>14000</v>
          </cell>
          <cell r="I6455" t="str">
            <v>US</v>
          </cell>
          <cell r="J6455" t="str">
            <v>Greene</v>
          </cell>
          <cell r="K6455">
            <v>423500</v>
          </cell>
          <cell r="L6455">
            <v>423500</v>
          </cell>
          <cell r="M6455">
            <v>14000</v>
          </cell>
        </row>
        <row r="6456">
          <cell r="A6456">
            <v>37803</v>
          </cell>
          <cell r="B6456" t="str">
            <v>Fuel Oil</v>
          </cell>
          <cell r="C6456" t="str">
            <v>Waynesboro</v>
          </cell>
          <cell r="D6456" t="str">
            <v>Amerada Hess</v>
          </cell>
          <cell r="E6456">
            <v>33.725000000000001</v>
          </cell>
          <cell r="G6456" t="str">
            <v>$/bbl</v>
          </cell>
          <cell r="H6456">
            <v>14000</v>
          </cell>
          <cell r="I6456" t="str">
            <v>US</v>
          </cell>
          <cell r="J6456" t="str">
            <v>Greene</v>
          </cell>
          <cell r="K6456">
            <v>472150</v>
          </cell>
          <cell r="L6456">
            <v>472150</v>
          </cell>
          <cell r="M6456">
            <v>14000</v>
          </cell>
        </row>
        <row r="6457">
          <cell r="A6457">
            <v>37834</v>
          </cell>
          <cell r="B6457" t="str">
            <v>Fuel Oil</v>
          </cell>
          <cell r="C6457" t="str">
            <v>Waynesboro</v>
          </cell>
          <cell r="D6457" t="str">
            <v>Amerada Hess</v>
          </cell>
          <cell r="E6457">
            <v>33.546666666666667</v>
          </cell>
          <cell r="G6457" t="str">
            <v>$/bbl</v>
          </cell>
          <cell r="H6457">
            <v>14000</v>
          </cell>
          <cell r="I6457" t="str">
            <v>US</v>
          </cell>
          <cell r="J6457" t="str">
            <v>Greene</v>
          </cell>
          <cell r="K6457">
            <v>469653.33333333331</v>
          </cell>
          <cell r="L6457">
            <v>469653.33333333331</v>
          </cell>
          <cell r="M6457">
            <v>14000</v>
          </cell>
        </row>
        <row r="6458">
          <cell r="A6458">
            <v>37865</v>
          </cell>
          <cell r="B6458" t="str">
            <v>Fuel Oil</v>
          </cell>
          <cell r="C6458" t="str">
            <v>Waynesboro</v>
          </cell>
          <cell r="D6458" t="str">
            <v>Amerada Hess</v>
          </cell>
          <cell r="E6458">
            <v>33.546666666666667</v>
          </cell>
          <cell r="G6458" t="str">
            <v>$/bbl</v>
          </cell>
          <cell r="H6458">
            <v>14000</v>
          </cell>
          <cell r="I6458" t="str">
            <v>US</v>
          </cell>
          <cell r="J6458" t="str">
            <v>Greene</v>
          </cell>
          <cell r="K6458">
            <v>469653.33333333331</v>
          </cell>
          <cell r="L6458">
            <v>469653.33333333331</v>
          </cell>
          <cell r="M6458">
            <v>14000</v>
          </cell>
        </row>
        <row r="6459">
          <cell r="A6459">
            <v>37895</v>
          </cell>
          <cell r="B6459" t="str">
            <v>Fuel Oil</v>
          </cell>
          <cell r="C6459" t="str">
            <v>Waynesboro</v>
          </cell>
          <cell r="D6459" t="str">
            <v>Amerada Hess</v>
          </cell>
          <cell r="E6459">
            <v>30.95</v>
          </cell>
          <cell r="G6459" t="str">
            <v>$/bbl</v>
          </cell>
          <cell r="H6459">
            <v>14000</v>
          </cell>
          <cell r="I6459" t="str">
            <v>US</v>
          </cell>
          <cell r="J6459" t="str">
            <v>Greene</v>
          </cell>
          <cell r="K6459">
            <v>433300</v>
          </cell>
          <cell r="L6459">
            <v>433300</v>
          </cell>
          <cell r="M6459">
            <v>14000</v>
          </cell>
        </row>
        <row r="6460">
          <cell r="A6460">
            <v>37926</v>
          </cell>
          <cell r="B6460" t="str">
            <v>Fuel Oil</v>
          </cell>
          <cell r="C6460" t="str">
            <v>Waynesboro</v>
          </cell>
          <cell r="D6460" t="str">
            <v>Amerada Hess</v>
          </cell>
          <cell r="E6460">
            <v>31.45</v>
          </cell>
          <cell r="G6460" t="str">
            <v>$/bbl</v>
          </cell>
          <cell r="H6460">
            <v>14000</v>
          </cell>
          <cell r="I6460" t="str">
            <v>US</v>
          </cell>
          <cell r="J6460" t="str">
            <v>Greene</v>
          </cell>
          <cell r="K6460">
            <v>440300</v>
          </cell>
          <cell r="L6460">
            <v>440300</v>
          </cell>
          <cell r="M6460">
            <v>14000</v>
          </cell>
        </row>
        <row r="6461">
          <cell r="A6461">
            <v>37956</v>
          </cell>
          <cell r="B6461" t="str">
            <v>Fuel Oil</v>
          </cell>
          <cell r="C6461" t="str">
            <v>Waynesboro</v>
          </cell>
          <cell r="D6461" t="str">
            <v>Amerada Hess</v>
          </cell>
          <cell r="E6461">
            <v>31.45</v>
          </cell>
          <cell r="G6461" t="str">
            <v>$/bbl</v>
          </cell>
          <cell r="H6461">
            <v>14000</v>
          </cell>
          <cell r="I6461" t="str">
            <v>US</v>
          </cell>
          <cell r="J6461" t="str">
            <v>Greene</v>
          </cell>
          <cell r="K6461">
            <v>440300</v>
          </cell>
          <cell r="L6461">
            <v>440300</v>
          </cell>
          <cell r="M6461">
            <v>14000</v>
          </cell>
        </row>
        <row r="6462">
          <cell r="A6462">
            <v>37987</v>
          </cell>
          <cell r="B6462" t="str">
            <v>Fuel Oil</v>
          </cell>
          <cell r="C6462" t="str">
            <v>Waynesboro</v>
          </cell>
          <cell r="D6462" t="str">
            <v>Amerada Hess</v>
          </cell>
          <cell r="E6462">
            <v>30.13</v>
          </cell>
          <cell r="G6462" t="str">
            <v>$/bbl</v>
          </cell>
          <cell r="H6462">
            <v>12500</v>
          </cell>
          <cell r="I6462" t="str">
            <v>US</v>
          </cell>
          <cell r="J6462" t="str">
            <v>Greene</v>
          </cell>
          <cell r="K6462">
            <v>376625</v>
          </cell>
          <cell r="L6462">
            <v>376625</v>
          </cell>
          <cell r="M6462">
            <v>12500</v>
          </cell>
        </row>
        <row r="6463">
          <cell r="A6463">
            <v>38018</v>
          </cell>
          <cell r="B6463" t="str">
            <v>Fuel Oil</v>
          </cell>
          <cell r="C6463" t="str">
            <v>Waynesboro</v>
          </cell>
          <cell r="D6463" t="str">
            <v>Amerada Hess</v>
          </cell>
          <cell r="E6463">
            <v>32.950000000000003</v>
          </cell>
          <cell r="G6463" t="str">
            <v>$/bbl</v>
          </cell>
          <cell r="H6463">
            <v>12500</v>
          </cell>
          <cell r="I6463" t="str">
            <v>US</v>
          </cell>
          <cell r="J6463" t="str">
            <v>Greene</v>
          </cell>
          <cell r="K6463">
            <v>411875.00000000006</v>
          </cell>
          <cell r="L6463">
            <v>411875.00000000006</v>
          </cell>
          <cell r="M6463">
            <v>12500</v>
          </cell>
        </row>
        <row r="6464">
          <cell r="A6464">
            <v>38047</v>
          </cell>
          <cell r="B6464" t="str">
            <v>Fuel Oil</v>
          </cell>
          <cell r="C6464" t="str">
            <v>Waynesboro</v>
          </cell>
          <cell r="D6464" t="str">
            <v>Amerada Hess</v>
          </cell>
          <cell r="E6464">
            <v>33.506</v>
          </cell>
          <cell r="G6464" t="str">
            <v>$/bbl</v>
          </cell>
          <cell r="H6464">
            <v>12500</v>
          </cell>
          <cell r="I6464" t="str">
            <v>US</v>
          </cell>
          <cell r="J6464" t="str">
            <v>Greene</v>
          </cell>
          <cell r="K6464">
            <v>418825</v>
          </cell>
          <cell r="L6464">
            <v>418825</v>
          </cell>
          <cell r="M6464">
            <v>12500</v>
          </cell>
        </row>
        <row r="6465">
          <cell r="A6465">
            <v>38078</v>
          </cell>
          <cell r="B6465" t="str">
            <v>Fuel Oil</v>
          </cell>
          <cell r="C6465" t="str">
            <v>Waynesboro</v>
          </cell>
          <cell r="D6465" t="str">
            <v>Amerada Hess</v>
          </cell>
          <cell r="E6465">
            <v>34.144799999999996</v>
          </cell>
          <cell r="G6465" t="str">
            <v>$/bbl</v>
          </cell>
          <cell r="H6465">
            <v>12500</v>
          </cell>
          <cell r="I6465" t="str">
            <v>US</v>
          </cell>
          <cell r="J6465" t="str">
            <v>Greene</v>
          </cell>
          <cell r="K6465">
            <v>426809.99999999994</v>
          </cell>
          <cell r="L6465">
            <v>426809.99999999994</v>
          </cell>
          <cell r="M6465">
            <v>12500</v>
          </cell>
        </row>
        <row r="6466">
          <cell r="A6466">
            <v>38108</v>
          </cell>
          <cell r="B6466" t="str">
            <v>Fuel Oil</v>
          </cell>
          <cell r="C6466" t="str">
            <v>Waynesboro</v>
          </cell>
          <cell r="D6466" t="str">
            <v>Amerada Hess</v>
          </cell>
          <cell r="E6466">
            <v>33.6828</v>
          </cell>
          <cell r="G6466" t="str">
            <v>$/bbl</v>
          </cell>
          <cell r="H6466">
            <v>12500</v>
          </cell>
          <cell r="I6466" t="str">
            <v>US</v>
          </cell>
          <cell r="J6466" t="str">
            <v>Greene</v>
          </cell>
          <cell r="K6466">
            <v>421035</v>
          </cell>
          <cell r="L6466">
            <v>421035</v>
          </cell>
          <cell r="M6466">
            <v>12500</v>
          </cell>
        </row>
        <row r="6467">
          <cell r="A6467">
            <v>38139</v>
          </cell>
          <cell r="B6467" t="str">
            <v>Fuel Oil</v>
          </cell>
          <cell r="C6467" t="str">
            <v>Waynesboro</v>
          </cell>
          <cell r="D6467" t="str">
            <v>Amerada Hess</v>
          </cell>
          <cell r="E6467">
            <v>33.204000000000001</v>
          </cell>
          <cell r="G6467" t="str">
            <v>$/bbl</v>
          </cell>
          <cell r="H6467">
            <v>12500</v>
          </cell>
          <cell r="I6467" t="str">
            <v>US</v>
          </cell>
          <cell r="J6467" t="str">
            <v>Greene</v>
          </cell>
          <cell r="K6467">
            <v>415050</v>
          </cell>
          <cell r="L6467">
            <v>415050</v>
          </cell>
          <cell r="M6467">
            <v>12500</v>
          </cell>
        </row>
        <row r="6468">
          <cell r="A6468">
            <v>38169</v>
          </cell>
          <cell r="B6468" t="str">
            <v>Fuel Oil</v>
          </cell>
          <cell r="C6468" t="str">
            <v>Waynesboro</v>
          </cell>
          <cell r="D6468" t="str">
            <v>Amerada Hess</v>
          </cell>
          <cell r="E6468">
            <v>32.725200000000001</v>
          </cell>
          <cell r="G6468" t="str">
            <v>$/bbl</v>
          </cell>
          <cell r="H6468">
            <v>12500</v>
          </cell>
          <cell r="I6468" t="str">
            <v>US</v>
          </cell>
          <cell r="J6468" t="str">
            <v>Greene</v>
          </cell>
          <cell r="K6468">
            <v>409065</v>
          </cell>
          <cell r="L6468">
            <v>409065</v>
          </cell>
          <cell r="M6468">
            <v>12500</v>
          </cell>
        </row>
        <row r="6469">
          <cell r="A6469">
            <v>38200</v>
          </cell>
          <cell r="B6469" t="str">
            <v>Fuel Oil</v>
          </cell>
          <cell r="C6469" t="str">
            <v>Waynesboro</v>
          </cell>
          <cell r="D6469" t="str">
            <v>Amerada Hess</v>
          </cell>
          <cell r="E6469">
            <v>32.305199999999999</v>
          </cell>
          <cell r="G6469" t="str">
            <v>$/bbl</v>
          </cell>
          <cell r="H6469">
            <v>12500</v>
          </cell>
          <cell r="I6469" t="str">
            <v>US</v>
          </cell>
          <cell r="J6469" t="str">
            <v>Greene</v>
          </cell>
          <cell r="K6469">
            <v>403815</v>
          </cell>
          <cell r="L6469">
            <v>403815</v>
          </cell>
          <cell r="M6469">
            <v>12500</v>
          </cell>
        </row>
        <row r="6470">
          <cell r="A6470">
            <v>38231</v>
          </cell>
          <cell r="B6470" t="str">
            <v>Fuel Oil</v>
          </cell>
          <cell r="C6470" t="str">
            <v>Waynesboro</v>
          </cell>
          <cell r="D6470" t="str">
            <v>Amerada Hess</v>
          </cell>
          <cell r="E6470">
            <v>31.935600000000001</v>
          </cell>
          <cell r="G6470" t="str">
            <v>$/bbl</v>
          </cell>
          <cell r="H6470">
            <v>12500</v>
          </cell>
          <cell r="I6470" t="str">
            <v>US</v>
          </cell>
          <cell r="J6470" t="str">
            <v>Greene</v>
          </cell>
          <cell r="K6470">
            <v>399195</v>
          </cell>
          <cell r="L6470">
            <v>399195</v>
          </cell>
          <cell r="M6470">
            <v>12500</v>
          </cell>
        </row>
        <row r="6471">
          <cell r="A6471">
            <v>38261</v>
          </cell>
          <cell r="B6471" t="str">
            <v>Fuel Oil</v>
          </cell>
          <cell r="C6471" t="str">
            <v>Waynesboro</v>
          </cell>
          <cell r="D6471" t="str">
            <v>Amerada Hess</v>
          </cell>
          <cell r="E6471">
            <v>31.6248</v>
          </cell>
          <cell r="G6471" t="str">
            <v>$/bbl</v>
          </cell>
          <cell r="H6471">
            <v>12500</v>
          </cell>
          <cell r="I6471" t="str">
            <v>US</v>
          </cell>
          <cell r="J6471" t="str">
            <v>Greene</v>
          </cell>
          <cell r="K6471">
            <v>395310</v>
          </cell>
          <cell r="L6471">
            <v>395310</v>
          </cell>
          <cell r="M6471">
            <v>12500</v>
          </cell>
        </row>
        <row r="6472">
          <cell r="A6472">
            <v>38292</v>
          </cell>
          <cell r="B6472" t="str">
            <v>Fuel Oil</v>
          </cell>
          <cell r="C6472" t="str">
            <v>Waynesboro</v>
          </cell>
          <cell r="D6472" t="str">
            <v>Amerada Hess</v>
          </cell>
          <cell r="E6472">
            <v>31.3812</v>
          </cell>
          <cell r="G6472" t="str">
            <v>$/bbl</v>
          </cell>
          <cell r="H6472">
            <v>12500</v>
          </cell>
          <cell r="I6472" t="str">
            <v>US</v>
          </cell>
          <cell r="J6472" t="str">
            <v>Greene</v>
          </cell>
          <cell r="K6472">
            <v>392265</v>
          </cell>
          <cell r="L6472">
            <v>392265</v>
          </cell>
          <cell r="M6472">
            <v>12500</v>
          </cell>
        </row>
        <row r="6473">
          <cell r="A6473">
            <v>38322</v>
          </cell>
          <cell r="B6473" t="str">
            <v>Fuel Oil</v>
          </cell>
          <cell r="C6473" t="str">
            <v>Waynesboro</v>
          </cell>
          <cell r="D6473" t="str">
            <v>Amerada Hess</v>
          </cell>
          <cell r="E6473">
            <v>31.188000000000002</v>
          </cell>
          <cell r="G6473" t="str">
            <v>$/bbl</v>
          </cell>
          <cell r="H6473">
            <v>12500</v>
          </cell>
          <cell r="I6473" t="str">
            <v>US</v>
          </cell>
          <cell r="J6473" t="str">
            <v>Greene</v>
          </cell>
          <cell r="K6473">
            <v>389850.00000000006</v>
          </cell>
          <cell r="L6473">
            <v>389850.00000000006</v>
          </cell>
          <cell r="M6473">
            <v>12500</v>
          </cell>
        </row>
        <row r="6474">
          <cell r="A6474">
            <v>38353</v>
          </cell>
          <cell r="B6474" t="str">
            <v>Fuel Oil</v>
          </cell>
          <cell r="C6474" t="str">
            <v>Waynesboro</v>
          </cell>
          <cell r="D6474" t="str">
            <v>Amerada Hess</v>
          </cell>
          <cell r="E6474">
            <v>35.450000000000003</v>
          </cell>
          <cell r="G6474" t="str">
            <v>$/bbl</v>
          </cell>
          <cell r="H6474">
            <v>12500</v>
          </cell>
          <cell r="I6474" t="str">
            <v>US</v>
          </cell>
          <cell r="J6474" t="str">
            <v>Greene</v>
          </cell>
          <cell r="K6474">
            <v>443125.00000000006</v>
          </cell>
          <cell r="L6474">
            <v>443125.00000000006</v>
          </cell>
          <cell r="M6474">
            <v>12500</v>
          </cell>
        </row>
        <row r="6475">
          <cell r="A6475">
            <v>38384</v>
          </cell>
          <cell r="B6475" t="str">
            <v>Fuel Oil</v>
          </cell>
          <cell r="C6475" t="str">
            <v>Waynesboro</v>
          </cell>
          <cell r="D6475" t="str">
            <v>Amerada Hess</v>
          </cell>
          <cell r="E6475">
            <v>35.450000000000003</v>
          </cell>
          <cell r="G6475" t="str">
            <v>$/bbl</v>
          </cell>
          <cell r="H6475">
            <v>12500</v>
          </cell>
          <cell r="I6475" t="str">
            <v>US</v>
          </cell>
          <cell r="J6475" t="str">
            <v>Greene</v>
          </cell>
          <cell r="K6475">
            <v>443125.00000000006</v>
          </cell>
          <cell r="L6475">
            <v>443125.00000000006</v>
          </cell>
          <cell r="M6475">
            <v>12500</v>
          </cell>
        </row>
        <row r="6476">
          <cell r="A6476">
            <v>38412</v>
          </cell>
          <cell r="B6476" t="str">
            <v>Fuel Oil</v>
          </cell>
          <cell r="C6476" t="str">
            <v>Waynesboro</v>
          </cell>
          <cell r="D6476" t="str">
            <v>Amerada Hess</v>
          </cell>
          <cell r="E6476">
            <v>35.450000000000003</v>
          </cell>
          <cell r="G6476" t="str">
            <v>$/bbl</v>
          </cell>
          <cell r="H6476">
            <v>12500</v>
          </cell>
          <cell r="I6476" t="str">
            <v>US</v>
          </cell>
          <cell r="J6476" t="str">
            <v>Greene</v>
          </cell>
          <cell r="K6476">
            <v>443125.00000000006</v>
          </cell>
          <cell r="L6476">
            <v>443125.00000000006</v>
          </cell>
          <cell r="M6476">
            <v>12500</v>
          </cell>
        </row>
        <row r="6477">
          <cell r="A6477">
            <v>38443</v>
          </cell>
          <cell r="B6477" t="str">
            <v>Fuel Oil</v>
          </cell>
          <cell r="C6477" t="str">
            <v>Waynesboro</v>
          </cell>
          <cell r="D6477" t="str">
            <v>Amerada Hess</v>
          </cell>
          <cell r="E6477">
            <v>35.450000000000003</v>
          </cell>
          <cell r="G6477" t="str">
            <v>$/bbl</v>
          </cell>
          <cell r="H6477">
            <v>12500</v>
          </cell>
          <cell r="I6477" t="str">
            <v>US</v>
          </cell>
          <cell r="J6477" t="str">
            <v>Greene</v>
          </cell>
          <cell r="K6477">
            <v>443125.00000000006</v>
          </cell>
          <cell r="L6477">
            <v>443125.00000000006</v>
          </cell>
          <cell r="M6477">
            <v>12500</v>
          </cell>
        </row>
        <row r="6478">
          <cell r="A6478">
            <v>38473</v>
          </cell>
          <cell r="B6478" t="str">
            <v>Fuel Oil</v>
          </cell>
          <cell r="C6478" t="str">
            <v>Waynesboro</v>
          </cell>
          <cell r="D6478" t="str">
            <v>Amerada Hess</v>
          </cell>
          <cell r="E6478">
            <v>35.450000000000003</v>
          </cell>
          <cell r="G6478" t="str">
            <v>$/bbl</v>
          </cell>
          <cell r="H6478">
            <v>12500</v>
          </cell>
          <cell r="I6478" t="str">
            <v>US</v>
          </cell>
          <cell r="J6478" t="str">
            <v>Greene</v>
          </cell>
          <cell r="K6478">
            <v>443125.00000000006</v>
          </cell>
          <cell r="L6478">
            <v>443125.00000000006</v>
          </cell>
          <cell r="M6478">
            <v>12500</v>
          </cell>
        </row>
        <row r="6479">
          <cell r="A6479">
            <v>38504</v>
          </cell>
          <cell r="B6479" t="str">
            <v>Fuel Oil</v>
          </cell>
          <cell r="C6479" t="str">
            <v>Waynesboro</v>
          </cell>
          <cell r="D6479" t="str">
            <v>Amerada Hess</v>
          </cell>
          <cell r="E6479">
            <v>35.450000000000003</v>
          </cell>
          <cell r="G6479" t="str">
            <v>$/bbl</v>
          </cell>
          <cell r="H6479">
            <v>12500</v>
          </cell>
          <cell r="I6479" t="str">
            <v>US</v>
          </cell>
          <cell r="J6479" t="str">
            <v>Greene</v>
          </cell>
          <cell r="K6479">
            <v>443125.00000000006</v>
          </cell>
          <cell r="L6479">
            <v>443125.00000000006</v>
          </cell>
          <cell r="M6479">
            <v>12500</v>
          </cell>
        </row>
        <row r="6480">
          <cell r="A6480">
            <v>38534</v>
          </cell>
          <cell r="B6480" t="str">
            <v>Fuel Oil</v>
          </cell>
          <cell r="C6480" t="str">
            <v>Waynesboro</v>
          </cell>
          <cell r="D6480" t="str">
            <v>Amerada Hess</v>
          </cell>
          <cell r="E6480">
            <v>35.450000000000003</v>
          </cell>
          <cell r="G6480" t="str">
            <v>$/bbl</v>
          </cell>
          <cell r="H6480">
            <v>12500</v>
          </cell>
          <cell r="I6480" t="str">
            <v>US</v>
          </cell>
          <cell r="J6480" t="str">
            <v>Greene</v>
          </cell>
          <cell r="K6480">
            <v>443125.00000000006</v>
          </cell>
          <cell r="L6480">
            <v>443125.00000000006</v>
          </cell>
          <cell r="M6480">
            <v>12500</v>
          </cell>
        </row>
        <row r="6481">
          <cell r="A6481">
            <v>38565</v>
          </cell>
          <cell r="B6481" t="str">
            <v>Fuel Oil</v>
          </cell>
          <cell r="C6481" t="str">
            <v>Waynesboro</v>
          </cell>
          <cell r="D6481" t="str">
            <v>Amerada Hess</v>
          </cell>
          <cell r="E6481">
            <v>35.450000000000003</v>
          </cell>
          <cell r="G6481" t="str">
            <v>$/bbl</v>
          </cell>
          <cell r="H6481">
            <v>12500</v>
          </cell>
          <cell r="I6481" t="str">
            <v>US</v>
          </cell>
          <cell r="J6481" t="str">
            <v>Greene</v>
          </cell>
          <cell r="K6481">
            <v>443125.00000000006</v>
          </cell>
          <cell r="L6481">
            <v>443125.00000000006</v>
          </cell>
          <cell r="M6481">
            <v>12500</v>
          </cell>
        </row>
        <row r="6482">
          <cell r="A6482">
            <v>38596</v>
          </cell>
          <cell r="B6482" t="str">
            <v>Fuel Oil</v>
          </cell>
          <cell r="C6482" t="str">
            <v>Waynesboro</v>
          </cell>
          <cell r="D6482" t="str">
            <v>Amerada Hess</v>
          </cell>
          <cell r="E6482">
            <v>35.450000000000003</v>
          </cell>
          <cell r="G6482" t="str">
            <v>$/bbl</v>
          </cell>
          <cell r="H6482">
            <v>12500</v>
          </cell>
          <cell r="I6482" t="str">
            <v>US</v>
          </cell>
          <cell r="J6482" t="str">
            <v>Greene</v>
          </cell>
          <cell r="K6482">
            <v>443125.00000000006</v>
          </cell>
          <cell r="L6482">
            <v>443125.00000000006</v>
          </cell>
          <cell r="M6482">
            <v>12500</v>
          </cell>
        </row>
        <row r="6483">
          <cell r="A6483">
            <v>38626</v>
          </cell>
          <cell r="B6483" t="str">
            <v>Fuel Oil</v>
          </cell>
          <cell r="C6483" t="str">
            <v>Waynesboro</v>
          </cell>
          <cell r="D6483" t="str">
            <v>Amerada Hess</v>
          </cell>
          <cell r="E6483">
            <v>35.450000000000003</v>
          </cell>
          <cell r="G6483" t="str">
            <v>$/bbl</v>
          </cell>
          <cell r="H6483">
            <v>12500</v>
          </cell>
          <cell r="I6483" t="str">
            <v>US</v>
          </cell>
          <cell r="J6483" t="str">
            <v>Greene</v>
          </cell>
          <cell r="K6483">
            <v>443125.00000000006</v>
          </cell>
          <cell r="L6483">
            <v>443125.00000000006</v>
          </cell>
          <cell r="M6483">
            <v>12500</v>
          </cell>
        </row>
        <row r="6484">
          <cell r="A6484">
            <v>38657</v>
          </cell>
          <cell r="B6484" t="str">
            <v>Fuel Oil</v>
          </cell>
          <cell r="C6484" t="str">
            <v>Waynesboro</v>
          </cell>
          <cell r="D6484" t="str">
            <v>Amerada Hess</v>
          </cell>
          <cell r="E6484">
            <v>35.450000000000003</v>
          </cell>
          <cell r="G6484" t="str">
            <v>$/bbl</v>
          </cell>
          <cell r="H6484">
            <v>12500</v>
          </cell>
          <cell r="I6484" t="str">
            <v>US</v>
          </cell>
          <cell r="J6484" t="str">
            <v>Greene</v>
          </cell>
          <cell r="K6484">
            <v>443125.00000000006</v>
          </cell>
          <cell r="L6484">
            <v>443125.00000000006</v>
          </cell>
          <cell r="M6484">
            <v>12500</v>
          </cell>
        </row>
        <row r="6485">
          <cell r="A6485">
            <v>38687</v>
          </cell>
          <cell r="B6485" t="str">
            <v>Fuel Oil</v>
          </cell>
          <cell r="C6485" t="str">
            <v>Waynesboro</v>
          </cell>
          <cell r="D6485" t="str">
            <v>Amerada Hess</v>
          </cell>
          <cell r="E6485">
            <v>35.450000000000003</v>
          </cell>
          <cell r="G6485" t="str">
            <v>$/bbl</v>
          </cell>
          <cell r="H6485">
            <v>12500</v>
          </cell>
          <cell r="I6485" t="str">
            <v>US</v>
          </cell>
          <cell r="J6485" t="str">
            <v>Greene</v>
          </cell>
          <cell r="K6485">
            <v>443125.00000000006</v>
          </cell>
          <cell r="L6485">
            <v>443125.00000000006</v>
          </cell>
          <cell r="M6485">
            <v>12500</v>
          </cell>
        </row>
        <row r="6486">
          <cell r="A6486">
            <v>37742</v>
          </cell>
          <cell r="B6486" t="str">
            <v>Coal</v>
          </cell>
          <cell r="C6486" t="str">
            <v>Camden</v>
          </cell>
          <cell r="D6486" t="str">
            <v>White River</v>
          </cell>
          <cell r="E6486">
            <v>53.28</v>
          </cell>
          <cell r="G6486" t="str">
            <v>$/ton</v>
          </cell>
          <cell r="H6486">
            <v>6066.666666666667</v>
          </cell>
          <cell r="I6486" t="str">
            <v>US</v>
          </cell>
          <cell r="J6486" t="str">
            <v>Greene</v>
          </cell>
          <cell r="K6486">
            <v>323232</v>
          </cell>
          <cell r="L6486">
            <v>323232</v>
          </cell>
          <cell r="M6486">
            <v>6066.666666666667</v>
          </cell>
        </row>
        <row r="6487">
          <cell r="A6487">
            <v>37773</v>
          </cell>
          <cell r="B6487" t="str">
            <v>Coal</v>
          </cell>
          <cell r="C6487" t="str">
            <v>Camden</v>
          </cell>
          <cell r="D6487" t="str">
            <v>White River</v>
          </cell>
          <cell r="E6487">
            <v>53.28</v>
          </cell>
          <cell r="G6487" t="str">
            <v>$/ton</v>
          </cell>
          <cell r="H6487">
            <v>6066.666666666667</v>
          </cell>
          <cell r="I6487" t="str">
            <v>US</v>
          </cell>
          <cell r="J6487" t="str">
            <v>Greene</v>
          </cell>
          <cell r="K6487">
            <v>323232</v>
          </cell>
          <cell r="L6487">
            <v>323232</v>
          </cell>
          <cell r="M6487">
            <v>6066.666666666667</v>
          </cell>
        </row>
        <row r="6488">
          <cell r="A6488">
            <v>37803</v>
          </cell>
          <cell r="B6488" t="str">
            <v>Coal</v>
          </cell>
          <cell r="C6488" t="str">
            <v>Camden</v>
          </cell>
          <cell r="D6488" t="str">
            <v>White River</v>
          </cell>
          <cell r="E6488">
            <v>53.28</v>
          </cell>
          <cell r="G6488" t="str">
            <v>$/ton</v>
          </cell>
          <cell r="H6488">
            <v>6066.666666666667</v>
          </cell>
          <cell r="I6488" t="str">
            <v>US</v>
          </cell>
          <cell r="J6488" t="str">
            <v>Greene</v>
          </cell>
          <cell r="K6488">
            <v>323232</v>
          </cell>
          <cell r="L6488">
            <v>323232</v>
          </cell>
          <cell r="M6488">
            <v>6066.666666666667</v>
          </cell>
        </row>
        <row r="6489">
          <cell r="A6489">
            <v>37834</v>
          </cell>
          <cell r="B6489" t="str">
            <v>Coal</v>
          </cell>
          <cell r="C6489" t="str">
            <v>Camden</v>
          </cell>
          <cell r="D6489" t="str">
            <v>White River</v>
          </cell>
          <cell r="E6489">
            <v>56.09</v>
          </cell>
          <cell r="G6489" t="str">
            <v>$/ton</v>
          </cell>
          <cell r="H6489">
            <v>6066.666666666667</v>
          </cell>
          <cell r="I6489" t="str">
            <v>US</v>
          </cell>
          <cell r="J6489" t="str">
            <v>Greene</v>
          </cell>
          <cell r="K6489">
            <v>340279.33333333337</v>
          </cell>
          <cell r="L6489">
            <v>340279.33333333337</v>
          </cell>
          <cell r="M6489">
            <v>6066.666666666667</v>
          </cell>
        </row>
        <row r="6490">
          <cell r="A6490">
            <v>37865</v>
          </cell>
          <cell r="B6490" t="str">
            <v>Coal</v>
          </cell>
          <cell r="C6490" t="str">
            <v>Camden</v>
          </cell>
          <cell r="D6490" t="str">
            <v>White River</v>
          </cell>
          <cell r="E6490">
            <v>56.09</v>
          </cell>
          <cell r="G6490" t="str">
            <v>$/ton</v>
          </cell>
          <cell r="H6490">
            <v>6066.666666666667</v>
          </cell>
          <cell r="I6490" t="str">
            <v>US</v>
          </cell>
          <cell r="J6490" t="str">
            <v>Greene</v>
          </cell>
          <cell r="K6490">
            <v>340279.33333333337</v>
          </cell>
          <cell r="L6490">
            <v>340279.33333333337</v>
          </cell>
          <cell r="M6490">
            <v>6066.666666666667</v>
          </cell>
        </row>
        <row r="6491">
          <cell r="A6491">
            <v>37895</v>
          </cell>
          <cell r="B6491" t="str">
            <v>Coal</v>
          </cell>
          <cell r="C6491" t="str">
            <v>Camden</v>
          </cell>
          <cell r="D6491" t="str">
            <v>White River</v>
          </cell>
          <cell r="E6491">
            <v>56.09</v>
          </cell>
          <cell r="G6491" t="str">
            <v>$/ton</v>
          </cell>
          <cell r="H6491">
            <v>6066.666666666667</v>
          </cell>
          <cell r="I6491" t="str">
            <v>US</v>
          </cell>
          <cell r="J6491" t="str">
            <v>Greene</v>
          </cell>
          <cell r="K6491">
            <v>340279.33333333337</v>
          </cell>
          <cell r="L6491">
            <v>340279.33333333337</v>
          </cell>
          <cell r="M6491">
            <v>6066.666666666667</v>
          </cell>
        </row>
        <row r="6492">
          <cell r="A6492">
            <v>37926</v>
          </cell>
          <cell r="B6492" t="str">
            <v>Coal</v>
          </cell>
          <cell r="C6492" t="str">
            <v>Camden</v>
          </cell>
          <cell r="D6492" t="str">
            <v>White River</v>
          </cell>
          <cell r="E6492">
            <v>56.09</v>
          </cell>
          <cell r="G6492" t="str">
            <v>$/ton</v>
          </cell>
          <cell r="H6492">
            <v>6066.666666666667</v>
          </cell>
          <cell r="I6492" t="str">
            <v>US</v>
          </cell>
          <cell r="J6492" t="str">
            <v>Greene</v>
          </cell>
          <cell r="K6492">
            <v>340279.33333333337</v>
          </cell>
          <cell r="L6492">
            <v>340279.33333333337</v>
          </cell>
          <cell r="M6492">
            <v>6066.666666666667</v>
          </cell>
        </row>
        <row r="6493">
          <cell r="A6493">
            <v>37956</v>
          </cell>
          <cell r="B6493" t="str">
            <v>Coal</v>
          </cell>
          <cell r="C6493" t="str">
            <v>Camden</v>
          </cell>
          <cell r="D6493" t="str">
            <v>White River</v>
          </cell>
          <cell r="E6493">
            <v>56.09</v>
          </cell>
          <cell r="G6493" t="str">
            <v>$/ton</v>
          </cell>
          <cell r="H6493">
            <v>6066.666666666667</v>
          </cell>
          <cell r="I6493" t="str">
            <v>US</v>
          </cell>
          <cell r="J6493" t="str">
            <v>Greene</v>
          </cell>
          <cell r="K6493">
            <v>340279.33333333337</v>
          </cell>
          <cell r="L6493">
            <v>340279.33333333337</v>
          </cell>
          <cell r="M6493">
            <v>6066.666666666667</v>
          </cell>
        </row>
        <row r="6494">
          <cell r="A6494">
            <v>37987</v>
          </cell>
          <cell r="B6494" t="str">
            <v>Coal</v>
          </cell>
          <cell r="C6494" t="str">
            <v>Camden</v>
          </cell>
          <cell r="D6494" t="str">
            <v>White River</v>
          </cell>
          <cell r="E6494">
            <v>43.05</v>
          </cell>
          <cell r="F6494">
            <v>18.59</v>
          </cell>
          <cell r="G6494" t="str">
            <v>$/ton</v>
          </cell>
          <cell r="H6494">
            <v>2643.2750000000001</v>
          </cell>
          <cell r="I6494" t="str">
            <v>US</v>
          </cell>
          <cell r="J6494" t="str">
            <v>Greene</v>
          </cell>
          <cell r="K6494">
            <v>162931.47100000002</v>
          </cell>
          <cell r="L6494">
            <v>113792.98874999999</v>
          </cell>
          <cell r="M6494">
            <v>2643.2750000000001</v>
          </cell>
        </row>
        <row r="6495">
          <cell r="A6495">
            <v>37987</v>
          </cell>
          <cell r="B6495" t="str">
            <v>Coal</v>
          </cell>
          <cell r="C6495" t="str">
            <v>Camden</v>
          </cell>
          <cell r="D6495" t="str">
            <v>White River</v>
          </cell>
          <cell r="E6495">
            <v>46.75</v>
          </cell>
          <cell r="F6495">
            <v>18.59</v>
          </cell>
          <cell r="G6495" t="str">
            <v>$/ton</v>
          </cell>
          <cell r="H6495">
            <v>1823.575</v>
          </cell>
          <cell r="I6495" t="str">
            <v>US</v>
          </cell>
          <cell r="J6495" t="str">
            <v>Greene</v>
          </cell>
          <cell r="K6495">
            <v>119152.39050000001</v>
          </cell>
          <cell r="L6495">
            <v>85252.131250000006</v>
          </cell>
          <cell r="M6495">
            <v>1823.575</v>
          </cell>
        </row>
        <row r="6496">
          <cell r="A6496">
            <v>37987</v>
          </cell>
          <cell r="B6496" t="str">
            <v>Coal</v>
          </cell>
          <cell r="C6496" t="str">
            <v>Camden</v>
          </cell>
          <cell r="D6496" t="str">
            <v>White River</v>
          </cell>
          <cell r="E6496">
            <v>48.668662662021717</v>
          </cell>
          <cell r="F6496">
            <v>18.59</v>
          </cell>
          <cell r="G6496" t="str">
            <v>$/ton</v>
          </cell>
          <cell r="H6496">
            <v>3951.2449999999999</v>
          </cell>
          <cell r="I6496" t="str">
            <v>US</v>
          </cell>
          <cell r="J6496" t="str">
            <v>Greene</v>
          </cell>
          <cell r="K6496">
            <v>265755.45455000002</v>
          </cell>
          <cell r="L6496">
            <v>192301.81</v>
          </cell>
          <cell r="M6496">
            <v>3951.2449999999999</v>
          </cell>
        </row>
        <row r="6497">
          <cell r="A6497">
            <v>37987</v>
          </cell>
          <cell r="B6497" t="str">
            <v>Coal</v>
          </cell>
          <cell r="C6497" t="str">
            <v>Camden</v>
          </cell>
          <cell r="D6497" t="str">
            <v>White River</v>
          </cell>
          <cell r="E6497">
            <v>63.5</v>
          </cell>
          <cell r="G6497" t="str">
            <v>$/ton</v>
          </cell>
          <cell r="H6497">
            <v>688.08</v>
          </cell>
          <cell r="I6497" t="str">
            <v>US</v>
          </cell>
          <cell r="J6497" t="str">
            <v>Greene</v>
          </cell>
          <cell r="K6497">
            <v>43693.08</v>
          </cell>
          <cell r="L6497">
            <v>43693.08</v>
          </cell>
          <cell r="M6497">
            <v>688.08</v>
          </cell>
        </row>
        <row r="6498">
          <cell r="A6498">
            <v>37987</v>
          </cell>
          <cell r="B6498" t="str">
            <v>Coal</v>
          </cell>
          <cell r="C6498" t="str">
            <v>Camden</v>
          </cell>
          <cell r="D6498" t="str">
            <v>White River</v>
          </cell>
          <cell r="E6498">
            <v>89.75</v>
          </cell>
          <cell r="G6498" t="str">
            <v>$/ton</v>
          </cell>
          <cell r="H6498">
            <v>3505.9</v>
          </cell>
          <cell r="I6498" t="str">
            <v>US</v>
          </cell>
          <cell r="J6498" t="str">
            <v>Greene</v>
          </cell>
          <cell r="K6498">
            <v>314654.52500000002</v>
          </cell>
          <cell r="L6498">
            <v>314654.52500000002</v>
          </cell>
          <cell r="M6498">
            <v>3505.9</v>
          </cell>
        </row>
        <row r="6499">
          <cell r="A6499">
            <v>37987</v>
          </cell>
          <cell r="B6499" t="str">
            <v>Coal</v>
          </cell>
          <cell r="C6499" t="str">
            <v>Camden</v>
          </cell>
          <cell r="D6499" t="str">
            <v>White River</v>
          </cell>
          <cell r="E6499">
            <v>110</v>
          </cell>
          <cell r="G6499" t="str">
            <v>$/ton</v>
          </cell>
          <cell r="H6499">
            <v>519.94000000000005</v>
          </cell>
          <cell r="I6499" t="str">
            <v>US</v>
          </cell>
          <cell r="J6499" t="str">
            <v>Greene</v>
          </cell>
          <cell r="K6499">
            <v>57193.400000000009</v>
          </cell>
          <cell r="L6499">
            <v>57193.400000000009</v>
          </cell>
          <cell r="M6499">
            <v>519.94000000000005</v>
          </cell>
        </row>
        <row r="6500">
          <cell r="A6500">
            <v>38018</v>
          </cell>
          <cell r="B6500" t="str">
            <v>Coal</v>
          </cell>
          <cell r="C6500" t="str">
            <v>Camden</v>
          </cell>
          <cell r="D6500" t="str">
            <v>White River</v>
          </cell>
          <cell r="E6500">
            <v>48.198515290890022</v>
          </cell>
          <cell r="F6500">
            <v>18.59</v>
          </cell>
          <cell r="G6500" t="str">
            <v>$/ton</v>
          </cell>
          <cell r="H6500">
            <v>1239.3</v>
          </cell>
          <cell r="I6500" t="str">
            <v>US</v>
          </cell>
          <cell r="J6500" t="str">
            <v>Greene</v>
          </cell>
          <cell r="K6500">
            <v>82771.006999999998</v>
          </cell>
          <cell r="L6500">
            <v>59732.42</v>
          </cell>
          <cell r="M6500">
            <v>1239.3</v>
          </cell>
        </row>
        <row r="6501">
          <cell r="A6501">
            <v>38018</v>
          </cell>
          <cell r="B6501" t="str">
            <v>Coal</v>
          </cell>
          <cell r="C6501" t="str">
            <v>Camden</v>
          </cell>
          <cell r="D6501" t="str">
            <v>White River</v>
          </cell>
          <cell r="E6501">
            <v>48.255757220921154</v>
          </cell>
          <cell r="F6501">
            <v>18.59</v>
          </cell>
          <cell r="G6501" t="str">
            <v>$/ton</v>
          </cell>
          <cell r="H6501">
            <v>614.88</v>
          </cell>
          <cell r="I6501" t="str">
            <v>US</v>
          </cell>
          <cell r="J6501" t="str">
            <v>Greene</v>
          </cell>
          <cell r="K6501">
            <v>41102.119200000001</v>
          </cell>
          <cell r="L6501">
            <v>29671.5</v>
          </cell>
          <cell r="M6501">
            <v>614.88</v>
          </cell>
        </row>
        <row r="6502">
          <cell r="A6502">
            <v>38018</v>
          </cell>
          <cell r="B6502" t="str">
            <v>Coal</v>
          </cell>
          <cell r="C6502" t="str">
            <v>Camden</v>
          </cell>
          <cell r="D6502" t="str">
            <v>White River</v>
          </cell>
          <cell r="E6502">
            <v>48.323747957661432</v>
          </cell>
          <cell r="F6502">
            <v>18.59</v>
          </cell>
          <cell r="G6502" t="str">
            <v>$/ton</v>
          </cell>
          <cell r="H6502">
            <v>703.85</v>
          </cell>
          <cell r="I6502" t="str">
            <v>US</v>
          </cell>
          <cell r="J6502" t="str">
            <v>Greene</v>
          </cell>
          <cell r="K6502">
            <v>47097.241499999996</v>
          </cell>
          <cell r="L6502">
            <v>34012.67</v>
          </cell>
          <cell r="M6502">
            <v>703.85</v>
          </cell>
        </row>
        <row r="6503">
          <cell r="A6503">
            <v>38018</v>
          </cell>
          <cell r="B6503" t="str">
            <v>Coal</v>
          </cell>
          <cell r="C6503" t="str">
            <v>Camden</v>
          </cell>
          <cell r="D6503" t="str">
            <v>White River</v>
          </cell>
          <cell r="E6503">
            <v>47.958794663540168</v>
          </cell>
          <cell r="F6503">
            <v>18.59</v>
          </cell>
          <cell r="G6503" t="str">
            <v>$/ton</v>
          </cell>
          <cell r="H6503">
            <v>1057.6300000000001</v>
          </cell>
          <cell r="I6503" t="str">
            <v>US</v>
          </cell>
          <cell r="J6503" t="str">
            <v>Greene</v>
          </cell>
          <cell r="K6503">
            <v>70384.001699999993</v>
          </cell>
          <cell r="L6503">
            <v>50722.659999999996</v>
          </cell>
          <cell r="M6503">
            <v>1057.6300000000001</v>
          </cell>
        </row>
        <row r="6504">
          <cell r="A6504">
            <v>38018</v>
          </cell>
          <cell r="B6504" t="str">
            <v>Coal</v>
          </cell>
          <cell r="C6504" t="str">
            <v>Camden</v>
          </cell>
          <cell r="D6504" t="str">
            <v>White River</v>
          </cell>
          <cell r="E6504">
            <v>47.862175027462463</v>
          </cell>
          <cell r="F6504">
            <v>18.59</v>
          </cell>
          <cell r="G6504" t="str">
            <v>$/ton</v>
          </cell>
          <cell r="H6504">
            <v>409.65</v>
          </cell>
          <cell r="I6504" t="str">
            <v>US</v>
          </cell>
          <cell r="J6504" t="str">
            <v>Greene</v>
          </cell>
          <cell r="K6504">
            <v>27222.133499999996</v>
          </cell>
          <cell r="L6504">
            <v>19606.739999999998</v>
          </cell>
          <cell r="M6504">
            <v>409.65</v>
          </cell>
        </row>
        <row r="6505">
          <cell r="A6505">
            <v>38018</v>
          </cell>
          <cell r="B6505" t="str">
            <v>Coal</v>
          </cell>
          <cell r="C6505" t="str">
            <v>Camden</v>
          </cell>
          <cell r="D6505" t="str">
            <v>White River</v>
          </cell>
          <cell r="E6505">
            <v>48.534843850307773</v>
          </cell>
          <cell r="F6505">
            <v>18.59</v>
          </cell>
          <cell r="G6505" t="str">
            <v>$/ton</v>
          </cell>
          <cell r="H6505">
            <v>1324.05</v>
          </cell>
          <cell r="I6505" t="str">
            <v>US</v>
          </cell>
          <cell r="J6505" t="str">
            <v>Greene</v>
          </cell>
          <cell r="K6505">
            <v>88876.6495</v>
          </cell>
          <cell r="L6505">
            <v>64262.560000000005</v>
          </cell>
          <cell r="M6505">
            <v>1324.05</v>
          </cell>
        </row>
        <row r="6506">
          <cell r="A6506">
            <v>38047</v>
          </cell>
          <cell r="B6506" t="str">
            <v>Coal</v>
          </cell>
          <cell r="C6506" t="str">
            <v>Camden</v>
          </cell>
          <cell r="D6506" t="str">
            <v>White River</v>
          </cell>
          <cell r="E6506">
            <v>48.47761055561282</v>
          </cell>
          <cell r="F6506">
            <v>18.59</v>
          </cell>
          <cell r="G6506" t="str">
            <v>$/ton</v>
          </cell>
          <cell r="H6506">
            <v>970.1</v>
          </cell>
          <cell r="I6506" t="str">
            <v>US</v>
          </cell>
          <cell r="J6506" t="str">
            <v>Greene</v>
          </cell>
          <cell r="K6506">
            <v>65062.288999999997</v>
          </cell>
          <cell r="L6506">
            <v>47028.13</v>
          </cell>
          <cell r="M6506">
            <v>970.1</v>
          </cell>
        </row>
        <row r="6507">
          <cell r="A6507">
            <v>38047</v>
          </cell>
          <cell r="B6507" t="str">
            <v>Coal</v>
          </cell>
          <cell r="C6507" t="str">
            <v>Camden</v>
          </cell>
          <cell r="D6507" t="str">
            <v>White River</v>
          </cell>
          <cell r="E6507">
            <v>49.114704975938174</v>
          </cell>
          <cell r="F6507">
            <v>18.59</v>
          </cell>
          <cell r="G6507" t="str">
            <v>$/ton</v>
          </cell>
          <cell r="H6507">
            <v>1054.575</v>
          </cell>
          <cell r="I6507" t="str">
            <v>US</v>
          </cell>
          <cell r="J6507" t="str">
            <v>Greene</v>
          </cell>
          <cell r="K6507">
            <v>71399.689249999996</v>
          </cell>
          <cell r="L6507">
            <v>51795.14</v>
          </cell>
          <cell r="M6507">
            <v>1054.575</v>
          </cell>
        </row>
        <row r="6508">
          <cell r="A6508">
            <v>38047</v>
          </cell>
          <cell r="B6508" t="str">
            <v>Coal</v>
          </cell>
          <cell r="C6508" t="str">
            <v>Camden</v>
          </cell>
          <cell r="D6508" t="str">
            <v>White River</v>
          </cell>
          <cell r="E6508">
            <v>48.857059265730719</v>
          </cell>
          <cell r="F6508">
            <v>18.59</v>
          </cell>
          <cell r="G6508" t="str">
            <v>$/ton</v>
          </cell>
          <cell r="H6508">
            <v>1230.4749999999999</v>
          </cell>
          <cell r="I6508" t="str">
            <v>US</v>
          </cell>
          <cell r="J6508" t="str">
            <v>Greene</v>
          </cell>
          <cell r="K6508">
            <v>82991.920249999996</v>
          </cell>
          <cell r="L6508">
            <v>60117.39</v>
          </cell>
          <cell r="M6508">
            <v>1230.4749999999999</v>
          </cell>
        </row>
        <row r="6509">
          <cell r="A6509">
            <v>38047</v>
          </cell>
          <cell r="B6509" t="str">
            <v>Coal</v>
          </cell>
          <cell r="C6509" t="str">
            <v>Camden</v>
          </cell>
          <cell r="D6509" t="str">
            <v>White River</v>
          </cell>
          <cell r="E6509">
            <v>48.245031027970143</v>
          </cell>
          <cell r="F6509">
            <v>18.59</v>
          </cell>
          <cell r="G6509" t="str">
            <v>$/ton</v>
          </cell>
          <cell r="H6509">
            <v>1334.28</v>
          </cell>
          <cell r="I6509" t="str">
            <v>US</v>
          </cell>
          <cell r="J6509" t="str">
            <v>Greene</v>
          </cell>
          <cell r="K6509">
            <v>89176.645199999999</v>
          </cell>
          <cell r="L6509">
            <v>64372.38</v>
          </cell>
          <cell r="M6509">
            <v>1334.28</v>
          </cell>
        </row>
        <row r="6510">
          <cell r="A6510">
            <v>38047</v>
          </cell>
          <cell r="B6510" t="str">
            <v>Coal</v>
          </cell>
          <cell r="C6510" t="str">
            <v>Camden</v>
          </cell>
          <cell r="D6510" t="str">
            <v>White River</v>
          </cell>
          <cell r="E6510">
            <v>48.398889097562503</v>
          </cell>
          <cell r="F6510">
            <v>18.59</v>
          </cell>
          <cell r="G6510" t="str">
            <v>$/ton</v>
          </cell>
          <cell r="H6510">
            <v>1757.13</v>
          </cell>
          <cell r="I6510" t="str">
            <v>US</v>
          </cell>
          <cell r="J6510" t="str">
            <v>Greene</v>
          </cell>
          <cell r="K6510">
            <v>117708.18670000002</v>
          </cell>
          <cell r="L6510">
            <v>85043.14</v>
          </cell>
          <cell r="M6510">
            <v>1757.13</v>
          </cell>
        </row>
        <row r="6511">
          <cell r="A6511">
            <v>38047</v>
          </cell>
          <cell r="B6511" t="str">
            <v>Coal</v>
          </cell>
          <cell r="C6511" t="str">
            <v>Camden</v>
          </cell>
          <cell r="D6511" t="str">
            <v>White River</v>
          </cell>
          <cell r="E6511">
            <v>48.406037421407468</v>
          </cell>
          <cell r="F6511">
            <v>18.59</v>
          </cell>
          <cell r="G6511" t="str">
            <v>$/ton</v>
          </cell>
          <cell r="H6511">
            <v>1320.1</v>
          </cell>
          <cell r="I6511" t="str">
            <v>US</v>
          </cell>
          <cell r="J6511" t="str">
            <v>Greene</v>
          </cell>
          <cell r="K6511">
            <v>88441.468999999983</v>
          </cell>
          <cell r="L6511">
            <v>63900.81</v>
          </cell>
          <cell r="M6511">
            <v>1320.1</v>
          </cell>
        </row>
        <row r="6512">
          <cell r="A6512">
            <v>38047</v>
          </cell>
          <cell r="B6512" t="str">
            <v>Coal</v>
          </cell>
          <cell r="C6512" t="str">
            <v>Camden</v>
          </cell>
          <cell r="D6512" t="str">
            <v>White River</v>
          </cell>
          <cell r="E6512">
            <v>48.14843410383866</v>
          </cell>
          <cell r="F6512">
            <v>18.59</v>
          </cell>
          <cell r="G6512" t="str">
            <v>$/ton</v>
          </cell>
          <cell r="H6512">
            <v>1058.18</v>
          </cell>
          <cell r="I6512" t="str">
            <v>US</v>
          </cell>
          <cell r="J6512" t="str">
            <v>Greene</v>
          </cell>
          <cell r="K6512">
            <v>70621.276199999993</v>
          </cell>
          <cell r="L6512">
            <v>50949.71</v>
          </cell>
          <cell r="M6512">
            <v>1058.18</v>
          </cell>
        </row>
        <row r="6513">
          <cell r="A6513">
            <v>38047</v>
          </cell>
          <cell r="B6513" t="str">
            <v>Coal</v>
          </cell>
          <cell r="C6513" t="str">
            <v>Camden</v>
          </cell>
          <cell r="D6513" t="str">
            <v>White River</v>
          </cell>
          <cell r="E6513">
            <v>48.74236562467761</v>
          </cell>
          <cell r="F6513">
            <v>18.59</v>
          </cell>
          <cell r="G6513" t="str">
            <v>$/ton</v>
          </cell>
          <cell r="H6513">
            <v>1938.6</v>
          </cell>
          <cell r="I6513" t="str">
            <v>US</v>
          </cell>
          <cell r="J6513" t="str">
            <v>Greene</v>
          </cell>
          <cell r="K6513">
            <v>130530.524</v>
          </cell>
          <cell r="L6513">
            <v>94491.950000000012</v>
          </cell>
          <cell r="M6513">
            <v>1938.6</v>
          </cell>
        </row>
        <row r="6514">
          <cell r="A6514">
            <v>38047</v>
          </cell>
          <cell r="B6514" t="str">
            <v>Coal</v>
          </cell>
          <cell r="C6514" t="str">
            <v>Camden</v>
          </cell>
          <cell r="D6514" t="str">
            <v>White River</v>
          </cell>
          <cell r="E6514">
            <v>48.287979133590383</v>
          </cell>
          <cell r="F6514">
            <v>18.59</v>
          </cell>
          <cell r="G6514" t="str">
            <v>$/ton</v>
          </cell>
          <cell r="H6514">
            <v>440.9</v>
          </cell>
          <cell r="I6514" t="str">
            <v>US</v>
          </cell>
          <cell r="J6514" t="str">
            <v>Greene</v>
          </cell>
          <cell r="K6514">
            <v>29486.501</v>
          </cell>
          <cell r="L6514">
            <v>21290.17</v>
          </cell>
          <cell r="M6514">
            <v>440.9</v>
          </cell>
        </row>
        <row r="6515">
          <cell r="A6515">
            <v>38047</v>
          </cell>
          <cell r="B6515" t="str">
            <v>Coal</v>
          </cell>
          <cell r="C6515" t="str">
            <v>Camden</v>
          </cell>
          <cell r="D6515" t="str">
            <v>White River</v>
          </cell>
          <cell r="E6515">
            <v>94.75</v>
          </cell>
          <cell r="G6515" t="str">
            <v>$/ton</v>
          </cell>
          <cell r="H6515">
            <v>2442.36</v>
          </cell>
          <cell r="I6515" t="str">
            <v>US</v>
          </cell>
          <cell r="J6515" t="str">
            <v>Greene</v>
          </cell>
          <cell r="K6515">
            <v>231413.61000000002</v>
          </cell>
          <cell r="L6515">
            <v>231413.61000000002</v>
          </cell>
          <cell r="M6515">
            <v>2442.36</v>
          </cell>
        </row>
        <row r="6516">
          <cell r="A6516">
            <v>38078</v>
          </cell>
          <cell r="B6516" t="str">
            <v>Coal</v>
          </cell>
          <cell r="C6516" t="str">
            <v>Camden</v>
          </cell>
          <cell r="D6516" t="str">
            <v>White River</v>
          </cell>
          <cell r="E6516">
            <v>48.166321494441185</v>
          </cell>
          <cell r="F6516">
            <v>18.59</v>
          </cell>
          <cell r="G6516" t="str">
            <v>$/ton</v>
          </cell>
          <cell r="H6516">
            <v>970.53</v>
          </cell>
          <cell r="I6516" t="str">
            <v>US</v>
          </cell>
          <cell r="J6516" t="str">
            <v>Greene</v>
          </cell>
          <cell r="K6516">
            <v>64789.012699999999</v>
          </cell>
          <cell r="L6516">
            <v>46746.86</v>
          </cell>
          <cell r="M6516">
            <v>970.53</v>
          </cell>
        </row>
        <row r="6517">
          <cell r="A6517">
            <v>38078</v>
          </cell>
          <cell r="B6517" t="str">
            <v>Coal</v>
          </cell>
          <cell r="C6517" t="str">
            <v>Camden</v>
          </cell>
          <cell r="D6517" t="str">
            <v>White River</v>
          </cell>
          <cell r="E6517">
            <v>48.463286832255875</v>
          </cell>
          <cell r="F6517">
            <v>18.59</v>
          </cell>
          <cell r="G6517" t="str">
            <v>$/ton</v>
          </cell>
          <cell r="H6517">
            <v>1322.55</v>
          </cell>
          <cell r="I6517" t="str">
            <v>US</v>
          </cell>
          <cell r="J6517" t="str">
            <v>Greene</v>
          </cell>
          <cell r="K6517">
            <v>88681.324500000002</v>
          </cell>
          <cell r="L6517">
            <v>64095.12</v>
          </cell>
          <cell r="M6517">
            <v>1322.55</v>
          </cell>
        </row>
        <row r="6518">
          <cell r="A6518">
            <v>38078</v>
          </cell>
          <cell r="B6518" t="str">
            <v>Coal</v>
          </cell>
          <cell r="C6518" t="str">
            <v>Camden</v>
          </cell>
          <cell r="D6518" t="str">
            <v>White River</v>
          </cell>
          <cell r="E6518">
            <v>48.631448708714885</v>
          </cell>
          <cell r="F6518">
            <v>18.59</v>
          </cell>
          <cell r="G6518" t="str">
            <v>$/ton</v>
          </cell>
          <cell r="H6518">
            <v>1943.8</v>
          </cell>
          <cell r="I6518" t="str">
            <v>US</v>
          </cell>
          <cell r="J6518" t="str">
            <v>Greene</v>
          </cell>
          <cell r="K6518">
            <v>130665.052</v>
          </cell>
          <cell r="L6518">
            <v>94529.81</v>
          </cell>
          <cell r="M6518">
            <v>1943.8</v>
          </cell>
        </row>
        <row r="6519">
          <cell r="A6519">
            <v>38078</v>
          </cell>
          <cell r="B6519" t="str">
            <v>Coal</v>
          </cell>
          <cell r="C6519" t="str">
            <v>Camden</v>
          </cell>
          <cell r="D6519" t="str">
            <v>White River</v>
          </cell>
          <cell r="E6519">
            <v>48.377543477415088</v>
          </cell>
          <cell r="F6519">
            <v>18.59</v>
          </cell>
          <cell r="G6519" t="str">
            <v>$/ton</v>
          </cell>
          <cell r="H6519">
            <v>1927.7249999999999</v>
          </cell>
          <cell r="I6519" t="str">
            <v>US</v>
          </cell>
          <cell r="J6519" t="str">
            <v>Greene</v>
          </cell>
          <cell r="K6519">
            <v>129095.00775</v>
          </cell>
          <cell r="L6519">
            <v>93258.599999999991</v>
          </cell>
          <cell r="M6519">
            <v>1927.7249999999999</v>
          </cell>
        </row>
        <row r="6520">
          <cell r="A6520">
            <v>38078</v>
          </cell>
          <cell r="B6520" t="str">
            <v>Coal</v>
          </cell>
          <cell r="C6520" t="str">
            <v>Camden</v>
          </cell>
          <cell r="D6520" t="str">
            <v>White River</v>
          </cell>
          <cell r="E6520">
            <v>77.450009032698361</v>
          </cell>
          <cell r="G6520" t="str">
            <v>$/ton</v>
          </cell>
          <cell r="H6520">
            <v>498.19</v>
          </cell>
          <cell r="I6520" t="str">
            <v>US</v>
          </cell>
          <cell r="J6520" t="str">
            <v>Greene</v>
          </cell>
          <cell r="K6520">
            <v>38584.82</v>
          </cell>
          <cell r="L6520">
            <v>38584.82</v>
          </cell>
          <cell r="M6520">
            <v>498.19</v>
          </cell>
        </row>
        <row r="6521">
          <cell r="A6521">
            <v>38108</v>
          </cell>
          <cell r="B6521" t="str">
            <v>Coal</v>
          </cell>
          <cell r="C6521" t="str">
            <v>Camden</v>
          </cell>
          <cell r="D6521" t="str">
            <v>White River</v>
          </cell>
          <cell r="E6521">
            <v>77.450010058338364</v>
          </cell>
          <cell r="G6521" t="str">
            <v>$/ton</v>
          </cell>
          <cell r="H6521">
            <v>248.55</v>
          </cell>
          <cell r="I6521" t="str">
            <v>US</v>
          </cell>
          <cell r="J6521" t="str">
            <v>Greene</v>
          </cell>
          <cell r="K6521">
            <v>19250.2</v>
          </cell>
          <cell r="L6521">
            <v>19250.2</v>
          </cell>
          <cell r="M6521">
            <v>248.55</v>
          </cell>
        </row>
        <row r="6522">
          <cell r="A6522">
            <v>37622</v>
          </cell>
          <cell r="B6522" t="str">
            <v>NG</v>
          </cell>
          <cell r="C6522" t="str">
            <v>Waynesboro</v>
          </cell>
          <cell r="D6522" t="str">
            <v>Columbia Gasof vA</v>
          </cell>
          <cell r="E6522">
            <v>3.9482039555006181</v>
          </cell>
          <cell r="G6522" t="str">
            <v>$/MMBtu</v>
          </cell>
          <cell r="H6522">
            <v>19583.333333333332</v>
          </cell>
          <cell r="I6522" t="str">
            <v>US</v>
          </cell>
          <cell r="J6522" t="str">
            <v>Greene</v>
          </cell>
          <cell r="K6522">
            <v>77318.994128553764</v>
          </cell>
          <cell r="L6522">
            <v>77318.994128553764</v>
          </cell>
          <cell r="M6522">
            <v>19583.333333333332</v>
          </cell>
        </row>
        <row r="6523">
          <cell r="A6523">
            <v>37653</v>
          </cell>
          <cell r="B6523" t="str">
            <v>NG</v>
          </cell>
          <cell r="C6523" t="str">
            <v>Waynesboro</v>
          </cell>
          <cell r="D6523" t="str">
            <v>Columbia Gasof vA</v>
          </cell>
          <cell r="E6523">
            <v>4.0486808065436559</v>
          </cell>
          <cell r="G6523" t="str">
            <v>$/MMBtu</v>
          </cell>
          <cell r="H6523">
            <v>19583.333333333332</v>
          </cell>
          <cell r="I6523" t="str">
            <v>US</v>
          </cell>
          <cell r="J6523" t="str">
            <v>Greene</v>
          </cell>
          <cell r="K6523">
            <v>79286.665794813263</v>
          </cell>
          <cell r="L6523">
            <v>79286.665794813263</v>
          </cell>
          <cell r="M6523">
            <v>19583.333333333332</v>
          </cell>
        </row>
        <row r="6524">
          <cell r="A6524">
            <v>37681</v>
          </cell>
          <cell r="B6524" t="str">
            <v>NG</v>
          </cell>
          <cell r="C6524" t="str">
            <v>Waynesboro</v>
          </cell>
          <cell r="D6524" t="str">
            <v>Columbia Gasof vA</v>
          </cell>
          <cell r="E6524">
            <v>6.9378654324399003</v>
          </cell>
          <cell r="G6524" t="str">
            <v>$/MMBtu</v>
          </cell>
          <cell r="H6524">
            <v>19583.333333333332</v>
          </cell>
          <cell r="I6524" t="str">
            <v>US</v>
          </cell>
          <cell r="J6524" t="str">
            <v>Greene</v>
          </cell>
          <cell r="K6524">
            <v>135866.53138528139</v>
          </cell>
          <cell r="L6524">
            <v>135866.53138528139</v>
          </cell>
          <cell r="M6524">
            <v>19583.333333333332</v>
          </cell>
        </row>
        <row r="6525">
          <cell r="A6525">
            <v>37712</v>
          </cell>
          <cell r="B6525" t="str">
            <v>NG</v>
          </cell>
          <cell r="C6525" t="str">
            <v>Waynesboro</v>
          </cell>
          <cell r="D6525" t="str">
            <v>Columbia Gasof vA</v>
          </cell>
          <cell r="E6525">
            <v>9.6564974033467976</v>
          </cell>
          <cell r="G6525" t="str">
            <v>$/MMBtu</v>
          </cell>
          <cell r="H6525">
            <v>19583.333333333332</v>
          </cell>
          <cell r="I6525" t="str">
            <v>US</v>
          </cell>
          <cell r="J6525" t="str">
            <v>Greene</v>
          </cell>
          <cell r="K6525">
            <v>189106.4074822081</v>
          </cell>
          <cell r="L6525">
            <v>189106.4074822081</v>
          </cell>
          <cell r="M6525">
            <v>19583.333333333332</v>
          </cell>
        </row>
        <row r="6526">
          <cell r="A6526">
            <v>37742</v>
          </cell>
          <cell r="B6526" t="str">
            <v>NG</v>
          </cell>
          <cell r="C6526" t="str">
            <v>Waynesboro</v>
          </cell>
          <cell r="D6526" t="str">
            <v>Columbia Gasof vA</v>
          </cell>
          <cell r="E6526">
            <v>5.4375535901663916</v>
          </cell>
          <cell r="G6526" t="str">
            <v>$/MMBtu</v>
          </cell>
          <cell r="H6526">
            <v>19583.333333333332</v>
          </cell>
          <cell r="I6526" t="str">
            <v>US</v>
          </cell>
          <cell r="J6526" t="str">
            <v>Greene</v>
          </cell>
          <cell r="K6526">
            <v>106485.42447409182</v>
          </cell>
          <cell r="L6526">
            <v>106485.42447409182</v>
          </cell>
          <cell r="M6526">
            <v>19583.333333333332</v>
          </cell>
        </row>
        <row r="6527">
          <cell r="A6527">
            <v>37773</v>
          </cell>
          <cell r="B6527" t="str">
            <v>NG</v>
          </cell>
          <cell r="C6527" t="str">
            <v>Waynesboro</v>
          </cell>
          <cell r="D6527" t="str">
            <v>Columbia Gasof vA</v>
          </cell>
          <cell r="E6527">
            <v>8.3368133147113586</v>
          </cell>
          <cell r="G6527" t="str">
            <v>$/MMBtu</v>
          </cell>
          <cell r="H6527">
            <v>19583.333333333332</v>
          </cell>
          <cell r="I6527" t="str">
            <v>US</v>
          </cell>
          <cell r="J6527" t="str">
            <v>Greene</v>
          </cell>
          <cell r="K6527">
            <v>163262.59407976409</v>
          </cell>
          <cell r="L6527">
            <v>163262.59407976409</v>
          </cell>
          <cell r="M6527">
            <v>19583.333333333332</v>
          </cell>
        </row>
        <row r="6528">
          <cell r="A6528">
            <v>37803</v>
          </cell>
          <cell r="B6528" t="str">
            <v>NG</v>
          </cell>
          <cell r="C6528" t="str">
            <v>Waynesboro</v>
          </cell>
          <cell r="D6528" t="str">
            <v>Columbia Gasof vA</v>
          </cell>
          <cell r="E6528">
            <v>6.36</v>
          </cell>
          <cell r="G6528" t="str">
            <v>$/MMBtu</v>
          </cell>
          <cell r="H6528">
            <v>19583.333333333332</v>
          </cell>
          <cell r="I6528" t="str">
            <v>US</v>
          </cell>
          <cell r="J6528" t="str">
            <v>Greene</v>
          </cell>
          <cell r="K6528">
            <v>124550</v>
          </cell>
          <cell r="L6528">
            <v>124550</v>
          </cell>
          <cell r="M6528">
            <v>19583.333333333332</v>
          </cell>
        </row>
        <row r="6529">
          <cell r="A6529">
            <v>37834</v>
          </cell>
          <cell r="B6529" t="str">
            <v>NG</v>
          </cell>
          <cell r="C6529" t="str">
            <v>Waynesboro</v>
          </cell>
          <cell r="D6529" t="str">
            <v>Columbia Gasof vA</v>
          </cell>
          <cell r="E6529">
            <v>5.66</v>
          </cell>
          <cell r="G6529" t="str">
            <v>$/MMBtu</v>
          </cell>
          <cell r="H6529">
            <v>19583.333333333332</v>
          </cell>
          <cell r="I6529" t="str">
            <v>US</v>
          </cell>
          <cell r="J6529" t="str">
            <v>Greene</v>
          </cell>
          <cell r="K6529">
            <v>110841.66666666666</v>
          </cell>
          <cell r="L6529">
            <v>110841.66666666666</v>
          </cell>
          <cell r="M6529">
            <v>19583.333333333332</v>
          </cell>
        </row>
        <row r="6530">
          <cell r="A6530">
            <v>37865</v>
          </cell>
          <cell r="B6530" t="str">
            <v>NG</v>
          </cell>
          <cell r="C6530" t="str">
            <v>Waynesboro</v>
          </cell>
          <cell r="D6530" t="str">
            <v>Columbia Gasof vA</v>
          </cell>
          <cell r="E6530">
            <v>5.82</v>
          </cell>
          <cell r="G6530" t="str">
            <v>$/MMBtu</v>
          </cell>
          <cell r="H6530">
            <v>19583.333333333332</v>
          </cell>
          <cell r="I6530" t="str">
            <v>US</v>
          </cell>
          <cell r="J6530" t="str">
            <v>Greene</v>
          </cell>
          <cell r="K6530">
            <v>113975</v>
          </cell>
          <cell r="L6530">
            <v>113975</v>
          </cell>
          <cell r="M6530">
            <v>19583.333333333332</v>
          </cell>
        </row>
        <row r="6531">
          <cell r="A6531">
            <v>37895</v>
          </cell>
          <cell r="B6531" t="str">
            <v>NG</v>
          </cell>
          <cell r="C6531" t="str">
            <v>Waynesboro</v>
          </cell>
          <cell r="D6531" t="str">
            <v>Columbia Gasof vA</v>
          </cell>
          <cell r="E6531">
            <v>5.26</v>
          </cell>
          <cell r="G6531" t="str">
            <v>$/MMBtu</v>
          </cell>
          <cell r="H6531">
            <v>19583.333333333332</v>
          </cell>
          <cell r="I6531" t="str">
            <v>US</v>
          </cell>
          <cell r="J6531" t="str">
            <v>Greene</v>
          </cell>
          <cell r="K6531">
            <v>103008.33333333333</v>
          </cell>
          <cell r="L6531">
            <v>103008.33333333333</v>
          </cell>
          <cell r="M6531">
            <v>19583.333333333332</v>
          </cell>
        </row>
        <row r="6532">
          <cell r="A6532">
            <v>37926</v>
          </cell>
          <cell r="B6532" t="str">
            <v>NG</v>
          </cell>
          <cell r="C6532" t="str">
            <v>Waynesboro</v>
          </cell>
          <cell r="D6532" t="str">
            <v>Columbia Gasof vA</v>
          </cell>
          <cell r="E6532">
            <v>5.29</v>
          </cell>
          <cell r="G6532" t="str">
            <v>$/MMBtu</v>
          </cell>
          <cell r="H6532">
            <v>19583.333333333332</v>
          </cell>
          <cell r="I6532" t="str">
            <v>US</v>
          </cell>
          <cell r="J6532" t="str">
            <v>Greene</v>
          </cell>
          <cell r="K6532">
            <v>103595.83333333333</v>
          </cell>
          <cell r="L6532">
            <v>103595.83333333333</v>
          </cell>
          <cell r="M6532">
            <v>19583.333333333332</v>
          </cell>
        </row>
        <row r="6533">
          <cell r="A6533">
            <v>37956</v>
          </cell>
          <cell r="B6533" t="str">
            <v>NG</v>
          </cell>
          <cell r="C6533" t="str">
            <v>Waynesboro</v>
          </cell>
          <cell r="D6533" t="str">
            <v>Columbia Gasof vA</v>
          </cell>
          <cell r="E6533">
            <v>5.69</v>
          </cell>
          <cell r="G6533" t="str">
            <v>$/MMBtu</v>
          </cell>
          <cell r="H6533">
            <v>19583.333333333332</v>
          </cell>
          <cell r="I6533" t="str">
            <v>US</v>
          </cell>
          <cell r="J6533" t="str">
            <v>Greene</v>
          </cell>
          <cell r="K6533">
            <v>111429.16666666667</v>
          </cell>
          <cell r="L6533">
            <v>111429.16666666667</v>
          </cell>
          <cell r="M6533">
            <v>19583.333333333332</v>
          </cell>
        </row>
        <row r="6534">
          <cell r="A6534">
            <v>37987</v>
          </cell>
          <cell r="B6534" t="str">
            <v>NG</v>
          </cell>
          <cell r="C6534" t="str">
            <v>Waynesboro</v>
          </cell>
          <cell r="D6534" t="str">
            <v>Columbia Gasof vA</v>
          </cell>
          <cell r="E6534">
            <v>8.0741770948835736</v>
          </cell>
          <cell r="F6534">
            <v>0.01</v>
          </cell>
          <cell r="G6534" t="str">
            <v>$/MMBtu</v>
          </cell>
          <cell r="H6534">
            <v>12626</v>
          </cell>
          <cell r="I6534" t="str">
            <v>US</v>
          </cell>
          <cell r="J6534" t="str">
            <v>Greene</v>
          </cell>
          <cell r="K6534">
            <v>102070.81999999999</v>
          </cell>
          <cell r="L6534">
            <v>101944.56</v>
          </cell>
          <cell r="M6534">
            <v>12626</v>
          </cell>
        </row>
        <row r="6535">
          <cell r="A6535">
            <v>38018</v>
          </cell>
          <cell r="B6535" t="str">
            <v>NG</v>
          </cell>
          <cell r="C6535" t="str">
            <v>Waynesboro</v>
          </cell>
          <cell r="D6535" t="str">
            <v>Columbia Gasof vA</v>
          </cell>
          <cell r="E6535">
            <v>8.6878667546174153</v>
          </cell>
          <cell r="F6535">
            <v>0.01</v>
          </cell>
          <cell r="G6535" t="str">
            <v>$/MMBtu</v>
          </cell>
          <cell r="H6535">
            <v>7580</v>
          </cell>
          <cell r="I6535" t="str">
            <v>US</v>
          </cell>
          <cell r="J6535" t="str">
            <v>Greene</v>
          </cell>
          <cell r="K6535">
            <v>65929.83</v>
          </cell>
          <cell r="L6535">
            <v>65854.030000000013</v>
          </cell>
          <cell r="M6535">
            <v>7580</v>
          </cell>
        </row>
        <row r="6536">
          <cell r="A6536">
            <v>38047</v>
          </cell>
          <cell r="B6536" t="str">
            <v>NG</v>
          </cell>
          <cell r="C6536" t="str">
            <v>Waynesboro</v>
          </cell>
          <cell r="D6536" t="str">
            <v>Columbia Gasof vA</v>
          </cell>
          <cell r="E6536">
            <v>16.435310583844306</v>
          </cell>
          <cell r="F6536">
            <v>0.01</v>
          </cell>
          <cell r="G6536" t="str">
            <v>$/MMBtu</v>
          </cell>
          <cell r="H6536">
            <v>7502</v>
          </cell>
          <cell r="I6536" t="str">
            <v>US</v>
          </cell>
          <cell r="J6536" t="str">
            <v>Greene</v>
          </cell>
          <cell r="K6536">
            <v>123372.71999999999</v>
          </cell>
          <cell r="L6536">
            <v>123297.69999999998</v>
          </cell>
          <cell r="M6536">
            <v>7502</v>
          </cell>
        </row>
        <row r="6537">
          <cell r="A6537">
            <v>38078</v>
          </cell>
          <cell r="B6537" t="str">
            <v>NG</v>
          </cell>
          <cell r="C6537" t="str">
            <v>Waynesboro</v>
          </cell>
          <cell r="D6537" t="str">
            <v>Columbia Gasof vA</v>
          </cell>
          <cell r="E6537">
            <v>1.7213222306333584</v>
          </cell>
          <cell r="F6537">
            <v>0.01</v>
          </cell>
          <cell r="G6537" t="str">
            <v>$/MMBtu</v>
          </cell>
          <cell r="H6537">
            <v>-7926</v>
          </cell>
          <cell r="I6537" t="str">
            <v>US</v>
          </cell>
          <cell r="J6537" t="str">
            <v>Greene</v>
          </cell>
          <cell r="K6537">
            <v>-13722.46</v>
          </cell>
          <cell r="L6537">
            <v>-13643.199999999999</v>
          </cell>
          <cell r="M6537">
            <v>-7926</v>
          </cell>
        </row>
        <row r="6538">
          <cell r="A6538">
            <v>38108</v>
          </cell>
          <cell r="B6538" t="str">
            <v>NG</v>
          </cell>
          <cell r="C6538" t="str">
            <v>Waynesboro</v>
          </cell>
          <cell r="D6538" t="str">
            <v>Columbia Gasof vA</v>
          </cell>
          <cell r="E6538">
            <v>-4.6293427552140498</v>
          </cell>
          <cell r="F6538">
            <v>0.01</v>
          </cell>
          <cell r="G6538" t="str">
            <v>$/MMBtu</v>
          </cell>
          <cell r="H6538">
            <v>7288</v>
          </cell>
          <cell r="I6538" t="str">
            <v>US</v>
          </cell>
          <cell r="J6538" t="str">
            <v>Greene</v>
          </cell>
          <cell r="K6538">
            <v>-33665.769999999997</v>
          </cell>
          <cell r="L6538">
            <v>-33738.649999999994</v>
          </cell>
          <cell r="M6538">
            <v>7288</v>
          </cell>
        </row>
        <row r="6539">
          <cell r="A6539">
            <v>38139</v>
          </cell>
          <cell r="B6539" t="str">
            <v>NG</v>
          </cell>
          <cell r="C6539" t="str">
            <v>Waynesboro</v>
          </cell>
          <cell r="D6539" t="str">
            <v>Columbia Gasof vA</v>
          </cell>
          <cell r="E6539">
            <v>7.68</v>
          </cell>
          <cell r="G6539" t="str">
            <v>$/MMBtu</v>
          </cell>
          <cell r="H6539">
            <v>36250</v>
          </cell>
          <cell r="I6539" t="str">
            <v>US</v>
          </cell>
          <cell r="J6539" t="str">
            <v>Greene</v>
          </cell>
          <cell r="K6539">
            <v>278400</v>
          </cell>
          <cell r="L6539">
            <v>278400</v>
          </cell>
          <cell r="M6539">
            <v>36250</v>
          </cell>
        </row>
        <row r="6540">
          <cell r="A6540">
            <v>38169</v>
          </cell>
          <cell r="B6540" t="str">
            <v>NG</v>
          </cell>
          <cell r="C6540" t="str">
            <v>Waynesboro</v>
          </cell>
          <cell r="D6540" t="str">
            <v>Columbia Gasof vA</v>
          </cell>
          <cell r="E6540">
            <v>7.14</v>
          </cell>
          <cell r="G6540" t="str">
            <v>$/MMBtu</v>
          </cell>
          <cell r="H6540">
            <v>36250</v>
          </cell>
          <cell r="I6540" t="str">
            <v>US</v>
          </cell>
          <cell r="J6540" t="str">
            <v>Greene</v>
          </cell>
          <cell r="K6540">
            <v>258825</v>
          </cell>
          <cell r="L6540">
            <v>258825</v>
          </cell>
          <cell r="M6540">
            <v>36250</v>
          </cell>
        </row>
        <row r="6541">
          <cell r="A6541">
            <v>38200</v>
          </cell>
          <cell r="B6541" t="str">
            <v>NG</v>
          </cell>
          <cell r="C6541" t="str">
            <v>Waynesboro</v>
          </cell>
          <cell r="D6541" t="str">
            <v>Columbia Gasof vA</v>
          </cell>
          <cell r="E6541">
            <v>7.048</v>
          </cell>
          <cell r="G6541" t="str">
            <v>$/MMBtu</v>
          </cell>
          <cell r="H6541">
            <v>36250</v>
          </cell>
          <cell r="I6541" t="str">
            <v>US</v>
          </cell>
          <cell r="J6541" t="str">
            <v>Greene</v>
          </cell>
          <cell r="K6541">
            <v>255490</v>
          </cell>
          <cell r="L6541">
            <v>255490</v>
          </cell>
          <cell r="M6541">
            <v>36250</v>
          </cell>
        </row>
        <row r="6542">
          <cell r="A6542">
            <v>38231</v>
          </cell>
          <cell r="B6542" t="str">
            <v>NG</v>
          </cell>
          <cell r="C6542" t="str">
            <v>Waynesboro</v>
          </cell>
          <cell r="D6542" t="str">
            <v>Columbia Gasof vA</v>
          </cell>
          <cell r="E6542">
            <v>6.1890000000000001</v>
          </cell>
          <cell r="G6542" t="str">
            <v>$/MMBtu</v>
          </cell>
          <cell r="H6542">
            <v>36250</v>
          </cell>
          <cell r="I6542" t="str">
            <v>US</v>
          </cell>
          <cell r="J6542" t="str">
            <v>Greene</v>
          </cell>
          <cell r="K6542">
            <v>224351.25</v>
          </cell>
          <cell r="L6542">
            <v>224351.25</v>
          </cell>
          <cell r="M6542">
            <v>36250</v>
          </cell>
        </row>
        <row r="6543">
          <cell r="A6543">
            <v>38261</v>
          </cell>
          <cell r="B6543" t="str">
            <v>NG</v>
          </cell>
          <cell r="C6543" t="str">
            <v>Waynesboro</v>
          </cell>
          <cell r="D6543" t="str">
            <v>Columbia Gasof vA</v>
          </cell>
          <cell r="E6543">
            <v>6.6289999999999996</v>
          </cell>
          <cell r="G6543" t="str">
            <v>$/MMBtu</v>
          </cell>
          <cell r="H6543">
            <v>36250</v>
          </cell>
          <cell r="I6543" t="str">
            <v>US</v>
          </cell>
          <cell r="J6543" t="str">
            <v>Greene</v>
          </cell>
          <cell r="K6543">
            <v>240301.24999999997</v>
          </cell>
          <cell r="L6543">
            <v>240301.24999999997</v>
          </cell>
          <cell r="M6543">
            <v>36250</v>
          </cell>
        </row>
        <row r="6544">
          <cell r="A6544">
            <v>38292</v>
          </cell>
          <cell r="B6544" t="str">
            <v>NG</v>
          </cell>
          <cell r="C6544" t="str">
            <v>Waynesboro</v>
          </cell>
          <cell r="D6544" t="str">
            <v>Columbia Gasof vA</v>
          </cell>
          <cell r="E6544">
            <v>7.242</v>
          </cell>
          <cell r="G6544" t="str">
            <v>$/MMBtu</v>
          </cell>
          <cell r="H6544">
            <v>36250</v>
          </cell>
          <cell r="I6544" t="str">
            <v>US</v>
          </cell>
          <cell r="J6544" t="str">
            <v>Greene</v>
          </cell>
          <cell r="K6544">
            <v>262522.5</v>
          </cell>
          <cell r="L6544">
            <v>262522.5</v>
          </cell>
          <cell r="M6544">
            <v>36250</v>
          </cell>
        </row>
        <row r="6545">
          <cell r="A6545">
            <v>38322</v>
          </cell>
          <cell r="B6545" t="str">
            <v>NG</v>
          </cell>
          <cell r="C6545" t="str">
            <v>Waynesboro</v>
          </cell>
          <cell r="D6545" t="str">
            <v>Columbia Gasof vA</v>
          </cell>
          <cell r="E6545">
            <v>7.782</v>
          </cell>
          <cell r="G6545" t="str">
            <v>$/MMBtu</v>
          </cell>
          <cell r="H6545">
            <v>36250</v>
          </cell>
          <cell r="I6545" t="str">
            <v>US</v>
          </cell>
          <cell r="J6545" t="str">
            <v>Greene</v>
          </cell>
          <cell r="K6545">
            <v>282097.5</v>
          </cell>
          <cell r="L6545">
            <v>282097.5</v>
          </cell>
          <cell r="M6545">
            <v>36250</v>
          </cell>
        </row>
        <row r="6546">
          <cell r="A6546">
            <v>38353</v>
          </cell>
          <cell r="B6546" t="str">
            <v>NG</v>
          </cell>
          <cell r="C6546" t="str">
            <v>Waynesboro</v>
          </cell>
          <cell r="D6546" t="str">
            <v>Columbia Gasof vA</v>
          </cell>
          <cell r="E6546">
            <v>8.9420000000000002</v>
          </cell>
          <cell r="G6546" t="str">
            <v>$/MMBtu</v>
          </cell>
          <cell r="H6546">
            <v>36250</v>
          </cell>
          <cell r="I6546" t="str">
            <v>US</v>
          </cell>
          <cell r="J6546" t="str">
            <v>Greene</v>
          </cell>
          <cell r="K6546">
            <v>324147.5</v>
          </cell>
          <cell r="L6546">
            <v>324147.5</v>
          </cell>
          <cell r="M6546">
            <v>36250</v>
          </cell>
        </row>
        <row r="6547">
          <cell r="A6547">
            <v>38384</v>
          </cell>
          <cell r="B6547" t="str">
            <v>NG</v>
          </cell>
          <cell r="C6547" t="str">
            <v>Waynesboro</v>
          </cell>
          <cell r="D6547" t="str">
            <v>Columbia Gasof vA</v>
          </cell>
          <cell r="E6547">
            <v>8.8919999999999995</v>
          </cell>
          <cell r="G6547" t="str">
            <v>$/MMBtu</v>
          </cell>
          <cell r="H6547">
            <v>36250</v>
          </cell>
          <cell r="I6547" t="str">
            <v>US</v>
          </cell>
          <cell r="J6547" t="str">
            <v>Greene</v>
          </cell>
          <cell r="K6547">
            <v>322335</v>
          </cell>
          <cell r="L6547">
            <v>322335</v>
          </cell>
          <cell r="M6547">
            <v>36250</v>
          </cell>
        </row>
        <row r="6548">
          <cell r="A6548">
            <v>38412</v>
          </cell>
          <cell r="B6548" t="str">
            <v>NG</v>
          </cell>
          <cell r="C6548" t="str">
            <v>Waynesboro</v>
          </cell>
          <cell r="D6548" t="str">
            <v>Columbia Gasof vA</v>
          </cell>
          <cell r="E6548">
            <v>8.6120000000000001</v>
          </cell>
          <cell r="G6548" t="str">
            <v>$/MMBtu</v>
          </cell>
          <cell r="H6548">
            <v>36250</v>
          </cell>
          <cell r="I6548" t="str">
            <v>US</v>
          </cell>
          <cell r="J6548" t="str">
            <v>Greene</v>
          </cell>
          <cell r="K6548">
            <v>312185</v>
          </cell>
          <cell r="L6548">
            <v>312185</v>
          </cell>
          <cell r="M6548">
            <v>36250</v>
          </cell>
        </row>
        <row r="6549">
          <cell r="A6549">
            <v>38443</v>
          </cell>
          <cell r="B6549" t="str">
            <v>NG</v>
          </cell>
          <cell r="C6549" t="str">
            <v>Waynesboro</v>
          </cell>
          <cell r="D6549" t="str">
            <v>Columbia Gasof vA</v>
          </cell>
          <cell r="E6549">
            <v>7.5380000000000003</v>
          </cell>
          <cell r="G6549" t="str">
            <v>$/MMBtu</v>
          </cell>
          <cell r="H6549">
            <v>36250</v>
          </cell>
          <cell r="I6549" t="str">
            <v>US</v>
          </cell>
          <cell r="J6549" t="str">
            <v>Greene</v>
          </cell>
          <cell r="K6549">
            <v>273252.5</v>
          </cell>
          <cell r="L6549">
            <v>273252.5</v>
          </cell>
          <cell r="M6549">
            <v>36250</v>
          </cell>
        </row>
        <row r="6550">
          <cell r="A6550">
            <v>38473</v>
          </cell>
          <cell r="B6550" t="str">
            <v>NG</v>
          </cell>
          <cell r="C6550" t="str">
            <v>Waynesboro</v>
          </cell>
          <cell r="D6550" t="str">
            <v>Columbia Gasof vA</v>
          </cell>
          <cell r="E6550">
            <v>7.3380000000000001</v>
          </cell>
          <cell r="G6550" t="str">
            <v>$/MMBtu</v>
          </cell>
          <cell r="H6550">
            <v>36250</v>
          </cell>
          <cell r="I6550" t="str">
            <v>US</v>
          </cell>
          <cell r="J6550" t="str">
            <v>Greene</v>
          </cell>
          <cell r="K6550">
            <v>266002.5</v>
          </cell>
          <cell r="L6550">
            <v>266002.5</v>
          </cell>
          <cell r="M6550">
            <v>36250</v>
          </cell>
        </row>
        <row r="6551">
          <cell r="A6551">
            <v>38504</v>
          </cell>
          <cell r="B6551" t="str">
            <v>NG</v>
          </cell>
          <cell r="C6551" t="str">
            <v>Waynesboro</v>
          </cell>
          <cell r="D6551" t="str">
            <v>Columbia Gasof vA</v>
          </cell>
          <cell r="E6551">
            <v>7.3550000000000004</v>
          </cell>
          <cell r="G6551" t="str">
            <v>$/MMBtu</v>
          </cell>
          <cell r="H6551">
            <v>36250</v>
          </cell>
          <cell r="I6551" t="str">
            <v>US</v>
          </cell>
          <cell r="J6551" t="str">
            <v>Greene</v>
          </cell>
          <cell r="K6551">
            <v>266618.75</v>
          </cell>
          <cell r="L6551">
            <v>266618.75</v>
          </cell>
          <cell r="M6551">
            <v>36250</v>
          </cell>
        </row>
        <row r="6552">
          <cell r="A6552">
            <v>38534</v>
          </cell>
          <cell r="B6552" t="str">
            <v>NG</v>
          </cell>
          <cell r="C6552" t="str">
            <v>Waynesboro</v>
          </cell>
          <cell r="D6552" t="str">
            <v>Columbia Gasof vA</v>
          </cell>
          <cell r="E6552">
            <v>7.375</v>
          </cell>
          <cell r="G6552" t="str">
            <v>$/MMBtu</v>
          </cell>
          <cell r="H6552">
            <v>36250</v>
          </cell>
          <cell r="I6552" t="str">
            <v>US</v>
          </cell>
          <cell r="J6552" t="str">
            <v>Greene</v>
          </cell>
          <cell r="K6552">
            <v>267343.75</v>
          </cell>
          <cell r="L6552">
            <v>267343.75</v>
          </cell>
          <cell r="M6552">
            <v>36250</v>
          </cell>
        </row>
        <row r="6553">
          <cell r="A6553">
            <v>38565</v>
          </cell>
          <cell r="B6553" t="str">
            <v>NG</v>
          </cell>
          <cell r="C6553" t="str">
            <v>Waynesboro</v>
          </cell>
          <cell r="D6553" t="str">
            <v>Columbia Gasof vA</v>
          </cell>
          <cell r="E6553">
            <v>7.3940000000000001</v>
          </cell>
          <cell r="G6553" t="str">
            <v>$/MMBtu</v>
          </cell>
          <cell r="H6553">
            <v>36250</v>
          </cell>
          <cell r="I6553" t="str">
            <v>US</v>
          </cell>
          <cell r="J6553" t="str">
            <v>Greene</v>
          </cell>
          <cell r="K6553">
            <v>268032.5</v>
          </cell>
          <cell r="L6553">
            <v>268032.5</v>
          </cell>
          <cell r="M6553">
            <v>36250</v>
          </cell>
        </row>
        <row r="6554">
          <cell r="A6554">
            <v>38596</v>
          </cell>
          <cell r="B6554" t="str">
            <v>NG</v>
          </cell>
          <cell r="C6554" t="str">
            <v>Waynesboro</v>
          </cell>
          <cell r="D6554" t="str">
            <v>Columbia Gasof vA</v>
          </cell>
          <cell r="E6554">
            <v>7.3639999999999999</v>
          </cell>
          <cell r="G6554" t="str">
            <v>$/MMBtu</v>
          </cell>
          <cell r="H6554">
            <v>36250</v>
          </cell>
          <cell r="I6554" t="str">
            <v>US</v>
          </cell>
          <cell r="J6554" t="str">
            <v>Greene</v>
          </cell>
          <cell r="K6554">
            <v>266945</v>
          </cell>
          <cell r="L6554">
            <v>266945</v>
          </cell>
          <cell r="M6554">
            <v>36250</v>
          </cell>
        </row>
        <row r="6555">
          <cell r="A6555">
            <v>38626</v>
          </cell>
          <cell r="B6555" t="str">
            <v>NG</v>
          </cell>
          <cell r="C6555" t="str">
            <v>Waynesboro</v>
          </cell>
          <cell r="D6555" t="str">
            <v>Columbia Gasof vA</v>
          </cell>
          <cell r="E6555">
            <v>7.3879999999999999</v>
          </cell>
          <cell r="G6555" t="str">
            <v>$/MMBtu</v>
          </cell>
          <cell r="H6555">
            <v>36250</v>
          </cell>
          <cell r="I6555" t="str">
            <v>US</v>
          </cell>
          <cell r="J6555" t="str">
            <v>Greene</v>
          </cell>
          <cell r="K6555">
            <v>267815</v>
          </cell>
          <cell r="L6555">
            <v>267815</v>
          </cell>
          <cell r="M6555">
            <v>36250</v>
          </cell>
        </row>
        <row r="6556">
          <cell r="A6556">
            <v>38657</v>
          </cell>
          <cell r="B6556" t="str">
            <v>NG</v>
          </cell>
          <cell r="C6556" t="str">
            <v>Waynesboro</v>
          </cell>
          <cell r="D6556" t="str">
            <v>Columbia Gasof vA</v>
          </cell>
          <cell r="E6556">
            <v>7.6379999999999999</v>
          </cell>
          <cell r="G6556" t="str">
            <v>$/MMBtu</v>
          </cell>
          <cell r="H6556">
            <v>36250</v>
          </cell>
          <cell r="I6556" t="str">
            <v>US</v>
          </cell>
          <cell r="J6556" t="str">
            <v>Greene</v>
          </cell>
          <cell r="K6556">
            <v>276877.5</v>
          </cell>
          <cell r="L6556">
            <v>276877.5</v>
          </cell>
          <cell r="M6556">
            <v>36250</v>
          </cell>
        </row>
        <row r="6557">
          <cell r="A6557">
            <v>38687</v>
          </cell>
          <cell r="B6557" t="str">
            <v>NG</v>
          </cell>
          <cell r="C6557" t="str">
            <v>Waynesboro</v>
          </cell>
          <cell r="D6557" t="str">
            <v>Columbia Gasof vA</v>
          </cell>
          <cell r="E6557">
            <v>7.8680000000000003</v>
          </cell>
          <cell r="G6557" t="str">
            <v>$/MMBtu</v>
          </cell>
          <cell r="H6557">
            <v>36250</v>
          </cell>
          <cell r="I6557" t="str">
            <v>US</v>
          </cell>
          <cell r="J6557" t="str">
            <v>Greene</v>
          </cell>
          <cell r="K6557">
            <v>285215</v>
          </cell>
          <cell r="L6557">
            <v>285215</v>
          </cell>
          <cell r="M6557">
            <v>36250</v>
          </cell>
        </row>
        <row r="6558">
          <cell r="A6558">
            <v>37622</v>
          </cell>
          <cell r="B6558" t="str">
            <v>Fuel Oil</v>
          </cell>
          <cell r="C6558" t="str">
            <v>Waynesboro</v>
          </cell>
          <cell r="D6558" t="str">
            <v>ISO Bunkers</v>
          </cell>
          <cell r="E6558">
            <v>31.38</v>
          </cell>
          <cell r="G6558" t="str">
            <v>$/bbl</v>
          </cell>
          <cell r="H6558">
            <v>5833.333333333333</v>
          </cell>
          <cell r="I6558" t="str">
            <v>US</v>
          </cell>
          <cell r="J6558" t="str">
            <v>Greene</v>
          </cell>
          <cell r="K6558">
            <v>183049.99999999997</v>
          </cell>
          <cell r="L6558">
            <v>183049.99999999997</v>
          </cell>
          <cell r="M6558">
            <v>5833.333333333333</v>
          </cell>
        </row>
        <row r="6559">
          <cell r="A6559">
            <v>37653</v>
          </cell>
          <cell r="B6559" t="str">
            <v>Fuel Oil</v>
          </cell>
          <cell r="C6559" t="str">
            <v>Waynesboro</v>
          </cell>
          <cell r="D6559" t="str">
            <v>ISO Bunkers</v>
          </cell>
          <cell r="E6559">
            <v>34.1175</v>
          </cell>
          <cell r="G6559" t="str">
            <v>$/bbl</v>
          </cell>
          <cell r="H6559">
            <v>5833.333333333333</v>
          </cell>
          <cell r="I6559" t="str">
            <v>US</v>
          </cell>
          <cell r="J6559" t="str">
            <v>Greene</v>
          </cell>
          <cell r="K6559">
            <v>199018.75</v>
          </cell>
          <cell r="L6559">
            <v>199018.75</v>
          </cell>
          <cell r="M6559">
            <v>5833.333333333333</v>
          </cell>
        </row>
        <row r="6560">
          <cell r="A6560">
            <v>37681</v>
          </cell>
          <cell r="B6560" t="str">
            <v>Fuel Oil</v>
          </cell>
          <cell r="C6560" t="str">
            <v>Waynesboro</v>
          </cell>
          <cell r="D6560" t="str">
            <v>ISO Bunkers</v>
          </cell>
          <cell r="E6560">
            <v>32.453333333333333</v>
          </cell>
          <cell r="G6560" t="str">
            <v>$/bbl</v>
          </cell>
          <cell r="H6560">
            <v>5833.333333333333</v>
          </cell>
          <cell r="I6560" t="str">
            <v>US</v>
          </cell>
          <cell r="J6560" t="str">
            <v>Greene</v>
          </cell>
          <cell r="K6560">
            <v>189311.11111111109</v>
          </cell>
          <cell r="L6560">
            <v>189311.11111111109</v>
          </cell>
          <cell r="M6560">
            <v>5833.333333333333</v>
          </cell>
        </row>
        <row r="6561">
          <cell r="A6561">
            <v>37712</v>
          </cell>
          <cell r="B6561" t="str">
            <v>Fuel Oil</v>
          </cell>
          <cell r="C6561" t="str">
            <v>Waynesboro</v>
          </cell>
          <cell r="D6561" t="str">
            <v>ISO Bunkers</v>
          </cell>
          <cell r="E6561">
            <v>29.3</v>
          </cell>
          <cell r="G6561" t="str">
            <v>$/bbl</v>
          </cell>
          <cell r="H6561">
            <v>5833.333333333333</v>
          </cell>
          <cell r="I6561" t="str">
            <v>US</v>
          </cell>
          <cell r="J6561" t="str">
            <v>Greene</v>
          </cell>
          <cell r="K6561">
            <v>170916.66666666666</v>
          </cell>
          <cell r="L6561">
            <v>170916.66666666666</v>
          </cell>
          <cell r="M6561">
            <v>5833.333333333333</v>
          </cell>
        </row>
        <row r="6562">
          <cell r="A6562">
            <v>37742</v>
          </cell>
          <cell r="B6562" t="str">
            <v>Fuel Oil</v>
          </cell>
          <cell r="C6562" t="str">
            <v>Waynesboro</v>
          </cell>
          <cell r="D6562" t="str">
            <v>ISO Bunkers</v>
          </cell>
          <cell r="E6562">
            <v>29.945</v>
          </cell>
          <cell r="G6562" t="str">
            <v>$/bbl</v>
          </cell>
          <cell r="H6562">
            <v>5833.333333333333</v>
          </cell>
          <cell r="I6562" t="str">
            <v>US</v>
          </cell>
          <cell r="J6562" t="str">
            <v>Greene</v>
          </cell>
          <cell r="K6562">
            <v>174679.16666666666</v>
          </cell>
          <cell r="L6562">
            <v>174679.16666666666</v>
          </cell>
          <cell r="M6562">
            <v>5833.333333333333</v>
          </cell>
        </row>
        <row r="6563">
          <cell r="A6563">
            <v>37773</v>
          </cell>
          <cell r="B6563" t="str">
            <v>Fuel Oil</v>
          </cell>
          <cell r="C6563" t="str">
            <v>Waynesboro</v>
          </cell>
          <cell r="D6563" t="str">
            <v>ISO Bunkers</v>
          </cell>
          <cell r="E6563">
            <v>30.25</v>
          </cell>
          <cell r="G6563" t="str">
            <v>$/bbl</v>
          </cell>
          <cell r="H6563">
            <v>5833.333333333333</v>
          </cell>
          <cell r="I6563" t="str">
            <v>US</v>
          </cell>
          <cell r="J6563" t="str">
            <v>Greene</v>
          </cell>
          <cell r="K6563">
            <v>176458.33333333331</v>
          </cell>
          <cell r="L6563">
            <v>176458.33333333331</v>
          </cell>
          <cell r="M6563">
            <v>5833.333333333333</v>
          </cell>
        </row>
        <row r="6564">
          <cell r="A6564">
            <v>37803</v>
          </cell>
          <cell r="B6564" t="str">
            <v>Fuel Oil</v>
          </cell>
          <cell r="C6564" t="str">
            <v>Waynesboro</v>
          </cell>
          <cell r="D6564" t="str">
            <v>ISO Bunkers</v>
          </cell>
          <cell r="E6564">
            <v>33.725000000000001</v>
          </cell>
          <cell r="G6564" t="str">
            <v>$/bbl</v>
          </cell>
          <cell r="H6564">
            <v>5833.333333333333</v>
          </cell>
          <cell r="I6564" t="str">
            <v>US</v>
          </cell>
          <cell r="J6564" t="str">
            <v>Greene</v>
          </cell>
          <cell r="K6564">
            <v>196729.16666666666</v>
          </cell>
          <cell r="L6564">
            <v>196729.16666666666</v>
          </cell>
          <cell r="M6564">
            <v>5833.333333333333</v>
          </cell>
        </row>
        <row r="6565">
          <cell r="A6565">
            <v>37834</v>
          </cell>
          <cell r="B6565" t="str">
            <v>Fuel Oil</v>
          </cell>
          <cell r="C6565" t="str">
            <v>Waynesboro</v>
          </cell>
          <cell r="D6565" t="str">
            <v>ISO Bunkers</v>
          </cell>
          <cell r="E6565">
            <v>33.546666666666667</v>
          </cell>
          <cell r="G6565" t="str">
            <v>$/bbl</v>
          </cell>
          <cell r="H6565">
            <v>5833.333333333333</v>
          </cell>
          <cell r="I6565" t="str">
            <v>US</v>
          </cell>
          <cell r="J6565" t="str">
            <v>Greene</v>
          </cell>
          <cell r="K6565">
            <v>195688.88888888888</v>
          </cell>
          <cell r="L6565">
            <v>195688.88888888888</v>
          </cell>
          <cell r="M6565">
            <v>5833.333333333333</v>
          </cell>
        </row>
        <row r="6566">
          <cell r="A6566">
            <v>37865</v>
          </cell>
          <cell r="B6566" t="str">
            <v>Fuel Oil</v>
          </cell>
          <cell r="C6566" t="str">
            <v>Waynesboro</v>
          </cell>
          <cell r="D6566" t="str">
            <v>ISO Bunkers</v>
          </cell>
          <cell r="E6566">
            <v>33.546666666666667</v>
          </cell>
          <cell r="G6566" t="str">
            <v>$/bbl</v>
          </cell>
          <cell r="H6566">
            <v>5833.333333333333</v>
          </cell>
          <cell r="I6566" t="str">
            <v>US</v>
          </cell>
          <cell r="J6566" t="str">
            <v>Greene</v>
          </cell>
          <cell r="K6566">
            <v>195688.88888888888</v>
          </cell>
          <cell r="L6566">
            <v>195688.88888888888</v>
          </cell>
          <cell r="M6566">
            <v>5833.333333333333</v>
          </cell>
        </row>
        <row r="6567">
          <cell r="A6567">
            <v>37895</v>
          </cell>
          <cell r="B6567" t="str">
            <v>Fuel Oil</v>
          </cell>
          <cell r="C6567" t="str">
            <v>Waynesboro</v>
          </cell>
          <cell r="D6567" t="str">
            <v>ISO Bunkers</v>
          </cell>
          <cell r="E6567">
            <v>30.95</v>
          </cell>
          <cell r="G6567" t="str">
            <v>$/bbl</v>
          </cell>
          <cell r="H6567">
            <v>5833.333333333333</v>
          </cell>
          <cell r="I6567" t="str">
            <v>US</v>
          </cell>
          <cell r="J6567" t="str">
            <v>Greene</v>
          </cell>
          <cell r="K6567">
            <v>180541.66666666666</v>
          </cell>
          <cell r="L6567">
            <v>180541.66666666666</v>
          </cell>
          <cell r="M6567">
            <v>5833.333333333333</v>
          </cell>
        </row>
        <row r="6568">
          <cell r="A6568">
            <v>37926</v>
          </cell>
          <cell r="B6568" t="str">
            <v>Fuel Oil</v>
          </cell>
          <cell r="C6568" t="str">
            <v>Waynesboro</v>
          </cell>
          <cell r="D6568" t="str">
            <v>ISO Bunkers</v>
          </cell>
          <cell r="E6568">
            <v>31.45</v>
          </cell>
          <cell r="G6568" t="str">
            <v>$/bbl</v>
          </cell>
          <cell r="H6568">
            <v>5833.333333333333</v>
          </cell>
          <cell r="I6568" t="str">
            <v>US</v>
          </cell>
          <cell r="J6568" t="str">
            <v>Greene</v>
          </cell>
          <cell r="K6568">
            <v>183458.33333333331</v>
          </cell>
          <cell r="L6568">
            <v>183458.33333333331</v>
          </cell>
          <cell r="M6568">
            <v>5833.333333333333</v>
          </cell>
        </row>
        <row r="6569">
          <cell r="A6569">
            <v>37956</v>
          </cell>
          <cell r="B6569" t="str">
            <v>Fuel Oil</v>
          </cell>
          <cell r="C6569" t="str">
            <v>Waynesboro</v>
          </cell>
          <cell r="D6569" t="str">
            <v>ISO Bunkers</v>
          </cell>
          <cell r="E6569">
            <v>31.45</v>
          </cell>
          <cell r="G6569" t="str">
            <v>$/bbl</v>
          </cell>
          <cell r="H6569">
            <v>5833.333333333333</v>
          </cell>
          <cell r="I6569" t="str">
            <v>US</v>
          </cell>
          <cell r="J6569" t="str">
            <v>Greene</v>
          </cell>
          <cell r="K6569">
            <v>183458.33333333331</v>
          </cell>
          <cell r="L6569">
            <v>183458.33333333331</v>
          </cell>
          <cell r="M6569">
            <v>5833.333333333333</v>
          </cell>
        </row>
        <row r="6570">
          <cell r="A6570">
            <v>37987</v>
          </cell>
          <cell r="B6570" t="str">
            <v>Fuel Oil</v>
          </cell>
          <cell r="C6570" t="str">
            <v>Waynesboro</v>
          </cell>
          <cell r="D6570" t="str">
            <v>ISO Bunkers</v>
          </cell>
          <cell r="E6570">
            <v>23.68</v>
          </cell>
          <cell r="G6570" t="str">
            <v>$/bbl</v>
          </cell>
          <cell r="H6570">
            <v>2083.3333333333335</v>
          </cell>
          <cell r="I6570" t="str">
            <v>US</v>
          </cell>
          <cell r="J6570" t="str">
            <v>Greene</v>
          </cell>
          <cell r="K6570">
            <v>49333.333333333336</v>
          </cell>
          <cell r="L6570">
            <v>49333.333333333336</v>
          </cell>
          <cell r="M6570">
            <v>2083.3333333333335</v>
          </cell>
        </row>
        <row r="6571">
          <cell r="A6571">
            <v>38018</v>
          </cell>
          <cell r="B6571" t="str">
            <v>Fuel Oil</v>
          </cell>
          <cell r="C6571" t="str">
            <v>Waynesboro</v>
          </cell>
          <cell r="D6571" t="str">
            <v>ISO Bunkers</v>
          </cell>
          <cell r="E6571">
            <v>26.5</v>
          </cell>
          <cell r="G6571" t="str">
            <v>$/bbl</v>
          </cell>
          <cell r="H6571">
            <v>2083.3333333333335</v>
          </cell>
          <cell r="I6571" t="str">
            <v>US</v>
          </cell>
          <cell r="J6571" t="str">
            <v>Greene</v>
          </cell>
          <cell r="K6571">
            <v>55208.333333333336</v>
          </cell>
          <cell r="L6571">
            <v>55208.333333333336</v>
          </cell>
          <cell r="M6571">
            <v>2083.3333333333335</v>
          </cell>
        </row>
        <row r="6572">
          <cell r="A6572">
            <v>38047</v>
          </cell>
          <cell r="B6572" t="str">
            <v>Fuel Oil</v>
          </cell>
          <cell r="C6572" t="str">
            <v>Waynesboro</v>
          </cell>
          <cell r="D6572" t="str">
            <v>ISO Bunkers</v>
          </cell>
          <cell r="E6572">
            <v>27.056000000000001</v>
          </cell>
          <cell r="G6572" t="str">
            <v>$/bbl</v>
          </cell>
          <cell r="H6572">
            <v>2083.3333333333335</v>
          </cell>
          <cell r="I6572" t="str">
            <v>US</v>
          </cell>
          <cell r="J6572" t="str">
            <v>Greene</v>
          </cell>
          <cell r="K6572">
            <v>56366.666666666672</v>
          </cell>
          <cell r="L6572">
            <v>56366.666666666672</v>
          </cell>
          <cell r="M6572">
            <v>2083.3333333333335</v>
          </cell>
        </row>
        <row r="6573">
          <cell r="A6573">
            <v>38078</v>
          </cell>
          <cell r="B6573" t="str">
            <v>Fuel Oil</v>
          </cell>
          <cell r="C6573" t="str">
            <v>Waynesboro</v>
          </cell>
          <cell r="D6573" t="str">
            <v>ISO Bunkers</v>
          </cell>
          <cell r="E6573">
            <v>27.694799999999997</v>
          </cell>
          <cell r="G6573" t="str">
            <v>$/bbl</v>
          </cell>
          <cell r="H6573">
            <v>2083.3333333333335</v>
          </cell>
          <cell r="I6573" t="str">
            <v>US</v>
          </cell>
          <cell r="J6573" t="str">
            <v>Greene</v>
          </cell>
          <cell r="K6573">
            <v>57697.5</v>
          </cell>
          <cell r="L6573">
            <v>57697.5</v>
          </cell>
          <cell r="M6573">
            <v>2083.3333333333335</v>
          </cell>
        </row>
        <row r="6574">
          <cell r="A6574">
            <v>38108</v>
          </cell>
          <cell r="B6574" t="str">
            <v>Fuel Oil</v>
          </cell>
          <cell r="C6574" t="str">
            <v>Waynesboro</v>
          </cell>
          <cell r="D6574" t="str">
            <v>ISO Bunkers</v>
          </cell>
          <cell r="E6574">
            <v>27.232800000000001</v>
          </cell>
          <cell r="G6574" t="str">
            <v>$/bbl</v>
          </cell>
          <cell r="H6574">
            <v>2083.3333333333335</v>
          </cell>
          <cell r="I6574" t="str">
            <v>US</v>
          </cell>
          <cell r="J6574" t="str">
            <v>Greene</v>
          </cell>
          <cell r="K6574">
            <v>56735.000000000007</v>
          </cell>
          <cell r="L6574">
            <v>56735.000000000007</v>
          </cell>
          <cell r="M6574">
            <v>2083.3333333333335</v>
          </cell>
        </row>
        <row r="6575">
          <cell r="A6575">
            <v>38139</v>
          </cell>
          <cell r="B6575" t="str">
            <v>Fuel Oil</v>
          </cell>
          <cell r="C6575" t="str">
            <v>Waynesboro</v>
          </cell>
          <cell r="D6575" t="str">
            <v>ISO Bunkers</v>
          </cell>
          <cell r="E6575">
            <v>26.754000000000001</v>
          </cell>
          <cell r="G6575" t="str">
            <v>$/bbl</v>
          </cell>
          <cell r="H6575">
            <v>2083.3333333333335</v>
          </cell>
          <cell r="I6575" t="str">
            <v>US</v>
          </cell>
          <cell r="J6575" t="str">
            <v>Greene</v>
          </cell>
          <cell r="K6575">
            <v>55737.500000000007</v>
          </cell>
          <cell r="L6575">
            <v>55737.500000000007</v>
          </cell>
          <cell r="M6575">
            <v>2083.3333333333335</v>
          </cell>
        </row>
        <row r="6576">
          <cell r="A6576">
            <v>38169</v>
          </cell>
          <cell r="B6576" t="str">
            <v>Fuel Oil</v>
          </cell>
          <cell r="C6576" t="str">
            <v>Waynesboro</v>
          </cell>
          <cell r="D6576" t="str">
            <v>ISO Bunkers</v>
          </cell>
          <cell r="E6576">
            <v>26.275200000000002</v>
          </cell>
          <cell r="G6576" t="str">
            <v>$/bbl</v>
          </cell>
          <cell r="H6576">
            <v>2083.3333333333335</v>
          </cell>
          <cell r="I6576" t="str">
            <v>US</v>
          </cell>
          <cell r="J6576" t="str">
            <v>Greene</v>
          </cell>
          <cell r="K6576">
            <v>54740.000000000007</v>
          </cell>
          <cell r="L6576">
            <v>54740.000000000007</v>
          </cell>
          <cell r="M6576">
            <v>2083.3333333333335</v>
          </cell>
        </row>
        <row r="6577">
          <cell r="A6577">
            <v>38200</v>
          </cell>
          <cell r="B6577" t="str">
            <v>Fuel Oil</v>
          </cell>
          <cell r="C6577" t="str">
            <v>Waynesboro</v>
          </cell>
          <cell r="D6577" t="str">
            <v>ISO Bunkers</v>
          </cell>
          <cell r="E6577">
            <v>25.8552</v>
          </cell>
          <cell r="G6577" t="str">
            <v>$/bbl</v>
          </cell>
          <cell r="H6577">
            <v>2083.3333333333335</v>
          </cell>
          <cell r="I6577" t="str">
            <v>US</v>
          </cell>
          <cell r="J6577" t="str">
            <v>Greene</v>
          </cell>
          <cell r="K6577">
            <v>53865.000000000007</v>
          </cell>
          <cell r="L6577">
            <v>53865.000000000007</v>
          </cell>
          <cell r="M6577">
            <v>2083.3333333333335</v>
          </cell>
        </row>
        <row r="6578">
          <cell r="A6578">
            <v>38231</v>
          </cell>
          <cell r="B6578" t="str">
            <v>Fuel Oil</v>
          </cell>
          <cell r="C6578" t="str">
            <v>Waynesboro</v>
          </cell>
          <cell r="D6578" t="str">
            <v>ISO Bunkers</v>
          </cell>
          <cell r="E6578">
            <v>25.485599999999998</v>
          </cell>
          <cell r="G6578" t="str">
            <v>$/bbl</v>
          </cell>
          <cell r="H6578">
            <v>2083.3333333333335</v>
          </cell>
          <cell r="I6578" t="str">
            <v>US</v>
          </cell>
          <cell r="J6578" t="str">
            <v>Greene</v>
          </cell>
          <cell r="K6578">
            <v>53095</v>
          </cell>
          <cell r="L6578">
            <v>53095</v>
          </cell>
          <cell r="M6578">
            <v>2083.3333333333335</v>
          </cell>
        </row>
        <row r="6579">
          <cell r="A6579">
            <v>38261</v>
          </cell>
          <cell r="B6579" t="str">
            <v>Fuel Oil</v>
          </cell>
          <cell r="C6579" t="str">
            <v>Waynesboro</v>
          </cell>
          <cell r="D6579" t="str">
            <v>ISO Bunkers</v>
          </cell>
          <cell r="E6579">
            <v>25.174799999999998</v>
          </cell>
          <cell r="G6579" t="str">
            <v>$/bbl</v>
          </cell>
          <cell r="H6579">
            <v>2083.3333333333335</v>
          </cell>
          <cell r="I6579" t="str">
            <v>US</v>
          </cell>
          <cell r="J6579" t="str">
            <v>Greene</v>
          </cell>
          <cell r="K6579">
            <v>52447.5</v>
          </cell>
          <cell r="L6579">
            <v>52447.5</v>
          </cell>
          <cell r="M6579">
            <v>2083.3333333333335</v>
          </cell>
        </row>
        <row r="6580">
          <cell r="A6580">
            <v>38292</v>
          </cell>
          <cell r="B6580" t="str">
            <v>Fuel Oil</v>
          </cell>
          <cell r="C6580" t="str">
            <v>Waynesboro</v>
          </cell>
          <cell r="D6580" t="str">
            <v>ISO Bunkers</v>
          </cell>
          <cell r="E6580">
            <v>24.9312</v>
          </cell>
          <cell r="G6580" t="str">
            <v>$/bbl</v>
          </cell>
          <cell r="H6580">
            <v>2083.3333333333335</v>
          </cell>
          <cell r="I6580" t="str">
            <v>US</v>
          </cell>
          <cell r="J6580" t="str">
            <v>Greene</v>
          </cell>
          <cell r="K6580">
            <v>51940.000000000007</v>
          </cell>
          <cell r="L6580">
            <v>51940.000000000007</v>
          </cell>
          <cell r="M6580">
            <v>2083.3333333333335</v>
          </cell>
        </row>
        <row r="6581">
          <cell r="A6581">
            <v>38322</v>
          </cell>
          <cell r="B6581" t="str">
            <v>Fuel Oil</v>
          </cell>
          <cell r="C6581" t="str">
            <v>Waynesboro</v>
          </cell>
          <cell r="D6581" t="str">
            <v>ISO Bunkers</v>
          </cell>
          <cell r="E6581">
            <v>24.738</v>
          </cell>
          <cell r="G6581" t="str">
            <v>$/bbl</v>
          </cell>
          <cell r="H6581">
            <v>2083.3333333333335</v>
          </cell>
          <cell r="I6581" t="str">
            <v>US</v>
          </cell>
          <cell r="J6581" t="str">
            <v>Greene</v>
          </cell>
          <cell r="K6581">
            <v>51537.5</v>
          </cell>
          <cell r="L6581">
            <v>51537.5</v>
          </cell>
          <cell r="M6581">
            <v>2083.3333333333335</v>
          </cell>
        </row>
        <row r="6582">
          <cell r="A6582">
            <v>38353</v>
          </cell>
          <cell r="B6582" t="str">
            <v>Fuel Oil</v>
          </cell>
          <cell r="C6582" t="str">
            <v>Waynesboro</v>
          </cell>
          <cell r="D6582" t="str">
            <v>ISO Bunkers</v>
          </cell>
          <cell r="E6582">
            <v>29</v>
          </cell>
          <cell r="G6582" t="str">
            <v>$/bbl</v>
          </cell>
          <cell r="H6582">
            <v>2083.3333333333335</v>
          </cell>
          <cell r="I6582" t="str">
            <v>US</v>
          </cell>
          <cell r="J6582" t="str">
            <v>Greene</v>
          </cell>
          <cell r="K6582">
            <v>60416.666666666672</v>
          </cell>
          <cell r="L6582">
            <v>60416.666666666672</v>
          </cell>
          <cell r="M6582">
            <v>2083.3333333333335</v>
          </cell>
        </row>
        <row r="6583">
          <cell r="A6583">
            <v>38384</v>
          </cell>
          <cell r="B6583" t="str">
            <v>Fuel Oil</v>
          </cell>
          <cell r="C6583" t="str">
            <v>Waynesboro</v>
          </cell>
          <cell r="D6583" t="str">
            <v>ISO Bunkers</v>
          </cell>
          <cell r="E6583">
            <v>29</v>
          </cell>
          <cell r="G6583" t="str">
            <v>$/bbl</v>
          </cell>
          <cell r="H6583">
            <v>2083.3333333333335</v>
          </cell>
          <cell r="I6583" t="str">
            <v>US</v>
          </cell>
          <cell r="J6583" t="str">
            <v>Greene</v>
          </cell>
          <cell r="K6583">
            <v>60416.666666666672</v>
          </cell>
          <cell r="L6583">
            <v>60416.666666666672</v>
          </cell>
          <cell r="M6583">
            <v>2083.3333333333335</v>
          </cell>
        </row>
        <row r="6584">
          <cell r="A6584">
            <v>38412</v>
          </cell>
          <cell r="B6584" t="str">
            <v>Fuel Oil</v>
          </cell>
          <cell r="C6584" t="str">
            <v>Waynesboro</v>
          </cell>
          <cell r="D6584" t="str">
            <v>ISO Bunkers</v>
          </cell>
          <cell r="E6584">
            <v>29</v>
          </cell>
          <cell r="G6584" t="str">
            <v>$/bbl</v>
          </cell>
          <cell r="H6584">
            <v>2083.3333333333335</v>
          </cell>
          <cell r="I6584" t="str">
            <v>US</v>
          </cell>
          <cell r="J6584" t="str">
            <v>Greene</v>
          </cell>
          <cell r="K6584">
            <v>60416.666666666672</v>
          </cell>
          <cell r="L6584">
            <v>60416.666666666672</v>
          </cell>
          <cell r="M6584">
            <v>2083.3333333333335</v>
          </cell>
        </row>
        <row r="6585">
          <cell r="A6585">
            <v>38443</v>
          </cell>
          <cell r="B6585" t="str">
            <v>Fuel Oil</v>
          </cell>
          <cell r="C6585" t="str">
            <v>Waynesboro</v>
          </cell>
          <cell r="D6585" t="str">
            <v>ISO Bunkers</v>
          </cell>
          <cell r="E6585">
            <v>29</v>
          </cell>
          <cell r="G6585" t="str">
            <v>$/bbl</v>
          </cell>
          <cell r="H6585">
            <v>2083.3333333333335</v>
          </cell>
          <cell r="I6585" t="str">
            <v>US</v>
          </cell>
          <cell r="J6585" t="str">
            <v>Greene</v>
          </cell>
          <cell r="K6585">
            <v>60416.666666666672</v>
          </cell>
          <cell r="L6585">
            <v>60416.666666666672</v>
          </cell>
          <cell r="M6585">
            <v>2083.3333333333335</v>
          </cell>
        </row>
        <row r="6586">
          <cell r="A6586">
            <v>38473</v>
          </cell>
          <cell r="B6586" t="str">
            <v>Fuel Oil</v>
          </cell>
          <cell r="C6586" t="str">
            <v>Waynesboro</v>
          </cell>
          <cell r="D6586" t="str">
            <v>ISO Bunkers</v>
          </cell>
          <cell r="E6586">
            <v>29</v>
          </cell>
          <cell r="G6586" t="str">
            <v>$/bbl</v>
          </cell>
          <cell r="H6586">
            <v>2083.3333333333335</v>
          </cell>
          <cell r="I6586" t="str">
            <v>US</v>
          </cell>
          <cell r="J6586" t="str">
            <v>Greene</v>
          </cell>
          <cell r="K6586">
            <v>60416.666666666672</v>
          </cell>
          <cell r="L6586">
            <v>60416.666666666672</v>
          </cell>
          <cell r="M6586">
            <v>2083.3333333333335</v>
          </cell>
        </row>
        <row r="6587">
          <cell r="A6587">
            <v>38504</v>
          </cell>
          <cell r="B6587" t="str">
            <v>Fuel Oil</v>
          </cell>
          <cell r="C6587" t="str">
            <v>Waynesboro</v>
          </cell>
          <cell r="D6587" t="str">
            <v>ISO Bunkers</v>
          </cell>
          <cell r="E6587">
            <v>29</v>
          </cell>
          <cell r="G6587" t="str">
            <v>$/bbl</v>
          </cell>
          <cell r="H6587">
            <v>2083.3333333333335</v>
          </cell>
          <cell r="I6587" t="str">
            <v>US</v>
          </cell>
          <cell r="J6587" t="str">
            <v>Greene</v>
          </cell>
          <cell r="K6587">
            <v>60416.666666666672</v>
          </cell>
          <cell r="L6587">
            <v>60416.666666666672</v>
          </cell>
          <cell r="M6587">
            <v>2083.3333333333335</v>
          </cell>
        </row>
        <row r="6588">
          <cell r="A6588">
            <v>38534</v>
          </cell>
          <cell r="B6588" t="str">
            <v>Fuel Oil</v>
          </cell>
          <cell r="C6588" t="str">
            <v>Waynesboro</v>
          </cell>
          <cell r="D6588" t="str">
            <v>ISO Bunkers</v>
          </cell>
          <cell r="E6588">
            <v>29</v>
          </cell>
          <cell r="G6588" t="str">
            <v>$/bbl</v>
          </cell>
          <cell r="H6588">
            <v>2083.3333333333335</v>
          </cell>
          <cell r="I6588" t="str">
            <v>US</v>
          </cell>
          <cell r="J6588" t="str">
            <v>Greene</v>
          </cell>
          <cell r="K6588">
            <v>60416.666666666672</v>
          </cell>
          <cell r="L6588">
            <v>60416.666666666672</v>
          </cell>
          <cell r="M6588">
            <v>2083.3333333333335</v>
          </cell>
        </row>
        <row r="6589">
          <cell r="A6589">
            <v>38565</v>
          </cell>
          <cell r="B6589" t="str">
            <v>Fuel Oil</v>
          </cell>
          <cell r="C6589" t="str">
            <v>Waynesboro</v>
          </cell>
          <cell r="D6589" t="str">
            <v>ISO Bunkers</v>
          </cell>
          <cell r="E6589">
            <v>29</v>
          </cell>
          <cell r="G6589" t="str">
            <v>$/bbl</v>
          </cell>
          <cell r="H6589">
            <v>2083.3333333333335</v>
          </cell>
          <cell r="I6589" t="str">
            <v>US</v>
          </cell>
          <cell r="J6589" t="str">
            <v>Greene</v>
          </cell>
          <cell r="K6589">
            <v>60416.666666666672</v>
          </cell>
          <cell r="L6589">
            <v>60416.666666666672</v>
          </cell>
          <cell r="M6589">
            <v>2083.3333333333335</v>
          </cell>
        </row>
        <row r="6590">
          <cell r="A6590">
            <v>38596</v>
          </cell>
          <cell r="B6590" t="str">
            <v>Fuel Oil</v>
          </cell>
          <cell r="C6590" t="str">
            <v>Waynesboro</v>
          </cell>
          <cell r="D6590" t="str">
            <v>ISO Bunkers</v>
          </cell>
          <cell r="E6590">
            <v>29</v>
          </cell>
          <cell r="G6590" t="str">
            <v>$/bbl</v>
          </cell>
          <cell r="H6590">
            <v>2083.3333333333335</v>
          </cell>
          <cell r="I6590" t="str">
            <v>US</v>
          </cell>
          <cell r="J6590" t="str">
            <v>Greene</v>
          </cell>
          <cell r="K6590">
            <v>60416.666666666672</v>
          </cell>
          <cell r="L6590">
            <v>60416.666666666672</v>
          </cell>
          <cell r="M6590">
            <v>2083.3333333333335</v>
          </cell>
        </row>
        <row r="6591">
          <cell r="A6591">
            <v>38626</v>
          </cell>
          <cell r="B6591" t="str">
            <v>Fuel Oil</v>
          </cell>
          <cell r="C6591" t="str">
            <v>Waynesboro</v>
          </cell>
          <cell r="D6591" t="str">
            <v>ISO Bunkers</v>
          </cell>
          <cell r="E6591">
            <v>29</v>
          </cell>
          <cell r="G6591" t="str">
            <v>$/bbl</v>
          </cell>
          <cell r="H6591">
            <v>2083.3333333333335</v>
          </cell>
          <cell r="I6591" t="str">
            <v>US</v>
          </cell>
          <cell r="J6591" t="str">
            <v>Greene</v>
          </cell>
          <cell r="K6591">
            <v>60416.666666666672</v>
          </cell>
          <cell r="L6591">
            <v>60416.666666666672</v>
          </cell>
          <cell r="M6591">
            <v>2083.3333333333335</v>
          </cell>
        </row>
        <row r="6592">
          <cell r="A6592">
            <v>38657</v>
          </cell>
          <cell r="B6592" t="str">
            <v>Fuel Oil</v>
          </cell>
          <cell r="C6592" t="str">
            <v>Waynesboro</v>
          </cell>
          <cell r="D6592" t="str">
            <v>ISO Bunkers</v>
          </cell>
          <cell r="E6592">
            <v>29</v>
          </cell>
          <cell r="G6592" t="str">
            <v>$/bbl</v>
          </cell>
          <cell r="H6592">
            <v>2083.3333333333335</v>
          </cell>
          <cell r="I6592" t="str">
            <v>US</v>
          </cell>
          <cell r="J6592" t="str">
            <v>Greene</v>
          </cell>
          <cell r="K6592">
            <v>60416.666666666672</v>
          </cell>
          <cell r="L6592">
            <v>60416.666666666672</v>
          </cell>
          <cell r="M6592">
            <v>2083.3333333333335</v>
          </cell>
        </row>
        <row r="6593">
          <cell r="A6593">
            <v>38687</v>
          </cell>
          <cell r="B6593" t="str">
            <v>Fuel Oil</v>
          </cell>
          <cell r="C6593" t="str">
            <v>Waynesboro</v>
          </cell>
          <cell r="D6593" t="str">
            <v>ISO Bunkers</v>
          </cell>
          <cell r="E6593">
            <v>29</v>
          </cell>
          <cell r="G6593" t="str">
            <v>$/bbl</v>
          </cell>
          <cell r="H6593">
            <v>2083.3333333333335</v>
          </cell>
          <cell r="I6593" t="str">
            <v>US</v>
          </cell>
          <cell r="J6593" t="str">
            <v>Greene</v>
          </cell>
          <cell r="K6593">
            <v>60416.666666666672</v>
          </cell>
          <cell r="L6593">
            <v>60416.666666666672</v>
          </cell>
          <cell r="M6593">
            <v>2083.3333333333335</v>
          </cell>
        </row>
        <row r="6594">
          <cell r="A6594">
            <v>37622</v>
          </cell>
          <cell r="B6594" t="str">
            <v>Electricity</v>
          </cell>
          <cell r="C6594" t="str">
            <v>Waynesboro</v>
          </cell>
          <cell r="D6594" t="str">
            <v>Dominion VA Power</v>
          </cell>
          <cell r="E6594">
            <v>38.25349556945531</v>
          </cell>
          <cell r="G6594" t="str">
            <v>$/MWh</v>
          </cell>
          <cell r="H6594">
            <v>16970</v>
          </cell>
          <cell r="I6594" t="str">
            <v>US</v>
          </cell>
          <cell r="J6594" t="str">
            <v>Greene</v>
          </cell>
          <cell r="K6594">
            <v>649161.81981365662</v>
          </cell>
          <cell r="L6594">
            <v>649161.81981365662</v>
          </cell>
          <cell r="M6594">
            <v>16970</v>
          </cell>
        </row>
        <row r="6595">
          <cell r="A6595">
            <v>37653</v>
          </cell>
          <cell r="B6595" t="str">
            <v>Electricity</v>
          </cell>
          <cell r="C6595" t="str">
            <v>Waynesboro</v>
          </cell>
          <cell r="D6595" t="str">
            <v>Dominion VA Power</v>
          </cell>
          <cell r="E6595">
            <v>37.864820827320827</v>
          </cell>
          <cell r="G6595" t="str">
            <v>$/MWh</v>
          </cell>
          <cell r="H6595">
            <v>16970</v>
          </cell>
          <cell r="I6595" t="str">
            <v>US</v>
          </cell>
          <cell r="J6595" t="str">
            <v>Greene</v>
          </cell>
          <cell r="K6595">
            <v>642566.00943963439</v>
          </cell>
          <cell r="L6595">
            <v>642566.00943963439</v>
          </cell>
          <cell r="M6595">
            <v>16970</v>
          </cell>
        </row>
        <row r="6596">
          <cell r="A6596">
            <v>37681</v>
          </cell>
          <cell r="B6596" t="str">
            <v>Electricity</v>
          </cell>
          <cell r="C6596" t="str">
            <v>Waynesboro</v>
          </cell>
          <cell r="D6596" t="str">
            <v>Dominion VA Power</v>
          </cell>
          <cell r="E6596">
            <v>38.042232006125573</v>
          </cell>
          <cell r="G6596" t="str">
            <v>$/MWh</v>
          </cell>
          <cell r="H6596">
            <v>16970</v>
          </cell>
          <cell r="I6596" t="str">
            <v>US</v>
          </cell>
          <cell r="J6596" t="str">
            <v>Greene</v>
          </cell>
          <cell r="K6596">
            <v>645576.67714395095</v>
          </cell>
          <cell r="L6596">
            <v>645576.67714395095</v>
          </cell>
          <cell r="M6596">
            <v>16970</v>
          </cell>
        </row>
        <row r="6597">
          <cell r="A6597">
            <v>37712</v>
          </cell>
          <cell r="B6597" t="str">
            <v>Electricity</v>
          </cell>
          <cell r="C6597" t="str">
            <v>Waynesboro</v>
          </cell>
          <cell r="D6597" t="str">
            <v>Dominion VA Power</v>
          </cell>
          <cell r="E6597">
            <v>38.273002274904208</v>
          </cell>
          <cell r="G6597" t="str">
            <v>$/MWh</v>
          </cell>
          <cell r="H6597">
            <v>16970</v>
          </cell>
          <cell r="I6597" t="str">
            <v>US</v>
          </cell>
          <cell r="J6597" t="str">
            <v>Greene</v>
          </cell>
          <cell r="K6597">
            <v>649492.8486051244</v>
          </cell>
          <cell r="L6597">
            <v>649492.8486051244</v>
          </cell>
          <cell r="M6597">
            <v>16970</v>
          </cell>
        </row>
        <row r="6598">
          <cell r="A6598">
            <v>37742</v>
          </cell>
          <cell r="B6598" t="str">
            <v>Electricity</v>
          </cell>
          <cell r="C6598" t="str">
            <v>Waynesboro</v>
          </cell>
          <cell r="D6598" t="str">
            <v>Dominion VA Power</v>
          </cell>
          <cell r="E6598">
            <v>38.49950813871196</v>
          </cell>
          <cell r="G6598" t="str">
            <v>$/MWh</v>
          </cell>
          <cell r="H6598">
            <v>16970</v>
          </cell>
          <cell r="I6598" t="str">
            <v>US</v>
          </cell>
          <cell r="J6598" t="str">
            <v>Greene</v>
          </cell>
          <cell r="K6598">
            <v>653336.65311394201</v>
          </cell>
          <cell r="L6598">
            <v>653336.65311394201</v>
          </cell>
          <cell r="M6598">
            <v>16970</v>
          </cell>
        </row>
        <row r="6599">
          <cell r="A6599">
            <v>37773</v>
          </cell>
          <cell r="B6599" t="str">
            <v>Electricity</v>
          </cell>
          <cell r="C6599" t="str">
            <v>Waynesboro</v>
          </cell>
          <cell r="D6599" t="str">
            <v>Dominion VA Power</v>
          </cell>
          <cell r="E6599">
            <v>38.79689710244125</v>
          </cell>
          <cell r="G6599" t="str">
            <v>$/MWh</v>
          </cell>
          <cell r="H6599">
            <v>16970</v>
          </cell>
          <cell r="I6599" t="str">
            <v>US</v>
          </cell>
          <cell r="J6599" t="str">
            <v>Greene</v>
          </cell>
          <cell r="K6599">
            <v>658383.34382842795</v>
          </cell>
          <cell r="L6599">
            <v>658383.34382842795</v>
          </cell>
          <cell r="M6599">
            <v>16970</v>
          </cell>
        </row>
        <row r="6600">
          <cell r="A6600">
            <v>37803</v>
          </cell>
          <cell r="B6600" t="str">
            <v>Electricity</v>
          </cell>
          <cell r="C6600" t="str">
            <v>Waynesboro</v>
          </cell>
          <cell r="D6600" t="str">
            <v>Dominion VA Power</v>
          </cell>
          <cell r="E6600">
            <v>37.167454625940685</v>
          </cell>
          <cell r="G6600" t="str">
            <v>$/MWh</v>
          </cell>
          <cell r="H6600">
            <v>16970</v>
          </cell>
          <cell r="I6600" t="str">
            <v>US</v>
          </cell>
          <cell r="J6600" t="str">
            <v>Greene</v>
          </cell>
          <cell r="K6600">
            <v>630731.70500221348</v>
          </cell>
          <cell r="L6600">
            <v>630731.70500221348</v>
          </cell>
          <cell r="M6600">
            <v>16970</v>
          </cell>
        </row>
        <row r="6601">
          <cell r="A6601">
            <v>37834</v>
          </cell>
          <cell r="B6601" t="str">
            <v>Electricity</v>
          </cell>
          <cell r="C6601" t="str">
            <v>Waynesboro</v>
          </cell>
          <cell r="D6601" t="str">
            <v>Dominion VA Power</v>
          </cell>
          <cell r="E6601">
            <v>38.094798258523426</v>
          </cell>
          <cell r="G6601" t="str">
            <v>$/MWh</v>
          </cell>
          <cell r="H6601">
            <v>16970</v>
          </cell>
          <cell r="I6601" t="str">
            <v>US</v>
          </cell>
          <cell r="J6601" t="str">
            <v>Greene</v>
          </cell>
          <cell r="K6601">
            <v>646468.72644714254</v>
          </cell>
          <cell r="L6601">
            <v>646468.72644714254</v>
          </cell>
          <cell r="M6601">
            <v>16970</v>
          </cell>
        </row>
        <row r="6602">
          <cell r="A6602">
            <v>37865</v>
          </cell>
          <cell r="B6602" t="str">
            <v>Electricity</v>
          </cell>
          <cell r="C6602" t="str">
            <v>Waynesboro</v>
          </cell>
          <cell r="D6602" t="str">
            <v>Dominion VA Power</v>
          </cell>
          <cell r="E6602">
            <v>39.388023670557715</v>
          </cell>
          <cell r="G6602" t="str">
            <v>$/MWh</v>
          </cell>
          <cell r="H6602">
            <v>16970</v>
          </cell>
          <cell r="I6602" t="str">
            <v>US</v>
          </cell>
          <cell r="J6602" t="str">
            <v>Greene</v>
          </cell>
          <cell r="K6602">
            <v>668414.76168936444</v>
          </cell>
          <cell r="L6602">
            <v>668414.76168936444</v>
          </cell>
          <cell r="M6602">
            <v>16970</v>
          </cell>
        </row>
        <row r="6603">
          <cell r="A6603">
            <v>37895</v>
          </cell>
          <cell r="B6603" t="str">
            <v>Electricity</v>
          </cell>
          <cell r="C6603" t="str">
            <v>Waynesboro</v>
          </cell>
          <cell r="D6603" t="str">
            <v>Dominion VA Power</v>
          </cell>
          <cell r="E6603">
            <v>39.57427876631079</v>
          </cell>
          <cell r="G6603" t="str">
            <v>$/MWh</v>
          </cell>
          <cell r="H6603">
            <v>16970</v>
          </cell>
          <cell r="I6603" t="str">
            <v>US</v>
          </cell>
          <cell r="J6603" t="str">
            <v>Greene</v>
          </cell>
          <cell r="K6603">
            <v>671575.51066429412</v>
          </cell>
          <cell r="L6603">
            <v>671575.51066429412</v>
          </cell>
          <cell r="M6603">
            <v>16970</v>
          </cell>
        </row>
        <row r="6604">
          <cell r="A6604">
            <v>37926</v>
          </cell>
          <cell r="B6604" t="str">
            <v>Electricity</v>
          </cell>
          <cell r="C6604" t="str">
            <v>Waynesboro</v>
          </cell>
          <cell r="D6604" t="str">
            <v>Dominion VA Power</v>
          </cell>
          <cell r="E6604">
            <v>40.511532294489612</v>
          </cell>
          <cell r="G6604" t="str">
            <v>$/MWh</v>
          </cell>
          <cell r="H6604">
            <v>16970</v>
          </cell>
          <cell r="I6604" t="str">
            <v>US</v>
          </cell>
          <cell r="J6604" t="str">
            <v>Greene</v>
          </cell>
          <cell r="K6604">
            <v>687480.70303748874</v>
          </cell>
          <cell r="L6604">
            <v>687480.70303748874</v>
          </cell>
          <cell r="M6604">
            <v>16970</v>
          </cell>
        </row>
        <row r="6605">
          <cell r="A6605">
            <v>37956</v>
          </cell>
          <cell r="B6605" t="str">
            <v>Electricity</v>
          </cell>
          <cell r="C6605" t="str">
            <v>Waynesboro</v>
          </cell>
          <cell r="D6605" t="str">
            <v>Dominion VA Power</v>
          </cell>
          <cell r="E6605">
            <v>39.621009803921574</v>
          </cell>
          <cell r="G6605" t="str">
            <v>$/MWh</v>
          </cell>
          <cell r="H6605">
            <v>16970</v>
          </cell>
          <cell r="I6605" t="str">
            <v>US</v>
          </cell>
          <cell r="J6605" t="str">
            <v>Greene</v>
          </cell>
          <cell r="K6605">
            <v>672368.53637254913</v>
          </cell>
          <cell r="L6605">
            <v>672368.53637254913</v>
          </cell>
          <cell r="M6605">
            <v>16970</v>
          </cell>
        </row>
        <row r="6606">
          <cell r="A6606">
            <v>37987</v>
          </cell>
          <cell r="B6606" t="str">
            <v>Electricity</v>
          </cell>
          <cell r="C6606" t="str">
            <v>Waynesboro</v>
          </cell>
          <cell r="D6606" t="str">
            <v>Dominion VA Power</v>
          </cell>
          <cell r="E6606">
            <v>41.021508130081301</v>
          </cell>
          <cell r="G6606" t="str">
            <v>$/MWh</v>
          </cell>
          <cell r="H6606">
            <v>17220</v>
          </cell>
          <cell r="I6606" t="str">
            <v>US</v>
          </cell>
          <cell r="J6606" t="str">
            <v>Greene</v>
          </cell>
          <cell r="K6606">
            <v>706390.37</v>
          </cell>
          <cell r="L6606">
            <v>706390.37</v>
          </cell>
          <cell r="M6606">
            <v>17220</v>
          </cell>
        </row>
        <row r="6607">
          <cell r="A6607">
            <v>38018</v>
          </cell>
          <cell r="B6607" t="str">
            <v>Electricity</v>
          </cell>
          <cell r="C6607" t="str">
            <v>Waynesboro</v>
          </cell>
          <cell r="D6607" t="str">
            <v>Dominion VA Power</v>
          </cell>
          <cell r="E6607">
            <v>37.428097333333334</v>
          </cell>
          <cell r="G6607" t="str">
            <v>$/MWh</v>
          </cell>
          <cell r="H6607">
            <v>15000</v>
          </cell>
          <cell r="I6607" t="str">
            <v>US</v>
          </cell>
          <cell r="J6607" t="str">
            <v>Greene</v>
          </cell>
          <cell r="K6607">
            <v>561421.46</v>
          </cell>
          <cell r="L6607">
            <v>561421.46</v>
          </cell>
          <cell r="M6607">
            <v>15000</v>
          </cell>
        </row>
        <row r="6608">
          <cell r="A6608">
            <v>38047</v>
          </cell>
          <cell r="B6608" t="str">
            <v>Electricity</v>
          </cell>
          <cell r="C6608" t="str">
            <v>Waynesboro</v>
          </cell>
          <cell r="D6608" t="str">
            <v>Dominion VA Power</v>
          </cell>
          <cell r="E6608">
            <v>2.6993660647103086</v>
          </cell>
          <cell r="G6608" t="str">
            <v>$/MWh</v>
          </cell>
          <cell r="H6608">
            <v>5316</v>
          </cell>
          <cell r="I6608" t="str">
            <v>US</v>
          </cell>
          <cell r="J6608" t="str">
            <v>Greene</v>
          </cell>
          <cell r="K6608">
            <v>14349.83</v>
          </cell>
          <cell r="L6608">
            <v>14349.83</v>
          </cell>
          <cell r="M6608">
            <v>5316</v>
          </cell>
        </row>
        <row r="6609">
          <cell r="A6609">
            <v>38078</v>
          </cell>
          <cell r="B6609" t="str">
            <v>Electricity</v>
          </cell>
          <cell r="C6609" t="str">
            <v>Waynesboro</v>
          </cell>
          <cell r="D6609" t="str">
            <v>Dominion VA Power</v>
          </cell>
          <cell r="E6609">
            <v>42.932115861214371</v>
          </cell>
          <cell r="G6609" t="str">
            <v>$/MWh</v>
          </cell>
          <cell r="H6609">
            <v>9684</v>
          </cell>
          <cell r="I6609" t="str">
            <v>US</v>
          </cell>
          <cell r="J6609" t="str">
            <v>Greene</v>
          </cell>
          <cell r="K6609">
            <v>415754.61</v>
          </cell>
          <cell r="L6609">
            <v>415754.61</v>
          </cell>
          <cell r="M6609">
            <v>9684</v>
          </cell>
        </row>
        <row r="6610">
          <cell r="A6610">
            <v>38108</v>
          </cell>
          <cell r="B6610" t="str">
            <v>Electricity</v>
          </cell>
          <cell r="C6610" t="str">
            <v>Waynesboro</v>
          </cell>
          <cell r="D6610" t="str">
            <v>Dominion VA Power</v>
          </cell>
          <cell r="E6610">
            <v>41.413168831168832</v>
          </cell>
          <cell r="G6610" t="str">
            <v>$/MWh</v>
          </cell>
          <cell r="H6610">
            <v>18480</v>
          </cell>
          <cell r="I6610" t="str">
            <v>US</v>
          </cell>
          <cell r="J6610" t="str">
            <v>Greene</v>
          </cell>
          <cell r="K6610">
            <v>765315.36</v>
          </cell>
          <cell r="L6610">
            <v>765315.36</v>
          </cell>
          <cell r="M6610">
            <v>18480</v>
          </cell>
        </row>
        <row r="6611">
          <cell r="A6611">
            <v>38139</v>
          </cell>
          <cell r="B6611" t="str">
            <v>Electricity</v>
          </cell>
          <cell r="C6611" t="str">
            <v>Waynesboro</v>
          </cell>
          <cell r="D6611" t="str">
            <v>Dominion VA Power</v>
          </cell>
          <cell r="E6611">
            <v>41.45997553924839</v>
          </cell>
          <cell r="G6611" t="str">
            <v>$/MWh</v>
          </cell>
          <cell r="H6611">
            <v>17988</v>
          </cell>
          <cell r="I6611" t="str">
            <v>US</v>
          </cell>
          <cell r="J6611" t="str">
            <v>Greene</v>
          </cell>
          <cell r="K6611">
            <v>745782.04</v>
          </cell>
          <cell r="L6611">
            <v>745782.04</v>
          </cell>
          <cell r="M6611">
            <v>17988</v>
          </cell>
        </row>
        <row r="6612">
          <cell r="A6612">
            <v>38169</v>
          </cell>
          <cell r="B6612" t="str">
            <v>Electricity</v>
          </cell>
          <cell r="C6612" t="str">
            <v>Waynesboro</v>
          </cell>
          <cell r="D6612" t="str">
            <v>Dominion VA Power</v>
          </cell>
          <cell r="E6612">
            <v>41.594622902060763</v>
          </cell>
          <cell r="G6612" t="str">
            <v>$/MWh</v>
          </cell>
          <cell r="H6612">
            <v>18828</v>
          </cell>
          <cell r="I6612" t="str">
            <v>US</v>
          </cell>
          <cell r="J6612" t="str">
            <v>Greene</v>
          </cell>
          <cell r="K6612">
            <v>783143.56</v>
          </cell>
          <cell r="L6612">
            <v>783143.56</v>
          </cell>
          <cell r="M6612">
            <v>18828</v>
          </cell>
        </row>
        <row r="6613">
          <cell r="A6613">
            <v>38200</v>
          </cell>
          <cell r="B6613" t="str">
            <v>Electricity</v>
          </cell>
          <cell r="C6613" t="str">
            <v>Waynesboro</v>
          </cell>
          <cell r="D6613" t="str">
            <v>Dominion VA Power</v>
          </cell>
          <cell r="E6613">
            <v>41.383525390625003</v>
          </cell>
          <cell r="G6613" t="str">
            <v>$/MWh</v>
          </cell>
          <cell r="H6613">
            <v>18432</v>
          </cell>
          <cell r="I6613" t="str">
            <v>US</v>
          </cell>
          <cell r="J6613" t="str">
            <v>Greene</v>
          </cell>
          <cell r="K6613">
            <v>762781.14</v>
          </cell>
          <cell r="L6613">
            <v>762781.14</v>
          </cell>
          <cell r="M6613">
            <v>18432</v>
          </cell>
        </row>
        <row r="6614">
          <cell r="A6614">
            <v>38231</v>
          </cell>
          <cell r="B6614" t="str">
            <v>Electricity</v>
          </cell>
          <cell r="C6614" t="str">
            <v>Waynesboro</v>
          </cell>
          <cell r="D6614" t="str">
            <v>Dominion VA Power</v>
          </cell>
          <cell r="E6614">
            <v>42.5</v>
          </cell>
          <cell r="G6614" t="str">
            <v>$/MWh</v>
          </cell>
          <cell r="H6614">
            <v>16970</v>
          </cell>
          <cell r="I6614" t="str">
            <v>US</v>
          </cell>
          <cell r="J6614" t="str">
            <v>Greene</v>
          </cell>
          <cell r="K6614">
            <v>721225</v>
          </cell>
          <cell r="L6614">
            <v>721225</v>
          </cell>
          <cell r="M6614">
            <v>16970</v>
          </cell>
        </row>
        <row r="6615">
          <cell r="A6615">
            <v>38261</v>
          </cell>
          <cell r="B6615" t="str">
            <v>Electricity</v>
          </cell>
          <cell r="C6615" t="str">
            <v>Waynesboro</v>
          </cell>
          <cell r="D6615" t="str">
            <v>Dominion VA Power</v>
          </cell>
          <cell r="E6615">
            <v>42.5</v>
          </cell>
          <cell r="G6615" t="str">
            <v>$/MWh</v>
          </cell>
          <cell r="H6615">
            <v>16970</v>
          </cell>
          <cell r="I6615" t="str">
            <v>US</v>
          </cell>
          <cell r="J6615" t="str">
            <v>Greene</v>
          </cell>
          <cell r="K6615">
            <v>721225</v>
          </cell>
          <cell r="L6615">
            <v>721225</v>
          </cell>
          <cell r="M6615">
            <v>16970</v>
          </cell>
        </row>
        <row r="6616">
          <cell r="A6616">
            <v>38292</v>
          </cell>
          <cell r="B6616" t="str">
            <v>Electricity</v>
          </cell>
          <cell r="C6616" t="str">
            <v>Waynesboro</v>
          </cell>
          <cell r="D6616" t="str">
            <v>Dominion VA Power</v>
          </cell>
          <cell r="E6616">
            <v>42.5</v>
          </cell>
          <cell r="G6616" t="str">
            <v>$/MWh</v>
          </cell>
          <cell r="H6616">
            <v>16970</v>
          </cell>
          <cell r="I6616" t="str">
            <v>US</v>
          </cell>
          <cell r="J6616" t="str">
            <v>Greene</v>
          </cell>
          <cell r="K6616">
            <v>721225</v>
          </cell>
          <cell r="L6616">
            <v>721225</v>
          </cell>
          <cell r="M6616">
            <v>16970</v>
          </cell>
        </row>
        <row r="6617">
          <cell r="A6617">
            <v>38322</v>
          </cell>
          <cell r="B6617" t="str">
            <v>Electricity</v>
          </cell>
          <cell r="C6617" t="str">
            <v>Waynesboro</v>
          </cell>
          <cell r="D6617" t="str">
            <v>Dominion VA Power</v>
          </cell>
          <cell r="E6617">
            <v>42.5</v>
          </cell>
          <cell r="G6617" t="str">
            <v>$/MWh</v>
          </cell>
          <cell r="H6617">
            <v>16970</v>
          </cell>
          <cell r="I6617" t="str">
            <v>US</v>
          </cell>
          <cell r="J6617" t="str">
            <v>Greene</v>
          </cell>
          <cell r="K6617">
            <v>721225</v>
          </cell>
          <cell r="L6617">
            <v>721225</v>
          </cell>
          <cell r="M6617">
            <v>16970</v>
          </cell>
        </row>
        <row r="6618">
          <cell r="A6618">
            <v>38353</v>
          </cell>
          <cell r="B6618" t="str">
            <v>Electricity</v>
          </cell>
          <cell r="C6618" t="str">
            <v>Waynesboro</v>
          </cell>
          <cell r="D6618" t="str">
            <v>Dominion VA Power</v>
          </cell>
          <cell r="E6618">
            <v>42.5</v>
          </cell>
          <cell r="G6618" t="str">
            <v>$/MWh</v>
          </cell>
          <cell r="H6618">
            <v>16970</v>
          </cell>
          <cell r="I6618" t="str">
            <v>US</v>
          </cell>
          <cell r="J6618" t="str">
            <v>Greene</v>
          </cell>
          <cell r="K6618">
            <v>721225</v>
          </cell>
          <cell r="L6618">
            <v>721225</v>
          </cell>
          <cell r="M6618">
            <v>16970</v>
          </cell>
        </row>
        <row r="6619">
          <cell r="A6619">
            <v>38384</v>
          </cell>
          <cell r="B6619" t="str">
            <v>Electricity</v>
          </cell>
          <cell r="C6619" t="str">
            <v>Waynesboro</v>
          </cell>
          <cell r="D6619" t="str">
            <v>Dominion VA Power</v>
          </cell>
          <cell r="E6619">
            <v>42.5</v>
          </cell>
          <cell r="G6619" t="str">
            <v>$/MWh</v>
          </cell>
          <cell r="H6619">
            <v>16970</v>
          </cell>
          <cell r="I6619" t="str">
            <v>US</v>
          </cell>
          <cell r="J6619" t="str">
            <v>Greene</v>
          </cell>
          <cell r="K6619">
            <v>721225</v>
          </cell>
          <cell r="L6619">
            <v>721225</v>
          </cell>
          <cell r="M6619">
            <v>16970</v>
          </cell>
        </row>
        <row r="6620">
          <cell r="A6620">
            <v>38412</v>
          </cell>
          <cell r="B6620" t="str">
            <v>Electricity</v>
          </cell>
          <cell r="C6620" t="str">
            <v>Waynesboro</v>
          </cell>
          <cell r="D6620" t="str">
            <v>Dominion VA Power</v>
          </cell>
          <cell r="E6620">
            <v>42.5</v>
          </cell>
          <cell r="G6620" t="str">
            <v>$/MWh</v>
          </cell>
          <cell r="H6620">
            <v>16970</v>
          </cell>
          <cell r="I6620" t="str">
            <v>US</v>
          </cell>
          <cell r="J6620" t="str">
            <v>Greene</v>
          </cell>
          <cell r="K6620">
            <v>721225</v>
          </cell>
          <cell r="L6620">
            <v>721225</v>
          </cell>
          <cell r="M6620">
            <v>16970</v>
          </cell>
        </row>
        <row r="6621">
          <cell r="A6621">
            <v>38443</v>
          </cell>
          <cell r="B6621" t="str">
            <v>Electricity</v>
          </cell>
          <cell r="C6621" t="str">
            <v>Waynesboro</v>
          </cell>
          <cell r="D6621" t="str">
            <v>Dominion VA Power</v>
          </cell>
          <cell r="E6621">
            <v>42.5</v>
          </cell>
          <cell r="G6621" t="str">
            <v>$/MWh</v>
          </cell>
          <cell r="H6621">
            <v>16970</v>
          </cell>
          <cell r="I6621" t="str">
            <v>US</v>
          </cell>
          <cell r="J6621" t="str">
            <v>Greene</v>
          </cell>
          <cell r="K6621">
            <v>721225</v>
          </cell>
          <cell r="L6621">
            <v>721225</v>
          </cell>
          <cell r="M6621">
            <v>16970</v>
          </cell>
        </row>
        <row r="6622">
          <cell r="A6622">
            <v>38473</v>
          </cell>
          <cell r="B6622" t="str">
            <v>Electricity</v>
          </cell>
          <cell r="C6622" t="str">
            <v>Waynesboro</v>
          </cell>
          <cell r="D6622" t="str">
            <v>Dominion VA Power</v>
          </cell>
          <cell r="E6622">
            <v>42.5</v>
          </cell>
          <cell r="G6622" t="str">
            <v>$/MWh</v>
          </cell>
          <cell r="H6622">
            <v>16970</v>
          </cell>
          <cell r="I6622" t="str">
            <v>US</v>
          </cell>
          <cell r="J6622" t="str">
            <v>Greene</v>
          </cell>
          <cell r="K6622">
            <v>721225</v>
          </cell>
          <cell r="L6622">
            <v>721225</v>
          </cell>
          <cell r="M6622">
            <v>16970</v>
          </cell>
        </row>
        <row r="6623">
          <cell r="A6623">
            <v>38504</v>
          </cell>
          <cell r="B6623" t="str">
            <v>Electricity</v>
          </cell>
          <cell r="C6623" t="str">
            <v>Waynesboro</v>
          </cell>
          <cell r="D6623" t="str">
            <v>Dominion VA Power</v>
          </cell>
          <cell r="E6623">
            <v>42.5</v>
          </cell>
          <cell r="G6623" t="str">
            <v>$/MWh</v>
          </cell>
          <cell r="H6623">
            <v>16970</v>
          </cell>
          <cell r="I6623" t="str">
            <v>US</v>
          </cell>
          <cell r="J6623" t="str">
            <v>Greene</v>
          </cell>
          <cell r="K6623">
            <v>721225</v>
          </cell>
          <cell r="L6623">
            <v>721225</v>
          </cell>
          <cell r="M6623">
            <v>16970</v>
          </cell>
        </row>
        <row r="6624">
          <cell r="A6624">
            <v>38534</v>
          </cell>
          <cell r="B6624" t="str">
            <v>Electricity</v>
          </cell>
          <cell r="C6624" t="str">
            <v>Waynesboro</v>
          </cell>
          <cell r="D6624" t="str">
            <v>Dominion VA Power</v>
          </cell>
          <cell r="E6624">
            <v>42.5</v>
          </cell>
          <cell r="G6624" t="str">
            <v>$/MWh</v>
          </cell>
          <cell r="H6624">
            <v>16970</v>
          </cell>
          <cell r="I6624" t="str">
            <v>US</v>
          </cell>
          <cell r="J6624" t="str">
            <v>Greene</v>
          </cell>
          <cell r="K6624">
            <v>721225</v>
          </cell>
          <cell r="L6624">
            <v>721225</v>
          </cell>
          <cell r="M6624">
            <v>16970</v>
          </cell>
        </row>
        <row r="6625">
          <cell r="A6625">
            <v>38565</v>
          </cell>
          <cell r="B6625" t="str">
            <v>Electricity</v>
          </cell>
          <cell r="C6625" t="str">
            <v>Waynesboro</v>
          </cell>
          <cell r="D6625" t="str">
            <v>Dominion VA Power</v>
          </cell>
          <cell r="E6625">
            <v>42.5</v>
          </cell>
          <cell r="G6625" t="str">
            <v>$/MWh</v>
          </cell>
          <cell r="H6625">
            <v>16970</v>
          </cell>
          <cell r="I6625" t="str">
            <v>US</v>
          </cell>
          <cell r="J6625" t="str">
            <v>Greene</v>
          </cell>
          <cell r="K6625">
            <v>721225</v>
          </cell>
          <cell r="L6625">
            <v>721225</v>
          </cell>
          <cell r="M6625">
            <v>16970</v>
          </cell>
        </row>
        <row r="6626">
          <cell r="A6626">
            <v>38596</v>
          </cell>
          <cell r="B6626" t="str">
            <v>Electricity</v>
          </cell>
          <cell r="C6626" t="str">
            <v>Waynesboro</v>
          </cell>
          <cell r="D6626" t="str">
            <v>Dominion VA Power</v>
          </cell>
          <cell r="E6626">
            <v>42.5</v>
          </cell>
          <cell r="G6626" t="str">
            <v>$/MWh</v>
          </cell>
          <cell r="H6626">
            <v>16970</v>
          </cell>
          <cell r="I6626" t="str">
            <v>US</v>
          </cell>
          <cell r="J6626" t="str">
            <v>Greene</v>
          </cell>
          <cell r="K6626">
            <v>721225</v>
          </cell>
          <cell r="L6626">
            <v>721225</v>
          </cell>
          <cell r="M6626">
            <v>16970</v>
          </cell>
        </row>
        <row r="6627">
          <cell r="A6627">
            <v>38626</v>
          </cell>
          <cell r="B6627" t="str">
            <v>Electricity</v>
          </cell>
          <cell r="C6627" t="str">
            <v>Waynesboro</v>
          </cell>
          <cell r="D6627" t="str">
            <v>Dominion VA Power</v>
          </cell>
          <cell r="E6627">
            <v>42.5</v>
          </cell>
          <cell r="G6627" t="str">
            <v>$/MWh</v>
          </cell>
          <cell r="H6627">
            <v>16970</v>
          </cell>
          <cell r="I6627" t="str">
            <v>US</v>
          </cell>
          <cell r="J6627" t="str">
            <v>Greene</v>
          </cell>
          <cell r="K6627">
            <v>721225</v>
          </cell>
          <cell r="L6627">
            <v>721225</v>
          </cell>
          <cell r="M6627">
            <v>16970</v>
          </cell>
        </row>
        <row r="6628">
          <cell r="A6628">
            <v>38657</v>
          </cell>
          <cell r="B6628" t="str">
            <v>Electricity</v>
          </cell>
          <cell r="C6628" t="str">
            <v>Waynesboro</v>
          </cell>
          <cell r="D6628" t="str">
            <v>Dominion VA Power</v>
          </cell>
          <cell r="E6628">
            <v>42.5</v>
          </cell>
          <cell r="G6628" t="str">
            <v>$/MWh</v>
          </cell>
          <cell r="H6628">
            <v>16970</v>
          </cell>
          <cell r="I6628" t="str">
            <v>US</v>
          </cell>
          <cell r="J6628" t="str">
            <v>Greene</v>
          </cell>
          <cell r="K6628">
            <v>721225</v>
          </cell>
          <cell r="L6628">
            <v>721225</v>
          </cell>
          <cell r="M6628">
            <v>16970</v>
          </cell>
        </row>
        <row r="6629">
          <cell r="A6629">
            <v>38687</v>
          </cell>
          <cell r="B6629" t="str">
            <v>Electricity</v>
          </cell>
          <cell r="C6629" t="str">
            <v>Waynesboro</v>
          </cell>
          <cell r="D6629" t="str">
            <v>Dominion VA Power</v>
          </cell>
          <cell r="E6629">
            <v>42.5</v>
          </cell>
          <cell r="G6629" t="str">
            <v>$/MWh</v>
          </cell>
          <cell r="H6629">
            <v>16970</v>
          </cell>
          <cell r="I6629" t="str">
            <v>US</v>
          </cell>
          <cell r="J6629" t="str">
            <v>Greene</v>
          </cell>
          <cell r="K6629">
            <v>721225</v>
          </cell>
          <cell r="L6629">
            <v>721225</v>
          </cell>
          <cell r="M6629">
            <v>16970</v>
          </cell>
        </row>
        <row r="6630">
          <cell r="A6630">
            <v>38108</v>
          </cell>
          <cell r="B6630" t="str">
            <v>Coal</v>
          </cell>
          <cell r="C6630" t="str">
            <v>Camden</v>
          </cell>
          <cell r="D6630" t="str">
            <v>White River</v>
          </cell>
          <cell r="E6630">
            <v>49.025022111684805</v>
          </cell>
          <cell r="F6630">
            <v>18.59</v>
          </cell>
          <cell r="G6630" t="str">
            <v>$/ton</v>
          </cell>
          <cell r="H6630">
            <v>1322.83</v>
          </cell>
          <cell r="I6630" t="str">
            <v>US</v>
          </cell>
          <cell r="J6630" t="str">
            <v>Greene</v>
          </cell>
          <cell r="K6630">
            <v>89443.179700000008</v>
          </cell>
          <cell r="L6630">
            <v>64851.770000000004</v>
          </cell>
          <cell r="M6630">
            <v>1322.83</v>
          </cell>
        </row>
        <row r="6631">
          <cell r="A6631">
            <v>38108</v>
          </cell>
          <cell r="B6631" t="str">
            <v>Coal</v>
          </cell>
          <cell r="C6631" t="str">
            <v>Camden</v>
          </cell>
          <cell r="D6631" t="str">
            <v>White River</v>
          </cell>
          <cell r="E6631">
            <v>48.19135981467381</v>
          </cell>
          <cell r="F6631">
            <v>18.59</v>
          </cell>
          <cell r="G6631" t="str">
            <v>$/ton</v>
          </cell>
          <cell r="H6631">
            <v>1234.58</v>
          </cell>
          <cell r="I6631" t="str">
            <v>US</v>
          </cell>
          <cell r="J6631" t="str">
            <v>Greene</v>
          </cell>
          <cell r="K6631">
            <v>82446.931199999977</v>
          </cell>
          <cell r="L6631">
            <v>59496.088999999985</v>
          </cell>
          <cell r="M6631">
            <v>1234.58</v>
          </cell>
        </row>
        <row r="6632">
          <cell r="A6632">
            <v>38108</v>
          </cell>
          <cell r="B6632" t="str">
            <v>Coal</v>
          </cell>
          <cell r="C6632" t="str">
            <v>Camden</v>
          </cell>
          <cell r="D6632" t="str">
            <v>White River</v>
          </cell>
          <cell r="E6632">
            <v>77.449986171291599</v>
          </cell>
          <cell r="G6632" t="str">
            <v>$/ton</v>
          </cell>
          <cell r="H6632">
            <v>325.41000000000003</v>
          </cell>
          <cell r="I6632" t="str">
            <v>US</v>
          </cell>
          <cell r="J6632" t="str">
            <v>Greene</v>
          </cell>
          <cell r="K6632">
            <v>25203</v>
          </cell>
          <cell r="L6632">
            <v>25203</v>
          </cell>
          <cell r="M6632">
            <v>325.41000000000003</v>
          </cell>
        </row>
        <row r="6633">
          <cell r="A6633">
            <v>38108</v>
          </cell>
          <cell r="B6633" t="str">
            <v>Coal</v>
          </cell>
          <cell r="C6633" t="str">
            <v>Camden</v>
          </cell>
          <cell r="D6633" t="str">
            <v>White River</v>
          </cell>
          <cell r="E6633">
            <v>77.45002506265665</v>
          </cell>
          <cell r="G6633" t="str">
            <v>$/ton</v>
          </cell>
          <cell r="H6633">
            <v>199.5</v>
          </cell>
          <cell r="I6633" t="str">
            <v>US</v>
          </cell>
          <cell r="J6633" t="str">
            <v>Greene</v>
          </cell>
          <cell r="K6633">
            <v>15451.280000000002</v>
          </cell>
          <cell r="L6633">
            <v>15451.280000000002</v>
          </cell>
          <cell r="M6633">
            <v>199.5</v>
          </cell>
        </row>
        <row r="6634">
          <cell r="A6634">
            <v>38108</v>
          </cell>
          <cell r="B6634" t="str">
            <v>Coal</v>
          </cell>
          <cell r="C6634" t="str">
            <v>Camden</v>
          </cell>
          <cell r="D6634" t="str">
            <v>White River</v>
          </cell>
          <cell r="E6634">
            <v>47.944487821154489</v>
          </cell>
          <cell r="F6634">
            <v>18.59</v>
          </cell>
          <cell r="G6634" t="str">
            <v>$/ton</v>
          </cell>
          <cell r="H6634">
            <v>1498.5</v>
          </cell>
          <cell r="I6634" t="str">
            <v>US</v>
          </cell>
          <cell r="J6634" t="str">
            <v>Greene</v>
          </cell>
          <cell r="K6634">
            <v>99701.93</v>
          </cell>
          <cell r="L6634">
            <v>71844.815000000002</v>
          </cell>
          <cell r="M6634">
            <v>1498.5</v>
          </cell>
        </row>
        <row r="6635">
          <cell r="A6635">
            <v>38108</v>
          </cell>
          <cell r="B6635" t="str">
            <v>Coal</v>
          </cell>
          <cell r="C6635" t="str">
            <v>Camden</v>
          </cell>
          <cell r="D6635" t="str">
            <v>White River</v>
          </cell>
          <cell r="E6635">
            <v>48.624298800642165</v>
          </cell>
          <cell r="F6635">
            <v>18.59</v>
          </cell>
          <cell r="G6635" t="str">
            <v>$/ton</v>
          </cell>
          <cell r="H6635">
            <v>1058.9000000000001</v>
          </cell>
          <cell r="I6635" t="str">
            <v>US</v>
          </cell>
          <cell r="J6635" t="str">
            <v>Greene</v>
          </cell>
          <cell r="K6635">
            <v>71173.221000000005</v>
          </cell>
          <cell r="L6635">
            <v>51488.27</v>
          </cell>
          <cell r="M6635">
            <v>1058.9000000000001</v>
          </cell>
        </row>
        <row r="6636">
          <cell r="A6636">
            <v>38139</v>
          </cell>
          <cell r="B6636" t="str">
            <v>Coal</v>
          </cell>
          <cell r="C6636" t="str">
            <v>Camden</v>
          </cell>
          <cell r="D6636" t="str">
            <v>White River</v>
          </cell>
          <cell r="E6636">
            <v>47.672562775463994</v>
          </cell>
          <cell r="F6636">
            <v>18.59</v>
          </cell>
          <cell r="G6636" t="str">
            <v>$/ton</v>
          </cell>
          <cell r="H6636">
            <v>1236.55</v>
          </cell>
          <cell r="I6636" t="str">
            <v>US</v>
          </cell>
          <cell r="J6636" t="str">
            <v>Greene</v>
          </cell>
          <cell r="K6636">
            <v>81936.971999999994</v>
          </cell>
          <cell r="L6636">
            <v>58949.5075</v>
          </cell>
          <cell r="M6636">
            <v>1236.55</v>
          </cell>
        </row>
        <row r="6637">
          <cell r="A6637">
            <v>38139</v>
          </cell>
          <cell r="B6637" t="str">
            <v>Coal</v>
          </cell>
          <cell r="C6637" t="str">
            <v>Camden</v>
          </cell>
          <cell r="D6637" t="str">
            <v>White River</v>
          </cell>
          <cell r="E6637">
            <v>48.373839360106643</v>
          </cell>
          <cell r="F6637">
            <v>18.59</v>
          </cell>
          <cell r="G6637" t="str">
            <v>$/ton</v>
          </cell>
          <cell r="H6637">
            <v>1500.25</v>
          </cell>
          <cell r="I6637" t="str">
            <v>US</v>
          </cell>
          <cell r="J6637" t="str">
            <v>Greene</v>
          </cell>
          <cell r="K6637">
            <v>100462.5</v>
          </cell>
          <cell r="L6637">
            <v>72572.852499999994</v>
          </cell>
          <cell r="M6637">
            <v>1500.25</v>
          </cell>
        </row>
        <row r="6638">
          <cell r="A6638">
            <v>38139</v>
          </cell>
          <cell r="B6638" t="str">
            <v>Coal</v>
          </cell>
          <cell r="C6638" t="str">
            <v>Camden</v>
          </cell>
          <cell r="D6638" t="str">
            <v>White River</v>
          </cell>
          <cell r="E6638">
            <v>48.524095796676441</v>
          </cell>
          <cell r="F6638">
            <v>18.59</v>
          </cell>
          <cell r="G6638" t="str">
            <v>$/ton</v>
          </cell>
          <cell r="H6638">
            <v>265.98</v>
          </cell>
          <cell r="I6638" t="str">
            <v>US</v>
          </cell>
          <cell r="J6638" t="str">
            <v>Greene</v>
          </cell>
          <cell r="K6638">
            <v>17851.0072</v>
          </cell>
          <cell r="L6638">
            <v>12906.439</v>
          </cell>
          <cell r="M6638">
            <v>265.98</v>
          </cell>
        </row>
        <row r="6639">
          <cell r="A6639">
            <v>38139</v>
          </cell>
          <cell r="B6639" t="str">
            <v>Coal</v>
          </cell>
          <cell r="C6639" t="str">
            <v>Camden</v>
          </cell>
          <cell r="D6639" t="str">
            <v>White River</v>
          </cell>
          <cell r="E6639">
            <v>47.658245281059081</v>
          </cell>
          <cell r="F6639">
            <v>18.59</v>
          </cell>
          <cell r="G6639" t="str">
            <v>$/ton</v>
          </cell>
          <cell r="H6639">
            <v>1059.03</v>
          </cell>
          <cell r="I6639" t="str">
            <v>US</v>
          </cell>
          <cell r="J6639" t="str">
            <v>Greene</v>
          </cell>
          <cell r="K6639">
            <v>70158.879199999996</v>
          </cell>
          <cell r="L6639">
            <v>50471.511500000001</v>
          </cell>
          <cell r="M6639">
            <v>1059.03</v>
          </cell>
        </row>
        <row r="6640">
          <cell r="A6640">
            <v>38139</v>
          </cell>
          <cell r="B6640" t="str">
            <v>Coal</v>
          </cell>
          <cell r="C6640" t="str">
            <v>Camden</v>
          </cell>
          <cell r="D6640" t="str">
            <v>White River</v>
          </cell>
          <cell r="E6640">
            <v>77.449994096115248</v>
          </cell>
          <cell r="G6640" t="str">
            <v>$/ton</v>
          </cell>
          <cell r="H6640">
            <v>480.93</v>
          </cell>
          <cell r="I6640" t="str">
            <v>US</v>
          </cell>
          <cell r="J6640" t="str">
            <v>Greene</v>
          </cell>
          <cell r="K6640">
            <v>37248.025660644707</v>
          </cell>
          <cell r="L6640">
            <v>37248.025660644707</v>
          </cell>
          <cell r="M6640">
            <v>480.93</v>
          </cell>
        </row>
        <row r="6641">
          <cell r="A6641">
            <v>38139</v>
          </cell>
          <cell r="B6641" t="str">
            <v>Coal</v>
          </cell>
          <cell r="C6641" t="str">
            <v>Camden</v>
          </cell>
          <cell r="D6641" t="str">
            <v>White River</v>
          </cell>
          <cell r="E6641">
            <v>109</v>
          </cell>
          <cell r="G6641" t="str">
            <v>$/ton</v>
          </cell>
          <cell r="H6641">
            <v>1124.73</v>
          </cell>
          <cell r="I6641" t="str">
            <v>US</v>
          </cell>
          <cell r="J6641" t="str">
            <v>Greene</v>
          </cell>
          <cell r="K6641">
            <v>122595.57</v>
          </cell>
          <cell r="L6641">
            <v>122595.57</v>
          </cell>
          <cell r="M6641">
            <v>1124.73</v>
          </cell>
        </row>
        <row r="6642">
          <cell r="A6642">
            <v>38169</v>
          </cell>
          <cell r="B6642" t="str">
            <v>Coal</v>
          </cell>
          <cell r="C6642" t="str">
            <v>Camden</v>
          </cell>
          <cell r="D6642" t="str">
            <v>White River</v>
          </cell>
          <cell r="E6642">
            <v>48.577781641705691</v>
          </cell>
          <cell r="F6642">
            <v>18.59</v>
          </cell>
          <cell r="G6642" t="str">
            <v>$/ton</v>
          </cell>
          <cell r="H6642">
            <v>1941.03</v>
          </cell>
          <cell r="I6642" t="str">
            <v>US</v>
          </cell>
          <cell r="J6642" t="str">
            <v>Greene</v>
          </cell>
          <cell r="K6642">
            <v>130374.67919999998</v>
          </cell>
          <cell r="L6642">
            <v>94290.931499999992</v>
          </cell>
          <cell r="M6642">
            <v>1941.03</v>
          </cell>
        </row>
        <row r="6643">
          <cell r="A6643">
            <v>38169</v>
          </cell>
          <cell r="B6643" t="str">
            <v>Coal</v>
          </cell>
          <cell r="C6643" t="str">
            <v>Camden</v>
          </cell>
          <cell r="D6643" t="str">
            <v>White River</v>
          </cell>
          <cell r="E6643">
            <v>59.333469162995584</v>
          </cell>
          <cell r="F6643">
            <v>18.59</v>
          </cell>
          <cell r="G6643" t="str">
            <v>$/ton</v>
          </cell>
          <cell r="H6643">
            <v>908</v>
          </cell>
          <cell r="I6643" t="str">
            <v>US</v>
          </cell>
          <cell r="J6643" t="str">
            <v>Greene</v>
          </cell>
          <cell r="K6643">
            <v>70754.509999999995</v>
          </cell>
          <cell r="L6643">
            <v>53874.789999999994</v>
          </cell>
          <cell r="M6643">
            <v>908</v>
          </cell>
        </row>
        <row r="6644">
          <cell r="A6644">
            <v>38169</v>
          </cell>
          <cell r="B6644" t="str">
            <v>Coal</v>
          </cell>
          <cell r="C6644" t="str">
            <v>Camden</v>
          </cell>
          <cell r="D6644" t="str">
            <v>White River</v>
          </cell>
          <cell r="E6644">
            <v>48.019625781710182</v>
          </cell>
          <cell r="F6644">
            <v>18.59</v>
          </cell>
          <cell r="G6644" t="str">
            <v>$/ton</v>
          </cell>
          <cell r="H6644">
            <v>2474.5749999999998</v>
          </cell>
          <cell r="I6644" t="str">
            <v>US</v>
          </cell>
          <cell r="J6644" t="str">
            <v>Greene</v>
          </cell>
          <cell r="K6644">
            <v>164830.51471877546</v>
          </cell>
          <cell r="L6644">
            <v>118828.16546877546</v>
          </cell>
          <cell r="M6644">
            <v>2474.5749999999998</v>
          </cell>
        </row>
        <row r="6645">
          <cell r="A6645">
            <v>38169</v>
          </cell>
          <cell r="B6645" t="str">
            <v>Coal</v>
          </cell>
          <cell r="C6645" t="str">
            <v>Camden</v>
          </cell>
          <cell r="D6645" t="str">
            <v>White River</v>
          </cell>
          <cell r="E6645">
            <v>48.477599252046922</v>
          </cell>
          <cell r="F6645">
            <v>18.59</v>
          </cell>
          <cell r="G6645" t="str">
            <v>$/ton</v>
          </cell>
          <cell r="H6645">
            <v>1846.3724999999999</v>
          </cell>
          <cell r="I6645" t="str">
            <v>US</v>
          </cell>
          <cell r="J6645" t="str">
            <v>Greene</v>
          </cell>
          <cell r="K6645">
            <v>123831.77089999999</v>
          </cell>
          <cell r="L6645">
            <v>89507.706124999997</v>
          </cell>
          <cell r="M6645">
            <v>1846.3724999999999</v>
          </cell>
        </row>
        <row r="6646">
          <cell r="A6646">
            <v>38169</v>
          </cell>
          <cell r="B6646" t="str">
            <v>Coal</v>
          </cell>
          <cell r="C6646" t="str">
            <v>Camden</v>
          </cell>
          <cell r="D6646" t="str">
            <v>White River</v>
          </cell>
          <cell r="E6646">
            <v>59.33346872003159</v>
          </cell>
          <cell r="F6646">
            <v>18.59</v>
          </cell>
          <cell r="G6646" t="str">
            <v>$/ton</v>
          </cell>
          <cell r="H6646">
            <v>886.35</v>
          </cell>
          <cell r="I6646" t="str">
            <v>US</v>
          </cell>
          <cell r="J6646" t="str">
            <v>Greene</v>
          </cell>
          <cell r="K6646">
            <v>69067.46650000001</v>
          </cell>
          <cell r="L6646">
            <v>52590.22</v>
          </cell>
          <cell r="M6646">
            <v>886.35</v>
          </cell>
        </row>
        <row r="6647">
          <cell r="A6647">
            <v>38169</v>
          </cell>
          <cell r="B6647" t="str">
            <v>Coal</v>
          </cell>
          <cell r="C6647" t="str">
            <v>Camden</v>
          </cell>
          <cell r="D6647" t="str">
            <v>White River</v>
          </cell>
          <cell r="E6647">
            <v>109</v>
          </cell>
          <cell r="G6647" t="str">
            <v>$/ton</v>
          </cell>
          <cell r="H6647">
            <v>1549.6</v>
          </cell>
          <cell r="I6647" t="str">
            <v>US</v>
          </cell>
          <cell r="J6647" t="str">
            <v>Greene</v>
          </cell>
          <cell r="K6647">
            <v>168906.4</v>
          </cell>
          <cell r="L6647">
            <v>168906.4</v>
          </cell>
          <cell r="M6647">
            <v>1549.6</v>
          </cell>
        </row>
        <row r="6648">
          <cell r="A6648">
            <v>38169</v>
          </cell>
          <cell r="B6648" t="str">
            <v>Coal</v>
          </cell>
          <cell r="C6648" t="str">
            <v>Camden</v>
          </cell>
          <cell r="D6648" t="str">
            <v>White River</v>
          </cell>
          <cell r="E6648">
            <v>110.42538912138579</v>
          </cell>
          <cell r="G6648" t="str">
            <v>$/ton</v>
          </cell>
          <cell r="H6648">
            <v>1963.1085</v>
          </cell>
          <cell r="I6648" t="str">
            <v>US</v>
          </cell>
          <cell r="J6648" t="str">
            <v>Greene</v>
          </cell>
          <cell r="K6648">
            <v>216777.02</v>
          </cell>
          <cell r="L6648">
            <v>216777.02</v>
          </cell>
          <cell r="M6648">
            <v>1963.1085</v>
          </cell>
        </row>
        <row r="6649">
          <cell r="A6649">
            <v>38200</v>
          </cell>
          <cell r="B6649" t="str">
            <v>Coal</v>
          </cell>
          <cell r="C6649" t="str">
            <v>Camden</v>
          </cell>
          <cell r="D6649" t="str">
            <v>White River</v>
          </cell>
          <cell r="E6649">
            <v>65.64</v>
          </cell>
          <cell r="G6649" t="str">
            <v>$/ton</v>
          </cell>
          <cell r="H6649">
            <v>6066.666666666667</v>
          </cell>
          <cell r="I6649" t="str">
            <v>US</v>
          </cell>
          <cell r="J6649" t="str">
            <v>Greene</v>
          </cell>
          <cell r="K6649">
            <v>398216</v>
          </cell>
          <cell r="L6649">
            <v>398216</v>
          </cell>
          <cell r="M6649">
            <v>6066.666666666667</v>
          </cell>
        </row>
        <row r="6650">
          <cell r="A6650">
            <v>38231</v>
          </cell>
          <cell r="B6650" t="str">
            <v>Coal</v>
          </cell>
          <cell r="C6650" t="str">
            <v>Camden</v>
          </cell>
          <cell r="D6650" t="str">
            <v>White River</v>
          </cell>
          <cell r="E6650">
            <v>65.64</v>
          </cell>
          <cell r="G6650" t="str">
            <v>$/ton</v>
          </cell>
          <cell r="H6650">
            <v>6066.666666666667</v>
          </cell>
          <cell r="I6650" t="str">
            <v>US</v>
          </cell>
          <cell r="J6650" t="str">
            <v>Greene</v>
          </cell>
          <cell r="K6650">
            <v>398216</v>
          </cell>
          <cell r="L6650">
            <v>398216</v>
          </cell>
          <cell r="M6650">
            <v>6066.666666666667</v>
          </cell>
        </row>
        <row r="6651">
          <cell r="A6651">
            <v>38261</v>
          </cell>
          <cell r="B6651" t="str">
            <v>Coal</v>
          </cell>
          <cell r="C6651" t="str">
            <v>Camden</v>
          </cell>
          <cell r="D6651" t="str">
            <v>White River</v>
          </cell>
          <cell r="E6651">
            <v>65.64</v>
          </cell>
          <cell r="G6651" t="str">
            <v>$/ton</v>
          </cell>
          <cell r="H6651">
            <v>6066.666666666667</v>
          </cell>
          <cell r="I6651" t="str">
            <v>US</v>
          </cell>
          <cell r="J6651" t="str">
            <v>Greene</v>
          </cell>
          <cell r="K6651">
            <v>398216</v>
          </cell>
          <cell r="L6651">
            <v>398216</v>
          </cell>
          <cell r="M6651">
            <v>6066.666666666667</v>
          </cell>
        </row>
        <row r="6652">
          <cell r="A6652">
            <v>38292</v>
          </cell>
          <cell r="B6652" t="str">
            <v>Coal</v>
          </cell>
          <cell r="C6652" t="str">
            <v>Camden</v>
          </cell>
          <cell r="D6652" t="str">
            <v>White River</v>
          </cell>
          <cell r="E6652">
            <v>65.64</v>
          </cell>
          <cell r="G6652" t="str">
            <v>$/ton</v>
          </cell>
          <cell r="H6652">
            <v>6066.666666666667</v>
          </cell>
          <cell r="I6652" t="str">
            <v>US</v>
          </cell>
          <cell r="J6652" t="str">
            <v>Greene</v>
          </cell>
          <cell r="K6652">
            <v>398216</v>
          </cell>
          <cell r="L6652">
            <v>398216</v>
          </cell>
          <cell r="M6652">
            <v>6066.666666666667</v>
          </cell>
        </row>
        <row r="6653">
          <cell r="A6653">
            <v>38322</v>
          </cell>
          <cell r="B6653" t="str">
            <v>Coal</v>
          </cell>
          <cell r="C6653" t="str">
            <v>Camden</v>
          </cell>
          <cell r="D6653" t="str">
            <v>White River</v>
          </cell>
          <cell r="E6653">
            <v>65.64</v>
          </cell>
          <cell r="G6653" t="str">
            <v>$/ton</v>
          </cell>
          <cell r="H6653">
            <v>6066.666666666667</v>
          </cell>
          <cell r="I6653" t="str">
            <v>US</v>
          </cell>
          <cell r="J6653" t="str">
            <v>Greene</v>
          </cell>
          <cell r="K6653">
            <v>398216</v>
          </cell>
          <cell r="L6653">
            <v>398216</v>
          </cell>
          <cell r="M6653">
            <v>6066.666666666667</v>
          </cell>
        </row>
        <row r="6654">
          <cell r="A6654">
            <v>38353</v>
          </cell>
          <cell r="B6654" t="str">
            <v>Coal</v>
          </cell>
          <cell r="C6654" t="str">
            <v>Camden</v>
          </cell>
          <cell r="D6654" t="str">
            <v>White River</v>
          </cell>
          <cell r="E6654">
            <v>64.69</v>
          </cell>
          <cell r="F6654">
            <v>18.59</v>
          </cell>
          <cell r="G6654" t="str">
            <v>$/ton</v>
          </cell>
          <cell r="H6654">
            <v>6066.666666666667</v>
          </cell>
          <cell r="I6654" t="str">
            <v>US</v>
          </cell>
          <cell r="J6654" t="str">
            <v>Greene</v>
          </cell>
          <cell r="K6654">
            <v>505232.00000000006</v>
          </cell>
          <cell r="L6654">
            <v>392452.66666666669</v>
          </cell>
          <cell r="M6654">
            <v>6066.666666666667</v>
          </cell>
        </row>
        <row r="6655">
          <cell r="A6655">
            <v>38384</v>
          </cell>
          <cell r="B6655" t="str">
            <v>Coal</v>
          </cell>
          <cell r="C6655" t="str">
            <v>Camden</v>
          </cell>
          <cell r="D6655" t="str">
            <v>White River</v>
          </cell>
          <cell r="E6655">
            <v>64.69</v>
          </cell>
          <cell r="F6655">
            <v>18.59</v>
          </cell>
          <cell r="G6655" t="str">
            <v>$/ton</v>
          </cell>
          <cell r="H6655">
            <v>6066.666666666667</v>
          </cell>
          <cell r="I6655" t="str">
            <v>US</v>
          </cell>
          <cell r="J6655" t="str">
            <v>Greene</v>
          </cell>
          <cell r="K6655">
            <v>505232.00000000006</v>
          </cell>
          <cell r="L6655">
            <v>392452.66666666669</v>
          </cell>
          <cell r="M6655">
            <v>6066.666666666667</v>
          </cell>
        </row>
        <row r="6656">
          <cell r="A6656">
            <v>38412</v>
          </cell>
          <cell r="B6656" t="str">
            <v>Coal</v>
          </cell>
          <cell r="C6656" t="str">
            <v>Camden</v>
          </cell>
          <cell r="D6656" t="str">
            <v>White River</v>
          </cell>
          <cell r="E6656">
            <v>64.69</v>
          </cell>
          <cell r="F6656">
            <v>18.59</v>
          </cell>
          <cell r="G6656" t="str">
            <v>$/ton</v>
          </cell>
          <cell r="H6656">
            <v>6066.666666666667</v>
          </cell>
          <cell r="I6656" t="str">
            <v>US</v>
          </cell>
          <cell r="J6656" t="str">
            <v>Greene</v>
          </cell>
          <cell r="K6656">
            <v>505232.00000000006</v>
          </cell>
          <cell r="L6656">
            <v>392452.66666666669</v>
          </cell>
          <cell r="M6656">
            <v>6066.666666666667</v>
          </cell>
        </row>
        <row r="6657">
          <cell r="A6657">
            <v>38443</v>
          </cell>
          <cell r="B6657" t="str">
            <v>Coal</v>
          </cell>
          <cell r="C6657" t="str">
            <v>Camden</v>
          </cell>
          <cell r="D6657" t="str">
            <v>White River</v>
          </cell>
          <cell r="E6657">
            <v>64.69</v>
          </cell>
          <cell r="F6657">
            <v>18.59</v>
          </cell>
          <cell r="G6657" t="str">
            <v>$/ton</v>
          </cell>
          <cell r="H6657">
            <v>6066.666666666667</v>
          </cell>
          <cell r="I6657" t="str">
            <v>US</v>
          </cell>
          <cell r="J6657" t="str">
            <v>Greene</v>
          </cell>
          <cell r="K6657">
            <v>505232.00000000006</v>
          </cell>
          <cell r="L6657">
            <v>392452.66666666669</v>
          </cell>
          <cell r="M6657">
            <v>6066.666666666667</v>
          </cell>
        </row>
        <row r="6658">
          <cell r="A6658">
            <v>38473</v>
          </cell>
          <cell r="B6658" t="str">
            <v>Coal</v>
          </cell>
          <cell r="C6658" t="str">
            <v>Camden</v>
          </cell>
          <cell r="D6658" t="str">
            <v>White River</v>
          </cell>
          <cell r="E6658">
            <v>64.69</v>
          </cell>
          <cell r="F6658">
            <v>18.59</v>
          </cell>
          <cell r="G6658" t="str">
            <v>$/ton</v>
          </cell>
          <cell r="H6658">
            <v>6066.666666666667</v>
          </cell>
          <cell r="I6658" t="str">
            <v>US</v>
          </cell>
          <cell r="J6658" t="str">
            <v>Greene</v>
          </cell>
          <cell r="K6658">
            <v>505232.00000000006</v>
          </cell>
          <cell r="L6658">
            <v>392452.66666666669</v>
          </cell>
          <cell r="M6658">
            <v>6066.666666666667</v>
          </cell>
        </row>
        <row r="6659">
          <cell r="A6659">
            <v>38504</v>
          </cell>
          <cell r="B6659" t="str">
            <v>Coal</v>
          </cell>
          <cell r="C6659" t="str">
            <v>Camden</v>
          </cell>
          <cell r="D6659" t="str">
            <v>White River</v>
          </cell>
          <cell r="E6659">
            <v>64.69</v>
          </cell>
          <cell r="F6659">
            <v>18.59</v>
          </cell>
          <cell r="G6659" t="str">
            <v>$/ton</v>
          </cell>
          <cell r="H6659">
            <v>6066.666666666667</v>
          </cell>
          <cell r="I6659" t="str">
            <v>US</v>
          </cell>
          <cell r="J6659" t="str">
            <v>Greene</v>
          </cell>
          <cell r="K6659">
            <v>505232.00000000006</v>
          </cell>
          <cell r="L6659">
            <v>392452.66666666669</v>
          </cell>
          <cell r="M6659">
            <v>6066.666666666667</v>
          </cell>
        </row>
        <row r="6660">
          <cell r="A6660">
            <v>38534</v>
          </cell>
          <cell r="B6660" t="str">
            <v>Coal</v>
          </cell>
          <cell r="C6660" t="str">
            <v>Camden</v>
          </cell>
          <cell r="D6660" t="str">
            <v>White River</v>
          </cell>
          <cell r="E6660">
            <v>64.69</v>
          </cell>
          <cell r="F6660">
            <v>18.59</v>
          </cell>
          <cell r="G6660" t="str">
            <v>$/ton</v>
          </cell>
          <cell r="H6660">
            <v>6066.666666666667</v>
          </cell>
          <cell r="I6660" t="str">
            <v>US</v>
          </cell>
          <cell r="J6660" t="str">
            <v>Greene</v>
          </cell>
          <cell r="K6660">
            <v>505232.00000000006</v>
          </cell>
          <cell r="L6660">
            <v>392452.66666666669</v>
          </cell>
          <cell r="M6660">
            <v>6066.666666666667</v>
          </cell>
        </row>
        <row r="6661">
          <cell r="A6661">
            <v>38565</v>
          </cell>
          <cell r="B6661" t="str">
            <v>Coal</v>
          </cell>
          <cell r="C6661" t="str">
            <v>Camden</v>
          </cell>
          <cell r="D6661" t="str">
            <v>White River</v>
          </cell>
          <cell r="E6661">
            <v>64.69</v>
          </cell>
          <cell r="F6661">
            <v>18.59</v>
          </cell>
          <cell r="G6661" t="str">
            <v>$/ton</v>
          </cell>
          <cell r="H6661">
            <v>6066.666666666667</v>
          </cell>
          <cell r="I6661" t="str">
            <v>US</v>
          </cell>
          <cell r="J6661" t="str">
            <v>Greene</v>
          </cell>
          <cell r="K6661">
            <v>505232.00000000006</v>
          </cell>
          <cell r="L6661">
            <v>392452.66666666669</v>
          </cell>
          <cell r="M6661">
            <v>6066.666666666667</v>
          </cell>
        </row>
        <row r="6662">
          <cell r="A6662">
            <v>38596</v>
          </cell>
          <cell r="B6662" t="str">
            <v>Coal</v>
          </cell>
          <cell r="C6662" t="str">
            <v>Camden</v>
          </cell>
          <cell r="D6662" t="str">
            <v>White River</v>
          </cell>
          <cell r="E6662">
            <v>64.69</v>
          </cell>
          <cell r="F6662">
            <v>18.59</v>
          </cell>
          <cell r="G6662" t="str">
            <v>$/ton</v>
          </cell>
          <cell r="H6662">
            <v>6066.666666666667</v>
          </cell>
          <cell r="I6662" t="str">
            <v>US</v>
          </cell>
          <cell r="J6662" t="str">
            <v>Greene</v>
          </cell>
          <cell r="K6662">
            <v>505232.00000000006</v>
          </cell>
          <cell r="L6662">
            <v>392452.66666666669</v>
          </cell>
          <cell r="M6662">
            <v>6066.666666666667</v>
          </cell>
        </row>
        <row r="6663">
          <cell r="A6663">
            <v>38626</v>
          </cell>
          <cell r="B6663" t="str">
            <v>Coal</v>
          </cell>
          <cell r="C6663" t="str">
            <v>Camden</v>
          </cell>
          <cell r="D6663" t="str">
            <v>White River</v>
          </cell>
          <cell r="E6663">
            <v>64.69</v>
          </cell>
          <cell r="F6663">
            <v>18.59</v>
          </cell>
          <cell r="G6663" t="str">
            <v>$/ton</v>
          </cell>
          <cell r="H6663">
            <v>6066.666666666667</v>
          </cell>
          <cell r="I6663" t="str">
            <v>US</v>
          </cell>
          <cell r="J6663" t="str">
            <v>Greene</v>
          </cell>
          <cell r="K6663">
            <v>505232.00000000006</v>
          </cell>
          <cell r="L6663">
            <v>392452.66666666669</v>
          </cell>
          <cell r="M6663">
            <v>6066.666666666667</v>
          </cell>
        </row>
        <row r="6664">
          <cell r="A6664">
            <v>38657</v>
          </cell>
          <cell r="B6664" t="str">
            <v>Coal</v>
          </cell>
          <cell r="C6664" t="str">
            <v>Camden</v>
          </cell>
          <cell r="D6664" t="str">
            <v>White River</v>
          </cell>
          <cell r="E6664">
            <v>64.69</v>
          </cell>
          <cell r="F6664">
            <v>18.59</v>
          </cell>
          <cell r="G6664" t="str">
            <v>$/ton</v>
          </cell>
          <cell r="H6664">
            <v>6066.666666666667</v>
          </cell>
          <cell r="I6664" t="str">
            <v>US</v>
          </cell>
          <cell r="J6664" t="str">
            <v>Greene</v>
          </cell>
          <cell r="K6664">
            <v>505232.00000000006</v>
          </cell>
          <cell r="L6664">
            <v>392452.66666666669</v>
          </cell>
          <cell r="M6664">
            <v>6066.666666666667</v>
          </cell>
        </row>
        <row r="6665">
          <cell r="A6665">
            <v>38687</v>
          </cell>
          <cell r="B6665" t="str">
            <v>Coal</v>
          </cell>
          <cell r="C6665" t="str">
            <v>Camden</v>
          </cell>
          <cell r="D6665" t="str">
            <v>White River</v>
          </cell>
          <cell r="E6665">
            <v>64.69</v>
          </cell>
          <cell r="F6665">
            <v>18.59</v>
          </cell>
          <cell r="G6665" t="str">
            <v>$/ton</v>
          </cell>
          <cell r="H6665">
            <v>6066.666666666667</v>
          </cell>
          <cell r="I6665" t="str">
            <v>US</v>
          </cell>
          <cell r="J6665" t="str">
            <v>Greene</v>
          </cell>
          <cell r="K6665">
            <v>505232.00000000006</v>
          </cell>
          <cell r="L6665">
            <v>392452.66666666669</v>
          </cell>
          <cell r="M6665">
            <v>6066.666666666667</v>
          </cell>
        </row>
        <row r="6666">
          <cell r="A6666">
            <v>37622</v>
          </cell>
          <cell r="B6666" t="str">
            <v>Electricity</v>
          </cell>
          <cell r="C6666" t="str">
            <v>Wilton</v>
          </cell>
          <cell r="D6666" t="str">
            <v>ETOL TPL</v>
          </cell>
          <cell r="E6666">
            <v>31.60617572999956</v>
          </cell>
          <cell r="G6666" t="str">
            <v>£/MWh</v>
          </cell>
          <cell r="H6666">
            <v>21472.166666666668</v>
          </cell>
          <cell r="I6666" t="str">
            <v>Euro</v>
          </cell>
          <cell r="J6666" t="str">
            <v>Schek</v>
          </cell>
          <cell r="K6666">
            <v>1092631.4474825142</v>
          </cell>
          <cell r="L6666">
            <v>1092631.4474825142</v>
          </cell>
          <cell r="M6666">
            <v>73266.081714333326</v>
          </cell>
        </row>
        <row r="6667">
          <cell r="A6667">
            <v>37653</v>
          </cell>
          <cell r="B6667" t="str">
            <v>Electricity</v>
          </cell>
          <cell r="C6667" t="str">
            <v>Wilton</v>
          </cell>
          <cell r="D6667" t="str">
            <v>ETOL TPL</v>
          </cell>
          <cell r="E6667">
            <v>30.241379310344829</v>
          </cell>
          <cell r="G6667" t="str">
            <v>£/MWh</v>
          </cell>
          <cell r="H6667">
            <v>21472.166666666668</v>
          </cell>
          <cell r="I6667" t="str">
            <v>Euro</v>
          </cell>
          <cell r="J6667" t="str">
            <v>Schek</v>
          </cell>
          <cell r="K6667">
            <v>1045450.178218391</v>
          </cell>
          <cell r="L6667">
            <v>1045450.178218391</v>
          </cell>
          <cell r="M6667">
            <v>73266.081714333326</v>
          </cell>
        </row>
        <row r="6668">
          <cell r="A6668">
            <v>37681</v>
          </cell>
          <cell r="B6668" t="str">
            <v>Electricity</v>
          </cell>
          <cell r="C6668" t="str">
            <v>Wilton</v>
          </cell>
          <cell r="D6668" t="str">
            <v>ETOL TPL</v>
          </cell>
          <cell r="E6668">
            <v>26.538735308723723</v>
          </cell>
          <cell r="G6668" t="str">
            <v>£/MWh</v>
          </cell>
          <cell r="H6668">
            <v>21472.166666666668</v>
          </cell>
          <cell r="I6668" t="str">
            <v>Euro</v>
          </cell>
          <cell r="J6668" t="str">
            <v>Schek</v>
          </cell>
          <cell r="K6668">
            <v>917449.07775106234</v>
          </cell>
          <cell r="L6668">
            <v>917449.07775106234</v>
          </cell>
          <cell r="M6668">
            <v>73266.081714333326</v>
          </cell>
        </row>
        <row r="6669">
          <cell r="A6669">
            <v>37712</v>
          </cell>
          <cell r="B6669" t="str">
            <v>Electricity</v>
          </cell>
          <cell r="C6669" t="str">
            <v>Wilton</v>
          </cell>
          <cell r="D6669" t="str">
            <v>ETOL TPL</v>
          </cell>
          <cell r="E6669">
            <v>26.884892086330936</v>
          </cell>
          <cell r="G6669" t="str">
            <v>£/MWh</v>
          </cell>
          <cell r="H6669">
            <v>21472.166666666668</v>
          </cell>
          <cell r="I6669" t="str">
            <v>Euro</v>
          </cell>
          <cell r="J6669" t="str">
            <v>Schek</v>
          </cell>
          <cell r="K6669">
            <v>923643.01390887296</v>
          </cell>
          <cell r="L6669">
            <v>923643.01390887296</v>
          </cell>
          <cell r="M6669">
            <v>73266.081714333326</v>
          </cell>
        </row>
        <row r="6670">
          <cell r="A6670">
            <v>37742</v>
          </cell>
          <cell r="B6670" t="str">
            <v>Electricity</v>
          </cell>
          <cell r="C6670" t="str">
            <v>Wilton</v>
          </cell>
          <cell r="D6670" t="str">
            <v>ETOL TPL</v>
          </cell>
          <cell r="E6670">
            <v>26.347319551506658</v>
          </cell>
          <cell r="G6670" t="str">
            <v>£/MWh</v>
          </cell>
          <cell r="H6670">
            <v>21472.166666666668</v>
          </cell>
          <cell r="I6670" t="str">
            <v>Euro</v>
          </cell>
          <cell r="J6670" t="str">
            <v>Schek</v>
          </cell>
          <cell r="K6670">
            <v>905174.45860780205</v>
          </cell>
          <cell r="L6670">
            <v>905174.45860780205</v>
          </cell>
          <cell r="M6670">
            <v>73266.081714333326</v>
          </cell>
        </row>
        <row r="6671">
          <cell r="A6671">
            <v>37773</v>
          </cell>
          <cell r="B6671" t="str">
            <v>Electricity</v>
          </cell>
          <cell r="C6671" t="str">
            <v>Wilton</v>
          </cell>
          <cell r="D6671" t="str">
            <v>ETOL TPL</v>
          </cell>
          <cell r="E6671">
            <v>27.34956663314658</v>
          </cell>
          <cell r="G6671" t="str">
            <v>£/MWh</v>
          </cell>
          <cell r="H6671">
            <v>21472.166666666668</v>
          </cell>
          <cell r="I6671" t="str">
            <v>Euro</v>
          </cell>
          <cell r="J6671" t="str">
            <v>Schek</v>
          </cell>
          <cell r="K6671">
            <v>939607.12481284642</v>
          </cell>
          <cell r="L6671">
            <v>939607.12481284642</v>
          </cell>
          <cell r="M6671">
            <v>73266.081714333326</v>
          </cell>
        </row>
        <row r="6672">
          <cell r="A6672">
            <v>37803</v>
          </cell>
          <cell r="B6672" t="str">
            <v>Electricity</v>
          </cell>
          <cell r="C6672" t="str">
            <v>Wilton</v>
          </cell>
          <cell r="D6672" t="str">
            <v>ETOL TPL</v>
          </cell>
          <cell r="E6672">
            <v>27.316502962902835</v>
          </cell>
          <cell r="G6672" t="str">
            <v>£/MWh</v>
          </cell>
          <cell r="H6672">
            <v>21472.166666666668</v>
          </cell>
          <cell r="I6672" t="str">
            <v>Euro</v>
          </cell>
          <cell r="J6672" t="str">
            <v>Schek</v>
          </cell>
          <cell r="K6672">
            <v>956067.54212300782</v>
          </cell>
          <cell r="L6672">
            <v>956067.54212300782</v>
          </cell>
          <cell r="M6672">
            <v>73266.081714333326</v>
          </cell>
        </row>
        <row r="6673">
          <cell r="A6673">
            <v>37834</v>
          </cell>
          <cell r="B6673" t="str">
            <v>Electricity</v>
          </cell>
          <cell r="C6673" t="str">
            <v>Wilton</v>
          </cell>
          <cell r="D6673" t="str">
            <v>ETOL TPL</v>
          </cell>
          <cell r="E6673">
            <v>25.160407220463682</v>
          </cell>
          <cell r="G6673" t="str">
            <v>£/MWh</v>
          </cell>
          <cell r="H6673">
            <v>21472.166666666668</v>
          </cell>
          <cell r="I6673" t="str">
            <v>Euro</v>
          </cell>
          <cell r="J6673" t="str">
            <v>Schek</v>
          </cell>
          <cell r="K6673">
            <v>880604.98529956932</v>
          </cell>
          <cell r="L6673">
            <v>880604.98529956932</v>
          </cell>
          <cell r="M6673">
            <v>73266.081714333326</v>
          </cell>
        </row>
        <row r="6674">
          <cell r="A6674">
            <v>37865</v>
          </cell>
          <cell r="B6674" t="str">
            <v>Electricity</v>
          </cell>
          <cell r="C6674" t="str">
            <v>Wilton</v>
          </cell>
          <cell r="D6674" t="str">
            <v>ETOL TPL</v>
          </cell>
          <cell r="E6674">
            <v>30.704825718155249</v>
          </cell>
          <cell r="G6674" t="str">
            <v>£/MWh</v>
          </cell>
          <cell r="H6674">
            <v>21472.166666666668</v>
          </cell>
          <cell r="I6674" t="str">
            <v>Euro</v>
          </cell>
          <cell r="J6674" t="str">
            <v>Schek</v>
          </cell>
          <cell r="K6674">
            <v>1074657.5905246276</v>
          </cell>
          <cell r="L6674">
            <v>1074657.5905246276</v>
          </cell>
          <cell r="M6674">
            <v>73266.081714333326</v>
          </cell>
        </row>
        <row r="6675">
          <cell r="A6675">
            <v>37895</v>
          </cell>
          <cell r="B6675" t="str">
            <v>Electricity</v>
          </cell>
          <cell r="C6675" t="str">
            <v>Wilton</v>
          </cell>
          <cell r="D6675" t="str">
            <v>ETOL TPL</v>
          </cell>
          <cell r="E6675">
            <v>26.066640204639675</v>
          </cell>
          <cell r="G6675" t="str">
            <v>£/MWh</v>
          </cell>
          <cell r="H6675">
            <v>21472.166666666668</v>
          </cell>
          <cell r="I6675" t="str">
            <v>Euro</v>
          </cell>
          <cell r="J6675" t="str">
            <v>Schek</v>
          </cell>
          <cell r="K6675">
            <v>945905.24052475661</v>
          </cell>
          <cell r="L6675">
            <v>945905.24052475661</v>
          </cell>
          <cell r="M6675">
            <v>73266.081714333326</v>
          </cell>
        </row>
        <row r="6676">
          <cell r="A6676">
            <v>37926</v>
          </cell>
          <cell r="B6676" t="str">
            <v>Electricity</v>
          </cell>
          <cell r="C6676" t="str">
            <v>Wilton</v>
          </cell>
          <cell r="D6676" t="str">
            <v>ETOL TPL</v>
          </cell>
          <cell r="E6676">
            <v>28.978093546477204</v>
          </cell>
          <cell r="G6676" t="str">
            <v>£/MWh</v>
          </cell>
          <cell r="H6676">
            <v>21472.166666666668</v>
          </cell>
          <cell r="I6676" t="str">
            <v>Euro</v>
          </cell>
          <cell r="J6676" t="str">
            <v>Schek</v>
          </cell>
          <cell r="K6676">
            <v>1051555.9477876455</v>
          </cell>
          <cell r="L6676">
            <v>1051555.9477876455</v>
          </cell>
          <cell r="M6676">
            <v>73266.081714333326</v>
          </cell>
        </row>
        <row r="6677">
          <cell r="A6677">
            <v>37956</v>
          </cell>
          <cell r="B6677" t="str">
            <v>Electricity</v>
          </cell>
          <cell r="C6677" t="str">
            <v>Wilton</v>
          </cell>
          <cell r="D6677" t="str">
            <v>ETOL TPL</v>
          </cell>
          <cell r="E6677">
            <v>29.639422662645412</v>
          </cell>
          <cell r="G6677" t="str">
            <v>£/MWh</v>
          </cell>
          <cell r="H6677">
            <v>21472.166666666668</v>
          </cell>
          <cell r="I6677" t="str">
            <v>Euro</v>
          </cell>
          <cell r="J6677" t="str">
            <v>Schek</v>
          </cell>
          <cell r="K6677">
            <v>1075554.233404208</v>
          </cell>
          <cell r="L6677">
            <v>1075554.233404208</v>
          </cell>
          <cell r="M6677">
            <v>73266.081714333326</v>
          </cell>
        </row>
        <row r="6678">
          <cell r="A6678">
            <v>37987</v>
          </cell>
          <cell r="B6678" t="str">
            <v>Electricity</v>
          </cell>
          <cell r="C6678" t="str">
            <v>Wilton</v>
          </cell>
          <cell r="D6678" t="str">
            <v>ETOL TPL</v>
          </cell>
          <cell r="E6678">
            <v>27.669</v>
          </cell>
          <cell r="G6678" t="str">
            <v>£/MWh</v>
          </cell>
          <cell r="H6678">
            <v>24386</v>
          </cell>
          <cell r="I6678" t="str">
            <v>Euro</v>
          </cell>
          <cell r="J6678" t="str">
            <v>Schek</v>
          </cell>
          <cell r="K6678">
            <v>1234767.30822</v>
          </cell>
          <cell r="L6678">
            <v>1234767.30822</v>
          </cell>
          <cell r="M6678">
            <v>83208.49481199999</v>
          </cell>
        </row>
        <row r="6679">
          <cell r="A6679">
            <v>38018</v>
          </cell>
          <cell r="B6679" t="str">
            <v>Electricity</v>
          </cell>
          <cell r="C6679" t="str">
            <v>Wilton</v>
          </cell>
          <cell r="D6679" t="str">
            <v>ETOL TPL</v>
          </cell>
          <cell r="E6679">
            <v>25.762</v>
          </cell>
          <cell r="G6679" t="str">
            <v>£/MWh</v>
          </cell>
          <cell r="H6679">
            <v>23408</v>
          </cell>
          <cell r="I6679" t="str">
            <v>Euro</v>
          </cell>
          <cell r="J6679" t="str">
            <v>Schek</v>
          </cell>
          <cell r="K6679">
            <v>1103557.5196800001</v>
          </cell>
          <cell r="L6679">
            <v>1103557.5196800001</v>
          </cell>
          <cell r="M6679">
            <v>79871.419935999991</v>
          </cell>
        </row>
        <row r="6680">
          <cell r="A6680">
            <v>38047</v>
          </cell>
          <cell r="B6680" t="str">
            <v>Electricity</v>
          </cell>
          <cell r="C6680" t="str">
            <v>Wilton</v>
          </cell>
          <cell r="D6680" t="str">
            <v>ETOL TPL</v>
          </cell>
          <cell r="E6680">
            <v>23.068000000000001</v>
          </cell>
          <cell r="G6680" t="str">
            <v>£/MWh</v>
          </cell>
          <cell r="H6680">
            <v>25420</v>
          </cell>
          <cell r="I6680" t="str">
            <v>Euro</v>
          </cell>
          <cell r="J6680" t="str">
            <v>Schek</v>
          </cell>
          <cell r="K6680">
            <v>1073091.0648000001</v>
          </cell>
          <cell r="L6680">
            <v>1073091.0648000001</v>
          </cell>
          <cell r="M6680">
            <v>86736.649639999989</v>
          </cell>
        </row>
        <row r="6681">
          <cell r="A6681">
            <v>38078</v>
          </cell>
          <cell r="B6681" t="str">
            <v>Electricity</v>
          </cell>
          <cell r="C6681" t="str">
            <v>Wilton</v>
          </cell>
          <cell r="D6681" t="str">
            <v>ETOL TPL</v>
          </cell>
          <cell r="E6681">
            <v>26.54</v>
          </cell>
          <cell r="G6681" t="str">
            <v>£/MWh</v>
          </cell>
          <cell r="H6681">
            <v>21472.166666666668</v>
          </cell>
          <cell r="I6681" t="str">
            <v>Euro</v>
          </cell>
          <cell r="J6681" t="str">
            <v>Schek</v>
          </cell>
          <cell r="K6681">
            <v>1025768.346</v>
          </cell>
          <cell r="L6681">
            <v>1025768.346</v>
          </cell>
          <cell r="M6681">
            <v>73266.081714333326</v>
          </cell>
        </row>
        <row r="6682">
          <cell r="A6682">
            <v>38108</v>
          </cell>
          <cell r="B6682" t="str">
            <v>Electricity</v>
          </cell>
          <cell r="C6682" t="str">
            <v>Wilton</v>
          </cell>
          <cell r="D6682" t="str">
            <v>ETOL TPL</v>
          </cell>
          <cell r="E6682">
            <v>25.95</v>
          </cell>
          <cell r="G6682" t="str">
            <v>£/MWh</v>
          </cell>
          <cell r="H6682">
            <v>21472.166666666668</v>
          </cell>
          <cell r="I6682" t="str">
            <v>Euro</v>
          </cell>
          <cell r="J6682" t="str">
            <v>Schek</v>
          </cell>
          <cell r="K6682">
            <v>1002964.905</v>
          </cell>
          <cell r="L6682">
            <v>1002964.905</v>
          </cell>
          <cell r="M6682">
            <v>73266.081714333326</v>
          </cell>
        </row>
        <row r="6683">
          <cell r="A6683">
            <v>38139</v>
          </cell>
          <cell r="B6683" t="str">
            <v>Electricity</v>
          </cell>
          <cell r="C6683" t="str">
            <v>Wilton</v>
          </cell>
          <cell r="D6683" t="str">
            <v>ETOL TPL</v>
          </cell>
          <cell r="E6683">
            <v>26.2</v>
          </cell>
          <cell r="G6683" t="str">
            <v>£/MWh</v>
          </cell>
          <cell r="H6683">
            <v>21472.166666666668</v>
          </cell>
          <cell r="I6683" t="str">
            <v>Euro</v>
          </cell>
          <cell r="J6683" t="str">
            <v>Schek</v>
          </cell>
          <cell r="K6683">
            <v>1012627.38</v>
          </cell>
          <cell r="L6683">
            <v>1012627.38</v>
          </cell>
          <cell r="M6683">
            <v>73266.081714333326</v>
          </cell>
        </row>
        <row r="6684">
          <cell r="A6684">
            <v>38169</v>
          </cell>
          <cell r="B6684" t="str">
            <v>Electricity</v>
          </cell>
          <cell r="C6684" t="str">
            <v>Wilton</v>
          </cell>
          <cell r="D6684" t="str">
            <v>ETOL TPL</v>
          </cell>
          <cell r="E6684">
            <v>24.7</v>
          </cell>
          <cell r="G6684" t="str">
            <v>£/MWh</v>
          </cell>
          <cell r="H6684">
            <v>21472.166666666668</v>
          </cell>
          <cell r="I6684" t="str">
            <v>Euro</v>
          </cell>
          <cell r="J6684" t="str">
            <v>Schek</v>
          </cell>
          <cell r="K6684">
            <v>965260.74559407891</v>
          </cell>
          <cell r="L6684">
            <v>965260.74559407891</v>
          </cell>
          <cell r="M6684">
            <v>73266.081714333326</v>
          </cell>
        </row>
        <row r="6685">
          <cell r="A6685">
            <v>38200</v>
          </cell>
          <cell r="B6685" t="str">
            <v>Electricity</v>
          </cell>
          <cell r="C6685" t="str">
            <v>Wilton</v>
          </cell>
          <cell r="D6685" t="str">
            <v>ETOL TPL</v>
          </cell>
          <cell r="E6685">
            <v>25.1</v>
          </cell>
          <cell r="G6685" t="str">
            <v>£/MWh</v>
          </cell>
          <cell r="H6685">
            <v>21472.166666666668</v>
          </cell>
          <cell r="I6685" t="str">
            <v>Euro</v>
          </cell>
          <cell r="J6685" t="str">
            <v>Schek</v>
          </cell>
          <cell r="K6685">
            <v>980892.49855916528</v>
          </cell>
          <cell r="L6685">
            <v>980892.49855916528</v>
          </cell>
          <cell r="M6685">
            <v>73266.081714333326</v>
          </cell>
        </row>
        <row r="6686">
          <cell r="A6686">
            <v>38231</v>
          </cell>
          <cell r="B6686" t="str">
            <v>Electricity</v>
          </cell>
          <cell r="C6686" t="str">
            <v>Wilton</v>
          </cell>
          <cell r="D6686" t="str">
            <v>ETOL TPL</v>
          </cell>
          <cell r="E6686">
            <v>27.1</v>
          </cell>
          <cell r="G6686" t="str">
            <v>£/MWh</v>
          </cell>
          <cell r="H6686">
            <v>21472.166666666668</v>
          </cell>
          <cell r="I6686" t="str">
            <v>Euro</v>
          </cell>
          <cell r="J6686" t="str">
            <v>Schek</v>
          </cell>
          <cell r="K6686">
            <v>1059051.2633845969</v>
          </cell>
          <cell r="L6686">
            <v>1059051.2633845969</v>
          </cell>
          <cell r="M6686">
            <v>73266.081714333326</v>
          </cell>
        </row>
        <row r="6687">
          <cell r="A6687">
            <v>38261</v>
          </cell>
          <cell r="B6687" t="str">
            <v>Electricity</v>
          </cell>
          <cell r="C6687" t="str">
            <v>Wilton</v>
          </cell>
          <cell r="D6687" t="str">
            <v>ETOL TPL</v>
          </cell>
          <cell r="E6687">
            <v>26.08</v>
          </cell>
          <cell r="G6687" t="str">
            <v>£/MWh</v>
          </cell>
          <cell r="H6687">
            <v>21472.166666666668</v>
          </cell>
          <cell r="I6687" t="str">
            <v>Euro</v>
          </cell>
          <cell r="J6687" t="str">
            <v>Schek</v>
          </cell>
          <cell r="K6687">
            <v>1019190.2933236267</v>
          </cell>
          <cell r="L6687">
            <v>1019190.2933236267</v>
          </cell>
          <cell r="M6687">
            <v>73266.081714333326</v>
          </cell>
        </row>
        <row r="6688">
          <cell r="A6688">
            <v>38292</v>
          </cell>
          <cell r="B6688" t="str">
            <v>Electricity</v>
          </cell>
          <cell r="C6688" t="str">
            <v>Wilton</v>
          </cell>
          <cell r="D6688" t="str">
            <v>ETOL TPL</v>
          </cell>
          <cell r="E6688">
            <v>28.21</v>
          </cell>
          <cell r="G6688" t="str">
            <v>£/MWh</v>
          </cell>
          <cell r="H6688">
            <v>21472.166666666668</v>
          </cell>
          <cell r="I6688" t="str">
            <v>Euro</v>
          </cell>
          <cell r="J6688" t="str">
            <v>Schek</v>
          </cell>
          <cell r="K6688">
            <v>1102429.3778627112</v>
          </cell>
          <cell r="L6688">
            <v>1102429.3778627112</v>
          </cell>
          <cell r="M6688">
            <v>73266.081714333326</v>
          </cell>
        </row>
        <row r="6689">
          <cell r="A6689">
            <v>38322</v>
          </cell>
          <cell r="B6689" t="str">
            <v>Electricity</v>
          </cell>
          <cell r="C6689" t="str">
            <v>Wilton</v>
          </cell>
          <cell r="D6689" t="str">
            <v>ETOL TPL</v>
          </cell>
          <cell r="E6689">
            <v>29.24</v>
          </cell>
          <cell r="G6689" t="str">
            <v>£/MWh</v>
          </cell>
          <cell r="H6689">
            <v>21472.166666666668</v>
          </cell>
          <cell r="I6689" t="str">
            <v>Euro</v>
          </cell>
          <cell r="J6689" t="str">
            <v>Schek</v>
          </cell>
          <cell r="K6689">
            <v>1142681.1417478085</v>
          </cell>
          <cell r="L6689">
            <v>1142681.1417478085</v>
          </cell>
          <cell r="M6689">
            <v>73266.081714333326</v>
          </cell>
        </row>
        <row r="6690">
          <cell r="A6690">
            <v>38353</v>
          </cell>
          <cell r="B6690" t="str">
            <v>Electricity</v>
          </cell>
          <cell r="C6690" t="str">
            <v>Wilton</v>
          </cell>
          <cell r="D6690" t="str">
            <v>ETOL TPL</v>
          </cell>
          <cell r="G6690" t="str">
            <v>£/MWh</v>
          </cell>
          <cell r="H6690">
            <v>21472.166666666668</v>
          </cell>
          <cell r="I6690" t="str">
            <v>Euro</v>
          </cell>
          <cell r="J6690" t="str">
            <v>Schek</v>
          </cell>
          <cell r="K6690">
            <v>0</v>
          </cell>
          <cell r="L6690">
            <v>0</v>
          </cell>
          <cell r="M6690">
            <v>0</v>
          </cell>
        </row>
        <row r="6691">
          <cell r="A6691">
            <v>38384</v>
          </cell>
          <cell r="B6691" t="str">
            <v>Electricity</v>
          </cell>
          <cell r="C6691" t="str">
            <v>Wilton</v>
          </cell>
          <cell r="D6691" t="str">
            <v>ETOL TPL</v>
          </cell>
          <cell r="G6691" t="str">
            <v>£/MWh</v>
          </cell>
          <cell r="H6691">
            <v>21472.166666666668</v>
          </cell>
          <cell r="I6691" t="str">
            <v>Euro</v>
          </cell>
          <cell r="J6691" t="str">
            <v>Schek</v>
          </cell>
          <cell r="K6691">
            <v>0</v>
          </cell>
          <cell r="L6691">
            <v>0</v>
          </cell>
          <cell r="M6691">
            <v>0</v>
          </cell>
        </row>
        <row r="6692">
          <cell r="A6692">
            <v>38412</v>
          </cell>
          <cell r="B6692" t="str">
            <v>Electricity</v>
          </cell>
          <cell r="C6692" t="str">
            <v>Wilton</v>
          </cell>
          <cell r="D6692" t="str">
            <v>ETOL TPL</v>
          </cell>
          <cell r="G6692" t="str">
            <v>£/MWh</v>
          </cell>
          <cell r="H6692">
            <v>21472.166666666668</v>
          </cell>
          <cell r="I6692" t="str">
            <v>Euro</v>
          </cell>
          <cell r="J6692" t="str">
            <v>Schek</v>
          </cell>
          <cell r="K6692">
            <v>0</v>
          </cell>
          <cell r="L6692">
            <v>0</v>
          </cell>
          <cell r="M6692">
            <v>0</v>
          </cell>
        </row>
        <row r="6693">
          <cell r="A6693">
            <v>38443</v>
          </cell>
          <cell r="B6693" t="str">
            <v>Electricity</v>
          </cell>
          <cell r="C6693" t="str">
            <v>Wilton</v>
          </cell>
          <cell r="D6693" t="str">
            <v>ETOL TPL</v>
          </cell>
          <cell r="G6693" t="str">
            <v>£/MWh</v>
          </cell>
          <cell r="H6693">
            <v>21472.166666666668</v>
          </cell>
          <cell r="I6693" t="str">
            <v>Euro</v>
          </cell>
          <cell r="J6693" t="str">
            <v>Schek</v>
          </cell>
          <cell r="K6693">
            <v>0</v>
          </cell>
          <cell r="L6693">
            <v>0</v>
          </cell>
          <cell r="M6693">
            <v>0</v>
          </cell>
        </row>
        <row r="6694">
          <cell r="A6694">
            <v>38473</v>
          </cell>
          <cell r="B6694" t="str">
            <v>Electricity</v>
          </cell>
          <cell r="C6694" t="str">
            <v>Wilton</v>
          </cell>
          <cell r="D6694" t="str">
            <v>ETOL TPL</v>
          </cell>
          <cell r="G6694" t="str">
            <v>£/MWh</v>
          </cell>
          <cell r="H6694">
            <v>21472.166666666668</v>
          </cell>
          <cell r="I6694" t="str">
            <v>Euro</v>
          </cell>
          <cell r="J6694" t="str">
            <v>Schek</v>
          </cell>
          <cell r="K6694">
            <v>0</v>
          </cell>
          <cell r="L6694">
            <v>0</v>
          </cell>
          <cell r="M6694">
            <v>0</v>
          </cell>
        </row>
        <row r="6695">
          <cell r="A6695">
            <v>38504</v>
          </cell>
          <cell r="B6695" t="str">
            <v>Electricity</v>
          </cell>
          <cell r="C6695" t="str">
            <v>Wilton</v>
          </cell>
          <cell r="D6695" t="str">
            <v>ETOL TPL</v>
          </cell>
          <cell r="G6695" t="str">
            <v>£/MWh</v>
          </cell>
          <cell r="H6695">
            <v>21472.166666666668</v>
          </cell>
          <cell r="I6695" t="str">
            <v>Euro</v>
          </cell>
          <cell r="J6695" t="str">
            <v>Schek</v>
          </cell>
          <cell r="K6695">
            <v>0</v>
          </cell>
          <cell r="L6695">
            <v>0</v>
          </cell>
          <cell r="M6695">
            <v>0</v>
          </cell>
        </row>
        <row r="6696">
          <cell r="A6696">
            <v>38534</v>
          </cell>
          <cell r="B6696" t="str">
            <v>Electricity</v>
          </cell>
          <cell r="C6696" t="str">
            <v>Wilton</v>
          </cell>
          <cell r="D6696" t="str">
            <v>ETOL TPL</v>
          </cell>
          <cell r="G6696" t="str">
            <v>£/MWh</v>
          </cell>
          <cell r="H6696">
            <v>21472.166666666668</v>
          </cell>
          <cell r="I6696" t="str">
            <v>Euro</v>
          </cell>
          <cell r="J6696" t="str">
            <v>Schek</v>
          </cell>
          <cell r="K6696">
            <v>0</v>
          </cell>
          <cell r="L6696">
            <v>0</v>
          </cell>
          <cell r="M6696">
            <v>0</v>
          </cell>
        </row>
        <row r="6697">
          <cell r="A6697">
            <v>38565</v>
          </cell>
          <cell r="B6697" t="str">
            <v>Electricity</v>
          </cell>
          <cell r="C6697" t="str">
            <v>Wilton</v>
          </cell>
          <cell r="D6697" t="str">
            <v>ETOL TPL</v>
          </cell>
          <cell r="G6697" t="str">
            <v>£/MWh</v>
          </cell>
          <cell r="H6697">
            <v>21472.166666666668</v>
          </cell>
          <cell r="I6697" t="str">
            <v>Euro</v>
          </cell>
          <cell r="J6697" t="str">
            <v>Schek</v>
          </cell>
          <cell r="K6697">
            <v>0</v>
          </cell>
          <cell r="L6697">
            <v>0</v>
          </cell>
          <cell r="M6697">
            <v>0</v>
          </cell>
        </row>
        <row r="6698">
          <cell r="A6698">
            <v>38596</v>
          </cell>
          <cell r="B6698" t="str">
            <v>Electricity</v>
          </cell>
          <cell r="C6698" t="str">
            <v>Wilton</v>
          </cell>
          <cell r="D6698" t="str">
            <v>ETOL TPL</v>
          </cell>
          <cell r="G6698" t="str">
            <v>£/MWh</v>
          </cell>
          <cell r="H6698">
            <v>21472.166666666668</v>
          </cell>
          <cell r="I6698" t="str">
            <v>Euro</v>
          </cell>
          <cell r="J6698" t="str">
            <v>Schek</v>
          </cell>
          <cell r="K6698">
            <v>0</v>
          </cell>
          <cell r="L6698">
            <v>0</v>
          </cell>
          <cell r="M6698">
            <v>0</v>
          </cell>
        </row>
        <row r="6699">
          <cell r="A6699">
            <v>38626</v>
          </cell>
          <cell r="B6699" t="str">
            <v>Electricity</v>
          </cell>
          <cell r="C6699" t="str">
            <v>Wilton</v>
          </cell>
          <cell r="D6699" t="str">
            <v>ETOL TPL</v>
          </cell>
          <cell r="G6699" t="str">
            <v>£/MWh</v>
          </cell>
          <cell r="H6699">
            <v>21472.166666666668</v>
          </cell>
          <cell r="I6699" t="str">
            <v>Euro</v>
          </cell>
          <cell r="J6699" t="str">
            <v>Schek</v>
          </cell>
          <cell r="K6699">
            <v>0</v>
          </cell>
          <cell r="L6699">
            <v>0</v>
          </cell>
          <cell r="M6699">
            <v>0</v>
          </cell>
        </row>
        <row r="6700">
          <cell r="A6700">
            <v>38657</v>
          </cell>
          <cell r="B6700" t="str">
            <v>Electricity</v>
          </cell>
          <cell r="C6700" t="str">
            <v>Wilton</v>
          </cell>
          <cell r="D6700" t="str">
            <v>ETOL TPL</v>
          </cell>
          <cell r="G6700" t="str">
            <v>£/MWh</v>
          </cell>
          <cell r="H6700">
            <v>21472.166666666668</v>
          </cell>
          <cell r="I6700" t="str">
            <v>Euro</v>
          </cell>
          <cell r="J6700" t="str">
            <v>Schek</v>
          </cell>
          <cell r="K6700">
            <v>0</v>
          </cell>
          <cell r="L6700">
            <v>0</v>
          </cell>
          <cell r="M6700">
            <v>0</v>
          </cell>
        </row>
        <row r="6701">
          <cell r="A6701">
            <v>38687</v>
          </cell>
          <cell r="B6701" t="str">
            <v>Electricity</v>
          </cell>
          <cell r="C6701" t="str">
            <v>Wilton</v>
          </cell>
          <cell r="D6701" t="str">
            <v>ETOL TPL</v>
          </cell>
          <cell r="G6701" t="str">
            <v>£/MWh</v>
          </cell>
          <cell r="H6701">
            <v>21472.166666666668</v>
          </cell>
          <cell r="I6701" t="str">
            <v>Euro</v>
          </cell>
          <cell r="J6701" t="str">
            <v>Schek</v>
          </cell>
          <cell r="K6701">
            <v>0</v>
          </cell>
          <cell r="L6701">
            <v>0</v>
          </cell>
          <cell r="M6701">
            <v>0</v>
          </cell>
        </row>
        <row r="6702">
          <cell r="A6702">
            <v>37622</v>
          </cell>
          <cell r="B6702" t="str">
            <v>NG</v>
          </cell>
          <cell r="C6702" t="str">
            <v>Wilton</v>
          </cell>
          <cell r="D6702" t="str">
            <v>Teeside Power Ltd</v>
          </cell>
          <cell r="E6702">
            <v>7.6421955970972277</v>
          </cell>
          <cell r="G6702" t="str">
            <v>£/MWh</v>
          </cell>
          <cell r="H6702">
            <v>87097.138711749998</v>
          </cell>
          <cell r="I6702" t="str">
            <v>Euro</v>
          </cell>
          <cell r="J6702" t="str">
            <v>Schek</v>
          </cell>
          <cell r="K6702">
            <v>1071637.5256721508</v>
          </cell>
          <cell r="L6702">
            <v>1071637.5256721508</v>
          </cell>
          <cell r="M6702">
            <v>297187.80507818802</v>
          </cell>
        </row>
        <row r="6703">
          <cell r="A6703">
            <v>37653</v>
          </cell>
          <cell r="B6703" t="str">
            <v>NG</v>
          </cell>
          <cell r="C6703" t="str">
            <v>Wilton</v>
          </cell>
          <cell r="D6703" t="str">
            <v>Teeside Power Ltd</v>
          </cell>
          <cell r="E6703">
            <v>7.8377372338863971</v>
          </cell>
          <cell r="G6703" t="str">
            <v>£/MWh</v>
          </cell>
          <cell r="H6703">
            <v>87097.138711749998</v>
          </cell>
          <cell r="I6703" t="str">
            <v>Euro</v>
          </cell>
          <cell r="J6703" t="str">
            <v>Schek</v>
          </cell>
          <cell r="K6703">
            <v>1099057.6241441427</v>
          </cell>
          <cell r="L6703">
            <v>1099057.6241441427</v>
          </cell>
          <cell r="M6703">
            <v>297187.80507818802</v>
          </cell>
        </row>
        <row r="6704">
          <cell r="A6704">
            <v>37681</v>
          </cell>
          <cell r="B6704" t="str">
            <v>NG</v>
          </cell>
          <cell r="C6704" t="str">
            <v>Wilton</v>
          </cell>
          <cell r="D6704" t="str">
            <v>Teeside Power Ltd</v>
          </cell>
          <cell r="E6704">
            <v>6.3171916788906497</v>
          </cell>
          <cell r="G6704" t="str">
            <v>£/MWh</v>
          </cell>
          <cell r="H6704">
            <v>87097.138711749998</v>
          </cell>
          <cell r="I6704" t="str">
            <v>Euro</v>
          </cell>
          <cell r="J6704" t="str">
            <v>Schek</v>
          </cell>
          <cell r="K6704">
            <v>885837.00507933344</v>
          </cell>
          <cell r="L6704">
            <v>885837.00507933344</v>
          </cell>
          <cell r="M6704">
            <v>297187.80507818802</v>
          </cell>
        </row>
        <row r="6705">
          <cell r="A6705">
            <v>37712</v>
          </cell>
          <cell r="B6705" t="str">
            <v>NG</v>
          </cell>
          <cell r="C6705" t="str">
            <v>Wilton</v>
          </cell>
          <cell r="D6705" t="str">
            <v>Teeside Power Ltd</v>
          </cell>
          <cell r="E6705">
            <v>6.1832258534337869</v>
          </cell>
          <cell r="G6705" t="str">
            <v>£/MWh</v>
          </cell>
          <cell r="H6705">
            <v>87097.138711749998</v>
          </cell>
          <cell r="I6705" t="str">
            <v>Euro</v>
          </cell>
          <cell r="J6705" t="str">
            <v>Schek</v>
          </cell>
          <cell r="K6705">
            <v>861666.04774816206</v>
          </cell>
          <cell r="L6705">
            <v>861666.04774816206</v>
          </cell>
          <cell r="M6705">
            <v>297187.80507818802</v>
          </cell>
        </row>
        <row r="6706">
          <cell r="A6706">
            <v>37742</v>
          </cell>
          <cell r="B6706" t="str">
            <v>NG</v>
          </cell>
          <cell r="C6706" t="str">
            <v>Wilton</v>
          </cell>
          <cell r="D6706" t="str">
            <v>Teeside Power Ltd</v>
          </cell>
          <cell r="E6706">
            <v>6.6799597279280452</v>
          </cell>
          <cell r="G6706" t="str">
            <v>£/MWh</v>
          </cell>
          <cell r="H6706">
            <v>87097.138711749998</v>
          </cell>
          <cell r="I6706" t="str">
            <v>Euro</v>
          </cell>
          <cell r="J6706" t="str">
            <v>Schek</v>
          </cell>
          <cell r="K6706">
            <v>930888.60641960439</v>
          </cell>
          <cell r="L6706">
            <v>930888.60641960439</v>
          </cell>
          <cell r="M6706">
            <v>297187.80507818802</v>
          </cell>
        </row>
        <row r="6707">
          <cell r="A6707">
            <v>37773</v>
          </cell>
          <cell r="B6707" t="str">
            <v>NG</v>
          </cell>
          <cell r="C6707" t="str">
            <v>Wilton</v>
          </cell>
          <cell r="D6707" t="str">
            <v>Teeside Power Ltd</v>
          </cell>
          <cell r="E6707">
            <v>5.7392351007500508</v>
          </cell>
          <cell r="G6707" t="str">
            <v>£/MWh</v>
          </cell>
          <cell r="H6707">
            <v>87097.138711749998</v>
          </cell>
          <cell r="I6707" t="str">
            <v>Euro</v>
          </cell>
          <cell r="J6707" t="str">
            <v>Schek</v>
          </cell>
          <cell r="K6707">
            <v>799793.5290709947</v>
          </cell>
          <cell r="L6707">
            <v>799793.5290709947</v>
          </cell>
          <cell r="M6707">
            <v>297187.80507818802</v>
          </cell>
        </row>
        <row r="6708">
          <cell r="A6708">
            <v>37803</v>
          </cell>
          <cell r="B6708" t="str">
            <v>NG</v>
          </cell>
          <cell r="C6708" t="str">
            <v>Wilton</v>
          </cell>
          <cell r="D6708" t="str">
            <v>Teeside Power Ltd</v>
          </cell>
          <cell r="E6708">
            <v>6.0979326884161695</v>
          </cell>
          <cell r="G6708" t="str">
            <v>£/MWh</v>
          </cell>
          <cell r="H6708">
            <v>87097.138711749998</v>
          </cell>
          <cell r="I6708" t="str">
            <v>Euro</v>
          </cell>
          <cell r="J6708" t="str">
            <v>Schek</v>
          </cell>
          <cell r="K6708">
            <v>865713.35742517328</v>
          </cell>
          <cell r="L6708">
            <v>865713.35742517328</v>
          </cell>
          <cell r="M6708">
            <v>297187.80507818802</v>
          </cell>
        </row>
        <row r="6709">
          <cell r="A6709">
            <v>37834</v>
          </cell>
          <cell r="B6709" t="str">
            <v>NG</v>
          </cell>
          <cell r="C6709" t="str">
            <v>Wilton</v>
          </cell>
          <cell r="D6709" t="str">
            <v>Teeside Power Ltd</v>
          </cell>
          <cell r="E6709">
            <v>4.8388254803498798</v>
          </cell>
          <cell r="G6709" t="str">
            <v>£/MWh</v>
          </cell>
          <cell r="H6709">
            <v>87097.138711749998</v>
          </cell>
          <cell r="I6709" t="str">
            <v>Euro</v>
          </cell>
          <cell r="J6709" t="str">
            <v>Schek</v>
          </cell>
          <cell r="K6709">
            <v>686960.00212429359</v>
          </cell>
          <cell r="L6709">
            <v>686960.00212429359</v>
          </cell>
          <cell r="M6709">
            <v>297187.80507818802</v>
          </cell>
        </row>
        <row r="6710">
          <cell r="A6710">
            <v>37865</v>
          </cell>
          <cell r="B6710" t="str">
            <v>NG</v>
          </cell>
          <cell r="C6710" t="str">
            <v>Wilton</v>
          </cell>
          <cell r="D6710" t="str">
            <v>Teeside Power Ltd</v>
          </cell>
          <cell r="E6710">
            <v>5.5837770669221314</v>
          </cell>
          <cell r="G6710" t="str">
            <v>£/MWh</v>
          </cell>
          <cell r="H6710">
            <v>87097.138711749998</v>
          </cell>
          <cell r="I6710" t="str">
            <v>Euro</v>
          </cell>
          <cell r="J6710" t="str">
            <v>Schek</v>
          </cell>
          <cell r="K6710">
            <v>792719.53934512474</v>
          </cell>
          <cell r="L6710">
            <v>792719.53934512474</v>
          </cell>
          <cell r="M6710">
            <v>297187.80507818802</v>
          </cell>
        </row>
        <row r="6711">
          <cell r="A6711">
            <v>37895</v>
          </cell>
          <cell r="B6711" t="str">
            <v>NG</v>
          </cell>
          <cell r="C6711" t="str">
            <v>Wilton</v>
          </cell>
          <cell r="D6711" t="str">
            <v>Teeside Power Ltd</v>
          </cell>
          <cell r="E6711">
            <v>7.5429321175778039</v>
          </cell>
          <cell r="G6711" t="str">
            <v>£/MWh</v>
          </cell>
          <cell r="H6711">
            <v>87097.138711749998</v>
          </cell>
          <cell r="I6711" t="str">
            <v>Euro</v>
          </cell>
          <cell r="J6711" t="str">
            <v>Schek</v>
          </cell>
          <cell r="K6711">
            <v>1110275.5903451999</v>
          </cell>
          <cell r="L6711">
            <v>1110275.5903451999</v>
          </cell>
          <cell r="M6711">
            <v>297187.80507818802</v>
          </cell>
        </row>
        <row r="6712">
          <cell r="A6712">
            <v>37926</v>
          </cell>
          <cell r="B6712" t="str">
            <v>NG</v>
          </cell>
          <cell r="C6712" t="str">
            <v>Wilton</v>
          </cell>
          <cell r="D6712" t="str">
            <v>Teeside Power Ltd</v>
          </cell>
          <cell r="E6712">
            <v>9.459153218895425</v>
          </cell>
          <cell r="G6712" t="str">
            <v>£/MWh</v>
          </cell>
          <cell r="H6712">
            <v>87097.138711749998</v>
          </cell>
          <cell r="I6712" t="str">
            <v>Euro</v>
          </cell>
          <cell r="J6712" t="str">
            <v>Schek</v>
          </cell>
          <cell r="K6712">
            <v>1392332.1542030948</v>
          </cell>
          <cell r="L6712">
            <v>1392332.1542030948</v>
          </cell>
          <cell r="M6712">
            <v>297187.80507818802</v>
          </cell>
        </row>
        <row r="6713">
          <cell r="A6713">
            <v>37956</v>
          </cell>
          <cell r="B6713" t="str">
            <v>NG</v>
          </cell>
          <cell r="C6713" t="str">
            <v>Wilton</v>
          </cell>
          <cell r="D6713" t="str">
            <v>Teeside Power Ltd</v>
          </cell>
          <cell r="E6713">
            <v>9.8721498170113318</v>
          </cell>
          <cell r="G6713" t="str">
            <v>£/MWh</v>
          </cell>
          <cell r="H6713">
            <v>87097.138711749998</v>
          </cell>
          <cell r="I6713" t="str">
            <v>Euro</v>
          </cell>
          <cell r="J6713" t="str">
            <v>Schek</v>
          </cell>
          <cell r="K6713">
            <v>1453122.8433722486</v>
          </cell>
          <cell r="L6713">
            <v>1453122.8433722486</v>
          </cell>
          <cell r="M6713">
            <v>297187.80507818802</v>
          </cell>
        </row>
        <row r="6714">
          <cell r="A6714">
            <v>37987</v>
          </cell>
          <cell r="B6714" t="str">
            <v>NG</v>
          </cell>
          <cell r="C6714" t="str">
            <v>Wilton</v>
          </cell>
          <cell r="D6714" t="str">
            <v>Teeside Power Ltd</v>
          </cell>
          <cell r="E6714">
            <v>9.43</v>
          </cell>
          <cell r="G6714" t="str">
            <v>£/MWh</v>
          </cell>
          <cell r="H6714">
            <v>86424</v>
          </cell>
          <cell r="I6714" t="str">
            <v>Euro</v>
          </cell>
          <cell r="J6714" t="str">
            <v>Schek</v>
          </cell>
          <cell r="K6714">
            <v>1491410.3256000001</v>
          </cell>
          <cell r="L6714">
            <v>1491410.3256000001</v>
          </cell>
          <cell r="M6714">
            <v>294890.96020799997</v>
          </cell>
        </row>
        <row r="6715">
          <cell r="A6715">
            <v>38018</v>
          </cell>
          <cell r="B6715" t="str">
            <v>NG</v>
          </cell>
          <cell r="C6715" t="str">
            <v>Wilton</v>
          </cell>
          <cell r="D6715" t="str">
            <v>Teeside Power Ltd</v>
          </cell>
          <cell r="E6715">
            <v>7.97</v>
          </cell>
          <cell r="G6715" t="str">
            <v>£/MWh</v>
          </cell>
          <cell r="H6715">
            <v>91600</v>
          </cell>
          <cell r="I6715" t="str">
            <v>Euro</v>
          </cell>
          <cell r="J6715" t="str">
            <v>Schek</v>
          </cell>
          <cell r="K6715">
            <v>1335995.1600000001</v>
          </cell>
          <cell r="L6715">
            <v>1335995.1600000001</v>
          </cell>
          <cell r="M6715">
            <v>312552.2072</v>
          </cell>
        </row>
        <row r="6716">
          <cell r="A6716">
            <v>38047</v>
          </cell>
          <cell r="B6716" t="str">
            <v>NG</v>
          </cell>
          <cell r="C6716" t="str">
            <v>Wilton</v>
          </cell>
          <cell r="D6716" t="str">
            <v>Teeside Power Ltd</v>
          </cell>
          <cell r="E6716">
            <v>7.34</v>
          </cell>
          <cell r="G6716" t="str">
            <v>£/MWh</v>
          </cell>
          <cell r="H6716">
            <v>89811</v>
          </cell>
          <cell r="I6716" t="str">
            <v>Euro</v>
          </cell>
          <cell r="J6716" t="str">
            <v>Schek</v>
          </cell>
          <cell r="K6716">
            <v>1206359.3141999999</v>
          </cell>
          <cell r="L6716">
            <v>1206359.3141999999</v>
          </cell>
          <cell r="M6716">
            <v>306447.88516199996</v>
          </cell>
        </row>
        <row r="6717">
          <cell r="A6717">
            <v>38078</v>
          </cell>
          <cell r="B6717" t="str">
            <v>NG</v>
          </cell>
          <cell r="C6717" t="str">
            <v>Wilton</v>
          </cell>
          <cell r="D6717" t="str">
            <v>Teeside Power Ltd</v>
          </cell>
          <cell r="E6717">
            <v>6.3068903705024626</v>
          </cell>
          <cell r="G6717" t="str">
            <v>£/MWh</v>
          </cell>
          <cell r="H6717">
            <v>87097.138711749998</v>
          </cell>
          <cell r="I6717" t="str">
            <v>Euro</v>
          </cell>
          <cell r="J6717" t="str">
            <v>Schek</v>
          </cell>
          <cell r="K6717">
            <v>988761.78979101602</v>
          </cell>
          <cell r="L6717">
            <v>988761.78979101602</v>
          </cell>
          <cell r="M6717">
            <v>297187.80507818802</v>
          </cell>
        </row>
        <row r="6718">
          <cell r="A6718">
            <v>38108</v>
          </cell>
          <cell r="B6718" t="str">
            <v>NG</v>
          </cell>
          <cell r="C6718" t="str">
            <v>Wilton</v>
          </cell>
          <cell r="D6718" t="str">
            <v>Teeside Power Ltd</v>
          </cell>
          <cell r="E6718">
            <v>6.8135589224866058</v>
          </cell>
          <cell r="G6718" t="str">
            <v>£/MWh</v>
          </cell>
          <cell r="H6718">
            <v>87097.138711749998</v>
          </cell>
          <cell r="I6718" t="str">
            <v>Euro</v>
          </cell>
          <cell r="J6718" t="str">
            <v>Schek</v>
          </cell>
          <cell r="K6718">
            <v>1068194.6758664961</v>
          </cell>
          <cell r="L6718">
            <v>1068194.6758664961</v>
          </cell>
          <cell r="M6718">
            <v>297187.80507818802</v>
          </cell>
        </row>
        <row r="6719">
          <cell r="A6719">
            <v>38139</v>
          </cell>
          <cell r="B6719" t="str">
            <v>NG</v>
          </cell>
          <cell r="C6719" t="str">
            <v>Wilton</v>
          </cell>
          <cell r="D6719" t="str">
            <v>Teeside Power Ltd</v>
          </cell>
          <cell r="E6719">
            <v>5.8540198027650518</v>
          </cell>
          <cell r="G6719" t="str">
            <v>£/MWh</v>
          </cell>
          <cell r="H6719">
            <v>87097.138711749998</v>
          </cell>
          <cell r="I6719" t="str">
            <v>Euro</v>
          </cell>
          <cell r="J6719" t="str">
            <v>Schek</v>
          </cell>
          <cell r="K6719">
            <v>917763.07460896636</v>
          </cell>
          <cell r="L6719">
            <v>917763.07460896636</v>
          </cell>
          <cell r="M6719">
            <v>297187.80507818802</v>
          </cell>
        </row>
        <row r="6720">
          <cell r="A6720">
            <v>38169</v>
          </cell>
          <cell r="B6720" t="str">
            <v>NG</v>
          </cell>
          <cell r="C6720" t="str">
            <v>Wilton</v>
          </cell>
          <cell r="D6720" t="str">
            <v>Teeside Power Ltd</v>
          </cell>
          <cell r="E6720">
            <v>6.2198913421844928</v>
          </cell>
          <cell r="G6720" t="str">
            <v>£/MWh</v>
          </cell>
          <cell r="H6720">
            <v>87097.138711749998</v>
          </cell>
          <cell r="I6720" t="str">
            <v>Euro</v>
          </cell>
          <cell r="J6720" t="str">
            <v>Schek</v>
          </cell>
          <cell r="K6720">
            <v>985958.21094231622</v>
          </cell>
          <cell r="L6720">
            <v>985958.21094231622</v>
          </cell>
          <cell r="M6720">
            <v>297187.80507818802</v>
          </cell>
        </row>
        <row r="6721">
          <cell r="A6721">
            <v>38200</v>
          </cell>
          <cell r="B6721" t="str">
            <v>NG</v>
          </cell>
          <cell r="C6721" t="str">
            <v>Wilton</v>
          </cell>
          <cell r="D6721" t="str">
            <v>Teeside Power Ltd</v>
          </cell>
          <cell r="E6721">
            <v>4.9356019899568775</v>
          </cell>
          <cell r="G6721" t="str">
            <v>£/MWh</v>
          </cell>
          <cell r="H6721">
            <v>87097.138711749998</v>
          </cell>
          <cell r="I6721" t="str">
            <v>Euro</v>
          </cell>
          <cell r="J6721" t="str">
            <v>Schek</v>
          </cell>
          <cell r="K6721">
            <v>782376.57866095821</v>
          </cell>
          <cell r="L6721">
            <v>782376.57866095821</v>
          </cell>
          <cell r="M6721">
            <v>297187.80507818802</v>
          </cell>
        </row>
        <row r="6722">
          <cell r="A6722">
            <v>38231</v>
          </cell>
          <cell r="B6722" t="str">
            <v>NG</v>
          </cell>
          <cell r="C6722" t="str">
            <v>Wilton</v>
          </cell>
          <cell r="D6722" t="str">
            <v>Teeside Power Ltd</v>
          </cell>
          <cell r="E6722">
            <v>5.6954526082605739</v>
          </cell>
          <cell r="G6722" t="str">
            <v>£/MWh</v>
          </cell>
          <cell r="H6722">
            <v>87097.138711749998</v>
          </cell>
          <cell r="I6722" t="str">
            <v>Euro</v>
          </cell>
          <cell r="J6722" t="str">
            <v>Schek</v>
          </cell>
          <cell r="K6722">
            <v>902825.78186890436</v>
          </cell>
          <cell r="L6722">
            <v>902825.78186890436</v>
          </cell>
          <cell r="M6722">
            <v>297187.80507818802</v>
          </cell>
        </row>
        <row r="6723">
          <cell r="A6723">
            <v>38261</v>
          </cell>
          <cell r="B6723" t="str">
            <v>NG</v>
          </cell>
          <cell r="C6723" t="str">
            <v>Wilton</v>
          </cell>
          <cell r="D6723" t="str">
            <v>Teeside Power Ltd</v>
          </cell>
          <cell r="E6723">
            <v>7.6937907599293602</v>
          </cell>
          <cell r="G6723" t="str">
            <v>£/MWh</v>
          </cell>
          <cell r="H6723">
            <v>87097.138711749998</v>
          </cell>
          <cell r="I6723" t="str">
            <v>Euro</v>
          </cell>
          <cell r="J6723" t="str">
            <v>Schek</v>
          </cell>
          <cell r="K6723">
            <v>1219596.2526831338</v>
          </cell>
          <cell r="L6723">
            <v>1219596.2526831338</v>
          </cell>
          <cell r="M6723">
            <v>297187.80507818802</v>
          </cell>
        </row>
        <row r="6724">
          <cell r="A6724">
            <v>38292</v>
          </cell>
          <cell r="B6724" t="str">
            <v>NG</v>
          </cell>
          <cell r="C6724" t="str">
            <v>Wilton</v>
          </cell>
          <cell r="D6724" t="str">
            <v>Teeside Power Ltd</v>
          </cell>
          <cell r="E6724">
            <v>9.6483362832733341</v>
          </cell>
          <cell r="G6724" t="str">
            <v>£/MWh</v>
          </cell>
          <cell r="H6724">
            <v>87097.138711749998</v>
          </cell>
          <cell r="I6724" t="str">
            <v>Euro</v>
          </cell>
          <cell r="J6724" t="str">
            <v>Schek</v>
          </cell>
          <cell r="K6724">
            <v>1529424.8495802493</v>
          </cell>
          <cell r="L6724">
            <v>1529424.8495802493</v>
          </cell>
          <cell r="M6724">
            <v>297187.80507818802</v>
          </cell>
        </row>
        <row r="6725">
          <cell r="A6725">
            <v>38322</v>
          </cell>
          <cell r="B6725" t="str">
            <v>NG</v>
          </cell>
          <cell r="C6725" t="str">
            <v>Wilton</v>
          </cell>
          <cell r="D6725" t="str">
            <v>Teeside Power Ltd</v>
          </cell>
          <cell r="E6725">
            <v>10.069592813351559</v>
          </cell>
          <cell r="G6725" t="str">
            <v>£/MWh</v>
          </cell>
          <cell r="H6725">
            <v>87097.138711749998</v>
          </cell>
          <cell r="I6725" t="str">
            <v>Euro</v>
          </cell>
          <cell r="J6725" t="str">
            <v>Schek</v>
          </cell>
          <cell r="K6725">
            <v>1596201.1503054358</v>
          </cell>
          <cell r="L6725">
            <v>1596201.1503054358</v>
          </cell>
          <cell r="M6725">
            <v>297187.80507818802</v>
          </cell>
        </row>
        <row r="6726">
          <cell r="A6726">
            <v>38353</v>
          </cell>
          <cell r="B6726" t="str">
            <v>NG</v>
          </cell>
          <cell r="C6726" t="str">
            <v>Wilton</v>
          </cell>
          <cell r="D6726" t="str">
            <v>Teeside Power Ltd</v>
          </cell>
          <cell r="E6726">
            <v>10.462432199999999</v>
          </cell>
          <cell r="G6726" t="str">
            <v>€/mmbtu</v>
          </cell>
          <cell r="H6726">
            <v>87097.138711749998</v>
          </cell>
          <cell r="I6726" t="str">
            <v>Euro</v>
          </cell>
          <cell r="J6726" t="str">
            <v>Schek</v>
          </cell>
          <cell r="K6726">
            <v>1100058.4752446325</v>
          </cell>
          <cell r="L6726">
            <v>144317.63736679193</v>
          </cell>
          <cell r="M6726">
            <v>87097.138711749998</v>
          </cell>
        </row>
        <row r="6727">
          <cell r="A6727">
            <v>38384</v>
          </cell>
          <cell r="B6727" t="str">
            <v>NG</v>
          </cell>
          <cell r="C6727" t="str">
            <v>Wilton</v>
          </cell>
          <cell r="D6727" t="str">
            <v>Teeside Power Ltd</v>
          </cell>
          <cell r="E6727">
            <v>10.462432199999999</v>
          </cell>
          <cell r="G6727" t="str">
            <v>€/mmbtu</v>
          </cell>
          <cell r="H6727">
            <v>87097.138711749998</v>
          </cell>
          <cell r="I6727" t="str">
            <v>Euro</v>
          </cell>
          <cell r="J6727" t="str">
            <v>Schek</v>
          </cell>
          <cell r="K6727">
            <v>1100058.4752446325</v>
          </cell>
          <cell r="L6727">
            <v>144317.63736679193</v>
          </cell>
          <cell r="M6727">
            <v>87097.138711749998</v>
          </cell>
        </row>
        <row r="6728">
          <cell r="A6728">
            <v>38412</v>
          </cell>
          <cell r="B6728" t="str">
            <v>NG</v>
          </cell>
          <cell r="C6728" t="str">
            <v>Wilton</v>
          </cell>
          <cell r="D6728" t="str">
            <v>Teeside Power Ltd</v>
          </cell>
          <cell r="E6728">
            <v>10.462432199999999</v>
          </cell>
          <cell r="G6728" t="str">
            <v>€/mmbtu</v>
          </cell>
          <cell r="H6728">
            <v>87097.138711749998</v>
          </cell>
          <cell r="I6728" t="str">
            <v>Euro</v>
          </cell>
          <cell r="J6728" t="str">
            <v>Schek</v>
          </cell>
          <cell r="K6728">
            <v>1100058.4752446325</v>
          </cell>
          <cell r="L6728">
            <v>144317.63736679193</v>
          </cell>
          <cell r="M6728">
            <v>87097.138711749998</v>
          </cell>
        </row>
        <row r="6729">
          <cell r="A6729">
            <v>38443</v>
          </cell>
          <cell r="B6729" t="str">
            <v>NG</v>
          </cell>
          <cell r="C6729" t="str">
            <v>Wilton</v>
          </cell>
          <cell r="D6729" t="str">
            <v>Teeside Power Ltd</v>
          </cell>
          <cell r="E6729">
            <v>5.4552662999999999</v>
          </cell>
          <cell r="G6729" t="str">
            <v>€/mmbtu</v>
          </cell>
          <cell r="H6729">
            <v>87097.138711749998</v>
          </cell>
          <cell r="I6729" t="str">
            <v>Euro</v>
          </cell>
          <cell r="J6729" t="str">
            <v>Schek</v>
          </cell>
          <cell r="K6729">
            <v>573586.69698537479</v>
          </cell>
          <cell r="L6729">
            <v>144317.63736679193</v>
          </cell>
          <cell r="M6729">
            <v>87097.138711749998</v>
          </cell>
        </row>
        <row r="6730">
          <cell r="A6730">
            <v>38473</v>
          </cell>
          <cell r="B6730" t="str">
            <v>NG</v>
          </cell>
          <cell r="C6730" t="str">
            <v>Wilton</v>
          </cell>
          <cell r="D6730" t="str">
            <v>Teeside Power Ltd</v>
          </cell>
          <cell r="E6730">
            <v>5.4552662999999999</v>
          </cell>
          <cell r="G6730" t="str">
            <v>€/mmbtu</v>
          </cell>
          <cell r="H6730">
            <v>87097.138711749998</v>
          </cell>
          <cell r="I6730" t="str">
            <v>Euro</v>
          </cell>
          <cell r="J6730" t="str">
            <v>Schek</v>
          </cell>
          <cell r="K6730">
            <v>573586.69698537479</v>
          </cell>
          <cell r="L6730">
            <v>144317.63736679193</v>
          </cell>
          <cell r="M6730">
            <v>87097.138711749998</v>
          </cell>
        </row>
        <row r="6731">
          <cell r="A6731">
            <v>38504</v>
          </cell>
          <cell r="B6731" t="str">
            <v>NG</v>
          </cell>
          <cell r="C6731" t="str">
            <v>Wilton</v>
          </cell>
          <cell r="D6731" t="str">
            <v>Teeside Power Ltd</v>
          </cell>
          <cell r="E6731">
            <v>5.4552662999999999</v>
          </cell>
          <cell r="G6731" t="str">
            <v>€/mmbtu</v>
          </cell>
          <cell r="H6731">
            <v>87097.138711749998</v>
          </cell>
          <cell r="I6731" t="str">
            <v>Euro</v>
          </cell>
          <cell r="J6731" t="str">
            <v>Schek</v>
          </cell>
          <cell r="K6731">
            <v>573586.69698537479</v>
          </cell>
          <cell r="L6731">
            <v>144317.63736679193</v>
          </cell>
          <cell r="M6731">
            <v>87097.138711749998</v>
          </cell>
        </row>
        <row r="6732">
          <cell r="A6732">
            <v>38534</v>
          </cell>
          <cell r="B6732" t="str">
            <v>NG</v>
          </cell>
          <cell r="C6732" t="str">
            <v>Wilton</v>
          </cell>
          <cell r="D6732" t="str">
            <v>Teeside Power Ltd</v>
          </cell>
          <cell r="E6732">
            <v>5.1958829999999994</v>
          </cell>
          <cell r="G6732" t="str">
            <v>€/mmbtu</v>
          </cell>
          <cell r="H6732">
            <v>87097.138711749998</v>
          </cell>
          <cell r="I6732" t="str">
            <v>Euro</v>
          </cell>
          <cell r="J6732" t="str">
            <v>Schek</v>
          </cell>
          <cell r="K6732">
            <v>546314.18596237176</v>
          </cell>
          <cell r="L6732">
            <v>144317.63736679193</v>
          </cell>
          <cell r="M6732">
            <v>87097.138711749998</v>
          </cell>
        </row>
        <row r="6733">
          <cell r="A6733">
            <v>38565</v>
          </cell>
          <cell r="B6733" t="str">
            <v>NG</v>
          </cell>
          <cell r="C6733" t="str">
            <v>Wilton</v>
          </cell>
          <cell r="D6733" t="str">
            <v>Teeside Power Ltd</v>
          </cell>
          <cell r="E6733">
            <v>5.1958829999999994</v>
          </cell>
          <cell r="G6733" t="str">
            <v>€/mmbtu</v>
          </cell>
          <cell r="H6733">
            <v>87097.138711749998</v>
          </cell>
          <cell r="I6733" t="str">
            <v>Euro</v>
          </cell>
          <cell r="J6733" t="str">
            <v>Schek</v>
          </cell>
          <cell r="K6733">
            <v>546314.18596237176</v>
          </cell>
          <cell r="L6733">
            <v>144317.63736679193</v>
          </cell>
          <cell r="M6733">
            <v>87097.138711749998</v>
          </cell>
        </row>
        <row r="6734">
          <cell r="A6734">
            <v>38596</v>
          </cell>
          <cell r="B6734" t="str">
            <v>NG</v>
          </cell>
          <cell r="C6734" t="str">
            <v>Wilton</v>
          </cell>
          <cell r="D6734" t="str">
            <v>Teeside Power Ltd</v>
          </cell>
          <cell r="E6734">
            <v>5.1958829999999994</v>
          </cell>
          <cell r="G6734" t="str">
            <v>€/mmbtu</v>
          </cell>
          <cell r="H6734">
            <v>87097.138711749998</v>
          </cell>
          <cell r="I6734" t="str">
            <v>Euro</v>
          </cell>
          <cell r="J6734" t="str">
            <v>Schek</v>
          </cell>
          <cell r="K6734">
            <v>546314.18596237176</v>
          </cell>
          <cell r="L6734">
            <v>144317.63736679193</v>
          </cell>
          <cell r="M6734">
            <v>87097.138711749998</v>
          </cell>
        </row>
        <row r="6735">
          <cell r="A6735">
            <v>38626</v>
          </cell>
          <cell r="B6735" t="str">
            <v>NG</v>
          </cell>
          <cell r="C6735" t="str">
            <v>Wilton</v>
          </cell>
          <cell r="D6735" t="str">
            <v>Teeside Power Ltd</v>
          </cell>
          <cell r="E6735">
            <v>7.6938509999999996</v>
          </cell>
          <cell r="G6735" t="str">
            <v>€/mmbtu</v>
          </cell>
          <cell r="H6735">
            <v>87097.138711749998</v>
          </cell>
          <cell r="I6735" t="str">
            <v>Euro</v>
          </cell>
          <cell r="J6735" t="str">
            <v>Schek</v>
          </cell>
          <cell r="K6735">
            <v>808959.69866542041</v>
          </cell>
          <cell r="L6735">
            <v>144317.63736679193</v>
          </cell>
          <cell r="M6735">
            <v>87097.138711749998</v>
          </cell>
        </row>
        <row r="6736">
          <cell r="A6736">
            <v>38657</v>
          </cell>
          <cell r="B6736" t="str">
            <v>NG</v>
          </cell>
          <cell r="C6736" t="str">
            <v>Wilton</v>
          </cell>
          <cell r="D6736" t="str">
            <v>Teeside Power Ltd</v>
          </cell>
          <cell r="E6736">
            <v>7.6938509999999996</v>
          </cell>
          <cell r="G6736" t="str">
            <v>€/mmbtu</v>
          </cell>
          <cell r="H6736">
            <v>87097.138711749998</v>
          </cell>
          <cell r="I6736" t="str">
            <v>Euro</v>
          </cell>
          <cell r="J6736" t="str">
            <v>Schek</v>
          </cell>
          <cell r="K6736">
            <v>808959.69866542041</v>
          </cell>
          <cell r="L6736">
            <v>144317.63736679193</v>
          </cell>
          <cell r="M6736">
            <v>87097.138711749998</v>
          </cell>
        </row>
        <row r="6737">
          <cell r="A6737">
            <v>38687</v>
          </cell>
          <cell r="B6737" t="str">
            <v>NG</v>
          </cell>
          <cell r="C6737" t="str">
            <v>Wilton</v>
          </cell>
          <cell r="D6737" t="str">
            <v>Teeside Power Ltd</v>
          </cell>
          <cell r="E6737">
            <v>7.6938509999999996</v>
          </cell>
          <cell r="G6737" t="str">
            <v>€/mmbtu</v>
          </cell>
          <cell r="H6737">
            <v>87097.138711749998</v>
          </cell>
          <cell r="I6737" t="str">
            <v>Euro</v>
          </cell>
          <cell r="J6737" t="str">
            <v>Schek</v>
          </cell>
          <cell r="K6737">
            <v>808959.69866542041</v>
          </cell>
          <cell r="L6737">
            <v>144317.63736679193</v>
          </cell>
          <cell r="M6737">
            <v>87097.138711749998</v>
          </cell>
        </row>
        <row r="6738">
          <cell r="A6738">
            <v>38169</v>
          </cell>
          <cell r="B6738" t="str">
            <v>MEG</v>
          </cell>
          <cell r="C6738" t="str">
            <v>KoSa, USA</v>
          </cell>
          <cell r="D6738" t="str">
            <v>Huntsman</v>
          </cell>
          <cell r="E6738">
            <v>620.29188319999992</v>
          </cell>
          <cell r="G6738" t="str">
            <v>$/MT</v>
          </cell>
          <cell r="H6738">
            <v>6585.4432963503914</v>
          </cell>
          <cell r="I6738" t="str">
            <v>US</v>
          </cell>
          <cell r="J6738" t="str">
            <v>Campbell</v>
          </cell>
          <cell r="K6738">
            <v>4084897.0239999993</v>
          </cell>
          <cell r="L6738">
            <v>4084897.0239999993</v>
          </cell>
          <cell r="M6738">
            <v>6585.4432963503914</v>
          </cell>
        </row>
        <row r="6739">
          <cell r="A6739">
            <v>38169</v>
          </cell>
          <cell r="B6739" t="str">
            <v>MEG</v>
          </cell>
          <cell r="C6739" t="str">
            <v>KoSa, USA</v>
          </cell>
          <cell r="D6739" t="str">
            <v>BASF</v>
          </cell>
          <cell r="E6739">
            <v>593.48370399999999</v>
          </cell>
          <cell r="G6739" t="str">
            <v>$/MT</v>
          </cell>
          <cell r="H6739">
            <v>6622.9100706697755</v>
          </cell>
          <cell r="I6739" t="str">
            <v>US</v>
          </cell>
          <cell r="J6739" t="str">
            <v>Campbell</v>
          </cell>
          <cell r="K6739">
            <v>3930589.2</v>
          </cell>
          <cell r="L6739">
            <v>3930589.2</v>
          </cell>
          <cell r="M6739">
            <v>6622.9100706697755</v>
          </cell>
        </row>
        <row r="6740">
          <cell r="A6740">
            <v>38169</v>
          </cell>
          <cell r="B6740" t="str">
            <v>MEG</v>
          </cell>
          <cell r="C6740" t="str">
            <v>KoSa, Canada</v>
          </cell>
          <cell r="D6740" t="str">
            <v>Shell</v>
          </cell>
          <cell r="E6740">
            <v>619.05729599999995</v>
          </cell>
          <cell r="G6740" t="str">
            <v>$/MT</v>
          </cell>
          <cell r="H6740">
            <v>6205.3242735709555</v>
          </cell>
          <cell r="I6740" t="str">
            <v>CAN</v>
          </cell>
          <cell r="J6740" t="str">
            <v>Campbell</v>
          </cell>
          <cell r="K6740">
            <v>3841451.2655999996</v>
          </cell>
          <cell r="L6740">
            <v>3841451.2655999996</v>
          </cell>
          <cell r="M6740">
            <v>6205.3242735709555</v>
          </cell>
        </row>
        <row r="6741">
          <cell r="A6741">
            <v>38169</v>
          </cell>
          <cell r="B6741" t="str">
            <v>PTA</v>
          </cell>
          <cell r="C6741" t="str">
            <v>KoSa, USA</v>
          </cell>
          <cell r="D6741" t="str">
            <v>Interquisa</v>
          </cell>
          <cell r="E6741">
            <v>747.54093824866584</v>
          </cell>
          <cell r="G6741" t="str">
            <v>$/ton</v>
          </cell>
          <cell r="H6741">
            <v>7033.5783581751048</v>
          </cell>
          <cell r="I6741" t="str">
            <v>US</v>
          </cell>
          <cell r="J6741" t="str">
            <v>Campbell</v>
          </cell>
          <cell r="K6741">
            <v>5257887.7651157286</v>
          </cell>
          <cell r="L6741">
            <v>5257887.7651157286</v>
          </cell>
          <cell r="M6741">
            <v>7033.5783581751048</v>
          </cell>
        </row>
        <row r="6742">
          <cell r="A6742">
            <v>38169</v>
          </cell>
          <cell r="B6742" t="str">
            <v>PTA</v>
          </cell>
          <cell r="C6742" t="str">
            <v>KoSa, Canada</v>
          </cell>
          <cell r="D6742" t="str">
            <v>BPAMoco</v>
          </cell>
          <cell r="E6742">
            <v>786.60841599999992</v>
          </cell>
          <cell r="G6742" t="str">
            <v>$/ton</v>
          </cell>
          <cell r="H6742">
            <v>8482.3234843192931</v>
          </cell>
          <cell r="I6742" t="str">
            <v>CAN</v>
          </cell>
          <cell r="J6742" t="str">
            <v>Campbell</v>
          </cell>
          <cell r="K6742">
            <v>6672267.0399999991</v>
          </cell>
          <cell r="L6742">
            <v>6672267.0399999991</v>
          </cell>
          <cell r="M6742">
            <v>8482.3234843192931</v>
          </cell>
        </row>
        <row r="6743">
          <cell r="A6743">
            <v>38169</v>
          </cell>
          <cell r="B6743" t="str">
            <v>PTA</v>
          </cell>
          <cell r="C6743" t="str">
            <v>KoSa, Canada</v>
          </cell>
          <cell r="D6743" t="str">
            <v>Interquisa</v>
          </cell>
          <cell r="E6743">
            <v>747.54093824866584</v>
          </cell>
          <cell r="G6743" t="str">
            <v>$/MT</v>
          </cell>
          <cell r="H6743">
            <v>7528.5289528354097</v>
          </cell>
          <cell r="I6743" t="str">
            <v>CAN</v>
          </cell>
          <cell r="J6743" t="str">
            <v>Campbell</v>
          </cell>
          <cell r="K6743">
            <v>5627883.5970348278</v>
          </cell>
          <cell r="L6743">
            <v>5627883.5970348278</v>
          </cell>
          <cell r="M6743">
            <v>7528.5289528354097</v>
          </cell>
        </row>
        <row r="6744">
          <cell r="A6744">
            <v>38169</v>
          </cell>
          <cell r="B6744" t="str">
            <v>PTA</v>
          </cell>
          <cell r="C6744" t="str">
            <v>KoSa, USA</v>
          </cell>
          <cell r="D6744" t="str">
            <v>BPAMoco</v>
          </cell>
          <cell r="E6744">
            <v>781.53778999999997</v>
          </cell>
          <cell r="G6744" t="str">
            <v>$/ton</v>
          </cell>
          <cell r="H6744">
            <v>12989.22263247181</v>
          </cell>
          <cell r="I6744" t="str">
            <v>US</v>
          </cell>
          <cell r="J6744" t="str">
            <v>Campbell</v>
          </cell>
          <cell r="K6744">
            <v>10151568.35</v>
          </cell>
          <cell r="L6744">
            <v>10151568.35</v>
          </cell>
          <cell r="M6744">
            <v>12989.22263247181</v>
          </cell>
        </row>
        <row r="6745">
          <cell r="A6745">
            <v>38200</v>
          </cell>
          <cell r="B6745" t="str">
            <v>PTA</v>
          </cell>
          <cell r="C6745" t="str">
            <v>KoSa, USA</v>
          </cell>
          <cell r="D6745" t="str">
            <v>BPAMoco</v>
          </cell>
          <cell r="E6745">
            <v>789.12722400000007</v>
          </cell>
          <cell r="G6745" t="str">
            <v>$/MT</v>
          </cell>
          <cell r="H6745">
            <v>13714.563053950342</v>
          </cell>
          <cell r="I6745" t="str">
            <v>US</v>
          </cell>
          <cell r="J6745" t="str">
            <v>Campbell</v>
          </cell>
          <cell r="K6745">
            <v>10822535.071136797</v>
          </cell>
          <cell r="L6745">
            <v>10822535.071136797</v>
          </cell>
          <cell r="M6745">
            <v>13714.563053950342</v>
          </cell>
        </row>
        <row r="6746">
          <cell r="A6746">
            <v>38231</v>
          </cell>
          <cell r="B6746" t="str">
            <v>PTA</v>
          </cell>
          <cell r="C6746" t="str">
            <v>KoSa, USA</v>
          </cell>
          <cell r="D6746" t="str">
            <v>BPAMoco</v>
          </cell>
          <cell r="E6746">
            <v>851.73843199999999</v>
          </cell>
          <cell r="G6746" t="str">
            <v>$/MT</v>
          </cell>
          <cell r="H6746">
            <v>7775.9432464551719</v>
          </cell>
          <cell r="I6746" t="str">
            <v>US</v>
          </cell>
          <cell r="J6746" t="str">
            <v>Campbell</v>
          </cell>
          <cell r="K6746">
            <v>6623069.7080567172</v>
          </cell>
          <cell r="L6746">
            <v>6623069.7080567172</v>
          </cell>
          <cell r="M6746">
            <v>7775.9432464551719</v>
          </cell>
        </row>
        <row r="6747">
          <cell r="A6747">
            <v>38261</v>
          </cell>
          <cell r="B6747" t="str">
            <v>PTA</v>
          </cell>
          <cell r="C6747" t="str">
            <v>KoSa, USA</v>
          </cell>
          <cell r="D6747" t="str">
            <v>BPAMoco</v>
          </cell>
          <cell r="E6747">
            <v>894.067136</v>
          </cell>
          <cell r="G6747" t="str">
            <v>$/MT</v>
          </cell>
          <cell r="H6747">
            <v>7283.7949397175025</v>
          </cell>
          <cell r="I6747" t="str">
            <v>US</v>
          </cell>
          <cell r="J6747" t="str">
            <v>Campbell</v>
          </cell>
          <cell r="K6747">
            <v>6512201.6809645202</v>
          </cell>
          <cell r="L6747">
            <v>6512201.6809645202</v>
          </cell>
          <cell r="M6747">
            <v>7283.7949397175025</v>
          </cell>
        </row>
        <row r="6748">
          <cell r="A6748">
            <v>38292</v>
          </cell>
          <cell r="B6748" t="str">
            <v>PTA</v>
          </cell>
          <cell r="C6748" t="str">
            <v>KoSa, USA</v>
          </cell>
          <cell r="D6748" t="str">
            <v>BPAMoco</v>
          </cell>
          <cell r="E6748">
            <v>897.75987450000002</v>
          </cell>
          <cell r="G6748" t="str">
            <v>$/MT</v>
          </cell>
          <cell r="H6748">
            <v>7150.8922172528601</v>
          </cell>
          <cell r="I6748" t="str">
            <v>US</v>
          </cell>
          <cell r="J6748" t="str">
            <v>Campbell</v>
          </cell>
          <cell r="K6748">
            <v>6419784.0995239541</v>
          </cell>
          <cell r="L6748">
            <v>6419784.0995239541</v>
          </cell>
          <cell r="M6748">
            <v>7150.8922172528601</v>
          </cell>
        </row>
        <row r="6749">
          <cell r="A6749">
            <v>38322</v>
          </cell>
          <cell r="B6749" t="str">
            <v>PTA</v>
          </cell>
          <cell r="C6749" t="str">
            <v>KoSa, USA</v>
          </cell>
          <cell r="D6749" t="str">
            <v>BPAMoco</v>
          </cell>
          <cell r="E6749">
            <v>897.75987450000002</v>
          </cell>
          <cell r="G6749" t="str">
            <v>$/MT</v>
          </cell>
          <cell r="H6749">
            <v>7500.6123504277384</v>
          </cell>
          <cell r="I6749" t="str">
            <v>US</v>
          </cell>
          <cell r="J6749" t="str">
            <v>Campbell</v>
          </cell>
          <cell r="K6749">
            <v>6733748.802393157</v>
          </cell>
          <cell r="L6749">
            <v>6733748.802393157</v>
          </cell>
          <cell r="M6749">
            <v>7500.6123504277384</v>
          </cell>
        </row>
        <row r="6750">
          <cell r="A6750">
            <v>38353</v>
          </cell>
          <cell r="B6750" t="str">
            <v>PTA</v>
          </cell>
          <cell r="C6750" t="str">
            <v>KoSa, USA</v>
          </cell>
          <cell r="D6750" t="str">
            <v>BPAMoco</v>
          </cell>
          <cell r="E6750">
            <v>897.75987450000002</v>
          </cell>
          <cell r="G6750" t="str">
            <v>$/MT</v>
          </cell>
          <cell r="H6750">
            <v>5594.3125497062238</v>
          </cell>
          <cell r="I6750" t="str">
            <v>US</v>
          </cell>
          <cell r="J6750" t="str">
            <v>Campbell</v>
          </cell>
          <cell r="K6750">
            <v>5022349.3325380348</v>
          </cell>
          <cell r="L6750">
            <v>5022349.3325380348</v>
          </cell>
          <cell r="M6750">
            <v>5594.3125497062238</v>
          </cell>
        </row>
        <row r="6751">
          <cell r="A6751">
            <v>38384</v>
          </cell>
          <cell r="B6751" t="str">
            <v>PTA</v>
          </cell>
          <cell r="C6751" t="str">
            <v>KoSa, USA</v>
          </cell>
          <cell r="D6751" t="str">
            <v>BPAMoco</v>
          </cell>
          <cell r="E6751">
            <v>905.14535150000006</v>
          </cell>
          <cell r="G6751" t="str">
            <v>$/MT</v>
          </cell>
          <cell r="H6751">
            <v>5594.3125497062238</v>
          </cell>
          <cell r="I6751" t="str">
            <v>US</v>
          </cell>
          <cell r="J6751" t="str">
            <v>Campbell</v>
          </cell>
          <cell r="K6751">
            <v>5063665.9992047017</v>
          </cell>
          <cell r="L6751">
            <v>5063665.9992047017</v>
          </cell>
          <cell r="M6751">
            <v>5594.3125497062238</v>
          </cell>
        </row>
        <row r="6752">
          <cell r="A6752">
            <v>38412</v>
          </cell>
          <cell r="B6752" t="str">
            <v>PTA</v>
          </cell>
          <cell r="C6752" t="str">
            <v>KoSa, USA</v>
          </cell>
          <cell r="D6752" t="str">
            <v>BPAMoco</v>
          </cell>
          <cell r="E6752">
            <v>919.91630550000002</v>
          </cell>
          <cell r="G6752" t="str">
            <v>$/MT</v>
          </cell>
          <cell r="H6752">
            <v>5594.3125497062238</v>
          </cell>
          <cell r="I6752" t="str">
            <v>US</v>
          </cell>
          <cell r="J6752" t="str">
            <v>Campbell</v>
          </cell>
          <cell r="K6752">
            <v>5146299.3325380348</v>
          </cell>
          <cell r="L6752">
            <v>5146299.3325380348</v>
          </cell>
          <cell r="M6752">
            <v>5594.3125497062238</v>
          </cell>
        </row>
        <row r="6753">
          <cell r="A6753">
            <v>38443</v>
          </cell>
          <cell r="B6753" t="str">
            <v>PTA</v>
          </cell>
          <cell r="C6753" t="str">
            <v>KoSa, USA</v>
          </cell>
          <cell r="D6753" t="str">
            <v>BPAMoco</v>
          </cell>
          <cell r="E6753">
            <v>927.30178250000006</v>
          </cell>
          <cell r="G6753" t="str">
            <v>$/MT</v>
          </cell>
          <cell r="H6753">
            <v>5594.3125497062238</v>
          </cell>
          <cell r="I6753" t="str">
            <v>US</v>
          </cell>
          <cell r="J6753" t="str">
            <v>Campbell</v>
          </cell>
          <cell r="K6753">
            <v>5187615.9992047017</v>
          </cell>
          <cell r="L6753">
            <v>5187615.9992047017</v>
          </cell>
          <cell r="M6753">
            <v>5594.3125497062238</v>
          </cell>
        </row>
        <row r="6754">
          <cell r="A6754">
            <v>38473</v>
          </cell>
          <cell r="B6754" t="str">
            <v>PTA</v>
          </cell>
          <cell r="C6754" t="str">
            <v>KoSa, USA</v>
          </cell>
          <cell r="D6754" t="str">
            <v>BPAMoco</v>
          </cell>
          <cell r="E6754">
            <v>927.30178250000006</v>
          </cell>
          <cell r="G6754" t="str">
            <v>$/MT</v>
          </cell>
          <cell r="H6754">
            <v>5594.3125497062238</v>
          </cell>
          <cell r="I6754" t="str">
            <v>US</v>
          </cell>
          <cell r="J6754" t="str">
            <v>Campbell</v>
          </cell>
          <cell r="K6754">
            <v>5187615.9992047017</v>
          </cell>
          <cell r="L6754">
            <v>5187615.9992047017</v>
          </cell>
          <cell r="M6754">
            <v>5594.3125497062238</v>
          </cell>
        </row>
        <row r="6755">
          <cell r="A6755">
            <v>38504</v>
          </cell>
          <cell r="B6755" t="str">
            <v>PTA</v>
          </cell>
          <cell r="C6755" t="str">
            <v>KoSa, USA</v>
          </cell>
          <cell r="D6755" t="str">
            <v>BPAMoco</v>
          </cell>
          <cell r="E6755">
            <v>927.30178250000006</v>
          </cell>
          <cell r="G6755" t="str">
            <v>$/MT</v>
          </cell>
          <cell r="H6755">
            <v>5594.3125497062238</v>
          </cell>
          <cell r="I6755" t="str">
            <v>US</v>
          </cell>
          <cell r="J6755" t="str">
            <v>Campbell</v>
          </cell>
          <cell r="K6755">
            <v>5187615.9992047017</v>
          </cell>
          <cell r="L6755">
            <v>5187615.9992047017</v>
          </cell>
          <cell r="M6755">
            <v>5594.3125497062238</v>
          </cell>
        </row>
        <row r="6756">
          <cell r="A6756">
            <v>38534</v>
          </cell>
          <cell r="B6756" t="str">
            <v>PTA</v>
          </cell>
          <cell r="C6756" t="str">
            <v>KoSa, USA</v>
          </cell>
          <cell r="D6756" t="str">
            <v>BPAMoco</v>
          </cell>
          <cell r="E6756">
            <v>923.60904400000004</v>
          </cell>
          <cell r="G6756" t="str">
            <v>$/MT</v>
          </cell>
          <cell r="H6756">
            <v>5594.3125497062238</v>
          </cell>
          <cell r="I6756" t="str">
            <v>US</v>
          </cell>
          <cell r="J6756" t="str">
            <v>Campbell</v>
          </cell>
          <cell r="K6756">
            <v>5166957.6658713678</v>
          </cell>
          <cell r="L6756">
            <v>5166957.6658713678</v>
          </cell>
          <cell r="M6756">
            <v>5594.3125497062238</v>
          </cell>
        </row>
        <row r="6757">
          <cell r="A6757">
            <v>38565</v>
          </cell>
          <cell r="B6757" t="str">
            <v>PTA</v>
          </cell>
          <cell r="C6757" t="str">
            <v>KoSa, USA</v>
          </cell>
          <cell r="D6757" t="str">
            <v>BPAMoco</v>
          </cell>
          <cell r="E6757">
            <v>923.60904400000004</v>
          </cell>
          <cell r="G6757" t="str">
            <v>$/MT</v>
          </cell>
          <cell r="H6757">
            <v>5594.3125497062238</v>
          </cell>
          <cell r="I6757" t="str">
            <v>US</v>
          </cell>
          <cell r="J6757" t="str">
            <v>Campbell</v>
          </cell>
          <cell r="K6757">
            <v>5166957.6658713678</v>
          </cell>
          <cell r="L6757">
            <v>5166957.6658713678</v>
          </cell>
          <cell r="M6757">
            <v>5594.3125497062238</v>
          </cell>
        </row>
        <row r="6758">
          <cell r="A6758">
            <v>38596</v>
          </cell>
          <cell r="B6758" t="str">
            <v>PTA</v>
          </cell>
          <cell r="C6758" t="str">
            <v>KoSa, USA</v>
          </cell>
          <cell r="D6758" t="str">
            <v>BPAMoco</v>
          </cell>
          <cell r="E6758">
            <v>923.60904400000004</v>
          </cell>
          <cell r="G6758" t="str">
            <v>$/MT</v>
          </cell>
          <cell r="H6758">
            <v>5594.3125497062238</v>
          </cell>
          <cell r="I6758" t="str">
            <v>US</v>
          </cell>
          <cell r="J6758" t="str">
            <v>Campbell</v>
          </cell>
          <cell r="K6758">
            <v>5166957.6658713678</v>
          </cell>
          <cell r="L6758">
            <v>5166957.6658713678</v>
          </cell>
          <cell r="M6758">
            <v>5594.3125497062238</v>
          </cell>
        </row>
        <row r="6759">
          <cell r="A6759">
            <v>38626</v>
          </cell>
          <cell r="B6759" t="str">
            <v>PTA</v>
          </cell>
          <cell r="C6759" t="str">
            <v>KoSa, USA</v>
          </cell>
          <cell r="D6759" t="str">
            <v>BPAMoco</v>
          </cell>
          <cell r="E6759">
            <v>912.53082849999998</v>
          </cell>
          <cell r="G6759" t="str">
            <v>$/MT</v>
          </cell>
          <cell r="H6759">
            <v>5594.3125497062238</v>
          </cell>
          <cell r="I6759" t="str">
            <v>US</v>
          </cell>
          <cell r="J6759" t="str">
            <v>Campbell</v>
          </cell>
          <cell r="K6759">
            <v>5104982.6658713678</v>
          </cell>
          <cell r="L6759">
            <v>5104982.6658713678</v>
          </cell>
          <cell r="M6759">
            <v>5594.3125497062238</v>
          </cell>
        </row>
        <row r="6760">
          <cell r="A6760">
            <v>38657</v>
          </cell>
          <cell r="B6760" t="str">
            <v>PTA</v>
          </cell>
          <cell r="C6760" t="str">
            <v>KoSa, USA</v>
          </cell>
          <cell r="D6760" t="str">
            <v>BPAMoco</v>
          </cell>
          <cell r="E6760">
            <v>912.53082849999998</v>
          </cell>
          <cell r="G6760" t="str">
            <v>$/MT</v>
          </cell>
          <cell r="H6760">
            <v>5594.3125497062238</v>
          </cell>
          <cell r="I6760" t="str">
            <v>US</v>
          </cell>
          <cell r="J6760" t="str">
            <v>Campbell</v>
          </cell>
          <cell r="K6760">
            <v>5104982.6658713678</v>
          </cell>
          <cell r="L6760">
            <v>5104982.6658713678</v>
          </cell>
          <cell r="M6760">
            <v>5594.3125497062238</v>
          </cell>
        </row>
        <row r="6761">
          <cell r="A6761">
            <v>38687</v>
          </cell>
          <cell r="B6761" t="str">
            <v>PTA</v>
          </cell>
          <cell r="C6761" t="str">
            <v>KoSa, USA</v>
          </cell>
          <cell r="D6761" t="str">
            <v>BPAMoco</v>
          </cell>
          <cell r="E6761">
            <v>912.53082849999998</v>
          </cell>
          <cell r="G6761" t="str">
            <v>$/MT</v>
          </cell>
          <cell r="H6761">
            <v>5594.3125497062238</v>
          </cell>
          <cell r="I6761" t="str">
            <v>US</v>
          </cell>
          <cell r="J6761" t="str">
            <v>Campbell</v>
          </cell>
          <cell r="K6761">
            <v>5104982.6658713678</v>
          </cell>
          <cell r="L6761">
            <v>5104982.6658713678</v>
          </cell>
          <cell r="M6761">
            <v>5594.3125497062238</v>
          </cell>
        </row>
        <row r="6762">
          <cell r="A6762">
            <v>38200</v>
          </cell>
          <cell r="B6762" t="str">
            <v>PTA</v>
          </cell>
          <cell r="C6762" t="str">
            <v>KoSa, USA</v>
          </cell>
          <cell r="D6762" t="str">
            <v>Interquisa</v>
          </cell>
          <cell r="E6762">
            <v>755.08</v>
          </cell>
          <cell r="G6762" t="str">
            <v>$/ton</v>
          </cell>
          <cell r="H6762">
            <v>4772.6900781086988</v>
          </cell>
          <cell r="I6762" t="str">
            <v>US</v>
          </cell>
          <cell r="J6762" t="str">
            <v>Campbell</v>
          </cell>
          <cell r="K6762">
            <v>3603762.8241783166</v>
          </cell>
          <cell r="L6762">
            <v>3603762.8241783166</v>
          </cell>
          <cell r="M6762">
            <v>4772.6900781086988</v>
          </cell>
        </row>
        <row r="6763">
          <cell r="A6763">
            <v>38231</v>
          </cell>
          <cell r="B6763" t="str">
            <v>PTA</v>
          </cell>
          <cell r="C6763" t="str">
            <v>KoSa, USA</v>
          </cell>
          <cell r="D6763" t="str">
            <v>Interquisa</v>
          </cell>
          <cell r="E6763">
            <v>818.23843199999999</v>
          </cell>
          <cell r="G6763" t="str">
            <v>$/ton</v>
          </cell>
          <cell r="H6763">
            <v>7775.9432464551719</v>
          </cell>
          <cell r="I6763" t="str">
            <v>US</v>
          </cell>
          <cell r="J6763" t="str">
            <v>Campbell</v>
          </cell>
          <cell r="K6763">
            <v>6362575.609300469</v>
          </cell>
          <cell r="L6763">
            <v>6362575.609300469</v>
          </cell>
          <cell r="M6763">
            <v>7775.9432464551719</v>
          </cell>
        </row>
        <row r="6764">
          <cell r="A6764">
            <v>38261</v>
          </cell>
          <cell r="B6764" t="str">
            <v>PTA</v>
          </cell>
          <cell r="C6764" t="str">
            <v>KoSa, USA</v>
          </cell>
          <cell r="D6764" t="str">
            <v>Interquisa</v>
          </cell>
          <cell r="E6764">
            <v>860.567136</v>
          </cell>
          <cell r="G6764" t="str">
            <v>$/ton</v>
          </cell>
          <cell r="H6764">
            <v>7775.9432464551719</v>
          </cell>
          <cell r="I6764" t="str">
            <v>US</v>
          </cell>
          <cell r="J6764" t="str">
            <v>Campbell</v>
          </cell>
          <cell r="K6764">
            <v>6691721.2093004696</v>
          </cell>
          <cell r="L6764">
            <v>6691721.2093004696</v>
          </cell>
          <cell r="M6764">
            <v>7775.9432464551719</v>
          </cell>
        </row>
        <row r="6765">
          <cell r="A6765">
            <v>38292</v>
          </cell>
          <cell r="B6765" t="str">
            <v>PTA</v>
          </cell>
          <cell r="C6765" t="str">
            <v>KoSa, USA</v>
          </cell>
          <cell r="D6765" t="str">
            <v>Interquisa</v>
          </cell>
          <cell r="E6765">
            <v>864.25987450000002</v>
          </cell>
          <cell r="G6765" t="str">
            <v>$/ton</v>
          </cell>
          <cell r="H6765">
            <v>7150.8922172528601</v>
          </cell>
          <cell r="I6765" t="str">
            <v>US</v>
          </cell>
          <cell r="J6765" t="str">
            <v>Campbell</v>
          </cell>
          <cell r="K6765">
            <v>6180229.2102459837</v>
          </cell>
          <cell r="L6765">
            <v>6180229.2102459837</v>
          </cell>
          <cell r="M6765">
            <v>7150.8922172528601</v>
          </cell>
        </row>
        <row r="6766">
          <cell r="A6766">
            <v>38322</v>
          </cell>
          <cell r="B6766" t="str">
            <v>PTA</v>
          </cell>
          <cell r="C6766" t="str">
            <v>KoSa, USA</v>
          </cell>
          <cell r="D6766" t="str">
            <v>Interquisa</v>
          </cell>
          <cell r="E6766">
            <v>864.25987450000002</v>
          </cell>
          <cell r="G6766" t="str">
            <v>$/ton</v>
          </cell>
          <cell r="H6766">
            <v>7500.6123504277384</v>
          </cell>
          <cell r="I6766" t="str">
            <v>US</v>
          </cell>
          <cell r="J6766" t="str">
            <v>Campbell</v>
          </cell>
          <cell r="K6766">
            <v>6482478.2886538273</v>
          </cell>
          <cell r="L6766">
            <v>6482478.2886538273</v>
          </cell>
          <cell r="M6766">
            <v>7500.6123504277384</v>
          </cell>
        </row>
        <row r="6767">
          <cell r="A6767">
            <v>38353</v>
          </cell>
          <cell r="B6767" t="str">
            <v>PTA</v>
          </cell>
          <cell r="C6767" t="str">
            <v>KoSa, USA</v>
          </cell>
          <cell r="D6767" t="str">
            <v>Interquisa</v>
          </cell>
          <cell r="E6767">
            <v>864.25987450000002</v>
          </cell>
          <cell r="G6767" t="str">
            <v>$/ton</v>
          </cell>
          <cell r="H6767">
            <v>5594.3125497062238</v>
          </cell>
          <cell r="I6767" t="str">
            <v>US</v>
          </cell>
          <cell r="J6767" t="str">
            <v>Campbell</v>
          </cell>
          <cell r="K6767">
            <v>4834939.8621228756</v>
          </cell>
          <cell r="L6767">
            <v>4834939.8621228756</v>
          </cell>
          <cell r="M6767">
            <v>5594.3125497062238</v>
          </cell>
        </row>
        <row r="6768">
          <cell r="A6768">
            <v>38384</v>
          </cell>
          <cell r="B6768" t="str">
            <v>PTA</v>
          </cell>
          <cell r="C6768" t="str">
            <v>KoSa, USA</v>
          </cell>
          <cell r="D6768" t="str">
            <v>Interquisa</v>
          </cell>
          <cell r="E6768">
            <v>871.64535150000006</v>
          </cell>
          <cell r="G6768" t="str">
            <v>$/ton</v>
          </cell>
          <cell r="H6768">
            <v>5594.3125497062238</v>
          </cell>
          <cell r="I6768" t="str">
            <v>US</v>
          </cell>
          <cell r="J6768" t="str">
            <v>Campbell</v>
          </cell>
          <cell r="K6768">
            <v>4876256.5287895426</v>
          </cell>
          <cell r="L6768">
            <v>4876256.5287895426</v>
          </cell>
          <cell r="M6768">
            <v>5594.3125497062238</v>
          </cell>
        </row>
        <row r="6769">
          <cell r="A6769">
            <v>38412</v>
          </cell>
          <cell r="B6769" t="str">
            <v>PTA</v>
          </cell>
          <cell r="C6769" t="str">
            <v>KoSa, USA</v>
          </cell>
          <cell r="D6769" t="str">
            <v>Interquisa</v>
          </cell>
          <cell r="E6769">
            <v>886.41630550000002</v>
          </cell>
          <cell r="G6769" t="str">
            <v>$/ton</v>
          </cell>
          <cell r="H6769">
            <v>5594.3125497062238</v>
          </cell>
          <cell r="I6769" t="str">
            <v>US</v>
          </cell>
          <cell r="J6769" t="str">
            <v>Campbell</v>
          </cell>
          <cell r="K6769">
            <v>4958889.8621228756</v>
          </cell>
          <cell r="L6769">
            <v>4958889.8621228756</v>
          </cell>
          <cell r="M6769">
            <v>5594.3125497062238</v>
          </cell>
        </row>
        <row r="6770">
          <cell r="A6770">
            <v>38443</v>
          </cell>
          <cell r="B6770" t="str">
            <v>PTA</v>
          </cell>
          <cell r="C6770" t="str">
            <v>KoSa, USA</v>
          </cell>
          <cell r="D6770" t="str">
            <v>Interquisa</v>
          </cell>
          <cell r="E6770">
            <v>893.80178250000006</v>
          </cell>
          <cell r="G6770" t="str">
            <v>$/ton</v>
          </cell>
          <cell r="H6770">
            <v>5594.3125497062238</v>
          </cell>
          <cell r="I6770" t="str">
            <v>US</v>
          </cell>
          <cell r="J6770" t="str">
            <v>Campbell</v>
          </cell>
          <cell r="K6770">
            <v>5000206.5287895426</v>
          </cell>
          <cell r="L6770">
            <v>5000206.5287895426</v>
          </cell>
          <cell r="M6770">
            <v>5594.3125497062238</v>
          </cell>
        </row>
        <row r="6771">
          <cell r="A6771">
            <v>38473</v>
          </cell>
          <cell r="B6771" t="str">
            <v>PTA</v>
          </cell>
          <cell r="C6771" t="str">
            <v>KoSa, USA</v>
          </cell>
          <cell r="D6771" t="str">
            <v>Interquisa</v>
          </cell>
          <cell r="E6771">
            <v>893.80178250000006</v>
          </cell>
          <cell r="G6771" t="str">
            <v>$/ton</v>
          </cell>
          <cell r="H6771">
            <v>5594.3125497062238</v>
          </cell>
          <cell r="I6771" t="str">
            <v>US</v>
          </cell>
          <cell r="J6771" t="str">
            <v>Campbell</v>
          </cell>
          <cell r="K6771">
            <v>5000206.5287895426</v>
          </cell>
          <cell r="L6771">
            <v>5000206.5287895426</v>
          </cell>
          <cell r="M6771">
            <v>5594.3125497062238</v>
          </cell>
        </row>
        <row r="6772">
          <cell r="A6772">
            <v>38504</v>
          </cell>
          <cell r="B6772" t="str">
            <v>PTA</v>
          </cell>
          <cell r="C6772" t="str">
            <v>KoSa, USA</v>
          </cell>
          <cell r="D6772" t="str">
            <v>Interquisa</v>
          </cell>
          <cell r="E6772">
            <v>893.80178250000006</v>
          </cell>
          <cell r="G6772" t="str">
            <v>$/ton</v>
          </cell>
          <cell r="H6772">
            <v>5594.3125497062238</v>
          </cell>
          <cell r="I6772" t="str">
            <v>US</v>
          </cell>
          <cell r="J6772" t="str">
            <v>Campbell</v>
          </cell>
          <cell r="K6772">
            <v>5000206.5287895426</v>
          </cell>
          <cell r="L6772">
            <v>5000206.5287895426</v>
          </cell>
          <cell r="M6772">
            <v>5594.3125497062238</v>
          </cell>
        </row>
        <row r="6773">
          <cell r="A6773">
            <v>38534</v>
          </cell>
          <cell r="B6773" t="str">
            <v>PTA</v>
          </cell>
          <cell r="C6773" t="str">
            <v>KoSa, USA</v>
          </cell>
          <cell r="D6773" t="str">
            <v>Interquisa</v>
          </cell>
          <cell r="E6773">
            <v>890.10904400000004</v>
          </cell>
          <cell r="G6773" t="str">
            <v>$/ton</v>
          </cell>
          <cell r="H6773">
            <v>5594.3125497062238</v>
          </cell>
          <cell r="I6773" t="str">
            <v>US</v>
          </cell>
          <cell r="J6773" t="str">
            <v>Campbell</v>
          </cell>
          <cell r="K6773">
            <v>4979548.1954562096</v>
          </cell>
          <cell r="L6773">
            <v>4979548.1954562096</v>
          </cell>
          <cell r="M6773">
            <v>5594.3125497062238</v>
          </cell>
        </row>
        <row r="6774">
          <cell r="A6774">
            <v>38565</v>
          </cell>
          <cell r="B6774" t="str">
            <v>PTA</v>
          </cell>
          <cell r="C6774" t="str">
            <v>KoSa, USA</v>
          </cell>
          <cell r="D6774" t="str">
            <v>Interquisa</v>
          </cell>
          <cell r="E6774">
            <v>890.10904400000004</v>
          </cell>
          <cell r="G6774" t="str">
            <v>$/ton</v>
          </cell>
          <cell r="H6774">
            <v>5594.3125497062238</v>
          </cell>
          <cell r="I6774" t="str">
            <v>US</v>
          </cell>
          <cell r="J6774" t="str">
            <v>Campbell</v>
          </cell>
          <cell r="K6774">
            <v>4979548.1954562096</v>
          </cell>
          <cell r="L6774">
            <v>4979548.1954562096</v>
          </cell>
          <cell r="M6774">
            <v>5594.3125497062238</v>
          </cell>
        </row>
        <row r="6775">
          <cell r="A6775">
            <v>38596</v>
          </cell>
          <cell r="B6775" t="str">
            <v>PTA</v>
          </cell>
          <cell r="C6775" t="str">
            <v>KoSa, USA</v>
          </cell>
          <cell r="D6775" t="str">
            <v>Interquisa</v>
          </cell>
          <cell r="E6775">
            <v>890.10904400000004</v>
          </cell>
          <cell r="G6775" t="str">
            <v>$/ton</v>
          </cell>
          <cell r="H6775">
            <v>5594.3125497062238</v>
          </cell>
          <cell r="I6775" t="str">
            <v>US</v>
          </cell>
          <cell r="J6775" t="str">
            <v>Campbell</v>
          </cell>
          <cell r="K6775">
            <v>4979548.1954562096</v>
          </cell>
          <cell r="L6775">
            <v>4979548.1954562096</v>
          </cell>
          <cell r="M6775">
            <v>5594.3125497062238</v>
          </cell>
        </row>
        <row r="6776">
          <cell r="A6776">
            <v>38626</v>
          </cell>
          <cell r="B6776" t="str">
            <v>PTA</v>
          </cell>
          <cell r="C6776" t="str">
            <v>KoSa, USA</v>
          </cell>
          <cell r="D6776" t="str">
            <v>Interquisa</v>
          </cell>
          <cell r="E6776">
            <v>879.03082849999998</v>
          </cell>
          <cell r="G6776" t="str">
            <v>$/ton</v>
          </cell>
          <cell r="H6776">
            <v>5594.3125497062238</v>
          </cell>
          <cell r="I6776" t="str">
            <v>US</v>
          </cell>
          <cell r="J6776" t="str">
            <v>Campbell</v>
          </cell>
          <cell r="K6776">
            <v>4917573.1954562096</v>
          </cell>
          <cell r="L6776">
            <v>4917573.1954562096</v>
          </cell>
          <cell r="M6776">
            <v>5594.3125497062238</v>
          </cell>
        </row>
        <row r="6777">
          <cell r="A6777">
            <v>38657</v>
          </cell>
          <cell r="B6777" t="str">
            <v>PTA</v>
          </cell>
          <cell r="C6777" t="str">
            <v>KoSa, USA</v>
          </cell>
          <cell r="D6777" t="str">
            <v>Interquisa</v>
          </cell>
          <cell r="E6777">
            <v>879.03082849999998</v>
          </cell>
          <cell r="G6777" t="str">
            <v>$/ton</v>
          </cell>
          <cell r="H6777">
            <v>5594.3125497062238</v>
          </cell>
          <cell r="I6777" t="str">
            <v>US</v>
          </cell>
          <cell r="J6777" t="str">
            <v>Campbell</v>
          </cell>
          <cell r="K6777">
            <v>4917573.1954562096</v>
          </cell>
          <cell r="L6777">
            <v>4917573.1954562096</v>
          </cell>
          <cell r="M6777">
            <v>5594.3125497062238</v>
          </cell>
        </row>
        <row r="6778">
          <cell r="A6778">
            <v>38687</v>
          </cell>
          <cell r="B6778" t="str">
            <v>PTA</v>
          </cell>
          <cell r="C6778" t="str">
            <v>KoSa, USA</v>
          </cell>
          <cell r="D6778" t="str">
            <v>Interquisa</v>
          </cell>
          <cell r="E6778">
            <v>879.03082849999998</v>
          </cell>
          <cell r="G6778" t="str">
            <v>$/ton</v>
          </cell>
          <cell r="H6778">
            <v>5594.3125497062238</v>
          </cell>
          <cell r="I6778" t="str">
            <v>US</v>
          </cell>
          <cell r="J6778" t="str">
            <v>Campbell</v>
          </cell>
          <cell r="K6778">
            <v>4917573.1954562096</v>
          </cell>
          <cell r="L6778">
            <v>4917573.1954562096</v>
          </cell>
          <cell r="M6778">
            <v>5594.3125497062238</v>
          </cell>
        </row>
        <row r="6779">
          <cell r="A6779">
            <v>38200</v>
          </cell>
          <cell r="B6779" t="str">
            <v>PTA</v>
          </cell>
          <cell r="C6779" t="str">
            <v>KoSa, Canada</v>
          </cell>
          <cell r="D6779" t="str">
            <v>BPAMoco</v>
          </cell>
          <cell r="E6779">
            <v>794</v>
          </cell>
          <cell r="G6779" t="str">
            <v>$/ton</v>
          </cell>
          <cell r="H6779">
            <v>9308.8604838929168</v>
          </cell>
          <cell r="I6779" t="str">
            <v>CAN</v>
          </cell>
          <cell r="J6779" t="str">
            <v>Campbell</v>
          </cell>
          <cell r="K6779">
            <v>7391235.2242109757</v>
          </cell>
          <cell r="L6779">
            <v>7391235.2242109757</v>
          </cell>
          <cell r="M6779">
            <v>9308.8604838929168</v>
          </cell>
        </row>
        <row r="6780">
          <cell r="A6780">
            <v>38231</v>
          </cell>
          <cell r="B6780" t="str">
            <v>PTA</v>
          </cell>
          <cell r="C6780" t="str">
            <v>KoSa, Canada</v>
          </cell>
          <cell r="D6780" t="str">
            <v>BPAMoco</v>
          </cell>
          <cell r="E6780">
            <v>856.73843199999999</v>
          </cell>
          <cell r="G6780" t="str">
            <v>$/ton</v>
          </cell>
          <cell r="H6780">
            <v>8169.6618918453069</v>
          </cell>
          <cell r="I6780" t="str">
            <v>CAN</v>
          </cell>
          <cell r="J6780" t="str">
            <v>Campbell</v>
          </cell>
          <cell r="K6780">
            <v>6999263.3191897012</v>
          </cell>
          <cell r="L6780">
            <v>6999263.3191897012</v>
          </cell>
          <cell r="M6780">
            <v>8169.6618918453069</v>
          </cell>
        </row>
        <row r="6781">
          <cell r="A6781">
            <v>38261</v>
          </cell>
          <cell r="B6781" t="str">
            <v>DEG</v>
          </cell>
          <cell r="C6781" t="str">
            <v>KoSa, Canada</v>
          </cell>
          <cell r="D6781" t="str">
            <v>Shell</v>
          </cell>
          <cell r="E6781">
            <v>1011.259194</v>
          </cell>
          <cell r="G6781" t="str">
            <v>$/ton</v>
          </cell>
          <cell r="H6781">
            <v>77.110794604058754</v>
          </cell>
          <cell r="I6781" t="str">
            <v>CAN</v>
          </cell>
          <cell r="J6781" t="str">
            <v>Campbell</v>
          </cell>
          <cell r="K6781">
            <v>94136.248800000001</v>
          </cell>
          <cell r="L6781">
            <v>77979</v>
          </cell>
          <cell r="M6781">
            <v>85.000115666191917</v>
          </cell>
        </row>
        <row r="6782">
          <cell r="A6782">
            <v>38292</v>
          </cell>
          <cell r="B6782" t="str">
            <v>DEG</v>
          </cell>
          <cell r="C6782" t="str">
            <v>KoSa, Canada</v>
          </cell>
          <cell r="D6782" t="str">
            <v>Shell</v>
          </cell>
          <cell r="E6782">
            <v>1077.397794</v>
          </cell>
          <cell r="G6782" t="str">
            <v>$/ton</v>
          </cell>
          <cell r="H6782">
            <v>77</v>
          </cell>
          <cell r="I6782" t="str">
            <v>CAN</v>
          </cell>
          <cell r="J6782" t="str">
            <v>Campbell</v>
          </cell>
          <cell r="K6782">
            <v>100148.8655025936</v>
          </cell>
          <cell r="L6782">
            <v>82959.630137999993</v>
          </cell>
          <cell r="M6782">
            <v>84.877985500000008</v>
          </cell>
        </row>
        <row r="6783">
          <cell r="A6783">
            <v>38322</v>
          </cell>
          <cell r="B6783" t="str">
            <v>DEG</v>
          </cell>
          <cell r="C6783" t="str">
            <v>KoSa, Canada</v>
          </cell>
          <cell r="D6783" t="str">
            <v>Shell</v>
          </cell>
          <cell r="E6783">
            <v>1110.397794</v>
          </cell>
          <cell r="G6783" t="str">
            <v>$/ton</v>
          </cell>
          <cell r="H6783">
            <v>77.110794604058754</v>
          </cell>
          <cell r="I6783" t="str">
            <v>CAN</v>
          </cell>
          <cell r="J6783" t="str">
            <v>Campbell</v>
          </cell>
          <cell r="K6783">
            <v>103364.87779111866</v>
          </cell>
          <cell r="L6783">
            <v>85623.656221933939</v>
          </cell>
          <cell r="M6783">
            <v>85.000115666191917</v>
          </cell>
        </row>
        <row r="6784">
          <cell r="A6784">
            <v>38353</v>
          </cell>
          <cell r="B6784" t="str">
            <v>DEG</v>
          </cell>
          <cell r="C6784" t="str">
            <v>KoSa, Canada</v>
          </cell>
          <cell r="D6784" t="str">
            <v>Shell</v>
          </cell>
          <cell r="E6784">
            <v>1041.9945335677207</v>
          </cell>
          <cell r="G6784" t="str">
            <v>$/ton</v>
          </cell>
          <cell r="H6784">
            <v>56.699113679454967</v>
          </cell>
          <cell r="I6784" t="str">
            <v>CAN</v>
          </cell>
          <cell r="J6784" t="str">
            <v>Campbell</v>
          </cell>
          <cell r="K6784">
            <v>71321.577013439542</v>
          </cell>
          <cell r="L6784">
            <v>59080.166512126852</v>
          </cell>
          <cell r="M6784">
            <v>62.500085048670527</v>
          </cell>
        </row>
        <row r="6785">
          <cell r="A6785">
            <v>38384</v>
          </cell>
          <cell r="B6785" t="str">
            <v>DEG</v>
          </cell>
          <cell r="C6785" t="str">
            <v>KoSa, Canada</v>
          </cell>
          <cell r="D6785" t="str">
            <v>Shell</v>
          </cell>
          <cell r="E6785">
            <v>929.59127313544138</v>
          </cell>
          <cell r="G6785" t="str">
            <v>$/ton</v>
          </cell>
          <cell r="H6785">
            <v>56.699113679454967</v>
          </cell>
          <cell r="I6785" t="str">
            <v>CAN</v>
          </cell>
          <cell r="J6785" t="str">
            <v>Campbell</v>
          </cell>
          <cell r="K6785">
            <v>63627.891934273539</v>
          </cell>
          <cell r="L6785">
            <v>52707.001270935667</v>
          </cell>
          <cell r="M6785">
            <v>62.500085048670527</v>
          </cell>
        </row>
        <row r="6786">
          <cell r="A6786">
            <v>38412</v>
          </cell>
          <cell r="B6786" t="str">
            <v>DEG</v>
          </cell>
          <cell r="C6786" t="str">
            <v>KoSa, Canada</v>
          </cell>
          <cell r="D6786" t="str">
            <v>Shell</v>
          </cell>
          <cell r="E6786">
            <v>929.59127313544138</v>
          </cell>
          <cell r="G6786" t="str">
            <v>$/ton</v>
          </cell>
          <cell r="H6786">
            <v>56.699113679454967</v>
          </cell>
          <cell r="I6786" t="str">
            <v>CAN</v>
          </cell>
          <cell r="J6786" t="str">
            <v>Campbell</v>
          </cell>
          <cell r="K6786">
            <v>63627.891934273539</v>
          </cell>
          <cell r="L6786">
            <v>52707.001270935667</v>
          </cell>
          <cell r="M6786">
            <v>62.500085048670527</v>
          </cell>
        </row>
        <row r="6787">
          <cell r="A6787">
            <v>38443</v>
          </cell>
          <cell r="B6787" t="str">
            <v>DEG</v>
          </cell>
          <cell r="C6787" t="str">
            <v>KoSa, Canada</v>
          </cell>
          <cell r="D6787" t="str">
            <v>Shell</v>
          </cell>
          <cell r="E6787">
            <v>952.07192522189723</v>
          </cell>
          <cell r="G6787" t="str">
            <v>$/ton</v>
          </cell>
          <cell r="H6787">
            <v>56.699113679454967</v>
          </cell>
          <cell r="I6787" t="str">
            <v>CAN</v>
          </cell>
          <cell r="J6787" t="str">
            <v>Campbell</v>
          </cell>
          <cell r="K6787">
            <v>65166.628950106729</v>
          </cell>
          <cell r="L6787">
            <v>53981.6343191739</v>
          </cell>
          <cell r="M6787">
            <v>62.500085048670527</v>
          </cell>
        </row>
        <row r="6788">
          <cell r="A6788">
            <v>38473</v>
          </cell>
          <cell r="B6788" t="str">
            <v>DEG</v>
          </cell>
          <cell r="C6788" t="str">
            <v>KoSa, Canada</v>
          </cell>
          <cell r="D6788" t="str">
            <v>Shell</v>
          </cell>
          <cell r="E6788">
            <v>1008.273555438037</v>
          </cell>
          <cell r="G6788" t="str">
            <v>$/ton</v>
          </cell>
          <cell r="H6788">
            <v>56.699113679454967</v>
          </cell>
          <cell r="I6788" t="str">
            <v>CAN</v>
          </cell>
          <cell r="J6788" t="str">
            <v>Campbell</v>
          </cell>
          <cell r="K6788">
            <v>69013.471489689735</v>
          </cell>
          <cell r="L6788">
            <v>57168.216939769496</v>
          </cell>
          <cell r="M6788">
            <v>62.500085048670527</v>
          </cell>
        </row>
        <row r="6789">
          <cell r="A6789">
            <v>38504</v>
          </cell>
          <cell r="B6789" t="str">
            <v>DEG</v>
          </cell>
          <cell r="C6789" t="str">
            <v>KoSa, Canada</v>
          </cell>
          <cell r="D6789" t="str">
            <v>Shell</v>
          </cell>
          <cell r="E6789">
            <v>1064.4751856541766</v>
          </cell>
          <cell r="G6789" t="str">
            <v>$/ton</v>
          </cell>
          <cell r="H6789">
            <v>56.699113679454967</v>
          </cell>
          <cell r="I6789" t="str">
            <v>CAN</v>
          </cell>
          <cell r="J6789" t="str">
            <v>Campbell</v>
          </cell>
          <cell r="K6789">
            <v>72860.314029272748</v>
          </cell>
          <cell r="L6789">
            <v>60354.799560365092</v>
          </cell>
          <cell r="M6789">
            <v>62.500085048670527</v>
          </cell>
        </row>
        <row r="6790">
          <cell r="A6790">
            <v>38534</v>
          </cell>
          <cell r="B6790" t="str">
            <v>DEG</v>
          </cell>
          <cell r="C6790" t="str">
            <v>KoSa, Canada</v>
          </cell>
          <cell r="D6790" t="str">
            <v>Shell</v>
          </cell>
          <cell r="E6790">
            <v>952.07192522189723</v>
          </cell>
          <cell r="G6790" t="str">
            <v>$/ton</v>
          </cell>
          <cell r="H6790">
            <v>56.699113679454967</v>
          </cell>
          <cell r="I6790" t="str">
            <v>CAN</v>
          </cell>
          <cell r="J6790" t="str">
            <v>Campbell</v>
          </cell>
          <cell r="K6790">
            <v>65166.628950106729</v>
          </cell>
          <cell r="L6790">
            <v>53981.6343191739</v>
          </cell>
          <cell r="M6790">
            <v>62.500085048670527</v>
          </cell>
        </row>
        <row r="6791">
          <cell r="A6791">
            <v>38565</v>
          </cell>
          <cell r="B6791" t="str">
            <v>DEG</v>
          </cell>
          <cell r="C6791" t="str">
            <v>KoSa, Canada</v>
          </cell>
          <cell r="D6791" t="str">
            <v>Shell</v>
          </cell>
          <cell r="E6791">
            <v>895.87029500575761</v>
          </cell>
          <cell r="G6791" t="str">
            <v>$/ton</v>
          </cell>
          <cell r="H6791">
            <v>56.699113679454967</v>
          </cell>
          <cell r="I6791" t="str">
            <v>CAN</v>
          </cell>
          <cell r="J6791" t="str">
            <v>Campbell</v>
          </cell>
          <cell r="K6791">
            <v>61319.786410523731</v>
          </cell>
          <cell r="L6791">
            <v>50795.051698578311</v>
          </cell>
          <cell r="M6791">
            <v>62.500085048670527</v>
          </cell>
        </row>
        <row r="6792">
          <cell r="A6792">
            <v>38596</v>
          </cell>
          <cell r="B6792" t="str">
            <v>DEG</v>
          </cell>
          <cell r="C6792" t="str">
            <v>KoSa, Canada</v>
          </cell>
          <cell r="D6792" t="str">
            <v>Shell</v>
          </cell>
          <cell r="E6792">
            <v>980.17274032996704</v>
          </cell>
          <cell r="G6792" t="str">
            <v>$/ton</v>
          </cell>
          <cell r="H6792">
            <v>56.699113679454967</v>
          </cell>
          <cell r="I6792" t="str">
            <v>CAN</v>
          </cell>
          <cell r="J6792" t="str">
            <v>Campbell</v>
          </cell>
          <cell r="K6792">
            <v>67090.050219898229</v>
          </cell>
          <cell r="L6792">
            <v>55574.925629471698</v>
          </cell>
          <cell r="M6792">
            <v>62.500085048670527</v>
          </cell>
        </row>
        <row r="6793">
          <cell r="A6793">
            <v>38626</v>
          </cell>
          <cell r="B6793" t="str">
            <v>DEG</v>
          </cell>
          <cell r="C6793" t="str">
            <v>KoSa, Canada</v>
          </cell>
          <cell r="D6793" t="str">
            <v>Shell</v>
          </cell>
          <cell r="E6793">
            <v>1064.4751856541766</v>
          </cell>
          <cell r="G6793" t="str">
            <v>$/ton</v>
          </cell>
          <cell r="H6793">
            <v>56.699113679454967</v>
          </cell>
          <cell r="I6793" t="str">
            <v>CAN</v>
          </cell>
          <cell r="J6793" t="str">
            <v>Campbell</v>
          </cell>
          <cell r="K6793">
            <v>72860.314029272748</v>
          </cell>
          <cell r="L6793">
            <v>60354.799560365092</v>
          </cell>
          <cell r="M6793">
            <v>62.500085048670527</v>
          </cell>
        </row>
        <row r="6794">
          <cell r="A6794">
            <v>38657</v>
          </cell>
          <cell r="B6794" t="str">
            <v>DEG</v>
          </cell>
          <cell r="C6794" t="str">
            <v>KoSa, Canada</v>
          </cell>
          <cell r="D6794" t="str">
            <v>Shell</v>
          </cell>
          <cell r="E6794">
            <v>1120.6768158703162</v>
          </cell>
          <cell r="G6794" t="str">
            <v>$/ton</v>
          </cell>
          <cell r="H6794">
            <v>56.699113679454967</v>
          </cell>
          <cell r="I6794" t="str">
            <v>CAN</v>
          </cell>
          <cell r="J6794" t="str">
            <v>Campbell</v>
          </cell>
          <cell r="K6794">
            <v>76707.156568855746</v>
          </cell>
          <cell r="L6794">
            <v>63541.382180960682</v>
          </cell>
          <cell r="M6794">
            <v>62.500085048670527</v>
          </cell>
        </row>
        <row r="6795">
          <cell r="A6795">
            <v>38687</v>
          </cell>
          <cell r="B6795" t="str">
            <v>DEG</v>
          </cell>
          <cell r="C6795" t="str">
            <v>KoSa, Canada</v>
          </cell>
          <cell r="D6795" t="str">
            <v>Shell</v>
          </cell>
          <cell r="E6795">
            <v>1176.8784460864558</v>
          </cell>
          <cell r="G6795" t="str">
            <v>$/ton</v>
          </cell>
          <cell r="H6795">
            <v>56.699113679454967</v>
          </cell>
          <cell r="I6795" t="str">
            <v>CAN</v>
          </cell>
          <cell r="J6795" t="str">
            <v>Campbell</v>
          </cell>
          <cell r="K6795">
            <v>80553.999108438729</v>
          </cell>
          <cell r="L6795">
            <v>66727.964801556271</v>
          </cell>
          <cell r="M6795">
            <v>62.500085048670527</v>
          </cell>
        </row>
        <row r="6796">
          <cell r="A6796">
            <v>38200</v>
          </cell>
          <cell r="B6796" t="str">
            <v>PTA</v>
          </cell>
          <cell r="C6796" t="str">
            <v>KoSa, Canada</v>
          </cell>
          <cell r="D6796" t="str">
            <v>Interquisa</v>
          </cell>
          <cell r="E6796">
            <v>755.08</v>
          </cell>
          <cell r="G6796" t="str">
            <v>$/MT</v>
          </cell>
          <cell r="H6796">
            <v>7259.4800918072051</v>
          </cell>
          <cell r="I6796" t="str">
            <v>CAN</v>
          </cell>
          <cell r="J6796" t="str">
            <v>Campbell</v>
          </cell>
          <cell r="K6796">
            <v>5481488.2277217843</v>
          </cell>
          <cell r="L6796">
            <v>5481488.2277217843</v>
          </cell>
          <cell r="M6796">
            <v>7259.4800918072051</v>
          </cell>
        </row>
        <row r="6797">
          <cell r="A6797">
            <v>38231</v>
          </cell>
          <cell r="B6797" t="str">
            <v>PTA</v>
          </cell>
          <cell r="C6797" t="str">
            <v>KoSa, Canada</v>
          </cell>
          <cell r="D6797" t="str">
            <v>Interquisa</v>
          </cell>
          <cell r="E6797">
            <v>818.23843199999999</v>
          </cell>
          <cell r="G6797" t="str">
            <v>$/MT</v>
          </cell>
          <cell r="H6797">
            <v>8169.6618918453069</v>
          </cell>
          <cell r="I6797" t="str">
            <v>CAN</v>
          </cell>
          <cell r="J6797" t="str">
            <v>Campbell</v>
          </cell>
          <cell r="K6797">
            <v>6684731.3363536578</v>
          </cell>
          <cell r="L6797">
            <v>6684731.3363536578</v>
          </cell>
          <cell r="M6797">
            <v>8169.6618918453069</v>
          </cell>
        </row>
        <row r="6798">
          <cell r="A6798">
            <v>38261</v>
          </cell>
          <cell r="B6798" t="str">
            <v>Cyclohexane</v>
          </cell>
          <cell r="C6798" t="str">
            <v>Maitland</v>
          </cell>
          <cell r="D6798" t="str">
            <v>Phillips</v>
          </cell>
          <cell r="G6798" t="str">
            <v>$/gal</v>
          </cell>
          <cell r="H6798">
            <v>791666.66666666663</v>
          </cell>
          <cell r="I6798" t="str">
            <v>Can</v>
          </cell>
          <cell r="J6798" t="str">
            <v>McGuin</v>
          </cell>
          <cell r="K6798">
            <v>0</v>
          </cell>
          <cell r="L6798">
            <v>0</v>
          </cell>
          <cell r="M6798">
            <v>0</v>
          </cell>
        </row>
        <row r="6799">
          <cell r="A6799">
            <v>38292</v>
          </cell>
          <cell r="B6799" t="str">
            <v>Cyclohexane</v>
          </cell>
          <cell r="C6799" t="str">
            <v>Maitland</v>
          </cell>
          <cell r="D6799" t="str">
            <v>Phillips</v>
          </cell>
          <cell r="G6799" t="str">
            <v>$/gal</v>
          </cell>
          <cell r="H6799">
            <v>791666.66666666663</v>
          </cell>
          <cell r="I6799" t="str">
            <v>Can</v>
          </cell>
          <cell r="J6799" t="str">
            <v>McGuin</v>
          </cell>
          <cell r="K6799">
            <v>0</v>
          </cell>
          <cell r="L6799">
            <v>0</v>
          </cell>
          <cell r="M6799">
            <v>0</v>
          </cell>
        </row>
        <row r="6800">
          <cell r="A6800">
            <v>38322</v>
          </cell>
          <cell r="B6800" t="str">
            <v>Cyclohexane</v>
          </cell>
          <cell r="C6800" t="str">
            <v>Maitland</v>
          </cell>
          <cell r="D6800" t="str">
            <v>Phillips</v>
          </cell>
          <cell r="G6800" t="str">
            <v>$/gal</v>
          </cell>
          <cell r="H6800">
            <v>791666.66666666663</v>
          </cell>
          <cell r="I6800" t="str">
            <v>Can</v>
          </cell>
          <cell r="J6800" t="str">
            <v>McGuin</v>
          </cell>
          <cell r="K6800">
            <v>0</v>
          </cell>
          <cell r="L6800">
            <v>0</v>
          </cell>
          <cell r="M6800">
            <v>0</v>
          </cell>
        </row>
        <row r="6801">
          <cell r="A6801">
            <v>38261</v>
          </cell>
          <cell r="B6801" t="str">
            <v>Cyclohexane</v>
          </cell>
          <cell r="C6801" t="str">
            <v>Maitland</v>
          </cell>
          <cell r="D6801" t="str">
            <v>Sunoco</v>
          </cell>
          <cell r="E6801">
            <v>3.3159100000000001</v>
          </cell>
          <cell r="G6801" t="str">
            <v>$/gal</v>
          </cell>
          <cell r="H6801">
            <v>2375000</v>
          </cell>
          <cell r="I6801" t="str">
            <v>Can</v>
          </cell>
          <cell r="J6801" t="str">
            <v>McGuin</v>
          </cell>
          <cell r="K6801">
            <v>7875286.25</v>
          </cell>
          <cell r="L6801">
            <v>7875286.25</v>
          </cell>
          <cell r="M6801">
            <v>2375000</v>
          </cell>
        </row>
        <row r="6802">
          <cell r="A6802">
            <v>38292</v>
          </cell>
          <cell r="B6802" t="str">
            <v>Cyclohexane</v>
          </cell>
          <cell r="C6802" t="str">
            <v>Maitland</v>
          </cell>
          <cell r="D6802" t="str">
            <v>Sunoco</v>
          </cell>
          <cell r="E6802">
            <v>3.3159100000000001</v>
          </cell>
          <cell r="G6802" t="str">
            <v>$/gal</v>
          </cell>
          <cell r="H6802">
            <v>2375000</v>
          </cell>
          <cell r="I6802" t="str">
            <v>Can</v>
          </cell>
          <cell r="J6802" t="str">
            <v>McGuin</v>
          </cell>
          <cell r="K6802">
            <v>7875286.25</v>
          </cell>
          <cell r="L6802">
            <v>7875286.25</v>
          </cell>
          <cell r="M6802">
            <v>2375000</v>
          </cell>
        </row>
        <row r="6803">
          <cell r="A6803">
            <v>38322</v>
          </cell>
          <cell r="B6803" t="str">
            <v>Cyclohexane</v>
          </cell>
          <cell r="C6803" t="str">
            <v>Maitland</v>
          </cell>
          <cell r="D6803" t="str">
            <v>Sunoco</v>
          </cell>
          <cell r="E6803">
            <v>3.2906525004746539</v>
          </cell>
          <cell r="G6803" t="str">
            <v>$/gal</v>
          </cell>
          <cell r="H6803">
            <v>2375000</v>
          </cell>
          <cell r="I6803" t="str">
            <v>Can</v>
          </cell>
          <cell r="J6803" t="str">
            <v>McGuin</v>
          </cell>
          <cell r="K6803">
            <v>7815299.6886273026</v>
          </cell>
          <cell r="L6803">
            <v>7815299.6886273026</v>
          </cell>
          <cell r="M6803">
            <v>2375000</v>
          </cell>
        </row>
        <row r="6804">
          <cell r="A6804">
            <v>38353</v>
          </cell>
          <cell r="B6804" t="str">
            <v>Cyclohexane</v>
          </cell>
          <cell r="C6804" t="str">
            <v>Maitland</v>
          </cell>
          <cell r="D6804" t="str">
            <v>Sunoco</v>
          </cell>
          <cell r="E6804">
            <v>3.2095635714285713</v>
          </cell>
          <cell r="G6804" t="str">
            <v>$/gal</v>
          </cell>
          <cell r="H6804">
            <v>2375000</v>
          </cell>
          <cell r="I6804" t="str">
            <v>Can</v>
          </cell>
          <cell r="J6804" t="str">
            <v>McGuin</v>
          </cell>
          <cell r="K6804">
            <v>7622713.4821428573</v>
          </cell>
          <cell r="L6804">
            <v>7622713.4821428573</v>
          </cell>
          <cell r="M6804">
            <v>2375000</v>
          </cell>
        </row>
        <row r="6805">
          <cell r="A6805">
            <v>38384</v>
          </cell>
          <cell r="B6805" t="str">
            <v>Cyclohexane</v>
          </cell>
          <cell r="C6805" t="str">
            <v>Maitland</v>
          </cell>
          <cell r="D6805" t="str">
            <v>Sunoco</v>
          </cell>
          <cell r="E6805">
            <v>3.1718099999999998</v>
          </cell>
          <cell r="G6805" t="str">
            <v>$/gal</v>
          </cell>
          <cell r="H6805">
            <v>2375000</v>
          </cell>
          <cell r="I6805" t="str">
            <v>Can</v>
          </cell>
          <cell r="J6805" t="str">
            <v>McGuin</v>
          </cell>
          <cell r="K6805">
            <v>7533048.7499999991</v>
          </cell>
          <cell r="L6805">
            <v>7533048.7499999991</v>
          </cell>
          <cell r="M6805">
            <v>2375000</v>
          </cell>
        </row>
        <row r="6806">
          <cell r="A6806">
            <v>38412</v>
          </cell>
          <cell r="B6806" t="str">
            <v>Cyclohexane</v>
          </cell>
          <cell r="C6806" t="str">
            <v>Maitland</v>
          </cell>
          <cell r="D6806" t="str">
            <v>Sunoco</v>
          </cell>
          <cell r="E6806">
            <v>3.1316207142857144</v>
          </cell>
          <cell r="G6806" t="str">
            <v>$/gal</v>
          </cell>
          <cell r="H6806">
            <v>2375000</v>
          </cell>
          <cell r="I6806" t="str">
            <v>Can</v>
          </cell>
          <cell r="J6806" t="str">
            <v>McGuin</v>
          </cell>
          <cell r="K6806">
            <v>7437599.1964285718</v>
          </cell>
          <cell r="L6806">
            <v>7437599.1964285718</v>
          </cell>
          <cell r="M6806">
            <v>2375000</v>
          </cell>
        </row>
        <row r="6807">
          <cell r="A6807">
            <v>38443</v>
          </cell>
          <cell r="B6807" t="str">
            <v>Cyclohexane</v>
          </cell>
          <cell r="C6807" t="str">
            <v>Maitland</v>
          </cell>
          <cell r="D6807" t="str">
            <v>Sunoco</v>
          </cell>
          <cell r="E6807">
            <v>3.0914314285714282</v>
          </cell>
          <cell r="G6807" t="str">
            <v>$/gal</v>
          </cell>
          <cell r="H6807">
            <v>2375000</v>
          </cell>
          <cell r="I6807" t="str">
            <v>Can</v>
          </cell>
          <cell r="J6807" t="str">
            <v>McGuin</v>
          </cell>
          <cell r="K6807">
            <v>7342149.6428571418</v>
          </cell>
          <cell r="L6807">
            <v>7342149.6428571418</v>
          </cell>
          <cell r="M6807">
            <v>2375000</v>
          </cell>
        </row>
        <row r="6808">
          <cell r="A6808">
            <v>38473</v>
          </cell>
          <cell r="B6808" t="str">
            <v>Cyclohexane</v>
          </cell>
          <cell r="C6808" t="str">
            <v>Maitland</v>
          </cell>
          <cell r="D6808" t="str">
            <v>Sunoco</v>
          </cell>
          <cell r="E6808">
            <v>3.0518510714285716</v>
          </cell>
          <cell r="G6808" t="str">
            <v>$/gal</v>
          </cell>
          <cell r="H6808">
            <v>2375000</v>
          </cell>
          <cell r="I6808" t="str">
            <v>Can</v>
          </cell>
          <cell r="J6808" t="str">
            <v>McGuin</v>
          </cell>
          <cell r="K6808">
            <v>7248146.2946428573</v>
          </cell>
          <cell r="L6808">
            <v>7248146.2946428573</v>
          </cell>
          <cell r="M6808">
            <v>2375000</v>
          </cell>
        </row>
        <row r="6809">
          <cell r="A6809">
            <v>38504</v>
          </cell>
          <cell r="B6809" t="str">
            <v>Cyclohexane</v>
          </cell>
          <cell r="C6809" t="str">
            <v>Maitland</v>
          </cell>
          <cell r="D6809" t="str">
            <v>Sunoco</v>
          </cell>
          <cell r="E6809">
            <v>3.0134885714285713</v>
          </cell>
          <cell r="G6809" t="str">
            <v>$/gal</v>
          </cell>
          <cell r="H6809">
            <v>2375000</v>
          </cell>
          <cell r="I6809" t="str">
            <v>Can</v>
          </cell>
          <cell r="J6809" t="str">
            <v>McGuin</v>
          </cell>
          <cell r="K6809">
            <v>7157035.3571428573</v>
          </cell>
          <cell r="L6809">
            <v>7157035.3571428573</v>
          </cell>
          <cell r="M6809">
            <v>2375000</v>
          </cell>
        </row>
        <row r="6810">
          <cell r="A6810">
            <v>38534</v>
          </cell>
          <cell r="B6810" t="str">
            <v>Cyclohexane</v>
          </cell>
          <cell r="C6810" t="str">
            <v>Maitland</v>
          </cell>
          <cell r="D6810" t="str">
            <v>Sunoco</v>
          </cell>
          <cell r="E6810">
            <v>2.8880885714285718</v>
          </cell>
          <cell r="G6810" t="str">
            <v>$/gal</v>
          </cell>
          <cell r="H6810">
            <v>2375000</v>
          </cell>
          <cell r="I6810" t="str">
            <v>Can</v>
          </cell>
          <cell r="J6810" t="str">
            <v>McGuin</v>
          </cell>
          <cell r="K6810">
            <v>6859210.3571428582</v>
          </cell>
          <cell r="L6810">
            <v>6859210.3571428582</v>
          </cell>
          <cell r="M6810">
            <v>2375000</v>
          </cell>
        </row>
        <row r="6811">
          <cell r="A6811">
            <v>38565</v>
          </cell>
          <cell r="B6811" t="str">
            <v>Cyclohexane</v>
          </cell>
          <cell r="C6811" t="str">
            <v>Maitland</v>
          </cell>
          <cell r="D6811" t="str">
            <v>Sunoco</v>
          </cell>
          <cell r="E6811">
            <v>2.8562671428571424</v>
          </cell>
          <cell r="G6811" t="str">
            <v>$/gal</v>
          </cell>
          <cell r="H6811">
            <v>2375000</v>
          </cell>
          <cell r="I6811" t="str">
            <v>Can</v>
          </cell>
          <cell r="J6811" t="str">
            <v>McGuin</v>
          </cell>
          <cell r="K6811">
            <v>6783634.4642857136</v>
          </cell>
          <cell r="L6811">
            <v>6783634.4642857136</v>
          </cell>
          <cell r="M6811">
            <v>2375000</v>
          </cell>
        </row>
        <row r="6812">
          <cell r="A6812">
            <v>38596</v>
          </cell>
          <cell r="B6812" t="str">
            <v>Cyclohexane</v>
          </cell>
          <cell r="C6812" t="str">
            <v>Maitland</v>
          </cell>
          <cell r="D6812" t="str">
            <v>Sunoco</v>
          </cell>
          <cell r="E6812">
            <v>2.8273921428571427</v>
          </cell>
          <cell r="G6812" t="str">
            <v>$/gal</v>
          </cell>
          <cell r="H6812">
            <v>2375000</v>
          </cell>
          <cell r="I6812" t="str">
            <v>Can</v>
          </cell>
          <cell r="J6812" t="str">
            <v>McGuin</v>
          </cell>
          <cell r="K6812">
            <v>6715056.3392857136</v>
          </cell>
          <cell r="L6812">
            <v>6715056.3392857136</v>
          </cell>
          <cell r="M6812">
            <v>2375000</v>
          </cell>
        </row>
        <row r="6813">
          <cell r="A6813">
            <v>38169</v>
          </cell>
          <cell r="B6813" t="str">
            <v>DEG</v>
          </cell>
          <cell r="C6813" t="str">
            <v>KoSa, USA</v>
          </cell>
          <cell r="D6813" t="str">
            <v>Sabic</v>
          </cell>
          <cell r="E6813">
            <v>749.57079999999996</v>
          </cell>
          <cell r="G6813" t="str">
            <v>$/MT</v>
          </cell>
          <cell r="H6813">
            <v>1323.1531964692329</v>
          </cell>
          <cell r="I6813" t="str">
            <v>US</v>
          </cell>
          <cell r="J6813" t="str">
            <v>Campbell</v>
          </cell>
          <cell r="K6813">
            <v>1197894.800410653</v>
          </cell>
          <cell r="L6813">
            <v>991797</v>
          </cell>
          <cell r="M6813">
            <v>1458.526984729795</v>
          </cell>
        </row>
        <row r="6814">
          <cell r="A6814">
            <v>38169</v>
          </cell>
          <cell r="B6814" t="str">
            <v>DEG</v>
          </cell>
          <cell r="C6814" t="str">
            <v>KoSa, USA</v>
          </cell>
          <cell r="D6814" t="str">
            <v>Equistar</v>
          </cell>
          <cell r="E6814">
            <v>788.1516499999999</v>
          </cell>
          <cell r="G6814" t="str">
            <v>$/MT</v>
          </cell>
          <cell r="H6814">
            <v>256.00783808547504</v>
          </cell>
          <cell r="I6814" t="str">
            <v>US</v>
          </cell>
          <cell r="J6814" t="str">
            <v>Campbell</v>
          </cell>
          <cell r="K6814">
            <v>243701.91436680959</v>
          </cell>
          <cell r="L6814">
            <v>201772.99999999997</v>
          </cell>
          <cell r="M6814">
            <v>282.20038401175714</v>
          </cell>
        </row>
        <row r="6815">
          <cell r="A6815">
            <v>38169</v>
          </cell>
          <cell r="B6815" t="str">
            <v>DEG</v>
          </cell>
          <cell r="C6815" t="str">
            <v>KoSa, USA</v>
          </cell>
          <cell r="D6815" t="str">
            <v>Shell</v>
          </cell>
          <cell r="E6815">
            <v>793.66319999999996</v>
          </cell>
          <cell r="G6815" t="str">
            <v>$/MT</v>
          </cell>
          <cell r="H6815">
            <v>505.16959838883798</v>
          </cell>
          <cell r="I6815" t="str">
            <v>US</v>
          </cell>
          <cell r="J6815" t="str">
            <v>Campbell</v>
          </cell>
          <cell r="K6815">
            <v>484249.6769128571</v>
          </cell>
          <cell r="L6815">
            <v>400934.51999999996</v>
          </cell>
          <cell r="M6815">
            <v>556.85425775439762</v>
          </cell>
        </row>
        <row r="6816">
          <cell r="A6816">
            <v>38169</v>
          </cell>
          <cell r="B6816" t="str">
            <v>DEG</v>
          </cell>
          <cell r="C6816" t="str">
            <v>KoSa, Canada</v>
          </cell>
          <cell r="D6816" t="str">
            <v>Shell</v>
          </cell>
          <cell r="E6816">
            <v>837.75559999999996</v>
          </cell>
          <cell r="G6816" t="str">
            <v>$/ton</v>
          </cell>
          <cell r="H6816">
            <v>78.0491876150992</v>
          </cell>
          <cell r="I6816" t="str">
            <v>CAN</v>
          </cell>
          <cell r="J6816" t="str">
            <v>Campbell</v>
          </cell>
          <cell r="K6816">
            <v>78973.541880548335</v>
          </cell>
          <cell r="L6816">
            <v>65386.143999999993</v>
          </cell>
          <cell r="M6816">
            <v>86.03451707378143</v>
          </cell>
        </row>
        <row r="6817">
          <cell r="A6817">
            <v>38200</v>
          </cell>
          <cell r="B6817" t="str">
            <v>DEG</v>
          </cell>
          <cell r="C6817" t="str">
            <v>KoSa, USA</v>
          </cell>
          <cell r="D6817" t="str">
            <v>Multiple</v>
          </cell>
          <cell r="E6817">
            <v>811.07969800000001</v>
          </cell>
          <cell r="G6817" t="str">
            <v>$/ton</v>
          </cell>
          <cell r="H6817">
            <v>3003.7122043708214</v>
          </cell>
          <cell r="I6817" t="str">
            <v>US</v>
          </cell>
          <cell r="J6817" t="str">
            <v>Campbell</v>
          </cell>
          <cell r="K6817">
            <v>2971737.7348744799</v>
          </cell>
          <cell r="L6817">
            <v>2436249.9876000001</v>
          </cell>
          <cell r="M6817">
            <v>3311.0265055683071</v>
          </cell>
        </row>
        <row r="6818">
          <cell r="A6818">
            <v>38231</v>
          </cell>
          <cell r="B6818" t="str">
            <v>DEG</v>
          </cell>
          <cell r="C6818" t="str">
            <v>KoSa, USA</v>
          </cell>
          <cell r="D6818" t="str">
            <v>Multiple</v>
          </cell>
          <cell r="E6818">
            <v>901</v>
          </cell>
          <cell r="G6818" t="str">
            <v>$/ton</v>
          </cell>
          <cell r="H6818">
            <v>2721.5574566138384</v>
          </cell>
          <cell r="I6818" t="str">
            <v>US</v>
          </cell>
          <cell r="J6818" t="str">
            <v>Campbell</v>
          </cell>
          <cell r="K6818">
            <v>2960203.2096234276</v>
          </cell>
          <cell r="L6818">
            <v>2452123.2684090682</v>
          </cell>
          <cell r="M6818">
            <v>3000.0040823361855</v>
          </cell>
        </row>
        <row r="6819">
          <cell r="A6819">
            <v>38261</v>
          </cell>
          <cell r="B6819" t="str">
            <v>DEG</v>
          </cell>
          <cell r="C6819" t="str">
            <v>KoSa, USA</v>
          </cell>
          <cell r="D6819" t="str">
            <v>Multiple</v>
          </cell>
          <cell r="E6819">
            <v>945.12059399999998</v>
          </cell>
          <cell r="G6819" t="str">
            <v>$/ton</v>
          </cell>
          <cell r="H6819">
            <v>2630.8388747267104</v>
          </cell>
          <cell r="I6819" t="str">
            <v>US</v>
          </cell>
          <cell r="J6819" t="str">
            <v>Campbell</v>
          </cell>
          <cell r="K6819">
            <v>3001654.5120000006</v>
          </cell>
          <cell r="L6819">
            <v>2486460</v>
          </cell>
          <cell r="M6819">
            <v>2900.0039462583127</v>
          </cell>
        </row>
        <row r="6820">
          <cell r="A6820">
            <v>38292</v>
          </cell>
          <cell r="B6820" t="str">
            <v>DEG</v>
          </cell>
          <cell r="C6820" t="str">
            <v>KoSa, USA</v>
          </cell>
          <cell r="D6820" t="str">
            <v>Multiple</v>
          </cell>
          <cell r="E6820">
            <v>1011.259194</v>
          </cell>
          <cell r="G6820" t="str">
            <v>$/ton</v>
          </cell>
          <cell r="H6820">
            <v>2721.5574566138384</v>
          </cell>
          <cell r="I6820" t="str">
            <v>US</v>
          </cell>
          <cell r="J6820" t="str">
            <v>Campbell</v>
          </cell>
          <cell r="K6820">
            <v>3322455.8400000003</v>
          </cell>
          <cell r="L6820">
            <v>2752200</v>
          </cell>
          <cell r="M6820">
            <v>3000.0040823361855</v>
          </cell>
        </row>
        <row r="6821">
          <cell r="A6821">
            <v>38322</v>
          </cell>
          <cell r="B6821" t="str">
            <v>DEG</v>
          </cell>
          <cell r="C6821" t="str">
            <v>KoSa, USA</v>
          </cell>
          <cell r="D6821" t="str">
            <v>Multiple</v>
          </cell>
          <cell r="E6821">
            <v>1044.259194</v>
          </cell>
          <cell r="G6821" t="str">
            <v>$/ton</v>
          </cell>
          <cell r="H6821">
            <v>2721.5574566138384</v>
          </cell>
          <cell r="I6821" t="str">
            <v>US</v>
          </cell>
          <cell r="J6821" t="str">
            <v>Campbell</v>
          </cell>
          <cell r="K6821">
            <v>3430876.1573335999</v>
          </cell>
          <cell r="L6821">
            <v>2842011.3960682568</v>
          </cell>
          <cell r="M6821">
            <v>3000.0040823361855</v>
          </cell>
        </row>
        <row r="6822">
          <cell r="A6822">
            <v>38353</v>
          </cell>
          <cell r="B6822" t="str">
            <v>DEG</v>
          </cell>
          <cell r="C6822" t="str">
            <v>KoSa, USA</v>
          </cell>
          <cell r="D6822" t="str">
            <v>Multiple</v>
          </cell>
          <cell r="E6822">
            <v>975.85593356772074</v>
          </cell>
          <cell r="G6822" t="str">
            <v>$/ton</v>
          </cell>
          <cell r="H6822">
            <v>1935.3297469253962</v>
          </cell>
          <cell r="I6822" t="str">
            <v>US</v>
          </cell>
          <cell r="J6822" t="str">
            <v>Campbell</v>
          </cell>
          <cell r="K6822">
            <v>2279921.5620587366</v>
          </cell>
          <cell r="L6822">
            <v>1888603.0169472632</v>
          </cell>
          <cell r="M6822">
            <v>2133.3362363279539</v>
          </cell>
        </row>
        <row r="6823">
          <cell r="A6823">
            <v>38384</v>
          </cell>
          <cell r="B6823" t="str">
            <v>DEG</v>
          </cell>
          <cell r="C6823" t="str">
            <v>KoSa, USA</v>
          </cell>
          <cell r="D6823" t="str">
            <v>Multiple</v>
          </cell>
          <cell r="E6823">
            <v>863.45267313544139</v>
          </cell>
          <cell r="G6823" t="str">
            <v>$/ton</v>
          </cell>
          <cell r="H6823">
            <v>1935.3297469253962</v>
          </cell>
          <cell r="I6823" t="str">
            <v>US</v>
          </cell>
          <cell r="J6823" t="str">
            <v>Campbell</v>
          </cell>
          <cell r="K6823">
            <v>2017310.4446898699</v>
          </cell>
          <cell r="L6823">
            <v>1671065.6433812706</v>
          </cell>
          <cell r="M6823">
            <v>2133.3362363279539</v>
          </cell>
        </row>
        <row r="6824">
          <cell r="A6824">
            <v>38412</v>
          </cell>
          <cell r="B6824" t="str">
            <v>DEG</v>
          </cell>
          <cell r="C6824" t="str">
            <v>KoSa, USA</v>
          </cell>
          <cell r="D6824" t="str">
            <v>Multiple</v>
          </cell>
          <cell r="E6824">
            <v>863.45267313544139</v>
          </cell>
          <cell r="G6824" t="str">
            <v>$/ton</v>
          </cell>
          <cell r="H6824">
            <v>1935.3297469253962</v>
          </cell>
          <cell r="I6824" t="str">
            <v>US</v>
          </cell>
          <cell r="J6824" t="str">
            <v>Campbell</v>
          </cell>
          <cell r="K6824">
            <v>2017310.4446898699</v>
          </cell>
          <cell r="L6824">
            <v>1671065.6433812706</v>
          </cell>
          <cell r="M6824">
            <v>2133.3362363279539</v>
          </cell>
        </row>
        <row r="6825">
          <cell r="A6825">
            <v>38443</v>
          </cell>
          <cell r="B6825" t="str">
            <v>DEG</v>
          </cell>
          <cell r="C6825" t="str">
            <v>KoSa, USA</v>
          </cell>
          <cell r="D6825" t="str">
            <v>Multiple</v>
          </cell>
          <cell r="E6825">
            <v>885.93332522189723</v>
          </cell>
          <cell r="G6825" t="str">
            <v>$/ton</v>
          </cell>
          <cell r="H6825">
            <v>1935.3297469253962</v>
          </cell>
          <cell r="I6825" t="str">
            <v>US</v>
          </cell>
          <cell r="J6825" t="str">
            <v>Campbell</v>
          </cell>
          <cell r="K6825">
            <v>2069832.6681636432</v>
          </cell>
          <cell r="L6825">
            <v>1714573.1180944692</v>
          </cell>
          <cell r="M6825">
            <v>2133.3362363279539</v>
          </cell>
        </row>
        <row r="6826">
          <cell r="A6826">
            <v>38473</v>
          </cell>
          <cell r="B6826" t="str">
            <v>DEG</v>
          </cell>
          <cell r="C6826" t="str">
            <v>KoSa, USA</v>
          </cell>
          <cell r="D6826" t="str">
            <v>Multiple</v>
          </cell>
          <cell r="E6826">
            <v>942.13495543803697</v>
          </cell>
          <cell r="G6826" t="str">
            <v>$/ton</v>
          </cell>
          <cell r="H6826">
            <v>1935.3297469253962</v>
          </cell>
          <cell r="I6826" t="str">
            <v>US</v>
          </cell>
          <cell r="J6826" t="str">
            <v>Campbell</v>
          </cell>
          <cell r="K6826">
            <v>2201138.2268480766</v>
          </cell>
          <cell r="L6826">
            <v>1823341.8048774656</v>
          </cell>
          <cell r="M6826">
            <v>2133.3362363279539</v>
          </cell>
        </row>
        <row r="6827">
          <cell r="A6827">
            <v>38504</v>
          </cell>
          <cell r="B6827" t="str">
            <v>DEG</v>
          </cell>
          <cell r="C6827" t="str">
            <v>KoSa, USA</v>
          </cell>
          <cell r="D6827" t="str">
            <v>Multiple</v>
          </cell>
          <cell r="E6827">
            <v>998.33658565417659</v>
          </cell>
          <cell r="G6827" t="str">
            <v>$/ton</v>
          </cell>
          <cell r="H6827">
            <v>1935.3297469253962</v>
          </cell>
          <cell r="I6827" t="str">
            <v>US</v>
          </cell>
          <cell r="J6827" t="str">
            <v>Campbell</v>
          </cell>
          <cell r="K6827">
            <v>2332443.7855325094</v>
          </cell>
          <cell r="L6827">
            <v>1932110.4916604618</v>
          </cell>
          <cell r="M6827">
            <v>2133.3362363279539</v>
          </cell>
        </row>
        <row r="6828">
          <cell r="A6828">
            <v>38534</v>
          </cell>
          <cell r="B6828" t="str">
            <v>DEG</v>
          </cell>
          <cell r="C6828" t="str">
            <v>KoSa, USA</v>
          </cell>
          <cell r="D6828" t="str">
            <v>Multiple</v>
          </cell>
          <cell r="E6828">
            <v>885.93332522189723</v>
          </cell>
          <cell r="G6828" t="str">
            <v>$/ton</v>
          </cell>
          <cell r="H6828">
            <v>1935.3297469253962</v>
          </cell>
          <cell r="I6828" t="str">
            <v>US</v>
          </cell>
          <cell r="J6828" t="str">
            <v>Campbell</v>
          </cell>
          <cell r="K6828">
            <v>2069832.6681636432</v>
          </cell>
          <cell r="L6828">
            <v>1714573.1180944692</v>
          </cell>
          <cell r="M6828">
            <v>2133.3362363279539</v>
          </cell>
        </row>
        <row r="6829">
          <cell r="A6829">
            <v>38565</v>
          </cell>
          <cell r="B6829" t="str">
            <v>DEG</v>
          </cell>
          <cell r="C6829" t="str">
            <v>KoSa, USA</v>
          </cell>
          <cell r="D6829" t="str">
            <v>Multiple</v>
          </cell>
          <cell r="E6829">
            <v>829.73169500575762</v>
          </cell>
          <cell r="G6829" t="str">
            <v>$/ton</v>
          </cell>
          <cell r="H6829">
            <v>1935.3297469253962</v>
          </cell>
          <cell r="I6829" t="str">
            <v>US</v>
          </cell>
          <cell r="J6829" t="str">
            <v>Campbell</v>
          </cell>
          <cell r="K6829">
            <v>1938527.1094792101</v>
          </cell>
          <cell r="L6829">
            <v>1605804.431311473</v>
          </cell>
          <cell r="M6829">
            <v>2133.3362363279539</v>
          </cell>
        </row>
        <row r="6830">
          <cell r="A6830">
            <v>38596</v>
          </cell>
          <cell r="B6830" t="str">
            <v>DEG</v>
          </cell>
          <cell r="C6830" t="str">
            <v>KoSa, USA</v>
          </cell>
          <cell r="D6830" t="str">
            <v>Multiple</v>
          </cell>
          <cell r="E6830">
            <v>914.03414032996704</v>
          </cell>
          <cell r="G6830" t="str">
            <v>$/ton</v>
          </cell>
          <cell r="H6830">
            <v>1935.3297469253962</v>
          </cell>
          <cell r="I6830" t="str">
            <v>US</v>
          </cell>
          <cell r="J6830" t="str">
            <v>Campbell</v>
          </cell>
          <cell r="K6830">
            <v>2135485.4475058601</v>
          </cell>
          <cell r="L6830">
            <v>1768957.4614859673</v>
          </cell>
          <cell r="M6830">
            <v>2133.3362363279539</v>
          </cell>
        </row>
        <row r="6831">
          <cell r="A6831">
            <v>38626</v>
          </cell>
          <cell r="B6831" t="str">
            <v>DEG</v>
          </cell>
          <cell r="C6831" t="str">
            <v>KoSa, USA</v>
          </cell>
          <cell r="D6831" t="str">
            <v>Multiple</v>
          </cell>
          <cell r="E6831">
            <v>998.33658565417659</v>
          </cell>
          <cell r="G6831" t="str">
            <v>$/ton</v>
          </cell>
          <cell r="H6831">
            <v>1935.3297469253962</v>
          </cell>
          <cell r="I6831" t="str">
            <v>US</v>
          </cell>
          <cell r="J6831" t="str">
            <v>Campbell</v>
          </cell>
          <cell r="K6831">
            <v>2332443.7855325094</v>
          </cell>
          <cell r="L6831">
            <v>1932110.4916604618</v>
          </cell>
          <cell r="M6831">
            <v>2133.3362363279539</v>
          </cell>
        </row>
        <row r="6832">
          <cell r="A6832">
            <v>38657</v>
          </cell>
          <cell r="B6832" t="str">
            <v>DEG</v>
          </cell>
          <cell r="C6832" t="str">
            <v>KoSa, USA</v>
          </cell>
          <cell r="D6832" t="str">
            <v>Multiple</v>
          </cell>
          <cell r="E6832">
            <v>1054.5382158703162</v>
          </cell>
          <cell r="G6832" t="str">
            <v>$/ton</v>
          </cell>
          <cell r="H6832">
            <v>1935.3297469253962</v>
          </cell>
          <cell r="I6832" t="str">
            <v>US</v>
          </cell>
          <cell r="J6832" t="str">
            <v>Campbell</v>
          </cell>
          <cell r="K6832">
            <v>2463749.3442169423</v>
          </cell>
          <cell r="L6832">
            <v>2040879.1784434579</v>
          </cell>
          <cell r="M6832">
            <v>2133.3362363279539</v>
          </cell>
        </row>
        <row r="6833">
          <cell r="A6833">
            <v>38687</v>
          </cell>
          <cell r="B6833" t="str">
            <v>DEG</v>
          </cell>
          <cell r="C6833" t="str">
            <v>KoSa, USA</v>
          </cell>
          <cell r="D6833" t="str">
            <v>Multiple</v>
          </cell>
          <cell r="E6833">
            <v>1110.7398460864558</v>
          </cell>
          <cell r="G6833" t="str">
            <v>$/ton</v>
          </cell>
          <cell r="H6833">
            <v>1935.3297469253962</v>
          </cell>
          <cell r="I6833" t="str">
            <v>US</v>
          </cell>
          <cell r="J6833" t="str">
            <v>Campbell</v>
          </cell>
          <cell r="K6833">
            <v>2595054.9029013757</v>
          </cell>
          <cell r="L6833">
            <v>2149647.8652264541</v>
          </cell>
          <cell r="M6833">
            <v>2133.3362363279539</v>
          </cell>
        </row>
        <row r="6834">
          <cell r="A6834">
            <v>38200</v>
          </cell>
          <cell r="B6834" t="str">
            <v>DEG</v>
          </cell>
          <cell r="C6834" t="str">
            <v>KoSa, Canada</v>
          </cell>
          <cell r="D6834" t="str">
            <v>Shell</v>
          </cell>
          <cell r="E6834">
            <v>870.82489999999996</v>
          </cell>
          <cell r="G6834" t="str">
            <v>$/ton</v>
          </cell>
          <cell r="H6834">
            <v>86</v>
          </cell>
          <cell r="I6834" t="str">
            <v>CAN</v>
          </cell>
          <cell r="J6834" t="str">
            <v>Campbell</v>
          </cell>
          <cell r="K6834">
            <v>91351.97031972</v>
          </cell>
          <cell r="L6834">
            <v>74890.941399999996</v>
          </cell>
          <cell r="M6834">
            <v>94.798789000000014</v>
          </cell>
        </row>
        <row r="6835">
          <cell r="A6835">
            <v>38231</v>
          </cell>
          <cell r="B6835" t="str">
            <v>DEG</v>
          </cell>
          <cell r="C6835" t="str">
            <v>KoSa, Canada</v>
          </cell>
          <cell r="D6835" t="str">
            <v>Shell</v>
          </cell>
          <cell r="E6835">
            <v>967.1386</v>
          </cell>
          <cell r="G6835" t="str">
            <v>$/ton</v>
          </cell>
          <cell r="H6835">
            <v>77.110794604058754</v>
          </cell>
          <cell r="I6835" t="str">
            <v>CAN</v>
          </cell>
          <cell r="J6835" t="str">
            <v>Campbell</v>
          </cell>
          <cell r="K6835">
            <v>90029.144272663776</v>
          </cell>
          <cell r="L6835">
            <v>74576.825938256938</v>
          </cell>
          <cell r="M6835">
            <v>85.000115666191917</v>
          </cell>
        </row>
        <row r="6836">
          <cell r="A6836">
            <v>38626</v>
          </cell>
          <cell r="B6836" t="str">
            <v>Cyclohexane</v>
          </cell>
          <cell r="C6836" t="str">
            <v>Maitland</v>
          </cell>
          <cell r="D6836" t="str">
            <v>Sunoco</v>
          </cell>
          <cell r="E6836">
            <v>2.8002850000000001</v>
          </cell>
          <cell r="G6836" t="str">
            <v>$/gal</v>
          </cell>
          <cell r="H6836">
            <v>2375000</v>
          </cell>
          <cell r="I6836" t="str">
            <v>Can</v>
          </cell>
          <cell r="J6836" t="str">
            <v>McGuin</v>
          </cell>
          <cell r="K6836">
            <v>6650676.875</v>
          </cell>
          <cell r="L6836">
            <v>6650676.875</v>
          </cell>
          <cell r="M6836">
            <v>2375000</v>
          </cell>
        </row>
        <row r="6837">
          <cell r="A6837">
            <v>38657</v>
          </cell>
          <cell r="B6837" t="str">
            <v>Cyclohexane</v>
          </cell>
          <cell r="C6837" t="str">
            <v>Maitland</v>
          </cell>
          <cell r="D6837" t="str">
            <v>Sunoco</v>
          </cell>
          <cell r="E6837">
            <v>2.7743564285714286</v>
          </cell>
          <cell r="G6837" t="str">
            <v>$/gal</v>
          </cell>
          <cell r="H6837">
            <v>2375000</v>
          </cell>
          <cell r="I6837" t="str">
            <v>Can</v>
          </cell>
          <cell r="J6837" t="str">
            <v>McGuin</v>
          </cell>
          <cell r="K6837">
            <v>6589096.5178571427</v>
          </cell>
          <cell r="L6837">
            <v>6589096.5178571427</v>
          </cell>
          <cell r="M6837">
            <v>2375000</v>
          </cell>
        </row>
        <row r="6838">
          <cell r="A6838">
            <v>38687</v>
          </cell>
          <cell r="B6838" t="str">
            <v>Cyclohexane</v>
          </cell>
          <cell r="C6838" t="str">
            <v>Maitland</v>
          </cell>
          <cell r="D6838" t="str">
            <v>Sunoco</v>
          </cell>
          <cell r="E6838">
            <v>2.7501957142857143</v>
          </cell>
          <cell r="G6838" t="str">
            <v>$/gal</v>
          </cell>
          <cell r="H6838">
            <v>2375000</v>
          </cell>
          <cell r="I6838" t="str">
            <v>Can</v>
          </cell>
          <cell r="J6838" t="str">
            <v>McGuin</v>
          </cell>
          <cell r="K6838">
            <v>6531714.8214285718</v>
          </cell>
          <cell r="L6838">
            <v>6531714.8214285718</v>
          </cell>
          <cell r="M6838">
            <v>2375000</v>
          </cell>
        </row>
        <row r="6839">
          <cell r="A6839">
            <v>38261</v>
          </cell>
          <cell r="B6839" t="str">
            <v>Ammonia</v>
          </cell>
          <cell r="C6839" t="str">
            <v>Maitland</v>
          </cell>
          <cell r="D6839" t="str">
            <v>Terra</v>
          </cell>
          <cell r="E6839">
            <v>30</v>
          </cell>
          <cell r="G6839" t="str">
            <v>$/MT</v>
          </cell>
          <cell r="H6839">
            <v>3267</v>
          </cell>
          <cell r="I6839" t="str">
            <v>Can</v>
          </cell>
          <cell r="J6839" t="str">
            <v>Pankey</v>
          </cell>
          <cell r="K6839">
            <v>98010</v>
          </cell>
          <cell r="L6839">
            <v>98010</v>
          </cell>
          <cell r="M6839">
            <v>3267</v>
          </cell>
        </row>
        <row r="6840">
          <cell r="A6840">
            <v>38292</v>
          </cell>
          <cell r="B6840" t="str">
            <v>Ammonia</v>
          </cell>
          <cell r="C6840" t="str">
            <v>Maitland</v>
          </cell>
          <cell r="D6840" t="str">
            <v>Terra</v>
          </cell>
          <cell r="E6840">
            <v>30</v>
          </cell>
          <cell r="G6840" t="str">
            <v>$/MT</v>
          </cell>
          <cell r="H6840">
            <v>3267</v>
          </cell>
          <cell r="I6840" t="str">
            <v>Can</v>
          </cell>
          <cell r="J6840" t="str">
            <v>Pankey</v>
          </cell>
          <cell r="K6840">
            <v>98010</v>
          </cell>
          <cell r="L6840">
            <v>98010</v>
          </cell>
          <cell r="M6840">
            <v>3267</v>
          </cell>
        </row>
        <row r="6841">
          <cell r="A6841">
            <v>38322</v>
          </cell>
          <cell r="B6841" t="str">
            <v>Ammonia</v>
          </cell>
          <cell r="C6841" t="str">
            <v>Maitland</v>
          </cell>
          <cell r="D6841" t="str">
            <v>Terra</v>
          </cell>
          <cell r="E6841">
            <v>303</v>
          </cell>
          <cell r="G6841" t="str">
            <v>$/MT</v>
          </cell>
          <cell r="H6841">
            <v>3267</v>
          </cell>
          <cell r="I6841" t="str">
            <v>Can</v>
          </cell>
          <cell r="J6841" t="str">
            <v>Pankey</v>
          </cell>
          <cell r="K6841">
            <v>989901</v>
          </cell>
          <cell r="L6841">
            <v>989901</v>
          </cell>
          <cell r="M6841">
            <v>3267</v>
          </cell>
        </row>
        <row r="6842">
          <cell r="A6842">
            <v>38353</v>
          </cell>
          <cell r="B6842" t="str">
            <v>Ammonia</v>
          </cell>
          <cell r="C6842" t="str">
            <v>Maitland</v>
          </cell>
          <cell r="D6842" t="str">
            <v>Terra</v>
          </cell>
          <cell r="E6842">
            <v>347</v>
          </cell>
          <cell r="G6842" t="str">
            <v>$/MT</v>
          </cell>
          <cell r="H6842">
            <v>3267</v>
          </cell>
          <cell r="I6842" t="str">
            <v>Can</v>
          </cell>
          <cell r="J6842" t="str">
            <v>Pankey</v>
          </cell>
          <cell r="K6842">
            <v>1133649</v>
          </cell>
          <cell r="L6842">
            <v>1133649</v>
          </cell>
          <cell r="M6842">
            <v>3267</v>
          </cell>
        </row>
        <row r="6843">
          <cell r="A6843">
            <v>38384</v>
          </cell>
          <cell r="B6843" t="str">
            <v>Ammonia</v>
          </cell>
          <cell r="C6843" t="str">
            <v>Maitland</v>
          </cell>
          <cell r="D6843" t="str">
            <v>Terra</v>
          </cell>
          <cell r="E6843">
            <v>347</v>
          </cell>
          <cell r="G6843" t="str">
            <v>$/MT</v>
          </cell>
          <cell r="H6843">
            <v>3267</v>
          </cell>
          <cell r="I6843" t="str">
            <v>Can</v>
          </cell>
          <cell r="J6843" t="str">
            <v>Pankey</v>
          </cell>
          <cell r="K6843">
            <v>1133649</v>
          </cell>
          <cell r="L6843">
            <v>1133649</v>
          </cell>
          <cell r="M6843">
            <v>3267</v>
          </cell>
        </row>
        <row r="6844">
          <cell r="A6844">
            <v>38412</v>
          </cell>
          <cell r="B6844" t="str">
            <v>Ammonia</v>
          </cell>
          <cell r="C6844" t="str">
            <v>Maitland</v>
          </cell>
          <cell r="D6844" t="str">
            <v>Terra</v>
          </cell>
          <cell r="E6844">
            <v>347</v>
          </cell>
          <cell r="G6844" t="str">
            <v>$/MT</v>
          </cell>
          <cell r="H6844">
            <v>3267</v>
          </cell>
          <cell r="I6844" t="str">
            <v>Can</v>
          </cell>
          <cell r="J6844" t="str">
            <v>Pankey</v>
          </cell>
          <cell r="K6844">
            <v>1133649</v>
          </cell>
          <cell r="L6844">
            <v>1133649</v>
          </cell>
          <cell r="M6844">
            <v>3267</v>
          </cell>
        </row>
        <row r="6845">
          <cell r="A6845">
            <v>38443</v>
          </cell>
          <cell r="B6845" t="str">
            <v>Ammonia</v>
          </cell>
          <cell r="C6845" t="str">
            <v>Maitland</v>
          </cell>
          <cell r="D6845" t="str">
            <v>Terra</v>
          </cell>
          <cell r="E6845">
            <v>325</v>
          </cell>
          <cell r="G6845" t="str">
            <v>$/MT</v>
          </cell>
          <cell r="H6845">
            <v>3267</v>
          </cell>
          <cell r="I6845" t="str">
            <v>Can</v>
          </cell>
          <cell r="J6845" t="str">
            <v>Pankey</v>
          </cell>
          <cell r="K6845">
            <v>1061775</v>
          </cell>
          <cell r="L6845">
            <v>1061775</v>
          </cell>
          <cell r="M6845">
            <v>3267</v>
          </cell>
        </row>
        <row r="6846">
          <cell r="A6846">
            <v>38473</v>
          </cell>
          <cell r="B6846" t="str">
            <v>Ammonia</v>
          </cell>
          <cell r="C6846" t="str">
            <v>Maitland</v>
          </cell>
          <cell r="D6846" t="str">
            <v>Terra</v>
          </cell>
          <cell r="E6846">
            <v>314</v>
          </cell>
          <cell r="G6846" t="str">
            <v>$/MT</v>
          </cell>
          <cell r="H6846">
            <v>3267</v>
          </cell>
          <cell r="I6846" t="str">
            <v>Can</v>
          </cell>
          <cell r="J6846" t="str">
            <v>Pankey</v>
          </cell>
          <cell r="K6846">
            <v>1025838</v>
          </cell>
          <cell r="L6846">
            <v>1025838</v>
          </cell>
          <cell r="M6846">
            <v>3267</v>
          </cell>
        </row>
        <row r="6847">
          <cell r="A6847">
            <v>38504</v>
          </cell>
          <cell r="B6847" t="str">
            <v>Ammonia</v>
          </cell>
          <cell r="C6847" t="str">
            <v>Maitland</v>
          </cell>
          <cell r="D6847" t="str">
            <v>Terra</v>
          </cell>
          <cell r="E6847">
            <v>303</v>
          </cell>
          <cell r="G6847" t="str">
            <v>$/MT</v>
          </cell>
          <cell r="H6847">
            <v>3267</v>
          </cell>
          <cell r="I6847" t="str">
            <v>Can</v>
          </cell>
          <cell r="J6847" t="str">
            <v>Pankey</v>
          </cell>
          <cell r="K6847">
            <v>989901</v>
          </cell>
          <cell r="L6847">
            <v>989901</v>
          </cell>
          <cell r="M6847">
            <v>3267</v>
          </cell>
        </row>
        <row r="6848">
          <cell r="A6848">
            <v>38534</v>
          </cell>
          <cell r="B6848" t="str">
            <v>Ammonia</v>
          </cell>
          <cell r="C6848" t="str">
            <v>Maitland</v>
          </cell>
          <cell r="D6848" t="str">
            <v>Terra</v>
          </cell>
          <cell r="E6848">
            <v>292</v>
          </cell>
          <cell r="G6848" t="str">
            <v>$/MT</v>
          </cell>
          <cell r="H6848">
            <v>3267</v>
          </cell>
          <cell r="I6848" t="str">
            <v>Can</v>
          </cell>
          <cell r="J6848" t="str">
            <v>Pankey</v>
          </cell>
          <cell r="K6848">
            <v>953964</v>
          </cell>
          <cell r="L6848">
            <v>953964</v>
          </cell>
          <cell r="M6848">
            <v>3267</v>
          </cell>
        </row>
        <row r="6849">
          <cell r="A6849">
            <v>38565</v>
          </cell>
          <cell r="B6849" t="str">
            <v>Ammonia</v>
          </cell>
          <cell r="C6849" t="str">
            <v>Maitland</v>
          </cell>
          <cell r="D6849" t="str">
            <v>Terra</v>
          </cell>
          <cell r="E6849">
            <v>292</v>
          </cell>
          <cell r="G6849" t="str">
            <v>$/MT</v>
          </cell>
          <cell r="H6849">
            <v>3267</v>
          </cell>
          <cell r="I6849" t="str">
            <v>Can</v>
          </cell>
          <cell r="J6849" t="str">
            <v>Pankey</v>
          </cell>
          <cell r="K6849">
            <v>953964</v>
          </cell>
          <cell r="L6849">
            <v>953964</v>
          </cell>
          <cell r="M6849">
            <v>3267</v>
          </cell>
        </row>
        <row r="6850">
          <cell r="A6850">
            <v>38596</v>
          </cell>
          <cell r="B6850" t="str">
            <v>Ammonia</v>
          </cell>
          <cell r="C6850" t="str">
            <v>Maitland</v>
          </cell>
          <cell r="D6850" t="str">
            <v>Terra</v>
          </cell>
          <cell r="E6850">
            <v>303</v>
          </cell>
          <cell r="G6850" t="str">
            <v>$/MT</v>
          </cell>
          <cell r="H6850">
            <v>3267</v>
          </cell>
          <cell r="I6850" t="str">
            <v>Can</v>
          </cell>
          <cell r="J6850" t="str">
            <v>Pankey</v>
          </cell>
          <cell r="K6850">
            <v>989901</v>
          </cell>
          <cell r="L6850">
            <v>989901</v>
          </cell>
          <cell r="M6850">
            <v>3267</v>
          </cell>
        </row>
        <row r="6851">
          <cell r="A6851">
            <v>38169</v>
          </cell>
          <cell r="B6851" t="str">
            <v>MEOH</v>
          </cell>
          <cell r="C6851" t="str">
            <v>KoSa, USA</v>
          </cell>
          <cell r="D6851" t="str">
            <v>Sabic</v>
          </cell>
          <cell r="E6851">
            <v>260.63064193061837</v>
          </cell>
          <cell r="G6851" t="str">
            <v>$/MT</v>
          </cell>
          <cell r="H6851">
            <v>594.31880324046767</v>
          </cell>
          <cell r="I6851" t="str">
            <v>US</v>
          </cell>
          <cell r="J6851" t="str">
            <v>Campbell</v>
          </cell>
          <cell r="K6851">
            <v>154897.69119999997</v>
          </cell>
          <cell r="L6851">
            <v>154897.69119999997</v>
          </cell>
          <cell r="M6851">
            <v>594.31880324046767</v>
          </cell>
        </row>
        <row r="6852">
          <cell r="A6852">
            <v>38169</v>
          </cell>
          <cell r="B6852" t="str">
            <v>MEOH</v>
          </cell>
          <cell r="C6852" t="str">
            <v>KoSa, USA</v>
          </cell>
          <cell r="D6852" t="str">
            <v>SCC</v>
          </cell>
          <cell r="E6852">
            <v>250.15620301659126</v>
          </cell>
          <cell r="G6852" t="str">
            <v>$/MT</v>
          </cell>
          <cell r="H6852">
            <v>1816.0760357794088</v>
          </cell>
          <cell r="I6852" t="str">
            <v>US</v>
          </cell>
          <cell r="J6852" t="str">
            <v>Campbell</v>
          </cell>
          <cell r="K6852">
            <v>454302.68550000002</v>
          </cell>
          <cell r="L6852">
            <v>454302.68550000002</v>
          </cell>
          <cell r="M6852">
            <v>1816.0760357794088</v>
          </cell>
        </row>
        <row r="6853">
          <cell r="A6853">
            <v>38200</v>
          </cell>
          <cell r="B6853" t="str">
            <v>MEOH</v>
          </cell>
          <cell r="C6853" t="str">
            <v>KoSa, USA</v>
          </cell>
          <cell r="D6853" t="str">
            <v>Sabic</v>
          </cell>
          <cell r="E6853">
            <v>262</v>
          </cell>
          <cell r="G6853" t="str">
            <v>$/MT</v>
          </cell>
          <cell r="H6853">
            <v>1187.6361685914128</v>
          </cell>
          <cell r="I6853" t="str">
            <v>US</v>
          </cell>
          <cell r="J6853" t="str">
            <v>Campbell</v>
          </cell>
          <cell r="K6853">
            <v>311160.67617095017</v>
          </cell>
          <cell r="L6853">
            <v>311160.67617095017</v>
          </cell>
          <cell r="M6853">
            <v>1187.6361685914128</v>
          </cell>
        </row>
        <row r="6854">
          <cell r="A6854">
            <v>38231</v>
          </cell>
          <cell r="B6854" t="str">
            <v>MEOH</v>
          </cell>
          <cell r="C6854" t="str">
            <v>KoSa, USA</v>
          </cell>
          <cell r="D6854" t="str">
            <v>Sabic</v>
          </cell>
          <cell r="E6854">
            <v>256.74346126696832</v>
          </cell>
          <cell r="G6854" t="str">
            <v>$/MT</v>
          </cell>
          <cell r="H6854">
            <v>1202.9283958233166</v>
          </cell>
          <cell r="I6854" t="str">
            <v>US</v>
          </cell>
          <cell r="J6854" t="str">
            <v>Campbell</v>
          </cell>
          <cell r="K6854">
            <v>308844</v>
          </cell>
          <cell r="L6854">
            <v>308844</v>
          </cell>
          <cell r="M6854">
            <v>1202.9283958233166</v>
          </cell>
        </row>
        <row r="6855">
          <cell r="A6855">
            <v>38261</v>
          </cell>
          <cell r="B6855" t="str">
            <v>MEOH</v>
          </cell>
          <cell r="C6855" t="str">
            <v>KoSa, USA</v>
          </cell>
          <cell r="D6855" t="str">
            <v>Sabic</v>
          </cell>
          <cell r="E6855">
            <v>256.74346126696832</v>
          </cell>
          <cell r="G6855" t="str">
            <v>$/MT</v>
          </cell>
          <cell r="H6855">
            <v>1202.9283958233166</v>
          </cell>
          <cell r="I6855" t="str">
            <v>US</v>
          </cell>
          <cell r="J6855" t="str">
            <v>Campbell</v>
          </cell>
          <cell r="K6855">
            <v>308844</v>
          </cell>
          <cell r="L6855">
            <v>308844</v>
          </cell>
          <cell r="M6855">
            <v>1202.9283958233166</v>
          </cell>
        </row>
        <row r="6856">
          <cell r="A6856">
            <v>38292</v>
          </cell>
          <cell r="B6856" t="str">
            <v>MEOH</v>
          </cell>
          <cell r="C6856" t="str">
            <v>KoSa, USA</v>
          </cell>
          <cell r="D6856" t="str">
            <v>Sabic</v>
          </cell>
          <cell r="E6856">
            <v>253.64269482654601</v>
          </cell>
          <cell r="G6856" t="str">
            <v>$/MT</v>
          </cell>
          <cell r="H6856">
            <v>1202.9283958233166</v>
          </cell>
          <cell r="I6856" t="str">
            <v>US</v>
          </cell>
          <cell r="J6856" t="str">
            <v>Campbell</v>
          </cell>
          <cell r="K6856">
            <v>305114</v>
          </cell>
          <cell r="L6856">
            <v>305114</v>
          </cell>
          <cell r="M6856">
            <v>1202.9283958233166</v>
          </cell>
        </row>
        <row r="6857">
          <cell r="A6857">
            <v>38322</v>
          </cell>
          <cell r="B6857" t="str">
            <v>MEOH</v>
          </cell>
          <cell r="C6857" t="str">
            <v>KoSa, USA</v>
          </cell>
          <cell r="D6857" t="str">
            <v>Sabic</v>
          </cell>
          <cell r="E6857">
            <v>253.64269482654601</v>
          </cell>
          <cell r="G6857" t="str">
            <v>$/MT</v>
          </cell>
          <cell r="H6857">
            <v>1202.9283958233166</v>
          </cell>
          <cell r="I6857" t="str">
            <v>US</v>
          </cell>
          <cell r="J6857" t="str">
            <v>Campbell</v>
          </cell>
          <cell r="K6857">
            <v>305114</v>
          </cell>
          <cell r="L6857">
            <v>305114</v>
          </cell>
          <cell r="M6857">
            <v>1202.9283958233166</v>
          </cell>
        </row>
        <row r="6858">
          <cell r="A6858">
            <v>38353</v>
          </cell>
          <cell r="B6858" t="str">
            <v>MEOH</v>
          </cell>
          <cell r="C6858" t="str">
            <v>KoSa, USA</v>
          </cell>
          <cell r="D6858" t="str">
            <v>Sabic</v>
          </cell>
          <cell r="E6858">
            <v>253.64269482654601</v>
          </cell>
          <cell r="G6858" t="str">
            <v>$/MT</v>
          </cell>
          <cell r="H6858">
            <v>908</v>
          </cell>
          <cell r="I6858" t="str">
            <v>US</v>
          </cell>
          <cell r="J6858" t="str">
            <v>Campbell</v>
          </cell>
          <cell r="K6858">
            <v>230307.56690250378</v>
          </cell>
          <cell r="L6858">
            <v>230307.56690250378</v>
          </cell>
          <cell r="M6858">
            <v>908</v>
          </cell>
        </row>
        <row r="6859">
          <cell r="A6859">
            <v>38384</v>
          </cell>
          <cell r="B6859" t="str">
            <v>MEOH</v>
          </cell>
          <cell r="C6859" t="str">
            <v>KoSa, USA</v>
          </cell>
          <cell r="D6859" t="str">
            <v>Sabic</v>
          </cell>
          <cell r="E6859">
            <v>253.64269482654601</v>
          </cell>
          <cell r="G6859" t="str">
            <v>$/MT</v>
          </cell>
          <cell r="H6859">
            <v>908</v>
          </cell>
          <cell r="I6859" t="str">
            <v>US</v>
          </cell>
          <cell r="J6859" t="str">
            <v>Campbell</v>
          </cell>
          <cell r="K6859">
            <v>230307.56690250378</v>
          </cell>
          <cell r="L6859">
            <v>230307.56690250378</v>
          </cell>
          <cell r="M6859">
            <v>908</v>
          </cell>
        </row>
        <row r="6860">
          <cell r="A6860">
            <v>38412</v>
          </cell>
          <cell r="B6860" t="str">
            <v>MEOH</v>
          </cell>
          <cell r="C6860" t="str">
            <v>KoSa, USA</v>
          </cell>
          <cell r="D6860" t="str">
            <v>Sabic</v>
          </cell>
          <cell r="E6860">
            <v>253.64269482654601</v>
          </cell>
          <cell r="G6860" t="str">
            <v>$/MT</v>
          </cell>
          <cell r="H6860">
            <v>908</v>
          </cell>
          <cell r="I6860" t="str">
            <v>US</v>
          </cell>
          <cell r="J6860" t="str">
            <v>Campbell</v>
          </cell>
          <cell r="K6860">
            <v>230307.56690250378</v>
          </cell>
          <cell r="L6860">
            <v>230307.56690250378</v>
          </cell>
          <cell r="M6860">
            <v>908</v>
          </cell>
        </row>
        <row r="6861">
          <cell r="A6861">
            <v>38443</v>
          </cell>
          <cell r="B6861" t="str">
            <v>MEOH</v>
          </cell>
          <cell r="C6861" t="str">
            <v>KoSa, USA</v>
          </cell>
          <cell r="D6861" t="str">
            <v>Sabic</v>
          </cell>
          <cell r="E6861">
            <v>244.34039550527899</v>
          </cell>
          <cell r="G6861" t="str">
            <v>$/MT</v>
          </cell>
          <cell r="H6861">
            <v>908</v>
          </cell>
          <cell r="I6861" t="str">
            <v>US</v>
          </cell>
          <cell r="J6861" t="str">
            <v>Campbell</v>
          </cell>
          <cell r="K6861">
            <v>221861.07911879334</v>
          </cell>
          <cell r="L6861">
            <v>221861.07911879334</v>
          </cell>
          <cell r="M6861">
            <v>908</v>
          </cell>
        </row>
        <row r="6862">
          <cell r="A6862">
            <v>38473</v>
          </cell>
          <cell r="B6862" t="str">
            <v>MEOH</v>
          </cell>
          <cell r="C6862" t="str">
            <v>KoSa, USA</v>
          </cell>
          <cell r="D6862" t="str">
            <v>Sabic</v>
          </cell>
          <cell r="E6862">
            <v>238.13886262443438</v>
          </cell>
          <cell r="G6862" t="str">
            <v>$/MT</v>
          </cell>
          <cell r="H6862">
            <v>908</v>
          </cell>
          <cell r="I6862" t="str">
            <v>US</v>
          </cell>
          <cell r="J6862" t="str">
            <v>Campbell</v>
          </cell>
          <cell r="K6862">
            <v>216230.08726298643</v>
          </cell>
          <cell r="L6862">
            <v>216230.08726298643</v>
          </cell>
          <cell r="M6862">
            <v>908</v>
          </cell>
        </row>
        <row r="6863">
          <cell r="A6863">
            <v>38504</v>
          </cell>
          <cell r="B6863" t="str">
            <v>MEOH</v>
          </cell>
          <cell r="C6863" t="str">
            <v>KoSa, USA</v>
          </cell>
          <cell r="D6863" t="str">
            <v>Sabic</v>
          </cell>
          <cell r="E6863">
            <v>231.93732974358971</v>
          </cell>
          <cell r="G6863" t="str">
            <v>$/MT</v>
          </cell>
          <cell r="H6863">
            <v>908</v>
          </cell>
          <cell r="I6863" t="str">
            <v>US</v>
          </cell>
          <cell r="J6863" t="str">
            <v>Campbell</v>
          </cell>
          <cell r="K6863">
            <v>210599.09540717947</v>
          </cell>
          <cell r="L6863">
            <v>210599.09540717947</v>
          </cell>
          <cell r="M6863">
            <v>908</v>
          </cell>
        </row>
        <row r="6864">
          <cell r="A6864">
            <v>38534</v>
          </cell>
          <cell r="B6864" t="str">
            <v>MEOH</v>
          </cell>
          <cell r="C6864" t="str">
            <v>KoSa, USA</v>
          </cell>
          <cell r="D6864" t="str">
            <v>Sabic</v>
          </cell>
          <cell r="E6864">
            <v>230.38694652337855</v>
          </cell>
          <cell r="G6864" t="str">
            <v>$/MT</v>
          </cell>
          <cell r="H6864">
            <v>908</v>
          </cell>
          <cell r="I6864" t="str">
            <v>US</v>
          </cell>
          <cell r="J6864" t="str">
            <v>Campbell</v>
          </cell>
          <cell r="K6864">
            <v>209191.34744322771</v>
          </cell>
          <cell r="L6864">
            <v>209191.34744322771</v>
          </cell>
          <cell r="M6864">
            <v>908</v>
          </cell>
        </row>
        <row r="6865">
          <cell r="A6865">
            <v>38565</v>
          </cell>
          <cell r="B6865" t="str">
            <v>MEOH</v>
          </cell>
          <cell r="C6865" t="str">
            <v>KoSa, USA</v>
          </cell>
          <cell r="D6865" t="str">
            <v>Sabic</v>
          </cell>
          <cell r="E6865">
            <v>230.38694652337855</v>
          </cell>
          <cell r="G6865" t="str">
            <v>$/MT</v>
          </cell>
          <cell r="H6865">
            <v>908</v>
          </cell>
          <cell r="I6865" t="str">
            <v>US</v>
          </cell>
          <cell r="J6865" t="str">
            <v>Campbell</v>
          </cell>
          <cell r="K6865">
            <v>209191.34744322771</v>
          </cell>
          <cell r="L6865">
            <v>209191.34744322771</v>
          </cell>
          <cell r="M6865">
            <v>908</v>
          </cell>
        </row>
        <row r="6866">
          <cell r="A6866">
            <v>38596</v>
          </cell>
          <cell r="B6866" t="str">
            <v>MEOH</v>
          </cell>
          <cell r="C6866" t="str">
            <v>KoSa, USA</v>
          </cell>
          <cell r="D6866" t="str">
            <v>Sabic</v>
          </cell>
          <cell r="E6866">
            <v>230.38694652337855</v>
          </cell>
          <cell r="G6866" t="str">
            <v>$/MT</v>
          </cell>
          <cell r="H6866">
            <v>908</v>
          </cell>
          <cell r="I6866" t="str">
            <v>US</v>
          </cell>
          <cell r="J6866" t="str">
            <v>Campbell</v>
          </cell>
          <cell r="K6866">
            <v>209191.34744322771</v>
          </cell>
          <cell r="L6866">
            <v>209191.34744322771</v>
          </cell>
          <cell r="M6866">
            <v>908</v>
          </cell>
        </row>
        <row r="6867">
          <cell r="A6867">
            <v>38626</v>
          </cell>
          <cell r="B6867" t="str">
            <v>MEOH</v>
          </cell>
          <cell r="C6867" t="str">
            <v>KoSa, USA</v>
          </cell>
          <cell r="D6867" t="str">
            <v>Sabic</v>
          </cell>
          <cell r="E6867">
            <v>230.38694652337855</v>
          </cell>
          <cell r="G6867" t="str">
            <v>$/MT</v>
          </cell>
          <cell r="H6867">
            <v>908</v>
          </cell>
          <cell r="I6867" t="str">
            <v>US</v>
          </cell>
          <cell r="J6867" t="str">
            <v>Campbell</v>
          </cell>
          <cell r="K6867">
            <v>209191.34744322771</v>
          </cell>
          <cell r="L6867">
            <v>209191.34744322771</v>
          </cell>
          <cell r="M6867">
            <v>908</v>
          </cell>
        </row>
        <row r="6868">
          <cell r="A6868">
            <v>38657</v>
          </cell>
          <cell r="B6868" t="str">
            <v>MEOH</v>
          </cell>
          <cell r="C6868" t="str">
            <v>KoSa, USA</v>
          </cell>
          <cell r="D6868" t="str">
            <v>Sabic</v>
          </cell>
          <cell r="E6868">
            <v>231.93732974358971</v>
          </cell>
          <cell r="G6868" t="str">
            <v>$/MT</v>
          </cell>
          <cell r="H6868">
            <v>908</v>
          </cell>
          <cell r="I6868" t="str">
            <v>US</v>
          </cell>
          <cell r="J6868" t="str">
            <v>Campbell</v>
          </cell>
          <cell r="K6868">
            <v>210599.09540717947</v>
          </cell>
          <cell r="L6868">
            <v>210599.09540717947</v>
          </cell>
          <cell r="M6868">
            <v>908</v>
          </cell>
        </row>
        <row r="6869">
          <cell r="A6869">
            <v>38687</v>
          </cell>
          <cell r="B6869" t="str">
            <v>MEOH</v>
          </cell>
          <cell r="C6869" t="str">
            <v>KoSa, USA</v>
          </cell>
          <cell r="D6869" t="str">
            <v>Sabic</v>
          </cell>
          <cell r="E6869">
            <v>235.03809618401206</v>
          </cell>
          <cell r="G6869" t="str">
            <v>$/MT</v>
          </cell>
          <cell r="H6869">
            <v>908</v>
          </cell>
          <cell r="I6869" t="str">
            <v>US</v>
          </cell>
          <cell r="J6869" t="str">
            <v>Campbell</v>
          </cell>
          <cell r="K6869">
            <v>213414.59133508295</v>
          </cell>
          <cell r="L6869">
            <v>213414.59133508295</v>
          </cell>
          <cell r="M6869">
            <v>908</v>
          </cell>
        </row>
        <row r="6870">
          <cell r="A6870">
            <v>38200</v>
          </cell>
          <cell r="B6870" t="str">
            <v>MEOH</v>
          </cell>
          <cell r="C6870" t="str">
            <v>KoSa, USA</v>
          </cell>
          <cell r="D6870" t="str">
            <v>SCC</v>
          </cell>
          <cell r="E6870">
            <v>252</v>
          </cell>
          <cell r="G6870" t="str">
            <v>$/MT</v>
          </cell>
          <cell r="H6870">
            <v>1528.9189837704457</v>
          </cell>
          <cell r="I6870" t="str">
            <v>US</v>
          </cell>
          <cell r="J6870" t="str">
            <v>Campbell</v>
          </cell>
          <cell r="K6870">
            <v>385287.58391015232</v>
          </cell>
          <cell r="L6870">
            <v>385287.58391015232</v>
          </cell>
          <cell r="M6870">
            <v>1528.9189837704457</v>
          </cell>
        </row>
        <row r="6871">
          <cell r="A6871">
            <v>38231</v>
          </cell>
          <cell r="B6871" t="str">
            <v>MEOH</v>
          </cell>
          <cell r="C6871" t="str">
            <v>KoSa, USA</v>
          </cell>
          <cell r="D6871" t="str">
            <v>SCC</v>
          </cell>
          <cell r="E6871">
            <v>256.74346126696832</v>
          </cell>
          <cell r="G6871" t="str">
            <v>$/MT</v>
          </cell>
          <cell r="H6871">
            <v>1503.6604947791457</v>
          </cell>
          <cell r="I6871" t="str">
            <v>US</v>
          </cell>
          <cell r="J6871" t="str">
            <v>Campbell</v>
          </cell>
          <cell r="K6871">
            <v>386055</v>
          </cell>
          <cell r="L6871">
            <v>386055</v>
          </cell>
          <cell r="M6871">
            <v>1503.6604947791457</v>
          </cell>
        </row>
        <row r="6872">
          <cell r="A6872">
            <v>38261</v>
          </cell>
          <cell r="B6872" t="str">
            <v>MEOH</v>
          </cell>
          <cell r="C6872" t="str">
            <v>KoSa, USA</v>
          </cell>
          <cell r="D6872" t="str">
            <v>SCC</v>
          </cell>
          <cell r="E6872">
            <v>256.74346126696832</v>
          </cell>
          <cell r="G6872" t="str">
            <v>$/MT</v>
          </cell>
          <cell r="H6872">
            <v>1503.6604947791457</v>
          </cell>
          <cell r="I6872" t="str">
            <v>US</v>
          </cell>
          <cell r="J6872" t="str">
            <v>Campbell</v>
          </cell>
          <cell r="K6872">
            <v>386055</v>
          </cell>
          <cell r="L6872">
            <v>386055</v>
          </cell>
          <cell r="M6872">
            <v>1503.6604947791457</v>
          </cell>
        </row>
        <row r="6873">
          <cell r="A6873">
            <v>38292</v>
          </cell>
          <cell r="B6873" t="str">
            <v>MEOH</v>
          </cell>
          <cell r="C6873" t="str">
            <v>KoSa, USA</v>
          </cell>
          <cell r="D6873" t="str">
            <v>SCC</v>
          </cell>
          <cell r="E6873">
            <v>253.64269482654601</v>
          </cell>
          <cell r="G6873" t="str">
            <v>$/MT</v>
          </cell>
          <cell r="H6873">
            <v>1503.6604947791457</v>
          </cell>
          <cell r="I6873" t="str">
            <v>US</v>
          </cell>
          <cell r="J6873" t="str">
            <v>Campbell</v>
          </cell>
          <cell r="K6873">
            <v>381392.5</v>
          </cell>
          <cell r="L6873">
            <v>381392.5</v>
          </cell>
          <cell r="M6873">
            <v>1503.6604947791457</v>
          </cell>
        </row>
        <row r="6874">
          <cell r="A6874">
            <v>38322</v>
          </cell>
          <cell r="B6874" t="str">
            <v>MEOH</v>
          </cell>
          <cell r="C6874" t="str">
            <v>KoSa, USA</v>
          </cell>
          <cell r="D6874" t="str">
            <v>SCC</v>
          </cell>
          <cell r="E6874">
            <v>253.64269482654601</v>
          </cell>
          <cell r="G6874" t="str">
            <v>$/MT</v>
          </cell>
          <cell r="H6874">
            <v>1503.6604947791457</v>
          </cell>
          <cell r="I6874" t="str">
            <v>US</v>
          </cell>
          <cell r="J6874" t="str">
            <v>Campbell</v>
          </cell>
          <cell r="K6874">
            <v>381392.5</v>
          </cell>
          <cell r="L6874">
            <v>381392.5</v>
          </cell>
          <cell r="M6874">
            <v>1503.6604947791457</v>
          </cell>
        </row>
        <row r="6875">
          <cell r="A6875">
            <v>38353</v>
          </cell>
          <cell r="B6875" t="str">
            <v>MEOH</v>
          </cell>
          <cell r="C6875" t="str">
            <v>KoSa, USA</v>
          </cell>
          <cell r="D6875" t="str">
            <v>SCC</v>
          </cell>
          <cell r="E6875">
            <v>253.64269482654601</v>
          </cell>
          <cell r="G6875" t="str">
            <v>$/MT</v>
          </cell>
          <cell r="H6875">
            <v>908</v>
          </cell>
          <cell r="I6875" t="str">
            <v>US</v>
          </cell>
          <cell r="J6875" t="str">
            <v>Campbell</v>
          </cell>
          <cell r="K6875">
            <v>230307.56690250378</v>
          </cell>
          <cell r="L6875">
            <v>230307.56690250378</v>
          </cell>
          <cell r="M6875">
            <v>908</v>
          </cell>
        </row>
        <row r="6876">
          <cell r="A6876">
            <v>38384</v>
          </cell>
          <cell r="B6876" t="str">
            <v>MEOH</v>
          </cell>
          <cell r="C6876" t="str">
            <v>KoSa, USA</v>
          </cell>
          <cell r="D6876" t="str">
            <v>SCC</v>
          </cell>
          <cell r="E6876">
            <v>253.64269482654601</v>
          </cell>
          <cell r="G6876" t="str">
            <v>$/MT</v>
          </cell>
          <cell r="H6876">
            <v>908</v>
          </cell>
          <cell r="I6876" t="str">
            <v>US</v>
          </cell>
          <cell r="J6876" t="str">
            <v>Campbell</v>
          </cell>
          <cell r="K6876">
            <v>230307.56690250378</v>
          </cell>
          <cell r="L6876">
            <v>230307.56690250378</v>
          </cell>
          <cell r="M6876">
            <v>908</v>
          </cell>
        </row>
        <row r="6877">
          <cell r="A6877">
            <v>38412</v>
          </cell>
          <cell r="B6877" t="str">
            <v>MEOH</v>
          </cell>
          <cell r="C6877" t="str">
            <v>KoSa, USA</v>
          </cell>
          <cell r="D6877" t="str">
            <v>SCC</v>
          </cell>
          <cell r="E6877">
            <v>253.64269482654601</v>
          </cell>
          <cell r="G6877" t="str">
            <v>$/MT</v>
          </cell>
          <cell r="H6877">
            <v>908</v>
          </cell>
          <cell r="I6877" t="str">
            <v>US</v>
          </cell>
          <cell r="J6877" t="str">
            <v>Campbell</v>
          </cell>
          <cell r="K6877">
            <v>230307.56690250378</v>
          </cell>
          <cell r="L6877">
            <v>230307.56690250378</v>
          </cell>
          <cell r="M6877">
            <v>908</v>
          </cell>
        </row>
        <row r="6878">
          <cell r="A6878">
            <v>38443</v>
          </cell>
          <cell r="B6878" t="str">
            <v>MEOH</v>
          </cell>
          <cell r="C6878" t="str">
            <v>KoSa, USA</v>
          </cell>
          <cell r="D6878" t="str">
            <v>SCC</v>
          </cell>
          <cell r="E6878">
            <v>244.34039550527899</v>
          </cell>
          <cell r="G6878" t="str">
            <v>$/MT</v>
          </cell>
          <cell r="H6878">
            <v>908</v>
          </cell>
          <cell r="I6878" t="str">
            <v>US</v>
          </cell>
          <cell r="J6878" t="str">
            <v>Campbell</v>
          </cell>
          <cell r="K6878">
            <v>221861.07911879334</v>
          </cell>
          <cell r="L6878">
            <v>221861.07911879334</v>
          </cell>
          <cell r="M6878">
            <v>908</v>
          </cell>
        </row>
        <row r="6879">
          <cell r="A6879">
            <v>38473</v>
          </cell>
          <cell r="B6879" t="str">
            <v>MEOH</v>
          </cell>
          <cell r="C6879" t="str">
            <v>KoSa, USA</v>
          </cell>
          <cell r="D6879" t="str">
            <v>SCC</v>
          </cell>
          <cell r="E6879">
            <v>238.13886262443438</v>
          </cell>
          <cell r="G6879" t="str">
            <v>$/MT</v>
          </cell>
          <cell r="H6879">
            <v>908</v>
          </cell>
          <cell r="I6879" t="str">
            <v>US</v>
          </cell>
          <cell r="J6879" t="str">
            <v>Campbell</v>
          </cell>
          <cell r="K6879">
            <v>216230.08726298643</v>
          </cell>
          <cell r="L6879">
            <v>216230.08726298643</v>
          </cell>
          <cell r="M6879">
            <v>908</v>
          </cell>
        </row>
        <row r="6880">
          <cell r="A6880">
            <v>38504</v>
          </cell>
          <cell r="B6880" t="str">
            <v>MEOH</v>
          </cell>
          <cell r="C6880" t="str">
            <v>KoSa, USA</v>
          </cell>
          <cell r="D6880" t="str">
            <v>SCC</v>
          </cell>
          <cell r="E6880">
            <v>231.93732974358971</v>
          </cell>
          <cell r="G6880" t="str">
            <v>$/MT</v>
          </cell>
          <cell r="H6880">
            <v>908</v>
          </cell>
          <cell r="I6880" t="str">
            <v>US</v>
          </cell>
          <cell r="J6880" t="str">
            <v>Campbell</v>
          </cell>
          <cell r="K6880">
            <v>210599.09540717947</v>
          </cell>
          <cell r="L6880">
            <v>210599.09540717947</v>
          </cell>
          <cell r="M6880">
            <v>908</v>
          </cell>
        </row>
        <row r="6881">
          <cell r="A6881">
            <v>38534</v>
          </cell>
          <cell r="B6881" t="str">
            <v>MEOH</v>
          </cell>
          <cell r="C6881" t="str">
            <v>KoSa, USA</v>
          </cell>
          <cell r="D6881" t="str">
            <v>SCC</v>
          </cell>
          <cell r="E6881">
            <v>230.38694652337855</v>
          </cell>
          <cell r="G6881" t="str">
            <v>$/MT</v>
          </cell>
          <cell r="H6881">
            <v>908</v>
          </cell>
          <cell r="I6881" t="str">
            <v>US</v>
          </cell>
          <cell r="J6881" t="str">
            <v>Campbell</v>
          </cell>
          <cell r="K6881">
            <v>209191.34744322771</v>
          </cell>
          <cell r="L6881">
            <v>209191.34744322771</v>
          </cell>
          <cell r="M6881">
            <v>908</v>
          </cell>
        </row>
        <row r="6882">
          <cell r="A6882">
            <v>38565</v>
          </cell>
          <cell r="B6882" t="str">
            <v>MEOH</v>
          </cell>
          <cell r="C6882" t="str">
            <v>KoSa, USA</v>
          </cell>
          <cell r="D6882" t="str">
            <v>SCC</v>
          </cell>
          <cell r="E6882">
            <v>230.38694652337855</v>
          </cell>
          <cell r="G6882" t="str">
            <v>$/MT</v>
          </cell>
          <cell r="H6882">
            <v>908</v>
          </cell>
          <cell r="I6882" t="str">
            <v>US</v>
          </cell>
          <cell r="J6882" t="str">
            <v>Campbell</v>
          </cell>
          <cell r="K6882">
            <v>209191.34744322771</v>
          </cell>
          <cell r="L6882">
            <v>209191.34744322771</v>
          </cell>
          <cell r="M6882">
            <v>908</v>
          </cell>
        </row>
        <row r="6883">
          <cell r="A6883">
            <v>38596</v>
          </cell>
          <cell r="B6883" t="str">
            <v>MEOH</v>
          </cell>
          <cell r="C6883" t="str">
            <v>KoSa, USA</v>
          </cell>
          <cell r="D6883" t="str">
            <v>SCC</v>
          </cell>
          <cell r="E6883">
            <v>230.38694652337855</v>
          </cell>
          <cell r="G6883" t="str">
            <v>$/MT</v>
          </cell>
          <cell r="H6883">
            <v>908</v>
          </cell>
          <cell r="I6883" t="str">
            <v>US</v>
          </cell>
          <cell r="J6883" t="str">
            <v>Campbell</v>
          </cell>
          <cell r="K6883">
            <v>209191.34744322771</v>
          </cell>
          <cell r="L6883">
            <v>209191.34744322771</v>
          </cell>
          <cell r="M6883">
            <v>908</v>
          </cell>
        </row>
        <row r="6884">
          <cell r="A6884">
            <v>38626</v>
          </cell>
          <cell r="B6884" t="str">
            <v>MEOH</v>
          </cell>
          <cell r="C6884" t="str">
            <v>KoSa, USA</v>
          </cell>
          <cell r="D6884" t="str">
            <v>SCC</v>
          </cell>
          <cell r="E6884">
            <v>230.38694652337855</v>
          </cell>
          <cell r="G6884" t="str">
            <v>$/MT</v>
          </cell>
          <cell r="H6884">
            <v>908</v>
          </cell>
          <cell r="I6884" t="str">
            <v>US</v>
          </cell>
          <cell r="J6884" t="str">
            <v>Campbell</v>
          </cell>
          <cell r="K6884">
            <v>209191.34744322771</v>
          </cell>
          <cell r="L6884">
            <v>209191.34744322771</v>
          </cell>
          <cell r="M6884">
            <v>908</v>
          </cell>
        </row>
        <row r="6885">
          <cell r="A6885">
            <v>38657</v>
          </cell>
          <cell r="B6885" t="str">
            <v>MEOH</v>
          </cell>
          <cell r="C6885" t="str">
            <v>KoSa, USA</v>
          </cell>
          <cell r="D6885" t="str">
            <v>SCC</v>
          </cell>
          <cell r="E6885">
            <v>231.93732974358971</v>
          </cell>
          <cell r="G6885" t="str">
            <v>$/MT</v>
          </cell>
          <cell r="H6885">
            <v>908</v>
          </cell>
          <cell r="I6885" t="str">
            <v>US</v>
          </cell>
          <cell r="J6885" t="str">
            <v>Campbell</v>
          </cell>
          <cell r="K6885">
            <v>210599.09540717947</v>
          </cell>
          <cell r="L6885">
            <v>210599.09540717947</v>
          </cell>
          <cell r="M6885">
            <v>908</v>
          </cell>
        </row>
        <row r="6886">
          <cell r="A6886">
            <v>38687</v>
          </cell>
          <cell r="B6886" t="str">
            <v>MEOH</v>
          </cell>
          <cell r="C6886" t="str">
            <v>KoSa, USA</v>
          </cell>
          <cell r="D6886" t="str">
            <v>SCC</v>
          </cell>
          <cell r="E6886">
            <v>235.03809618401206</v>
          </cell>
          <cell r="G6886" t="str">
            <v>$/MT</v>
          </cell>
          <cell r="H6886">
            <v>908</v>
          </cell>
          <cell r="I6886" t="str">
            <v>US</v>
          </cell>
          <cell r="J6886" t="str">
            <v>Campbell</v>
          </cell>
          <cell r="K6886">
            <v>213414.59133508295</v>
          </cell>
          <cell r="L6886">
            <v>213414.59133508295</v>
          </cell>
          <cell r="M6886">
            <v>908</v>
          </cell>
        </row>
        <row r="6887">
          <cell r="A6887">
            <v>38200</v>
          </cell>
          <cell r="B6887" t="str">
            <v>Paraxylene</v>
          </cell>
          <cell r="C6887" t="str">
            <v>Offenbach</v>
          </cell>
          <cell r="D6887" t="str">
            <v>FHR B. V.</v>
          </cell>
          <cell r="E6887">
            <v>582.75</v>
          </cell>
          <cell r="F6887">
            <v>9.61</v>
          </cell>
          <cell r="G6887" t="str">
            <v>€/MT</v>
          </cell>
          <cell r="H6887">
            <v>5100</v>
          </cell>
          <cell r="I6887" t="str">
            <v>Euro</v>
          </cell>
          <cell r="J6887" t="str">
            <v>Eden</v>
          </cell>
          <cell r="K6887">
            <v>3685059.7128000003</v>
          </cell>
          <cell r="L6887">
            <v>3625276.0950000002</v>
          </cell>
          <cell r="M6887">
            <v>5100</v>
          </cell>
          <cell r="N6887">
            <v>2972025</v>
          </cell>
        </row>
        <row r="6888">
          <cell r="A6888">
            <v>38231</v>
          </cell>
          <cell r="B6888" t="str">
            <v>Paraxylene</v>
          </cell>
          <cell r="C6888" t="str">
            <v>Offenbach</v>
          </cell>
          <cell r="D6888" t="str">
            <v>FHR B. V.</v>
          </cell>
          <cell r="E6888">
            <v>661.375</v>
          </cell>
          <cell r="F6888">
            <v>9.61</v>
          </cell>
          <cell r="G6888" t="str">
            <v>€/MT</v>
          </cell>
          <cell r="H6888">
            <v>5000</v>
          </cell>
          <cell r="I6888" t="str">
            <v>Euro</v>
          </cell>
          <cell r="J6888" t="str">
            <v>Eden</v>
          </cell>
          <cell r="K6888">
            <v>4050065.46</v>
          </cell>
          <cell r="L6888">
            <v>3992059.5</v>
          </cell>
          <cell r="M6888">
            <v>5000</v>
          </cell>
        </row>
        <row r="6889">
          <cell r="A6889">
            <v>38261</v>
          </cell>
          <cell r="B6889" t="str">
            <v>Paraxylene</v>
          </cell>
          <cell r="C6889" t="str">
            <v>Offenbach</v>
          </cell>
          <cell r="D6889" t="str">
            <v>FHR B. V.</v>
          </cell>
          <cell r="E6889">
            <v>698.375</v>
          </cell>
          <cell r="F6889">
            <v>9.61</v>
          </cell>
          <cell r="G6889" t="str">
            <v>€/MT</v>
          </cell>
          <cell r="H6889">
            <v>5400</v>
          </cell>
          <cell r="I6889" t="str">
            <v>Euro</v>
          </cell>
          <cell r="J6889" t="str">
            <v>Eden</v>
          </cell>
          <cell r="K6889">
            <v>4615269.2568000006</v>
          </cell>
          <cell r="L6889">
            <v>4552622.82</v>
          </cell>
          <cell r="M6889">
            <v>5400</v>
          </cell>
        </row>
        <row r="6890">
          <cell r="A6890">
            <v>38292</v>
          </cell>
          <cell r="B6890" t="str">
            <v>Paraxylene</v>
          </cell>
          <cell r="C6890" t="str">
            <v>Offenbach</v>
          </cell>
          <cell r="D6890" t="str">
            <v>FHR B. V.</v>
          </cell>
          <cell r="E6890">
            <v>707.625</v>
          </cell>
          <cell r="F6890">
            <v>9.61</v>
          </cell>
          <cell r="G6890" t="str">
            <v>€/MT</v>
          </cell>
          <cell r="H6890">
            <v>4200</v>
          </cell>
          <cell r="I6890" t="str">
            <v>Euro</v>
          </cell>
          <cell r="J6890" t="str">
            <v>Eden</v>
          </cell>
          <cell r="K6890">
            <v>3636553.5863999999</v>
          </cell>
          <cell r="L6890">
            <v>3587828.58</v>
          </cell>
          <cell r="M6890">
            <v>4200</v>
          </cell>
        </row>
        <row r="6891">
          <cell r="A6891">
            <v>38322</v>
          </cell>
          <cell r="B6891" t="str">
            <v>Paraxylene</v>
          </cell>
          <cell r="C6891" t="str">
            <v>Offenbach</v>
          </cell>
          <cell r="D6891" t="str">
            <v>FHR B. V.</v>
          </cell>
          <cell r="E6891">
            <v>707.625</v>
          </cell>
          <cell r="F6891">
            <v>9.61</v>
          </cell>
          <cell r="G6891" t="str">
            <v>€/MT</v>
          </cell>
          <cell r="H6891">
            <v>5100</v>
          </cell>
          <cell r="I6891" t="str">
            <v>Euro</v>
          </cell>
          <cell r="J6891" t="str">
            <v>Eden</v>
          </cell>
          <cell r="K6891">
            <v>4415815.0691999998</v>
          </cell>
          <cell r="L6891">
            <v>4356648.99</v>
          </cell>
          <cell r="M6891">
            <v>5100</v>
          </cell>
        </row>
        <row r="6892">
          <cell r="A6892">
            <v>38200</v>
          </cell>
          <cell r="B6892" t="str">
            <v>Paraxylene</v>
          </cell>
          <cell r="C6892" t="str">
            <v>Offenbach</v>
          </cell>
          <cell r="D6892" t="str">
            <v>Mitsubishi</v>
          </cell>
          <cell r="E6892">
            <v>630</v>
          </cell>
          <cell r="F6892">
            <v>0</v>
          </cell>
          <cell r="G6892" t="str">
            <v>€/MT</v>
          </cell>
          <cell r="H6892">
            <v>1100</v>
          </cell>
          <cell r="I6892" t="str">
            <v>Euro</v>
          </cell>
          <cell r="J6892" t="str">
            <v>Eden</v>
          </cell>
          <cell r="K6892">
            <v>845321.4</v>
          </cell>
          <cell r="L6892">
            <v>845321.4</v>
          </cell>
          <cell r="M6892">
            <v>1100</v>
          </cell>
          <cell r="N6892">
            <v>693000</v>
          </cell>
        </row>
        <row r="6893">
          <cell r="A6893">
            <v>38231</v>
          </cell>
          <cell r="B6893" t="str">
            <v>Paraxylene</v>
          </cell>
          <cell r="C6893" t="str">
            <v>Offenbach</v>
          </cell>
          <cell r="D6893" t="str">
            <v>Mitsubishi</v>
          </cell>
          <cell r="E6893">
            <v>715</v>
          </cell>
          <cell r="F6893">
            <v>0</v>
          </cell>
          <cell r="G6893" t="str">
            <v>€/MT</v>
          </cell>
          <cell r="H6893">
            <v>0</v>
          </cell>
          <cell r="I6893" t="str">
            <v>Euro</v>
          </cell>
          <cell r="J6893" t="str">
            <v>Eden</v>
          </cell>
          <cell r="K6893">
            <v>0</v>
          </cell>
          <cell r="L6893">
            <v>0</v>
          </cell>
          <cell r="M6893">
            <v>0</v>
          </cell>
        </row>
        <row r="6894">
          <cell r="A6894">
            <v>38261</v>
          </cell>
          <cell r="B6894" t="str">
            <v>Paraxylene</v>
          </cell>
          <cell r="C6894" t="str">
            <v>Offenbach</v>
          </cell>
          <cell r="D6894" t="str">
            <v>Mitsubishi</v>
          </cell>
          <cell r="E6894">
            <v>755</v>
          </cell>
          <cell r="F6894">
            <v>0</v>
          </cell>
          <cell r="G6894" t="str">
            <v>€/MT</v>
          </cell>
          <cell r="H6894">
            <v>0</v>
          </cell>
          <cell r="I6894" t="str">
            <v>Euro</v>
          </cell>
          <cell r="J6894" t="str">
            <v>Eden</v>
          </cell>
          <cell r="K6894">
            <v>0</v>
          </cell>
          <cell r="L6894">
            <v>0</v>
          </cell>
          <cell r="M6894">
            <v>0</v>
          </cell>
        </row>
        <row r="6895">
          <cell r="A6895">
            <v>38292</v>
          </cell>
          <cell r="B6895" t="str">
            <v>Paraxylene</v>
          </cell>
          <cell r="C6895" t="str">
            <v>Offenbach</v>
          </cell>
          <cell r="D6895" t="str">
            <v>Mitsubishi</v>
          </cell>
          <cell r="E6895">
            <v>765</v>
          </cell>
          <cell r="F6895">
            <v>0</v>
          </cell>
          <cell r="G6895" t="str">
            <v>€/MT</v>
          </cell>
          <cell r="H6895">
            <v>1100</v>
          </cell>
          <cell r="I6895" t="str">
            <v>Euro</v>
          </cell>
          <cell r="J6895" t="str">
            <v>Eden</v>
          </cell>
          <cell r="K6895">
            <v>1015858.8</v>
          </cell>
          <cell r="L6895">
            <v>1015858.8</v>
          </cell>
          <cell r="M6895">
            <v>1100</v>
          </cell>
        </row>
        <row r="6896">
          <cell r="A6896">
            <v>38322</v>
          </cell>
          <cell r="B6896" t="str">
            <v>Paraxylene</v>
          </cell>
          <cell r="C6896" t="str">
            <v>Offenbach</v>
          </cell>
          <cell r="D6896" t="str">
            <v>Mitsubishi</v>
          </cell>
          <cell r="E6896">
            <v>765</v>
          </cell>
          <cell r="F6896">
            <v>0</v>
          </cell>
          <cell r="G6896" t="str">
            <v>€/MT</v>
          </cell>
          <cell r="H6896">
            <v>0</v>
          </cell>
          <cell r="I6896" t="str">
            <v>Euro</v>
          </cell>
          <cell r="J6896" t="str">
            <v>Eden</v>
          </cell>
          <cell r="K6896">
            <v>0</v>
          </cell>
          <cell r="L6896">
            <v>0</v>
          </cell>
          <cell r="M6896">
            <v>0</v>
          </cell>
        </row>
        <row r="6897">
          <cell r="A6897">
            <v>38353</v>
          </cell>
          <cell r="B6897" t="str">
            <v>Paraxylene</v>
          </cell>
          <cell r="C6897" t="str">
            <v>Offenbach</v>
          </cell>
          <cell r="D6897" t="str">
            <v>Mitsubishi</v>
          </cell>
          <cell r="E6897">
            <v>770</v>
          </cell>
          <cell r="F6897">
            <v>0</v>
          </cell>
          <cell r="G6897" t="str">
            <v>€/MT</v>
          </cell>
          <cell r="H6897">
            <v>0</v>
          </cell>
          <cell r="I6897" t="str">
            <v>Euro</v>
          </cell>
          <cell r="J6897" t="str">
            <v>Eden</v>
          </cell>
          <cell r="K6897">
            <v>0</v>
          </cell>
          <cell r="L6897">
            <v>0</v>
          </cell>
          <cell r="M6897">
            <v>0</v>
          </cell>
        </row>
        <row r="6898">
          <cell r="A6898">
            <v>38384</v>
          </cell>
          <cell r="B6898" t="str">
            <v>Paraxylene</v>
          </cell>
          <cell r="C6898" t="str">
            <v>Offenbach</v>
          </cell>
          <cell r="D6898" t="str">
            <v>Mitsubishi</v>
          </cell>
          <cell r="E6898">
            <v>775</v>
          </cell>
          <cell r="F6898">
            <v>0</v>
          </cell>
          <cell r="G6898" t="str">
            <v>€/MT</v>
          </cell>
          <cell r="H6898">
            <v>1100</v>
          </cell>
          <cell r="I6898" t="str">
            <v>Euro</v>
          </cell>
          <cell r="J6898" t="str">
            <v>Eden</v>
          </cell>
          <cell r="K6898">
            <v>1029138</v>
          </cell>
          <cell r="L6898">
            <v>1029138</v>
          </cell>
          <cell r="M6898">
            <v>1100</v>
          </cell>
        </row>
        <row r="6899">
          <cell r="A6899">
            <v>38412</v>
          </cell>
          <cell r="B6899" t="str">
            <v>Paraxylene</v>
          </cell>
          <cell r="C6899" t="str">
            <v>Offenbach</v>
          </cell>
          <cell r="D6899" t="str">
            <v>Mitsubishi</v>
          </cell>
          <cell r="E6899">
            <v>780</v>
          </cell>
          <cell r="F6899">
            <v>0</v>
          </cell>
          <cell r="G6899" t="str">
            <v>€/MT</v>
          </cell>
          <cell r="H6899">
            <v>0</v>
          </cell>
          <cell r="I6899" t="str">
            <v>Euro</v>
          </cell>
          <cell r="J6899" t="str">
            <v>Eden</v>
          </cell>
          <cell r="K6899">
            <v>0</v>
          </cell>
          <cell r="L6899">
            <v>0</v>
          </cell>
          <cell r="M6899">
            <v>0</v>
          </cell>
        </row>
        <row r="6900">
          <cell r="A6900">
            <v>38443</v>
          </cell>
          <cell r="B6900" t="str">
            <v>Paraxylene</v>
          </cell>
          <cell r="C6900" t="str">
            <v>Offenbach</v>
          </cell>
          <cell r="D6900" t="str">
            <v>Mitsubishi</v>
          </cell>
          <cell r="E6900">
            <v>815</v>
          </cell>
          <cell r="F6900">
            <v>0</v>
          </cell>
          <cell r="G6900" t="str">
            <v>€/MT</v>
          </cell>
          <cell r="H6900">
            <v>0</v>
          </cell>
          <cell r="I6900" t="str">
            <v>Euro</v>
          </cell>
          <cell r="J6900" t="str">
            <v>Eden</v>
          </cell>
          <cell r="K6900">
            <v>0</v>
          </cell>
          <cell r="L6900">
            <v>0</v>
          </cell>
          <cell r="M6900">
            <v>0</v>
          </cell>
        </row>
        <row r="6901">
          <cell r="A6901">
            <v>38473</v>
          </cell>
          <cell r="B6901" t="str">
            <v>Paraxylene</v>
          </cell>
          <cell r="C6901" t="str">
            <v>Offenbach</v>
          </cell>
          <cell r="D6901" t="str">
            <v>Mitsubishi</v>
          </cell>
          <cell r="E6901">
            <v>815</v>
          </cell>
          <cell r="F6901">
            <v>0</v>
          </cell>
          <cell r="G6901" t="str">
            <v>€/MT</v>
          </cell>
          <cell r="H6901">
            <v>1100</v>
          </cell>
          <cell r="I6901" t="str">
            <v>Euro</v>
          </cell>
          <cell r="J6901" t="str">
            <v>Eden</v>
          </cell>
          <cell r="K6901">
            <v>1082254.8</v>
          </cell>
          <cell r="L6901">
            <v>1082254.8</v>
          </cell>
          <cell r="M6901">
            <v>1100</v>
          </cell>
        </row>
        <row r="6902">
          <cell r="A6902">
            <v>38504</v>
          </cell>
          <cell r="B6902" t="str">
            <v>Paraxylene</v>
          </cell>
          <cell r="C6902" t="str">
            <v>Offenbach</v>
          </cell>
          <cell r="D6902" t="str">
            <v>Mitsubishi</v>
          </cell>
          <cell r="E6902">
            <v>810</v>
          </cell>
          <cell r="F6902">
            <v>0</v>
          </cell>
          <cell r="G6902" t="str">
            <v>€/MT</v>
          </cell>
          <cell r="H6902">
            <v>0</v>
          </cell>
          <cell r="I6902" t="str">
            <v>Euro</v>
          </cell>
          <cell r="J6902" t="str">
            <v>Eden</v>
          </cell>
          <cell r="K6902">
            <v>0</v>
          </cell>
          <cell r="L6902">
            <v>0</v>
          </cell>
          <cell r="M6902">
            <v>0</v>
          </cell>
        </row>
        <row r="6903">
          <cell r="A6903">
            <v>38534</v>
          </cell>
          <cell r="B6903" t="str">
            <v>Paraxylene</v>
          </cell>
          <cell r="C6903" t="str">
            <v>Offenbach</v>
          </cell>
          <cell r="D6903" t="str">
            <v>Mitsubishi</v>
          </cell>
          <cell r="E6903">
            <v>800</v>
          </cell>
          <cell r="F6903">
            <v>0</v>
          </cell>
          <cell r="G6903" t="str">
            <v>€/MT</v>
          </cell>
          <cell r="H6903">
            <v>0</v>
          </cell>
          <cell r="I6903" t="str">
            <v>Euro</v>
          </cell>
          <cell r="J6903" t="str">
            <v>Eden</v>
          </cell>
          <cell r="K6903">
            <v>0</v>
          </cell>
          <cell r="L6903">
            <v>0</v>
          </cell>
          <cell r="M6903">
            <v>0</v>
          </cell>
        </row>
        <row r="6904">
          <cell r="A6904">
            <v>38565</v>
          </cell>
          <cell r="B6904" t="str">
            <v>Paraxylene</v>
          </cell>
          <cell r="C6904" t="str">
            <v>Offenbach</v>
          </cell>
          <cell r="D6904" t="str">
            <v>Mitsubishi</v>
          </cell>
          <cell r="E6904">
            <v>800</v>
          </cell>
          <cell r="F6904">
            <v>0</v>
          </cell>
          <cell r="G6904" t="str">
            <v>€/MT</v>
          </cell>
          <cell r="H6904">
            <v>1100</v>
          </cell>
          <cell r="I6904" t="str">
            <v>Euro</v>
          </cell>
          <cell r="J6904" t="str">
            <v>Eden</v>
          </cell>
          <cell r="K6904">
            <v>1062336</v>
          </cell>
          <cell r="L6904">
            <v>1062336</v>
          </cell>
          <cell r="M6904">
            <v>1100</v>
          </cell>
        </row>
        <row r="6905">
          <cell r="A6905">
            <v>38596</v>
          </cell>
          <cell r="B6905" t="str">
            <v>Paraxylene</v>
          </cell>
          <cell r="C6905" t="str">
            <v>Offenbach</v>
          </cell>
          <cell r="D6905" t="str">
            <v>Mitsubishi</v>
          </cell>
          <cell r="E6905">
            <v>800</v>
          </cell>
          <cell r="F6905">
            <v>0</v>
          </cell>
          <cell r="G6905" t="str">
            <v>€/MT</v>
          </cell>
          <cell r="H6905">
            <v>0</v>
          </cell>
          <cell r="I6905" t="str">
            <v>Euro</v>
          </cell>
          <cell r="J6905" t="str">
            <v>Eden</v>
          </cell>
          <cell r="K6905">
            <v>0</v>
          </cell>
          <cell r="L6905">
            <v>0</v>
          </cell>
          <cell r="M6905">
            <v>0</v>
          </cell>
        </row>
        <row r="6906">
          <cell r="A6906">
            <v>38626</v>
          </cell>
          <cell r="B6906" t="str">
            <v>Paraxylene</v>
          </cell>
          <cell r="C6906" t="str">
            <v>Offenbach</v>
          </cell>
          <cell r="D6906" t="str">
            <v>Mitsubishi</v>
          </cell>
          <cell r="E6906">
            <v>780</v>
          </cell>
          <cell r="F6906">
            <v>0</v>
          </cell>
          <cell r="G6906" t="str">
            <v>€/MT</v>
          </cell>
          <cell r="H6906">
            <v>0</v>
          </cell>
          <cell r="I6906" t="str">
            <v>Euro</v>
          </cell>
          <cell r="J6906" t="str">
            <v>Eden</v>
          </cell>
          <cell r="K6906">
            <v>0</v>
          </cell>
          <cell r="L6906">
            <v>0</v>
          </cell>
          <cell r="M6906">
            <v>0</v>
          </cell>
        </row>
        <row r="6907">
          <cell r="A6907">
            <v>38657</v>
          </cell>
          <cell r="B6907" t="str">
            <v>Paraxylene</v>
          </cell>
          <cell r="C6907" t="str">
            <v>Offenbach</v>
          </cell>
          <cell r="D6907" t="str">
            <v>Mitsubishi</v>
          </cell>
          <cell r="E6907">
            <v>780</v>
          </cell>
          <cell r="F6907">
            <v>0</v>
          </cell>
          <cell r="G6907" t="str">
            <v>€/MT</v>
          </cell>
          <cell r="H6907">
            <v>1100</v>
          </cell>
          <cell r="I6907" t="str">
            <v>Euro</v>
          </cell>
          <cell r="J6907" t="str">
            <v>Eden</v>
          </cell>
          <cell r="K6907">
            <v>1035777.6</v>
          </cell>
          <cell r="L6907">
            <v>1035777.6000000001</v>
          </cell>
          <cell r="M6907">
            <v>1100</v>
          </cell>
        </row>
        <row r="6908">
          <cell r="A6908">
            <v>38687</v>
          </cell>
          <cell r="B6908" t="str">
            <v>Paraxylene</v>
          </cell>
          <cell r="C6908" t="str">
            <v>Offenbach</v>
          </cell>
          <cell r="D6908" t="str">
            <v>Mitsubishi</v>
          </cell>
          <cell r="E6908">
            <v>780</v>
          </cell>
          <cell r="F6908">
            <v>0</v>
          </cell>
          <cell r="G6908" t="str">
            <v>€/MT</v>
          </cell>
          <cell r="H6908">
            <v>0</v>
          </cell>
          <cell r="I6908" t="str">
            <v>Euro</v>
          </cell>
          <cell r="J6908" t="str">
            <v>Eden</v>
          </cell>
          <cell r="K6908">
            <v>0</v>
          </cell>
          <cell r="L6908">
            <v>0</v>
          </cell>
          <cell r="M6908">
            <v>0</v>
          </cell>
        </row>
        <row r="6909">
          <cell r="A6909">
            <v>38200</v>
          </cell>
          <cell r="B6909" t="str">
            <v>Paraxylene</v>
          </cell>
          <cell r="C6909" t="str">
            <v>Vlissingen</v>
          </cell>
          <cell r="D6909" t="str">
            <v>FHR B. V.</v>
          </cell>
          <cell r="E6909">
            <v>582.75</v>
          </cell>
          <cell r="F6909">
            <v>5</v>
          </cell>
          <cell r="G6909" t="str">
            <v>€/MT</v>
          </cell>
          <cell r="H6909">
            <v>2500</v>
          </cell>
          <cell r="I6909" t="str">
            <v>Euro</v>
          </cell>
          <cell r="J6909" t="str">
            <v>Eden</v>
          </cell>
          <cell r="K6909">
            <v>1792343.625</v>
          </cell>
          <cell r="L6909">
            <v>1777096.125</v>
          </cell>
          <cell r="M6909">
            <v>2500</v>
          </cell>
          <cell r="N6909">
            <v>1456875</v>
          </cell>
        </row>
        <row r="6910">
          <cell r="A6910">
            <v>38231</v>
          </cell>
          <cell r="B6910" t="str">
            <v>Paraxylene</v>
          </cell>
          <cell r="C6910" t="str">
            <v>Vlissingen</v>
          </cell>
          <cell r="D6910" t="str">
            <v>FHR B. V.</v>
          </cell>
          <cell r="E6910">
            <v>601.25</v>
          </cell>
          <cell r="F6910">
            <v>5</v>
          </cell>
          <cell r="G6910" t="str">
            <v>€/MT</v>
          </cell>
          <cell r="H6910">
            <v>4000</v>
          </cell>
          <cell r="I6910" t="str">
            <v>Euro</v>
          </cell>
          <cell r="J6910" t="str">
            <v>Eden</v>
          </cell>
          <cell r="K6910">
            <v>2927460</v>
          </cell>
          <cell r="L6910">
            <v>2903316</v>
          </cell>
          <cell r="M6910">
            <v>4000</v>
          </cell>
        </row>
        <row r="6911">
          <cell r="A6911">
            <v>38261</v>
          </cell>
          <cell r="B6911" t="str">
            <v>Paraxylene</v>
          </cell>
          <cell r="C6911" t="str">
            <v>Vlissingen</v>
          </cell>
          <cell r="D6911" t="str">
            <v>FHR B. V.</v>
          </cell>
          <cell r="E6911">
            <v>619.75</v>
          </cell>
          <cell r="F6911">
            <v>5</v>
          </cell>
          <cell r="G6911" t="str">
            <v>€/MT</v>
          </cell>
          <cell r="H6911">
            <v>3900</v>
          </cell>
          <cell r="I6911" t="str">
            <v>Euro</v>
          </cell>
          <cell r="J6911" t="str">
            <v>Eden</v>
          </cell>
          <cell r="K6911">
            <v>2941372.98</v>
          </cell>
          <cell r="L6911">
            <v>2917832.58</v>
          </cell>
          <cell r="M6911">
            <v>3900</v>
          </cell>
        </row>
        <row r="6912">
          <cell r="A6912">
            <v>38292</v>
          </cell>
          <cell r="B6912" t="str">
            <v>Paraxylene</v>
          </cell>
          <cell r="C6912" t="str">
            <v>Vlissingen</v>
          </cell>
          <cell r="D6912" t="str">
            <v>FHR B. V.</v>
          </cell>
          <cell r="E6912">
            <v>619.75</v>
          </cell>
          <cell r="F6912">
            <v>5</v>
          </cell>
          <cell r="G6912" t="str">
            <v>€/MT</v>
          </cell>
          <cell r="H6912">
            <v>4000</v>
          </cell>
          <cell r="I6912" t="str">
            <v>Euro</v>
          </cell>
          <cell r="J6912" t="str">
            <v>Eden</v>
          </cell>
          <cell r="K6912">
            <v>3016792.8000000003</v>
          </cell>
          <cell r="L6912">
            <v>2992648.8000000003</v>
          </cell>
          <cell r="M6912">
            <v>4000</v>
          </cell>
        </row>
        <row r="6913">
          <cell r="A6913">
            <v>38322</v>
          </cell>
          <cell r="B6913" t="str">
            <v>Paraxylene</v>
          </cell>
          <cell r="C6913" t="str">
            <v>Vlissingen</v>
          </cell>
          <cell r="D6913" t="str">
            <v>FHR B. V.</v>
          </cell>
          <cell r="E6913">
            <v>633.625</v>
          </cell>
          <cell r="F6913">
            <v>5</v>
          </cell>
          <cell r="G6913" t="str">
            <v>€/MT</v>
          </cell>
          <cell r="H6913">
            <v>3500</v>
          </cell>
          <cell r="I6913" t="str">
            <v>Euro</v>
          </cell>
          <cell r="J6913" t="str">
            <v>Eden</v>
          </cell>
          <cell r="K6913">
            <v>2698318.35</v>
          </cell>
          <cell r="L6913">
            <v>2677192.35</v>
          </cell>
          <cell r="M6913">
            <v>3500</v>
          </cell>
        </row>
        <row r="6914">
          <cell r="A6914">
            <v>38353</v>
          </cell>
          <cell r="B6914" t="str">
            <v>Paraxylene</v>
          </cell>
          <cell r="C6914" t="str">
            <v>Offenbach</v>
          </cell>
          <cell r="D6914" t="str">
            <v>BPAMoco</v>
          </cell>
          <cell r="E6914">
            <v>733.75</v>
          </cell>
          <cell r="F6914">
            <v>10</v>
          </cell>
          <cell r="G6914" t="str">
            <v>€/MT</v>
          </cell>
          <cell r="H6914">
            <v>2000</v>
          </cell>
          <cell r="I6914" t="str">
            <v>Euro</v>
          </cell>
          <cell r="J6914" t="str">
            <v>Eden</v>
          </cell>
          <cell r="K6914">
            <v>1795710</v>
          </cell>
          <cell r="L6914">
            <v>1771566</v>
          </cell>
          <cell r="M6914">
            <v>2000</v>
          </cell>
        </row>
        <row r="6915">
          <cell r="A6915">
            <v>38384</v>
          </cell>
          <cell r="B6915" t="str">
            <v>Paraxylene</v>
          </cell>
          <cell r="C6915" t="str">
            <v>Offenbach</v>
          </cell>
          <cell r="D6915" t="str">
            <v>BPAMoco</v>
          </cell>
          <cell r="E6915">
            <v>738.625</v>
          </cell>
          <cell r="F6915">
            <v>10</v>
          </cell>
          <cell r="G6915" t="str">
            <v>€/MT</v>
          </cell>
          <cell r="H6915">
            <v>2000</v>
          </cell>
          <cell r="I6915" t="str">
            <v>Euro</v>
          </cell>
          <cell r="J6915" t="str">
            <v>Eden</v>
          </cell>
          <cell r="K6915">
            <v>1807480.2</v>
          </cell>
          <cell r="L6915">
            <v>1783336.2000000002</v>
          </cell>
          <cell r="M6915">
            <v>2000</v>
          </cell>
        </row>
        <row r="6916">
          <cell r="A6916">
            <v>38412</v>
          </cell>
          <cell r="B6916" t="str">
            <v>Paraxylene</v>
          </cell>
          <cell r="C6916" t="str">
            <v>Offenbach</v>
          </cell>
          <cell r="D6916" t="str">
            <v>BPAMoco</v>
          </cell>
          <cell r="E6916">
            <v>743.5</v>
          </cell>
          <cell r="F6916">
            <v>10</v>
          </cell>
          <cell r="G6916" t="str">
            <v>€/MT</v>
          </cell>
          <cell r="H6916">
            <v>2000</v>
          </cell>
          <cell r="I6916" t="str">
            <v>Euro</v>
          </cell>
          <cell r="J6916" t="str">
            <v>Eden</v>
          </cell>
          <cell r="K6916">
            <v>1819250.4000000001</v>
          </cell>
          <cell r="L6916">
            <v>1795106.4000000001</v>
          </cell>
          <cell r="M6916">
            <v>2000</v>
          </cell>
        </row>
        <row r="6917">
          <cell r="A6917">
            <v>38443</v>
          </cell>
          <cell r="B6917" t="str">
            <v>Paraxylene</v>
          </cell>
          <cell r="C6917" t="str">
            <v>Offenbach</v>
          </cell>
          <cell r="D6917" t="str">
            <v>BPAMoco</v>
          </cell>
          <cell r="E6917">
            <v>777.625</v>
          </cell>
          <cell r="F6917">
            <v>10</v>
          </cell>
          <cell r="G6917" t="str">
            <v>€/MT</v>
          </cell>
          <cell r="H6917">
            <v>2000</v>
          </cell>
          <cell r="I6917" t="str">
            <v>Euro</v>
          </cell>
          <cell r="J6917" t="str">
            <v>Eden</v>
          </cell>
          <cell r="K6917">
            <v>1901641.8</v>
          </cell>
          <cell r="L6917">
            <v>1877497.8</v>
          </cell>
          <cell r="M6917">
            <v>2000</v>
          </cell>
        </row>
        <row r="6918">
          <cell r="A6918">
            <v>38473</v>
          </cell>
          <cell r="B6918" t="str">
            <v>Paraxylene</v>
          </cell>
          <cell r="C6918" t="str">
            <v>Offenbach</v>
          </cell>
          <cell r="D6918" t="str">
            <v>BPAMoco</v>
          </cell>
          <cell r="E6918">
            <v>777.625</v>
          </cell>
          <cell r="F6918">
            <v>10</v>
          </cell>
          <cell r="G6918" t="str">
            <v>€/MT</v>
          </cell>
          <cell r="H6918">
            <v>2000</v>
          </cell>
          <cell r="I6918" t="str">
            <v>Euro</v>
          </cell>
          <cell r="J6918" t="str">
            <v>Eden</v>
          </cell>
          <cell r="K6918">
            <v>1901641.8</v>
          </cell>
          <cell r="L6918">
            <v>1877497.8</v>
          </cell>
          <cell r="M6918">
            <v>2000</v>
          </cell>
        </row>
        <row r="6919">
          <cell r="A6919">
            <v>38504</v>
          </cell>
          <cell r="B6919" t="str">
            <v>Paraxylene</v>
          </cell>
          <cell r="C6919" t="str">
            <v>Offenbach</v>
          </cell>
          <cell r="D6919" t="str">
            <v>BPAMoco</v>
          </cell>
          <cell r="E6919">
            <v>772.75</v>
          </cell>
          <cell r="F6919">
            <v>10</v>
          </cell>
          <cell r="G6919" t="str">
            <v>€/MT</v>
          </cell>
          <cell r="H6919">
            <v>2000</v>
          </cell>
          <cell r="I6919" t="str">
            <v>Euro</v>
          </cell>
          <cell r="J6919" t="str">
            <v>Eden</v>
          </cell>
          <cell r="K6919">
            <v>1889871.6</v>
          </cell>
          <cell r="L6919">
            <v>1865727.6</v>
          </cell>
          <cell r="M6919">
            <v>2000</v>
          </cell>
        </row>
        <row r="6920">
          <cell r="A6920">
            <v>38534</v>
          </cell>
          <cell r="B6920" t="str">
            <v>Paraxylene</v>
          </cell>
          <cell r="C6920" t="str">
            <v>Offenbach</v>
          </cell>
          <cell r="D6920" t="str">
            <v>BPAMoco</v>
          </cell>
          <cell r="E6920">
            <v>763</v>
          </cell>
          <cell r="F6920">
            <v>10</v>
          </cell>
          <cell r="G6920" t="str">
            <v>€/MT</v>
          </cell>
          <cell r="H6920">
            <v>2000</v>
          </cell>
          <cell r="I6920" t="str">
            <v>Euro</v>
          </cell>
          <cell r="J6920" t="str">
            <v>Eden</v>
          </cell>
          <cell r="K6920">
            <v>1866331.2000000002</v>
          </cell>
          <cell r="L6920">
            <v>1842187.2000000002</v>
          </cell>
          <cell r="M6920">
            <v>2000</v>
          </cell>
        </row>
        <row r="6921">
          <cell r="A6921">
            <v>38565</v>
          </cell>
          <cell r="B6921" t="str">
            <v>Paraxylene</v>
          </cell>
          <cell r="C6921" t="str">
            <v>Offenbach</v>
          </cell>
          <cell r="D6921" t="str">
            <v>BPAMoco</v>
          </cell>
          <cell r="E6921">
            <v>763</v>
          </cell>
          <cell r="F6921">
            <v>10</v>
          </cell>
          <cell r="G6921" t="str">
            <v>€/MT</v>
          </cell>
          <cell r="H6921">
            <v>2000</v>
          </cell>
          <cell r="I6921" t="str">
            <v>Euro</v>
          </cell>
          <cell r="J6921" t="str">
            <v>Eden</v>
          </cell>
          <cell r="K6921">
            <v>1866331.2000000002</v>
          </cell>
          <cell r="L6921">
            <v>1842187.2000000002</v>
          </cell>
          <cell r="M6921">
            <v>2000</v>
          </cell>
        </row>
        <row r="6922">
          <cell r="A6922">
            <v>38596</v>
          </cell>
          <cell r="B6922" t="str">
            <v>Paraxylene</v>
          </cell>
          <cell r="C6922" t="str">
            <v>Offenbach</v>
          </cell>
          <cell r="D6922" t="str">
            <v>BPAMoco</v>
          </cell>
          <cell r="E6922">
            <v>763</v>
          </cell>
          <cell r="F6922">
            <v>10</v>
          </cell>
          <cell r="G6922" t="str">
            <v>€/MT</v>
          </cell>
          <cell r="H6922">
            <v>2000</v>
          </cell>
          <cell r="I6922" t="str">
            <v>Euro</v>
          </cell>
          <cell r="J6922" t="str">
            <v>Eden</v>
          </cell>
          <cell r="K6922">
            <v>1866331.2000000002</v>
          </cell>
          <cell r="L6922">
            <v>1842187.2000000002</v>
          </cell>
          <cell r="M6922">
            <v>2000</v>
          </cell>
        </row>
        <row r="6923">
          <cell r="A6923">
            <v>38626</v>
          </cell>
          <cell r="B6923" t="str">
            <v>Paraxylene</v>
          </cell>
          <cell r="C6923" t="str">
            <v>Offenbach</v>
          </cell>
          <cell r="D6923" t="str">
            <v>BPAMoco</v>
          </cell>
          <cell r="E6923">
            <v>743.5</v>
          </cell>
          <cell r="F6923">
            <v>10</v>
          </cell>
          <cell r="G6923" t="str">
            <v>€/MT</v>
          </cell>
          <cell r="H6923">
            <v>2000</v>
          </cell>
          <cell r="I6923" t="str">
            <v>Euro</v>
          </cell>
          <cell r="J6923" t="str">
            <v>Eden</v>
          </cell>
          <cell r="K6923">
            <v>1819250.4000000001</v>
          </cell>
          <cell r="L6923">
            <v>1795106.4000000001</v>
          </cell>
          <cell r="M6923">
            <v>2000</v>
          </cell>
        </row>
        <row r="6924">
          <cell r="A6924">
            <v>38657</v>
          </cell>
          <cell r="B6924" t="str">
            <v>Paraxylene</v>
          </cell>
          <cell r="C6924" t="str">
            <v>Offenbach</v>
          </cell>
          <cell r="D6924" t="str">
            <v>BPAMoco</v>
          </cell>
          <cell r="E6924">
            <v>743.5</v>
          </cell>
          <cell r="F6924">
            <v>10</v>
          </cell>
          <cell r="G6924" t="str">
            <v>€/MT</v>
          </cell>
          <cell r="H6924">
            <v>2000</v>
          </cell>
          <cell r="I6924" t="str">
            <v>Euro</v>
          </cell>
          <cell r="J6924" t="str">
            <v>Eden</v>
          </cell>
          <cell r="K6924">
            <v>1819250.4000000001</v>
          </cell>
          <cell r="L6924">
            <v>1795106.4000000001</v>
          </cell>
          <cell r="M6924">
            <v>2000</v>
          </cell>
        </row>
        <row r="6925">
          <cell r="A6925">
            <v>38687</v>
          </cell>
          <cell r="B6925" t="str">
            <v>Paraxylene</v>
          </cell>
          <cell r="C6925" t="str">
            <v>Offenbach</v>
          </cell>
          <cell r="D6925" t="str">
            <v>BPAMoco</v>
          </cell>
          <cell r="E6925">
            <v>743.5</v>
          </cell>
          <cell r="F6925">
            <v>10</v>
          </cell>
          <cell r="G6925" t="str">
            <v>€/MT</v>
          </cell>
          <cell r="H6925">
            <v>2000</v>
          </cell>
          <cell r="I6925" t="str">
            <v>Euro</v>
          </cell>
          <cell r="J6925" t="str">
            <v>Eden</v>
          </cell>
          <cell r="K6925">
            <v>1819250.4000000001</v>
          </cell>
          <cell r="L6925">
            <v>1795106.4000000001</v>
          </cell>
          <cell r="M6925">
            <v>2000</v>
          </cell>
        </row>
        <row r="6926">
          <cell r="A6926">
            <v>38200</v>
          </cell>
          <cell r="B6926" t="str">
            <v>PTA</v>
          </cell>
          <cell r="C6926" t="str">
            <v>Gersthofen</v>
          </cell>
          <cell r="D6926" t="str">
            <v>DuPontSA</v>
          </cell>
          <cell r="E6926">
            <v>639</v>
          </cell>
          <cell r="F6926">
            <v>0</v>
          </cell>
          <cell r="G6926" t="str">
            <v>€/MT</v>
          </cell>
          <cell r="H6926">
            <v>3400</v>
          </cell>
          <cell r="I6926" t="str">
            <v>Euro</v>
          </cell>
          <cell r="J6926" t="str">
            <v>Eden</v>
          </cell>
          <cell r="K6926">
            <v>2650137.48</v>
          </cell>
          <cell r="L6926">
            <v>2650137.48</v>
          </cell>
          <cell r="M6926">
            <v>3400</v>
          </cell>
        </row>
        <row r="6927">
          <cell r="A6927">
            <v>38231</v>
          </cell>
          <cell r="B6927" t="str">
            <v>PTA</v>
          </cell>
          <cell r="C6927" t="str">
            <v>Gersthofen</v>
          </cell>
          <cell r="D6927" t="str">
            <v>DuPontSA</v>
          </cell>
          <cell r="E6927">
            <v>696</v>
          </cell>
          <cell r="F6927">
            <v>0</v>
          </cell>
          <cell r="G6927" t="str">
            <v>€/MT</v>
          </cell>
          <cell r="H6927">
            <v>3000</v>
          </cell>
          <cell r="I6927" t="str">
            <v>Euro</v>
          </cell>
          <cell r="J6927" t="str">
            <v>Eden</v>
          </cell>
          <cell r="K6927">
            <v>2520633.6</v>
          </cell>
          <cell r="L6927">
            <v>2520633.6</v>
          </cell>
          <cell r="M6927">
            <v>3000</v>
          </cell>
        </row>
        <row r="6928">
          <cell r="A6928">
            <v>38261</v>
          </cell>
          <cell r="B6928" t="str">
            <v>PTA</v>
          </cell>
          <cell r="C6928" t="str">
            <v>Gersthofen</v>
          </cell>
          <cell r="D6928" t="str">
            <v>DuPontSA</v>
          </cell>
          <cell r="E6928">
            <v>735.8</v>
          </cell>
          <cell r="F6928">
            <v>0</v>
          </cell>
          <cell r="G6928" t="str">
            <v>€/MT</v>
          </cell>
          <cell r="H6928">
            <v>4000</v>
          </cell>
          <cell r="I6928" t="str">
            <v>Euro</v>
          </cell>
          <cell r="J6928" t="str">
            <v>Eden</v>
          </cell>
          <cell r="K6928">
            <v>3553031.04</v>
          </cell>
          <cell r="L6928">
            <v>3553031.04</v>
          </cell>
          <cell r="M6928">
            <v>4000</v>
          </cell>
        </row>
        <row r="6929">
          <cell r="A6929">
            <v>38292</v>
          </cell>
          <cell r="B6929" t="str">
            <v>PTA</v>
          </cell>
          <cell r="C6929" t="str">
            <v>Gersthofen</v>
          </cell>
          <cell r="D6929" t="str">
            <v>DuPontSA</v>
          </cell>
          <cell r="E6929">
            <v>742.5</v>
          </cell>
          <cell r="F6929">
            <v>0</v>
          </cell>
          <cell r="G6929" t="str">
            <v>€/MT</v>
          </cell>
          <cell r="H6929">
            <v>4000</v>
          </cell>
          <cell r="I6929" t="str">
            <v>Euro</v>
          </cell>
          <cell r="J6929" t="str">
            <v>Eden</v>
          </cell>
          <cell r="K6929">
            <v>3585384</v>
          </cell>
          <cell r="L6929">
            <v>3585384</v>
          </cell>
          <cell r="M6929">
            <v>4000</v>
          </cell>
        </row>
        <row r="6930">
          <cell r="A6930">
            <v>38322</v>
          </cell>
          <cell r="B6930" t="str">
            <v>PTA</v>
          </cell>
          <cell r="C6930" t="str">
            <v>Gersthofen</v>
          </cell>
          <cell r="D6930" t="str">
            <v>DuPontSA</v>
          </cell>
          <cell r="E6930">
            <v>742.5</v>
          </cell>
          <cell r="F6930">
            <v>0</v>
          </cell>
          <cell r="G6930" t="str">
            <v>€/MT</v>
          </cell>
          <cell r="H6930">
            <v>4000</v>
          </cell>
          <cell r="I6930" t="str">
            <v>Euro</v>
          </cell>
          <cell r="J6930" t="str">
            <v>Eden</v>
          </cell>
          <cell r="K6930">
            <v>3585384</v>
          </cell>
          <cell r="L6930">
            <v>3585384</v>
          </cell>
          <cell r="M6930">
            <v>4000</v>
          </cell>
        </row>
        <row r="6931">
          <cell r="A6931">
            <v>38353</v>
          </cell>
          <cell r="B6931" t="str">
            <v>PTA</v>
          </cell>
          <cell r="C6931" t="str">
            <v>Gersthofen</v>
          </cell>
          <cell r="D6931" t="str">
            <v>DuPontSA</v>
          </cell>
          <cell r="E6931">
            <v>748</v>
          </cell>
          <cell r="F6931">
            <v>0</v>
          </cell>
          <cell r="G6931" t="str">
            <v>€/MT</v>
          </cell>
          <cell r="H6931">
            <v>3400</v>
          </cell>
          <cell r="I6931" t="str">
            <v>Euro</v>
          </cell>
          <cell r="J6931" t="str">
            <v>Eden</v>
          </cell>
          <cell r="K6931">
            <v>3070151.0400000005</v>
          </cell>
          <cell r="L6931">
            <v>3070151.04</v>
          </cell>
          <cell r="M6931">
            <v>3400</v>
          </cell>
        </row>
        <row r="6932">
          <cell r="A6932">
            <v>38384</v>
          </cell>
          <cell r="B6932" t="str">
            <v>PTA</v>
          </cell>
          <cell r="C6932" t="str">
            <v>Gersthofen</v>
          </cell>
          <cell r="D6932" t="str">
            <v>DuPontSA</v>
          </cell>
          <cell r="E6932">
            <v>762</v>
          </cell>
          <cell r="F6932">
            <v>0</v>
          </cell>
          <cell r="G6932" t="str">
            <v>€/MT</v>
          </cell>
          <cell r="H6932">
            <v>1600</v>
          </cell>
          <cell r="I6932" t="str">
            <v>Euro</v>
          </cell>
          <cell r="J6932" t="str">
            <v>Eden</v>
          </cell>
          <cell r="K6932">
            <v>1471818.2400000002</v>
          </cell>
          <cell r="L6932">
            <v>1471818.24</v>
          </cell>
          <cell r="M6932">
            <v>1600</v>
          </cell>
        </row>
        <row r="6933">
          <cell r="A6933">
            <v>38412</v>
          </cell>
          <cell r="B6933" t="str">
            <v>PTA</v>
          </cell>
          <cell r="C6933" t="str">
            <v>Gersthofen</v>
          </cell>
          <cell r="D6933" t="str">
            <v>DuPontSA</v>
          </cell>
          <cell r="E6933">
            <v>775</v>
          </cell>
          <cell r="F6933">
            <v>0</v>
          </cell>
          <cell r="G6933" t="str">
            <v>€/MT</v>
          </cell>
          <cell r="H6933">
            <v>3400</v>
          </cell>
          <cell r="I6933" t="str">
            <v>Euro</v>
          </cell>
          <cell r="J6933" t="str">
            <v>Eden</v>
          </cell>
          <cell r="K6933">
            <v>3180972</v>
          </cell>
          <cell r="L6933">
            <v>3180972</v>
          </cell>
          <cell r="M6933">
            <v>3400</v>
          </cell>
        </row>
        <row r="6934">
          <cell r="A6934">
            <v>38443</v>
          </cell>
          <cell r="B6934" t="str">
            <v>PTA</v>
          </cell>
          <cell r="C6934" t="str">
            <v>Gersthofen</v>
          </cell>
          <cell r="D6934" t="str">
            <v>DuPontSA</v>
          </cell>
          <cell r="E6934">
            <v>808</v>
          </cell>
          <cell r="F6934">
            <v>0</v>
          </cell>
          <cell r="G6934" t="str">
            <v>€/MT</v>
          </cell>
          <cell r="H6934">
            <v>3500</v>
          </cell>
          <cell r="I6934" t="str">
            <v>Euro</v>
          </cell>
          <cell r="J6934" t="str">
            <v>Eden</v>
          </cell>
          <cell r="K6934">
            <v>3413961.6</v>
          </cell>
          <cell r="L6934">
            <v>3413961.6</v>
          </cell>
          <cell r="M6934">
            <v>3500</v>
          </cell>
        </row>
        <row r="6935">
          <cell r="A6935">
            <v>38473</v>
          </cell>
          <cell r="B6935" t="str">
            <v>PTA</v>
          </cell>
          <cell r="C6935" t="str">
            <v>Gersthofen</v>
          </cell>
          <cell r="D6935" t="str">
            <v>DuPontSA</v>
          </cell>
          <cell r="E6935">
            <v>818</v>
          </cell>
          <cell r="F6935">
            <v>0</v>
          </cell>
          <cell r="G6935" t="str">
            <v>€/MT</v>
          </cell>
          <cell r="H6935">
            <v>3600</v>
          </cell>
          <cell r="I6935" t="str">
            <v>Euro</v>
          </cell>
          <cell r="J6935" t="str">
            <v>Eden</v>
          </cell>
          <cell r="K6935">
            <v>3554962.56</v>
          </cell>
          <cell r="L6935">
            <v>3554962.56</v>
          </cell>
          <cell r="M6935">
            <v>3600</v>
          </cell>
        </row>
        <row r="6936">
          <cell r="A6936">
            <v>38504</v>
          </cell>
          <cell r="B6936" t="str">
            <v>PTA</v>
          </cell>
          <cell r="C6936" t="str">
            <v>Gersthofen</v>
          </cell>
          <cell r="D6936" t="str">
            <v>DuPontSA</v>
          </cell>
          <cell r="E6936">
            <v>818</v>
          </cell>
          <cell r="F6936">
            <v>0</v>
          </cell>
          <cell r="G6936" t="str">
            <v>€/MT</v>
          </cell>
          <cell r="H6936">
            <v>3500</v>
          </cell>
          <cell r="I6936" t="str">
            <v>Euro</v>
          </cell>
          <cell r="J6936" t="str">
            <v>Eden</v>
          </cell>
          <cell r="K6936">
            <v>3456213.6</v>
          </cell>
          <cell r="L6936">
            <v>3456213.6</v>
          </cell>
          <cell r="M6936">
            <v>3500</v>
          </cell>
        </row>
        <row r="6937">
          <cell r="A6937">
            <v>38534</v>
          </cell>
          <cell r="B6937" t="str">
            <v>PTA</v>
          </cell>
          <cell r="C6937" t="str">
            <v>Gersthofen</v>
          </cell>
          <cell r="D6937" t="str">
            <v>DuPontSA</v>
          </cell>
          <cell r="E6937">
            <v>818</v>
          </cell>
          <cell r="F6937">
            <v>0</v>
          </cell>
          <cell r="G6937" t="str">
            <v>€/MT</v>
          </cell>
          <cell r="H6937">
            <v>3500</v>
          </cell>
          <cell r="I6937" t="str">
            <v>Euro</v>
          </cell>
          <cell r="J6937" t="str">
            <v>Eden</v>
          </cell>
          <cell r="K6937">
            <v>3456213.6</v>
          </cell>
          <cell r="L6937">
            <v>3456213.6</v>
          </cell>
          <cell r="M6937">
            <v>3500</v>
          </cell>
        </row>
        <row r="6938">
          <cell r="A6938">
            <v>38565</v>
          </cell>
          <cell r="B6938" t="str">
            <v>PTA</v>
          </cell>
          <cell r="C6938" t="str">
            <v>Gersthofen</v>
          </cell>
          <cell r="D6938" t="str">
            <v>DuPontSA</v>
          </cell>
          <cell r="E6938">
            <v>818</v>
          </cell>
          <cell r="F6938">
            <v>0</v>
          </cell>
          <cell r="G6938" t="str">
            <v>€/MT</v>
          </cell>
          <cell r="H6938">
            <v>3600</v>
          </cell>
          <cell r="I6938" t="str">
            <v>Euro</v>
          </cell>
          <cell r="J6938" t="str">
            <v>Eden</v>
          </cell>
          <cell r="K6938">
            <v>3554962.56</v>
          </cell>
          <cell r="L6938">
            <v>3554962.56</v>
          </cell>
          <cell r="M6938">
            <v>3600</v>
          </cell>
        </row>
        <row r="6939">
          <cell r="A6939">
            <v>38596</v>
          </cell>
          <cell r="B6939" t="str">
            <v>PTA</v>
          </cell>
          <cell r="C6939" t="str">
            <v>Gersthofen</v>
          </cell>
          <cell r="D6939" t="str">
            <v>DuPontSA</v>
          </cell>
          <cell r="E6939">
            <v>818</v>
          </cell>
          <cell r="F6939">
            <v>0</v>
          </cell>
          <cell r="G6939" t="str">
            <v>€/MT</v>
          </cell>
          <cell r="H6939">
            <v>3500</v>
          </cell>
          <cell r="I6939" t="str">
            <v>Euro</v>
          </cell>
          <cell r="J6939" t="str">
            <v>Eden</v>
          </cell>
          <cell r="K6939">
            <v>3456213.6</v>
          </cell>
          <cell r="L6939">
            <v>3456213.6</v>
          </cell>
          <cell r="M6939">
            <v>3500</v>
          </cell>
        </row>
        <row r="6940">
          <cell r="A6940">
            <v>38626</v>
          </cell>
          <cell r="B6940" t="str">
            <v>PTA</v>
          </cell>
          <cell r="C6940" t="str">
            <v>Gersthofen</v>
          </cell>
          <cell r="D6940" t="str">
            <v>DuPontSA</v>
          </cell>
          <cell r="E6940">
            <v>811.3</v>
          </cell>
          <cell r="F6940">
            <v>0</v>
          </cell>
          <cell r="G6940" t="str">
            <v>€/MT</v>
          </cell>
          <cell r="H6940">
            <v>3600</v>
          </cell>
          <cell r="I6940" t="str">
            <v>Euro</v>
          </cell>
          <cell r="J6940" t="str">
            <v>Eden</v>
          </cell>
          <cell r="K6940">
            <v>3525844.8959999997</v>
          </cell>
          <cell r="L6940">
            <v>3525844.8960000002</v>
          </cell>
          <cell r="M6940">
            <v>3600</v>
          </cell>
        </row>
        <row r="6941">
          <cell r="A6941">
            <v>38657</v>
          </cell>
          <cell r="B6941" t="str">
            <v>PTA</v>
          </cell>
          <cell r="C6941" t="str">
            <v>Gersthofen</v>
          </cell>
          <cell r="D6941" t="str">
            <v>DuPontSA</v>
          </cell>
          <cell r="E6941">
            <v>811.3</v>
          </cell>
          <cell r="F6941">
            <v>0</v>
          </cell>
          <cell r="G6941" t="str">
            <v>€/MT</v>
          </cell>
          <cell r="H6941">
            <v>3500</v>
          </cell>
          <cell r="I6941" t="str">
            <v>Euro</v>
          </cell>
          <cell r="J6941" t="str">
            <v>Eden</v>
          </cell>
          <cell r="K6941">
            <v>3427904.76</v>
          </cell>
          <cell r="L6941">
            <v>3427904.7600000002</v>
          </cell>
          <cell r="M6941">
            <v>3500</v>
          </cell>
        </row>
        <row r="6942">
          <cell r="A6942">
            <v>38687</v>
          </cell>
          <cell r="B6942" t="str">
            <v>PTA</v>
          </cell>
          <cell r="C6942" t="str">
            <v>Gersthofen</v>
          </cell>
          <cell r="D6942" t="str">
            <v>DuPontSA</v>
          </cell>
          <cell r="E6942">
            <v>811.3</v>
          </cell>
          <cell r="F6942">
            <v>0</v>
          </cell>
          <cell r="G6942" t="str">
            <v>€/MT</v>
          </cell>
          <cell r="H6942">
            <v>3600</v>
          </cell>
          <cell r="I6942" t="str">
            <v>Euro</v>
          </cell>
          <cell r="J6942" t="str">
            <v>Eden</v>
          </cell>
          <cell r="K6942">
            <v>3525844.8959999997</v>
          </cell>
          <cell r="L6942">
            <v>3525844.8960000002</v>
          </cell>
          <cell r="M6942">
            <v>3600</v>
          </cell>
        </row>
        <row r="6943">
          <cell r="A6943">
            <v>38200</v>
          </cell>
          <cell r="B6943" t="str">
            <v>PTA</v>
          </cell>
          <cell r="C6943" t="str">
            <v>Offenbach</v>
          </cell>
          <cell r="D6943" t="str">
            <v>BPAMoco</v>
          </cell>
          <cell r="E6943">
            <v>604</v>
          </cell>
          <cell r="F6943">
            <v>25</v>
          </cell>
          <cell r="G6943" t="str">
            <v>€/MT</v>
          </cell>
          <cell r="H6943">
            <v>10300</v>
          </cell>
          <cell r="I6943" t="str">
            <v>Euro</v>
          </cell>
          <cell r="J6943" t="str">
            <v>Eden</v>
          </cell>
          <cell r="K6943">
            <v>7902718.2599999998</v>
          </cell>
          <cell r="L6943">
            <v>7588619.7599999998</v>
          </cell>
          <cell r="M6943">
            <v>10300</v>
          </cell>
        </row>
        <row r="6944">
          <cell r="A6944">
            <v>38231</v>
          </cell>
          <cell r="B6944" t="str">
            <v>PTA</v>
          </cell>
          <cell r="C6944" t="str">
            <v>Offenbach</v>
          </cell>
          <cell r="D6944" t="str">
            <v>BPAMoco</v>
          </cell>
          <cell r="E6944">
            <v>661</v>
          </cell>
          <cell r="F6944">
            <v>25</v>
          </cell>
          <cell r="G6944" t="str">
            <v>€/MT</v>
          </cell>
          <cell r="H6944">
            <v>13200</v>
          </cell>
          <cell r="I6944" t="str">
            <v>Euro</v>
          </cell>
          <cell r="J6944" t="str">
            <v>Eden</v>
          </cell>
          <cell r="K6944">
            <v>10931437.440000001</v>
          </cell>
          <cell r="L6944">
            <v>10533061.440000001</v>
          </cell>
          <cell r="M6944">
            <v>13200</v>
          </cell>
        </row>
        <row r="6945">
          <cell r="A6945">
            <v>38261</v>
          </cell>
          <cell r="B6945" t="str">
            <v>PTA</v>
          </cell>
          <cell r="C6945" t="str">
            <v>Offenbach</v>
          </cell>
          <cell r="D6945" t="str">
            <v>BPAMoco</v>
          </cell>
          <cell r="E6945">
            <v>700.8</v>
          </cell>
          <cell r="F6945">
            <v>25</v>
          </cell>
          <cell r="G6945" t="str">
            <v>€/MT</v>
          </cell>
          <cell r="H6945">
            <v>13000</v>
          </cell>
          <cell r="I6945" t="str">
            <v>Euro</v>
          </cell>
          <cell r="J6945" t="str">
            <v>Eden</v>
          </cell>
          <cell r="K6945">
            <v>11390414.879999999</v>
          </cell>
          <cell r="L6945">
            <v>10998074.880000001</v>
          </cell>
          <cell r="M6945">
            <v>13000</v>
          </cell>
        </row>
        <row r="6946">
          <cell r="A6946">
            <v>38292</v>
          </cell>
          <cell r="B6946" t="str">
            <v>PTA</v>
          </cell>
          <cell r="C6946" t="str">
            <v>Offenbach</v>
          </cell>
          <cell r="D6946" t="str">
            <v>BPAMoco</v>
          </cell>
          <cell r="E6946">
            <v>707.5</v>
          </cell>
          <cell r="F6946">
            <v>25</v>
          </cell>
          <cell r="G6946" t="str">
            <v>€/MT</v>
          </cell>
          <cell r="H6946">
            <v>11250</v>
          </cell>
          <cell r="I6946" t="str">
            <v>Euro</v>
          </cell>
          <cell r="J6946" t="str">
            <v>Eden</v>
          </cell>
          <cell r="K6946">
            <v>9948082.5</v>
          </cell>
          <cell r="L6946">
            <v>9608557.5</v>
          </cell>
          <cell r="M6946">
            <v>11250</v>
          </cell>
        </row>
        <row r="6947">
          <cell r="A6947">
            <v>38322</v>
          </cell>
          <cell r="B6947" t="str">
            <v>PTA</v>
          </cell>
          <cell r="C6947" t="str">
            <v>Offenbach</v>
          </cell>
          <cell r="D6947" t="str">
            <v>BPAMoco</v>
          </cell>
          <cell r="E6947">
            <v>707.5</v>
          </cell>
          <cell r="F6947">
            <v>25</v>
          </cell>
          <cell r="G6947" t="str">
            <v>€/MT</v>
          </cell>
          <cell r="H6947">
            <v>11000</v>
          </cell>
          <cell r="I6947" t="str">
            <v>Euro</v>
          </cell>
          <cell r="J6947" t="str">
            <v>Eden</v>
          </cell>
          <cell r="K6947">
            <v>9727014</v>
          </cell>
          <cell r="L6947">
            <v>9395034</v>
          </cell>
          <cell r="M6947">
            <v>11000</v>
          </cell>
        </row>
        <row r="6948">
          <cell r="A6948">
            <v>38353</v>
          </cell>
          <cell r="B6948" t="str">
            <v>PTA</v>
          </cell>
          <cell r="C6948" t="str">
            <v>Offenbach</v>
          </cell>
          <cell r="D6948" t="str">
            <v>BPAMoco</v>
          </cell>
          <cell r="E6948">
            <v>713</v>
          </cell>
          <cell r="F6948">
            <v>25</v>
          </cell>
          <cell r="G6948" t="str">
            <v>€/MT</v>
          </cell>
          <cell r="H6948">
            <v>13600</v>
          </cell>
          <cell r="I6948" t="str">
            <v>Euro</v>
          </cell>
          <cell r="J6948" t="str">
            <v>Eden</v>
          </cell>
          <cell r="K6948">
            <v>12116424.960000001</v>
          </cell>
          <cell r="L6948">
            <v>11705976.960000001</v>
          </cell>
          <cell r="M6948">
            <v>13600</v>
          </cell>
        </row>
        <row r="6949">
          <cell r="A6949">
            <v>38384</v>
          </cell>
          <cell r="B6949" t="str">
            <v>PTA</v>
          </cell>
          <cell r="C6949" t="str">
            <v>Offenbach</v>
          </cell>
          <cell r="D6949" t="str">
            <v>BPAMoco</v>
          </cell>
          <cell r="E6949">
            <v>726</v>
          </cell>
          <cell r="F6949">
            <v>25</v>
          </cell>
          <cell r="G6949" t="str">
            <v>€/MT</v>
          </cell>
          <cell r="H6949">
            <v>12500</v>
          </cell>
          <cell r="I6949" t="str">
            <v>Euro</v>
          </cell>
          <cell r="J6949" t="str">
            <v>Eden</v>
          </cell>
          <cell r="K6949">
            <v>11332590</v>
          </cell>
          <cell r="L6949">
            <v>10955340</v>
          </cell>
          <cell r="M6949">
            <v>12500</v>
          </cell>
        </row>
        <row r="6950">
          <cell r="A6950">
            <v>38412</v>
          </cell>
          <cell r="B6950" t="str">
            <v>PTA</v>
          </cell>
          <cell r="C6950" t="str">
            <v>Offenbach</v>
          </cell>
          <cell r="D6950" t="str">
            <v>BPAMoco</v>
          </cell>
          <cell r="E6950">
            <v>739</v>
          </cell>
          <cell r="F6950">
            <v>25</v>
          </cell>
          <cell r="G6950" t="str">
            <v>€/MT</v>
          </cell>
          <cell r="H6950">
            <v>13600</v>
          </cell>
          <cell r="I6950" t="str">
            <v>Euro</v>
          </cell>
          <cell r="J6950" t="str">
            <v>Eden</v>
          </cell>
          <cell r="K6950">
            <v>12543290.880000001</v>
          </cell>
          <cell r="L6950">
            <v>12132842.880000001</v>
          </cell>
          <cell r="M6950">
            <v>13600</v>
          </cell>
        </row>
        <row r="6951">
          <cell r="A6951">
            <v>38443</v>
          </cell>
          <cell r="B6951" t="str">
            <v>PTA</v>
          </cell>
          <cell r="C6951" t="str">
            <v>Offenbach</v>
          </cell>
          <cell r="D6951" t="str">
            <v>BPAMoco</v>
          </cell>
          <cell r="E6951">
            <v>772</v>
          </cell>
          <cell r="F6951">
            <v>25</v>
          </cell>
          <cell r="G6951" t="str">
            <v>€/MT</v>
          </cell>
          <cell r="H6951">
            <v>13150</v>
          </cell>
          <cell r="I6951" t="str">
            <v>Euro</v>
          </cell>
          <cell r="J6951" t="str">
            <v>Eden</v>
          </cell>
          <cell r="K6951">
            <v>12652119.960000001</v>
          </cell>
          <cell r="L6951">
            <v>12255252.960000001</v>
          </cell>
          <cell r="M6951">
            <v>13150</v>
          </cell>
        </row>
        <row r="6952">
          <cell r="A6952">
            <v>38473</v>
          </cell>
          <cell r="B6952" t="str">
            <v>PTA</v>
          </cell>
          <cell r="C6952" t="str">
            <v>Offenbach</v>
          </cell>
          <cell r="D6952" t="str">
            <v>BPAMoco</v>
          </cell>
          <cell r="E6952">
            <v>782</v>
          </cell>
          <cell r="F6952">
            <v>25</v>
          </cell>
          <cell r="G6952" t="str">
            <v>€/MT</v>
          </cell>
          <cell r="H6952">
            <v>13600</v>
          </cell>
          <cell r="I6952" t="str">
            <v>Euro</v>
          </cell>
          <cell r="J6952" t="str">
            <v>Eden</v>
          </cell>
          <cell r="K6952">
            <v>13249261.440000001</v>
          </cell>
          <cell r="L6952">
            <v>12838813.440000001</v>
          </cell>
          <cell r="M6952">
            <v>13600</v>
          </cell>
        </row>
        <row r="6953">
          <cell r="A6953">
            <v>38504</v>
          </cell>
          <cell r="B6953" t="str">
            <v>PTA</v>
          </cell>
          <cell r="C6953" t="str">
            <v>Offenbach</v>
          </cell>
          <cell r="D6953" t="str">
            <v>BPAMoco</v>
          </cell>
          <cell r="E6953">
            <v>782</v>
          </cell>
          <cell r="F6953">
            <v>25</v>
          </cell>
          <cell r="G6953" t="str">
            <v>€/MT</v>
          </cell>
          <cell r="H6953">
            <v>13150</v>
          </cell>
          <cell r="I6953" t="str">
            <v>Euro</v>
          </cell>
          <cell r="J6953" t="str">
            <v>Eden</v>
          </cell>
          <cell r="K6953">
            <v>12810866.76</v>
          </cell>
          <cell r="L6953">
            <v>12413999.76</v>
          </cell>
          <cell r="M6953">
            <v>13150</v>
          </cell>
        </row>
        <row r="6954">
          <cell r="A6954">
            <v>38534</v>
          </cell>
          <cell r="B6954" t="str">
            <v>PTA</v>
          </cell>
          <cell r="C6954" t="str">
            <v>Offenbach</v>
          </cell>
          <cell r="D6954" t="str">
            <v>BPAMoco</v>
          </cell>
          <cell r="E6954">
            <v>782</v>
          </cell>
          <cell r="F6954">
            <v>25</v>
          </cell>
          <cell r="G6954" t="str">
            <v>€/MT</v>
          </cell>
          <cell r="H6954">
            <v>11650</v>
          </cell>
          <cell r="I6954" t="str">
            <v>Euro</v>
          </cell>
          <cell r="J6954" t="str">
            <v>Eden</v>
          </cell>
          <cell r="K6954">
            <v>11349551.16</v>
          </cell>
          <cell r="L6954">
            <v>10997954.16</v>
          </cell>
          <cell r="M6954">
            <v>11650</v>
          </cell>
        </row>
        <row r="6955">
          <cell r="A6955">
            <v>38565</v>
          </cell>
          <cell r="B6955" t="str">
            <v>PTA</v>
          </cell>
          <cell r="C6955" t="str">
            <v>Offenbach</v>
          </cell>
          <cell r="D6955" t="str">
            <v>BPAMoco</v>
          </cell>
          <cell r="E6955">
            <v>782</v>
          </cell>
          <cell r="F6955">
            <v>25</v>
          </cell>
          <cell r="G6955" t="str">
            <v>€/MT</v>
          </cell>
          <cell r="H6955">
            <v>11000</v>
          </cell>
          <cell r="I6955" t="str">
            <v>Euro</v>
          </cell>
          <cell r="J6955" t="str">
            <v>Eden</v>
          </cell>
          <cell r="K6955">
            <v>10716314.4</v>
          </cell>
          <cell r="L6955">
            <v>10384334.4</v>
          </cell>
          <cell r="M6955">
            <v>11000</v>
          </cell>
        </row>
        <row r="6956">
          <cell r="A6956">
            <v>38596</v>
          </cell>
          <cell r="B6956" t="str">
            <v>PTA</v>
          </cell>
          <cell r="C6956" t="str">
            <v>Offenbach</v>
          </cell>
          <cell r="D6956" t="str">
            <v>BPAMoco</v>
          </cell>
          <cell r="E6956">
            <v>785</v>
          </cell>
          <cell r="F6956">
            <v>25</v>
          </cell>
          <cell r="G6956" t="str">
            <v>€/MT</v>
          </cell>
          <cell r="H6956">
            <v>10650</v>
          </cell>
          <cell r="I6956" t="str">
            <v>Euro</v>
          </cell>
          <cell r="J6956" t="str">
            <v>Eden</v>
          </cell>
          <cell r="K6956">
            <v>10413910.800000001</v>
          </cell>
          <cell r="L6956">
            <v>10092493.800000001</v>
          </cell>
          <cell r="M6956">
            <v>10650</v>
          </cell>
        </row>
        <row r="6957">
          <cell r="A6957">
            <v>38626</v>
          </cell>
          <cell r="B6957" t="str">
            <v>PTA</v>
          </cell>
          <cell r="C6957" t="str">
            <v>Offenbach</v>
          </cell>
          <cell r="D6957" t="str">
            <v>BPAMoco</v>
          </cell>
          <cell r="E6957">
            <v>778.3</v>
          </cell>
          <cell r="F6957">
            <v>25</v>
          </cell>
          <cell r="G6957" t="str">
            <v>€/MT</v>
          </cell>
          <cell r="H6957">
            <v>11000</v>
          </cell>
          <cell r="I6957" t="str">
            <v>Euro</v>
          </cell>
          <cell r="J6957" t="str">
            <v>Eden</v>
          </cell>
          <cell r="K6957">
            <v>10667181.359999999</v>
          </cell>
          <cell r="L6957">
            <v>10335201.360000001</v>
          </cell>
          <cell r="M6957">
            <v>11000</v>
          </cell>
        </row>
        <row r="6958">
          <cell r="A6958">
            <v>38657</v>
          </cell>
          <cell r="B6958" t="str">
            <v>PTA</v>
          </cell>
          <cell r="C6958" t="str">
            <v>Offenbach</v>
          </cell>
          <cell r="D6958" t="str">
            <v>BPAMoco</v>
          </cell>
          <cell r="E6958">
            <v>778.3</v>
          </cell>
          <cell r="F6958">
            <v>25</v>
          </cell>
          <cell r="G6958" t="str">
            <v>€/MT</v>
          </cell>
          <cell r="H6958">
            <v>11300</v>
          </cell>
          <cell r="I6958" t="str">
            <v>Euro</v>
          </cell>
          <cell r="J6958" t="str">
            <v>Eden</v>
          </cell>
          <cell r="K6958">
            <v>10958104.488</v>
          </cell>
          <cell r="L6958">
            <v>10617070.488</v>
          </cell>
          <cell r="M6958">
            <v>11300</v>
          </cell>
        </row>
        <row r="6959">
          <cell r="A6959">
            <v>38687</v>
          </cell>
          <cell r="B6959" t="str">
            <v>PTA</v>
          </cell>
          <cell r="C6959" t="str">
            <v>Offenbach</v>
          </cell>
          <cell r="D6959" t="str">
            <v>BPAMoco</v>
          </cell>
          <cell r="E6959">
            <v>778.3</v>
          </cell>
          <cell r="F6959">
            <v>25</v>
          </cell>
          <cell r="G6959" t="str">
            <v>€/MT</v>
          </cell>
          <cell r="H6959">
            <v>11650</v>
          </cell>
          <cell r="I6959" t="str">
            <v>Euro</v>
          </cell>
          <cell r="J6959" t="str">
            <v>Eden</v>
          </cell>
          <cell r="K6959">
            <v>11297514.804</v>
          </cell>
          <cell r="L6959">
            <v>10945917.804</v>
          </cell>
          <cell r="M6959">
            <v>11650</v>
          </cell>
        </row>
        <row r="6960">
          <cell r="A6960">
            <v>38200</v>
          </cell>
          <cell r="B6960" t="str">
            <v>PIA</v>
          </cell>
          <cell r="C6960" t="str">
            <v>Offenbach</v>
          </cell>
          <cell r="D6960" t="str">
            <v xml:space="preserve">FHR </v>
          </cell>
          <cell r="E6960">
            <v>990</v>
          </cell>
          <cell r="G6960" t="str">
            <v>€/MT</v>
          </cell>
          <cell r="H6960">
            <v>442</v>
          </cell>
          <cell r="I6960" t="str">
            <v>Euro</v>
          </cell>
          <cell r="J6960" t="str">
            <v>Eden</v>
          </cell>
          <cell r="K6960">
            <v>533760.08400000003</v>
          </cell>
          <cell r="L6960">
            <v>533760.08400000003</v>
          </cell>
          <cell r="M6960">
            <v>442</v>
          </cell>
        </row>
        <row r="6961">
          <cell r="A6961">
            <v>38231</v>
          </cell>
          <cell r="B6961" t="str">
            <v>PIA</v>
          </cell>
          <cell r="C6961" t="str">
            <v>Offenbach</v>
          </cell>
          <cell r="D6961" t="str">
            <v xml:space="preserve">FHR </v>
          </cell>
          <cell r="E6961">
            <v>990</v>
          </cell>
          <cell r="G6961" t="str">
            <v>€/MT</v>
          </cell>
          <cell r="H6961">
            <v>442</v>
          </cell>
          <cell r="I6961" t="str">
            <v>Euro</v>
          </cell>
          <cell r="J6961" t="str">
            <v>Eden</v>
          </cell>
          <cell r="K6961">
            <v>528246.57600000012</v>
          </cell>
          <cell r="L6961">
            <v>528246.576</v>
          </cell>
          <cell r="M6961">
            <v>442</v>
          </cell>
        </row>
        <row r="6962">
          <cell r="A6962">
            <v>38261</v>
          </cell>
          <cell r="B6962" t="str">
            <v>PIA</v>
          </cell>
          <cell r="C6962" t="str">
            <v>Offenbach</v>
          </cell>
          <cell r="D6962" t="str">
            <v xml:space="preserve">FHR </v>
          </cell>
          <cell r="E6962">
            <v>1010</v>
          </cell>
          <cell r="G6962" t="str">
            <v>€/MT</v>
          </cell>
          <cell r="H6962">
            <v>392</v>
          </cell>
          <cell r="I6962" t="str">
            <v>Euro</v>
          </cell>
          <cell r="J6962" t="str">
            <v>Eden</v>
          </cell>
          <cell r="K6962">
            <v>477954.62400000007</v>
          </cell>
          <cell r="L6962">
            <v>477954.62400000001</v>
          </cell>
          <cell r="M6962">
            <v>392</v>
          </cell>
        </row>
        <row r="6963">
          <cell r="A6963">
            <v>38292</v>
          </cell>
          <cell r="B6963" t="str">
            <v>PIA</v>
          </cell>
          <cell r="C6963" t="str">
            <v>Offenbach</v>
          </cell>
          <cell r="D6963" t="str">
            <v xml:space="preserve">FHR </v>
          </cell>
          <cell r="E6963">
            <v>1010</v>
          </cell>
          <cell r="G6963" t="str">
            <v>€/MT</v>
          </cell>
          <cell r="H6963">
            <v>392</v>
          </cell>
          <cell r="I6963" t="str">
            <v>Euro</v>
          </cell>
          <cell r="J6963" t="str">
            <v>Eden</v>
          </cell>
          <cell r="K6963">
            <v>477954.62400000007</v>
          </cell>
          <cell r="L6963">
            <v>477954.62400000001</v>
          </cell>
          <cell r="M6963">
            <v>392</v>
          </cell>
        </row>
        <row r="6964">
          <cell r="A6964">
            <v>38322</v>
          </cell>
          <cell r="B6964" t="str">
            <v>PIA</v>
          </cell>
          <cell r="C6964" t="str">
            <v>Offenbach</v>
          </cell>
          <cell r="D6964" t="str">
            <v xml:space="preserve">FHR </v>
          </cell>
          <cell r="E6964">
            <v>1010</v>
          </cell>
          <cell r="G6964" t="str">
            <v>€/MT</v>
          </cell>
          <cell r="H6964">
            <v>442</v>
          </cell>
          <cell r="I6964" t="str">
            <v>Euro</v>
          </cell>
          <cell r="J6964" t="str">
            <v>Eden</v>
          </cell>
          <cell r="K6964">
            <v>538918.22400000005</v>
          </cell>
          <cell r="L6964">
            <v>538918.22400000005</v>
          </cell>
          <cell r="M6964">
            <v>442</v>
          </cell>
        </row>
        <row r="6965">
          <cell r="A6965">
            <v>38353</v>
          </cell>
          <cell r="B6965" t="str">
            <v>PIA</v>
          </cell>
          <cell r="C6965" t="str">
            <v>Offenbach</v>
          </cell>
          <cell r="D6965" t="str">
            <v xml:space="preserve">FHR </v>
          </cell>
          <cell r="E6965">
            <v>1179.4717000000001</v>
          </cell>
          <cell r="G6965" t="str">
            <v>€/MT</v>
          </cell>
          <cell r="H6965">
            <v>442</v>
          </cell>
          <cell r="I6965" t="str">
            <v>Euro</v>
          </cell>
          <cell r="J6965" t="str">
            <v>Princen</v>
          </cell>
          <cell r="K6965">
            <v>629345.3404180801</v>
          </cell>
          <cell r="L6965">
            <v>629345.34041807998</v>
          </cell>
          <cell r="M6965">
            <v>442</v>
          </cell>
        </row>
        <row r="6966">
          <cell r="A6966">
            <v>38384</v>
          </cell>
          <cell r="B6966" t="str">
            <v>PIA</v>
          </cell>
          <cell r="C6966" t="str">
            <v>Offenbach</v>
          </cell>
          <cell r="D6966" t="str">
            <v xml:space="preserve">FHR </v>
          </cell>
          <cell r="E6966">
            <v>1179.4717000000001</v>
          </cell>
          <cell r="G6966" t="str">
            <v>€/MT</v>
          </cell>
          <cell r="H6966">
            <v>420</v>
          </cell>
          <cell r="I6966" t="str">
            <v>Euro</v>
          </cell>
          <cell r="J6966" t="str">
            <v>Princen</v>
          </cell>
          <cell r="K6966">
            <v>598020.45922080008</v>
          </cell>
          <cell r="L6966">
            <v>598020.45922080008</v>
          </cell>
          <cell r="M6966">
            <v>420</v>
          </cell>
        </row>
        <row r="6967">
          <cell r="A6967">
            <v>38412</v>
          </cell>
          <cell r="B6967" t="str">
            <v>PIA</v>
          </cell>
          <cell r="C6967" t="str">
            <v>Offenbach</v>
          </cell>
          <cell r="D6967" t="str">
            <v xml:space="preserve">FHR </v>
          </cell>
          <cell r="E6967">
            <v>1179.4717000000001</v>
          </cell>
          <cell r="G6967" t="str">
            <v>€/MT</v>
          </cell>
          <cell r="H6967">
            <v>442</v>
          </cell>
          <cell r="I6967" t="str">
            <v>Euro</v>
          </cell>
          <cell r="J6967" t="str">
            <v>Princen</v>
          </cell>
          <cell r="K6967">
            <v>629345.3404180801</v>
          </cell>
          <cell r="L6967">
            <v>629345.34041807998</v>
          </cell>
          <cell r="M6967">
            <v>442</v>
          </cell>
        </row>
        <row r="6968">
          <cell r="A6968">
            <v>38443</v>
          </cell>
          <cell r="B6968" t="str">
            <v>PIA</v>
          </cell>
          <cell r="C6968" t="str">
            <v>Offenbach</v>
          </cell>
          <cell r="D6968" t="str">
            <v xml:space="preserve">FHR </v>
          </cell>
          <cell r="E6968">
            <v>1199.1663053333334</v>
          </cell>
          <cell r="G6968" t="str">
            <v>€/MT</v>
          </cell>
          <cell r="H6968">
            <v>442</v>
          </cell>
          <cell r="I6968" t="str">
            <v>Euro</v>
          </cell>
          <cell r="J6968" t="str">
            <v>Princen</v>
          </cell>
          <cell r="K6968">
            <v>639854.03519889293</v>
          </cell>
          <cell r="L6968">
            <v>639854.03519889293</v>
          </cell>
          <cell r="M6968">
            <v>442</v>
          </cell>
        </row>
        <row r="6969">
          <cell r="A6969">
            <v>38473</v>
          </cell>
          <cell r="B6969" t="str">
            <v>PIA</v>
          </cell>
          <cell r="C6969" t="str">
            <v>Offenbach</v>
          </cell>
          <cell r="D6969" t="str">
            <v xml:space="preserve">FHR </v>
          </cell>
          <cell r="E6969">
            <v>1199.1663053333334</v>
          </cell>
          <cell r="G6969" t="str">
            <v>€/MT</v>
          </cell>
          <cell r="H6969">
            <v>442</v>
          </cell>
          <cell r="I6969" t="str">
            <v>Euro</v>
          </cell>
          <cell r="J6969" t="str">
            <v>Princen</v>
          </cell>
          <cell r="K6969">
            <v>639854.03519889293</v>
          </cell>
          <cell r="L6969">
            <v>639854.03519889293</v>
          </cell>
          <cell r="M6969">
            <v>442</v>
          </cell>
        </row>
        <row r="6970">
          <cell r="A6970">
            <v>38504</v>
          </cell>
          <cell r="B6970" t="str">
            <v>PIA</v>
          </cell>
          <cell r="C6970" t="str">
            <v>Offenbach</v>
          </cell>
          <cell r="D6970" t="str">
            <v xml:space="preserve">FHR </v>
          </cell>
          <cell r="E6970">
            <v>1199.1663053333334</v>
          </cell>
          <cell r="G6970" t="str">
            <v>€/MT</v>
          </cell>
          <cell r="H6970">
            <v>442</v>
          </cell>
          <cell r="I6970" t="str">
            <v>Euro</v>
          </cell>
          <cell r="J6970" t="str">
            <v>Princen</v>
          </cell>
          <cell r="K6970">
            <v>639854.03519889293</v>
          </cell>
          <cell r="L6970">
            <v>639854.03519889293</v>
          </cell>
          <cell r="M6970">
            <v>442</v>
          </cell>
        </row>
        <row r="6971">
          <cell r="A6971">
            <v>38534</v>
          </cell>
          <cell r="B6971" t="str">
            <v>PIA</v>
          </cell>
          <cell r="C6971" t="str">
            <v>Offenbach</v>
          </cell>
          <cell r="D6971" t="str">
            <v xml:space="preserve">FHR </v>
          </cell>
          <cell r="E6971">
            <v>1195.4735668333335</v>
          </cell>
          <cell r="G6971" t="str">
            <v>€/MT</v>
          </cell>
          <cell r="H6971">
            <v>442</v>
          </cell>
          <cell r="I6971" t="str">
            <v>Euro</v>
          </cell>
          <cell r="J6971" t="str">
            <v>Princen</v>
          </cell>
          <cell r="K6971">
            <v>637883.65492749051</v>
          </cell>
          <cell r="L6971">
            <v>637883.65492749051</v>
          </cell>
          <cell r="M6971">
            <v>442</v>
          </cell>
        </row>
        <row r="6972">
          <cell r="A6972">
            <v>38565</v>
          </cell>
          <cell r="B6972" t="str">
            <v>PIA</v>
          </cell>
          <cell r="C6972" t="str">
            <v>Offenbach</v>
          </cell>
          <cell r="D6972" t="str">
            <v xml:space="preserve">FHR </v>
          </cell>
          <cell r="E6972">
            <v>1195.4735668333335</v>
          </cell>
          <cell r="G6972" t="str">
            <v>€/MT</v>
          </cell>
          <cell r="H6972">
            <v>442</v>
          </cell>
          <cell r="I6972" t="str">
            <v>Euro</v>
          </cell>
          <cell r="J6972" t="str">
            <v>Princen</v>
          </cell>
          <cell r="K6972">
            <v>637883.65492749051</v>
          </cell>
          <cell r="L6972">
            <v>637883.65492749051</v>
          </cell>
          <cell r="M6972">
            <v>442</v>
          </cell>
        </row>
        <row r="6973">
          <cell r="A6973">
            <v>38596</v>
          </cell>
          <cell r="B6973" t="str">
            <v>PIA</v>
          </cell>
          <cell r="C6973" t="str">
            <v>Offenbach</v>
          </cell>
          <cell r="D6973" t="str">
            <v xml:space="preserve">FHR </v>
          </cell>
          <cell r="E6973">
            <v>1195.4735668333335</v>
          </cell>
          <cell r="G6973" t="str">
            <v>€/MT</v>
          </cell>
          <cell r="H6973">
            <v>442</v>
          </cell>
          <cell r="I6973" t="str">
            <v>Euro</v>
          </cell>
          <cell r="J6973" t="str">
            <v>Princen</v>
          </cell>
          <cell r="K6973">
            <v>637883.65492749051</v>
          </cell>
          <cell r="L6973">
            <v>637883.65492749051</v>
          </cell>
          <cell r="M6973">
            <v>442</v>
          </cell>
        </row>
        <row r="6974">
          <cell r="A6974">
            <v>38626</v>
          </cell>
          <cell r="B6974" t="str">
            <v>PIA</v>
          </cell>
          <cell r="C6974" t="str">
            <v>Offenbach</v>
          </cell>
          <cell r="D6974" t="str">
            <v xml:space="preserve">FHR </v>
          </cell>
          <cell r="E6974">
            <v>1184.3953513333336</v>
          </cell>
          <cell r="G6974" t="str">
            <v>€/MT</v>
          </cell>
          <cell r="H6974">
            <v>442</v>
          </cell>
          <cell r="I6974" t="str">
            <v>Euro</v>
          </cell>
          <cell r="J6974" t="str">
            <v>Princen</v>
          </cell>
          <cell r="K6974">
            <v>631972.51411328325</v>
          </cell>
          <cell r="L6974">
            <v>631972.51411328337</v>
          </cell>
          <cell r="M6974">
            <v>442</v>
          </cell>
        </row>
        <row r="6975">
          <cell r="A6975">
            <v>38657</v>
          </cell>
          <cell r="B6975" t="str">
            <v>PIA</v>
          </cell>
          <cell r="C6975" t="str">
            <v>Offenbach</v>
          </cell>
          <cell r="D6975" t="str">
            <v xml:space="preserve">FHR </v>
          </cell>
          <cell r="E6975">
            <v>1184.3953513333336</v>
          </cell>
          <cell r="G6975" t="str">
            <v>€/MT</v>
          </cell>
          <cell r="H6975">
            <v>442</v>
          </cell>
          <cell r="I6975" t="str">
            <v>Euro</v>
          </cell>
          <cell r="J6975" t="str">
            <v>Princen</v>
          </cell>
          <cell r="K6975">
            <v>631972.51411328325</v>
          </cell>
          <cell r="L6975">
            <v>631972.51411328337</v>
          </cell>
          <cell r="M6975">
            <v>442</v>
          </cell>
        </row>
        <row r="6976">
          <cell r="A6976">
            <v>38687</v>
          </cell>
          <cell r="B6976" t="str">
            <v>PIA</v>
          </cell>
          <cell r="C6976" t="str">
            <v>Offenbach</v>
          </cell>
          <cell r="D6976" t="str">
            <v xml:space="preserve">FHR </v>
          </cell>
          <cell r="E6976">
            <v>1184.3953513333336</v>
          </cell>
          <cell r="G6976" t="str">
            <v>€/MT</v>
          </cell>
          <cell r="H6976">
            <v>442</v>
          </cell>
          <cell r="I6976" t="str">
            <v>Euro</v>
          </cell>
          <cell r="J6976" t="str">
            <v>Princen</v>
          </cell>
          <cell r="K6976">
            <v>631972.51411328325</v>
          </cell>
          <cell r="L6976">
            <v>631972.51411328337</v>
          </cell>
          <cell r="M6976">
            <v>442</v>
          </cell>
        </row>
        <row r="6977">
          <cell r="A6977">
            <v>38353</v>
          </cell>
          <cell r="B6977" t="str">
            <v>MeOH</v>
          </cell>
          <cell r="C6977" t="str">
            <v>Gersthofen</v>
          </cell>
          <cell r="D6977" t="str">
            <v>MHM</v>
          </cell>
          <cell r="E6977">
            <v>210</v>
          </cell>
          <cell r="F6977">
            <v>39</v>
          </cell>
          <cell r="G6977" t="str">
            <v>€/MT</v>
          </cell>
          <cell r="H6977">
            <v>250</v>
          </cell>
          <cell r="I6977" t="str">
            <v>Euro</v>
          </cell>
          <cell r="J6977" t="str">
            <v>Eden</v>
          </cell>
          <cell r="K6977">
            <v>75148.2</v>
          </cell>
          <cell r="L6977">
            <v>63378</v>
          </cell>
          <cell r="M6977">
            <v>250</v>
          </cell>
        </row>
        <row r="6978">
          <cell r="A6978">
            <v>38384</v>
          </cell>
          <cell r="B6978" t="str">
            <v>MeOH</v>
          </cell>
          <cell r="C6978" t="str">
            <v>Gersthofen</v>
          </cell>
          <cell r="D6978" t="str">
            <v>MHM</v>
          </cell>
          <cell r="E6978">
            <v>210</v>
          </cell>
          <cell r="F6978">
            <v>39</v>
          </cell>
          <cell r="G6978" t="str">
            <v>€/MT</v>
          </cell>
          <cell r="H6978">
            <v>340</v>
          </cell>
          <cell r="I6978" t="str">
            <v>Euro</v>
          </cell>
          <cell r="J6978" t="str">
            <v>Eden</v>
          </cell>
          <cell r="K6978">
            <v>102201.55200000001</v>
          </cell>
          <cell r="L6978">
            <v>86194.08</v>
          </cell>
          <cell r="M6978">
            <v>340</v>
          </cell>
        </row>
        <row r="6979">
          <cell r="A6979">
            <v>38412</v>
          </cell>
          <cell r="B6979" t="str">
            <v>MeOH</v>
          </cell>
          <cell r="C6979" t="str">
            <v>Gersthofen</v>
          </cell>
          <cell r="D6979" t="str">
            <v>MHM</v>
          </cell>
          <cell r="E6979">
            <v>210</v>
          </cell>
          <cell r="F6979">
            <v>39</v>
          </cell>
          <cell r="G6979" t="str">
            <v>€/MT</v>
          </cell>
          <cell r="H6979">
            <v>300</v>
          </cell>
          <cell r="I6979" t="str">
            <v>Euro</v>
          </cell>
          <cell r="J6979" t="str">
            <v>Eden</v>
          </cell>
          <cell r="K6979">
            <v>90177.84</v>
          </cell>
          <cell r="L6979">
            <v>76053.600000000006</v>
          </cell>
          <cell r="M6979">
            <v>300</v>
          </cell>
        </row>
        <row r="6980">
          <cell r="A6980">
            <v>38443</v>
          </cell>
          <cell r="B6980" t="str">
            <v>MeOH</v>
          </cell>
          <cell r="C6980" t="str">
            <v>Gersthofen</v>
          </cell>
          <cell r="D6980" t="str">
            <v>MHM</v>
          </cell>
          <cell r="E6980">
            <v>190</v>
          </cell>
          <cell r="F6980">
            <v>39</v>
          </cell>
          <cell r="G6980" t="str">
            <v>€/MT</v>
          </cell>
          <cell r="H6980">
            <v>340</v>
          </cell>
          <cell r="I6980" t="str">
            <v>Euro</v>
          </cell>
          <cell r="J6980" t="str">
            <v>Eden</v>
          </cell>
          <cell r="K6980">
            <v>93992.592000000004</v>
          </cell>
          <cell r="L6980">
            <v>77985.12000000001</v>
          </cell>
          <cell r="M6980">
            <v>340</v>
          </cell>
        </row>
        <row r="6981">
          <cell r="A6981">
            <v>38473</v>
          </cell>
          <cell r="B6981" t="str">
            <v>MeOH</v>
          </cell>
          <cell r="C6981" t="str">
            <v>Gersthofen</v>
          </cell>
          <cell r="D6981" t="str">
            <v>MHM</v>
          </cell>
          <cell r="E6981">
            <v>190</v>
          </cell>
          <cell r="F6981">
            <v>39</v>
          </cell>
          <cell r="G6981" t="str">
            <v>€/MT</v>
          </cell>
          <cell r="H6981">
            <v>330</v>
          </cell>
          <cell r="I6981" t="str">
            <v>Euro</v>
          </cell>
          <cell r="J6981" t="str">
            <v>Eden</v>
          </cell>
          <cell r="K6981">
            <v>91228.104000000007</v>
          </cell>
          <cell r="L6981">
            <v>75691.44</v>
          </cell>
          <cell r="M6981">
            <v>330</v>
          </cell>
        </row>
        <row r="6982">
          <cell r="A6982">
            <v>38504</v>
          </cell>
          <cell r="B6982" t="str">
            <v>MeOH</v>
          </cell>
          <cell r="C6982" t="str">
            <v>Gersthofen</v>
          </cell>
          <cell r="D6982" t="str">
            <v>MHM</v>
          </cell>
          <cell r="E6982">
            <v>190</v>
          </cell>
          <cell r="F6982">
            <v>39</v>
          </cell>
          <cell r="G6982" t="str">
            <v>€/MT</v>
          </cell>
          <cell r="H6982">
            <v>340</v>
          </cell>
          <cell r="I6982" t="str">
            <v>Euro</v>
          </cell>
          <cell r="J6982" t="str">
            <v>Eden</v>
          </cell>
          <cell r="K6982">
            <v>93992.592000000004</v>
          </cell>
          <cell r="L6982">
            <v>77985.12000000001</v>
          </cell>
          <cell r="M6982">
            <v>340</v>
          </cell>
        </row>
        <row r="6983">
          <cell r="A6983">
            <v>38534</v>
          </cell>
          <cell r="B6983" t="str">
            <v>MeOH</v>
          </cell>
          <cell r="C6983" t="str">
            <v>Gersthofen</v>
          </cell>
          <cell r="D6983" t="str">
            <v>MHM</v>
          </cell>
          <cell r="E6983">
            <v>185</v>
          </cell>
          <cell r="F6983">
            <v>39</v>
          </cell>
          <cell r="G6983" t="str">
            <v>€/MT</v>
          </cell>
          <cell r="H6983">
            <v>330</v>
          </cell>
          <cell r="I6983" t="str">
            <v>Euro</v>
          </cell>
          <cell r="J6983" t="str">
            <v>Eden</v>
          </cell>
          <cell r="K6983">
            <v>89236.224000000002</v>
          </cell>
          <cell r="L6983">
            <v>73699.56</v>
          </cell>
          <cell r="M6983">
            <v>330</v>
          </cell>
        </row>
        <row r="6984">
          <cell r="A6984">
            <v>38565</v>
          </cell>
          <cell r="B6984" t="str">
            <v>MeOH</v>
          </cell>
          <cell r="C6984" t="str">
            <v>Gersthofen</v>
          </cell>
          <cell r="D6984" t="str">
            <v>MHM</v>
          </cell>
          <cell r="E6984">
            <v>185</v>
          </cell>
          <cell r="F6984">
            <v>39</v>
          </cell>
          <cell r="G6984" t="str">
            <v>€/MT</v>
          </cell>
          <cell r="H6984">
            <v>340</v>
          </cell>
          <cell r="I6984" t="str">
            <v>Euro</v>
          </cell>
          <cell r="J6984" t="str">
            <v>Eden</v>
          </cell>
          <cell r="K6984">
            <v>91940.351999999999</v>
          </cell>
          <cell r="L6984">
            <v>75932.88</v>
          </cell>
          <cell r="M6984">
            <v>340</v>
          </cell>
        </row>
        <row r="6985">
          <cell r="A6985">
            <v>38596</v>
          </cell>
          <cell r="B6985" t="str">
            <v>MeOH</v>
          </cell>
          <cell r="C6985" t="str">
            <v>Gersthofen</v>
          </cell>
          <cell r="D6985" t="str">
            <v>MHM</v>
          </cell>
          <cell r="E6985">
            <v>185</v>
          </cell>
          <cell r="F6985">
            <v>39</v>
          </cell>
          <cell r="G6985" t="str">
            <v>€/MT</v>
          </cell>
          <cell r="H6985">
            <v>340</v>
          </cell>
          <cell r="I6985" t="str">
            <v>Euro</v>
          </cell>
          <cell r="J6985" t="str">
            <v>Eden</v>
          </cell>
          <cell r="K6985">
            <v>91940.351999999999</v>
          </cell>
          <cell r="L6985">
            <v>75932.88</v>
          </cell>
          <cell r="M6985">
            <v>340</v>
          </cell>
        </row>
        <row r="6986">
          <cell r="A6986">
            <v>38626</v>
          </cell>
          <cell r="B6986" t="str">
            <v>MeOH</v>
          </cell>
          <cell r="C6986" t="str">
            <v>Gersthofen</v>
          </cell>
          <cell r="D6986" t="str">
            <v>MHM</v>
          </cell>
          <cell r="E6986">
            <v>185</v>
          </cell>
          <cell r="F6986">
            <v>39</v>
          </cell>
          <cell r="G6986" t="str">
            <v>€/MT</v>
          </cell>
          <cell r="H6986">
            <v>330</v>
          </cell>
          <cell r="I6986" t="str">
            <v>Euro</v>
          </cell>
          <cell r="J6986" t="str">
            <v>Eden</v>
          </cell>
          <cell r="K6986">
            <v>89236.224000000002</v>
          </cell>
          <cell r="L6986">
            <v>73699.56</v>
          </cell>
          <cell r="M6986">
            <v>330</v>
          </cell>
        </row>
        <row r="6987">
          <cell r="A6987">
            <v>38657</v>
          </cell>
          <cell r="B6987" t="str">
            <v>MeOH</v>
          </cell>
          <cell r="C6987" t="str">
            <v>Gersthofen</v>
          </cell>
          <cell r="D6987" t="str">
            <v>MHM</v>
          </cell>
          <cell r="E6987">
            <v>185</v>
          </cell>
          <cell r="F6987">
            <v>39</v>
          </cell>
          <cell r="G6987" t="str">
            <v>€/MT</v>
          </cell>
          <cell r="H6987">
            <v>340</v>
          </cell>
          <cell r="I6987" t="str">
            <v>Euro</v>
          </cell>
          <cell r="J6987" t="str">
            <v>Eden</v>
          </cell>
          <cell r="K6987">
            <v>91940.351999999999</v>
          </cell>
          <cell r="L6987">
            <v>75932.88</v>
          </cell>
          <cell r="M6987">
            <v>340</v>
          </cell>
        </row>
        <row r="6988">
          <cell r="A6988">
            <v>38687</v>
          </cell>
          <cell r="B6988" t="str">
            <v>MeOH</v>
          </cell>
          <cell r="C6988" t="str">
            <v>Gersthofen</v>
          </cell>
          <cell r="D6988" t="str">
            <v>MHM</v>
          </cell>
          <cell r="E6988">
            <v>185</v>
          </cell>
          <cell r="F6988">
            <v>39</v>
          </cell>
          <cell r="G6988" t="str">
            <v>€/MT</v>
          </cell>
          <cell r="H6988">
            <v>330</v>
          </cell>
          <cell r="I6988" t="str">
            <v>Euro</v>
          </cell>
          <cell r="J6988" t="str">
            <v>Eden</v>
          </cell>
          <cell r="K6988">
            <v>89236.224000000002</v>
          </cell>
          <cell r="L6988">
            <v>73699.56</v>
          </cell>
          <cell r="M6988">
            <v>330</v>
          </cell>
        </row>
        <row r="6989">
          <cell r="A6989">
            <v>38200</v>
          </cell>
          <cell r="B6989" t="str">
            <v>MeOH</v>
          </cell>
          <cell r="C6989" t="str">
            <v>Gersthofen</v>
          </cell>
          <cell r="D6989" t="str">
            <v>Shell</v>
          </cell>
          <cell r="E6989">
            <v>218.5</v>
          </cell>
          <cell r="F6989">
            <v>45</v>
          </cell>
          <cell r="G6989" t="str">
            <v>€/MT</v>
          </cell>
          <cell r="H6989">
            <v>340</v>
          </cell>
          <cell r="I6989" t="str">
            <v>Euro</v>
          </cell>
          <cell r="J6989" t="str">
            <v>Eden</v>
          </cell>
          <cell r="K6989">
            <v>109281.882</v>
          </cell>
          <cell r="L6989">
            <v>90618.941999999995</v>
          </cell>
          <cell r="M6989">
            <v>340</v>
          </cell>
        </row>
        <row r="6990">
          <cell r="A6990">
            <v>38231</v>
          </cell>
          <cell r="B6990" t="str">
            <v>MeOH</v>
          </cell>
          <cell r="C6990" t="str">
            <v>Gersthofen</v>
          </cell>
          <cell r="D6990" t="str">
            <v>Shell</v>
          </cell>
          <cell r="E6990">
            <v>218.5</v>
          </cell>
          <cell r="F6990">
            <v>45</v>
          </cell>
          <cell r="G6990" t="str">
            <v>€/MT</v>
          </cell>
          <cell r="H6990">
            <v>0</v>
          </cell>
          <cell r="I6990" t="str">
            <v>Euro</v>
          </cell>
          <cell r="J6990" t="str">
            <v>Eden</v>
          </cell>
          <cell r="K6990">
            <v>0</v>
          </cell>
          <cell r="L6990">
            <v>0</v>
          </cell>
          <cell r="M6990">
            <v>0</v>
          </cell>
        </row>
        <row r="6991">
          <cell r="A6991">
            <v>38261</v>
          </cell>
          <cell r="B6991" t="str">
            <v>MeOH</v>
          </cell>
          <cell r="C6991" t="str">
            <v>Gersthofen</v>
          </cell>
          <cell r="D6991" t="str">
            <v>Shell</v>
          </cell>
          <cell r="E6991">
            <v>218.5</v>
          </cell>
          <cell r="F6991">
            <v>45</v>
          </cell>
          <cell r="G6991" t="str">
            <v>€/MT</v>
          </cell>
          <cell r="H6991">
            <v>0</v>
          </cell>
          <cell r="I6991" t="str">
            <v>Euro</v>
          </cell>
          <cell r="J6991" t="str">
            <v>Eden</v>
          </cell>
          <cell r="K6991">
            <v>0</v>
          </cell>
          <cell r="L6991">
            <v>0</v>
          </cell>
          <cell r="M6991">
            <v>0</v>
          </cell>
        </row>
        <row r="6992">
          <cell r="A6992">
            <v>38292</v>
          </cell>
          <cell r="B6992" t="str">
            <v>MeOH</v>
          </cell>
          <cell r="C6992" t="str">
            <v>Gersthofen</v>
          </cell>
          <cell r="D6992" t="str">
            <v>Shell</v>
          </cell>
          <cell r="E6992">
            <v>218.5</v>
          </cell>
          <cell r="F6992">
            <v>45</v>
          </cell>
          <cell r="G6992" t="str">
            <v>€/MT</v>
          </cell>
          <cell r="H6992">
            <v>0</v>
          </cell>
          <cell r="I6992" t="str">
            <v>Euro</v>
          </cell>
          <cell r="J6992" t="str">
            <v>Eden</v>
          </cell>
          <cell r="K6992">
            <v>0</v>
          </cell>
          <cell r="L6992">
            <v>0</v>
          </cell>
          <cell r="M6992">
            <v>0</v>
          </cell>
        </row>
        <row r="6993">
          <cell r="A6993">
            <v>38322</v>
          </cell>
          <cell r="B6993" t="str">
            <v>MeOH</v>
          </cell>
          <cell r="C6993" t="str">
            <v>Gersthofen</v>
          </cell>
          <cell r="D6993" t="str">
            <v>Shell</v>
          </cell>
          <cell r="E6993">
            <v>218.5</v>
          </cell>
          <cell r="F6993">
            <v>45</v>
          </cell>
          <cell r="G6993" t="str">
            <v>€/MT</v>
          </cell>
          <cell r="H6993">
            <v>0</v>
          </cell>
          <cell r="I6993" t="str">
            <v>Euro</v>
          </cell>
          <cell r="J6993" t="str">
            <v>Eden</v>
          </cell>
          <cell r="K6993">
            <v>0</v>
          </cell>
          <cell r="L6993">
            <v>0</v>
          </cell>
          <cell r="M6993">
            <v>0</v>
          </cell>
        </row>
        <row r="6994">
          <cell r="A6994">
            <v>38353</v>
          </cell>
          <cell r="B6994" t="str">
            <v>MeOH</v>
          </cell>
          <cell r="C6994" t="str">
            <v>Gersthofen</v>
          </cell>
          <cell r="D6994" t="str">
            <v>Shell</v>
          </cell>
          <cell r="E6994">
            <v>218.5</v>
          </cell>
          <cell r="F6994">
            <v>45</v>
          </cell>
          <cell r="G6994" t="str">
            <v>€/MT</v>
          </cell>
          <cell r="H6994">
            <v>0</v>
          </cell>
          <cell r="I6994" t="str">
            <v>Euro</v>
          </cell>
          <cell r="J6994" t="str">
            <v>Eden</v>
          </cell>
          <cell r="K6994">
            <v>0</v>
          </cell>
          <cell r="L6994">
            <v>0</v>
          </cell>
          <cell r="M6994">
            <v>0</v>
          </cell>
        </row>
        <row r="6995">
          <cell r="A6995">
            <v>38384</v>
          </cell>
          <cell r="B6995" t="str">
            <v>MeOH</v>
          </cell>
          <cell r="C6995" t="str">
            <v>Gersthofen</v>
          </cell>
          <cell r="D6995" t="str">
            <v>Shell</v>
          </cell>
          <cell r="E6995">
            <v>218.5</v>
          </cell>
          <cell r="F6995">
            <v>45</v>
          </cell>
          <cell r="G6995" t="str">
            <v>€/MT</v>
          </cell>
          <cell r="H6995">
            <v>0</v>
          </cell>
          <cell r="I6995" t="str">
            <v>Euro</v>
          </cell>
          <cell r="J6995" t="str">
            <v>Eden</v>
          </cell>
          <cell r="K6995">
            <v>0</v>
          </cell>
          <cell r="L6995">
            <v>0</v>
          </cell>
          <cell r="M6995">
            <v>0</v>
          </cell>
        </row>
        <row r="6996">
          <cell r="A6996">
            <v>38412</v>
          </cell>
          <cell r="B6996" t="str">
            <v>MeOH</v>
          </cell>
          <cell r="C6996" t="str">
            <v>Gersthofen</v>
          </cell>
          <cell r="D6996" t="str">
            <v>Shell</v>
          </cell>
          <cell r="E6996">
            <v>218.5</v>
          </cell>
          <cell r="F6996">
            <v>45</v>
          </cell>
          <cell r="G6996" t="str">
            <v>€/MT</v>
          </cell>
          <cell r="H6996">
            <v>0</v>
          </cell>
          <cell r="I6996" t="str">
            <v>Euro</v>
          </cell>
          <cell r="J6996" t="str">
            <v>Eden</v>
          </cell>
          <cell r="K6996">
            <v>0</v>
          </cell>
          <cell r="L6996">
            <v>0</v>
          </cell>
          <cell r="M6996">
            <v>0</v>
          </cell>
        </row>
        <row r="6997">
          <cell r="A6997">
            <v>38443</v>
          </cell>
          <cell r="B6997" t="str">
            <v>MeOH</v>
          </cell>
          <cell r="C6997" t="str">
            <v>Gersthofen</v>
          </cell>
          <cell r="D6997" t="str">
            <v>Shell</v>
          </cell>
          <cell r="E6997">
            <v>198.5</v>
          </cell>
          <cell r="F6997">
            <v>45</v>
          </cell>
          <cell r="G6997" t="str">
            <v>€/MT</v>
          </cell>
          <cell r="H6997">
            <v>0</v>
          </cell>
          <cell r="I6997" t="str">
            <v>Euro</v>
          </cell>
          <cell r="J6997" t="str">
            <v>Eden</v>
          </cell>
          <cell r="K6997">
            <v>0</v>
          </cell>
          <cell r="L6997">
            <v>0</v>
          </cell>
          <cell r="M6997">
            <v>0</v>
          </cell>
        </row>
        <row r="6998">
          <cell r="A6998">
            <v>38473</v>
          </cell>
          <cell r="B6998" t="str">
            <v>MeOH</v>
          </cell>
          <cell r="C6998" t="str">
            <v>Gersthofen</v>
          </cell>
          <cell r="D6998" t="str">
            <v>Shell</v>
          </cell>
          <cell r="E6998">
            <v>198.5</v>
          </cell>
          <cell r="F6998">
            <v>45</v>
          </cell>
          <cell r="G6998" t="str">
            <v>€/MT</v>
          </cell>
          <cell r="H6998">
            <v>0</v>
          </cell>
          <cell r="I6998" t="str">
            <v>Euro</v>
          </cell>
          <cell r="J6998" t="str">
            <v>Eden</v>
          </cell>
          <cell r="K6998">
            <v>0</v>
          </cell>
          <cell r="L6998">
            <v>0</v>
          </cell>
          <cell r="M6998">
            <v>0</v>
          </cell>
        </row>
        <row r="6999">
          <cell r="A6999">
            <v>38504</v>
          </cell>
          <cell r="B6999" t="str">
            <v>MeOH</v>
          </cell>
          <cell r="C6999" t="str">
            <v>Gersthofen</v>
          </cell>
          <cell r="D6999" t="str">
            <v>Shell</v>
          </cell>
          <cell r="E6999">
            <v>198.5</v>
          </cell>
          <cell r="F6999">
            <v>45</v>
          </cell>
          <cell r="G6999" t="str">
            <v>€/MT</v>
          </cell>
          <cell r="H6999">
            <v>0</v>
          </cell>
          <cell r="I6999" t="str">
            <v>Euro</v>
          </cell>
          <cell r="J6999" t="str">
            <v>Eden</v>
          </cell>
          <cell r="K6999">
            <v>0</v>
          </cell>
          <cell r="L6999">
            <v>0</v>
          </cell>
          <cell r="M6999">
            <v>0</v>
          </cell>
        </row>
        <row r="7000">
          <cell r="A7000">
            <v>38534</v>
          </cell>
          <cell r="B7000" t="str">
            <v>MeOH</v>
          </cell>
          <cell r="C7000" t="str">
            <v>Gersthofen</v>
          </cell>
          <cell r="D7000" t="str">
            <v>Shell</v>
          </cell>
          <cell r="E7000">
            <v>193.5</v>
          </cell>
          <cell r="F7000">
            <v>45</v>
          </cell>
          <cell r="G7000" t="str">
            <v>€/MT</v>
          </cell>
          <cell r="H7000">
            <v>0</v>
          </cell>
          <cell r="I7000" t="str">
            <v>Euro</v>
          </cell>
          <cell r="J7000" t="str">
            <v>Eden</v>
          </cell>
          <cell r="K7000">
            <v>0</v>
          </cell>
          <cell r="L7000">
            <v>0</v>
          </cell>
          <cell r="M7000">
            <v>0</v>
          </cell>
        </row>
        <row r="7001">
          <cell r="A7001">
            <v>38565</v>
          </cell>
          <cell r="B7001" t="str">
            <v>MeOH</v>
          </cell>
          <cell r="C7001" t="str">
            <v>Gersthofen</v>
          </cell>
          <cell r="D7001" t="str">
            <v>Shell</v>
          </cell>
          <cell r="E7001">
            <v>193.5</v>
          </cell>
          <cell r="F7001">
            <v>45</v>
          </cell>
          <cell r="G7001" t="str">
            <v>€/MT</v>
          </cell>
          <cell r="H7001">
            <v>0</v>
          </cell>
          <cell r="I7001" t="str">
            <v>Euro</v>
          </cell>
          <cell r="J7001" t="str">
            <v>Eden</v>
          </cell>
          <cell r="K7001">
            <v>0</v>
          </cell>
          <cell r="L7001">
            <v>0</v>
          </cell>
          <cell r="M7001">
            <v>0</v>
          </cell>
        </row>
        <row r="7002">
          <cell r="A7002">
            <v>38596</v>
          </cell>
          <cell r="B7002" t="str">
            <v>MeOH</v>
          </cell>
          <cell r="C7002" t="str">
            <v>Gersthofen</v>
          </cell>
          <cell r="D7002" t="str">
            <v>Shell</v>
          </cell>
          <cell r="E7002">
            <v>193.5</v>
          </cell>
          <cell r="F7002">
            <v>45</v>
          </cell>
          <cell r="G7002" t="str">
            <v>€/MT</v>
          </cell>
          <cell r="H7002">
            <v>0</v>
          </cell>
          <cell r="I7002" t="str">
            <v>Euro</v>
          </cell>
          <cell r="J7002" t="str">
            <v>Eden</v>
          </cell>
          <cell r="K7002">
            <v>0</v>
          </cell>
          <cell r="L7002">
            <v>0</v>
          </cell>
          <cell r="M7002">
            <v>0</v>
          </cell>
        </row>
        <row r="7003">
          <cell r="A7003">
            <v>38626</v>
          </cell>
          <cell r="B7003" t="str">
            <v>MeOH</v>
          </cell>
          <cell r="C7003" t="str">
            <v>Gersthofen</v>
          </cell>
          <cell r="D7003" t="str">
            <v>Shell</v>
          </cell>
          <cell r="E7003">
            <v>193.5</v>
          </cell>
          <cell r="F7003">
            <v>45</v>
          </cell>
          <cell r="G7003" t="str">
            <v>€/MT</v>
          </cell>
          <cell r="H7003">
            <v>0</v>
          </cell>
          <cell r="I7003" t="str">
            <v>Euro</v>
          </cell>
          <cell r="J7003" t="str">
            <v>Eden</v>
          </cell>
          <cell r="K7003">
            <v>0</v>
          </cell>
          <cell r="L7003">
            <v>0</v>
          </cell>
          <cell r="M7003">
            <v>0</v>
          </cell>
        </row>
        <row r="7004">
          <cell r="A7004">
            <v>38657</v>
          </cell>
          <cell r="B7004" t="str">
            <v>MeOH</v>
          </cell>
          <cell r="C7004" t="str">
            <v>Gersthofen</v>
          </cell>
          <cell r="D7004" t="str">
            <v>Shell</v>
          </cell>
          <cell r="E7004">
            <v>193.5</v>
          </cell>
          <cell r="F7004">
            <v>45</v>
          </cell>
          <cell r="G7004" t="str">
            <v>€/MT</v>
          </cell>
          <cell r="H7004">
            <v>0</v>
          </cell>
          <cell r="I7004" t="str">
            <v>Euro</v>
          </cell>
          <cell r="J7004" t="str">
            <v>Eden</v>
          </cell>
          <cell r="K7004">
            <v>0</v>
          </cell>
          <cell r="L7004">
            <v>0</v>
          </cell>
          <cell r="M7004">
            <v>0</v>
          </cell>
        </row>
        <row r="7005">
          <cell r="A7005">
            <v>38687</v>
          </cell>
          <cell r="B7005" t="str">
            <v>MeOH</v>
          </cell>
          <cell r="C7005" t="str">
            <v>Gersthofen</v>
          </cell>
          <cell r="D7005" t="str">
            <v>Shell</v>
          </cell>
          <cell r="E7005">
            <v>193.5</v>
          </cell>
          <cell r="F7005">
            <v>45</v>
          </cell>
          <cell r="G7005" t="str">
            <v>€/MT</v>
          </cell>
          <cell r="H7005">
            <v>0</v>
          </cell>
          <cell r="I7005" t="str">
            <v>Euro</v>
          </cell>
          <cell r="J7005" t="str">
            <v>Eden</v>
          </cell>
          <cell r="K7005">
            <v>0</v>
          </cell>
          <cell r="L7005">
            <v>0</v>
          </cell>
          <cell r="M7005">
            <v>0</v>
          </cell>
        </row>
        <row r="7006">
          <cell r="A7006">
            <v>38200</v>
          </cell>
          <cell r="B7006" t="str">
            <v>MeOH</v>
          </cell>
          <cell r="C7006" t="str">
            <v>Offenbach</v>
          </cell>
          <cell r="D7006" t="str">
            <v>DuPontSA</v>
          </cell>
          <cell r="E7006">
            <v>198</v>
          </cell>
          <cell r="F7006">
            <v>22.5</v>
          </cell>
          <cell r="G7006" t="str">
            <v>€/MT</v>
          </cell>
          <cell r="H7006">
            <v>300</v>
          </cell>
          <cell r="I7006" t="str">
            <v>Euro</v>
          </cell>
          <cell r="J7006" t="str">
            <v>Eden</v>
          </cell>
          <cell r="K7006">
            <v>80689.76999999999</v>
          </cell>
          <cell r="L7006">
            <v>72456.12</v>
          </cell>
          <cell r="M7006">
            <v>300</v>
          </cell>
        </row>
        <row r="7007">
          <cell r="A7007">
            <v>38231</v>
          </cell>
          <cell r="B7007" t="str">
            <v>MeOH</v>
          </cell>
          <cell r="C7007" t="str">
            <v>Offenbach</v>
          </cell>
          <cell r="D7007" t="str">
            <v>DuPontSA</v>
          </cell>
          <cell r="E7007">
            <v>198</v>
          </cell>
          <cell r="F7007">
            <v>22.5</v>
          </cell>
          <cell r="G7007" t="str">
            <v>€/MT</v>
          </cell>
          <cell r="H7007">
            <v>300</v>
          </cell>
          <cell r="I7007" t="str">
            <v>Euro</v>
          </cell>
          <cell r="J7007" t="str">
            <v>Eden</v>
          </cell>
          <cell r="K7007">
            <v>79856.280000000013</v>
          </cell>
          <cell r="L7007">
            <v>71707.680000000008</v>
          </cell>
          <cell r="M7007">
            <v>300</v>
          </cell>
        </row>
        <row r="7008">
          <cell r="A7008">
            <v>38261</v>
          </cell>
          <cell r="B7008" t="str">
            <v>MeOH</v>
          </cell>
          <cell r="C7008" t="str">
            <v>Offenbach</v>
          </cell>
          <cell r="D7008" t="str">
            <v>DuPontSA</v>
          </cell>
          <cell r="E7008">
            <v>198</v>
          </cell>
          <cell r="F7008">
            <v>22.5</v>
          </cell>
          <cell r="G7008" t="str">
            <v>€/MT</v>
          </cell>
          <cell r="H7008">
            <v>300</v>
          </cell>
          <cell r="I7008" t="str">
            <v>Euro</v>
          </cell>
          <cell r="J7008" t="str">
            <v>Eden</v>
          </cell>
          <cell r="K7008">
            <v>79856.280000000013</v>
          </cell>
          <cell r="L7008">
            <v>71707.680000000008</v>
          </cell>
          <cell r="M7008">
            <v>300</v>
          </cell>
        </row>
        <row r="7009">
          <cell r="A7009">
            <v>38292</v>
          </cell>
          <cell r="B7009" t="str">
            <v>MeOH</v>
          </cell>
          <cell r="C7009" t="str">
            <v>Offenbach</v>
          </cell>
          <cell r="D7009" t="str">
            <v>DuPontSA</v>
          </cell>
          <cell r="E7009">
            <v>198</v>
          </cell>
          <cell r="F7009">
            <v>22.5</v>
          </cell>
          <cell r="G7009" t="str">
            <v>€/MT</v>
          </cell>
          <cell r="H7009">
            <v>300</v>
          </cell>
          <cell r="I7009" t="str">
            <v>Euro</v>
          </cell>
          <cell r="J7009" t="str">
            <v>Eden</v>
          </cell>
          <cell r="K7009">
            <v>79856.280000000013</v>
          </cell>
          <cell r="L7009">
            <v>71707.680000000008</v>
          </cell>
          <cell r="M7009">
            <v>300</v>
          </cell>
        </row>
        <row r="7010">
          <cell r="A7010">
            <v>38322</v>
          </cell>
          <cell r="B7010" t="str">
            <v>MeOH</v>
          </cell>
          <cell r="C7010" t="str">
            <v>Offenbach</v>
          </cell>
          <cell r="D7010" t="str">
            <v>DuPontSA</v>
          </cell>
          <cell r="E7010">
            <v>198</v>
          </cell>
          <cell r="F7010">
            <v>22.5</v>
          </cell>
          <cell r="G7010" t="str">
            <v>€/MT</v>
          </cell>
          <cell r="H7010">
            <v>300</v>
          </cell>
          <cell r="I7010" t="str">
            <v>Euro</v>
          </cell>
          <cell r="J7010" t="str">
            <v>Eden</v>
          </cell>
          <cell r="K7010">
            <v>79856.280000000013</v>
          </cell>
          <cell r="L7010">
            <v>71707.680000000008</v>
          </cell>
          <cell r="M7010">
            <v>300</v>
          </cell>
        </row>
        <row r="7011">
          <cell r="A7011">
            <v>38353</v>
          </cell>
          <cell r="B7011" t="str">
            <v>MeOH</v>
          </cell>
          <cell r="C7011" t="str">
            <v>Offenbach</v>
          </cell>
          <cell r="D7011" t="str">
            <v>DuPontSA</v>
          </cell>
          <cell r="E7011">
            <v>214</v>
          </cell>
          <cell r="F7011">
            <v>22.5</v>
          </cell>
          <cell r="G7011" t="str">
            <v>€/MT</v>
          </cell>
          <cell r="H7011">
            <v>300</v>
          </cell>
          <cell r="I7011" t="str">
            <v>Euro</v>
          </cell>
          <cell r="J7011" t="str">
            <v>Eden</v>
          </cell>
          <cell r="K7011">
            <v>85650.840000000011</v>
          </cell>
          <cell r="L7011">
            <v>77502.240000000005</v>
          </cell>
          <cell r="M7011">
            <v>300</v>
          </cell>
        </row>
        <row r="7012">
          <cell r="A7012">
            <v>38384</v>
          </cell>
          <cell r="B7012" t="str">
            <v>MeOH</v>
          </cell>
          <cell r="C7012" t="str">
            <v>Offenbach</v>
          </cell>
          <cell r="D7012" t="str">
            <v>DuPontSA</v>
          </cell>
          <cell r="E7012">
            <v>214</v>
          </cell>
          <cell r="F7012">
            <v>22.5</v>
          </cell>
          <cell r="G7012" t="str">
            <v>€/MT</v>
          </cell>
          <cell r="H7012">
            <v>300</v>
          </cell>
          <cell r="I7012" t="str">
            <v>Euro</v>
          </cell>
          <cell r="J7012" t="str">
            <v>Eden</v>
          </cell>
          <cell r="K7012">
            <v>85650.840000000011</v>
          </cell>
          <cell r="L7012">
            <v>77502.240000000005</v>
          </cell>
          <cell r="M7012">
            <v>300</v>
          </cell>
        </row>
        <row r="7013">
          <cell r="A7013">
            <v>38412</v>
          </cell>
          <cell r="B7013" t="str">
            <v>MeOH</v>
          </cell>
          <cell r="C7013" t="str">
            <v>Offenbach</v>
          </cell>
          <cell r="D7013" t="str">
            <v>DuPontSA</v>
          </cell>
          <cell r="E7013">
            <v>214</v>
          </cell>
          <cell r="F7013">
            <v>22.5</v>
          </cell>
          <cell r="G7013" t="str">
            <v>€/MT</v>
          </cell>
          <cell r="H7013">
            <v>300</v>
          </cell>
          <cell r="I7013" t="str">
            <v>Euro</v>
          </cell>
          <cell r="J7013" t="str">
            <v>Eden</v>
          </cell>
          <cell r="K7013">
            <v>85650.840000000011</v>
          </cell>
          <cell r="L7013">
            <v>77502.240000000005</v>
          </cell>
          <cell r="M7013">
            <v>300</v>
          </cell>
        </row>
        <row r="7014">
          <cell r="A7014">
            <v>38443</v>
          </cell>
          <cell r="B7014" t="str">
            <v>MeOH</v>
          </cell>
          <cell r="C7014" t="str">
            <v>Offenbach</v>
          </cell>
          <cell r="D7014" t="str">
            <v>DuPontSA</v>
          </cell>
          <cell r="E7014">
            <v>194</v>
          </cell>
          <cell r="F7014">
            <v>22.5</v>
          </cell>
          <cell r="G7014" t="str">
            <v>€/MT</v>
          </cell>
          <cell r="H7014">
            <v>300</v>
          </cell>
          <cell r="I7014" t="str">
            <v>Euro</v>
          </cell>
          <cell r="J7014" t="str">
            <v>Eden</v>
          </cell>
          <cell r="K7014">
            <v>78407.640000000014</v>
          </cell>
          <cell r="L7014">
            <v>70259.040000000008</v>
          </cell>
          <cell r="M7014">
            <v>300</v>
          </cell>
        </row>
        <row r="7015">
          <cell r="A7015">
            <v>38473</v>
          </cell>
          <cell r="B7015" t="str">
            <v>MeOH</v>
          </cell>
          <cell r="C7015" t="str">
            <v>Offenbach</v>
          </cell>
          <cell r="D7015" t="str">
            <v>DuPontSA</v>
          </cell>
          <cell r="E7015">
            <v>194</v>
          </cell>
          <cell r="F7015">
            <v>22.5</v>
          </cell>
          <cell r="G7015" t="str">
            <v>€/MT</v>
          </cell>
          <cell r="H7015">
            <v>300</v>
          </cell>
          <cell r="I7015" t="str">
            <v>Euro</v>
          </cell>
          <cell r="J7015" t="str">
            <v>Eden</v>
          </cell>
          <cell r="K7015">
            <v>78407.640000000014</v>
          </cell>
          <cell r="L7015">
            <v>70259.040000000008</v>
          </cell>
          <cell r="M7015">
            <v>300</v>
          </cell>
        </row>
        <row r="7016">
          <cell r="A7016">
            <v>38504</v>
          </cell>
          <cell r="B7016" t="str">
            <v>MeOH</v>
          </cell>
          <cell r="C7016" t="str">
            <v>Offenbach</v>
          </cell>
          <cell r="D7016" t="str">
            <v>DuPontSA</v>
          </cell>
          <cell r="E7016">
            <v>194</v>
          </cell>
          <cell r="F7016">
            <v>22.5</v>
          </cell>
          <cell r="G7016" t="str">
            <v>€/MT</v>
          </cell>
          <cell r="H7016">
            <v>300</v>
          </cell>
          <cell r="I7016" t="str">
            <v>Euro</v>
          </cell>
          <cell r="J7016" t="str">
            <v>Eden</v>
          </cell>
          <cell r="K7016">
            <v>78407.640000000014</v>
          </cell>
          <cell r="L7016">
            <v>70259.040000000008</v>
          </cell>
          <cell r="M7016">
            <v>300</v>
          </cell>
        </row>
        <row r="7017">
          <cell r="A7017">
            <v>38534</v>
          </cell>
          <cell r="B7017" t="str">
            <v>MeOH</v>
          </cell>
          <cell r="C7017" t="str">
            <v>Offenbach</v>
          </cell>
          <cell r="D7017" t="str">
            <v>DuPontSA</v>
          </cell>
          <cell r="E7017">
            <v>189</v>
          </cell>
          <cell r="F7017">
            <v>22.5</v>
          </cell>
          <cell r="G7017" t="str">
            <v>€/MT</v>
          </cell>
          <cell r="H7017">
            <v>300</v>
          </cell>
          <cell r="I7017" t="str">
            <v>Euro</v>
          </cell>
          <cell r="J7017" t="str">
            <v>Eden</v>
          </cell>
          <cell r="K7017">
            <v>76596.84</v>
          </cell>
          <cell r="L7017">
            <v>68448.240000000005</v>
          </cell>
          <cell r="M7017">
            <v>300</v>
          </cell>
        </row>
        <row r="7018">
          <cell r="A7018">
            <v>38565</v>
          </cell>
          <cell r="B7018" t="str">
            <v>MeOH</v>
          </cell>
          <cell r="C7018" t="str">
            <v>Offenbach</v>
          </cell>
          <cell r="D7018" t="str">
            <v>DuPontSA</v>
          </cell>
          <cell r="E7018">
            <v>189</v>
          </cell>
          <cell r="F7018">
            <v>22.5</v>
          </cell>
          <cell r="G7018" t="str">
            <v>€/MT</v>
          </cell>
          <cell r="H7018">
            <v>300</v>
          </cell>
          <cell r="I7018" t="str">
            <v>Euro</v>
          </cell>
          <cell r="J7018" t="str">
            <v>Eden</v>
          </cell>
          <cell r="K7018">
            <v>76596.84</v>
          </cell>
          <cell r="L7018">
            <v>68448.240000000005</v>
          </cell>
          <cell r="M7018">
            <v>300</v>
          </cell>
        </row>
        <row r="7019">
          <cell r="A7019">
            <v>38596</v>
          </cell>
          <cell r="B7019" t="str">
            <v>MeOH</v>
          </cell>
          <cell r="C7019" t="str">
            <v>Offenbach</v>
          </cell>
          <cell r="D7019" t="str">
            <v>DuPontSA</v>
          </cell>
          <cell r="E7019">
            <v>189</v>
          </cell>
          <cell r="F7019">
            <v>22.5</v>
          </cell>
          <cell r="G7019" t="str">
            <v>€/MT</v>
          </cell>
          <cell r="H7019">
            <v>300</v>
          </cell>
          <cell r="I7019" t="str">
            <v>Euro</v>
          </cell>
          <cell r="J7019" t="str">
            <v>Eden</v>
          </cell>
          <cell r="K7019">
            <v>76596.84</v>
          </cell>
          <cell r="L7019">
            <v>68448.240000000005</v>
          </cell>
          <cell r="M7019">
            <v>300</v>
          </cell>
        </row>
        <row r="7020">
          <cell r="A7020">
            <v>38626</v>
          </cell>
          <cell r="B7020" t="str">
            <v>MeOH</v>
          </cell>
          <cell r="C7020" t="str">
            <v>Offenbach</v>
          </cell>
          <cell r="D7020" t="str">
            <v>DuPontSA</v>
          </cell>
          <cell r="E7020">
            <v>189</v>
          </cell>
          <cell r="F7020">
            <v>22.5</v>
          </cell>
          <cell r="G7020" t="str">
            <v>€/MT</v>
          </cell>
          <cell r="H7020">
            <v>300</v>
          </cell>
          <cell r="I7020" t="str">
            <v>Euro</v>
          </cell>
          <cell r="J7020" t="str">
            <v>Eden</v>
          </cell>
          <cell r="K7020">
            <v>76596.84</v>
          </cell>
          <cell r="L7020">
            <v>68448.240000000005</v>
          </cell>
          <cell r="M7020">
            <v>300</v>
          </cell>
        </row>
        <row r="7021">
          <cell r="A7021">
            <v>38657</v>
          </cell>
          <cell r="B7021" t="str">
            <v>MeOH</v>
          </cell>
          <cell r="C7021" t="str">
            <v>Offenbach</v>
          </cell>
          <cell r="D7021" t="str">
            <v>DuPontSA</v>
          </cell>
          <cell r="E7021">
            <v>189</v>
          </cell>
          <cell r="F7021">
            <v>22.5</v>
          </cell>
          <cell r="G7021" t="str">
            <v>€/MT</v>
          </cell>
          <cell r="H7021">
            <v>300</v>
          </cell>
          <cell r="I7021" t="str">
            <v>Euro</v>
          </cell>
          <cell r="J7021" t="str">
            <v>Eden</v>
          </cell>
          <cell r="K7021">
            <v>76596.84</v>
          </cell>
          <cell r="L7021">
            <v>68448.240000000005</v>
          </cell>
          <cell r="M7021">
            <v>300</v>
          </cell>
        </row>
        <row r="7022">
          <cell r="A7022">
            <v>38687</v>
          </cell>
          <cell r="B7022" t="str">
            <v>MeOH</v>
          </cell>
          <cell r="C7022" t="str">
            <v>Offenbach</v>
          </cell>
          <cell r="D7022" t="str">
            <v>DuPontSA</v>
          </cell>
          <cell r="E7022">
            <v>189</v>
          </cell>
          <cell r="F7022">
            <v>22.5</v>
          </cell>
          <cell r="G7022" t="str">
            <v>€/MT</v>
          </cell>
          <cell r="H7022">
            <v>300</v>
          </cell>
          <cell r="I7022" t="str">
            <v>Euro</v>
          </cell>
          <cell r="J7022" t="str">
            <v>Eden</v>
          </cell>
          <cell r="K7022">
            <v>76596.84</v>
          </cell>
          <cell r="L7022">
            <v>68448.240000000005</v>
          </cell>
          <cell r="M7022">
            <v>300</v>
          </cell>
        </row>
        <row r="7023">
          <cell r="A7023">
            <v>38200</v>
          </cell>
          <cell r="B7023" t="str">
            <v>MeOH</v>
          </cell>
          <cell r="C7023" t="str">
            <v>Offenbach</v>
          </cell>
          <cell r="D7023" t="str">
            <v>Methanor</v>
          </cell>
          <cell r="E7023">
            <v>210.45</v>
          </cell>
          <cell r="F7023">
            <v>12.5</v>
          </cell>
          <cell r="G7023" t="str">
            <v>€/MT</v>
          </cell>
          <cell r="H7023">
            <v>1000</v>
          </cell>
          <cell r="I7023" t="str">
            <v>Euro</v>
          </cell>
          <cell r="J7023" t="str">
            <v>Eden</v>
          </cell>
          <cell r="K7023">
            <v>271954.40999999997</v>
          </cell>
          <cell r="L7023">
            <v>256706.91</v>
          </cell>
          <cell r="M7023">
            <v>1000</v>
          </cell>
        </row>
        <row r="7024">
          <cell r="A7024">
            <v>38231</v>
          </cell>
          <cell r="B7024" t="str">
            <v>MeOH</v>
          </cell>
          <cell r="C7024" t="str">
            <v>Offenbach</v>
          </cell>
          <cell r="D7024" t="str">
            <v>Methanor</v>
          </cell>
          <cell r="E7024">
            <v>210.45</v>
          </cell>
          <cell r="F7024">
            <v>12.5</v>
          </cell>
          <cell r="G7024" t="str">
            <v>€/MT</v>
          </cell>
          <cell r="H7024">
            <v>0</v>
          </cell>
          <cell r="I7024" t="str">
            <v>Euro</v>
          </cell>
          <cell r="J7024" t="str">
            <v>Eden</v>
          </cell>
          <cell r="K7024">
            <v>0</v>
          </cell>
          <cell r="L7024">
            <v>0</v>
          </cell>
          <cell r="M7024">
            <v>0</v>
          </cell>
        </row>
        <row r="7025">
          <cell r="A7025">
            <v>38261</v>
          </cell>
          <cell r="B7025" t="str">
            <v>MeOH</v>
          </cell>
          <cell r="C7025" t="str">
            <v>Offenbach</v>
          </cell>
          <cell r="D7025" t="str">
            <v>Methanor</v>
          </cell>
          <cell r="E7025">
            <v>210.45000000000002</v>
          </cell>
          <cell r="F7025">
            <v>12.5</v>
          </cell>
          <cell r="G7025" t="str">
            <v>€/MT</v>
          </cell>
          <cell r="H7025">
            <v>0</v>
          </cell>
          <cell r="I7025" t="str">
            <v>Euro</v>
          </cell>
          <cell r="J7025" t="str">
            <v>Eden</v>
          </cell>
          <cell r="K7025">
            <v>0</v>
          </cell>
          <cell r="L7025">
            <v>0</v>
          </cell>
          <cell r="M7025">
            <v>0</v>
          </cell>
        </row>
        <row r="7026">
          <cell r="A7026">
            <v>38292</v>
          </cell>
          <cell r="B7026" t="str">
            <v>MeOH</v>
          </cell>
          <cell r="C7026" t="str">
            <v>Offenbach</v>
          </cell>
          <cell r="D7026" t="str">
            <v>Methanor</v>
          </cell>
          <cell r="E7026">
            <v>210.45000000000002</v>
          </cell>
          <cell r="F7026">
            <v>12.5</v>
          </cell>
          <cell r="G7026" t="str">
            <v>€/MT</v>
          </cell>
          <cell r="H7026">
            <v>0</v>
          </cell>
          <cell r="I7026" t="str">
            <v>Euro</v>
          </cell>
          <cell r="J7026" t="str">
            <v>Eden</v>
          </cell>
          <cell r="K7026">
            <v>0</v>
          </cell>
          <cell r="L7026">
            <v>0</v>
          </cell>
          <cell r="M7026">
            <v>0</v>
          </cell>
        </row>
        <row r="7027">
          <cell r="A7027">
            <v>38322</v>
          </cell>
          <cell r="B7027" t="str">
            <v>MeOH</v>
          </cell>
          <cell r="C7027" t="str">
            <v>Offenbach</v>
          </cell>
          <cell r="D7027" t="str">
            <v>Methanor</v>
          </cell>
          <cell r="E7027">
            <v>210.45000000000002</v>
          </cell>
          <cell r="F7027">
            <v>12.5</v>
          </cell>
          <cell r="G7027" t="str">
            <v>€/MT</v>
          </cell>
          <cell r="H7027">
            <v>0</v>
          </cell>
          <cell r="I7027" t="str">
            <v>Euro</v>
          </cell>
          <cell r="J7027" t="str">
            <v>Eden</v>
          </cell>
          <cell r="K7027">
            <v>0</v>
          </cell>
          <cell r="L7027">
            <v>0</v>
          </cell>
          <cell r="M7027">
            <v>0</v>
          </cell>
        </row>
        <row r="7028">
          <cell r="A7028">
            <v>38353</v>
          </cell>
          <cell r="B7028" t="str">
            <v>MeOH</v>
          </cell>
          <cell r="C7028" t="str">
            <v>Offenbach</v>
          </cell>
          <cell r="D7028" t="str">
            <v>Methanor</v>
          </cell>
          <cell r="E7028">
            <v>210.45000000000002</v>
          </cell>
          <cell r="F7028">
            <v>12.5</v>
          </cell>
          <cell r="G7028" t="str">
            <v>€/MT</v>
          </cell>
          <cell r="H7028">
            <v>0</v>
          </cell>
          <cell r="I7028" t="str">
            <v>Euro</v>
          </cell>
          <cell r="J7028" t="str">
            <v>Eden</v>
          </cell>
          <cell r="K7028">
            <v>0</v>
          </cell>
          <cell r="L7028">
            <v>0</v>
          </cell>
          <cell r="M7028">
            <v>0</v>
          </cell>
        </row>
        <row r="7029">
          <cell r="A7029">
            <v>38384</v>
          </cell>
          <cell r="B7029" t="str">
            <v>MeOH</v>
          </cell>
          <cell r="C7029" t="str">
            <v>Offenbach</v>
          </cell>
          <cell r="D7029" t="str">
            <v>Methanor</v>
          </cell>
          <cell r="E7029">
            <v>210.45000000000002</v>
          </cell>
          <cell r="F7029">
            <v>12.5</v>
          </cell>
          <cell r="G7029" t="str">
            <v>€/MT</v>
          </cell>
          <cell r="H7029">
            <v>0</v>
          </cell>
          <cell r="I7029" t="str">
            <v>Euro</v>
          </cell>
          <cell r="J7029" t="str">
            <v>Eden</v>
          </cell>
          <cell r="K7029">
            <v>0</v>
          </cell>
          <cell r="L7029">
            <v>0</v>
          </cell>
          <cell r="M7029">
            <v>0</v>
          </cell>
        </row>
        <row r="7030">
          <cell r="A7030">
            <v>38412</v>
          </cell>
          <cell r="B7030" t="str">
            <v>MeOH</v>
          </cell>
          <cell r="C7030" t="str">
            <v>Offenbach</v>
          </cell>
          <cell r="D7030" t="str">
            <v>Methanor</v>
          </cell>
          <cell r="E7030">
            <v>210.45000000000002</v>
          </cell>
          <cell r="F7030">
            <v>12.5</v>
          </cell>
          <cell r="G7030" t="str">
            <v>€/MT</v>
          </cell>
          <cell r="H7030">
            <v>0</v>
          </cell>
          <cell r="I7030" t="str">
            <v>Euro</v>
          </cell>
          <cell r="J7030" t="str">
            <v>Eden</v>
          </cell>
          <cell r="K7030">
            <v>0</v>
          </cell>
          <cell r="L7030">
            <v>0</v>
          </cell>
          <cell r="M7030">
            <v>0</v>
          </cell>
        </row>
        <row r="7031">
          <cell r="A7031">
            <v>38443</v>
          </cell>
          <cell r="B7031" t="str">
            <v>MeOH</v>
          </cell>
          <cell r="C7031" t="str">
            <v>Offenbach</v>
          </cell>
          <cell r="D7031" t="str">
            <v>Methanor</v>
          </cell>
          <cell r="E7031">
            <v>192.15</v>
          </cell>
          <cell r="F7031">
            <v>12.5</v>
          </cell>
          <cell r="G7031" t="str">
            <v>€/MT</v>
          </cell>
          <cell r="H7031">
            <v>0</v>
          </cell>
          <cell r="I7031" t="str">
            <v>Euro</v>
          </cell>
          <cell r="J7031" t="str">
            <v>Eden</v>
          </cell>
          <cell r="K7031">
            <v>0</v>
          </cell>
          <cell r="L7031">
            <v>0</v>
          </cell>
          <cell r="M7031">
            <v>0</v>
          </cell>
        </row>
        <row r="7032">
          <cell r="A7032">
            <v>38473</v>
          </cell>
          <cell r="B7032" t="str">
            <v>MeOH</v>
          </cell>
          <cell r="C7032" t="str">
            <v>Offenbach</v>
          </cell>
          <cell r="D7032" t="str">
            <v>Methanor</v>
          </cell>
          <cell r="E7032">
            <v>192.15</v>
          </cell>
          <cell r="F7032">
            <v>12.5</v>
          </cell>
          <cell r="G7032" t="str">
            <v>€/MT</v>
          </cell>
          <cell r="H7032">
            <v>0</v>
          </cell>
          <cell r="I7032" t="str">
            <v>Euro</v>
          </cell>
          <cell r="J7032" t="str">
            <v>Eden</v>
          </cell>
          <cell r="K7032">
            <v>0</v>
          </cell>
          <cell r="L7032">
            <v>0</v>
          </cell>
          <cell r="M7032">
            <v>0</v>
          </cell>
        </row>
        <row r="7033">
          <cell r="A7033">
            <v>38504</v>
          </cell>
          <cell r="B7033" t="str">
            <v>MeOH</v>
          </cell>
          <cell r="C7033" t="str">
            <v>Offenbach</v>
          </cell>
          <cell r="D7033" t="str">
            <v>Methanor</v>
          </cell>
          <cell r="E7033">
            <v>192.15</v>
          </cell>
          <cell r="F7033">
            <v>12.5</v>
          </cell>
          <cell r="G7033" t="str">
            <v>€/MT</v>
          </cell>
          <cell r="H7033">
            <v>0</v>
          </cell>
          <cell r="I7033" t="str">
            <v>Euro</v>
          </cell>
          <cell r="J7033" t="str">
            <v>Eden</v>
          </cell>
          <cell r="K7033">
            <v>0</v>
          </cell>
          <cell r="L7033">
            <v>0</v>
          </cell>
          <cell r="M7033">
            <v>0</v>
          </cell>
        </row>
        <row r="7034">
          <cell r="A7034">
            <v>38534</v>
          </cell>
          <cell r="B7034" t="str">
            <v>MeOH</v>
          </cell>
          <cell r="C7034" t="str">
            <v>Offenbach</v>
          </cell>
          <cell r="D7034" t="str">
            <v>Methanor</v>
          </cell>
          <cell r="E7034">
            <v>187.57500000000002</v>
          </cell>
          <cell r="F7034">
            <v>12.5</v>
          </cell>
          <cell r="G7034" t="str">
            <v>€/MT</v>
          </cell>
          <cell r="H7034">
            <v>0</v>
          </cell>
          <cell r="I7034" t="str">
            <v>Euro</v>
          </cell>
          <cell r="J7034" t="str">
            <v>Eden</v>
          </cell>
          <cell r="K7034">
            <v>0</v>
          </cell>
          <cell r="L7034">
            <v>0</v>
          </cell>
          <cell r="M7034">
            <v>0</v>
          </cell>
        </row>
        <row r="7035">
          <cell r="A7035">
            <v>38565</v>
          </cell>
          <cell r="B7035" t="str">
            <v>MeOH</v>
          </cell>
          <cell r="C7035" t="str">
            <v>Offenbach</v>
          </cell>
          <cell r="D7035" t="str">
            <v>Methanor</v>
          </cell>
          <cell r="E7035">
            <v>187.57500000000002</v>
          </cell>
          <cell r="F7035">
            <v>12.5</v>
          </cell>
          <cell r="G7035" t="str">
            <v>€/MT</v>
          </cell>
          <cell r="H7035">
            <v>0</v>
          </cell>
          <cell r="I7035" t="str">
            <v>Euro</v>
          </cell>
          <cell r="J7035" t="str">
            <v>Eden</v>
          </cell>
          <cell r="K7035">
            <v>0</v>
          </cell>
          <cell r="L7035">
            <v>0</v>
          </cell>
          <cell r="M7035">
            <v>0</v>
          </cell>
        </row>
        <row r="7036">
          <cell r="A7036">
            <v>38596</v>
          </cell>
          <cell r="B7036" t="str">
            <v>MeOH</v>
          </cell>
          <cell r="C7036" t="str">
            <v>Offenbach</v>
          </cell>
          <cell r="D7036" t="str">
            <v>Methanor</v>
          </cell>
          <cell r="E7036">
            <v>187.57500000000002</v>
          </cell>
          <cell r="F7036">
            <v>12.5</v>
          </cell>
          <cell r="G7036" t="str">
            <v>€/MT</v>
          </cell>
          <cell r="H7036">
            <v>0</v>
          </cell>
          <cell r="I7036" t="str">
            <v>Euro</v>
          </cell>
          <cell r="J7036" t="str">
            <v>Eden</v>
          </cell>
          <cell r="K7036">
            <v>0</v>
          </cell>
          <cell r="L7036">
            <v>0</v>
          </cell>
          <cell r="M7036">
            <v>0</v>
          </cell>
        </row>
        <row r="7037">
          <cell r="A7037">
            <v>38626</v>
          </cell>
          <cell r="B7037" t="str">
            <v>MeOH</v>
          </cell>
          <cell r="C7037" t="str">
            <v>Offenbach</v>
          </cell>
          <cell r="D7037" t="str">
            <v>Methanor</v>
          </cell>
          <cell r="E7037">
            <v>187.57500000000002</v>
          </cell>
          <cell r="F7037">
            <v>12.5</v>
          </cell>
          <cell r="G7037" t="str">
            <v>€/MT</v>
          </cell>
          <cell r="H7037">
            <v>0</v>
          </cell>
          <cell r="I7037" t="str">
            <v>Euro</v>
          </cell>
          <cell r="J7037" t="str">
            <v>Eden</v>
          </cell>
          <cell r="K7037">
            <v>0</v>
          </cell>
          <cell r="L7037">
            <v>0</v>
          </cell>
          <cell r="M7037">
            <v>0</v>
          </cell>
        </row>
        <row r="7038">
          <cell r="A7038">
            <v>38657</v>
          </cell>
          <cell r="B7038" t="str">
            <v>MeOH</v>
          </cell>
          <cell r="C7038" t="str">
            <v>Offenbach</v>
          </cell>
          <cell r="D7038" t="str">
            <v>Methanor</v>
          </cell>
          <cell r="E7038">
            <v>187.57500000000002</v>
          </cell>
          <cell r="F7038">
            <v>12.5</v>
          </cell>
          <cell r="G7038" t="str">
            <v>€/MT</v>
          </cell>
          <cell r="H7038">
            <v>0</v>
          </cell>
          <cell r="I7038" t="str">
            <v>Euro</v>
          </cell>
          <cell r="J7038" t="str">
            <v>Eden</v>
          </cell>
          <cell r="K7038">
            <v>0</v>
          </cell>
          <cell r="L7038">
            <v>0</v>
          </cell>
          <cell r="M7038">
            <v>0</v>
          </cell>
        </row>
        <row r="7039">
          <cell r="A7039">
            <v>38687</v>
          </cell>
          <cell r="B7039" t="str">
            <v>MeOH</v>
          </cell>
          <cell r="C7039" t="str">
            <v>Offenbach</v>
          </cell>
          <cell r="D7039" t="str">
            <v>Methanor</v>
          </cell>
          <cell r="E7039">
            <v>187.57500000000002</v>
          </cell>
          <cell r="F7039">
            <v>12.5</v>
          </cell>
          <cell r="G7039" t="str">
            <v>€/MT</v>
          </cell>
          <cell r="H7039">
            <v>0</v>
          </cell>
          <cell r="I7039" t="str">
            <v>Euro</v>
          </cell>
          <cell r="J7039" t="str">
            <v>Eden</v>
          </cell>
          <cell r="K7039">
            <v>0</v>
          </cell>
          <cell r="L7039">
            <v>0</v>
          </cell>
          <cell r="M7039">
            <v>0</v>
          </cell>
        </row>
        <row r="7040">
          <cell r="A7040">
            <v>38200</v>
          </cell>
          <cell r="B7040" t="str">
            <v>MeOH</v>
          </cell>
          <cell r="C7040" t="str">
            <v>Offenbach</v>
          </cell>
          <cell r="D7040" t="str">
            <v>Shell</v>
          </cell>
          <cell r="E7040">
            <v>214</v>
          </cell>
          <cell r="F7040">
            <v>9</v>
          </cell>
          <cell r="G7040" t="str">
            <v>€/MT</v>
          </cell>
          <cell r="H7040">
            <v>500</v>
          </cell>
          <cell r="I7040" t="str">
            <v>Euro</v>
          </cell>
          <cell r="J7040" t="str">
            <v>Eden</v>
          </cell>
          <cell r="K7040">
            <v>136007.70000000001</v>
          </cell>
          <cell r="L7040">
            <v>130518.6</v>
          </cell>
          <cell r="M7040">
            <v>500</v>
          </cell>
        </row>
        <row r="7041">
          <cell r="A7041">
            <v>38231</v>
          </cell>
          <cell r="B7041" t="str">
            <v>MeOH</v>
          </cell>
          <cell r="C7041" t="str">
            <v>Offenbach</v>
          </cell>
          <cell r="D7041" t="str">
            <v>Shell</v>
          </cell>
          <cell r="E7041">
            <v>214</v>
          </cell>
          <cell r="F7041">
            <v>9</v>
          </cell>
          <cell r="G7041" t="str">
            <v>€/MT</v>
          </cell>
          <cell r="H7041">
            <v>500</v>
          </cell>
          <cell r="I7041" t="str">
            <v>Euro</v>
          </cell>
          <cell r="J7041" t="str">
            <v>Eden</v>
          </cell>
          <cell r="K7041">
            <v>134602.79999999999</v>
          </cell>
          <cell r="L7041">
            <v>129170.40000000001</v>
          </cell>
          <cell r="M7041">
            <v>500</v>
          </cell>
        </row>
        <row r="7042">
          <cell r="A7042">
            <v>38261</v>
          </cell>
          <cell r="B7042" t="str">
            <v>MeOH</v>
          </cell>
          <cell r="C7042" t="str">
            <v>Offenbach</v>
          </cell>
          <cell r="D7042" t="str">
            <v>Shell</v>
          </cell>
          <cell r="E7042">
            <v>214</v>
          </cell>
          <cell r="F7042">
            <v>9</v>
          </cell>
          <cell r="G7042" t="str">
            <v>€/MT</v>
          </cell>
          <cell r="H7042">
            <v>500</v>
          </cell>
          <cell r="I7042" t="str">
            <v>Euro</v>
          </cell>
          <cell r="J7042" t="str">
            <v>Eden</v>
          </cell>
          <cell r="K7042">
            <v>134602.79999999999</v>
          </cell>
          <cell r="L7042">
            <v>129170.40000000001</v>
          </cell>
          <cell r="M7042">
            <v>500</v>
          </cell>
        </row>
        <row r="7043">
          <cell r="A7043">
            <v>38292</v>
          </cell>
          <cell r="B7043" t="str">
            <v>MeOH</v>
          </cell>
          <cell r="C7043" t="str">
            <v>Offenbach</v>
          </cell>
          <cell r="D7043" t="str">
            <v>Shell</v>
          </cell>
          <cell r="E7043">
            <v>214</v>
          </cell>
          <cell r="F7043">
            <v>9</v>
          </cell>
          <cell r="G7043" t="str">
            <v>€/MT</v>
          </cell>
          <cell r="H7043">
            <v>500</v>
          </cell>
          <cell r="I7043" t="str">
            <v>Euro</v>
          </cell>
          <cell r="J7043" t="str">
            <v>Eden</v>
          </cell>
          <cell r="K7043">
            <v>134602.79999999999</v>
          </cell>
          <cell r="L7043">
            <v>129170.40000000001</v>
          </cell>
          <cell r="M7043">
            <v>500</v>
          </cell>
        </row>
        <row r="7044">
          <cell r="A7044">
            <v>38322</v>
          </cell>
          <cell r="B7044" t="str">
            <v>MeOH</v>
          </cell>
          <cell r="C7044" t="str">
            <v>Offenbach</v>
          </cell>
          <cell r="D7044" t="str">
            <v>Shell</v>
          </cell>
          <cell r="E7044">
            <v>214</v>
          </cell>
          <cell r="F7044">
            <v>9</v>
          </cell>
          <cell r="G7044" t="str">
            <v>€/MT</v>
          </cell>
          <cell r="H7044">
            <v>500</v>
          </cell>
          <cell r="I7044" t="str">
            <v>Euro</v>
          </cell>
          <cell r="J7044" t="str">
            <v>Eden</v>
          </cell>
          <cell r="K7044">
            <v>134602.79999999999</v>
          </cell>
          <cell r="L7044">
            <v>129170.40000000001</v>
          </cell>
          <cell r="M7044">
            <v>500</v>
          </cell>
        </row>
        <row r="7045">
          <cell r="A7045">
            <v>38353</v>
          </cell>
          <cell r="B7045" t="str">
            <v>MeOH</v>
          </cell>
          <cell r="C7045" t="str">
            <v>Offenbach</v>
          </cell>
          <cell r="D7045" t="str">
            <v>Shell</v>
          </cell>
          <cell r="E7045">
            <v>214</v>
          </cell>
          <cell r="F7045">
            <v>9</v>
          </cell>
          <cell r="G7045" t="str">
            <v>€/MT</v>
          </cell>
          <cell r="H7045">
            <v>500</v>
          </cell>
          <cell r="I7045" t="str">
            <v>Euro</v>
          </cell>
          <cell r="J7045" t="str">
            <v>Eden</v>
          </cell>
          <cell r="K7045">
            <v>134602.79999999999</v>
          </cell>
          <cell r="L7045">
            <v>129170.40000000001</v>
          </cell>
          <cell r="M7045">
            <v>500</v>
          </cell>
        </row>
        <row r="7046">
          <cell r="A7046">
            <v>38384</v>
          </cell>
          <cell r="B7046" t="str">
            <v>MeOH</v>
          </cell>
          <cell r="C7046" t="str">
            <v>Offenbach</v>
          </cell>
          <cell r="D7046" t="str">
            <v>Shell</v>
          </cell>
          <cell r="E7046">
            <v>214</v>
          </cell>
          <cell r="F7046">
            <v>9</v>
          </cell>
          <cell r="G7046" t="str">
            <v>€/MT</v>
          </cell>
          <cell r="H7046">
            <v>500</v>
          </cell>
          <cell r="I7046" t="str">
            <v>Euro</v>
          </cell>
          <cell r="J7046" t="str">
            <v>Eden</v>
          </cell>
          <cell r="K7046">
            <v>134602.79999999999</v>
          </cell>
          <cell r="L7046">
            <v>129170.40000000001</v>
          </cell>
          <cell r="M7046">
            <v>500</v>
          </cell>
        </row>
        <row r="7047">
          <cell r="A7047">
            <v>38412</v>
          </cell>
          <cell r="B7047" t="str">
            <v>MeOH</v>
          </cell>
          <cell r="C7047" t="str">
            <v>Offenbach</v>
          </cell>
          <cell r="D7047" t="str">
            <v>Shell</v>
          </cell>
          <cell r="E7047">
            <v>214</v>
          </cell>
          <cell r="F7047">
            <v>9</v>
          </cell>
          <cell r="G7047" t="str">
            <v>€/MT</v>
          </cell>
          <cell r="H7047">
            <v>500</v>
          </cell>
          <cell r="I7047" t="str">
            <v>Euro</v>
          </cell>
          <cell r="J7047" t="str">
            <v>Eden</v>
          </cell>
          <cell r="K7047">
            <v>134602.79999999999</v>
          </cell>
          <cell r="L7047">
            <v>129170.40000000001</v>
          </cell>
          <cell r="M7047">
            <v>500</v>
          </cell>
        </row>
        <row r="7048">
          <cell r="A7048">
            <v>38443</v>
          </cell>
          <cell r="B7048" t="str">
            <v>MeOH</v>
          </cell>
          <cell r="C7048" t="str">
            <v>Offenbach</v>
          </cell>
          <cell r="D7048" t="str">
            <v>Shell</v>
          </cell>
          <cell r="E7048">
            <v>194</v>
          </cell>
          <cell r="F7048">
            <v>9</v>
          </cell>
          <cell r="G7048" t="str">
            <v>€/MT</v>
          </cell>
          <cell r="H7048">
            <v>500</v>
          </cell>
          <cell r="I7048" t="str">
            <v>Euro</v>
          </cell>
          <cell r="J7048" t="str">
            <v>Eden</v>
          </cell>
          <cell r="K7048">
            <v>122530.8</v>
          </cell>
          <cell r="L7048">
            <v>117098.40000000001</v>
          </cell>
          <cell r="M7048">
            <v>500</v>
          </cell>
        </row>
        <row r="7049">
          <cell r="A7049">
            <v>38473</v>
          </cell>
          <cell r="B7049" t="str">
            <v>MeOH</v>
          </cell>
          <cell r="C7049" t="str">
            <v>Offenbach</v>
          </cell>
          <cell r="D7049" t="str">
            <v>Shell</v>
          </cell>
          <cell r="E7049">
            <v>194</v>
          </cell>
          <cell r="F7049">
            <v>9</v>
          </cell>
          <cell r="G7049" t="str">
            <v>€/MT</v>
          </cell>
          <cell r="H7049">
            <v>500</v>
          </cell>
          <cell r="I7049" t="str">
            <v>Euro</v>
          </cell>
          <cell r="J7049" t="str">
            <v>Eden</v>
          </cell>
          <cell r="K7049">
            <v>122530.8</v>
          </cell>
          <cell r="L7049">
            <v>117098.40000000001</v>
          </cell>
          <cell r="M7049">
            <v>500</v>
          </cell>
        </row>
        <row r="7050">
          <cell r="A7050">
            <v>38504</v>
          </cell>
          <cell r="B7050" t="str">
            <v>MeOH</v>
          </cell>
          <cell r="C7050" t="str">
            <v>Offenbach</v>
          </cell>
          <cell r="D7050" t="str">
            <v>Shell</v>
          </cell>
          <cell r="E7050">
            <v>194</v>
          </cell>
          <cell r="F7050">
            <v>9</v>
          </cell>
          <cell r="G7050" t="str">
            <v>€/MT</v>
          </cell>
          <cell r="H7050">
            <v>500</v>
          </cell>
          <cell r="I7050" t="str">
            <v>Euro</v>
          </cell>
          <cell r="J7050" t="str">
            <v>Eden</v>
          </cell>
          <cell r="K7050">
            <v>122530.8</v>
          </cell>
          <cell r="L7050">
            <v>117098.40000000001</v>
          </cell>
          <cell r="M7050">
            <v>500</v>
          </cell>
        </row>
        <row r="7051">
          <cell r="A7051">
            <v>38534</v>
          </cell>
          <cell r="B7051" t="str">
            <v>MeOH</v>
          </cell>
          <cell r="C7051" t="str">
            <v>Offenbach</v>
          </cell>
          <cell r="D7051" t="str">
            <v>Shell</v>
          </cell>
          <cell r="E7051">
            <v>189</v>
          </cell>
          <cell r="F7051">
            <v>9</v>
          </cell>
          <cell r="G7051" t="str">
            <v>€/MT</v>
          </cell>
          <cell r="H7051">
            <v>500</v>
          </cell>
          <cell r="I7051" t="str">
            <v>Euro</v>
          </cell>
          <cell r="J7051" t="str">
            <v>Eden</v>
          </cell>
          <cell r="K7051">
            <v>119512.8</v>
          </cell>
          <cell r="L7051">
            <v>114080.40000000001</v>
          </cell>
          <cell r="M7051">
            <v>500</v>
          </cell>
        </row>
        <row r="7052">
          <cell r="A7052">
            <v>38565</v>
          </cell>
          <cell r="B7052" t="str">
            <v>MeOH</v>
          </cell>
          <cell r="C7052" t="str">
            <v>Offenbach</v>
          </cell>
          <cell r="D7052" t="str">
            <v>Shell</v>
          </cell>
          <cell r="E7052">
            <v>189</v>
          </cell>
          <cell r="F7052">
            <v>9</v>
          </cell>
          <cell r="G7052" t="str">
            <v>€/MT</v>
          </cell>
          <cell r="H7052">
            <v>500</v>
          </cell>
          <cell r="I7052" t="str">
            <v>Euro</v>
          </cell>
          <cell r="J7052" t="str">
            <v>Eden</v>
          </cell>
          <cell r="K7052">
            <v>119512.8</v>
          </cell>
          <cell r="L7052">
            <v>114080.40000000001</v>
          </cell>
          <cell r="M7052">
            <v>500</v>
          </cell>
        </row>
        <row r="7053">
          <cell r="A7053">
            <v>38596</v>
          </cell>
          <cell r="B7053" t="str">
            <v>MeOH</v>
          </cell>
          <cell r="C7053" t="str">
            <v>Offenbach</v>
          </cell>
          <cell r="D7053" t="str">
            <v>Shell</v>
          </cell>
          <cell r="E7053">
            <v>189</v>
          </cell>
          <cell r="F7053">
            <v>9</v>
          </cell>
          <cell r="G7053" t="str">
            <v>€/MT</v>
          </cell>
          <cell r="H7053">
            <v>500</v>
          </cell>
          <cell r="I7053" t="str">
            <v>Euro</v>
          </cell>
          <cell r="J7053" t="str">
            <v>Eden</v>
          </cell>
          <cell r="K7053">
            <v>119512.8</v>
          </cell>
          <cell r="L7053">
            <v>114080.40000000001</v>
          </cell>
          <cell r="M7053">
            <v>500</v>
          </cell>
        </row>
        <row r="7054">
          <cell r="A7054">
            <v>38626</v>
          </cell>
          <cell r="B7054" t="str">
            <v>MeOH</v>
          </cell>
          <cell r="C7054" t="str">
            <v>Offenbach</v>
          </cell>
          <cell r="D7054" t="str">
            <v>Shell</v>
          </cell>
          <cell r="E7054">
            <v>189</v>
          </cell>
          <cell r="F7054">
            <v>9</v>
          </cell>
          <cell r="G7054" t="str">
            <v>€/MT</v>
          </cell>
          <cell r="H7054">
            <v>500</v>
          </cell>
          <cell r="I7054" t="str">
            <v>Euro</v>
          </cell>
          <cell r="J7054" t="str">
            <v>Eden</v>
          </cell>
          <cell r="K7054">
            <v>119512.8</v>
          </cell>
          <cell r="L7054">
            <v>114080.40000000001</v>
          </cell>
          <cell r="M7054">
            <v>500</v>
          </cell>
        </row>
        <row r="7055">
          <cell r="A7055">
            <v>38657</v>
          </cell>
          <cell r="B7055" t="str">
            <v>MeOH</v>
          </cell>
          <cell r="C7055" t="str">
            <v>Offenbach</v>
          </cell>
          <cell r="D7055" t="str">
            <v>Shell</v>
          </cell>
          <cell r="E7055">
            <v>189</v>
          </cell>
          <cell r="F7055">
            <v>9</v>
          </cell>
          <cell r="G7055" t="str">
            <v>€/MT</v>
          </cell>
          <cell r="H7055">
            <v>500</v>
          </cell>
          <cell r="I7055" t="str">
            <v>Euro</v>
          </cell>
          <cell r="J7055" t="str">
            <v>Eden</v>
          </cell>
          <cell r="K7055">
            <v>119512.8</v>
          </cell>
          <cell r="L7055">
            <v>114080.40000000001</v>
          </cell>
          <cell r="M7055">
            <v>500</v>
          </cell>
        </row>
        <row r="7056">
          <cell r="A7056">
            <v>38687</v>
          </cell>
          <cell r="B7056" t="str">
            <v>MeOH</v>
          </cell>
          <cell r="C7056" t="str">
            <v>Offenbach</v>
          </cell>
          <cell r="D7056" t="str">
            <v>Shell</v>
          </cell>
          <cell r="E7056">
            <v>189</v>
          </cell>
          <cell r="F7056">
            <v>9</v>
          </cell>
          <cell r="G7056" t="str">
            <v>€/MT</v>
          </cell>
          <cell r="H7056">
            <v>500</v>
          </cell>
          <cell r="I7056" t="str">
            <v>Euro</v>
          </cell>
          <cell r="J7056" t="str">
            <v>Eden</v>
          </cell>
          <cell r="K7056">
            <v>119512.8</v>
          </cell>
          <cell r="L7056">
            <v>114080.40000000001</v>
          </cell>
          <cell r="M7056">
            <v>500</v>
          </cell>
        </row>
        <row r="7057">
          <cell r="A7057">
            <v>38200</v>
          </cell>
          <cell r="B7057" t="str">
            <v>MeOH</v>
          </cell>
          <cell r="C7057" t="str">
            <v>Vlissingen</v>
          </cell>
          <cell r="D7057" t="str">
            <v>DuPontSA</v>
          </cell>
          <cell r="E7057">
            <v>198</v>
          </cell>
          <cell r="F7057">
            <v>22.5</v>
          </cell>
          <cell r="G7057" t="str">
            <v>€/MT</v>
          </cell>
          <cell r="H7057">
            <v>720</v>
          </cell>
          <cell r="I7057" t="str">
            <v>Euro</v>
          </cell>
          <cell r="J7057" t="str">
            <v>Eden</v>
          </cell>
          <cell r="K7057">
            <v>193655.44799999997</v>
          </cell>
          <cell r="L7057">
            <v>173894.68799999999</v>
          </cell>
          <cell r="M7057">
            <v>720</v>
          </cell>
        </row>
        <row r="7058">
          <cell r="A7058">
            <v>38231</v>
          </cell>
          <cell r="B7058" t="str">
            <v>MeOH</v>
          </cell>
          <cell r="C7058" t="str">
            <v>Vlissingen</v>
          </cell>
          <cell r="D7058" t="str">
            <v>DuPontSA</v>
          </cell>
          <cell r="E7058">
            <v>198</v>
          </cell>
          <cell r="F7058">
            <v>22.5</v>
          </cell>
          <cell r="G7058" t="str">
            <v>€/MT</v>
          </cell>
          <cell r="H7058">
            <v>720</v>
          </cell>
          <cell r="I7058" t="str">
            <v>Euro</v>
          </cell>
          <cell r="J7058" t="str">
            <v>Eden</v>
          </cell>
          <cell r="K7058">
            <v>191655.07200000001</v>
          </cell>
          <cell r="L7058">
            <v>172098.432</v>
          </cell>
          <cell r="M7058">
            <v>720</v>
          </cell>
        </row>
        <row r="7059">
          <cell r="A7059">
            <v>38261</v>
          </cell>
          <cell r="B7059" t="str">
            <v>MeOH</v>
          </cell>
          <cell r="C7059" t="str">
            <v>Vlissingen</v>
          </cell>
          <cell r="D7059" t="str">
            <v>DuPontSA</v>
          </cell>
          <cell r="E7059">
            <v>198</v>
          </cell>
          <cell r="F7059">
            <v>22.5</v>
          </cell>
          <cell r="G7059" t="str">
            <v>€/MT</v>
          </cell>
          <cell r="H7059">
            <v>720</v>
          </cell>
          <cell r="I7059" t="str">
            <v>Euro</v>
          </cell>
          <cell r="J7059" t="str">
            <v>Eden</v>
          </cell>
          <cell r="K7059">
            <v>191655.07200000001</v>
          </cell>
          <cell r="L7059">
            <v>172098.432</v>
          </cell>
          <cell r="M7059">
            <v>720</v>
          </cell>
        </row>
        <row r="7060">
          <cell r="A7060">
            <v>38292</v>
          </cell>
          <cell r="B7060" t="str">
            <v>MeOH</v>
          </cell>
          <cell r="C7060" t="str">
            <v>Vlissingen</v>
          </cell>
          <cell r="D7060" t="str">
            <v>DuPontSA</v>
          </cell>
          <cell r="E7060">
            <v>198</v>
          </cell>
          <cell r="F7060">
            <v>22.5</v>
          </cell>
          <cell r="G7060" t="str">
            <v>€/MT</v>
          </cell>
          <cell r="H7060">
            <v>720</v>
          </cell>
          <cell r="I7060" t="str">
            <v>Euro</v>
          </cell>
          <cell r="J7060" t="str">
            <v>Eden</v>
          </cell>
          <cell r="K7060">
            <v>191655.07200000001</v>
          </cell>
          <cell r="L7060">
            <v>172098.432</v>
          </cell>
          <cell r="M7060">
            <v>720</v>
          </cell>
        </row>
        <row r="7061">
          <cell r="A7061">
            <v>38322</v>
          </cell>
          <cell r="B7061" t="str">
            <v>MeOH</v>
          </cell>
          <cell r="C7061" t="str">
            <v>Vlissingen</v>
          </cell>
          <cell r="D7061" t="str">
            <v>DuPontSA</v>
          </cell>
          <cell r="E7061">
            <v>198</v>
          </cell>
          <cell r="F7061">
            <v>22.5</v>
          </cell>
          <cell r="G7061" t="str">
            <v>€/MT</v>
          </cell>
          <cell r="H7061">
            <v>720</v>
          </cell>
          <cell r="I7061" t="str">
            <v>Euro</v>
          </cell>
          <cell r="J7061" t="str">
            <v>Eden</v>
          </cell>
          <cell r="K7061">
            <v>191655.07200000001</v>
          </cell>
          <cell r="L7061">
            <v>172098.432</v>
          </cell>
          <cell r="M7061">
            <v>720</v>
          </cell>
        </row>
        <row r="7062">
          <cell r="A7062">
            <v>38353</v>
          </cell>
          <cell r="B7062" t="str">
            <v>MeOH</v>
          </cell>
          <cell r="C7062" t="str">
            <v>Vlissingen</v>
          </cell>
          <cell r="D7062" t="str">
            <v>DuPontSA</v>
          </cell>
          <cell r="E7062">
            <v>198</v>
          </cell>
          <cell r="F7062">
            <v>22.5</v>
          </cell>
          <cell r="G7062" t="str">
            <v>€/MT</v>
          </cell>
          <cell r="H7062">
            <v>720</v>
          </cell>
          <cell r="I7062" t="str">
            <v>Euro</v>
          </cell>
          <cell r="J7062" t="str">
            <v>Eden</v>
          </cell>
          <cell r="K7062">
            <v>191655.07200000001</v>
          </cell>
          <cell r="L7062">
            <v>172098.432</v>
          </cell>
          <cell r="M7062">
            <v>720</v>
          </cell>
        </row>
        <row r="7063">
          <cell r="A7063">
            <v>38384</v>
          </cell>
          <cell r="B7063" t="str">
            <v>MeOH</v>
          </cell>
          <cell r="C7063" t="str">
            <v>Vlissingen</v>
          </cell>
          <cell r="D7063" t="str">
            <v>DuPontSA</v>
          </cell>
          <cell r="E7063">
            <v>198</v>
          </cell>
          <cell r="F7063">
            <v>22.5</v>
          </cell>
          <cell r="G7063" t="str">
            <v>€/MT</v>
          </cell>
          <cell r="H7063">
            <v>720</v>
          </cell>
          <cell r="I7063" t="str">
            <v>Euro</v>
          </cell>
          <cell r="J7063" t="str">
            <v>Eden</v>
          </cell>
          <cell r="K7063">
            <v>191655.07200000001</v>
          </cell>
          <cell r="L7063">
            <v>172098.432</v>
          </cell>
          <cell r="M7063">
            <v>720</v>
          </cell>
        </row>
        <row r="7064">
          <cell r="A7064">
            <v>38412</v>
          </cell>
          <cell r="B7064" t="str">
            <v>MeOH</v>
          </cell>
          <cell r="C7064" t="str">
            <v>Vlissingen</v>
          </cell>
          <cell r="D7064" t="str">
            <v>DuPontSA</v>
          </cell>
          <cell r="E7064">
            <v>198</v>
          </cell>
          <cell r="F7064">
            <v>22.5</v>
          </cell>
          <cell r="G7064" t="str">
            <v>€/MT</v>
          </cell>
          <cell r="H7064">
            <v>720</v>
          </cell>
          <cell r="I7064" t="str">
            <v>Euro</v>
          </cell>
          <cell r="J7064" t="str">
            <v>Eden</v>
          </cell>
          <cell r="K7064">
            <v>191655.07200000001</v>
          </cell>
          <cell r="L7064">
            <v>172098.432</v>
          </cell>
          <cell r="M7064">
            <v>720</v>
          </cell>
        </row>
        <row r="7065">
          <cell r="A7065">
            <v>38443</v>
          </cell>
          <cell r="B7065" t="str">
            <v>MeOH</v>
          </cell>
          <cell r="C7065" t="str">
            <v>Vlissingen</v>
          </cell>
          <cell r="D7065" t="str">
            <v>DuPontSA</v>
          </cell>
          <cell r="E7065">
            <v>178</v>
          </cell>
          <cell r="F7065">
            <v>22.5</v>
          </cell>
          <cell r="G7065" t="str">
            <v>€/MT</v>
          </cell>
          <cell r="H7065">
            <v>720</v>
          </cell>
          <cell r="I7065" t="str">
            <v>Euro</v>
          </cell>
          <cell r="J7065" t="str">
            <v>Eden</v>
          </cell>
          <cell r="K7065">
            <v>174271.39199999999</v>
          </cell>
          <cell r="L7065">
            <v>154714.75200000001</v>
          </cell>
          <cell r="M7065">
            <v>720</v>
          </cell>
        </row>
        <row r="7066">
          <cell r="A7066">
            <v>38473</v>
          </cell>
          <cell r="B7066" t="str">
            <v>MeOH</v>
          </cell>
          <cell r="C7066" t="str">
            <v>Vlissingen</v>
          </cell>
          <cell r="D7066" t="str">
            <v>DuPontSA</v>
          </cell>
          <cell r="E7066">
            <v>178</v>
          </cell>
          <cell r="F7066">
            <v>22.5</v>
          </cell>
          <cell r="G7066" t="str">
            <v>€/MT</v>
          </cell>
          <cell r="H7066">
            <v>720</v>
          </cell>
          <cell r="I7066" t="str">
            <v>Euro</v>
          </cell>
          <cell r="J7066" t="str">
            <v>Eden</v>
          </cell>
          <cell r="K7066">
            <v>174271.39199999999</v>
          </cell>
          <cell r="L7066">
            <v>154714.75200000001</v>
          </cell>
          <cell r="M7066">
            <v>720</v>
          </cell>
        </row>
        <row r="7067">
          <cell r="A7067">
            <v>38504</v>
          </cell>
          <cell r="B7067" t="str">
            <v>MeOH</v>
          </cell>
          <cell r="C7067" t="str">
            <v>Vlissingen</v>
          </cell>
          <cell r="D7067" t="str">
            <v>DuPontSA</v>
          </cell>
          <cell r="E7067">
            <v>178</v>
          </cell>
          <cell r="F7067">
            <v>22.5</v>
          </cell>
          <cell r="G7067" t="str">
            <v>€/MT</v>
          </cell>
          <cell r="H7067">
            <v>720</v>
          </cell>
          <cell r="I7067" t="str">
            <v>Euro</v>
          </cell>
          <cell r="J7067" t="str">
            <v>Eden</v>
          </cell>
          <cell r="K7067">
            <v>174271.39199999999</v>
          </cell>
          <cell r="L7067">
            <v>154714.75200000001</v>
          </cell>
          <cell r="M7067">
            <v>720</v>
          </cell>
        </row>
        <row r="7068">
          <cell r="A7068">
            <v>38534</v>
          </cell>
          <cell r="B7068" t="str">
            <v>MeOH</v>
          </cell>
          <cell r="C7068" t="str">
            <v>Vlissingen</v>
          </cell>
          <cell r="D7068" t="str">
            <v>DuPontSA</v>
          </cell>
          <cell r="E7068">
            <v>173</v>
          </cell>
          <cell r="F7068">
            <v>22.5</v>
          </cell>
          <cell r="G7068" t="str">
            <v>€/MT</v>
          </cell>
          <cell r="H7068">
            <v>720</v>
          </cell>
          <cell r="I7068" t="str">
            <v>Euro</v>
          </cell>
          <cell r="J7068" t="str">
            <v>Eden</v>
          </cell>
          <cell r="K7068">
            <v>169925.47200000001</v>
          </cell>
          <cell r="L7068">
            <v>150368.83199999999</v>
          </cell>
          <cell r="M7068">
            <v>720</v>
          </cell>
        </row>
        <row r="7069">
          <cell r="A7069">
            <v>38565</v>
          </cell>
          <cell r="B7069" t="str">
            <v>MeOH</v>
          </cell>
          <cell r="C7069" t="str">
            <v>Vlissingen</v>
          </cell>
          <cell r="D7069" t="str">
            <v>DuPontSA</v>
          </cell>
          <cell r="E7069">
            <v>173</v>
          </cell>
          <cell r="F7069">
            <v>22.5</v>
          </cell>
          <cell r="G7069" t="str">
            <v>€/MT</v>
          </cell>
          <cell r="H7069">
            <v>720</v>
          </cell>
          <cell r="I7069" t="str">
            <v>Euro</v>
          </cell>
          <cell r="J7069" t="str">
            <v>Eden</v>
          </cell>
          <cell r="K7069">
            <v>169925.47200000001</v>
          </cell>
          <cell r="L7069">
            <v>150368.83199999999</v>
          </cell>
          <cell r="M7069">
            <v>720</v>
          </cell>
        </row>
        <row r="7070">
          <cell r="A7070">
            <v>38596</v>
          </cell>
          <cell r="B7070" t="str">
            <v>MeOH</v>
          </cell>
          <cell r="C7070" t="str">
            <v>Vlissingen</v>
          </cell>
          <cell r="D7070" t="str">
            <v>DuPontSA</v>
          </cell>
          <cell r="E7070">
            <v>173</v>
          </cell>
          <cell r="F7070">
            <v>22.5</v>
          </cell>
          <cell r="G7070" t="str">
            <v>€/MT</v>
          </cell>
          <cell r="H7070">
            <v>720</v>
          </cell>
          <cell r="I7070" t="str">
            <v>Euro</v>
          </cell>
          <cell r="J7070" t="str">
            <v>Eden</v>
          </cell>
          <cell r="K7070">
            <v>169925.47200000001</v>
          </cell>
          <cell r="L7070">
            <v>150368.83199999999</v>
          </cell>
          <cell r="M7070">
            <v>720</v>
          </cell>
        </row>
        <row r="7071">
          <cell r="A7071">
            <v>38626</v>
          </cell>
          <cell r="B7071" t="str">
            <v>MeOH</v>
          </cell>
          <cell r="C7071" t="str">
            <v>Vlissingen</v>
          </cell>
          <cell r="D7071" t="str">
            <v>DuPontSA</v>
          </cell>
          <cell r="E7071">
            <v>173</v>
          </cell>
          <cell r="F7071">
            <v>22.5</v>
          </cell>
          <cell r="G7071" t="str">
            <v>€/MT</v>
          </cell>
          <cell r="H7071">
            <v>720</v>
          </cell>
          <cell r="I7071" t="str">
            <v>Euro</v>
          </cell>
          <cell r="J7071" t="str">
            <v>Eden</v>
          </cell>
          <cell r="K7071">
            <v>169925.47200000001</v>
          </cell>
          <cell r="L7071">
            <v>150368.83199999999</v>
          </cell>
          <cell r="M7071">
            <v>720</v>
          </cell>
        </row>
        <row r="7072">
          <cell r="A7072">
            <v>38657</v>
          </cell>
          <cell r="B7072" t="str">
            <v>MeOH</v>
          </cell>
          <cell r="C7072" t="str">
            <v>Vlissingen</v>
          </cell>
          <cell r="D7072" t="str">
            <v>DuPontSA</v>
          </cell>
          <cell r="E7072">
            <v>173</v>
          </cell>
          <cell r="F7072">
            <v>22.5</v>
          </cell>
          <cell r="G7072" t="str">
            <v>€/MT</v>
          </cell>
          <cell r="H7072">
            <v>720</v>
          </cell>
          <cell r="I7072" t="str">
            <v>Euro</v>
          </cell>
          <cell r="J7072" t="str">
            <v>Eden</v>
          </cell>
          <cell r="K7072">
            <v>169925.47200000001</v>
          </cell>
          <cell r="L7072">
            <v>150368.83199999999</v>
          </cell>
          <cell r="M7072">
            <v>720</v>
          </cell>
        </row>
        <row r="7073">
          <cell r="A7073">
            <v>38687</v>
          </cell>
          <cell r="B7073" t="str">
            <v>MeOH</v>
          </cell>
          <cell r="C7073" t="str">
            <v>Vlissingen</v>
          </cell>
          <cell r="D7073" t="str">
            <v>DuPontSA</v>
          </cell>
          <cell r="E7073">
            <v>173</v>
          </cell>
          <cell r="F7073">
            <v>22.5</v>
          </cell>
          <cell r="G7073" t="str">
            <v>€/MT</v>
          </cell>
          <cell r="H7073">
            <v>720</v>
          </cell>
          <cell r="I7073" t="str">
            <v>Euro</v>
          </cell>
          <cell r="J7073" t="str">
            <v>Eden</v>
          </cell>
          <cell r="K7073">
            <v>169925.47200000001</v>
          </cell>
          <cell r="L7073">
            <v>150368.83199999999</v>
          </cell>
          <cell r="M7073">
            <v>720</v>
          </cell>
        </row>
        <row r="7074">
          <cell r="A7074">
            <v>38200</v>
          </cell>
          <cell r="B7074" t="str">
            <v>MeOH</v>
          </cell>
          <cell r="C7074" t="str">
            <v>Vlissingen</v>
          </cell>
          <cell r="D7074" t="str">
            <v>Methanor</v>
          </cell>
          <cell r="E7074">
            <v>210.45</v>
          </cell>
          <cell r="F7074">
            <v>5.5</v>
          </cell>
          <cell r="G7074" t="str">
            <v>€/MT</v>
          </cell>
          <cell r="H7074">
            <v>1050</v>
          </cell>
          <cell r="I7074" t="str">
            <v>Euro</v>
          </cell>
          <cell r="J7074" t="str">
            <v>Eden</v>
          </cell>
          <cell r="K7074">
            <v>276586.60049999994</v>
          </cell>
          <cell r="L7074">
            <v>269542.25549999997</v>
          </cell>
          <cell r="M7074">
            <v>1050</v>
          </cell>
        </row>
        <row r="7075">
          <cell r="A7075">
            <v>38231</v>
          </cell>
          <cell r="B7075" t="str">
            <v>MeOH</v>
          </cell>
          <cell r="C7075" t="str">
            <v>Vlissingen</v>
          </cell>
          <cell r="D7075" t="str">
            <v>Methanor</v>
          </cell>
          <cell r="E7075">
            <v>210.45</v>
          </cell>
          <cell r="F7075">
            <v>5.5</v>
          </cell>
          <cell r="G7075" t="str">
            <v>€/MT</v>
          </cell>
          <cell r="H7075">
            <v>2100</v>
          </cell>
          <cell r="I7075" t="str">
            <v>Euro</v>
          </cell>
          <cell r="J7075" t="str">
            <v>Eden</v>
          </cell>
          <cell r="K7075">
            <v>547459.16399999999</v>
          </cell>
          <cell r="L7075">
            <v>533516.00400000007</v>
          </cell>
          <cell r="M7075">
            <v>2100</v>
          </cell>
        </row>
        <row r="7076">
          <cell r="A7076">
            <v>38261</v>
          </cell>
          <cell r="B7076" t="str">
            <v>MeOH</v>
          </cell>
          <cell r="C7076" t="str">
            <v>Vlissingen</v>
          </cell>
          <cell r="D7076" t="str">
            <v>Methanor</v>
          </cell>
          <cell r="E7076">
            <v>210.45000000000002</v>
          </cell>
          <cell r="F7076">
            <v>5.5</v>
          </cell>
          <cell r="G7076" t="str">
            <v>€/MT</v>
          </cell>
          <cell r="H7076">
            <v>2100</v>
          </cell>
          <cell r="I7076" t="str">
            <v>Euro</v>
          </cell>
          <cell r="J7076" t="str">
            <v>Eden</v>
          </cell>
          <cell r="K7076">
            <v>547459.16400000011</v>
          </cell>
          <cell r="L7076">
            <v>533516.00400000007</v>
          </cell>
          <cell r="M7076">
            <v>2100</v>
          </cell>
        </row>
        <row r="7077">
          <cell r="A7077">
            <v>38292</v>
          </cell>
          <cell r="B7077" t="str">
            <v>MeOH</v>
          </cell>
          <cell r="C7077" t="str">
            <v>Vlissingen</v>
          </cell>
          <cell r="D7077" t="str">
            <v>Methanor</v>
          </cell>
          <cell r="E7077">
            <v>210.45000000000002</v>
          </cell>
          <cell r="F7077">
            <v>5.5</v>
          </cell>
          <cell r="G7077" t="str">
            <v>€/MT</v>
          </cell>
          <cell r="H7077">
            <v>1050</v>
          </cell>
          <cell r="I7077" t="str">
            <v>Euro</v>
          </cell>
          <cell r="J7077" t="str">
            <v>Eden</v>
          </cell>
          <cell r="K7077">
            <v>273729.58200000005</v>
          </cell>
          <cell r="L7077">
            <v>266758.00200000004</v>
          </cell>
          <cell r="M7077">
            <v>1050</v>
          </cell>
        </row>
        <row r="7078">
          <cell r="A7078">
            <v>38322</v>
          </cell>
          <cell r="B7078" t="str">
            <v>MeOH</v>
          </cell>
          <cell r="C7078" t="str">
            <v>Vlissingen</v>
          </cell>
          <cell r="D7078" t="str">
            <v>Methanor</v>
          </cell>
          <cell r="E7078">
            <v>210.45000000000002</v>
          </cell>
          <cell r="F7078">
            <v>5.5</v>
          </cell>
          <cell r="G7078" t="str">
            <v>€/MT</v>
          </cell>
          <cell r="H7078">
            <v>1050</v>
          </cell>
          <cell r="I7078" t="str">
            <v>Euro</v>
          </cell>
          <cell r="J7078" t="str">
            <v>Eden</v>
          </cell>
          <cell r="K7078">
            <v>273729.58200000005</v>
          </cell>
          <cell r="L7078">
            <v>266758.00200000004</v>
          </cell>
          <cell r="M7078">
            <v>1050</v>
          </cell>
        </row>
        <row r="7079">
          <cell r="A7079">
            <v>38353</v>
          </cell>
          <cell r="B7079" t="str">
            <v>MeOH</v>
          </cell>
          <cell r="C7079" t="str">
            <v>Vlissingen</v>
          </cell>
          <cell r="D7079" t="str">
            <v>Methanor</v>
          </cell>
          <cell r="E7079">
            <v>210.45000000000002</v>
          </cell>
          <cell r="F7079">
            <v>5.5</v>
          </cell>
          <cell r="G7079" t="str">
            <v>€/MT</v>
          </cell>
          <cell r="H7079">
            <v>1050</v>
          </cell>
          <cell r="I7079" t="str">
            <v>Euro</v>
          </cell>
          <cell r="J7079" t="str">
            <v>Eden</v>
          </cell>
          <cell r="K7079">
            <v>273729.58200000005</v>
          </cell>
          <cell r="L7079">
            <v>266758.00200000004</v>
          </cell>
          <cell r="M7079">
            <v>1050</v>
          </cell>
        </row>
        <row r="7080">
          <cell r="A7080">
            <v>38384</v>
          </cell>
          <cell r="B7080" t="str">
            <v>MeOH</v>
          </cell>
          <cell r="C7080" t="str">
            <v>Vlissingen</v>
          </cell>
          <cell r="D7080" t="str">
            <v>Methanor</v>
          </cell>
          <cell r="E7080">
            <v>210.45000000000002</v>
          </cell>
          <cell r="F7080">
            <v>5.5</v>
          </cell>
          <cell r="G7080" t="str">
            <v>€/MT</v>
          </cell>
          <cell r="H7080">
            <v>2100</v>
          </cell>
          <cell r="I7080" t="str">
            <v>Euro</v>
          </cell>
          <cell r="J7080" t="str">
            <v>Eden</v>
          </cell>
          <cell r="K7080">
            <v>547459.16400000011</v>
          </cell>
          <cell r="L7080">
            <v>533516.00400000007</v>
          </cell>
          <cell r="M7080">
            <v>2100</v>
          </cell>
        </row>
        <row r="7081">
          <cell r="A7081">
            <v>38412</v>
          </cell>
          <cell r="B7081" t="str">
            <v>MeOH</v>
          </cell>
          <cell r="C7081" t="str">
            <v>Vlissingen</v>
          </cell>
          <cell r="D7081" t="str">
            <v>Methanor</v>
          </cell>
          <cell r="E7081">
            <v>210.45000000000002</v>
          </cell>
          <cell r="F7081">
            <v>5.5</v>
          </cell>
          <cell r="G7081" t="str">
            <v>€/MT</v>
          </cell>
          <cell r="H7081">
            <v>1050</v>
          </cell>
          <cell r="I7081" t="str">
            <v>Euro</v>
          </cell>
          <cell r="J7081" t="str">
            <v>Eden</v>
          </cell>
          <cell r="K7081">
            <v>273729.58200000005</v>
          </cell>
          <cell r="L7081">
            <v>266758.00200000004</v>
          </cell>
          <cell r="M7081">
            <v>1050</v>
          </cell>
        </row>
        <row r="7082">
          <cell r="A7082">
            <v>38443</v>
          </cell>
          <cell r="B7082" t="str">
            <v>MeOH</v>
          </cell>
          <cell r="C7082" t="str">
            <v>Vlissingen</v>
          </cell>
          <cell r="D7082" t="str">
            <v>Methanor</v>
          </cell>
          <cell r="E7082">
            <v>192.15</v>
          </cell>
          <cell r="F7082">
            <v>5.5</v>
          </cell>
          <cell r="G7082" t="str">
            <v>€/MT</v>
          </cell>
          <cell r="H7082">
            <v>1050</v>
          </cell>
          <cell r="I7082" t="str">
            <v>Euro</v>
          </cell>
          <cell r="J7082" t="str">
            <v>Eden</v>
          </cell>
          <cell r="K7082">
            <v>250533.234</v>
          </cell>
          <cell r="L7082">
            <v>243561.65400000001</v>
          </cell>
          <cell r="M7082">
            <v>1050</v>
          </cell>
        </row>
        <row r="7083">
          <cell r="A7083">
            <v>38473</v>
          </cell>
          <cell r="B7083" t="str">
            <v>MeOH</v>
          </cell>
          <cell r="C7083" t="str">
            <v>Vlissingen</v>
          </cell>
          <cell r="D7083" t="str">
            <v>Methanor</v>
          </cell>
          <cell r="E7083">
            <v>192.15</v>
          </cell>
          <cell r="F7083">
            <v>5.5</v>
          </cell>
          <cell r="G7083" t="str">
            <v>€/MT</v>
          </cell>
          <cell r="H7083">
            <v>2100</v>
          </cell>
          <cell r="I7083" t="str">
            <v>Euro</v>
          </cell>
          <cell r="J7083" t="str">
            <v>Eden</v>
          </cell>
          <cell r="K7083">
            <v>501066.46799999999</v>
          </cell>
          <cell r="L7083">
            <v>487123.30800000002</v>
          </cell>
          <cell r="M7083">
            <v>2100</v>
          </cell>
        </row>
        <row r="7084">
          <cell r="A7084">
            <v>38504</v>
          </cell>
          <cell r="B7084" t="str">
            <v>MeOH</v>
          </cell>
          <cell r="C7084" t="str">
            <v>Vlissingen</v>
          </cell>
          <cell r="D7084" t="str">
            <v>Methanor</v>
          </cell>
          <cell r="E7084">
            <v>192.15</v>
          </cell>
          <cell r="F7084">
            <v>5.5</v>
          </cell>
          <cell r="G7084" t="str">
            <v>€/MT</v>
          </cell>
          <cell r="H7084">
            <v>1050</v>
          </cell>
          <cell r="I7084" t="str">
            <v>Euro</v>
          </cell>
          <cell r="J7084" t="str">
            <v>Eden</v>
          </cell>
          <cell r="K7084">
            <v>250533.234</v>
          </cell>
          <cell r="L7084">
            <v>243561.65400000001</v>
          </cell>
          <cell r="M7084">
            <v>1050</v>
          </cell>
        </row>
        <row r="7085">
          <cell r="A7085">
            <v>38534</v>
          </cell>
          <cell r="B7085" t="str">
            <v>MeOH</v>
          </cell>
          <cell r="C7085" t="str">
            <v>Vlissingen</v>
          </cell>
          <cell r="D7085" t="str">
            <v>Methanor</v>
          </cell>
          <cell r="E7085">
            <v>187.57500000000002</v>
          </cell>
          <cell r="F7085">
            <v>5.5</v>
          </cell>
          <cell r="G7085" t="str">
            <v>€/MT</v>
          </cell>
          <cell r="H7085">
            <v>1050</v>
          </cell>
          <cell r="I7085" t="str">
            <v>Euro</v>
          </cell>
          <cell r="J7085" t="str">
            <v>Eden</v>
          </cell>
          <cell r="K7085">
            <v>244734.14700000003</v>
          </cell>
          <cell r="L7085">
            <v>237762.56700000004</v>
          </cell>
          <cell r="M7085">
            <v>1050</v>
          </cell>
        </row>
        <row r="7086">
          <cell r="A7086">
            <v>38565</v>
          </cell>
          <cell r="B7086" t="str">
            <v>MeOH</v>
          </cell>
          <cell r="C7086" t="str">
            <v>Vlissingen</v>
          </cell>
          <cell r="D7086" t="str">
            <v>Methanor</v>
          </cell>
          <cell r="E7086">
            <v>187.57500000000002</v>
          </cell>
          <cell r="F7086">
            <v>5.5</v>
          </cell>
          <cell r="G7086" t="str">
            <v>€/MT</v>
          </cell>
          <cell r="H7086">
            <v>2100</v>
          </cell>
          <cell r="I7086" t="str">
            <v>Euro</v>
          </cell>
          <cell r="J7086" t="str">
            <v>Eden</v>
          </cell>
          <cell r="K7086">
            <v>489468.29400000005</v>
          </cell>
          <cell r="L7086">
            <v>475525.13400000008</v>
          </cell>
          <cell r="M7086">
            <v>2100</v>
          </cell>
        </row>
        <row r="7087">
          <cell r="A7087">
            <v>38596</v>
          </cell>
          <cell r="B7087" t="str">
            <v>MeOH</v>
          </cell>
          <cell r="C7087" t="str">
            <v>Vlissingen</v>
          </cell>
          <cell r="D7087" t="str">
            <v>Methanor</v>
          </cell>
          <cell r="E7087">
            <v>187.57500000000002</v>
          </cell>
          <cell r="F7087">
            <v>5.5</v>
          </cell>
          <cell r="G7087" t="str">
            <v>€/MT</v>
          </cell>
          <cell r="H7087">
            <v>1050</v>
          </cell>
          <cell r="I7087" t="str">
            <v>Euro</v>
          </cell>
          <cell r="J7087" t="str">
            <v>Eden</v>
          </cell>
          <cell r="K7087">
            <v>244734.14700000003</v>
          </cell>
          <cell r="L7087">
            <v>237762.56700000004</v>
          </cell>
          <cell r="M7087">
            <v>1050</v>
          </cell>
        </row>
        <row r="7088">
          <cell r="A7088">
            <v>38626</v>
          </cell>
          <cell r="B7088" t="str">
            <v>MeOH</v>
          </cell>
          <cell r="C7088" t="str">
            <v>Vlissingen</v>
          </cell>
          <cell r="D7088" t="str">
            <v>Methanor</v>
          </cell>
          <cell r="E7088">
            <v>187.57500000000002</v>
          </cell>
          <cell r="F7088">
            <v>5.5</v>
          </cell>
          <cell r="G7088" t="str">
            <v>€/MT</v>
          </cell>
          <cell r="H7088">
            <v>1050</v>
          </cell>
          <cell r="I7088" t="str">
            <v>Euro</v>
          </cell>
          <cell r="J7088" t="str">
            <v>Eden</v>
          </cell>
          <cell r="K7088">
            <v>244734.14700000003</v>
          </cell>
          <cell r="L7088">
            <v>237762.56700000004</v>
          </cell>
          <cell r="M7088">
            <v>1050</v>
          </cell>
        </row>
        <row r="7089">
          <cell r="A7089">
            <v>38657</v>
          </cell>
          <cell r="B7089" t="str">
            <v>MeOH</v>
          </cell>
          <cell r="C7089" t="str">
            <v>Vlissingen</v>
          </cell>
          <cell r="D7089" t="str">
            <v>Methanor</v>
          </cell>
          <cell r="E7089">
            <v>187.57500000000002</v>
          </cell>
          <cell r="F7089">
            <v>5.5</v>
          </cell>
          <cell r="G7089" t="str">
            <v>€/MT</v>
          </cell>
          <cell r="H7089">
            <v>2100</v>
          </cell>
          <cell r="I7089" t="str">
            <v>Euro</v>
          </cell>
          <cell r="J7089" t="str">
            <v>Eden</v>
          </cell>
          <cell r="K7089">
            <v>489468.29400000005</v>
          </cell>
          <cell r="L7089">
            <v>475525.13400000008</v>
          </cell>
          <cell r="M7089">
            <v>2100</v>
          </cell>
        </row>
        <row r="7090">
          <cell r="A7090">
            <v>38687</v>
          </cell>
          <cell r="B7090" t="str">
            <v>MeOH</v>
          </cell>
          <cell r="C7090" t="str">
            <v>Vlissingen</v>
          </cell>
          <cell r="D7090" t="str">
            <v>Methanor</v>
          </cell>
          <cell r="E7090">
            <v>187.57500000000002</v>
          </cell>
          <cell r="F7090">
            <v>5.5</v>
          </cell>
          <cell r="G7090" t="str">
            <v>€/MT</v>
          </cell>
          <cell r="H7090">
            <v>1050</v>
          </cell>
          <cell r="I7090" t="str">
            <v>Euro</v>
          </cell>
          <cell r="J7090" t="str">
            <v>Eden</v>
          </cell>
          <cell r="K7090">
            <v>244734.14700000003</v>
          </cell>
          <cell r="L7090">
            <v>237762.56700000004</v>
          </cell>
          <cell r="M7090">
            <v>1050</v>
          </cell>
        </row>
        <row r="7091">
          <cell r="A7091">
            <v>38200</v>
          </cell>
          <cell r="B7091" t="str">
            <v>MeOH</v>
          </cell>
          <cell r="C7091" t="str">
            <v>Vlissingen</v>
          </cell>
          <cell r="D7091" t="str">
            <v>Toray</v>
          </cell>
          <cell r="E7091">
            <v>186.54</v>
          </cell>
          <cell r="F7091">
            <v>23.01</v>
          </cell>
          <cell r="G7091" t="str">
            <v>€/MT</v>
          </cell>
          <cell r="H7091">
            <v>120</v>
          </cell>
          <cell r="I7091" t="str">
            <v>Euro</v>
          </cell>
          <cell r="J7091" t="str">
            <v>Eden</v>
          </cell>
          <cell r="K7091">
            <v>30673.090799999998</v>
          </cell>
          <cell r="L7091">
            <v>27304.979039999998</v>
          </cell>
          <cell r="M7091">
            <v>120</v>
          </cell>
        </row>
        <row r="7092">
          <cell r="A7092">
            <v>38231</v>
          </cell>
          <cell r="B7092" t="str">
            <v>MeOH</v>
          </cell>
          <cell r="C7092" t="str">
            <v>Vlissingen</v>
          </cell>
          <cell r="D7092" t="str">
            <v>Toray</v>
          </cell>
          <cell r="E7092">
            <v>186.54</v>
          </cell>
          <cell r="F7092">
            <v>23.01</v>
          </cell>
          <cell r="G7092" t="str">
            <v>€/MT</v>
          </cell>
          <cell r="H7092">
            <v>120</v>
          </cell>
          <cell r="I7092" t="str">
            <v>Euro</v>
          </cell>
          <cell r="J7092" t="str">
            <v>Eden</v>
          </cell>
          <cell r="K7092">
            <v>30356.251199999999</v>
          </cell>
          <cell r="L7092">
            <v>27022.930560000001</v>
          </cell>
          <cell r="M7092">
            <v>120</v>
          </cell>
        </row>
        <row r="7093">
          <cell r="A7093">
            <v>38261</v>
          </cell>
          <cell r="B7093" t="str">
            <v>MeOH</v>
          </cell>
          <cell r="C7093" t="str">
            <v>Vlissingen</v>
          </cell>
          <cell r="D7093" t="str">
            <v>Toray</v>
          </cell>
          <cell r="E7093">
            <v>186.54</v>
          </cell>
          <cell r="F7093">
            <v>23.01</v>
          </cell>
          <cell r="G7093" t="str">
            <v>€/MT</v>
          </cell>
          <cell r="H7093">
            <v>120</v>
          </cell>
          <cell r="I7093" t="str">
            <v>Euro</v>
          </cell>
          <cell r="J7093" t="str">
            <v>Eden</v>
          </cell>
          <cell r="K7093">
            <v>30356.251199999999</v>
          </cell>
          <cell r="L7093">
            <v>27022.930560000001</v>
          </cell>
          <cell r="M7093">
            <v>120</v>
          </cell>
        </row>
        <row r="7094">
          <cell r="A7094">
            <v>38292</v>
          </cell>
          <cell r="B7094" t="str">
            <v>MeOH</v>
          </cell>
          <cell r="C7094" t="str">
            <v>Vlissingen</v>
          </cell>
          <cell r="D7094" t="str">
            <v>Toray</v>
          </cell>
          <cell r="E7094">
            <v>186.54</v>
          </cell>
          <cell r="F7094">
            <v>23.01</v>
          </cell>
          <cell r="G7094" t="str">
            <v>€/MT</v>
          </cell>
          <cell r="H7094">
            <v>120</v>
          </cell>
          <cell r="I7094" t="str">
            <v>Euro</v>
          </cell>
          <cell r="J7094" t="str">
            <v>Eden</v>
          </cell>
          <cell r="K7094">
            <v>30356.251199999999</v>
          </cell>
          <cell r="L7094">
            <v>27022.930560000001</v>
          </cell>
          <cell r="M7094">
            <v>120</v>
          </cell>
        </row>
        <row r="7095">
          <cell r="A7095">
            <v>38322</v>
          </cell>
          <cell r="B7095" t="str">
            <v>MeOH</v>
          </cell>
          <cell r="C7095" t="str">
            <v>Vlissingen</v>
          </cell>
          <cell r="D7095" t="str">
            <v>Toray</v>
          </cell>
          <cell r="E7095">
            <v>186.54</v>
          </cell>
          <cell r="F7095">
            <v>23.01</v>
          </cell>
          <cell r="G7095" t="str">
            <v>€/MT</v>
          </cell>
          <cell r="H7095">
            <v>120</v>
          </cell>
          <cell r="I7095" t="str">
            <v>Euro</v>
          </cell>
          <cell r="J7095" t="str">
            <v>Eden</v>
          </cell>
          <cell r="K7095">
            <v>30356.251199999999</v>
          </cell>
          <cell r="L7095">
            <v>27022.930560000001</v>
          </cell>
          <cell r="M7095">
            <v>120</v>
          </cell>
        </row>
        <row r="7096">
          <cell r="A7096">
            <v>38353</v>
          </cell>
          <cell r="B7096" t="str">
            <v>MeOH</v>
          </cell>
          <cell r="C7096" t="str">
            <v>Vlissingen</v>
          </cell>
          <cell r="D7096" t="str">
            <v>Toray</v>
          </cell>
          <cell r="E7096">
            <v>186.54</v>
          </cell>
          <cell r="F7096">
            <v>23.01</v>
          </cell>
          <cell r="G7096" t="str">
            <v>€/MT</v>
          </cell>
          <cell r="H7096">
            <v>120</v>
          </cell>
          <cell r="I7096" t="str">
            <v>Euro</v>
          </cell>
          <cell r="J7096" t="str">
            <v>Eden</v>
          </cell>
          <cell r="K7096">
            <v>30356.251199999999</v>
          </cell>
          <cell r="L7096">
            <v>27022.930560000001</v>
          </cell>
          <cell r="M7096">
            <v>120</v>
          </cell>
        </row>
        <row r="7097">
          <cell r="A7097">
            <v>38384</v>
          </cell>
          <cell r="B7097" t="str">
            <v>MeOH</v>
          </cell>
          <cell r="C7097" t="str">
            <v>Vlissingen</v>
          </cell>
          <cell r="D7097" t="str">
            <v>Toray</v>
          </cell>
          <cell r="E7097">
            <v>186.54</v>
          </cell>
          <cell r="F7097">
            <v>23.01</v>
          </cell>
          <cell r="G7097" t="str">
            <v>€/MT</v>
          </cell>
          <cell r="H7097">
            <v>120</v>
          </cell>
          <cell r="I7097" t="str">
            <v>Euro</v>
          </cell>
          <cell r="J7097" t="str">
            <v>Eden</v>
          </cell>
          <cell r="K7097">
            <v>30356.251199999999</v>
          </cell>
          <cell r="L7097">
            <v>27022.930560000001</v>
          </cell>
          <cell r="M7097">
            <v>120</v>
          </cell>
        </row>
        <row r="7098">
          <cell r="A7098">
            <v>38412</v>
          </cell>
          <cell r="B7098" t="str">
            <v>MeOH</v>
          </cell>
          <cell r="C7098" t="str">
            <v>Vlissingen</v>
          </cell>
          <cell r="D7098" t="str">
            <v>Toray</v>
          </cell>
          <cell r="E7098">
            <v>186.54</v>
          </cell>
          <cell r="F7098">
            <v>23.01</v>
          </cell>
          <cell r="G7098" t="str">
            <v>€/MT</v>
          </cell>
          <cell r="H7098">
            <v>120</v>
          </cell>
          <cell r="I7098" t="str">
            <v>Euro</v>
          </cell>
          <cell r="J7098" t="str">
            <v>Eden</v>
          </cell>
          <cell r="K7098">
            <v>30356.251199999999</v>
          </cell>
          <cell r="L7098">
            <v>27022.930560000001</v>
          </cell>
          <cell r="M7098">
            <v>120</v>
          </cell>
        </row>
        <row r="7099">
          <cell r="A7099">
            <v>38443</v>
          </cell>
          <cell r="B7099" t="str">
            <v>MeOH</v>
          </cell>
          <cell r="C7099" t="str">
            <v>Vlissingen</v>
          </cell>
          <cell r="D7099" t="str">
            <v>Toray</v>
          </cell>
          <cell r="E7099">
            <v>166.54</v>
          </cell>
          <cell r="F7099">
            <v>23.01</v>
          </cell>
          <cell r="G7099" t="str">
            <v>€/MT</v>
          </cell>
          <cell r="H7099">
            <v>120</v>
          </cell>
          <cell r="I7099" t="str">
            <v>Euro</v>
          </cell>
          <cell r="J7099" t="str">
            <v>Eden</v>
          </cell>
          <cell r="K7099">
            <v>27458.9712</v>
          </cell>
          <cell r="L7099">
            <v>24125.650560000002</v>
          </cell>
          <cell r="M7099">
            <v>120</v>
          </cell>
        </row>
        <row r="7100">
          <cell r="A7100">
            <v>38473</v>
          </cell>
          <cell r="B7100" t="str">
            <v>MeOH</v>
          </cell>
          <cell r="C7100" t="str">
            <v>Vlissingen</v>
          </cell>
          <cell r="D7100" t="str">
            <v>Toray</v>
          </cell>
          <cell r="E7100">
            <v>166.54</v>
          </cell>
          <cell r="F7100">
            <v>23.01</v>
          </cell>
          <cell r="G7100" t="str">
            <v>€/MT</v>
          </cell>
          <cell r="H7100">
            <v>120</v>
          </cell>
          <cell r="I7100" t="str">
            <v>Euro</v>
          </cell>
          <cell r="J7100" t="str">
            <v>Eden</v>
          </cell>
          <cell r="K7100">
            <v>27458.9712</v>
          </cell>
          <cell r="L7100">
            <v>24125.650560000002</v>
          </cell>
          <cell r="M7100">
            <v>120</v>
          </cell>
        </row>
        <row r="7101">
          <cell r="A7101">
            <v>38504</v>
          </cell>
          <cell r="B7101" t="str">
            <v>MeOH</v>
          </cell>
          <cell r="C7101" t="str">
            <v>Vlissingen</v>
          </cell>
          <cell r="D7101" t="str">
            <v>Toray</v>
          </cell>
          <cell r="E7101">
            <v>166.54</v>
          </cell>
          <cell r="F7101">
            <v>23.01</v>
          </cell>
          <cell r="G7101" t="str">
            <v>€/MT</v>
          </cell>
          <cell r="H7101">
            <v>120</v>
          </cell>
          <cell r="I7101" t="str">
            <v>Euro</v>
          </cell>
          <cell r="J7101" t="str">
            <v>Eden</v>
          </cell>
          <cell r="K7101">
            <v>27458.9712</v>
          </cell>
          <cell r="L7101">
            <v>24125.650560000002</v>
          </cell>
          <cell r="M7101">
            <v>120</v>
          </cell>
        </row>
        <row r="7102">
          <cell r="A7102">
            <v>38534</v>
          </cell>
          <cell r="B7102" t="str">
            <v>MeOH</v>
          </cell>
          <cell r="C7102" t="str">
            <v>Vlissingen</v>
          </cell>
          <cell r="D7102" t="str">
            <v>Toray</v>
          </cell>
          <cell r="E7102">
            <v>161.54</v>
          </cell>
          <cell r="F7102">
            <v>23.01</v>
          </cell>
          <cell r="G7102" t="str">
            <v>€/MT</v>
          </cell>
          <cell r="H7102">
            <v>120</v>
          </cell>
          <cell r="I7102" t="str">
            <v>Euro</v>
          </cell>
          <cell r="J7102" t="str">
            <v>Eden</v>
          </cell>
          <cell r="K7102">
            <v>26734.6512</v>
          </cell>
          <cell r="L7102">
            <v>23401.330559999999</v>
          </cell>
          <cell r="M7102">
            <v>120</v>
          </cell>
        </row>
        <row r="7103">
          <cell r="A7103">
            <v>38565</v>
          </cell>
          <cell r="B7103" t="str">
            <v>MeOH</v>
          </cell>
          <cell r="C7103" t="str">
            <v>Vlissingen</v>
          </cell>
          <cell r="D7103" t="str">
            <v>Toray</v>
          </cell>
          <cell r="E7103">
            <v>161.54</v>
          </cell>
          <cell r="F7103">
            <v>23.01</v>
          </cell>
          <cell r="G7103" t="str">
            <v>€/MT</v>
          </cell>
          <cell r="H7103">
            <v>120</v>
          </cell>
          <cell r="I7103" t="str">
            <v>Euro</v>
          </cell>
          <cell r="J7103" t="str">
            <v>Eden</v>
          </cell>
          <cell r="K7103">
            <v>26734.6512</v>
          </cell>
          <cell r="L7103">
            <v>23401.330559999999</v>
          </cell>
          <cell r="M7103">
            <v>120</v>
          </cell>
        </row>
        <row r="7104">
          <cell r="A7104">
            <v>38596</v>
          </cell>
          <cell r="B7104" t="str">
            <v>MeOH</v>
          </cell>
          <cell r="C7104" t="str">
            <v>Vlissingen</v>
          </cell>
          <cell r="D7104" t="str">
            <v>Toray</v>
          </cell>
          <cell r="E7104">
            <v>161.54</v>
          </cell>
          <cell r="F7104">
            <v>23.01</v>
          </cell>
          <cell r="G7104" t="str">
            <v>€/MT</v>
          </cell>
          <cell r="H7104">
            <v>120</v>
          </cell>
          <cell r="I7104" t="str">
            <v>Euro</v>
          </cell>
          <cell r="J7104" t="str">
            <v>Eden</v>
          </cell>
          <cell r="K7104">
            <v>26734.6512</v>
          </cell>
          <cell r="L7104">
            <v>23401.330559999999</v>
          </cell>
          <cell r="M7104">
            <v>120</v>
          </cell>
        </row>
        <row r="7105">
          <cell r="A7105">
            <v>38626</v>
          </cell>
          <cell r="B7105" t="str">
            <v>MeOH</v>
          </cell>
          <cell r="C7105" t="str">
            <v>Vlissingen</v>
          </cell>
          <cell r="D7105" t="str">
            <v>Toray</v>
          </cell>
          <cell r="E7105">
            <v>161.54</v>
          </cell>
          <cell r="F7105">
            <v>23.01</v>
          </cell>
          <cell r="G7105" t="str">
            <v>€/MT</v>
          </cell>
          <cell r="H7105">
            <v>120</v>
          </cell>
          <cell r="I7105" t="str">
            <v>Euro</v>
          </cell>
          <cell r="J7105" t="str">
            <v>Eden</v>
          </cell>
          <cell r="K7105">
            <v>26734.6512</v>
          </cell>
          <cell r="L7105">
            <v>23401.330559999999</v>
          </cell>
          <cell r="M7105">
            <v>120</v>
          </cell>
        </row>
        <row r="7106">
          <cell r="A7106">
            <v>38657</v>
          </cell>
          <cell r="B7106" t="str">
            <v>MeOH</v>
          </cell>
          <cell r="C7106" t="str">
            <v>Vlissingen</v>
          </cell>
          <cell r="D7106" t="str">
            <v>Toray</v>
          </cell>
          <cell r="E7106">
            <v>161.54</v>
          </cell>
          <cell r="F7106">
            <v>23.01</v>
          </cell>
          <cell r="G7106" t="str">
            <v>€/MT</v>
          </cell>
          <cell r="H7106">
            <v>120</v>
          </cell>
          <cell r="I7106" t="str">
            <v>Euro</v>
          </cell>
          <cell r="J7106" t="str">
            <v>Eden</v>
          </cell>
          <cell r="K7106">
            <v>26734.6512</v>
          </cell>
          <cell r="L7106">
            <v>23401.330559999999</v>
          </cell>
          <cell r="M7106">
            <v>120</v>
          </cell>
        </row>
        <row r="7107">
          <cell r="A7107">
            <v>38687</v>
          </cell>
          <cell r="B7107" t="str">
            <v>MeOH</v>
          </cell>
          <cell r="C7107" t="str">
            <v>Vlissingen</v>
          </cell>
          <cell r="D7107" t="str">
            <v>Toray</v>
          </cell>
          <cell r="E7107">
            <v>161.54</v>
          </cell>
          <cell r="F7107">
            <v>23.01</v>
          </cell>
          <cell r="G7107" t="str">
            <v>€/MT</v>
          </cell>
          <cell r="H7107">
            <v>120</v>
          </cell>
          <cell r="I7107" t="str">
            <v>Euro</v>
          </cell>
          <cell r="J7107" t="str">
            <v>Eden</v>
          </cell>
          <cell r="K7107">
            <v>26734.6512</v>
          </cell>
          <cell r="L7107">
            <v>23401.330559999999</v>
          </cell>
          <cell r="M7107">
            <v>120</v>
          </cell>
        </row>
        <row r="7108">
          <cell r="A7108">
            <v>38200</v>
          </cell>
          <cell r="B7108" t="str">
            <v>MEG</v>
          </cell>
          <cell r="C7108" t="str">
            <v>Queretaro</v>
          </cell>
          <cell r="D7108" t="str">
            <v>Idesa</v>
          </cell>
          <cell r="E7108">
            <v>803.6501285999999</v>
          </cell>
          <cell r="G7108" t="str">
            <v>$/MT</v>
          </cell>
          <cell r="H7108">
            <v>3808</v>
          </cell>
          <cell r="I7108" t="str">
            <v>Mex</v>
          </cell>
          <cell r="J7108" t="str">
            <v>Hurtado</v>
          </cell>
          <cell r="K7108">
            <v>3060299.6897087996</v>
          </cell>
          <cell r="L7108">
            <v>3060299.6897087996</v>
          </cell>
          <cell r="M7108">
            <v>3808</v>
          </cell>
        </row>
        <row r="7109">
          <cell r="A7109">
            <v>38231</v>
          </cell>
          <cell r="B7109" t="str">
            <v>MEG</v>
          </cell>
          <cell r="C7109" t="str">
            <v>Queretaro</v>
          </cell>
          <cell r="D7109" t="str">
            <v>Idesa</v>
          </cell>
          <cell r="E7109">
            <v>856.08</v>
          </cell>
          <cell r="G7109" t="str">
            <v>$/MT</v>
          </cell>
          <cell r="H7109">
            <v>3500</v>
          </cell>
          <cell r="I7109" t="str">
            <v>Mex</v>
          </cell>
          <cell r="J7109" t="str">
            <v>Hurtado</v>
          </cell>
          <cell r="K7109">
            <v>2996280</v>
          </cell>
          <cell r="L7109">
            <v>2996280</v>
          </cell>
          <cell r="M7109">
            <v>3500</v>
          </cell>
        </row>
        <row r="7110">
          <cell r="A7110">
            <v>38261</v>
          </cell>
          <cell r="B7110" t="str">
            <v>MEG</v>
          </cell>
          <cell r="C7110" t="str">
            <v>Queretaro</v>
          </cell>
          <cell r="D7110" t="str">
            <v>Idesa</v>
          </cell>
          <cell r="E7110">
            <v>1038.78</v>
          </cell>
          <cell r="G7110" t="str">
            <v>$/MT</v>
          </cell>
          <cell r="H7110">
            <v>3500</v>
          </cell>
          <cell r="I7110" t="str">
            <v>Mex</v>
          </cell>
          <cell r="J7110" t="str">
            <v>Hurtado</v>
          </cell>
          <cell r="K7110">
            <v>3635730</v>
          </cell>
          <cell r="L7110">
            <v>3635730</v>
          </cell>
          <cell r="M7110">
            <v>3500</v>
          </cell>
        </row>
        <row r="7111">
          <cell r="A7111">
            <v>38292</v>
          </cell>
          <cell r="B7111" t="str">
            <v>MEG</v>
          </cell>
          <cell r="C7111" t="str">
            <v>Queretaro</v>
          </cell>
          <cell r="D7111" t="str">
            <v>Idesa</v>
          </cell>
          <cell r="E7111">
            <v>1073.58</v>
          </cell>
          <cell r="G7111" t="str">
            <v>$/MT</v>
          </cell>
          <cell r="H7111">
            <v>3500</v>
          </cell>
          <cell r="I7111" t="str">
            <v>Mex</v>
          </cell>
          <cell r="J7111" t="str">
            <v>Hurtado</v>
          </cell>
          <cell r="K7111">
            <v>3757529.9999999995</v>
          </cell>
          <cell r="L7111">
            <v>3757529.9999999995</v>
          </cell>
          <cell r="M7111">
            <v>3500</v>
          </cell>
        </row>
        <row r="7112">
          <cell r="A7112">
            <v>38322</v>
          </cell>
          <cell r="B7112" t="str">
            <v>MEG</v>
          </cell>
          <cell r="C7112" t="str">
            <v>Queretaro</v>
          </cell>
          <cell r="D7112" t="str">
            <v>Idesa</v>
          </cell>
          <cell r="E7112">
            <v>1073.58</v>
          </cell>
          <cell r="G7112" t="str">
            <v>$/MT</v>
          </cell>
          <cell r="H7112">
            <v>3500</v>
          </cell>
          <cell r="I7112" t="str">
            <v>Mex</v>
          </cell>
          <cell r="J7112" t="str">
            <v>Hurtado</v>
          </cell>
          <cell r="K7112">
            <v>3757529.9999999995</v>
          </cell>
          <cell r="L7112">
            <v>3757529.9999999995</v>
          </cell>
          <cell r="M7112">
            <v>3500</v>
          </cell>
        </row>
        <row r="7113">
          <cell r="A7113">
            <v>38353</v>
          </cell>
          <cell r="B7113" t="str">
            <v>MEG</v>
          </cell>
          <cell r="C7113" t="str">
            <v>Queretaro</v>
          </cell>
          <cell r="D7113" t="str">
            <v>Idesa</v>
          </cell>
          <cell r="E7113">
            <v>929.88</v>
          </cell>
          <cell r="F7113">
            <v>28</v>
          </cell>
          <cell r="G7113" t="str">
            <v>$/MT</v>
          </cell>
          <cell r="H7113">
            <v>6700</v>
          </cell>
          <cell r="I7113" t="str">
            <v>Mex</v>
          </cell>
          <cell r="J7113" t="str">
            <v>Hurtado</v>
          </cell>
          <cell r="K7113">
            <v>6417796</v>
          </cell>
          <cell r="L7113">
            <v>6230196</v>
          </cell>
          <cell r="M7113">
            <v>6700</v>
          </cell>
        </row>
        <row r="7114">
          <cell r="A7114">
            <v>38384</v>
          </cell>
          <cell r="B7114" t="str">
            <v>MEG</v>
          </cell>
          <cell r="C7114" t="str">
            <v>Queretaro</v>
          </cell>
          <cell r="D7114" t="str">
            <v>Idesa</v>
          </cell>
          <cell r="E7114">
            <v>847.88</v>
          </cell>
          <cell r="F7114">
            <v>28</v>
          </cell>
          <cell r="G7114" t="str">
            <v>$/MT</v>
          </cell>
          <cell r="H7114">
            <v>6700</v>
          </cell>
          <cell r="I7114" t="str">
            <v>Mex</v>
          </cell>
          <cell r="J7114" t="str">
            <v>Hurtado</v>
          </cell>
          <cell r="K7114">
            <v>5868396</v>
          </cell>
          <cell r="L7114">
            <v>5680796</v>
          </cell>
          <cell r="M7114">
            <v>6700</v>
          </cell>
        </row>
        <row r="7115">
          <cell r="A7115">
            <v>38412</v>
          </cell>
          <cell r="B7115" t="str">
            <v>MEG</v>
          </cell>
          <cell r="C7115" t="str">
            <v>Queretaro</v>
          </cell>
          <cell r="D7115" t="str">
            <v>Idesa</v>
          </cell>
          <cell r="E7115">
            <v>847.88</v>
          </cell>
          <cell r="F7115">
            <v>28</v>
          </cell>
          <cell r="G7115" t="str">
            <v>$/MT</v>
          </cell>
          <cell r="H7115">
            <v>6700</v>
          </cell>
          <cell r="I7115" t="str">
            <v>Mex</v>
          </cell>
          <cell r="J7115" t="str">
            <v>Hurtado</v>
          </cell>
          <cell r="K7115">
            <v>5868396</v>
          </cell>
          <cell r="L7115">
            <v>5680796</v>
          </cell>
          <cell r="M7115">
            <v>6700</v>
          </cell>
        </row>
        <row r="7116">
          <cell r="A7116">
            <v>38443</v>
          </cell>
          <cell r="B7116" t="str">
            <v>MEG</v>
          </cell>
          <cell r="C7116" t="str">
            <v>Queretaro</v>
          </cell>
          <cell r="D7116" t="str">
            <v>Idesa</v>
          </cell>
          <cell r="E7116">
            <v>864.28</v>
          </cell>
          <cell r="F7116">
            <v>28</v>
          </cell>
          <cell r="G7116" t="str">
            <v>$/MT</v>
          </cell>
          <cell r="H7116">
            <v>6700</v>
          </cell>
          <cell r="I7116" t="str">
            <v>Mex</v>
          </cell>
          <cell r="J7116" t="str">
            <v>Hurtado</v>
          </cell>
          <cell r="K7116">
            <v>5978276</v>
          </cell>
          <cell r="L7116">
            <v>5790676</v>
          </cell>
          <cell r="M7116">
            <v>6700</v>
          </cell>
        </row>
        <row r="7117">
          <cell r="A7117">
            <v>38473</v>
          </cell>
          <cell r="B7117" t="str">
            <v>MEG</v>
          </cell>
          <cell r="C7117" t="str">
            <v>Queretaro</v>
          </cell>
          <cell r="D7117" t="str">
            <v>Idesa</v>
          </cell>
          <cell r="E7117">
            <v>905.28</v>
          </cell>
          <cell r="F7117">
            <v>28</v>
          </cell>
          <cell r="G7117" t="str">
            <v>$/MT</v>
          </cell>
          <cell r="H7117">
            <v>6700</v>
          </cell>
          <cell r="I7117" t="str">
            <v>Mex</v>
          </cell>
          <cell r="J7117" t="str">
            <v>Hurtado</v>
          </cell>
          <cell r="K7117">
            <v>6252976</v>
          </cell>
          <cell r="L7117">
            <v>6065376</v>
          </cell>
          <cell r="M7117">
            <v>6700</v>
          </cell>
        </row>
        <row r="7118">
          <cell r="A7118">
            <v>38504</v>
          </cell>
          <cell r="B7118" t="str">
            <v>MEG</v>
          </cell>
          <cell r="C7118" t="str">
            <v>Queretaro</v>
          </cell>
          <cell r="D7118" t="str">
            <v>Idesa</v>
          </cell>
          <cell r="E7118">
            <v>946.28</v>
          </cell>
          <cell r="F7118">
            <v>28</v>
          </cell>
          <cell r="G7118" t="str">
            <v>$/MT</v>
          </cell>
          <cell r="H7118">
            <v>6700</v>
          </cell>
          <cell r="I7118" t="str">
            <v>Mex</v>
          </cell>
          <cell r="J7118" t="str">
            <v>Hurtado</v>
          </cell>
          <cell r="K7118">
            <v>6527676</v>
          </cell>
          <cell r="L7118">
            <v>6340076</v>
          </cell>
          <cell r="M7118">
            <v>6700</v>
          </cell>
        </row>
        <row r="7119">
          <cell r="A7119">
            <v>38534</v>
          </cell>
          <cell r="B7119" t="str">
            <v>MEG</v>
          </cell>
          <cell r="C7119" t="str">
            <v>Queretaro</v>
          </cell>
          <cell r="D7119" t="str">
            <v>Idesa</v>
          </cell>
          <cell r="E7119">
            <v>864.28</v>
          </cell>
          <cell r="F7119">
            <v>28</v>
          </cell>
          <cell r="G7119" t="str">
            <v>$/MT</v>
          </cell>
          <cell r="H7119">
            <v>6700</v>
          </cell>
          <cell r="I7119" t="str">
            <v>Mex</v>
          </cell>
          <cell r="J7119" t="str">
            <v>Hurtado</v>
          </cell>
          <cell r="K7119">
            <v>5978276</v>
          </cell>
          <cell r="L7119">
            <v>5790676</v>
          </cell>
          <cell r="M7119">
            <v>6700</v>
          </cell>
        </row>
        <row r="7120">
          <cell r="A7120">
            <v>38565</v>
          </cell>
          <cell r="B7120" t="str">
            <v>MEG</v>
          </cell>
          <cell r="C7120" t="str">
            <v>Queretaro</v>
          </cell>
          <cell r="D7120" t="str">
            <v>Idesa</v>
          </cell>
          <cell r="E7120">
            <v>823.28</v>
          </cell>
          <cell r="F7120">
            <v>28</v>
          </cell>
          <cell r="G7120" t="str">
            <v>$/MT</v>
          </cell>
          <cell r="H7120">
            <v>6700</v>
          </cell>
          <cell r="I7120" t="str">
            <v>Mex</v>
          </cell>
          <cell r="J7120" t="str">
            <v>Hurtado</v>
          </cell>
          <cell r="K7120">
            <v>5703576</v>
          </cell>
          <cell r="L7120">
            <v>5515976</v>
          </cell>
          <cell r="M7120">
            <v>6700</v>
          </cell>
        </row>
        <row r="7121">
          <cell r="A7121">
            <v>38596</v>
          </cell>
          <cell r="B7121" t="str">
            <v>MEG</v>
          </cell>
          <cell r="C7121" t="str">
            <v>Queretaro</v>
          </cell>
          <cell r="D7121" t="str">
            <v>Idesa</v>
          </cell>
          <cell r="E7121">
            <v>884.78</v>
          </cell>
          <cell r="F7121">
            <v>28</v>
          </cell>
          <cell r="G7121" t="str">
            <v>$/MT</v>
          </cell>
          <cell r="H7121">
            <v>6700</v>
          </cell>
          <cell r="I7121" t="str">
            <v>Mex</v>
          </cell>
          <cell r="J7121" t="str">
            <v>Hurtado</v>
          </cell>
          <cell r="K7121">
            <v>6115626</v>
          </cell>
          <cell r="L7121">
            <v>5928026</v>
          </cell>
          <cell r="M7121">
            <v>6700</v>
          </cell>
        </row>
        <row r="7122">
          <cell r="A7122">
            <v>38626</v>
          </cell>
          <cell r="B7122" t="str">
            <v>MEG</v>
          </cell>
          <cell r="C7122" t="str">
            <v>Queretaro</v>
          </cell>
          <cell r="D7122" t="str">
            <v>Idesa</v>
          </cell>
          <cell r="E7122">
            <v>946.28</v>
          </cell>
          <cell r="F7122">
            <v>28</v>
          </cell>
          <cell r="G7122" t="str">
            <v>$/MT</v>
          </cell>
          <cell r="H7122">
            <v>6700</v>
          </cell>
          <cell r="I7122" t="str">
            <v>Mex</v>
          </cell>
          <cell r="J7122" t="str">
            <v>Hurtado</v>
          </cell>
          <cell r="K7122">
            <v>6527676</v>
          </cell>
          <cell r="L7122">
            <v>6340076</v>
          </cell>
          <cell r="M7122">
            <v>6700</v>
          </cell>
        </row>
        <row r="7123">
          <cell r="A7123">
            <v>38657</v>
          </cell>
          <cell r="B7123" t="str">
            <v>MEG</v>
          </cell>
          <cell r="C7123" t="str">
            <v>Queretaro</v>
          </cell>
          <cell r="D7123" t="str">
            <v>Idesa</v>
          </cell>
          <cell r="E7123">
            <v>987.28</v>
          </cell>
          <cell r="F7123">
            <v>28</v>
          </cell>
          <cell r="G7123" t="str">
            <v>$/MT</v>
          </cell>
          <cell r="H7123">
            <v>6700</v>
          </cell>
          <cell r="I7123" t="str">
            <v>Mex</v>
          </cell>
          <cell r="J7123" t="str">
            <v>Hurtado</v>
          </cell>
          <cell r="K7123">
            <v>6802376</v>
          </cell>
          <cell r="L7123">
            <v>6614776</v>
          </cell>
          <cell r="M7123">
            <v>6700</v>
          </cell>
        </row>
        <row r="7124">
          <cell r="A7124">
            <v>38687</v>
          </cell>
          <cell r="B7124" t="str">
            <v>MEG</v>
          </cell>
          <cell r="C7124" t="str">
            <v>Queretaro</v>
          </cell>
          <cell r="D7124" t="str">
            <v>Idesa</v>
          </cell>
          <cell r="E7124">
            <v>1028.28</v>
          </cell>
          <cell r="F7124">
            <v>28</v>
          </cell>
          <cell r="G7124" t="str">
            <v>$/MT</v>
          </cell>
          <cell r="H7124">
            <v>6700</v>
          </cell>
          <cell r="I7124" t="str">
            <v>Mex</v>
          </cell>
          <cell r="J7124" t="str">
            <v>Hurtado</v>
          </cell>
          <cell r="K7124">
            <v>7077076</v>
          </cell>
          <cell r="L7124">
            <v>6889476</v>
          </cell>
          <cell r="M7124">
            <v>6700</v>
          </cell>
        </row>
        <row r="7125">
          <cell r="A7125">
            <v>38200</v>
          </cell>
          <cell r="B7125" t="str">
            <v>PIA</v>
          </cell>
          <cell r="C7125" t="str">
            <v>Queretaro</v>
          </cell>
          <cell r="D7125" t="str">
            <v>KP</v>
          </cell>
          <cell r="E7125">
            <v>1113.3331000000001</v>
          </cell>
          <cell r="G7125" t="str">
            <v>$/MT</v>
          </cell>
          <cell r="H7125">
            <v>140</v>
          </cell>
          <cell r="I7125" t="str">
            <v>Mex</v>
          </cell>
          <cell r="J7125" t="str">
            <v>Hurtado</v>
          </cell>
          <cell r="K7125">
            <v>155866.63400000002</v>
          </cell>
          <cell r="L7125">
            <v>155866.63400000002</v>
          </cell>
          <cell r="M7125">
            <v>140</v>
          </cell>
        </row>
        <row r="7126">
          <cell r="A7126">
            <v>38231</v>
          </cell>
          <cell r="B7126" t="str">
            <v>PIA</v>
          </cell>
          <cell r="C7126" t="str">
            <v>Queretaro</v>
          </cell>
          <cell r="D7126" t="str">
            <v>KP</v>
          </cell>
          <cell r="E7126">
            <v>1113.3331000000001</v>
          </cell>
          <cell r="G7126" t="str">
            <v>$/MT</v>
          </cell>
          <cell r="H7126">
            <v>140</v>
          </cell>
          <cell r="I7126" t="str">
            <v>Mex</v>
          </cell>
          <cell r="J7126" t="str">
            <v>Hurtado</v>
          </cell>
          <cell r="K7126">
            <v>155866.63400000002</v>
          </cell>
          <cell r="L7126">
            <v>155866.63400000002</v>
          </cell>
          <cell r="M7126">
            <v>140</v>
          </cell>
        </row>
        <row r="7127">
          <cell r="A7127">
            <v>38261</v>
          </cell>
          <cell r="B7127" t="str">
            <v>PIA</v>
          </cell>
          <cell r="C7127" t="str">
            <v>Queretaro</v>
          </cell>
          <cell r="D7127" t="str">
            <v>KP</v>
          </cell>
          <cell r="E7127">
            <v>1135.3793000000001</v>
          </cell>
          <cell r="G7127" t="str">
            <v>$/MT</v>
          </cell>
          <cell r="H7127">
            <v>140</v>
          </cell>
          <cell r="I7127" t="str">
            <v>Mex</v>
          </cell>
          <cell r="J7127" t="str">
            <v>Hurtado</v>
          </cell>
          <cell r="K7127">
            <v>158953.10200000001</v>
          </cell>
          <cell r="L7127">
            <v>158953.10200000001</v>
          </cell>
          <cell r="M7127">
            <v>140</v>
          </cell>
        </row>
        <row r="7128">
          <cell r="A7128">
            <v>38292</v>
          </cell>
          <cell r="B7128" t="str">
            <v>PIA</v>
          </cell>
          <cell r="C7128" t="str">
            <v>Queretaro</v>
          </cell>
          <cell r="D7128" t="str">
            <v>KP</v>
          </cell>
          <cell r="E7128">
            <v>1135.3793000000001</v>
          </cell>
          <cell r="G7128" t="str">
            <v>$/MT</v>
          </cell>
          <cell r="H7128">
            <v>140</v>
          </cell>
          <cell r="I7128" t="str">
            <v>Mex</v>
          </cell>
          <cell r="J7128" t="str">
            <v>Hurtado</v>
          </cell>
          <cell r="K7128">
            <v>158953.10200000001</v>
          </cell>
          <cell r="L7128">
            <v>158953.10200000001</v>
          </cell>
          <cell r="M7128">
            <v>140</v>
          </cell>
        </row>
        <row r="7129">
          <cell r="A7129">
            <v>38322</v>
          </cell>
          <cell r="B7129" t="str">
            <v>PIA</v>
          </cell>
          <cell r="C7129" t="str">
            <v>Queretaro</v>
          </cell>
          <cell r="D7129" t="str">
            <v>KP</v>
          </cell>
          <cell r="E7129">
            <v>1135.3793000000001</v>
          </cell>
          <cell r="G7129" t="str">
            <v>$/MT</v>
          </cell>
          <cell r="H7129">
            <v>140</v>
          </cell>
          <cell r="I7129" t="str">
            <v>Mex</v>
          </cell>
          <cell r="J7129" t="str">
            <v>Hurtado</v>
          </cell>
          <cell r="K7129">
            <v>158953.10200000001</v>
          </cell>
          <cell r="L7129">
            <v>158953.10200000001</v>
          </cell>
          <cell r="M7129">
            <v>140</v>
          </cell>
        </row>
        <row r="7130">
          <cell r="A7130">
            <v>38353</v>
          </cell>
          <cell r="B7130" t="str">
            <v>PIA</v>
          </cell>
          <cell r="C7130" t="str">
            <v>Queretaro</v>
          </cell>
          <cell r="D7130" t="str">
            <v>KP</v>
          </cell>
          <cell r="E7130">
            <v>1179.4717000000001</v>
          </cell>
          <cell r="G7130" t="str">
            <v>$/MT</v>
          </cell>
          <cell r="H7130">
            <v>140</v>
          </cell>
          <cell r="I7130" t="str">
            <v>Mex</v>
          </cell>
          <cell r="J7130" t="str">
            <v>Hurtado</v>
          </cell>
          <cell r="K7130">
            <v>165126.038</v>
          </cell>
          <cell r="L7130">
            <v>165126.038</v>
          </cell>
          <cell r="M7130">
            <v>140</v>
          </cell>
        </row>
        <row r="7131">
          <cell r="A7131">
            <v>38384</v>
          </cell>
          <cell r="B7131" t="str">
            <v>PIA</v>
          </cell>
          <cell r="C7131" t="str">
            <v>Queretaro</v>
          </cell>
          <cell r="D7131" t="str">
            <v>KP</v>
          </cell>
          <cell r="E7131">
            <v>1179.4717000000001</v>
          </cell>
          <cell r="G7131" t="str">
            <v>$/MT</v>
          </cell>
          <cell r="H7131">
            <v>140</v>
          </cell>
          <cell r="I7131" t="str">
            <v>Mex</v>
          </cell>
          <cell r="J7131" t="str">
            <v>Hurtado</v>
          </cell>
          <cell r="K7131">
            <v>165126.038</v>
          </cell>
          <cell r="L7131">
            <v>165126.038</v>
          </cell>
          <cell r="M7131">
            <v>140</v>
          </cell>
        </row>
        <row r="7132">
          <cell r="A7132">
            <v>38412</v>
          </cell>
          <cell r="B7132" t="str">
            <v>PIA</v>
          </cell>
          <cell r="C7132" t="str">
            <v>Queretaro</v>
          </cell>
          <cell r="D7132" t="str">
            <v>KP</v>
          </cell>
          <cell r="E7132">
            <v>1179.4717000000001</v>
          </cell>
          <cell r="G7132" t="str">
            <v>$/MT</v>
          </cell>
          <cell r="H7132">
            <v>140</v>
          </cell>
          <cell r="I7132" t="str">
            <v>Mex</v>
          </cell>
          <cell r="J7132" t="str">
            <v>Hurtado</v>
          </cell>
          <cell r="K7132">
            <v>165126.038</v>
          </cell>
          <cell r="L7132">
            <v>165126.038</v>
          </cell>
          <cell r="M7132">
            <v>140</v>
          </cell>
        </row>
        <row r="7133">
          <cell r="A7133">
            <v>38443</v>
          </cell>
          <cell r="B7133" t="str">
            <v>PIA</v>
          </cell>
          <cell r="C7133" t="str">
            <v>Queretaro</v>
          </cell>
          <cell r="D7133" t="str">
            <v>KP</v>
          </cell>
          <cell r="E7133">
            <v>1199.1663053333334</v>
          </cell>
          <cell r="G7133" t="str">
            <v>$/MT</v>
          </cell>
          <cell r="H7133">
            <v>140</v>
          </cell>
          <cell r="I7133" t="str">
            <v>Mex</v>
          </cell>
          <cell r="J7133" t="str">
            <v>Hurtado</v>
          </cell>
          <cell r="K7133">
            <v>167883.28274666666</v>
          </cell>
          <cell r="L7133">
            <v>167883.28274666666</v>
          </cell>
          <cell r="M7133">
            <v>140</v>
          </cell>
        </row>
        <row r="7134">
          <cell r="A7134">
            <v>38473</v>
          </cell>
          <cell r="B7134" t="str">
            <v>PIA</v>
          </cell>
          <cell r="C7134" t="str">
            <v>Queretaro</v>
          </cell>
          <cell r="D7134" t="str">
            <v>KP</v>
          </cell>
          <cell r="E7134">
            <v>1199.1663053333334</v>
          </cell>
          <cell r="G7134" t="str">
            <v>$/MT</v>
          </cell>
          <cell r="H7134">
            <v>140</v>
          </cell>
          <cell r="I7134" t="str">
            <v>Mex</v>
          </cell>
          <cell r="J7134" t="str">
            <v>Hurtado</v>
          </cell>
          <cell r="K7134">
            <v>167883.28274666666</v>
          </cell>
          <cell r="L7134">
            <v>167883.28274666666</v>
          </cell>
          <cell r="M7134">
            <v>140</v>
          </cell>
        </row>
        <row r="7135">
          <cell r="A7135">
            <v>38504</v>
          </cell>
          <cell r="B7135" t="str">
            <v>PIA</v>
          </cell>
          <cell r="C7135" t="str">
            <v>Queretaro</v>
          </cell>
          <cell r="D7135" t="str">
            <v>KP</v>
          </cell>
          <cell r="E7135">
            <v>1199.1663053333334</v>
          </cell>
          <cell r="G7135" t="str">
            <v>$/MT</v>
          </cell>
          <cell r="H7135">
            <v>140</v>
          </cell>
          <cell r="I7135" t="str">
            <v>Mex</v>
          </cell>
          <cell r="J7135" t="str">
            <v>Hurtado</v>
          </cell>
          <cell r="K7135">
            <v>167883.28274666666</v>
          </cell>
          <cell r="L7135">
            <v>167883.28274666666</v>
          </cell>
          <cell r="M7135">
            <v>140</v>
          </cell>
        </row>
        <row r="7136">
          <cell r="A7136">
            <v>38534</v>
          </cell>
          <cell r="B7136" t="str">
            <v>PIA</v>
          </cell>
          <cell r="C7136" t="str">
            <v>Queretaro</v>
          </cell>
          <cell r="D7136" t="str">
            <v>KP</v>
          </cell>
          <cell r="E7136">
            <v>1195.4735668333335</v>
          </cell>
          <cell r="G7136" t="str">
            <v>$/MT</v>
          </cell>
          <cell r="H7136">
            <v>140</v>
          </cell>
          <cell r="I7136" t="str">
            <v>Mex</v>
          </cell>
          <cell r="J7136" t="str">
            <v>Hurtado</v>
          </cell>
          <cell r="K7136">
            <v>167366.29935666668</v>
          </cell>
          <cell r="L7136">
            <v>167366.29935666668</v>
          </cell>
          <cell r="M7136">
            <v>140</v>
          </cell>
        </row>
        <row r="7137">
          <cell r="A7137">
            <v>38565</v>
          </cell>
          <cell r="B7137" t="str">
            <v>PIA</v>
          </cell>
          <cell r="C7137" t="str">
            <v>Queretaro</v>
          </cell>
          <cell r="D7137" t="str">
            <v>KP</v>
          </cell>
          <cell r="E7137">
            <v>1195.4735668333335</v>
          </cell>
          <cell r="G7137" t="str">
            <v>$/MT</v>
          </cell>
          <cell r="H7137">
            <v>140</v>
          </cell>
          <cell r="I7137" t="str">
            <v>Mex</v>
          </cell>
          <cell r="J7137" t="str">
            <v>Hurtado</v>
          </cell>
          <cell r="K7137">
            <v>167366.29935666668</v>
          </cell>
          <cell r="L7137">
            <v>167366.29935666668</v>
          </cell>
          <cell r="M7137">
            <v>140</v>
          </cell>
        </row>
        <row r="7138">
          <cell r="A7138">
            <v>38596</v>
          </cell>
          <cell r="B7138" t="str">
            <v>PIA</v>
          </cell>
          <cell r="C7138" t="str">
            <v>Queretaro</v>
          </cell>
          <cell r="D7138" t="str">
            <v>KP</v>
          </cell>
          <cell r="E7138">
            <v>1195.4735668333335</v>
          </cell>
          <cell r="G7138" t="str">
            <v>$/MT</v>
          </cell>
          <cell r="H7138">
            <v>140</v>
          </cell>
          <cell r="I7138" t="str">
            <v>Mex</v>
          </cell>
          <cell r="J7138" t="str">
            <v>Hurtado</v>
          </cell>
          <cell r="K7138">
            <v>167366.29935666668</v>
          </cell>
          <cell r="L7138">
            <v>167366.29935666668</v>
          </cell>
          <cell r="M7138">
            <v>140</v>
          </cell>
        </row>
        <row r="7139">
          <cell r="A7139">
            <v>38626</v>
          </cell>
          <cell r="B7139" t="str">
            <v>PIA</v>
          </cell>
          <cell r="C7139" t="str">
            <v>Queretaro</v>
          </cell>
          <cell r="D7139" t="str">
            <v>KP</v>
          </cell>
          <cell r="E7139">
            <v>1184.3953513333336</v>
          </cell>
          <cell r="G7139" t="str">
            <v>$/MT</v>
          </cell>
          <cell r="H7139">
            <v>140</v>
          </cell>
          <cell r="I7139" t="str">
            <v>Mex</v>
          </cell>
          <cell r="J7139" t="str">
            <v>Hurtado</v>
          </cell>
          <cell r="K7139">
            <v>165815.34918666669</v>
          </cell>
          <cell r="L7139">
            <v>165815.34918666669</v>
          </cell>
          <cell r="M7139">
            <v>140</v>
          </cell>
        </row>
        <row r="7140">
          <cell r="A7140">
            <v>38657</v>
          </cell>
          <cell r="B7140" t="str">
            <v>PIA</v>
          </cell>
          <cell r="C7140" t="str">
            <v>Queretaro</v>
          </cell>
          <cell r="D7140" t="str">
            <v>KP</v>
          </cell>
          <cell r="E7140">
            <v>1184.3953513333336</v>
          </cell>
          <cell r="G7140" t="str">
            <v>$/MT</v>
          </cell>
          <cell r="H7140">
            <v>140</v>
          </cell>
          <cell r="I7140" t="str">
            <v>Mex</v>
          </cell>
          <cell r="J7140" t="str">
            <v>Hurtado</v>
          </cell>
          <cell r="K7140">
            <v>165815.34918666669</v>
          </cell>
          <cell r="L7140">
            <v>165815.34918666669</v>
          </cell>
          <cell r="M7140">
            <v>140</v>
          </cell>
        </row>
        <row r="7141">
          <cell r="A7141">
            <v>38687</v>
          </cell>
          <cell r="B7141" t="str">
            <v>PIA</v>
          </cell>
          <cell r="C7141" t="str">
            <v>Queretaro</v>
          </cell>
          <cell r="D7141" t="str">
            <v>KP</v>
          </cell>
          <cell r="E7141">
            <v>1184.3953513333336</v>
          </cell>
          <cell r="G7141" t="str">
            <v>$/MT</v>
          </cell>
          <cell r="H7141">
            <v>140</v>
          </cell>
          <cell r="I7141" t="str">
            <v>Mex</v>
          </cell>
          <cell r="J7141" t="str">
            <v>Hurtado</v>
          </cell>
          <cell r="K7141">
            <v>165815.34918666669</v>
          </cell>
          <cell r="L7141">
            <v>165815.34918666669</v>
          </cell>
          <cell r="M7141">
            <v>140</v>
          </cell>
        </row>
        <row r="7142">
          <cell r="A7142">
            <v>38687</v>
          </cell>
          <cell r="B7142" t="str">
            <v>PIA</v>
          </cell>
          <cell r="C7142" t="str">
            <v>KoSa, USA/Canada</v>
          </cell>
          <cell r="D7142" t="str">
            <v>FHR</v>
          </cell>
          <cell r="E7142">
            <v>1184.3953513333336</v>
          </cell>
          <cell r="G7142" t="str">
            <v>$/MT</v>
          </cell>
          <cell r="H7142">
            <v>1054.6035144378623</v>
          </cell>
          <cell r="I7142" t="str">
            <v>US</v>
          </cell>
          <cell r="J7142" t="str">
            <v>Campbell</v>
          </cell>
          <cell r="K7142">
            <v>1249067.5000000002</v>
          </cell>
          <cell r="L7142">
            <v>1249067.5000000002</v>
          </cell>
          <cell r="M7142">
            <v>1054.6035144378623</v>
          </cell>
        </row>
        <row r="7143">
          <cell r="A7143">
            <v>38657</v>
          </cell>
          <cell r="B7143" t="str">
            <v>PIA</v>
          </cell>
          <cell r="C7143" t="str">
            <v>KoSa, USA/Canada</v>
          </cell>
          <cell r="D7143" t="str">
            <v>FHR</v>
          </cell>
          <cell r="E7143">
            <v>1184.3953513333336</v>
          </cell>
          <cell r="G7143" t="str">
            <v>$/MT</v>
          </cell>
          <cell r="H7143">
            <v>1054.6035144378623</v>
          </cell>
          <cell r="I7143" t="str">
            <v>US</v>
          </cell>
          <cell r="J7143" t="str">
            <v>Campbell</v>
          </cell>
          <cell r="K7143">
            <v>1249067.5000000002</v>
          </cell>
          <cell r="L7143">
            <v>1249067.5000000002</v>
          </cell>
          <cell r="M7143">
            <v>1054.6035144378623</v>
          </cell>
        </row>
        <row r="7144">
          <cell r="A7144">
            <v>38626</v>
          </cell>
          <cell r="B7144" t="str">
            <v>PIA</v>
          </cell>
          <cell r="C7144" t="str">
            <v>KoSa, USA/Canada</v>
          </cell>
          <cell r="D7144" t="str">
            <v>FHR</v>
          </cell>
          <cell r="E7144">
            <v>1184.3953513333336</v>
          </cell>
          <cell r="G7144" t="str">
            <v>$/MT</v>
          </cell>
          <cell r="H7144">
            <v>1054.6035144378623</v>
          </cell>
          <cell r="I7144" t="str">
            <v>US</v>
          </cell>
          <cell r="J7144" t="str">
            <v>Campbell</v>
          </cell>
          <cell r="K7144">
            <v>1249067.5000000002</v>
          </cell>
          <cell r="L7144">
            <v>1249067.5000000002</v>
          </cell>
          <cell r="M7144">
            <v>1054.6035144378623</v>
          </cell>
        </row>
        <row r="7145">
          <cell r="A7145">
            <v>38596</v>
          </cell>
          <cell r="B7145" t="str">
            <v>PIA</v>
          </cell>
          <cell r="C7145" t="str">
            <v>KoSa, USA/Canada</v>
          </cell>
          <cell r="D7145" t="str">
            <v>FHR</v>
          </cell>
          <cell r="E7145">
            <v>1195.4735668333335</v>
          </cell>
          <cell r="G7145" t="str">
            <v>$/MT</v>
          </cell>
          <cell r="H7145">
            <v>1054.6035144378623</v>
          </cell>
          <cell r="I7145" t="str">
            <v>US</v>
          </cell>
          <cell r="J7145" t="str">
            <v>Campbell</v>
          </cell>
          <cell r="K7145">
            <v>1260750.6250000002</v>
          </cell>
          <cell r="L7145">
            <v>1260750.6250000002</v>
          </cell>
          <cell r="M7145">
            <v>1054.6035144378623</v>
          </cell>
        </row>
        <row r="7146">
          <cell r="A7146">
            <v>38565</v>
          </cell>
          <cell r="B7146" t="str">
            <v>PIA</v>
          </cell>
          <cell r="C7146" t="str">
            <v>KoSa, USA/Canada</v>
          </cell>
          <cell r="D7146" t="str">
            <v>FHR</v>
          </cell>
          <cell r="E7146">
            <v>1195.4735668333335</v>
          </cell>
          <cell r="G7146" t="str">
            <v>$/MT</v>
          </cell>
          <cell r="H7146">
            <v>1054.6035144378623</v>
          </cell>
          <cell r="I7146" t="str">
            <v>US</v>
          </cell>
          <cell r="J7146" t="str">
            <v>Campbell</v>
          </cell>
          <cell r="K7146">
            <v>1260750.6250000002</v>
          </cell>
          <cell r="L7146">
            <v>1260750.6250000002</v>
          </cell>
          <cell r="M7146">
            <v>1054.6035144378623</v>
          </cell>
        </row>
        <row r="7147">
          <cell r="A7147">
            <v>38534</v>
          </cell>
          <cell r="B7147" t="str">
            <v>PIA</v>
          </cell>
          <cell r="C7147" t="str">
            <v>KoSa, USA/Canada</v>
          </cell>
          <cell r="D7147" t="str">
            <v>FHR</v>
          </cell>
          <cell r="E7147">
            <v>1195.4735668333335</v>
          </cell>
          <cell r="G7147" t="str">
            <v>$/MT</v>
          </cell>
          <cell r="H7147">
            <v>1054.6035144378623</v>
          </cell>
          <cell r="I7147" t="str">
            <v>US</v>
          </cell>
          <cell r="J7147" t="str">
            <v>Campbell</v>
          </cell>
          <cell r="K7147">
            <v>1260750.6250000002</v>
          </cell>
          <cell r="L7147">
            <v>1260750.6250000002</v>
          </cell>
          <cell r="M7147">
            <v>1054.6035144378623</v>
          </cell>
        </row>
        <row r="7148">
          <cell r="A7148">
            <v>38504</v>
          </cell>
          <cell r="B7148" t="str">
            <v>PIA</v>
          </cell>
          <cell r="C7148" t="str">
            <v>KoSa, USA/Canada</v>
          </cell>
          <cell r="D7148" t="str">
            <v>FHR</v>
          </cell>
          <cell r="E7148">
            <v>1199.1663053333334</v>
          </cell>
          <cell r="G7148" t="str">
            <v>$/MT</v>
          </cell>
          <cell r="H7148">
            <v>1054.6035144378623</v>
          </cell>
          <cell r="I7148" t="str">
            <v>US</v>
          </cell>
          <cell r="J7148" t="str">
            <v>Campbell</v>
          </cell>
          <cell r="K7148">
            <v>1264645</v>
          </cell>
          <cell r="L7148">
            <v>1264645</v>
          </cell>
          <cell r="M7148">
            <v>1054.6035144378623</v>
          </cell>
        </row>
        <row r="7149">
          <cell r="A7149">
            <v>38473</v>
          </cell>
          <cell r="B7149" t="str">
            <v>PIA</v>
          </cell>
          <cell r="C7149" t="str">
            <v>KoSa, USA/Canada</v>
          </cell>
          <cell r="D7149" t="str">
            <v>FHR</v>
          </cell>
          <cell r="E7149">
            <v>1199.1663053333334</v>
          </cell>
          <cell r="G7149" t="str">
            <v>$/MT</v>
          </cell>
          <cell r="H7149">
            <v>1054.6035144378623</v>
          </cell>
          <cell r="I7149" t="str">
            <v>US</v>
          </cell>
          <cell r="J7149" t="str">
            <v>Campbell</v>
          </cell>
          <cell r="K7149">
            <v>1264645</v>
          </cell>
          <cell r="L7149">
            <v>1264645</v>
          </cell>
          <cell r="M7149">
            <v>1054.6035144378623</v>
          </cell>
        </row>
        <row r="7150">
          <cell r="A7150">
            <v>38443</v>
          </cell>
          <cell r="B7150" t="str">
            <v>PIA</v>
          </cell>
          <cell r="C7150" t="str">
            <v>KoSa, USA/Canada</v>
          </cell>
          <cell r="D7150" t="str">
            <v>FHR</v>
          </cell>
          <cell r="E7150">
            <v>1199.1663053333334</v>
          </cell>
          <cell r="G7150" t="str">
            <v>$/MT</v>
          </cell>
          <cell r="H7150">
            <v>1054.6035144378623</v>
          </cell>
          <cell r="I7150" t="str">
            <v>US</v>
          </cell>
          <cell r="J7150" t="str">
            <v>Campbell</v>
          </cell>
          <cell r="K7150">
            <v>1264645</v>
          </cell>
          <cell r="L7150">
            <v>1264645</v>
          </cell>
          <cell r="M7150">
            <v>1054.6035144378623</v>
          </cell>
        </row>
        <row r="7151">
          <cell r="A7151">
            <v>38412</v>
          </cell>
          <cell r="B7151" t="str">
            <v>PIA</v>
          </cell>
          <cell r="C7151" t="str">
            <v>KoSa, USA/Canada</v>
          </cell>
          <cell r="D7151" t="str">
            <v>FHR</v>
          </cell>
          <cell r="E7151">
            <v>1179.4717000000001</v>
          </cell>
          <cell r="G7151" t="str">
            <v>$/MT</v>
          </cell>
          <cell r="H7151">
            <v>1054.6035144378623</v>
          </cell>
          <cell r="I7151" t="str">
            <v>US</v>
          </cell>
          <cell r="J7151" t="str">
            <v>Campbell</v>
          </cell>
          <cell r="K7151">
            <v>1243875</v>
          </cell>
          <cell r="L7151">
            <v>1243875</v>
          </cell>
          <cell r="M7151">
            <v>1054.6035144378623</v>
          </cell>
        </row>
        <row r="7152">
          <cell r="A7152">
            <v>38384</v>
          </cell>
          <cell r="B7152" t="str">
            <v>PIA</v>
          </cell>
          <cell r="C7152" t="str">
            <v>KoSa, USA/Canada</v>
          </cell>
          <cell r="D7152" t="str">
            <v>FHR</v>
          </cell>
          <cell r="E7152">
            <v>1179.4717000000001</v>
          </cell>
          <cell r="G7152" t="str">
            <v>$/MT</v>
          </cell>
          <cell r="H7152">
            <v>1054.6035144378623</v>
          </cell>
          <cell r="I7152" t="str">
            <v>US</v>
          </cell>
          <cell r="J7152" t="str">
            <v>Campbell</v>
          </cell>
          <cell r="K7152">
            <v>1243875</v>
          </cell>
          <cell r="L7152">
            <v>1243875</v>
          </cell>
          <cell r="M7152">
            <v>1054.6035144378623</v>
          </cell>
        </row>
        <row r="7153">
          <cell r="A7153">
            <v>38353</v>
          </cell>
          <cell r="B7153" t="str">
            <v>PIA</v>
          </cell>
          <cell r="C7153" t="str">
            <v>KoSa, USA/Canada</v>
          </cell>
          <cell r="D7153" t="str">
            <v>FHR</v>
          </cell>
          <cell r="E7153">
            <v>1179.4717000000001</v>
          </cell>
          <cell r="G7153" t="str">
            <v>$/MT</v>
          </cell>
          <cell r="H7153">
            <v>1054.6035144378623</v>
          </cell>
          <cell r="I7153" t="str">
            <v>US</v>
          </cell>
          <cell r="J7153" t="str">
            <v>Campbell</v>
          </cell>
          <cell r="K7153">
            <v>1243875</v>
          </cell>
          <cell r="L7153">
            <v>1243875</v>
          </cell>
          <cell r="M7153">
            <v>1054.6035144378623</v>
          </cell>
        </row>
        <row r="7154">
          <cell r="A7154">
            <v>38322</v>
          </cell>
          <cell r="B7154" t="str">
            <v>PIA</v>
          </cell>
          <cell r="C7154" t="str">
            <v>KoSa, USA/Canada</v>
          </cell>
          <cell r="D7154" t="str">
            <v>FHR</v>
          </cell>
          <cell r="E7154">
            <v>1135.3793000000001</v>
          </cell>
          <cell r="G7154" t="str">
            <v>$/MT</v>
          </cell>
          <cell r="H7154">
            <v>1338.0990828351371</v>
          </cell>
          <cell r="I7154" t="str">
            <v>US</v>
          </cell>
          <cell r="J7154" t="str">
            <v>Campbell</v>
          </cell>
          <cell r="K7154">
            <v>1519250</v>
          </cell>
          <cell r="L7154">
            <v>1519250</v>
          </cell>
          <cell r="M7154">
            <v>1338.0990828351371</v>
          </cell>
        </row>
        <row r="7155">
          <cell r="A7155">
            <v>38292</v>
          </cell>
          <cell r="B7155" t="str">
            <v>PIA</v>
          </cell>
          <cell r="C7155" t="str">
            <v>KoSa, USA/Canada</v>
          </cell>
          <cell r="D7155" t="str">
            <v>FHR</v>
          </cell>
          <cell r="E7155">
            <v>1135.3793000000001</v>
          </cell>
          <cell r="G7155" t="str">
            <v>$/MT</v>
          </cell>
          <cell r="H7155">
            <v>1156.6619190608812</v>
          </cell>
          <cell r="I7155" t="str">
            <v>US</v>
          </cell>
          <cell r="J7155" t="str">
            <v>Campbell</v>
          </cell>
          <cell r="K7155">
            <v>1313250</v>
          </cell>
          <cell r="L7155">
            <v>1313250</v>
          </cell>
          <cell r="M7155">
            <v>1156.6619190608812</v>
          </cell>
        </row>
        <row r="7156">
          <cell r="A7156">
            <v>38261</v>
          </cell>
          <cell r="B7156" t="str">
            <v>PIA</v>
          </cell>
          <cell r="C7156" t="str">
            <v>KoSa, USA/Canada</v>
          </cell>
          <cell r="D7156" t="str">
            <v>FHR</v>
          </cell>
          <cell r="E7156">
            <v>1135.3793000000001</v>
          </cell>
          <cell r="G7156" t="str">
            <v>$/MT</v>
          </cell>
          <cell r="H7156">
            <v>1247.3805009480093</v>
          </cell>
          <cell r="I7156" t="str">
            <v>US</v>
          </cell>
          <cell r="J7156" t="str">
            <v>Campbell</v>
          </cell>
          <cell r="K7156">
            <v>1416250.0000000002</v>
          </cell>
          <cell r="L7156">
            <v>1416250.0000000002</v>
          </cell>
          <cell r="M7156">
            <v>1247.3805009480093</v>
          </cell>
        </row>
        <row r="7157">
          <cell r="A7157">
            <v>38231</v>
          </cell>
          <cell r="B7157" t="str">
            <v>PIA</v>
          </cell>
          <cell r="C7157" t="str">
            <v>KoSa, USA/Canada</v>
          </cell>
          <cell r="D7157" t="str">
            <v>FHR</v>
          </cell>
          <cell r="E7157">
            <v>1113.3331000000001</v>
          </cell>
          <cell r="G7157" t="str">
            <v>$/MT</v>
          </cell>
          <cell r="H7157">
            <v>1156.6619190608812</v>
          </cell>
          <cell r="I7157" t="str">
            <v>US</v>
          </cell>
          <cell r="J7157" t="str">
            <v>Campbell</v>
          </cell>
          <cell r="K7157">
            <v>1287750</v>
          </cell>
          <cell r="L7157">
            <v>1287750</v>
          </cell>
          <cell r="M7157">
            <v>1156.6619190608812</v>
          </cell>
        </row>
        <row r="7158">
          <cell r="A7158">
            <v>38200</v>
          </cell>
          <cell r="B7158" t="str">
            <v>PIA</v>
          </cell>
          <cell r="C7158" t="str">
            <v>KoSa, USA/Canada</v>
          </cell>
          <cell r="D7158" t="str">
            <v>FHR</v>
          </cell>
          <cell r="E7158">
            <v>1113.3331000000001</v>
          </cell>
          <cell r="G7158" t="str">
            <v>$/MT</v>
          </cell>
          <cell r="H7158">
            <v>1053.5829303916321</v>
          </cell>
          <cell r="I7158" t="str">
            <v>US</v>
          </cell>
          <cell r="J7158" t="str">
            <v>Campbell</v>
          </cell>
          <cell r="K7158">
            <v>1172988.75</v>
          </cell>
          <cell r="L7158">
            <v>1172988.75</v>
          </cell>
          <cell r="M7158">
            <v>1053.5829303916321</v>
          </cell>
        </row>
        <row r="7159">
          <cell r="A7159">
            <v>38169</v>
          </cell>
          <cell r="B7159" t="str">
            <v>PIA</v>
          </cell>
          <cell r="C7159" t="str">
            <v>KoSa, USA/Canada</v>
          </cell>
          <cell r="D7159" t="str">
            <v>FHR</v>
          </cell>
          <cell r="E7159">
            <v>1113.3331000000001</v>
          </cell>
          <cell r="G7159" t="str">
            <v>$/MT</v>
          </cell>
          <cell r="H7159">
            <v>1222.2469178361805</v>
          </cell>
          <cell r="I7159" t="str">
            <v>US</v>
          </cell>
          <cell r="J7159" t="str">
            <v>Campbell</v>
          </cell>
          <cell r="K7159">
            <v>1360767.9500000002</v>
          </cell>
          <cell r="L7159">
            <v>1360767.9500000002</v>
          </cell>
          <cell r="M7159">
            <v>1222.2469178361805</v>
          </cell>
        </row>
        <row r="7160">
          <cell r="A7160">
            <v>38139</v>
          </cell>
          <cell r="B7160" t="str">
            <v>PIA</v>
          </cell>
          <cell r="C7160" t="str">
            <v>KoSa, USA/Canada</v>
          </cell>
          <cell r="D7160" t="str">
            <v>FHR</v>
          </cell>
          <cell r="E7160">
            <v>1113.3331000000001</v>
          </cell>
          <cell r="G7160" t="str">
            <v>$/MT</v>
          </cell>
          <cell r="H7160">
            <v>1238.1226696664278</v>
          </cell>
          <cell r="I7160" t="str">
            <v>US</v>
          </cell>
          <cell r="J7160" t="str">
            <v>Campbell</v>
          </cell>
          <cell r="K7160">
            <v>1378442.9500000002</v>
          </cell>
          <cell r="L7160">
            <v>1378442.9500000002</v>
          </cell>
          <cell r="M7160">
            <v>1238.1226696664278</v>
          </cell>
        </row>
        <row r="7161">
          <cell r="A7161">
            <v>38108</v>
          </cell>
          <cell r="B7161" t="str">
            <v>PIA</v>
          </cell>
          <cell r="C7161" t="str">
            <v>KoSa, USA/Canada</v>
          </cell>
          <cell r="D7161" t="str">
            <v>BPAMoco</v>
          </cell>
          <cell r="E7161">
            <v>1113.3331000000001</v>
          </cell>
          <cell r="G7161" t="str">
            <v>$/MT</v>
          </cell>
          <cell r="H7161">
            <v>1124.1846667452894</v>
          </cell>
          <cell r="I7161" t="str">
            <v>US</v>
          </cell>
          <cell r="J7161" t="str">
            <v>Campbell</v>
          </cell>
          <cell r="K7161">
            <v>1251592</v>
          </cell>
          <cell r="L7161">
            <v>1251592</v>
          </cell>
          <cell r="M7161">
            <v>1124.1846667452894</v>
          </cell>
        </row>
        <row r="7162">
          <cell r="A7162">
            <v>38078</v>
          </cell>
          <cell r="B7162" t="str">
            <v>PIA</v>
          </cell>
          <cell r="C7162" t="str">
            <v>KoSa, USA/Canada</v>
          </cell>
          <cell r="D7162" t="str">
            <v>BPAMoco</v>
          </cell>
          <cell r="E7162">
            <v>1113.3331000000001</v>
          </cell>
          <cell r="G7162" t="str">
            <v>$/MT</v>
          </cell>
          <cell r="H7162">
            <v>1298.3280565358202</v>
          </cell>
          <cell r="I7162" t="str">
            <v>US</v>
          </cell>
          <cell r="J7162" t="str">
            <v>Campbell</v>
          </cell>
          <cell r="K7162">
            <v>1445471.6</v>
          </cell>
          <cell r="L7162">
            <v>1445471.6</v>
          </cell>
          <cell r="M7162">
            <v>1298.3280565358202</v>
          </cell>
        </row>
        <row r="7163">
          <cell r="A7163">
            <v>38047</v>
          </cell>
          <cell r="B7163" t="str">
            <v>PIA</v>
          </cell>
          <cell r="C7163" t="str">
            <v>KoSa, USA/Canada</v>
          </cell>
          <cell r="D7163" t="str">
            <v>BPAMoco</v>
          </cell>
          <cell r="E7163">
            <v>1113.3331000000001</v>
          </cell>
          <cell r="G7163" t="str">
            <v>$/MT</v>
          </cell>
          <cell r="H7163">
            <v>1093.5081782801572</v>
          </cell>
          <cell r="I7163" t="str">
            <v>US</v>
          </cell>
          <cell r="J7163" t="str">
            <v>Campbell</v>
          </cell>
          <cell r="K7163">
            <v>1217438.8500000001</v>
          </cell>
          <cell r="L7163">
            <v>1217438.8500000001</v>
          </cell>
          <cell r="M7163">
            <v>1093.5081782801572</v>
          </cell>
        </row>
        <row r="7164">
          <cell r="A7164">
            <v>38018</v>
          </cell>
          <cell r="B7164" t="str">
            <v>PIA</v>
          </cell>
          <cell r="C7164" t="str">
            <v>KoSa, USA/Canada</v>
          </cell>
          <cell r="D7164" t="str">
            <v>BPAMoco</v>
          </cell>
          <cell r="E7164">
            <v>1113.3331000000001</v>
          </cell>
          <cell r="G7164" t="str">
            <v>$/MT</v>
          </cell>
          <cell r="H7164">
            <v>608.15469332583393</v>
          </cell>
          <cell r="I7164" t="str">
            <v>US</v>
          </cell>
          <cell r="J7164" t="str">
            <v>Campbell</v>
          </cell>
          <cell r="K7164">
            <v>677078.75</v>
          </cell>
          <cell r="L7164">
            <v>677078.75</v>
          </cell>
          <cell r="M7164">
            <v>608.15469332583393</v>
          </cell>
        </row>
        <row r="7165">
          <cell r="A7165">
            <v>37987</v>
          </cell>
          <cell r="B7165" t="str">
            <v>PIA</v>
          </cell>
          <cell r="C7165" t="str">
            <v>KoSa, USA/Canada</v>
          </cell>
          <cell r="D7165" t="str">
            <v>BPAMoco</v>
          </cell>
          <cell r="E7165">
            <v>1113.3331000000001</v>
          </cell>
          <cell r="G7165" t="str">
            <v>$/MT</v>
          </cell>
          <cell r="H7165">
            <v>1005.9602108299844</v>
          </cell>
          <cell r="I7165" t="str">
            <v>US</v>
          </cell>
          <cell r="J7165" t="str">
            <v>Campbell</v>
          </cell>
          <cell r="K7165">
            <v>1119968.8</v>
          </cell>
          <cell r="L7165">
            <v>1119968.8</v>
          </cell>
          <cell r="M7165">
            <v>1005.9602108299844</v>
          </cell>
        </row>
        <row r="7166">
          <cell r="A7166">
            <v>37956</v>
          </cell>
          <cell r="B7166" t="str">
            <v>PIA</v>
          </cell>
          <cell r="C7166" t="str">
            <v>KoSa, USA/Canada</v>
          </cell>
          <cell r="D7166" t="str">
            <v>BPAMoco</v>
          </cell>
          <cell r="E7166">
            <v>1025.1483000000001</v>
          </cell>
          <cell r="G7166" t="str">
            <v>$/MT</v>
          </cell>
          <cell r="H7166">
            <v>1555.4199816748464</v>
          </cell>
          <cell r="I7166" t="str">
            <v>US</v>
          </cell>
          <cell r="J7166" t="str">
            <v>Campbell</v>
          </cell>
          <cell r="K7166">
            <v>1594536.1500000001</v>
          </cell>
          <cell r="L7166">
            <v>1594536.1500000001</v>
          </cell>
          <cell r="M7166">
            <v>1555.4199816748464</v>
          </cell>
        </row>
        <row r="7167">
          <cell r="A7167">
            <v>37926</v>
          </cell>
          <cell r="B7167" t="str">
            <v>PIA</v>
          </cell>
          <cell r="C7167" t="str">
            <v>KoSa, USA/Canada</v>
          </cell>
          <cell r="D7167" t="str">
            <v>BPAMoco</v>
          </cell>
          <cell r="E7167">
            <v>1025.1483000000001</v>
          </cell>
          <cell r="G7167" t="str">
            <v>$/MT</v>
          </cell>
          <cell r="H7167">
            <v>641.0537870472009</v>
          </cell>
          <cell r="I7167" t="str">
            <v>US</v>
          </cell>
          <cell r="J7167" t="str">
            <v>Campbell</v>
          </cell>
          <cell r="K7167">
            <v>657175.20000000007</v>
          </cell>
          <cell r="L7167">
            <v>657175.20000000007</v>
          </cell>
          <cell r="M7167">
            <v>641.0537870472009</v>
          </cell>
        </row>
        <row r="7168">
          <cell r="A7168">
            <v>37895</v>
          </cell>
          <cell r="B7168" t="str">
            <v>PIA</v>
          </cell>
          <cell r="C7168" t="str">
            <v>KoSa, USA/Canada</v>
          </cell>
          <cell r="D7168" t="str">
            <v>BPAMoco</v>
          </cell>
          <cell r="E7168">
            <v>1025.1483000000001</v>
          </cell>
          <cell r="G7168" t="str">
            <v>$/MT</v>
          </cell>
          <cell r="H7168">
            <v>1045.9407970534605</v>
          </cell>
          <cell r="I7168" t="str">
            <v>US</v>
          </cell>
          <cell r="J7168" t="str">
            <v>Campbell</v>
          </cell>
          <cell r="K7168">
            <v>1072244.4300000002</v>
          </cell>
          <cell r="L7168">
            <v>1072244.4300000002</v>
          </cell>
          <cell r="M7168">
            <v>1045.9407970534605</v>
          </cell>
        </row>
        <row r="7169">
          <cell r="A7169">
            <v>37865</v>
          </cell>
          <cell r="B7169" t="str">
            <v>PIA</v>
          </cell>
          <cell r="C7169" t="str">
            <v>KoSa, USA/Canada</v>
          </cell>
          <cell r="D7169" t="str">
            <v>BPAMoco</v>
          </cell>
          <cell r="E7169">
            <v>1025.1483000000001</v>
          </cell>
          <cell r="G7169" t="str">
            <v>$/MT</v>
          </cell>
          <cell r="H7169">
            <v>629.13336538723229</v>
          </cell>
          <cell r="I7169" t="str">
            <v>US</v>
          </cell>
          <cell r="J7169" t="str">
            <v>Campbell</v>
          </cell>
          <cell r="K7169">
            <v>644955.00000000012</v>
          </cell>
          <cell r="L7169">
            <v>644955.00000000012</v>
          </cell>
          <cell r="M7169">
            <v>629.13336538723229</v>
          </cell>
        </row>
        <row r="7170">
          <cell r="A7170">
            <v>37834</v>
          </cell>
          <cell r="B7170" t="str">
            <v>PIA</v>
          </cell>
          <cell r="C7170" t="str">
            <v>KoSa, USA/Canada</v>
          </cell>
          <cell r="D7170" t="str">
            <v>BPAMoco</v>
          </cell>
          <cell r="E7170">
            <v>1025.1483000000001</v>
          </cell>
          <cell r="G7170" t="str">
            <v>$/MT</v>
          </cell>
          <cell r="H7170">
            <v>899.36587711260904</v>
          </cell>
          <cell r="I7170" t="str">
            <v>US</v>
          </cell>
          <cell r="J7170" t="str">
            <v>Campbell</v>
          </cell>
          <cell r="K7170">
            <v>921983.40000000014</v>
          </cell>
          <cell r="L7170">
            <v>921983.40000000014</v>
          </cell>
          <cell r="M7170">
            <v>899.36587711260904</v>
          </cell>
        </row>
        <row r="7171">
          <cell r="A7171">
            <v>37712</v>
          </cell>
          <cell r="B7171" t="str">
            <v>PIA</v>
          </cell>
          <cell r="C7171" t="str">
            <v>KoSa, USA/Canada</v>
          </cell>
          <cell r="D7171" t="str">
            <v>BPAMoco</v>
          </cell>
          <cell r="E7171">
            <v>1025.1483000000001</v>
          </cell>
          <cell r="G7171" t="str">
            <v>$/MT</v>
          </cell>
          <cell r="H7171">
            <v>882.1701699159039</v>
          </cell>
          <cell r="I7171" t="str">
            <v>US</v>
          </cell>
          <cell r="J7171" t="str">
            <v>Campbell</v>
          </cell>
          <cell r="K7171">
            <v>904355.25000000012</v>
          </cell>
          <cell r="L7171">
            <v>904355.25000000012</v>
          </cell>
          <cell r="M7171">
            <v>882.1701699159039</v>
          </cell>
        </row>
        <row r="7172">
          <cell r="A7172">
            <v>37773</v>
          </cell>
          <cell r="B7172" t="str">
            <v>PIA</v>
          </cell>
          <cell r="C7172" t="str">
            <v>KoSa, USA/Canada</v>
          </cell>
          <cell r="D7172" t="str">
            <v>BPAMoco</v>
          </cell>
          <cell r="E7172">
            <v>1025.1483000000001</v>
          </cell>
          <cell r="G7172" t="str">
            <v>$/MT</v>
          </cell>
          <cell r="H7172">
            <v>1038.1063403216881</v>
          </cell>
          <cell r="I7172" t="str">
            <v>US</v>
          </cell>
          <cell r="J7172" t="str">
            <v>Campbell</v>
          </cell>
          <cell r="K7172">
            <v>1064212.95</v>
          </cell>
          <cell r="L7172">
            <v>1064212.95</v>
          </cell>
          <cell r="M7172">
            <v>1038.1063403216881</v>
          </cell>
        </row>
        <row r="7173">
          <cell r="A7173">
            <v>37742</v>
          </cell>
          <cell r="B7173" t="str">
            <v>PIA</v>
          </cell>
          <cell r="C7173" t="str">
            <v>KoSa, USA/Canada</v>
          </cell>
          <cell r="D7173" t="str">
            <v>BPAMoco</v>
          </cell>
          <cell r="E7173">
            <v>1025.1483000000001</v>
          </cell>
          <cell r="G7173" t="str">
            <v>$/MT</v>
          </cell>
          <cell r="H7173">
            <v>1042.7375239270261</v>
          </cell>
          <cell r="I7173" t="str">
            <v>US</v>
          </cell>
          <cell r="J7173" t="str">
            <v>Campbell</v>
          </cell>
          <cell r="K7173">
            <v>1068960.6000000003</v>
          </cell>
          <cell r="L7173">
            <v>1068960.6000000003</v>
          </cell>
          <cell r="M7173">
            <v>1042.7375239270261</v>
          </cell>
        </row>
        <row r="7174">
          <cell r="A7174">
            <v>37712</v>
          </cell>
          <cell r="B7174" t="str">
            <v>PIA</v>
          </cell>
          <cell r="C7174" t="str">
            <v>KoSa, USA/Canada</v>
          </cell>
          <cell r="D7174" t="str">
            <v>BPAMoco</v>
          </cell>
          <cell r="E7174">
            <v>1025.1483000000001</v>
          </cell>
          <cell r="G7174" t="str">
            <v>$/MT</v>
          </cell>
          <cell r="H7174">
            <v>1403.8292313414559</v>
          </cell>
          <cell r="I7174" t="str">
            <v>US</v>
          </cell>
          <cell r="J7174" t="str">
            <v>Campbell</v>
          </cell>
          <cell r="K7174">
            <v>1439133.1500000004</v>
          </cell>
          <cell r="L7174">
            <v>1439133.1500000004</v>
          </cell>
          <cell r="M7174">
            <v>1403.8292313414559</v>
          </cell>
        </row>
        <row r="7175">
          <cell r="A7175">
            <v>37681</v>
          </cell>
          <cell r="B7175" t="str">
            <v>PIA</v>
          </cell>
          <cell r="C7175" t="str">
            <v>KoSa, USA/Canada</v>
          </cell>
          <cell r="D7175" t="str">
            <v>BPAMoco</v>
          </cell>
          <cell r="E7175">
            <v>981.05589999999995</v>
          </cell>
          <cell r="G7175" t="str">
            <v>$/MT</v>
          </cell>
          <cell r="H7175">
            <v>1265.832660503851</v>
          </cell>
          <cell r="I7175" t="str">
            <v>US</v>
          </cell>
          <cell r="J7175" t="str">
            <v>Campbell</v>
          </cell>
          <cell r="K7175">
            <v>1241852.5999999999</v>
          </cell>
          <cell r="L7175">
            <v>1241852.5999999999</v>
          </cell>
          <cell r="M7175">
            <v>1265.832660503851</v>
          </cell>
        </row>
        <row r="7176">
          <cell r="A7176">
            <v>37653</v>
          </cell>
          <cell r="B7176" t="str">
            <v>PIA</v>
          </cell>
          <cell r="C7176" t="str">
            <v>KoSa, USA/Canada</v>
          </cell>
          <cell r="D7176" t="str">
            <v>BPAMoco</v>
          </cell>
          <cell r="E7176">
            <v>981.05589999999995</v>
          </cell>
          <cell r="G7176" t="str">
            <v>$/MT</v>
          </cell>
          <cell r="H7176">
            <v>919.31489326958842</v>
          </cell>
          <cell r="I7176" t="str">
            <v>US</v>
          </cell>
          <cell r="J7176" t="str">
            <v>Campbell</v>
          </cell>
          <cell r="K7176">
            <v>901899.29999999993</v>
          </cell>
          <cell r="L7176">
            <v>901899.29999999993</v>
          </cell>
          <cell r="M7176">
            <v>919.31489326958842</v>
          </cell>
        </row>
        <row r="7177">
          <cell r="A7177">
            <v>37622</v>
          </cell>
          <cell r="B7177" t="str">
            <v>PIA</v>
          </cell>
          <cell r="C7177" t="str">
            <v>KoSa, USA/Canada</v>
          </cell>
          <cell r="D7177" t="str">
            <v>BPAMoco</v>
          </cell>
          <cell r="E7177">
            <v>981.05589999999995</v>
          </cell>
          <cell r="G7177" t="str">
            <v>$/MT</v>
          </cell>
          <cell r="H7177">
            <v>1094.9923342798306</v>
          </cell>
          <cell r="I7177" t="str">
            <v>US</v>
          </cell>
          <cell r="J7177" t="str">
            <v>Campbell</v>
          </cell>
          <cell r="K7177">
            <v>1074248.69</v>
          </cell>
          <cell r="L7177">
            <v>1074248.69</v>
          </cell>
          <cell r="M7177">
            <v>1094.9923342798306</v>
          </cell>
        </row>
        <row r="7178">
          <cell r="A7178">
            <v>37622</v>
          </cell>
          <cell r="B7178" t="str">
            <v>Paraxylene</v>
          </cell>
          <cell r="C7178" t="str">
            <v>Kuan Yin</v>
          </cell>
          <cell r="D7178" t="str">
            <v>Multiple</v>
          </cell>
          <cell r="E7178">
            <v>610</v>
          </cell>
          <cell r="G7178" t="str">
            <v>$/MT</v>
          </cell>
          <cell r="H7178">
            <v>36629.716666666667</v>
          </cell>
          <cell r="I7178" t="str">
            <v>Asia</v>
          </cell>
          <cell r="J7178" t="str">
            <v>Wu</v>
          </cell>
          <cell r="K7178">
            <v>22344127.166666668</v>
          </cell>
          <cell r="L7178">
            <v>36629.716666666667</v>
          </cell>
          <cell r="M7178">
            <v>36629.716666666667</v>
          </cell>
        </row>
        <row r="7179">
          <cell r="A7179">
            <v>37653</v>
          </cell>
          <cell r="B7179" t="str">
            <v>Paraxylene</v>
          </cell>
          <cell r="C7179" t="str">
            <v>Kuan Yin</v>
          </cell>
          <cell r="D7179" t="str">
            <v>Multiple</v>
          </cell>
          <cell r="E7179">
            <v>610</v>
          </cell>
          <cell r="G7179" t="str">
            <v>$/MT</v>
          </cell>
          <cell r="H7179">
            <v>36629.716666666667</v>
          </cell>
          <cell r="I7179" t="str">
            <v>Asia</v>
          </cell>
          <cell r="J7179" t="str">
            <v>Wu</v>
          </cell>
          <cell r="K7179">
            <v>22344127.166666668</v>
          </cell>
          <cell r="L7179">
            <v>36629.716666666667</v>
          </cell>
          <cell r="M7179">
            <v>36629.716666666667</v>
          </cell>
        </row>
        <row r="7180">
          <cell r="A7180">
            <v>37681</v>
          </cell>
          <cell r="B7180" t="str">
            <v>Paraxylene</v>
          </cell>
          <cell r="C7180" t="str">
            <v>Kuan Yin</v>
          </cell>
          <cell r="D7180" t="str">
            <v>Multiple</v>
          </cell>
          <cell r="E7180">
            <v>610</v>
          </cell>
          <cell r="G7180" t="str">
            <v>$/MT</v>
          </cell>
          <cell r="H7180">
            <v>36629.716666666667</v>
          </cell>
          <cell r="I7180" t="str">
            <v>Asia</v>
          </cell>
          <cell r="J7180" t="str">
            <v>Wu</v>
          </cell>
          <cell r="K7180">
            <v>22344127.166666668</v>
          </cell>
          <cell r="L7180">
            <v>36629.716666666667</v>
          </cell>
          <cell r="M7180">
            <v>36629.716666666667</v>
          </cell>
        </row>
        <row r="7181">
          <cell r="A7181">
            <v>37712</v>
          </cell>
          <cell r="B7181" t="str">
            <v>Paraxylene</v>
          </cell>
          <cell r="C7181" t="str">
            <v>Kuan Yin</v>
          </cell>
          <cell r="D7181" t="str">
            <v>Multiple</v>
          </cell>
          <cell r="E7181">
            <v>590</v>
          </cell>
          <cell r="G7181" t="str">
            <v>$/MT</v>
          </cell>
          <cell r="H7181">
            <v>36629.716666666667</v>
          </cell>
          <cell r="I7181" t="str">
            <v>Asia</v>
          </cell>
          <cell r="J7181" t="str">
            <v>Wu</v>
          </cell>
          <cell r="K7181">
            <v>21611532.833333332</v>
          </cell>
          <cell r="L7181">
            <v>36629.716666666667</v>
          </cell>
          <cell r="M7181">
            <v>36629.716666666667</v>
          </cell>
        </row>
        <row r="7182">
          <cell r="A7182">
            <v>37742</v>
          </cell>
          <cell r="B7182" t="str">
            <v>Paraxylene</v>
          </cell>
          <cell r="C7182" t="str">
            <v>Kuan Yin</v>
          </cell>
          <cell r="D7182" t="str">
            <v>Multiple</v>
          </cell>
          <cell r="E7182">
            <v>520</v>
          </cell>
          <cell r="G7182" t="str">
            <v>$/MT</v>
          </cell>
          <cell r="H7182">
            <v>36629.716666666667</v>
          </cell>
          <cell r="I7182" t="str">
            <v>Asia</v>
          </cell>
          <cell r="J7182" t="str">
            <v>Wu</v>
          </cell>
          <cell r="K7182">
            <v>19047452.666666668</v>
          </cell>
          <cell r="L7182">
            <v>36629.716666666667</v>
          </cell>
          <cell r="M7182">
            <v>36629.716666666667</v>
          </cell>
        </row>
        <row r="7183">
          <cell r="A7183">
            <v>37773</v>
          </cell>
          <cell r="B7183" t="str">
            <v>Paraxylene</v>
          </cell>
          <cell r="C7183" t="str">
            <v>Kuan Yin</v>
          </cell>
          <cell r="D7183" t="str">
            <v>Multiple</v>
          </cell>
          <cell r="E7183">
            <v>520</v>
          </cell>
          <cell r="G7183" t="str">
            <v>$/MT</v>
          </cell>
          <cell r="H7183">
            <v>36629.716666666667</v>
          </cell>
          <cell r="I7183" t="str">
            <v>Asia</v>
          </cell>
          <cell r="J7183" t="str">
            <v>Wu</v>
          </cell>
          <cell r="K7183">
            <v>19047452.666666668</v>
          </cell>
          <cell r="L7183">
            <v>36629.716666666667</v>
          </cell>
          <cell r="M7183">
            <v>36629.716666666667</v>
          </cell>
        </row>
        <row r="7184">
          <cell r="A7184">
            <v>37803</v>
          </cell>
          <cell r="B7184" t="str">
            <v>Paraxylene</v>
          </cell>
          <cell r="C7184" t="str">
            <v>Kuan Yin</v>
          </cell>
          <cell r="D7184" t="str">
            <v>Multiple</v>
          </cell>
          <cell r="E7184">
            <v>565</v>
          </cell>
          <cell r="G7184" t="str">
            <v>$/MT</v>
          </cell>
          <cell r="H7184">
            <v>36629.716666666667</v>
          </cell>
          <cell r="I7184" t="str">
            <v>Asia</v>
          </cell>
          <cell r="J7184" t="str">
            <v>Wu</v>
          </cell>
          <cell r="K7184">
            <v>20695789.916666668</v>
          </cell>
          <cell r="L7184">
            <v>36629.716666666667</v>
          </cell>
          <cell r="M7184">
            <v>36629.716666666667</v>
          </cell>
        </row>
        <row r="7185">
          <cell r="A7185">
            <v>37834</v>
          </cell>
          <cell r="B7185" t="str">
            <v>Paraxylene</v>
          </cell>
          <cell r="C7185" t="str">
            <v>Kuan Yin</v>
          </cell>
          <cell r="D7185" t="str">
            <v>Multiple</v>
          </cell>
          <cell r="E7185">
            <v>565</v>
          </cell>
          <cell r="G7185" t="str">
            <v>$/MT</v>
          </cell>
          <cell r="H7185">
            <v>36629.716666666667</v>
          </cell>
          <cell r="I7185" t="str">
            <v>Asia</v>
          </cell>
          <cell r="J7185" t="str">
            <v>Wu</v>
          </cell>
          <cell r="K7185">
            <v>20695789.916666668</v>
          </cell>
          <cell r="L7185">
            <v>36629.716666666667</v>
          </cell>
          <cell r="M7185">
            <v>36629.716666666667</v>
          </cell>
        </row>
        <row r="7186">
          <cell r="A7186">
            <v>37865</v>
          </cell>
          <cell r="B7186" t="str">
            <v>Paraxylene</v>
          </cell>
          <cell r="C7186" t="str">
            <v>Kuan Yin</v>
          </cell>
          <cell r="D7186" t="str">
            <v>Multiple</v>
          </cell>
          <cell r="E7186">
            <v>565</v>
          </cell>
          <cell r="G7186" t="str">
            <v>$/MT</v>
          </cell>
          <cell r="H7186">
            <v>36629.716666666667</v>
          </cell>
          <cell r="I7186" t="str">
            <v>Asia</v>
          </cell>
          <cell r="J7186" t="str">
            <v>Wu</v>
          </cell>
          <cell r="K7186">
            <v>20695789.916666668</v>
          </cell>
          <cell r="L7186">
            <v>36629.716666666667</v>
          </cell>
          <cell r="M7186">
            <v>36629.716666666667</v>
          </cell>
        </row>
        <row r="7187">
          <cell r="A7187">
            <v>37895</v>
          </cell>
          <cell r="B7187" t="str">
            <v>Paraxylene</v>
          </cell>
          <cell r="C7187" t="str">
            <v>Kuan Yin</v>
          </cell>
          <cell r="D7187" t="str">
            <v>Multiple</v>
          </cell>
          <cell r="E7187">
            <v>560</v>
          </cell>
          <cell r="G7187" t="str">
            <v>$/MT</v>
          </cell>
          <cell r="H7187">
            <v>36629.716666666667</v>
          </cell>
          <cell r="I7187" t="str">
            <v>Asia</v>
          </cell>
          <cell r="J7187" t="str">
            <v>Wu</v>
          </cell>
          <cell r="K7187">
            <v>20512641.333333332</v>
          </cell>
          <cell r="L7187">
            <v>36629.716666666667</v>
          </cell>
          <cell r="M7187">
            <v>36629.716666666667</v>
          </cell>
        </row>
        <row r="7188">
          <cell r="A7188">
            <v>37926</v>
          </cell>
          <cell r="B7188" t="str">
            <v>Paraxylene</v>
          </cell>
          <cell r="C7188" t="str">
            <v>Kuan Yin</v>
          </cell>
          <cell r="D7188" t="str">
            <v>Multiple</v>
          </cell>
          <cell r="E7188">
            <v>575</v>
          </cell>
          <cell r="G7188" t="str">
            <v>$/MT</v>
          </cell>
          <cell r="H7188">
            <v>36629.716666666667</v>
          </cell>
          <cell r="I7188" t="str">
            <v>Asia</v>
          </cell>
          <cell r="J7188" t="str">
            <v>Wu</v>
          </cell>
          <cell r="K7188">
            <v>21062087.083333332</v>
          </cell>
          <cell r="L7188">
            <v>36629.716666666667</v>
          </cell>
          <cell r="M7188">
            <v>36629.716666666667</v>
          </cell>
        </row>
        <row r="7189">
          <cell r="A7189">
            <v>37956</v>
          </cell>
          <cell r="B7189" t="str">
            <v>Paraxylene</v>
          </cell>
          <cell r="C7189" t="str">
            <v>Kuan Yin</v>
          </cell>
          <cell r="D7189" t="str">
            <v>Multiple</v>
          </cell>
          <cell r="E7189">
            <v>580</v>
          </cell>
          <cell r="G7189" t="str">
            <v>$/MT</v>
          </cell>
          <cell r="H7189">
            <v>36629.716666666667</v>
          </cell>
          <cell r="I7189" t="str">
            <v>Asia</v>
          </cell>
          <cell r="J7189" t="str">
            <v>Wu</v>
          </cell>
          <cell r="K7189">
            <v>21245235.666666668</v>
          </cell>
          <cell r="L7189">
            <v>36629.716666666667</v>
          </cell>
          <cell r="M7189">
            <v>36629.716666666667</v>
          </cell>
        </row>
        <row r="7190">
          <cell r="A7190">
            <v>37987</v>
          </cell>
          <cell r="B7190" t="str">
            <v>Paraxylene</v>
          </cell>
          <cell r="C7190" t="str">
            <v>Kuan Yin</v>
          </cell>
          <cell r="D7190" t="str">
            <v>Multiple</v>
          </cell>
          <cell r="E7190">
            <v>595</v>
          </cell>
          <cell r="G7190" t="str">
            <v>$/MT</v>
          </cell>
          <cell r="H7190">
            <v>37368.333333333336</v>
          </cell>
          <cell r="I7190" t="str">
            <v>Asia</v>
          </cell>
          <cell r="J7190" t="str">
            <v>Wu</v>
          </cell>
          <cell r="K7190">
            <v>22234158.333333336</v>
          </cell>
          <cell r="L7190">
            <v>37368.333333333336</v>
          </cell>
          <cell r="M7190">
            <v>37368.333333333336</v>
          </cell>
        </row>
        <row r="7191">
          <cell r="A7191">
            <v>38018</v>
          </cell>
          <cell r="B7191" t="str">
            <v>Paraxylene</v>
          </cell>
          <cell r="C7191" t="str">
            <v>Kuan Yin</v>
          </cell>
          <cell r="D7191" t="str">
            <v>Multiple</v>
          </cell>
          <cell r="E7191">
            <v>675</v>
          </cell>
          <cell r="G7191" t="str">
            <v>$/MT</v>
          </cell>
          <cell r="H7191">
            <v>37368.333333333336</v>
          </cell>
          <cell r="I7191" t="str">
            <v>Asia</v>
          </cell>
          <cell r="J7191" t="str">
            <v>Wu</v>
          </cell>
          <cell r="K7191">
            <v>25223625</v>
          </cell>
          <cell r="L7191">
            <v>37368.333333333336</v>
          </cell>
          <cell r="M7191">
            <v>37368.333333333336</v>
          </cell>
        </row>
        <row r="7192">
          <cell r="A7192">
            <v>38047</v>
          </cell>
          <cell r="B7192" t="str">
            <v>Paraxylene</v>
          </cell>
          <cell r="C7192" t="str">
            <v>Kuan Yin</v>
          </cell>
          <cell r="D7192" t="str">
            <v>Multiple</v>
          </cell>
          <cell r="E7192">
            <v>705</v>
          </cell>
          <cell r="G7192" t="str">
            <v>$/MT</v>
          </cell>
          <cell r="H7192">
            <v>37368.333333333336</v>
          </cell>
          <cell r="I7192" t="str">
            <v>Asia</v>
          </cell>
          <cell r="J7192" t="str">
            <v>Wu</v>
          </cell>
          <cell r="K7192">
            <v>26344675</v>
          </cell>
          <cell r="L7192">
            <v>37368.333333333336</v>
          </cell>
          <cell r="M7192">
            <v>37368.333333333336</v>
          </cell>
        </row>
        <row r="7193">
          <cell r="A7193">
            <v>38078</v>
          </cell>
          <cell r="B7193" t="str">
            <v>Paraxylene</v>
          </cell>
          <cell r="C7193" t="str">
            <v>Kuan Yin</v>
          </cell>
          <cell r="D7193" t="str">
            <v>Multiple</v>
          </cell>
          <cell r="E7193">
            <v>730</v>
          </cell>
          <cell r="G7193" t="str">
            <v>$/MT</v>
          </cell>
          <cell r="H7193">
            <v>37368.333333333336</v>
          </cell>
          <cell r="I7193" t="str">
            <v>Asia</v>
          </cell>
          <cell r="J7193" t="str">
            <v>Wu</v>
          </cell>
          <cell r="K7193">
            <v>27278883.333333336</v>
          </cell>
          <cell r="L7193">
            <v>37368.333333333336</v>
          </cell>
          <cell r="M7193">
            <v>37368.333333333336</v>
          </cell>
        </row>
        <row r="7194">
          <cell r="A7194">
            <v>38108</v>
          </cell>
          <cell r="B7194" t="str">
            <v>Paraxylene</v>
          </cell>
          <cell r="C7194" t="str">
            <v>Kuan Yin</v>
          </cell>
          <cell r="D7194" t="str">
            <v>Multiple</v>
          </cell>
          <cell r="E7194">
            <v>750</v>
          </cell>
          <cell r="G7194" t="str">
            <v>$/MT</v>
          </cell>
          <cell r="H7194">
            <v>37368.333333333336</v>
          </cell>
          <cell r="I7194" t="str">
            <v>Asia</v>
          </cell>
          <cell r="J7194" t="str">
            <v>Wu</v>
          </cell>
          <cell r="K7194">
            <v>28026250</v>
          </cell>
          <cell r="L7194">
            <v>37368.333333333336</v>
          </cell>
          <cell r="M7194">
            <v>37368.333333333336</v>
          </cell>
        </row>
        <row r="7195">
          <cell r="A7195">
            <v>38139</v>
          </cell>
          <cell r="B7195" t="str">
            <v>Paraxylene</v>
          </cell>
          <cell r="C7195" t="str">
            <v>Kuan Yin</v>
          </cell>
          <cell r="D7195" t="str">
            <v>Multiple</v>
          </cell>
          <cell r="E7195">
            <v>770</v>
          </cell>
          <cell r="G7195" t="str">
            <v>$/MT</v>
          </cell>
          <cell r="H7195">
            <v>37368.333333333336</v>
          </cell>
          <cell r="I7195" t="str">
            <v>Asia</v>
          </cell>
          <cell r="J7195" t="str">
            <v>Wu</v>
          </cell>
          <cell r="K7195">
            <v>28773616.666666668</v>
          </cell>
          <cell r="L7195">
            <v>37368.333333333336</v>
          </cell>
          <cell r="M7195">
            <v>37368.333333333336</v>
          </cell>
        </row>
        <row r="7196">
          <cell r="A7196">
            <v>38169</v>
          </cell>
          <cell r="B7196" t="str">
            <v>Paraxylene</v>
          </cell>
          <cell r="C7196" t="str">
            <v>Kuan Yin</v>
          </cell>
          <cell r="D7196" t="str">
            <v>Multiple</v>
          </cell>
          <cell r="E7196">
            <v>780</v>
          </cell>
          <cell r="G7196" t="str">
            <v>$/MT</v>
          </cell>
          <cell r="H7196">
            <v>37368.333333333336</v>
          </cell>
          <cell r="I7196" t="str">
            <v>Asia</v>
          </cell>
          <cell r="J7196" t="str">
            <v>Wu</v>
          </cell>
          <cell r="K7196">
            <v>29147300.000000004</v>
          </cell>
          <cell r="L7196">
            <v>37368.333333333336</v>
          </cell>
          <cell r="M7196">
            <v>37368.333333333336</v>
          </cell>
        </row>
        <row r="7197">
          <cell r="A7197">
            <v>38200</v>
          </cell>
          <cell r="B7197" t="str">
            <v>Paraxylene</v>
          </cell>
          <cell r="C7197" t="str">
            <v>Kuan Yin</v>
          </cell>
          <cell r="D7197" t="str">
            <v>Multiple</v>
          </cell>
          <cell r="E7197">
            <v>780</v>
          </cell>
          <cell r="G7197" t="str">
            <v>$/MT</v>
          </cell>
          <cell r="H7197">
            <v>37368.333333333336</v>
          </cell>
          <cell r="I7197" t="str">
            <v>Asia</v>
          </cell>
          <cell r="J7197" t="str">
            <v>Wu</v>
          </cell>
          <cell r="K7197">
            <v>29147300.000000004</v>
          </cell>
          <cell r="L7197">
            <v>37368.333333333336</v>
          </cell>
          <cell r="M7197">
            <v>37368.333333333336</v>
          </cell>
        </row>
        <row r="7198">
          <cell r="N7198">
            <v>0</v>
          </cell>
        </row>
        <row r="7199">
          <cell r="N7199" t="e">
            <v>#REF!</v>
          </cell>
        </row>
        <row r="7200">
          <cell r="A7200">
            <v>37987</v>
          </cell>
          <cell r="B7200" t="str">
            <v>Paraxylene</v>
          </cell>
          <cell r="C7200" t="str">
            <v>Gersthofen</v>
          </cell>
          <cell r="D7200" t="str">
            <v>FHR</v>
          </cell>
          <cell r="E7200">
            <v>511.12</v>
          </cell>
          <cell r="F7200">
            <v>0</v>
          </cell>
          <cell r="G7200" t="str">
            <v>€/MT</v>
          </cell>
          <cell r="H7200">
            <v>9500</v>
          </cell>
          <cell r="I7200" t="str">
            <v>Euro</v>
          </cell>
          <cell r="J7200" t="str">
            <v>Eden</v>
          </cell>
          <cell r="K7200">
            <v>6124418.7319999998</v>
          </cell>
          <cell r="L7200">
            <v>6124418.7320000008</v>
          </cell>
          <cell r="M7200">
            <v>9500</v>
          </cell>
        </row>
        <row r="7201">
          <cell r="A7201">
            <v>38018</v>
          </cell>
          <cell r="B7201" t="str">
            <v>Paraxylene</v>
          </cell>
          <cell r="C7201" t="str">
            <v>Gersthofen</v>
          </cell>
          <cell r="D7201" t="str">
            <v>FHR</v>
          </cell>
          <cell r="E7201">
            <v>561.88</v>
          </cell>
          <cell r="F7201">
            <v>0</v>
          </cell>
          <cell r="G7201" t="str">
            <v>€/MT</v>
          </cell>
          <cell r="H7201">
            <v>9000</v>
          </cell>
          <cell r="I7201" t="str">
            <v>Euro</v>
          </cell>
          <cell r="J7201" t="str">
            <v>Eden</v>
          </cell>
          <cell r="K7201">
            <v>6394981.0319999997</v>
          </cell>
          <cell r="L7201">
            <v>6394981.0319999997</v>
          </cell>
          <cell r="M7201">
            <v>9000</v>
          </cell>
        </row>
        <row r="7202">
          <cell r="A7202">
            <v>38047</v>
          </cell>
          <cell r="B7202" t="str">
            <v>Paraxylene</v>
          </cell>
          <cell r="C7202" t="str">
            <v>Gersthofen</v>
          </cell>
          <cell r="D7202" t="str">
            <v>FHR</v>
          </cell>
          <cell r="E7202">
            <v>576.16999999999996</v>
          </cell>
          <cell r="F7202">
            <v>0</v>
          </cell>
          <cell r="G7202" t="str">
            <v>€/MT</v>
          </cell>
          <cell r="H7202">
            <v>8800</v>
          </cell>
          <cell r="I7202" t="str">
            <v>Euro</v>
          </cell>
          <cell r="J7202" t="str">
            <v>Eden</v>
          </cell>
          <cell r="K7202">
            <v>6217020.59707826</v>
          </cell>
          <cell r="L7202">
            <v>6217020.59707826</v>
          </cell>
          <cell r="M7202">
            <v>8800</v>
          </cell>
        </row>
        <row r="7203">
          <cell r="A7203">
            <v>38078</v>
          </cell>
          <cell r="B7203" t="str">
            <v>Paraxylene</v>
          </cell>
          <cell r="C7203" t="str">
            <v>Gersthofen</v>
          </cell>
          <cell r="D7203" t="str">
            <v>FHR</v>
          </cell>
          <cell r="E7203">
            <v>591.29999999999995</v>
          </cell>
          <cell r="F7203">
            <v>0</v>
          </cell>
          <cell r="G7203" t="str">
            <v>€/MT</v>
          </cell>
          <cell r="H7203">
            <v>9700</v>
          </cell>
          <cell r="I7203" t="str">
            <v>Euro</v>
          </cell>
          <cell r="J7203" t="str">
            <v>Eden</v>
          </cell>
          <cell r="K7203">
            <v>6874358.0094000008</v>
          </cell>
          <cell r="L7203">
            <v>6874358.0094000008</v>
          </cell>
          <cell r="M7203">
            <v>9700</v>
          </cell>
        </row>
        <row r="7204">
          <cell r="A7204">
            <v>38108</v>
          </cell>
          <cell r="B7204" t="str">
            <v>Paraxylene</v>
          </cell>
          <cell r="C7204" t="str">
            <v>Gersthofen</v>
          </cell>
          <cell r="D7204" t="str">
            <v>FHR</v>
          </cell>
          <cell r="E7204">
            <v>623.91999999999996</v>
          </cell>
          <cell r="F7204">
            <v>0</v>
          </cell>
          <cell r="G7204" t="str">
            <v>€/MT</v>
          </cell>
          <cell r="H7204">
            <v>10000</v>
          </cell>
          <cell r="I7204" t="str">
            <v>Euro</v>
          </cell>
          <cell r="J7204" t="str">
            <v>Eden</v>
          </cell>
          <cell r="K7204">
            <v>7491555.9923809506</v>
          </cell>
          <cell r="L7204">
            <v>7491555.9923809506</v>
          </cell>
          <cell r="M7204">
            <v>10000</v>
          </cell>
        </row>
        <row r="7205">
          <cell r="A7205">
            <v>38139</v>
          </cell>
          <cell r="B7205" t="str">
            <v>Paraxylene</v>
          </cell>
          <cell r="C7205" t="str">
            <v>Gersthofen</v>
          </cell>
          <cell r="D7205" t="str">
            <v>FHR</v>
          </cell>
          <cell r="E7205">
            <v>620.51</v>
          </cell>
          <cell r="F7205">
            <v>0</v>
          </cell>
          <cell r="G7205" t="str">
            <v>€/MT</v>
          </cell>
          <cell r="H7205">
            <v>9500</v>
          </cell>
          <cell r="I7205" t="str">
            <v>Euro</v>
          </cell>
          <cell r="J7205" t="str">
            <v>Eden</v>
          </cell>
          <cell r="K7205">
            <v>7155350.4242499983</v>
          </cell>
          <cell r="L7205">
            <v>7155350.4242499983</v>
          </cell>
          <cell r="M7205">
            <v>9500</v>
          </cell>
        </row>
        <row r="7206">
          <cell r="A7206">
            <v>38169</v>
          </cell>
          <cell r="B7206" t="str">
            <v>Paraxylene</v>
          </cell>
          <cell r="C7206" t="str">
            <v>Gersthofen</v>
          </cell>
          <cell r="D7206" t="str">
            <v>FHR B. V.</v>
          </cell>
          <cell r="E7206">
            <v>583</v>
          </cell>
          <cell r="F7206">
            <v>31</v>
          </cell>
          <cell r="G7206" t="str">
            <v>€/MT</v>
          </cell>
          <cell r="H7206">
            <v>10000</v>
          </cell>
          <cell r="I7206" t="str">
            <v>Euro</v>
          </cell>
          <cell r="J7206" t="str">
            <v>Eden</v>
          </cell>
          <cell r="K7206">
            <v>7415906.757654449</v>
          </cell>
          <cell r="L7206">
            <v>7041488.0125611462</v>
          </cell>
          <cell r="M7206">
            <v>10000</v>
          </cell>
        </row>
        <row r="7207">
          <cell r="A7207">
            <v>37987</v>
          </cell>
          <cell r="B7207" t="str">
            <v>Paraxylene</v>
          </cell>
          <cell r="C7207" t="str">
            <v>Offenbach</v>
          </cell>
          <cell r="D7207" t="str">
            <v>FHR</v>
          </cell>
          <cell r="E7207">
            <v>486.63</v>
          </cell>
          <cell r="F7207">
            <v>0</v>
          </cell>
          <cell r="G7207" t="str">
            <v>€/MT</v>
          </cell>
          <cell r="H7207">
            <v>5800</v>
          </cell>
          <cell r="I7207" t="str">
            <v>Euro</v>
          </cell>
          <cell r="J7207" t="str">
            <v>Eden</v>
          </cell>
          <cell r="K7207">
            <v>3559961.2302000001</v>
          </cell>
          <cell r="L7207">
            <v>3559961.2302000001</v>
          </cell>
          <cell r="M7207">
            <v>5800</v>
          </cell>
        </row>
        <row r="7208">
          <cell r="A7208">
            <v>38018</v>
          </cell>
          <cell r="B7208" t="str">
            <v>Paraxylene</v>
          </cell>
          <cell r="C7208" t="str">
            <v>Offenbach</v>
          </cell>
          <cell r="D7208" t="str">
            <v>FHR</v>
          </cell>
          <cell r="E7208">
            <v>537.39</v>
          </cell>
          <cell r="F7208">
            <v>0</v>
          </cell>
          <cell r="G7208" t="str">
            <v>€/MT</v>
          </cell>
          <cell r="H7208">
            <v>4000</v>
          </cell>
          <cell r="I7208" t="str">
            <v>Euro</v>
          </cell>
          <cell r="J7208" t="str">
            <v>Eden</v>
          </cell>
          <cell r="K7208">
            <v>2718333.5759999999</v>
          </cell>
          <cell r="L7208">
            <v>2718333.5759999999</v>
          </cell>
          <cell r="M7208">
            <v>4000</v>
          </cell>
        </row>
        <row r="7209">
          <cell r="A7209">
            <v>38047</v>
          </cell>
          <cell r="B7209" t="str">
            <v>Paraxylene</v>
          </cell>
          <cell r="C7209" t="str">
            <v>Offenbach</v>
          </cell>
          <cell r="D7209" t="str">
            <v>FHR</v>
          </cell>
          <cell r="E7209">
            <v>551.67999999999995</v>
          </cell>
          <cell r="F7209">
            <v>0</v>
          </cell>
          <cell r="G7209" t="str">
            <v>€/MT</v>
          </cell>
          <cell r="H7209">
            <v>6200</v>
          </cell>
          <cell r="I7209" t="str">
            <v>Euro</v>
          </cell>
          <cell r="J7209" t="str">
            <v>Eden</v>
          </cell>
          <cell r="K7209">
            <v>4193995.1282086945</v>
          </cell>
          <cell r="L7209">
            <v>4193995.1282086945</v>
          </cell>
          <cell r="M7209">
            <v>6200</v>
          </cell>
        </row>
        <row r="7210">
          <cell r="A7210">
            <v>38078</v>
          </cell>
          <cell r="B7210" t="str">
            <v>Paraxylene</v>
          </cell>
          <cell r="C7210" t="str">
            <v>Offenbach</v>
          </cell>
          <cell r="D7210" t="str">
            <v>FHR</v>
          </cell>
          <cell r="E7210">
            <v>566.80999999999995</v>
          </cell>
          <cell r="F7210">
            <v>0</v>
          </cell>
          <cell r="G7210" t="str">
            <v>€/MT</v>
          </cell>
          <cell r="H7210">
            <v>6500</v>
          </cell>
          <cell r="I7210" t="str">
            <v>Euro</v>
          </cell>
          <cell r="J7210" t="str">
            <v>Eden</v>
          </cell>
          <cell r="K7210">
            <v>4415738.9731000001</v>
          </cell>
          <cell r="L7210">
            <v>4415738.9731000001</v>
          </cell>
          <cell r="M7210">
            <v>6500</v>
          </cell>
        </row>
        <row r="7211">
          <cell r="A7211">
            <v>38108</v>
          </cell>
          <cell r="B7211" t="str">
            <v>Paraxylene</v>
          </cell>
          <cell r="C7211" t="str">
            <v>Offenbach</v>
          </cell>
          <cell r="D7211" t="str">
            <v>FHR</v>
          </cell>
          <cell r="E7211">
            <v>599.42999999999995</v>
          </cell>
          <cell r="F7211">
            <v>0</v>
          </cell>
          <cell r="G7211" t="str">
            <v>€/MT</v>
          </cell>
          <cell r="H7211">
            <v>4500</v>
          </cell>
          <cell r="I7211" t="str">
            <v>Euro</v>
          </cell>
          <cell r="J7211" t="str">
            <v>Eden</v>
          </cell>
          <cell r="K7211">
            <v>3238874.429142856</v>
          </cell>
          <cell r="L7211">
            <v>3238874.4291428565</v>
          </cell>
          <cell r="M7211">
            <v>4500</v>
          </cell>
        </row>
        <row r="7212">
          <cell r="A7212">
            <v>38139</v>
          </cell>
          <cell r="B7212" t="str">
            <v>Paraxylene</v>
          </cell>
          <cell r="C7212" t="str">
            <v>Offenbach</v>
          </cell>
          <cell r="D7212" t="str">
            <v>FHR</v>
          </cell>
          <cell r="E7212">
            <v>596.02</v>
          </cell>
          <cell r="F7212">
            <v>0</v>
          </cell>
          <cell r="G7212" t="str">
            <v>€/MT</v>
          </cell>
          <cell r="H7212">
            <v>6050</v>
          </cell>
          <cell r="I7212" t="str">
            <v>Euro</v>
          </cell>
          <cell r="J7212" t="str">
            <v>Eden</v>
          </cell>
          <cell r="K7212">
            <v>4376981.6436499991</v>
          </cell>
          <cell r="L7212">
            <v>4376981.6436499991</v>
          </cell>
          <cell r="M7212">
            <v>6050</v>
          </cell>
        </row>
        <row r="7213">
          <cell r="A7213">
            <v>38169</v>
          </cell>
          <cell r="B7213" t="str">
            <v>Paraxylene</v>
          </cell>
          <cell r="C7213" t="str">
            <v>Offenbach</v>
          </cell>
          <cell r="D7213" t="str">
            <v>FHR B. V.</v>
          </cell>
          <cell r="E7213">
            <v>583</v>
          </cell>
          <cell r="F7213">
            <v>31</v>
          </cell>
          <cell r="G7213" t="str">
            <v>€/MT</v>
          </cell>
          <cell r="H7213">
            <v>10000</v>
          </cell>
          <cell r="I7213" t="str">
            <v>Euro</v>
          </cell>
          <cell r="J7213" t="str">
            <v>Eden</v>
          </cell>
          <cell r="K7213">
            <v>7415906.757654449</v>
          </cell>
          <cell r="L7213">
            <v>7041488.0125611462</v>
          </cell>
          <cell r="M7213">
            <v>10000</v>
          </cell>
        </row>
        <row r="7214">
          <cell r="A7214">
            <v>37987</v>
          </cell>
          <cell r="B7214" t="str">
            <v>Paraxylene</v>
          </cell>
          <cell r="C7214" t="str">
            <v>Vlissingen</v>
          </cell>
          <cell r="D7214" t="str">
            <v>FHR</v>
          </cell>
          <cell r="E7214">
            <v>483.02</v>
          </cell>
          <cell r="F7214">
            <v>0</v>
          </cell>
          <cell r="G7214" t="str">
            <v>€/MT</v>
          </cell>
          <cell r="H7214">
            <v>3500</v>
          </cell>
          <cell r="I7214" t="str">
            <v>Euro</v>
          </cell>
          <cell r="J7214" t="str">
            <v>Eden</v>
          </cell>
          <cell r="K7214">
            <v>2132315.9410000001</v>
          </cell>
          <cell r="L7214">
            <v>2132315.9410000001</v>
          </cell>
          <cell r="M7214">
            <v>3500</v>
          </cell>
        </row>
        <row r="7215">
          <cell r="A7215">
            <v>38018</v>
          </cell>
          <cell r="B7215" t="str">
            <v>Paraxylene</v>
          </cell>
          <cell r="C7215" t="str">
            <v>Vlissingen</v>
          </cell>
          <cell r="D7215" t="str">
            <v>FHR</v>
          </cell>
          <cell r="E7215">
            <v>533.78</v>
          </cell>
          <cell r="F7215">
            <v>0</v>
          </cell>
          <cell r="G7215" t="str">
            <v>€/MT</v>
          </cell>
          <cell r="H7215">
            <v>3500</v>
          </cell>
          <cell r="I7215" t="str">
            <v>Euro</v>
          </cell>
          <cell r="J7215" t="str">
            <v>Eden</v>
          </cell>
          <cell r="K7215">
            <v>2362563.6579999998</v>
          </cell>
          <cell r="L7215">
            <v>2362563.6579999998</v>
          </cell>
          <cell r="M7215">
            <v>3500</v>
          </cell>
        </row>
        <row r="7216">
          <cell r="A7216">
            <v>38047</v>
          </cell>
          <cell r="B7216" t="str">
            <v>Paraxylene</v>
          </cell>
          <cell r="C7216" t="str">
            <v>Vlissingen</v>
          </cell>
          <cell r="D7216" t="str">
            <v>FHR</v>
          </cell>
          <cell r="E7216">
            <v>548.07000000000005</v>
          </cell>
          <cell r="F7216">
            <v>0</v>
          </cell>
          <cell r="G7216" t="str">
            <v>€/MT</v>
          </cell>
          <cell r="H7216">
            <v>3700</v>
          </cell>
          <cell r="I7216" t="str">
            <v>Euro</v>
          </cell>
          <cell r="J7216" t="str">
            <v>Eden</v>
          </cell>
          <cell r="K7216">
            <v>2486490.1715739127</v>
          </cell>
          <cell r="L7216">
            <v>2486490.1715739132</v>
          </cell>
          <cell r="M7216">
            <v>3700</v>
          </cell>
        </row>
        <row r="7217">
          <cell r="A7217">
            <v>38078</v>
          </cell>
          <cell r="B7217" t="str">
            <v>Paraxylene</v>
          </cell>
          <cell r="C7217" t="str">
            <v>Vlissingen</v>
          </cell>
          <cell r="D7217" t="str">
            <v>FHR</v>
          </cell>
          <cell r="E7217">
            <v>563.20000000000005</v>
          </cell>
          <cell r="F7217">
            <v>0</v>
          </cell>
          <cell r="G7217" t="str">
            <v>€/MT</v>
          </cell>
          <cell r="H7217">
            <v>4800</v>
          </cell>
          <cell r="I7217" t="str">
            <v>Euro</v>
          </cell>
          <cell r="J7217" t="str">
            <v>Eden</v>
          </cell>
          <cell r="K7217">
            <v>3240085.0944000008</v>
          </cell>
          <cell r="L7217">
            <v>3240085.0944000003</v>
          </cell>
          <cell r="M7217">
            <v>4800</v>
          </cell>
        </row>
        <row r="7218">
          <cell r="A7218">
            <v>38108</v>
          </cell>
          <cell r="B7218" t="str">
            <v>Paraxylene</v>
          </cell>
          <cell r="C7218" t="str">
            <v>Vlissingen</v>
          </cell>
          <cell r="D7218" t="str">
            <v>FHR</v>
          </cell>
          <cell r="E7218">
            <v>595.82000000000005</v>
          </cell>
          <cell r="F7218">
            <v>0</v>
          </cell>
          <cell r="G7218" t="str">
            <v>€/MT</v>
          </cell>
          <cell r="H7218">
            <v>5300</v>
          </cell>
          <cell r="I7218" t="str">
            <v>Euro</v>
          </cell>
          <cell r="J7218" t="str">
            <v>Eden</v>
          </cell>
          <cell r="K7218">
            <v>3791700.8790095234</v>
          </cell>
          <cell r="L7218">
            <v>3791700.8790095239</v>
          </cell>
          <cell r="M7218">
            <v>5300</v>
          </cell>
        </row>
        <row r="7219">
          <cell r="A7219">
            <v>38139</v>
          </cell>
          <cell r="B7219" t="str">
            <v>Paraxylene</v>
          </cell>
          <cell r="C7219" t="str">
            <v>Vlissingen</v>
          </cell>
          <cell r="D7219" t="str">
            <v>FHR</v>
          </cell>
          <cell r="E7219">
            <v>592.41</v>
          </cell>
          <cell r="F7219">
            <v>0</v>
          </cell>
          <cell r="G7219" t="str">
            <v>€/MT</v>
          </cell>
          <cell r="H7219">
            <v>2250</v>
          </cell>
          <cell r="I7219" t="str">
            <v>Euro</v>
          </cell>
          <cell r="J7219" t="str">
            <v>Eden</v>
          </cell>
          <cell r="K7219">
            <v>1617943.7416704542</v>
          </cell>
          <cell r="L7219">
            <v>1617943.7416704542</v>
          </cell>
          <cell r="M7219">
            <v>2250</v>
          </cell>
        </row>
        <row r="7220">
          <cell r="A7220">
            <v>38169</v>
          </cell>
          <cell r="B7220" t="str">
            <v>Paraxylene</v>
          </cell>
          <cell r="C7220" t="str">
            <v>Vlissingen</v>
          </cell>
          <cell r="D7220" t="str">
            <v>FHR B. V.</v>
          </cell>
          <cell r="E7220">
            <v>583</v>
          </cell>
          <cell r="F7220">
            <v>0</v>
          </cell>
          <cell r="G7220" t="str">
            <v>€/MT</v>
          </cell>
          <cell r="H7220">
            <v>4550</v>
          </cell>
          <cell r="I7220" t="str">
            <v>Euro</v>
          </cell>
          <cell r="J7220" t="str">
            <v>Eden</v>
          </cell>
          <cell r="K7220">
            <v>3203877.0457153213</v>
          </cell>
          <cell r="L7220">
            <v>3203877.0457153213</v>
          </cell>
          <cell r="M7220">
            <v>4550</v>
          </cell>
        </row>
        <row r="7221">
          <cell r="A7221">
            <v>38018</v>
          </cell>
          <cell r="B7221" t="str">
            <v>Paraxylene</v>
          </cell>
          <cell r="C7221" t="str">
            <v>Offenbach</v>
          </cell>
          <cell r="D7221" t="str">
            <v>MFE</v>
          </cell>
          <cell r="E7221">
            <v>562.33000000000004</v>
          </cell>
          <cell r="F7221">
            <v>0</v>
          </cell>
          <cell r="G7221" t="str">
            <v>€/MT</v>
          </cell>
          <cell r="H7221">
            <v>999</v>
          </cell>
          <cell r="I7221" t="str">
            <v>Euro</v>
          </cell>
          <cell r="J7221" t="str">
            <v>Eden</v>
          </cell>
          <cell r="K7221">
            <v>710411.39548199996</v>
          </cell>
          <cell r="L7221">
            <v>710411.39548200008</v>
          </cell>
          <cell r="M7221">
            <v>999</v>
          </cell>
        </row>
        <row r="7222">
          <cell r="A7222">
            <v>38108</v>
          </cell>
          <cell r="B7222" t="str">
            <v>Paraxylene</v>
          </cell>
          <cell r="C7222" t="str">
            <v>Offenbach</v>
          </cell>
          <cell r="D7222" t="str">
            <v>MFE</v>
          </cell>
          <cell r="E7222">
            <v>626.66999999999996</v>
          </cell>
          <cell r="F7222">
            <v>0</v>
          </cell>
          <cell r="G7222" t="str">
            <v>€/MT</v>
          </cell>
          <cell r="H7222">
            <v>1100</v>
          </cell>
          <cell r="I7222" t="str">
            <v>Euro</v>
          </cell>
          <cell r="J7222" t="str">
            <v>Eden</v>
          </cell>
          <cell r="K7222">
            <v>827703.34868571407</v>
          </cell>
          <cell r="L7222">
            <v>827703.34868571418</v>
          </cell>
          <cell r="M7222">
            <v>1100</v>
          </cell>
        </row>
        <row r="7223">
          <cell r="A7223">
            <v>38200</v>
          </cell>
          <cell r="B7223" t="str">
            <v>Cyclohexane</v>
          </cell>
          <cell r="C7223" t="str">
            <v>Victoria</v>
          </cell>
          <cell r="D7223" t="str">
            <v xml:space="preserve">Tricon </v>
          </cell>
          <cell r="E7223">
            <v>3.5662500000000001</v>
          </cell>
          <cell r="G7223" t="str">
            <v>$/gal</v>
          </cell>
          <cell r="H7223">
            <v>2000000</v>
          </cell>
          <cell r="I7223" t="str">
            <v>US</v>
          </cell>
          <cell r="J7223" t="str">
            <v>Midash</v>
          </cell>
          <cell r="K7223">
            <v>7132500</v>
          </cell>
          <cell r="L7223">
            <v>7132500</v>
          </cell>
          <cell r="M7223">
            <v>2000000</v>
          </cell>
        </row>
        <row r="7224">
          <cell r="A7224">
            <v>38200</v>
          </cell>
          <cell r="B7224" t="str">
            <v>Cyclohexane</v>
          </cell>
          <cell r="C7224" t="str">
            <v>Victoria</v>
          </cell>
          <cell r="D7224" t="str">
            <v>ExxonMobil</v>
          </cell>
          <cell r="E7224">
            <v>3.6803300000000001</v>
          </cell>
          <cell r="F7224">
            <v>0.03</v>
          </cell>
          <cell r="G7224" t="str">
            <v>$/gal</v>
          </cell>
          <cell r="H7224">
            <v>390000</v>
          </cell>
          <cell r="I7224" t="str">
            <v>US</v>
          </cell>
          <cell r="J7224" t="str">
            <v>Midash</v>
          </cell>
          <cell r="K7224">
            <v>1447028.7</v>
          </cell>
          <cell r="L7224">
            <v>1435328.7</v>
          </cell>
          <cell r="M7224">
            <v>390000</v>
          </cell>
        </row>
        <row r="7225">
          <cell r="A7225">
            <v>38231</v>
          </cell>
          <cell r="B7225" t="str">
            <v>Butadiene</v>
          </cell>
          <cell r="C7225" t="str">
            <v>Victoria</v>
          </cell>
          <cell r="D7225" t="str">
            <v>Shell</v>
          </cell>
          <cell r="E7225">
            <v>0.28900000000000003</v>
          </cell>
          <cell r="F7225">
            <v>7.0000000000000001E-3</v>
          </cell>
          <cell r="G7225" t="str">
            <v>$/lb</v>
          </cell>
          <cell r="H7225">
            <v>3300000</v>
          </cell>
          <cell r="I7225" t="str">
            <v>US</v>
          </cell>
          <cell r="J7225" t="str">
            <v>Pankey</v>
          </cell>
          <cell r="K7225">
            <v>976800.00000000012</v>
          </cell>
          <cell r="L7225">
            <v>953700.00000000012</v>
          </cell>
          <cell r="M7225">
            <v>3300000</v>
          </cell>
        </row>
        <row r="7226">
          <cell r="A7226">
            <v>38200</v>
          </cell>
          <cell r="B7226" t="str">
            <v>Butadiene</v>
          </cell>
          <cell r="C7226" t="str">
            <v>Sabine</v>
          </cell>
          <cell r="D7226" t="str">
            <v>Equistar</v>
          </cell>
          <cell r="E7226">
            <v>0.28875000000000001</v>
          </cell>
          <cell r="F7226">
            <v>7.0000000000000001E-3</v>
          </cell>
          <cell r="G7226" t="str">
            <v>$/lb</v>
          </cell>
          <cell r="H7226">
            <v>4190000</v>
          </cell>
          <cell r="I7226" t="str">
            <v>US</v>
          </cell>
          <cell r="J7226" t="str">
            <v>Pankey</v>
          </cell>
          <cell r="K7226">
            <v>1239192.5</v>
          </cell>
          <cell r="L7226">
            <v>1209862.5</v>
          </cell>
          <cell r="M7226">
            <v>4190000</v>
          </cell>
        </row>
        <row r="7227">
          <cell r="A7227">
            <v>38292</v>
          </cell>
          <cell r="B7227" t="str">
            <v>Butadiene</v>
          </cell>
          <cell r="C7227" t="str">
            <v>Victoria</v>
          </cell>
          <cell r="D7227" t="str">
            <v>Shell</v>
          </cell>
          <cell r="E7227">
            <v>0.30599999999999999</v>
          </cell>
          <cell r="F7227">
            <v>7.0000000000000001E-3</v>
          </cell>
          <cell r="G7227" t="str">
            <v>$/lb</v>
          </cell>
          <cell r="H7227">
            <v>6600000</v>
          </cell>
          <cell r="I7227" t="str">
            <v>US</v>
          </cell>
          <cell r="J7227" t="str">
            <v>Pankey</v>
          </cell>
          <cell r="K7227">
            <v>2065800</v>
          </cell>
          <cell r="L7227">
            <v>2019600</v>
          </cell>
          <cell r="M7227">
            <v>6600000</v>
          </cell>
        </row>
        <row r="7228">
          <cell r="A7228">
            <v>38322</v>
          </cell>
          <cell r="B7228" t="str">
            <v>Butadiene</v>
          </cell>
          <cell r="C7228" t="str">
            <v>Victoria</v>
          </cell>
          <cell r="D7228" t="str">
            <v>Shell</v>
          </cell>
          <cell r="E7228">
            <v>0.30599999999999999</v>
          </cell>
          <cell r="F7228">
            <v>7.0000000000000001E-3</v>
          </cell>
          <cell r="G7228" t="str">
            <v>$/lb</v>
          </cell>
          <cell r="H7228">
            <v>3300000</v>
          </cell>
          <cell r="I7228" t="str">
            <v>US</v>
          </cell>
          <cell r="J7228" t="str">
            <v>Pankey</v>
          </cell>
          <cell r="K7228">
            <v>1032900</v>
          </cell>
          <cell r="L7228">
            <v>1009800</v>
          </cell>
          <cell r="M7228">
            <v>3300000</v>
          </cell>
        </row>
        <row r="7229">
          <cell r="A7229">
            <v>38200</v>
          </cell>
          <cell r="B7229" t="str">
            <v>MEG</v>
          </cell>
          <cell r="C7229" t="str">
            <v>KoSa, Canada</v>
          </cell>
          <cell r="D7229" t="str">
            <v>Shell</v>
          </cell>
          <cell r="E7229">
            <v>631</v>
          </cell>
          <cell r="G7229" t="str">
            <v>$/MT</v>
          </cell>
          <cell r="H7229">
            <v>6193</v>
          </cell>
          <cell r="I7229" t="str">
            <v>CAN</v>
          </cell>
          <cell r="J7229" t="str">
            <v>Campbell</v>
          </cell>
          <cell r="K7229">
            <v>3907783</v>
          </cell>
          <cell r="L7229">
            <v>3907783</v>
          </cell>
          <cell r="M7229">
            <v>6193</v>
          </cell>
        </row>
        <row r="7230">
          <cell r="A7230">
            <v>38200</v>
          </cell>
          <cell r="B7230" t="str">
            <v>DEG</v>
          </cell>
          <cell r="C7230" t="str">
            <v>KoSa, USA</v>
          </cell>
          <cell r="D7230" t="str">
            <v>Equistar</v>
          </cell>
          <cell r="E7230">
            <v>876.33645000000001</v>
          </cell>
          <cell r="G7230" t="str">
            <v>$/MT</v>
          </cell>
          <cell r="H7230">
            <v>338.78854405747933</v>
          </cell>
          <cell r="I7230" t="str">
            <v>US</v>
          </cell>
          <cell r="J7230" t="str">
            <v>Campbell</v>
          </cell>
          <cell r="K7230">
            <v>362149.77645</v>
          </cell>
          <cell r="L7230">
            <v>296892.75000000006</v>
          </cell>
          <cell r="M7230">
            <v>373.45050818281618</v>
          </cell>
        </row>
        <row r="7231">
          <cell r="A7231">
            <v>38200</v>
          </cell>
          <cell r="B7231" t="str">
            <v>DEG</v>
          </cell>
          <cell r="C7231" t="str">
            <v>KoSa, USA</v>
          </cell>
          <cell r="D7231" t="str">
            <v>Sabic</v>
          </cell>
          <cell r="E7231">
            <v>793.66319999999996</v>
          </cell>
          <cell r="G7231" t="str">
            <v>$/MT</v>
          </cell>
          <cell r="H7231">
            <v>1728.7242245829214</v>
          </cell>
          <cell r="I7231" t="str">
            <v>US</v>
          </cell>
          <cell r="J7231" t="str">
            <v>Campbell</v>
          </cell>
          <cell r="K7231">
            <v>1673595.8510399999</v>
          </cell>
          <cell r="L7231">
            <v>1372024.8</v>
          </cell>
          <cell r="M7231">
            <v>1905.592593086337</v>
          </cell>
        </row>
        <row r="7232">
          <cell r="A7232">
            <v>38200</v>
          </cell>
          <cell r="B7232" t="str">
            <v>DEG</v>
          </cell>
          <cell r="C7232" t="str">
            <v>KoSa, USA</v>
          </cell>
          <cell r="D7232" t="str">
            <v>Shell</v>
          </cell>
          <cell r="E7232">
            <v>826.73249999999996</v>
          </cell>
          <cell r="G7232" t="str">
            <v>$/MT</v>
          </cell>
          <cell r="H7232">
            <v>456.0042093421996</v>
          </cell>
          <cell r="I7232" t="str">
            <v>US</v>
          </cell>
          <cell r="J7232" t="str">
            <v>Campbell</v>
          </cell>
          <cell r="K7232">
            <v>459856.67130000005</v>
          </cell>
          <cell r="L7232">
            <v>376993.5</v>
          </cell>
          <cell r="M7232">
            <v>502.6586840063141</v>
          </cell>
        </row>
        <row r="7233">
          <cell r="A7233">
            <v>38200</v>
          </cell>
          <cell r="B7233" t="str">
            <v>MEG</v>
          </cell>
          <cell r="C7233" t="str">
            <v>KoSa, USA</v>
          </cell>
          <cell r="D7233" t="str">
            <v>Sabic</v>
          </cell>
          <cell r="E7233">
            <v>583.34245199999998</v>
          </cell>
          <cell r="G7233" t="str">
            <v>$/MT</v>
          </cell>
          <cell r="H7233">
            <v>3206.2668396367631</v>
          </cell>
          <cell r="I7233" t="str">
            <v>US</v>
          </cell>
          <cell r="J7233" t="str">
            <v>Campbell</v>
          </cell>
          <cell r="K7233">
            <v>2861372.7960000001</v>
          </cell>
          <cell r="L7233">
            <v>2861372.7960000001</v>
          </cell>
          <cell r="M7233">
            <v>5018.9420398980328</v>
          </cell>
        </row>
        <row r="7234">
          <cell r="A7234">
            <v>38200</v>
          </cell>
          <cell r="B7234" t="str">
            <v>MEG</v>
          </cell>
          <cell r="C7234" t="str">
            <v>KoSa, USA</v>
          </cell>
          <cell r="D7234" t="str">
            <v>Huntsman</v>
          </cell>
          <cell r="E7234">
            <v>633.49755699999992</v>
          </cell>
          <cell r="G7234" t="str">
            <v>$/MT</v>
          </cell>
          <cell r="H7234">
            <v>6366.2218432201471</v>
          </cell>
          <cell r="I7234" t="str">
            <v>US</v>
          </cell>
          <cell r="J7234" t="str">
            <v>Campbell</v>
          </cell>
          <cell r="K7234">
            <v>4084897.0239999993</v>
          </cell>
          <cell r="L7234">
            <v>4084897.0239999993</v>
          </cell>
          <cell r="M7234">
            <v>6585.4432963503914</v>
          </cell>
        </row>
        <row r="7235">
          <cell r="A7235">
            <v>38200</v>
          </cell>
          <cell r="B7235" t="str">
            <v>MEG</v>
          </cell>
          <cell r="C7235" t="str">
            <v>KoSa, USA</v>
          </cell>
          <cell r="D7235" t="str">
            <v>BASF</v>
          </cell>
          <cell r="E7235">
            <v>619.47617379999997</v>
          </cell>
          <cell r="G7235" t="str">
            <v>$/MT</v>
          </cell>
          <cell r="H7235">
            <v>7220.8362438878357</v>
          </cell>
          <cell r="I7235" t="str">
            <v>US</v>
          </cell>
          <cell r="J7235" t="str">
            <v>Campbell</v>
          </cell>
          <cell r="K7235">
            <v>3930589.2</v>
          </cell>
          <cell r="L7235">
            <v>3930589.2</v>
          </cell>
          <cell r="M7235">
            <v>6622.9100706697755</v>
          </cell>
        </row>
        <row r="7236">
          <cell r="A7236">
            <v>38353</v>
          </cell>
          <cell r="B7236" t="str">
            <v>PIA</v>
          </cell>
          <cell r="C7236" t="str">
            <v>Gersthofen</v>
          </cell>
          <cell r="D7236" t="str">
            <v xml:space="preserve">FHR </v>
          </cell>
          <cell r="E7236">
            <v>1006</v>
          </cell>
          <cell r="G7236" t="str">
            <v>€/MT</v>
          </cell>
          <cell r="H7236">
            <v>75</v>
          </cell>
          <cell r="I7236" t="str">
            <v>Euro</v>
          </cell>
          <cell r="J7236" t="str">
            <v>Eden</v>
          </cell>
          <cell r="K7236">
            <v>91083.24</v>
          </cell>
          <cell r="L7236">
            <v>91083.24</v>
          </cell>
          <cell r="M7236">
            <v>75</v>
          </cell>
        </row>
        <row r="7237">
          <cell r="A7237">
            <v>38384</v>
          </cell>
          <cell r="B7237" t="str">
            <v>PIA</v>
          </cell>
          <cell r="C7237" t="str">
            <v>Gersthofen</v>
          </cell>
          <cell r="D7237" t="str">
            <v xml:space="preserve">FHR </v>
          </cell>
          <cell r="E7237">
            <v>1006</v>
          </cell>
          <cell r="G7237" t="str">
            <v>€/MT</v>
          </cell>
          <cell r="H7237">
            <v>50</v>
          </cell>
          <cell r="I7237" t="str">
            <v>Euro</v>
          </cell>
          <cell r="J7237" t="str">
            <v>Eden</v>
          </cell>
          <cell r="K7237">
            <v>60722.160000000011</v>
          </cell>
          <cell r="L7237">
            <v>60722.16</v>
          </cell>
          <cell r="M7237">
            <v>50</v>
          </cell>
        </row>
        <row r="7238">
          <cell r="A7238">
            <v>38412</v>
          </cell>
          <cell r="B7238" t="str">
            <v>PIA</v>
          </cell>
          <cell r="C7238" t="str">
            <v>Gersthofen</v>
          </cell>
          <cell r="D7238" t="str">
            <v xml:space="preserve">FHR </v>
          </cell>
          <cell r="E7238">
            <v>1006</v>
          </cell>
          <cell r="G7238" t="str">
            <v>€/MT</v>
          </cell>
          <cell r="H7238">
            <v>100</v>
          </cell>
          <cell r="I7238" t="str">
            <v>Euro</v>
          </cell>
          <cell r="J7238" t="str">
            <v>Eden</v>
          </cell>
          <cell r="K7238">
            <v>121444.32000000002</v>
          </cell>
          <cell r="L7238">
            <v>121444.32</v>
          </cell>
          <cell r="M7238">
            <v>100</v>
          </cell>
        </row>
        <row r="7239">
          <cell r="A7239">
            <v>38412</v>
          </cell>
          <cell r="B7239" t="str">
            <v>PIA</v>
          </cell>
          <cell r="C7239" t="str">
            <v>Gersthofen</v>
          </cell>
          <cell r="D7239" t="str">
            <v xml:space="preserve">FHR </v>
          </cell>
          <cell r="E7239">
            <v>1055.7591397849462</v>
          </cell>
          <cell r="G7239" t="str">
            <v>€/MT</v>
          </cell>
          <cell r="H7239">
            <v>100</v>
          </cell>
          <cell r="I7239" t="str">
            <v>Euro</v>
          </cell>
          <cell r="J7239" t="str">
            <v>Eden</v>
          </cell>
          <cell r="K7239">
            <v>127451.24335483872</v>
          </cell>
          <cell r="L7239">
            <v>127451.24335483871</v>
          </cell>
          <cell r="M7239">
            <v>100</v>
          </cell>
        </row>
        <row r="7240">
          <cell r="A7240">
            <v>38473</v>
          </cell>
          <cell r="B7240" t="str">
            <v>PIA</v>
          </cell>
          <cell r="C7240" t="str">
            <v>Gersthofen</v>
          </cell>
          <cell r="D7240" t="str">
            <v xml:space="preserve">FHR </v>
          </cell>
          <cell r="E7240">
            <v>1055.7591397849462</v>
          </cell>
          <cell r="G7240" t="str">
            <v>€/MT</v>
          </cell>
          <cell r="H7240">
            <v>75</v>
          </cell>
          <cell r="I7240" t="str">
            <v>Euro</v>
          </cell>
          <cell r="J7240" t="str">
            <v>Eden</v>
          </cell>
          <cell r="K7240">
            <v>95588.432516129047</v>
          </cell>
          <cell r="L7240">
            <v>95588.432516129033</v>
          </cell>
          <cell r="M7240">
            <v>75</v>
          </cell>
        </row>
        <row r="7241">
          <cell r="A7241">
            <v>38504</v>
          </cell>
          <cell r="B7241" t="str">
            <v>PIA</v>
          </cell>
          <cell r="C7241" t="str">
            <v>Gersthofen</v>
          </cell>
          <cell r="D7241" t="str">
            <v xml:space="preserve">FHR </v>
          </cell>
          <cell r="E7241">
            <v>1055.7591397849462</v>
          </cell>
          <cell r="G7241" t="str">
            <v>€/MT</v>
          </cell>
          <cell r="H7241">
            <v>75</v>
          </cell>
          <cell r="I7241" t="str">
            <v>Euro</v>
          </cell>
          <cell r="J7241" t="str">
            <v>Eden</v>
          </cell>
          <cell r="K7241">
            <v>95588.432516129047</v>
          </cell>
          <cell r="L7241">
            <v>95588.432516129033</v>
          </cell>
          <cell r="M7241">
            <v>75</v>
          </cell>
        </row>
        <row r="7242">
          <cell r="A7242">
            <v>38534</v>
          </cell>
          <cell r="B7242" t="str">
            <v>PIA</v>
          </cell>
          <cell r="C7242" t="str">
            <v>Gersthofen</v>
          </cell>
          <cell r="D7242" t="str">
            <v xml:space="preserve">FHR </v>
          </cell>
          <cell r="E7242">
            <v>1038.4516129032259</v>
          </cell>
          <cell r="G7242" t="str">
            <v>€/MT</v>
          </cell>
          <cell r="H7242">
            <v>75</v>
          </cell>
          <cell r="I7242" t="str">
            <v>Euro</v>
          </cell>
          <cell r="J7242" t="str">
            <v>Eden</v>
          </cell>
          <cell r="K7242">
            <v>94021.40903225806</v>
          </cell>
          <cell r="L7242">
            <v>94021.409032258074</v>
          </cell>
          <cell r="M7242">
            <v>75</v>
          </cell>
        </row>
        <row r="7243">
          <cell r="A7243">
            <v>38565</v>
          </cell>
          <cell r="B7243" t="str">
            <v>PIA</v>
          </cell>
          <cell r="C7243" t="str">
            <v>Gersthofen</v>
          </cell>
          <cell r="D7243" t="str">
            <v xml:space="preserve">FHR </v>
          </cell>
          <cell r="E7243">
            <v>1038.4516129032259</v>
          </cell>
          <cell r="G7243" t="str">
            <v>€/MT</v>
          </cell>
          <cell r="H7243">
            <v>75</v>
          </cell>
          <cell r="I7243" t="str">
            <v>Euro</v>
          </cell>
          <cell r="J7243" t="str">
            <v>Eden</v>
          </cell>
          <cell r="K7243">
            <v>94021.40903225806</v>
          </cell>
          <cell r="L7243">
            <v>94021.409032258074</v>
          </cell>
          <cell r="M7243">
            <v>75</v>
          </cell>
        </row>
        <row r="7244">
          <cell r="A7244">
            <v>38596</v>
          </cell>
          <cell r="B7244" t="str">
            <v>PIA</v>
          </cell>
          <cell r="C7244" t="str">
            <v>Gersthofen</v>
          </cell>
          <cell r="D7244" t="str">
            <v xml:space="preserve">FHR </v>
          </cell>
          <cell r="E7244">
            <v>1038.4516129032259</v>
          </cell>
          <cell r="G7244" t="str">
            <v>€/MT</v>
          </cell>
          <cell r="H7244">
            <v>75</v>
          </cell>
          <cell r="I7244" t="str">
            <v>Euro</v>
          </cell>
          <cell r="J7244" t="str">
            <v>Eden</v>
          </cell>
          <cell r="K7244">
            <v>94021.40903225806</v>
          </cell>
          <cell r="L7244">
            <v>94021.409032258074</v>
          </cell>
          <cell r="M7244">
            <v>75</v>
          </cell>
        </row>
        <row r="7245">
          <cell r="A7245">
            <v>38626</v>
          </cell>
          <cell r="B7245" t="str">
            <v>PIA</v>
          </cell>
          <cell r="C7245" t="str">
            <v>Gersthofen</v>
          </cell>
          <cell r="D7245" t="str">
            <v xml:space="preserve">FHR </v>
          </cell>
          <cell r="E7245">
            <v>1012.4903225806452</v>
          </cell>
          <cell r="G7245" t="str">
            <v>€/MT</v>
          </cell>
          <cell r="H7245">
            <v>75</v>
          </cell>
          <cell r="I7245" t="str">
            <v>Euro</v>
          </cell>
          <cell r="J7245" t="str">
            <v>Eden</v>
          </cell>
          <cell r="K7245">
            <v>91670.873806451607</v>
          </cell>
          <cell r="L7245">
            <v>91670.873806451622</v>
          </cell>
          <cell r="M7245">
            <v>75</v>
          </cell>
        </row>
        <row r="7246">
          <cell r="A7246">
            <v>38657</v>
          </cell>
          <cell r="B7246" t="str">
            <v>PIA</v>
          </cell>
          <cell r="C7246" t="str">
            <v>Gersthofen</v>
          </cell>
          <cell r="D7246" t="str">
            <v xml:space="preserve">FHR </v>
          </cell>
          <cell r="E7246">
            <v>1012.4903225806452</v>
          </cell>
          <cell r="G7246" t="str">
            <v>€/MT</v>
          </cell>
          <cell r="H7246">
            <v>75</v>
          </cell>
          <cell r="I7246" t="str">
            <v>Euro</v>
          </cell>
          <cell r="J7246" t="str">
            <v>Eden</v>
          </cell>
          <cell r="K7246">
            <v>91670.873806451607</v>
          </cell>
          <cell r="L7246">
            <v>91670.873806451622</v>
          </cell>
          <cell r="M7246">
            <v>75</v>
          </cell>
        </row>
        <row r="7247">
          <cell r="A7247">
            <v>38687</v>
          </cell>
          <cell r="B7247" t="str">
            <v>PIA</v>
          </cell>
          <cell r="C7247" t="str">
            <v>Gersthofen</v>
          </cell>
          <cell r="D7247" t="str">
            <v xml:space="preserve">FHR </v>
          </cell>
          <cell r="E7247">
            <v>1012.4903225806452</v>
          </cell>
          <cell r="G7247" t="str">
            <v>€/MT</v>
          </cell>
          <cell r="H7247">
            <v>75</v>
          </cell>
          <cell r="I7247" t="str">
            <v>Euro</v>
          </cell>
          <cell r="J7247" t="str">
            <v>Eden</v>
          </cell>
          <cell r="K7247">
            <v>91670.873806451607</v>
          </cell>
          <cell r="L7247">
            <v>91670.873806451622</v>
          </cell>
          <cell r="M7247">
            <v>75</v>
          </cell>
        </row>
        <row r="7248">
          <cell r="A7248">
            <v>38353</v>
          </cell>
          <cell r="B7248" t="str">
            <v>PIA</v>
          </cell>
          <cell r="C7248" t="str">
            <v>Offenbach</v>
          </cell>
          <cell r="D7248" t="str">
            <v xml:space="preserve">FHR </v>
          </cell>
          <cell r="E7248">
            <v>1006</v>
          </cell>
          <cell r="G7248" t="str">
            <v>€/MT</v>
          </cell>
          <cell r="H7248">
            <v>442</v>
          </cell>
          <cell r="I7248" t="str">
            <v>Euro</v>
          </cell>
          <cell r="J7248" t="str">
            <v>Eden</v>
          </cell>
          <cell r="K7248">
            <v>536783.89440000011</v>
          </cell>
          <cell r="L7248">
            <v>536783.89439999999</v>
          </cell>
          <cell r="M7248">
            <v>442</v>
          </cell>
        </row>
        <row r="7249">
          <cell r="A7249">
            <v>38384</v>
          </cell>
          <cell r="B7249" t="str">
            <v>PIA</v>
          </cell>
          <cell r="C7249" t="str">
            <v>Offenbach</v>
          </cell>
          <cell r="D7249" t="str">
            <v xml:space="preserve">FHR </v>
          </cell>
          <cell r="E7249">
            <v>1006</v>
          </cell>
          <cell r="G7249" t="str">
            <v>€/MT</v>
          </cell>
          <cell r="H7249">
            <v>420</v>
          </cell>
          <cell r="I7249" t="str">
            <v>Euro</v>
          </cell>
          <cell r="J7249" t="str">
            <v>Eden</v>
          </cell>
          <cell r="K7249">
            <v>510066.14400000009</v>
          </cell>
          <cell r="L7249">
            <v>510066.14400000003</v>
          </cell>
          <cell r="M7249">
            <v>420</v>
          </cell>
        </row>
        <row r="7250">
          <cell r="A7250">
            <v>38412</v>
          </cell>
          <cell r="B7250" t="str">
            <v>PIA</v>
          </cell>
          <cell r="C7250" t="str">
            <v>Offenbach</v>
          </cell>
          <cell r="D7250" t="str">
            <v xml:space="preserve">FHR </v>
          </cell>
          <cell r="E7250">
            <v>1006</v>
          </cell>
          <cell r="G7250" t="str">
            <v>€/MT</v>
          </cell>
          <cell r="H7250">
            <v>442</v>
          </cell>
          <cell r="I7250" t="str">
            <v>Euro</v>
          </cell>
          <cell r="J7250" t="str">
            <v>Eden</v>
          </cell>
          <cell r="K7250">
            <v>536783.89440000011</v>
          </cell>
          <cell r="L7250">
            <v>536783.89439999999</v>
          </cell>
          <cell r="M7250">
            <v>442</v>
          </cell>
        </row>
        <row r="7251">
          <cell r="A7251">
            <v>38412</v>
          </cell>
          <cell r="B7251" t="str">
            <v>PIA</v>
          </cell>
          <cell r="C7251" t="str">
            <v>Offenbach</v>
          </cell>
          <cell r="D7251" t="str">
            <v xml:space="preserve">FHR </v>
          </cell>
          <cell r="E7251">
            <v>1055.7591397849462</v>
          </cell>
          <cell r="G7251" t="str">
            <v>€/MT</v>
          </cell>
          <cell r="H7251">
            <v>442</v>
          </cell>
          <cell r="I7251" t="str">
            <v>Euro</v>
          </cell>
          <cell r="J7251" t="str">
            <v>Eden</v>
          </cell>
          <cell r="K7251">
            <v>563334.4956283872</v>
          </cell>
          <cell r="L7251">
            <v>563334.49562838709</v>
          </cell>
          <cell r="M7251">
            <v>442</v>
          </cell>
        </row>
        <row r="7252">
          <cell r="A7252">
            <v>38473</v>
          </cell>
          <cell r="B7252" t="str">
            <v>PIA</v>
          </cell>
          <cell r="C7252" t="str">
            <v>Offenbach</v>
          </cell>
          <cell r="D7252" t="str">
            <v xml:space="preserve">FHR </v>
          </cell>
          <cell r="E7252">
            <v>1055.7591397849462</v>
          </cell>
          <cell r="G7252" t="str">
            <v>€/MT</v>
          </cell>
          <cell r="H7252">
            <v>442</v>
          </cell>
          <cell r="I7252" t="str">
            <v>Euro</v>
          </cell>
          <cell r="J7252" t="str">
            <v>Eden</v>
          </cell>
          <cell r="K7252">
            <v>563334.4956283872</v>
          </cell>
          <cell r="L7252">
            <v>563334.49562838709</v>
          </cell>
          <cell r="M7252">
            <v>442</v>
          </cell>
        </row>
        <row r="7253">
          <cell r="A7253">
            <v>38504</v>
          </cell>
          <cell r="B7253" t="str">
            <v>PIA</v>
          </cell>
          <cell r="C7253" t="str">
            <v>Offenbach</v>
          </cell>
          <cell r="D7253" t="str">
            <v xml:space="preserve">FHR </v>
          </cell>
          <cell r="E7253">
            <v>1055.7591397849462</v>
          </cell>
          <cell r="G7253" t="str">
            <v>€/MT</v>
          </cell>
          <cell r="H7253">
            <v>442</v>
          </cell>
          <cell r="I7253" t="str">
            <v>Euro</v>
          </cell>
          <cell r="J7253" t="str">
            <v>Eden</v>
          </cell>
          <cell r="K7253">
            <v>563334.4956283872</v>
          </cell>
          <cell r="L7253">
            <v>563334.49562838709</v>
          </cell>
          <cell r="M7253">
            <v>442</v>
          </cell>
        </row>
        <row r="7254">
          <cell r="A7254">
            <v>38534</v>
          </cell>
          <cell r="B7254" t="str">
            <v>PIA</v>
          </cell>
          <cell r="C7254" t="str">
            <v>Offenbach</v>
          </cell>
          <cell r="D7254" t="str">
            <v xml:space="preserve">FHR </v>
          </cell>
          <cell r="E7254">
            <v>1038.4516129032259</v>
          </cell>
          <cell r="G7254" t="str">
            <v>€/MT</v>
          </cell>
          <cell r="H7254">
            <v>442</v>
          </cell>
          <cell r="I7254" t="str">
            <v>Euro</v>
          </cell>
          <cell r="J7254" t="str">
            <v>Eden</v>
          </cell>
          <cell r="K7254">
            <v>554099.50389677426</v>
          </cell>
          <cell r="L7254">
            <v>554099.50389677426</v>
          </cell>
          <cell r="M7254">
            <v>442</v>
          </cell>
        </row>
        <row r="7255">
          <cell r="A7255">
            <v>38565</v>
          </cell>
          <cell r="B7255" t="str">
            <v>PIA</v>
          </cell>
          <cell r="C7255" t="str">
            <v>Offenbach</v>
          </cell>
          <cell r="D7255" t="str">
            <v xml:space="preserve">FHR </v>
          </cell>
          <cell r="E7255">
            <v>1038.4516129032259</v>
          </cell>
          <cell r="G7255" t="str">
            <v>€/MT</v>
          </cell>
          <cell r="H7255">
            <v>442</v>
          </cell>
          <cell r="I7255" t="str">
            <v>Euro</v>
          </cell>
          <cell r="J7255" t="str">
            <v>Eden</v>
          </cell>
          <cell r="K7255">
            <v>554099.50389677426</v>
          </cell>
          <cell r="L7255">
            <v>554099.50389677426</v>
          </cell>
          <cell r="M7255">
            <v>442</v>
          </cell>
        </row>
        <row r="7256">
          <cell r="A7256">
            <v>38596</v>
          </cell>
          <cell r="B7256" t="str">
            <v>PIA</v>
          </cell>
          <cell r="C7256" t="str">
            <v>Offenbach</v>
          </cell>
          <cell r="D7256" t="str">
            <v xml:space="preserve">FHR </v>
          </cell>
          <cell r="E7256">
            <v>1038.4516129032259</v>
          </cell>
          <cell r="G7256" t="str">
            <v>€/MT</v>
          </cell>
          <cell r="H7256">
            <v>442</v>
          </cell>
          <cell r="I7256" t="str">
            <v>Euro</v>
          </cell>
          <cell r="J7256" t="str">
            <v>Eden</v>
          </cell>
          <cell r="K7256">
            <v>554099.50389677426</v>
          </cell>
          <cell r="L7256">
            <v>554099.50389677426</v>
          </cell>
          <cell r="M7256">
            <v>442</v>
          </cell>
        </row>
        <row r="7257">
          <cell r="A7257">
            <v>38626</v>
          </cell>
          <cell r="B7257" t="str">
            <v>PIA</v>
          </cell>
          <cell r="C7257" t="str">
            <v>Offenbach</v>
          </cell>
          <cell r="D7257" t="str">
            <v xml:space="preserve">FHR </v>
          </cell>
          <cell r="E7257">
            <v>1012.4903225806452</v>
          </cell>
          <cell r="G7257" t="str">
            <v>€/MT</v>
          </cell>
          <cell r="H7257">
            <v>442</v>
          </cell>
          <cell r="I7257" t="str">
            <v>Euro</v>
          </cell>
          <cell r="J7257" t="str">
            <v>Eden</v>
          </cell>
          <cell r="K7257">
            <v>540247.01629935484</v>
          </cell>
          <cell r="L7257">
            <v>540247.01629935484</v>
          </cell>
          <cell r="M7257">
            <v>442</v>
          </cell>
        </row>
        <row r="7258">
          <cell r="A7258">
            <v>38657</v>
          </cell>
          <cell r="B7258" t="str">
            <v>PIA</v>
          </cell>
          <cell r="C7258" t="str">
            <v>Offenbach</v>
          </cell>
          <cell r="D7258" t="str">
            <v xml:space="preserve">FHR </v>
          </cell>
          <cell r="E7258">
            <v>1012.4903225806452</v>
          </cell>
          <cell r="G7258" t="str">
            <v>€/MT</v>
          </cell>
          <cell r="H7258">
            <v>442</v>
          </cell>
          <cell r="I7258" t="str">
            <v>Euro</v>
          </cell>
          <cell r="J7258" t="str">
            <v>Eden</v>
          </cell>
          <cell r="K7258">
            <v>540247.01629935484</v>
          </cell>
          <cell r="L7258">
            <v>540247.01629935484</v>
          </cell>
          <cell r="M7258">
            <v>442</v>
          </cell>
        </row>
        <row r="7259">
          <cell r="A7259">
            <v>38687</v>
          </cell>
          <cell r="B7259" t="str">
            <v>PIA</v>
          </cell>
          <cell r="C7259" t="str">
            <v>Offenbach</v>
          </cell>
          <cell r="D7259" t="str">
            <v xml:space="preserve">FHR </v>
          </cell>
          <cell r="E7259">
            <v>1012.4903225806452</v>
          </cell>
          <cell r="G7259" t="str">
            <v>€/MT</v>
          </cell>
          <cell r="H7259">
            <v>442</v>
          </cell>
          <cell r="I7259" t="str">
            <v>Euro</v>
          </cell>
          <cell r="J7259" t="str">
            <v>Eden</v>
          </cell>
          <cell r="K7259">
            <v>540247.01629935484</v>
          </cell>
          <cell r="L7259">
            <v>540247.01629935484</v>
          </cell>
          <cell r="M7259">
            <v>442</v>
          </cell>
        </row>
        <row r="7260">
          <cell r="A7260">
            <v>38200</v>
          </cell>
          <cell r="B7260" t="str">
            <v>Electricity</v>
          </cell>
          <cell r="C7260" t="str">
            <v xml:space="preserve">Camaçari   </v>
          </cell>
          <cell r="D7260" t="str">
            <v>Braskem</v>
          </cell>
          <cell r="E7260">
            <v>46.28</v>
          </cell>
          <cell r="G7260" t="str">
            <v>$/MWh</v>
          </cell>
          <cell r="H7260">
            <v>1064.79</v>
          </cell>
          <cell r="I7260" t="str">
            <v>SAM</v>
          </cell>
          <cell r="J7260" t="str">
            <v>Carvalho</v>
          </cell>
          <cell r="K7260">
            <v>49278.481200000002</v>
          </cell>
          <cell r="L7260">
            <v>49278.481200000002</v>
          </cell>
          <cell r="M7260">
            <v>0</v>
          </cell>
        </row>
        <row r="7261">
          <cell r="A7261">
            <v>38231</v>
          </cell>
          <cell r="B7261" t="str">
            <v>Electricity</v>
          </cell>
          <cell r="C7261" t="str">
            <v xml:space="preserve">Camaçari   </v>
          </cell>
          <cell r="D7261" t="str">
            <v>Braskem</v>
          </cell>
          <cell r="E7261">
            <v>44.043718754341654</v>
          </cell>
          <cell r="G7261" t="str">
            <v>$/MWh</v>
          </cell>
          <cell r="H7261">
            <v>1021.758</v>
          </cell>
          <cell r="I7261" t="str">
            <v>SAM</v>
          </cell>
          <cell r="J7261" t="str">
            <v>Carvalho</v>
          </cell>
          <cell r="K7261">
            <v>45002.021986998625</v>
          </cell>
          <cell r="L7261">
            <v>45002.021986998625</v>
          </cell>
          <cell r="M7261">
            <v>0</v>
          </cell>
        </row>
        <row r="7262">
          <cell r="A7262">
            <v>38261</v>
          </cell>
          <cell r="B7262" t="str">
            <v>Electricity</v>
          </cell>
          <cell r="C7262" t="str">
            <v xml:space="preserve">Camaçari   </v>
          </cell>
          <cell r="D7262" t="str">
            <v>Braskem</v>
          </cell>
          <cell r="E7262">
            <v>44.043718754341654</v>
          </cell>
          <cell r="G7262" t="str">
            <v>$/MWh</v>
          </cell>
          <cell r="H7262">
            <v>1021.758</v>
          </cell>
          <cell r="I7262" t="str">
            <v>SAM</v>
          </cell>
          <cell r="J7262" t="str">
            <v>Carvalho</v>
          </cell>
          <cell r="K7262">
            <v>45002.021986998625</v>
          </cell>
          <cell r="L7262">
            <v>45002.021986998625</v>
          </cell>
          <cell r="M7262">
            <v>0</v>
          </cell>
        </row>
        <row r="7263">
          <cell r="A7263">
            <v>38292</v>
          </cell>
          <cell r="B7263" t="str">
            <v>Electricity</v>
          </cell>
          <cell r="C7263" t="str">
            <v xml:space="preserve">Camaçari   </v>
          </cell>
          <cell r="D7263" t="str">
            <v>Braskem</v>
          </cell>
          <cell r="E7263">
            <v>44.043718754341654</v>
          </cell>
          <cell r="G7263" t="str">
            <v>$/MWh</v>
          </cell>
          <cell r="H7263">
            <v>1021.758</v>
          </cell>
          <cell r="I7263" t="str">
            <v>SAM</v>
          </cell>
          <cell r="J7263" t="str">
            <v>Carvalho</v>
          </cell>
          <cell r="K7263">
            <v>45002.021986998625</v>
          </cell>
          <cell r="L7263">
            <v>45002.021986998625</v>
          </cell>
          <cell r="M7263">
            <v>0</v>
          </cell>
        </row>
        <row r="7264">
          <cell r="A7264">
            <v>38322</v>
          </cell>
          <cell r="B7264" t="str">
            <v>Electricity</v>
          </cell>
          <cell r="C7264" t="str">
            <v xml:space="preserve">Camaçari   </v>
          </cell>
          <cell r="D7264" t="str">
            <v>Braskem</v>
          </cell>
          <cell r="E7264">
            <v>44.043718754341654</v>
          </cell>
          <cell r="G7264" t="str">
            <v>$/MWh</v>
          </cell>
          <cell r="H7264">
            <v>1021.758</v>
          </cell>
          <cell r="I7264" t="str">
            <v>SAM</v>
          </cell>
          <cell r="J7264" t="str">
            <v>Carvalho</v>
          </cell>
          <cell r="K7264">
            <v>45002.021986998625</v>
          </cell>
          <cell r="L7264">
            <v>45002.021986998625</v>
          </cell>
          <cell r="M7264">
            <v>0</v>
          </cell>
        </row>
        <row r="7265">
          <cell r="A7265">
            <v>37987</v>
          </cell>
          <cell r="B7265" t="str">
            <v>Electricity</v>
          </cell>
          <cell r="C7265" t="str">
            <v>Greer</v>
          </cell>
          <cell r="D7265" t="str">
            <v>Mitsubishi</v>
          </cell>
          <cell r="E7265">
            <v>29.8</v>
          </cell>
          <cell r="G7265" t="str">
            <v>$/MWh</v>
          </cell>
          <cell r="H7265">
            <v>3749</v>
          </cell>
          <cell r="I7265" t="str">
            <v>US</v>
          </cell>
          <cell r="J7265" t="str">
            <v>Ward</v>
          </cell>
          <cell r="K7265">
            <v>111720.2</v>
          </cell>
          <cell r="L7265">
            <v>111720.2</v>
          </cell>
          <cell r="M7265">
            <v>3749</v>
          </cell>
        </row>
        <row r="7266">
          <cell r="A7266">
            <v>38018</v>
          </cell>
          <cell r="B7266" t="str">
            <v>Electricity</v>
          </cell>
          <cell r="C7266" t="str">
            <v>Greer</v>
          </cell>
          <cell r="D7266" t="str">
            <v>Mitsubishi</v>
          </cell>
          <cell r="E7266">
            <v>29.9</v>
          </cell>
          <cell r="G7266" t="str">
            <v>$/MWh</v>
          </cell>
          <cell r="H7266">
            <v>3638</v>
          </cell>
          <cell r="I7266" t="str">
            <v>US</v>
          </cell>
          <cell r="J7266" t="str">
            <v>Ward</v>
          </cell>
          <cell r="K7266">
            <v>108776.2</v>
          </cell>
          <cell r="L7266">
            <v>108776.2</v>
          </cell>
          <cell r="M7266">
            <v>3638</v>
          </cell>
        </row>
        <row r="7267">
          <cell r="A7267">
            <v>38047</v>
          </cell>
          <cell r="B7267" t="str">
            <v>Electricity</v>
          </cell>
          <cell r="C7267" t="str">
            <v>Greer</v>
          </cell>
          <cell r="D7267" t="str">
            <v>Mitsubishi</v>
          </cell>
          <cell r="E7267">
            <v>30.3</v>
          </cell>
          <cell r="G7267" t="str">
            <v>$/MWh</v>
          </cell>
          <cell r="H7267">
            <v>3736</v>
          </cell>
          <cell r="I7267" t="str">
            <v>US</v>
          </cell>
          <cell r="J7267" t="str">
            <v>Ward</v>
          </cell>
          <cell r="K7267">
            <v>113200.8</v>
          </cell>
          <cell r="L7267">
            <v>113200.8</v>
          </cell>
          <cell r="M7267">
            <v>3736</v>
          </cell>
        </row>
        <row r="7268">
          <cell r="A7268">
            <v>38078</v>
          </cell>
          <cell r="B7268" t="str">
            <v>Electricity</v>
          </cell>
          <cell r="C7268" t="str">
            <v>Greer</v>
          </cell>
          <cell r="D7268" t="str">
            <v>Mitsubishi</v>
          </cell>
          <cell r="E7268">
            <v>30.5</v>
          </cell>
          <cell r="G7268" t="str">
            <v>$/MWh</v>
          </cell>
          <cell r="H7268">
            <v>4763</v>
          </cell>
          <cell r="I7268" t="str">
            <v>US</v>
          </cell>
          <cell r="J7268" t="str">
            <v>Ward</v>
          </cell>
          <cell r="K7268">
            <v>145271.5</v>
          </cell>
          <cell r="L7268">
            <v>145271.5</v>
          </cell>
          <cell r="M7268">
            <v>4763</v>
          </cell>
        </row>
        <row r="7269">
          <cell r="A7269">
            <v>38108</v>
          </cell>
          <cell r="B7269" t="str">
            <v>Electricity</v>
          </cell>
          <cell r="C7269" t="str">
            <v>Greer</v>
          </cell>
          <cell r="D7269" t="str">
            <v>Mitsubishi</v>
          </cell>
          <cell r="E7269">
            <v>29.9</v>
          </cell>
          <cell r="G7269" t="str">
            <v>$/MWh</v>
          </cell>
          <cell r="H7269">
            <v>3916</v>
          </cell>
          <cell r="I7269" t="str">
            <v>US</v>
          </cell>
          <cell r="J7269" t="str">
            <v>Ward</v>
          </cell>
          <cell r="K7269">
            <v>117088.4</v>
          </cell>
          <cell r="L7269">
            <v>117088.4</v>
          </cell>
          <cell r="M7269">
            <v>3916</v>
          </cell>
        </row>
        <row r="7270">
          <cell r="A7270">
            <v>38139</v>
          </cell>
          <cell r="B7270" t="str">
            <v>Electricity</v>
          </cell>
          <cell r="C7270" t="str">
            <v>Greer</v>
          </cell>
          <cell r="D7270" t="str">
            <v>Mitsubishi</v>
          </cell>
          <cell r="E7270">
            <v>38.799999999999997</v>
          </cell>
          <cell r="G7270" t="str">
            <v>$/MWh</v>
          </cell>
          <cell r="H7270">
            <v>3929</v>
          </cell>
          <cell r="I7270" t="str">
            <v>US</v>
          </cell>
          <cell r="J7270" t="str">
            <v>Ward</v>
          </cell>
          <cell r="K7270">
            <v>152445.19999999998</v>
          </cell>
          <cell r="L7270">
            <v>152445.19999999998</v>
          </cell>
          <cell r="M7270">
            <v>3929</v>
          </cell>
        </row>
        <row r="7271">
          <cell r="A7271">
            <v>38169</v>
          </cell>
          <cell r="B7271" t="str">
            <v>Electricity</v>
          </cell>
          <cell r="C7271" t="str">
            <v>Greer</v>
          </cell>
          <cell r="D7271" t="str">
            <v>Mitsubishi</v>
          </cell>
          <cell r="E7271">
            <v>37.799999999999997</v>
          </cell>
          <cell r="G7271" t="str">
            <v>$/MWh</v>
          </cell>
          <cell r="H7271">
            <v>4739</v>
          </cell>
          <cell r="I7271" t="str">
            <v>US</v>
          </cell>
          <cell r="J7271" t="str">
            <v>Ward</v>
          </cell>
          <cell r="K7271">
            <v>179134.19999999998</v>
          </cell>
          <cell r="L7271">
            <v>179134.19999999998</v>
          </cell>
          <cell r="M7271">
            <v>4739</v>
          </cell>
        </row>
        <row r="7272">
          <cell r="A7272">
            <v>38200</v>
          </cell>
          <cell r="B7272" t="str">
            <v>Electricity</v>
          </cell>
          <cell r="C7272" t="str">
            <v>Greer</v>
          </cell>
          <cell r="D7272" t="str">
            <v>Mitsubishi</v>
          </cell>
          <cell r="E7272">
            <v>38.799999999999997</v>
          </cell>
          <cell r="G7272" t="str">
            <v>$/MWh</v>
          </cell>
          <cell r="H7272">
            <v>4094</v>
          </cell>
          <cell r="I7272" t="str">
            <v>US</v>
          </cell>
          <cell r="J7272" t="str">
            <v>Ward</v>
          </cell>
          <cell r="K7272">
            <v>158847.19999999998</v>
          </cell>
          <cell r="L7272">
            <v>158847.19999999998</v>
          </cell>
          <cell r="M7272">
            <v>4094</v>
          </cell>
        </row>
        <row r="7273">
          <cell r="A7273">
            <v>37987</v>
          </cell>
          <cell r="B7273" t="str">
            <v>Electricity</v>
          </cell>
          <cell r="C7273" t="str">
            <v>Millhaven</v>
          </cell>
          <cell r="D7273" t="str">
            <v>Ontario IMO</v>
          </cell>
          <cell r="E7273">
            <v>59.6</v>
          </cell>
          <cell r="G7273" t="str">
            <v>$/MWh</v>
          </cell>
          <cell r="H7273">
            <v>5000</v>
          </cell>
          <cell r="I7273" t="str">
            <v>US</v>
          </cell>
          <cell r="J7273" t="str">
            <v>Ward</v>
          </cell>
          <cell r="K7273">
            <v>298000</v>
          </cell>
          <cell r="L7273">
            <v>298000</v>
          </cell>
          <cell r="M7273">
            <v>5000</v>
          </cell>
        </row>
        <row r="7274">
          <cell r="A7274">
            <v>38018</v>
          </cell>
          <cell r="B7274" t="str">
            <v>Electricity</v>
          </cell>
          <cell r="C7274" t="str">
            <v>Millhaven</v>
          </cell>
          <cell r="D7274" t="str">
            <v>Ontario IMO</v>
          </cell>
          <cell r="E7274">
            <v>50.9</v>
          </cell>
          <cell r="G7274" t="str">
            <v>$/MWh</v>
          </cell>
          <cell r="H7274">
            <v>4314</v>
          </cell>
          <cell r="I7274" t="str">
            <v>US</v>
          </cell>
          <cell r="J7274" t="str">
            <v>Ward</v>
          </cell>
          <cell r="K7274">
            <v>219582.6</v>
          </cell>
          <cell r="L7274">
            <v>219582.6</v>
          </cell>
          <cell r="M7274">
            <v>4314</v>
          </cell>
        </row>
        <row r="7275">
          <cell r="A7275">
            <v>38047</v>
          </cell>
          <cell r="B7275" t="str">
            <v>Electricity</v>
          </cell>
          <cell r="C7275" t="str">
            <v>Millhaven</v>
          </cell>
          <cell r="D7275" t="str">
            <v>Ontario IMO</v>
          </cell>
          <cell r="E7275">
            <v>51.2</v>
          </cell>
          <cell r="G7275" t="str">
            <v>$/MWh</v>
          </cell>
          <cell r="H7275">
            <v>4300</v>
          </cell>
          <cell r="I7275" t="str">
            <v>US</v>
          </cell>
          <cell r="J7275" t="str">
            <v>Ward</v>
          </cell>
          <cell r="K7275">
            <v>220160</v>
          </cell>
          <cell r="L7275">
            <v>220160</v>
          </cell>
          <cell r="M7275">
            <v>4300</v>
          </cell>
        </row>
        <row r="7276">
          <cell r="A7276">
            <v>38078</v>
          </cell>
          <cell r="B7276" t="str">
            <v>Electricity</v>
          </cell>
          <cell r="C7276" t="str">
            <v>Millhaven</v>
          </cell>
          <cell r="D7276" t="str">
            <v>Ontario IMO</v>
          </cell>
          <cell r="E7276">
            <v>43.6</v>
          </cell>
          <cell r="G7276" t="str">
            <v>$/MWh</v>
          </cell>
          <cell r="H7276">
            <v>5000</v>
          </cell>
          <cell r="I7276" t="str">
            <v>US</v>
          </cell>
          <cell r="J7276" t="str">
            <v>Ward</v>
          </cell>
          <cell r="K7276">
            <v>218000</v>
          </cell>
          <cell r="L7276">
            <v>218000</v>
          </cell>
          <cell r="M7276">
            <v>5000</v>
          </cell>
        </row>
        <row r="7277">
          <cell r="A7277">
            <v>38108</v>
          </cell>
          <cell r="B7277" t="str">
            <v>Electricity</v>
          </cell>
          <cell r="C7277" t="str">
            <v>Millhaven</v>
          </cell>
          <cell r="D7277" t="str">
            <v>Ontario IMO</v>
          </cell>
          <cell r="E7277">
            <v>49.8</v>
          </cell>
          <cell r="G7277" t="str">
            <v>$/MWh</v>
          </cell>
          <cell r="H7277">
            <v>4728</v>
          </cell>
          <cell r="I7277" t="str">
            <v>US</v>
          </cell>
          <cell r="J7277" t="str">
            <v>Ward</v>
          </cell>
          <cell r="K7277">
            <v>235454.4</v>
          </cell>
          <cell r="L7277">
            <v>235454.4</v>
          </cell>
          <cell r="M7277">
            <v>4728</v>
          </cell>
        </row>
        <row r="7278">
          <cell r="A7278">
            <v>38139</v>
          </cell>
          <cell r="B7278" t="str">
            <v>Electricity</v>
          </cell>
          <cell r="C7278" t="str">
            <v>Millhaven</v>
          </cell>
          <cell r="D7278" t="str">
            <v>Ontario IMO</v>
          </cell>
          <cell r="E7278">
            <v>43.2</v>
          </cell>
          <cell r="G7278" t="str">
            <v>$/MWh</v>
          </cell>
          <cell r="H7278">
            <v>5000</v>
          </cell>
          <cell r="I7278" t="str">
            <v>US</v>
          </cell>
          <cell r="J7278" t="str">
            <v>Ward</v>
          </cell>
          <cell r="K7278">
            <v>216000</v>
          </cell>
          <cell r="L7278">
            <v>216000</v>
          </cell>
          <cell r="M7278">
            <v>5000</v>
          </cell>
        </row>
        <row r="7279">
          <cell r="A7279">
            <v>38169</v>
          </cell>
          <cell r="B7279" t="str">
            <v>Electricity</v>
          </cell>
          <cell r="C7279" t="str">
            <v>Millhaven</v>
          </cell>
          <cell r="D7279" t="str">
            <v>Ontario IMO</v>
          </cell>
          <cell r="E7279">
            <v>46.4</v>
          </cell>
          <cell r="G7279" t="str">
            <v>$/MWh</v>
          </cell>
          <cell r="H7279">
            <v>5000</v>
          </cell>
          <cell r="I7279" t="str">
            <v>US</v>
          </cell>
          <cell r="J7279" t="str">
            <v>Ward</v>
          </cell>
          <cell r="K7279">
            <v>232000</v>
          </cell>
          <cell r="L7279">
            <v>232000</v>
          </cell>
          <cell r="M7279">
            <v>5000</v>
          </cell>
        </row>
        <row r="7280">
          <cell r="A7280">
            <v>38200</v>
          </cell>
          <cell r="B7280" t="str">
            <v>Electricity</v>
          </cell>
          <cell r="C7280" t="str">
            <v>Millhaven</v>
          </cell>
          <cell r="D7280" t="str">
            <v>Ontario IMO</v>
          </cell>
          <cell r="E7280">
            <v>45.6</v>
          </cell>
          <cell r="G7280" t="str">
            <v>$/MWh</v>
          </cell>
          <cell r="H7280">
            <v>4716</v>
          </cell>
          <cell r="I7280" t="str">
            <v>US</v>
          </cell>
          <cell r="J7280" t="str">
            <v>Ward</v>
          </cell>
          <cell r="K7280">
            <v>215049.60000000001</v>
          </cell>
          <cell r="L7280">
            <v>215049.60000000001</v>
          </cell>
          <cell r="M7280">
            <v>4716</v>
          </cell>
        </row>
        <row r="7281">
          <cell r="A7281">
            <v>37987</v>
          </cell>
          <cell r="B7281" t="str">
            <v>Electricity</v>
          </cell>
          <cell r="C7281" t="str">
            <v>Octolán</v>
          </cell>
          <cell r="D7281" t="str">
            <v>Celanese</v>
          </cell>
          <cell r="E7281">
            <v>67</v>
          </cell>
          <cell r="G7281" t="str">
            <v>$/MWh</v>
          </cell>
          <cell r="H7281">
            <v>200</v>
          </cell>
          <cell r="I7281" t="str">
            <v>US</v>
          </cell>
          <cell r="J7281" t="str">
            <v>Ward</v>
          </cell>
          <cell r="K7281">
            <v>13400</v>
          </cell>
          <cell r="L7281">
            <v>13400</v>
          </cell>
          <cell r="M7281">
            <v>200</v>
          </cell>
        </row>
        <row r="7282">
          <cell r="A7282">
            <v>38018</v>
          </cell>
          <cell r="B7282" t="str">
            <v>Electricity</v>
          </cell>
          <cell r="C7282" t="str">
            <v>Octolán</v>
          </cell>
          <cell r="D7282" t="str">
            <v>Celanese</v>
          </cell>
          <cell r="E7282">
            <v>65</v>
          </cell>
          <cell r="G7282" t="str">
            <v>$/MWh</v>
          </cell>
          <cell r="H7282">
            <v>300</v>
          </cell>
          <cell r="I7282" t="str">
            <v>US</v>
          </cell>
          <cell r="J7282" t="str">
            <v>Ward</v>
          </cell>
          <cell r="K7282">
            <v>19500</v>
          </cell>
          <cell r="L7282">
            <v>19500</v>
          </cell>
          <cell r="M7282">
            <v>300</v>
          </cell>
        </row>
        <row r="7283">
          <cell r="A7283">
            <v>38047</v>
          </cell>
          <cell r="B7283" t="str">
            <v>Electricity</v>
          </cell>
          <cell r="C7283" t="str">
            <v>Octolán</v>
          </cell>
          <cell r="D7283" t="str">
            <v>Celanese</v>
          </cell>
          <cell r="E7283">
            <v>65</v>
          </cell>
          <cell r="G7283" t="str">
            <v>$/MWh</v>
          </cell>
          <cell r="H7283">
            <v>310</v>
          </cell>
          <cell r="I7283" t="str">
            <v>US</v>
          </cell>
          <cell r="J7283" t="str">
            <v>Ward</v>
          </cell>
          <cell r="K7283">
            <v>20150</v>
          </cell>
          <cell r="L7283">
            <v>20150</v>
          </cell>
          <cell r="M7283">
            <v>310</v>
          </cell>
        </row>
        <row r="7284">
          <cell r="A7284">
            <v>38078</v>
          </cell>
          <cell r="B7284" t="str">
            <v>Electricity</v>
          </cell>
          <cell r="C7284" t="str">
            <v>Octolán</v>
          </cell>
          <cell r="D7284" t="str">
            <v>Celanese</v>
          </cell>
          <cell r="E7284">
            <v>62</v>
          </cell>
          <cell r="G7284" t="str">
            <v>$/MWh</v>
          </cell>
          <cell r="H7284">
            <v>300</v>
          </cell>
          <cell r="I7284" t="str">
            <v>US</v>
          </cell>
          <cell r="J7284" t="str">
            <v>Ward</v>
          </cell>
          <cell r="K7284">
            <v>18600</v>
          </cell>
          <cell r="L7284">
            <v>18600</v>
          </cell>
          <cell r="M7284">
            <v>300</v>
          </cell>
        </row>
        <row r="7285">
          <cell r="A7285">
            <v>38108</v>
          </cell>
          <cell r="B7285" t="str">
            <v>Electricity</v>
          </cell>
          <cell r="C7285" t="str">
            <v>Octolán</v>
          </cell>
          <cell r="D7285" t="str">
            <v>Celanese</v>
          </cell>
          <cell r="E7285">
            <v>67</v>
          </cell>
          <cell r="G7285" t="str">
            <v>$/MWh</v>
          </cell>
          <cell r="H7285">
            <v>200</v>
          </cell>
          <cell r="I7285" t="str">
            <v>US</v>
          </cell>
          <cell r="J7285" t="str">
            <v>Ward</v>
          </cell>
          <cell r="K7285">
            <v>13400</v>
          </cell>
          <cell r="L7285">
            <v>13400</v>
          </cell>
          <cell r="M7285">
            <v>200</v>
          </cell>
        </row>
        <row r="7286">
          <cell r="A7286">
            <v>38139</v>
          </cell>
          <cell r="B7286" t="str">
            <v>Electricity</v>
          </cell>
          <cell r="C7286" t="str">
            <v>Octolán</v>
          </cell>
          <cell r="D7286" t="str">
            <v>Celanese</v>
          </cell>
          <cell r="E7286">
            <v>65</v>
          </cell>
          <cell r="G7286" t="str">
            <v>$/MWh</v>
          </cell>
          <cell r="H7286">
            <v>300</v>
          </cell>
          <cell r="I7286" t="str">
            <v>US</v>
          </cell>
          <cell r="J7286" t="str">
            <v>Ward</v>
          </cell>
          <cell r="K7286">
            <v>19500</v>
          </cell>
          <cell r="L7286">
            <v>19500</v>
          </cell>
          <cell r="M7286">
            <v>300</v>
          </cell>
        </row>
        <row r="7287">
          <cell r="A7287">
            <v>38169</v>
          </cell>
          <cell r="B7287" t="str">
            <v>Electricity</v>
          </cell>
          <cell r="C7287" t="str">
            <v>Octolán</v>
          </cell>
          <cell r="D7287" t="str">
            <v>Celanese</v>
          </cell>
          <cell r="E7287">
            <v>67</v>
          </cell>
          <cell r="G7287" t="str">
            <v>$/MWh</v>
          </cell>
          <cell r="H7287">
            <v>300</v>
          </cell>
          <cell r="I7287" t="str">
            <v>US</v>
          </cell>
          <cell r="J7287" t="str">
            <v>Ward</v>
          </cell>
          <cell r="K7287">
            <v>20100</v>
          </cell>
          <cell r="L7287">
            <v>20100</v>
          </cell>
          <cell r="M7287">
            <v>300</v>
          </cell>
        </row>
        <row r="7288">
          <cell r="A7288">
            <v>38200</v>
          </cell>
          <cell r="B7288" t="str">
            <v>Electricity</v>
          </cell>
          <cell r="C7288" t="str">
            <v>Octolán</v>
          </cell>
          <cell r="D7288" t="str">
            <v>Celanese</v>
          </cell>
          <cell r="E7288">
            <v>71</v>
          </cell>
          <cell r="G7288" t="str">
            <v>$/MWh</v>
          </cell>
          <cell r="H7288">
            <v>300</v>
          </cell>
          <cell r="I7288" t="str">
            <v>US</v>
          </cell>
          <cell r="J7288" t="str">
            <v>Ward</v>
          </cell>
          <cell r="K7288">
            <v>21300</v>
          </cell>
          <cell r="L7288">
            <v>21300</v>
          </cell>
          <cell r="M7288">
            <v>300</v>
          </cell>
        </row>
        <row r="7289">
          <cell r="A7289">
            <v>37987</v>
          </cell>
          <cell r="B7289" t="str">
            <v>Electricity</v>
          </cell>
          <cell r="C7289" t="str">
            <v>Querétaro</v>
          </cell>
          <cell r="D7289" t="str">
            <v>CFE</v>
          </cell>
          <cell r="E7289">
            <v>63</v>
          </cell>
          <cell r="G7289" t="str">
            <v>$/MWh</v>
          </cell>
          <cell r="H7289">
            <v>17600</v>
          </cell>
          <cell r="I7289" t="str">
            <v>US</v>
          </cell>
          <cell r="J7289" t="str">
            <v>Ward</v>
          </cell>
          <cell r="K7289">
            <v>1108800</v>
          </cell>
          <cell r="L7289">
            <v>1108800</v>
          </cell>
          <cell r="M7289">
            <v>17600</v>
          </cell>
        </row>
        <row r="7290">
          <cell r="A7290">
            <v>38018</v>
          </cell>
          <cell r="B7290" t="str">
            <v>Electricity</v>
          </cell>
          <cell r="C7290" t="str">
            <v>Querétaro</v>
          </cell>
          <cell r="D7290" t="str">
            <v>CFE</v>
          </cell>
          <cell r="E7290">
            <v>64</v>
          </cell>
          <cell r="G7290" t="str">
            <v>$/MWh</v>
          </cell>
          <cell r="H7290">
            <v>17200</v>
          </cell>
          <cell r="I7290" t="str">
            <v>US</v>
          </cell>
          <cell r="J7290" t="str">
            <v>Ward</v>
          </cell>
          <cell r="K7290">
            <v>1100800</v>
          </cell>
          <cell r="L7290">
            <v>1100800</v>
          </cell>
          <cell r="M7290">
            <v>17200</v>
          </cell>
        </row>
        <row r="7291">
          <cell r="A7291">
            <v>38047</v>
          </cell>
          <cell r="B7291" t="str">
            <v>Electricity</v>
          </cell>
          <cell r="C7291" t="str">
            <v>Querétaro</v>
          </cell>
          <cell r="D7291" t="str">
            <v>CFE</v>
          </cell>
          <cell r="E7291">
            <v>60</v>
          </cell>
          <cell r="G7291" t="str">
            <v>$/MWh</v>
          </cell>
          <cell r="H7291">
            <v>18200</v>
          </cell>
          <cell r="I7291" t="str">
            <v>US</v>
          </cell>
          <cell r="J7291" t="str">
            <v>Ward</v>
          </cell>
          <cell r="K7291">
            <v>1092000</v>
          </cell>
          <cell r="L7291">
            <v>1092000</v>
          </cell>
          <cell r="M7291">
            <v>18200</v>
          </cell>
        </row>
        <row r="7292">
          <cell r="A7292">
            <v>38078</v>
          </cell>
          <cell r="B7292" t="str">
            <v>Electricity</v>
          </cell>
          <cell r="C7292" t="str">
            <v>Querétaro</v>
          </cell>
          <cell r="D7292" t="str">
            <v>CFE</v>
          </cell>
          <cell r="E7292">
            <v>58</v>
          </cell>
          <cell r="G7292" t="str">
            <v>$/MWh</v>
          </cell>
          <cell r="H7292">
            <v>17700</v>
          </cell>
          <cell r="I7292" t="str">
            <v>US</v>
          </cell>
          <cell r="J7292" t="str">
            <v>Ward</v>
          </cell>
          <cell r="K7292">
            <v>1026600</v>
          </cell>
          <cell r="L7292">
            <v>1026600</v>
          </cell>
          <cell r="M7292">
            <v>17700</v>
          </cell>
        </row>
        <row r="7293">
          <cell r="A7293">
            <v>38108</v>
          </cell>
          <cell r="B7293" t="str">
            <v>Electricity</v>
          </cell>
          <cell r="C7293" t="str">
            <v>Querétaro</v>
          </cell>
          <cell r="D7293" t="str">
            <v>CFE</v>
          </cell>
          <cell r="E7293">
            <v>58</v>
          </cell>
          <cell r="G7293" t="str">
            <v>$/MWh</v>
          </cell>
          <cell r="H7293">
            <v>18100</v>
          </cell>
          <cell r="I7293" t="str">
            <v>US</v>
          </cell>
          <cell r="J7293" t="str">
            <v>Ward</v>
          </cell>
          <cell r="K7293">
            <v>1049800</v>
          </cell>
          <cell r="L7293">
            <v>1049800</v>
          </cell>
          <cell r="M7293">
            <v>18100</v>
          </cell>
        </row>
        <row r="7294">
          <cell r="A7294">
            <v>38139</v>
          </cell>
          <cell r="B7294" t="str">
            <v>Electricity</v>
          </cell>
          <cell r="C7294" t="str">
            <v>Querétaro</v>
          </cell>
          <cell r="D7294" t="str">
            <v>CFE</v>
          </cell>
          <cell r="E7294">
            <v>62</v>
          </cell>
          <cell r="G7294" t="str">
            <v>$/MWh</v>
          </cell>
          <cell r="H7294">
            <v>18300</v>
          </cell>
          <cell r="I7294" t="str">
            <v>US</v>
          </cell>
          <cell r="J7294" t="str">
            <v>Ward</v>
          </cell>
          <cell r="K7294">
            <v>1134600</v>
          </cell>
          <cell r="L7294">
            <v>1134600</v>
          </cell>
          <cell r="M7294">
            <v>18300</v>
          </cell>
        </row>
        <row r="7295">
          <cell r="A7295">
            <v>38169</v>
          </cell>
          <cell r="B7295" t="str">
            <v>Electricity</v>
          </cell>
          <cell r="C7295" t="str">
            <v>Querétaro</v>
          </cell>
          <cell r="D7295" t="str">
            <v>CFE</v>
          </cell>
          <cell r="E7295">
            <v>62</v>
          </cell>
          <cell r="G7295" t="str">
            <v>$/MWh</v>
          </cell>
          <cell r="H7295">
            <v>19300</v>
          </cell>
          <cell r="I7295" t="str">
            <v>US</v>
          </cell>
          <cell r="J7295" t="str">
            <v>Ward</v>
          </cell>
          <cell r="K7295">
            <v>1196600</v>
          </cell>
          <cell r="L7295">
            <v>1196600</v>
          </cell>
          <cell r="M7295">
            <v>19300</v>
          </cell>
        </row>
        <row r="7296">
          <cell r="A7296">
            <v>38200</v>
          </cell>
          <cell r="B7296" t="str">
            <v>Electricity</v>
          </cell>
          <cell r="C7296" t="str">
            <v>Querétaro</v>
          </cell>
          <cell r="D7296" t="str">
            <v>CFE</v>
          </cell>
          <cell r="E7296">
            <v>66</v>
          </cell>
          <cell r="G7296" t="str">
            <v>$/MWh</v>
          </cell>
          <cell r="H7296">
            <v>19600</v>
          </cell>
          <cell r="I7296" t="str">
            <v>US</v>
          </cell>
          <cell r="J7296" t="str">
            <v>Ward</v>
          </cell>
          <cell r="K7296">
            <v>1293600</v>
          </cell>
          <cell r="L7296">
            <v>1293600</v>
          </cell>
          <cell r="M7296">
            <v>19600</v>
          </cell>
        </row>
        <row r="7297">
          <cell r="A7297">
            <v>37987</v>
          </cell>
          <cell r="B7297" t="str">
            <v>Electricity</v>
          </cell>
          <cell r="C7297" t="str">
            <v>Salisbury</v>
          </cell>
          <cell r="D7297" t="str">
            <v>Duke</v>
          </cell>
          <cell r="E7297">
            <v>37</v>
          </cell>
          <cell r="G7297" t="str">
            <v>$/MWh</v>
          </cell>
          <cell r="H7297">
            <v>24000</v>
          </cell>
          <cell r="I7297" t="str">
            <v>US</v>
          </cell>
          <cell r="J7297" t="str">
            <v>Ward</v>
          </cell>
          <cell r="K7297">
            <v>888000</v>
          </cell>
          <cell r="L7297">
            <v>888000</v>
          </cell>
          <cell r="M7297">
            <v>24000</v>
          </cell>
        </row>
        <row r="7298">
          <cell r="A7298">
            <v>38018</v>
          </cell>
          <cell r="B7298" t="str">
            <v>Electricity</v>
          </cell>
          <cell r="C7298" t="str">
            <v>Salisbury</v>
          </cell>
          <cell r="D7298" t="str">
            <v>Duke</v>
          </cell>
          <cell r="E7298">
            <v>38</v>
          </cell>
          <cell r="G7298" t="str">
            <v>$/MWh</v>
          </cell>
          <cell r="H7298">
            <v>23000</v>
          </cell>
          <cell r="I7298" t="str">
            <v>US</v>
          </cell>
          <cell r="J7298" t="str">
            <v>Ward</v>
          </cell>
          <cell r="K7298">
            <v>874000</v>
          </cell>
          <cell r="L7298">
            <v>874000</v>
          </cell>
          <cell r="M7298">
            <v>23000</v>
          </cell>
        </row>
        <row r="7299">
          <cell r="A7299">
            <v>38047</v>
          </cell>
          <cell r="B7299" t="str">
            <v>Electricity</v>
          </cell>
          <cell r="C7299" t="str">
            <v>Salisbury</v>
          </cell>
          <cell r="D7299" t="str">
            <v>Duke</v>
          </cell>
          <cell r="E7299">
            <v>37</v>
          </cell>
          <cell r="G7299" t="str">
            <v>$/MWh</v>
          </cell>
          <cell r="H7299">
            <v>25000</v>
          </cell>
          <cell r="I7299" t="str">
            <v>US</v>
          </cell>
          <cell r="J7299" t="str">
            <v>Ward</v>
          </cell>
          <cell r="K7299">
            <v>925000</v>
          </cell>
          <cell r="L7299">
            <v>925000</v>
          </cell>
          <cell r="M7299">
            <v>25000</v>
          </cell>
        </row>
        <row r="7300">
          <cell r="A7300">
            <v>38078</v>
          </cell>
          <cell r="B7300" t="str">
            <v>Electricity</v>
          </cell>
          <cell r="C7300" t="str">
            <v>Salisbury</v>
          </cell>
          <cell r="D7300" t="str">
            <v>Duke</v>
          </cell>
          <cell r="E7300">
            <v>36.5</v>
          </cell>
          <cell r="G7300" t="str">
            <v>$/MWh</v>
          </cell>
          <cell r="H7300">
            <v>24000</v>
          </cell>
          <cell r="I7300" t="str">
            <v>US</v>
          </cell>
          <cell r="J7300" t="str">
            <v>Ward</v>
          </cell>
          <cell r="K7300">
            <v>876000</v>
          </cell>
          <cell r="L7300">
            <v>876000</v>
          </cell>
          <cell r="M7300">
            <v>24000</v>
          </cell>
        </row>
        <row r="7301">
          <cell r="A7301">
            <v>38108</v>
          </cell>
          <cell r="B7301" t="str">
            <v>Electricity</v>
          </cell>
          <cell r="C7301" t="str">
            <v>Salisbury</v>
          </cell>
          <cell r="D7301" t="str">
            <v>Duke</v>
          </cell>
          <cell r="E7301">
            <v>37.1</v>
          </cell>
          <cell r="G7301" t="str">
            <v>$/MWh</v>
          </cell>
          <cell r="H7301">
            <v>26000</v>
          </cell>
          <cell r="I7301" t="str">
            <v>US</v>
          </cell>
          <cell r="J7301" t="str">
            <v>Ward</v>
          </cell>
          <cell r="K7301">
            <v>964600</v>
          </cell>
          <cell r="L7301">
            <v>964600</v>
          </cell>
          <cell r="M7301">
            <v>26000</v>
          </cell>
        </row>
        <row r="7302">
          <cell r="A7302">
            <v>38139</v>
          </cell>
          <cell r="B7302" t="str">
            <v>Electricity</v>
          </cell>
          <cell r="C7302" t="str">
            <v>Salisbury</v>
          </cell>
          <cell r="D7302" t="str">
            <v>Duke</v>
          </cell>
          <cell r="E7302">
            <v>46.6</v>
          </cell>
          <cell r="G7302" t="str">
            <v>$/MWh</v>
          </cell>
          <cell r="H7302">
            <v>26000</v>
          </cell>
          <cell r="I7302" t="str">
            <v>US</v>
          </cell>
          <cell r="J7302" t="str">
            <v>Ward</v>
          </cell>
          <cell r="K7302">
            <v>1211600</v>
          </cell>
          <cell r="L7302">
            <v>1211600</v>
          </cell>
          <cell r="M7302">
            <v>26000</v>
          </cell>
        </row>
        <row r="7303">
          <cell r="A7303">
            <v>38169</v>
          </cell>
          <cell r="B7303" t="str">
            <v>Electricity</v>
          </cell>
          <cell r="C7303" t="str">
            <v>Salisbury</v>
          </cell>
          <cell r="D7303" t="str">
            <v>Duke</v>
          </cell>
          <cell r="E7303">
            <v>46.4</v>
          </cell>
          <cell r="G7303" t="str">
            <v>$/MWh</v>
          </cell>
          <cell r="H7303">
            <v>28000</v>
          </cell>
          <cell r="I7303" t="str">
            <v>US</v>
          </cell>
          <cell r="J7303" t="str">
            <v>Ward</v>
          </cell>
          <cell r="K7303">
            <v>1299200</v>
          </cell>
          <cell r="L7303">
            <v>1299200</v>
          </cell>
          <cell r="M7303">
            <v>28000</v>
          </cell>
        </row>
        <row r="7304">
          <cell r="A7304">
            <v>38200</v>
          </cell>
          <cell r="B7304" t="str">
            <v>Electricity</v>
          </cell>
          <cell r="C7304" t="str">
            <v>Salisbury</v>
          </cell>
          <cell r="D7304" t="str">
            <v>Duke</v>
          </cell>
          <cell r="E7304">
            <v>45.9</v>
          </cell>
          <cell r="G7304" t="str">
            <v>$/MWh</v>
          </cell>
          <cell r="H7304">
            <v>28000</v>
          </cell>
          <cell r="I7304" t="str">
            <v>US</v>
          </cell>
          <cell r="J7304" t="str">
            <v>Ward</v>
          </cell>
          <cell r="K7304">
            <v>1285200</v>
          </cell>
          <cell r="L7304">
            <v>1285200</v>
          </cell>
          <cell r="M7304">
            <v>28000</v>
          </cell>
        </row>
        <row r="7305">
          <cell r="A7305">
            <v>37987</v>
          </cell>
          <cell r="B7305" t="str">
            <v>Electricity</v>
          </cell>
          <cell r="C7305" t="str">
            <v>Shelby</v>
          </cell>
          <cell r="D7305" t="str">
            <v>Duke</v>
          </cell>
          <cell r="E7305">
            <v>38.200000000000003</v>
          </cell>
          <cell r="G7305" t="str">
            <v>$/MWh</v>
          </cell>
          <cell r="H7305">
            <v>9000</v>
          </cell>
          <cell r="I7305" t="str">
            <v>US</v>
          </cell>
          <cell r="J7305" t="str">
            <v>Ward</v>
          </cell>
          <cell r="K7305">
            <v>343800</v>
          </cell>
          <cell r="L7305">
            <v>343800</v>
          </cell>
          <cell r="M7305">
            <v>9000</v>
          </cell>
        </row>
        <row r="7306">
          <cell r="A7306">
            <v>38018</v>
          </cell>
          <cell r="B7306" t="str">
            <v>Electricity</v>
          </cell>
          <cell r="C7306" t="str">
            <v>Shelby</v>
          </cell>
          <cell r="D7306" t="str">
            <v>Duke</v>
          </cell>
          <cell r="E7306">
            <v>38.1</v>
          </cell>
          <cell r="G7306" t="str">
            <v>$/MWh</v>
          </cell>
          <cell r="H7306">
            <v>9000</v>
          </cell>
          <cell r="I7306" t="str">
            <v>US</v>
          </cell>
          <cell r="J7306" t="str">
            <v>Ward</v>
          </cell>
          <cell r="K7306">
            <v>342900</v>
          </cell>
          <cell r="L7306">
            <v>342900</v>
          </cell>
          <cell r="M7306">
            <v>9000</v>
          </cell>
        </row>
        <row r="7307">
          <cell r="A7307">
            <v>38047</v>
          </cell>
          <cell r="B7307" t="str">
            <v>Electricity</v>
          </cell>
          <cell r="C7307" t="str">
            <v>Shelby</v>
          </cell>
          <cell r="D7307" t="str">
            <v>Duke</v>
          </cell>
          <cell r="E7307">
            <v>38.799999999999997</v>
          </cell>
          <cell r="G7307" t="str">
            <v>$/MWh</v>
          </cell>
          <cell r="H7307">
            <v>10000</v>
          </cell>
          <cell r="I7307" t="str">
            <v>US</v>
          </cell>
          <cell r="J7307" t="str">
            <v>Ward</v>
          </cell>
          <cell r="K7307">
            <v>388000</v>
          </cell>
          <cell r="L7307">
            <v>388000</v>
          </cell>
          <cell r="M7307">
            <v>10000</v>
          </cell>
        </row>
        <row r="7308">
          <cell r="A7308">
            <v>38078</v>
          </cell>
          <cell r="B7308" t="str">
            <v>Electricity</v>
          </cell>
          <cell r="C7308" t="str">
            <v>Shelby</v>
          </cell>
          <cell r="D7308" t="str">
            <v>Duke</v>
          </cell>
          <cell r="E7308">
            <v>37.5</v>
          </cell>
          <cell r="G7308" t="str">
            <v>$/MWh</v>
          </cell>
          <cell r="H7308">
            <v>10000</v>
          </cell>
          <cell r="I7308" t="str">
            <v>US</v>
          </cell>
          <cell r="J7308" t="str">
            <v>Ward</v>
          </cell>
          <cell r="K7308">
            <v>375000</v>
          </cell>
          <cell r="L7308">
            <v>375000</v>
          </cell>
          <cell r="M7308">
            <v>10000</v>
          </cell>
        </row>
        <row r="7309">
          <cell r="A7309">
            <v>38108</v>
          </cell>
          <cell r="B7309" t="str">
            <v>Electricity</v>
          </cell>
          <cell r="C7309" t="str">
            <v>Shelby</v>
          </cell>
          <cell r="D7309" t="str">
            <v>Duke</v>
          </cell>
          <cell r="E7309">
            <v>36.6</v>
          </cell>
          <cell r="G7309" t="str">
            <v>$/MWh</v>
          </cell>
          <cell r="H7309">
            <v>11000</v>
          </cell>
          <cell r="I7309" t="str">
            <v>US</v>
          </cell>
          <cell r="J7309" t="str">
            <v>Ward</v>
          </cell>
          <cell r="K7309">
            <v>402600</v>
          </cell>
          <cell r="L7309">
            <v>402600</v>
          </cell>
          <cell r="M7309">
            <v>11000</v>
          </cell>
        </row>
        <row r="7310">
          <cell r="A7310">
            <v>38139</v>
          </cell>
          <cell r="B7310" t="str">
            <v>Electricity</v>
          </cell>
          <cell r="C7310" t="str">
            <v>Shelby</v>
          </cell>
          <cell r="D7310" t="str">
            <v>Duke</v>
          </cell>
          <cell r="E7310">
            <v>48</v>
          </cell>
          <cell r="G7310" t="str">
            <v>$/MWh</v>
          </cell>
          <cell r="H7310">
            <v>11000</v>
          </cell>
          <cell r="I7310" t="str">
            <v>US</v>
          </cell>
          <cell r="J7310" t="str">
            <v>Ward</v>
          </cell>
          <cell r="K7310">
            <v>528000</v>
          </cell>
          <cell r="L7310">
            <v>528000</v>
          </cell>
          <cell r="M7310">
            <v>11000</v>
          </cell>
        </row>
        <row r="7311">
          <cell r="A7311">
            <v>38169</v>
          </cell>
          <cell r="B7311" t="str">
            <v>Electricity</v>
          </cell>
          <cell r="C7311" t="str">
            <v>Shelby</v>
          </cell>
          <cell r="D7311" t="str">
            <v>Duke</v>
          </cell>
          <cell r="E7311">
            <v>48.8</v>
          </cell>
          <cell r="G7311" t="str">
            <v>$/MWh</v>
          </cell>
          <cell r="H7311">
            <v>12000</v>
          </cell>
          <cell r="I7311" t="str">
            <v>US</v>
          </cell>
          <cell r="J7311" t="str">
            <v>Ward</v>
          </cell>
          <cell r="K7311">
            <v>585600</v>
          </cell>
          <cell r="L7311">
            <v>585600</v>
          </cell>
          <cell r="M7311">
            <v>12000</v>
          </cell>
        </row>
        <row r="7312">
          <cell r="A7312">
            <v>38200</v>
          </cell>
          <cell r="B7312" t="str">
            <v>Electricity</v>
          </cell>
          <cell r="C7312" t="str">
            <v>Shelby</v>
          </cell>
          <cell r="D7312" t="str">
            <v>Duke</v>
          </cell>
          <cell r="E7312">
            <v>46.2</v>
          </cell>
          <cell r="G7312" t="str">
            <v>$/MWh</v>
          </cell>
          <cell r="H7312">
            <v>13000</v>
          </cell>
          <cell r="I7312" t="str">
            <v>US</v>
          </cell>
          <cell r="J7312" t="str">
            <v>Ward</v>
          </cell>
          <cell r="K7312">
            <v>600600</v>
          </cell>
          <cell r="L7312">
            <v>600600</v>
          </cell>
          <cell r="M7312">
            <v>13000</v>
          </cell>
        </row>
        <row r="7313">
          <cell r="A7313">
            <v>37987</v>
          </cell>
          <cell r="B7313" t="str">
            <v>Electricity</v>
          </cell>
          <cell r="C7313" t="str">
            <v>Spartanburg</v>
          </cell>
          <cell r="D7313" t="str">
            <v xml:space="preserve">Duke </v>
          </cell>
          <cell r="E7313">
            <v>30.2</v>
          </cell>
          <cell r="G7313" t="str">
            <v>$/MWh</v>
          </cell>
          <cell r="H7313">
            <v>13613</v>
          </cell>
          <cell r="I7313" t="str">
            <v>US</v>
          </cell>
          <cell r="J7313" t="str">
            <v>Ward</v>
          </cell>
          <cell r="K7313">
            <v>411112.6</v>
          </cell>
          <cell r="L7313">
            <v>411112.6</v>
          </cell>
          <cell r="M7313">
            <v>13613</v>
          </cell>
        </row>
        <row r="7314">
          <cell r="A7314">
            <v>38018</v>
          </cell>
          <cell r="B7314" t="str">
            <v>Electricity</v>
          </cell>
          <cell r="C7314" t="str">
            <v>Spartanburg</v>
          </cell>
          <cell r="D7314" t="str">
            <v>Duke</v>
          </cell>
          <cell r="E7314">
            <v>31.2</v>
          </cell>
          <cell r="G7314" t="str">
            <v>$/MWh</v>
          </cell>
          <cell r="H7314">
            <v>12766</v>
          </cell>
          <cell r="I7314" t="str">
            <v>US</v>
          </cell>
          <cell r="J7314" t="str">
            <v>Ward</v>
          </cell>
          <cell r="K7314">
            <v>398299.2</v>
          </cell>
          <cell r="L7314">
            <v>398299.2</v>
          </cell>
          <cell r="M7314">
            <v>12766</v>
          </cell>
        </row>
        <row r="7315">
          <cell r="A7315">
            <v>38047</v>
          </cell>
          <cell r="B7315" t="str">
            <v>Electricity</v>
          </cell>
          <cell r="C7315" t="str">
            <v>Spartanburg</v>
          </cell>
          <cell r="D7315" t="str">
            <v>Duke</v>
          </cell>
          <cell r="E7315">
            <v>31</v>
          </cell>
          <cell r="G7315" t="str">
            <v>$/MWh</v>
          </cell>
          <cell r="H7315">
            <v>13789</v>
          </cell>
          <cell r="I7315" t="str">
            <v>US</v>
          </cell>
          <cell r="J7315" t="str">
            <v>Ward</v>
          </cell>
          <cell r="K7315">
            <v>427459</v>
          </cell>
          <cell r="L7315">
            <v>427459</v>
          </cell>
          <cell r="M7315">
            <v>13789</v>
          </cell>
        </row>
        <row r="7316">
          <cell r="A7316">
            <v>38078</v>
          </cell>
          <cell r="B7316" t="str">
            <v>Electricity</v>
          </cell>
          <cell r="C7316" t="str">
            <v>Spartanburg</v>
          </cell>
          <cell r="D7316" t="str">
            <v>Duke</v>
          </cell>
          <cell r="E7316">
            <v>31.2</v>
          </cell>
          <cell r="G7316" t="str">
            <v>$/MWh</v>
          </cell>
          <cell r="H7316">
            <v>13493</v>
          </cell>
          <cell r="I7316" t="str">
            <v>US</v>
          </cell>
          <cell r="J7316" t="str">
            <v>Ward</v>
          </cell>
          <cell r="K7316">
            <v>420981.6</v>
          </cell>
          <cell r="L7316">
            <v>420981.6</v>
          </cell>
          <cell r="M7316">
            <v>13493</v>
          </cell>
        </row>
        <row r="7317">
          <cell r="A7317">
            <v>38108</v>
          </cell>
          <cell r="B7317" t="str">
            <v>Electricity</v>
          </cell>
          <cell r="C7317" t="str">
            <v>Spartanburg</v>
          </cell>
          <cell r="D7317" t="str">
            <v>Duke</v>
          </cell>
          <cell r="E7317">
            <v>30.3</v>
          </cell>
          <cell r="G7317" t="str">
            <v>$/MWh</v>
          </cell>
          <cell r="H7317">
            <v>14556</v>
          </cell>
          <cell r="I7317" t="str">
            <v>US</v>
          </cell>
          <cell r="J7317" t="str">
            <v>Ward</v>
          </cell>
          <cell r="K7317">
            <v>441046.8</v>
          </cell>
          <cell r="L7317">
            <v>441046.8</v>
          </cell>
          <cell r="M7317">
            <v>14556</v>
          </cell>
        </row>
        <row r="7318">
          <cell r="A7318">
            <v>38139</v>
          </cell>
          <cell r="B7318" t="str">
            <v>Electricity</v>
          </cell>
          <cell r="C7318" t="str">
            <v>Spartanburg</v>
          </cell>
          <cell r="D7318" t="str">
            <v>Duke</v>
          </cell>
          <cell r="E7318">
            <v>39.1</v>
          </cell>
          <cell r="G7318" t="str">
            <v>$/MWh</v>
          </cell>
          <cell r="H7318">
            <v>14382</v>
          </cell>
          <cell r="I7318" t="str">
            <v>US</v>
          </cell>
          <cell r="J7318" t="str">
            <v>Ward</v>
          </cell>
          <cell r="K7318">
            <v>562336.20000000007</v>
          </cell>
          <cell r="L7318">
            <v>562336.20000000007</v>
          </cell>
          <cell r="M7318">
            <v>14382</v>
          </cell>
        </row>
        <row r="7319">
          <cell r="A7319">
            <v>38169</v>
          </cell>
          <cell r="B7319" t="str">
            <v>Electricity</v>
          </cell>
          <cell r="C7319" t="str">
            <v>Spartanburg</v>
          </cell>
          <cell r="D7319" t="str">
            <v>Duke</v>
          </cell>
          <cell r="E7319">
            <v>38.5</v>
          </cell>
          <cell r="G7319" t="str">
            <v>$/MWh</v>
          </cell>
          <cell r="H7319">
            <v>15124</v>
          </cell>
          <cell r="I7319" t="str">
            <v>US</v>
          </cell>
          <cell r="J7319" t="str">
            <v>Ward</v>
          </cell>
          <cell r="K7319">
            <v>582274</v>
          </cell>
          <cell r="L7319">
            <v>582274</v>
          </cell>
          <cell r="M7319">
            <v>15124</v>
          </cell>
        </row>
        <row r="7320">
          <cell r="A7320">
            <v>38200</v>
          </cell>
          <cell r="B7320" t="str">
            <v>Electricity</v>
          </cell>
          <cell r="C7320" t="str">
            <v>Spartanburg</v>
          </cell>
          <cell r="D7320" t="str">
            <v>Duke</v>
          </cell>
          <cell r="E7320">
            <v>38.4</v>
          </cell>
          <cell r="G7320" t="str">
            <v>$/MWh</v>
          </cell>
          <cell r="H7320">
            <v>15098</v>
          </cell>
          <cell r="I7320" t="str">
            <v>US</v>
          </cell>
          <cell r="J7320" t="str">
            <v>Ward</v>
          </cell>
          <cell r="K7320">
            <v>579763.19999999995</v>
          </cell>
          <cell r="L7320">
            <v>579763.19999999995</v>
          </cell>
          <cell r="M7320">
            <v>15098</v>
          </cell>
        </row>
        <row r="7321">
          <cell r="A7321">
            <v>37987</v>
          </cell>
          <cell r="B7321" t="str">
            <v>Electricity</v>
          </cell>
          <cell r="C7321" t="str">
            <v>Wilmington</v>
          </cell>
          <cell r="D7321" t="str">
            <v>Progress Energy</v>
          </cell>
          <cell r="E7321">
            <v>41.4</v>
          </cell>
          <cell r="G7321" t="str">
            <v>$/MWh</v>
          </cell>
          <cell r="H7321">
            <v>28000</v>
          </cell>
          <cell r="I7321" t="str">
            <v>US</v>
          </cell>
          <cell r="J7321" t="str">
            <v>Ward</v>
          </cell>
          <cell r="K7321">
            <v>1159200</v>
          </cell>
          <cell r="L7321">
            <v>1159200</v>
          </cell>
          <cell r="M7321">
            <v>28000</v>
          </cell>
        </row>
        <row r="7322">
          <cell r="A7322">
            <v>38018</v>
          </cell>
          <cell r="B7322" t="str">
            <v>Electricity</v>
          </cell>
          <cell r="C7322" t="str">
            <v>Wilmington</v>
          </cell>
          <cell r="D7322" t="str">
            <v>Progress Energy</v>
          </cell>
          <cell r="E7322">
            <v>42.2</v>
          </cell>
          <cell r="G7322" t="str">
            <v>$/MWh</v>
          </cell>
          <cell r="H7322">
            <v>25000</v>
          </cell>
          <cell r="I7322" t="str">
            <v>US</v>
          </cell>
          <cell r="J7322" t="str">
            <v>Ward</v>
          </cell>
          <cell r="K7322">
            <v>1055000</v>
          </cell>
          <cell r="L7322">
            <v>1055000</v>
          </cell>
          <cell r="M7322">
            <v>25000</v>
          </cell>
        </row>
        <row r="7323">
          <cell r="A7323">
            <v>38047</v>
          </cell>
          <cell r="B7323" t="str">
            <v>Electricity</v>
          </cell>
          <cell r="C7323" t="str">
            <v>Wilmington</v>
          </cell>
          <cell r="D7323" t="str">
            <v>Progress Energy</v>
          </cell>
          <cell r="E7323">
            <v>41.9</v>
          </cell>
          <cell r="G7323" t="str">
            <v>$/MWh</v>
          </cell>
          <cell r="H7323">
            <v>29000</v>
          </cell>
          <cell r="I7323" t="str">
            <v>US</v>
          </cell>
          <cell r="J7323" t="str">
            <v>Ward</v>
          </cell>
          <cell r="K7323">
            <v>1215100</v>
          </cell>
          <cell r="L7323">
            <v>1215100</v>
          </cell>
          <cell r="M7323">
            <v>29000</v>
          </cell>
        </row>
        <row r="7324">
          <cell r="A7324">
            <v>38078</v>
          </cell>
          <cell r="B7324" t="str">
            <v>Electricity</v>
          </cell>
          <cell r="C7324" t="str">
            <v>Wilmington</v>
          </cell>
          <cell r="D7324" t="str">
            <v>Progress Energy</v>
          </cell>
          <cell r="E7324">
            <v>40.1</v>
          </cell>
          <cell r="G7324" t="str">
            <v>$/MWh</v>
          </cell>
          <cell r="H7324">
            <v>30000</v>
          </cell>
          <cell r="I7324" t="str">
            <v>US</v>
          </cell>
          <cell r="J7324" t="str">
            <v>Ward</v>
          </cell>
          <cell r="K7324">
            <v>1203000</v>
          </cell>
          <cell r="L7324">
            <v>1203000</v>
          </cell>
          <cell r="M7324">
            <v>30000</v>
          </cell>
        </row>
        <row r="7325">
          <cell r="A7325">
            <v>38108</v>
          </cell>
          <cell r="B7325" t="str">
            <v>Electricity</v>
          </cell>
          <cell r="C7325" t="str">
            <v>Wilmington</v>
          </cell>
          <cell r="D7325" t="str">
            <v>Progress Energy</v>
          </cell>
          <cell r="E7325">
            <v>39.6</v>
          </cell>
          <cell r="G7325" t="str">
            <v>$/MWh</v>
          </cell>
          <cell r="H7325">
            <v>25192</v>
          </cell>
          <cell r="I7325" t="str">
            <v>US</v>
          </cell>
          <cell r="J7325" t="str">
            <v>Ward</v>
          </cell>
          <cell r="K7325">
            <v>997603.20000000007</v>
          </cell>
          <cell r="L7325">
            <v>997603.20000000007</v>
          </cell>
          <cell r="M7325">
            <v>25192</v>
          </cell>
        </row>
        <row r="7326">
          <cell r="A7326">
            <v>38139</v>
          </cell>
          <cell r="B7326" t="str">
            <v>Electricity</v>
          </cell>
          <cell r="C7326" t="str">
            <v>Wilmington</v>
          </cell>
          <cell r="D7326" t="str">
            <v>Progress Energy</v>
          </cell>
          <cell r="E7326">
            <v>50.2</v>
          </cell>
          <cell r="G7326" t="str">
            <v>$/MWh</v>
          </cell>
          <cell r="H7326">
            <v>24000</v>
          </cell>
          <cell r="I7326" t="str">
            <v>US</v>
          </cell>
          <cell r="J7326" t="str">
            <v>Ward</v>
          </cell>
          <cell r="K7326">
            <v>1204800</v>
          </cell>
          <cell r="L7326">
            <v>1204800</v>
          </cell>
          <cell r="M7326">
            <v>24000</v>
          </cell>
        </row>
        <row r="7327">
          <cell r="A7327">
            <v>38169</v>
          </cell>
          <cell r="B7327" t="str">
            <v>Electricity</v>
          </cell>
          <cell r="C7327" t="str">
            <v>Wilmington</v>
          </cell>
          <cell r="D7327" t="str">
            <v>Progress Energy</v>
          </cell>
          <cell r="E7327">
            <v>46</v>
          </cell>
          <cell r="G7327" t="str">
            <v>$/MWh</v>
          </cell>
          <cell r="H7327">
            <v>31000</v>
          </cell>
          <cell r="I7327" t="str">
            <v>US</v>
          </cell>
          <cell r="J7327" t="str">
            <v>Ward</v>
          </cell>
          <cell r="K7327">
            <v>1426000</v>
          </cell>
          <cell r="L7327">
            <v>1426000</v>
          </cell>
          <cell r="M7327">
            <v>31000</v>
          </cell>
        </row>
        <row r="7328">
          <cell r="A7328">
            <v>38200</v>
          </cell>
          <cell r="B7328" t="str">
            <v>Electricity</v>
          </cell>
          <cell r="C7328" t="str">
            <v>Wilmington</v>
          </cell>
          <cell r="D7328" t="str">
            <v>Progress Energy</v>
          </cell>
          <cell r="E7328">
            <v>47.1</v>
          </cell>
          <cell r="G7328" t="str">
            <v>$/MWh</v>
          </cell>
          <cell r="H7328">
            <v>33000</v>
          </cell>
          <cell r="I7328" t="str">
            <v>US</v>
          </cell>
          <cell r="J7328" t="str">
            <v>Ward</v>
          </cell>
          <cell r="K7328">
            <v>1554300</v>
          </cell>
          <cell r="L7328">
            <v>1554300</v>
          </cell>
          <cell r="M7328">
            <v>33000</v>
          </cell>
        </row>
        <row r="7329">
          <cell r="A7329">
            <v>37987</v>
          </cell>
          <cell r="B7329" t="str">
            <v>Electricity</v>
          </cell>
          <cell r="C7329" t="str">
            <v>Winnsboro</v>
          </cell>
          <cell r="D7329" t="str">
            <v>SCE&amp;G</v>
          </cell>
          <cell r="E7329">
            <v>38.700000000000003</v>
          </cell>
          <cell r="G7329" t="str">
            <v>$/MWh</v>
          </cell>
          <cell r="H7329">
            <v>1819</v>
          </cell>
          <cell r="I7329" t="str">
            <v>US</v>
          </cell>
          <cell r="J7329" t="str">
            <v>Ward</v>
          </cell>
          <cell r="K7329">
            <v>70395.3</v>
          </cell>
          <cell r="L7329">
            <v>70395.3</v>
          </cell>
          <cell r="M7329">
            <v>1819</v>
          </cell>
        </row>
        <row r="7330">
          <cell r="A7330">
            <v>38018</v>
          </cell>
          <cell r="B7330" t="str">
            <v>Electricity</v>
          </cell>
          <cell r="C7330" t="str">
            <v>Winnsboro</v>
          </cell>
          <cell r="D7330" t="str">
            <v>SCE&amp;G</v>
          </cell>
          <cell r="E7330">
            <v>38.700000000000003</v>
          </cell>
          <cell r="G7330" t="str">
            <v>$/MWh</v>
          </cell>
          <cell r="H7330">
            <v>1805</v>
          </cell>
          <cell r="I7330" t="str">
            <v>US</v>
          </cell>
          <cell r="J7330" t="str">
            <v>Ward</v>
          </cell>
          <cell r="K7330">
            <v>69853.5</v>
          </cell>
          <cell r="L7330">
            <v>69853.5</v>
          </cell>
          <cell r="M7330">
            <v>1805</v>
          </cell>
        </row>
        <row r="7331">
          <cell r="A7331">
            <v>38047</v>
          </cell>
          <cell r="B7331" t="str">
            <v>Electricity</v>
          </cell>
          <cell r="C7331" t="str">
            <v>Winnsboro</v>
          </cell>
          <cell r="D7331" t="str">
            <v>SCE&amp;G</v>
          </cell>
          <cell r="E7331">
            <v>36.9</v>
          </cell>
          <cell r="G7331" t="str">
            <v>$/MWh</v>
          </cell>
          <cell r="H7331">
            <v>2254</v>
          </cell>
          <cell r="I7331" t="str">
            <v>US</v>
          </cell>
          <cell r="J7331" t="str">
            <v>Ward</v>
          </cell>
          <cell r="K7331">
            <v>83172.599999999991</v>
          </cell>
          <cell r="L7331">
            <v>83172.599999999991</v>
          </cell>
          <cell r="M7331">
            <v>2254</v>
          </cell>
        </row>
        <row r="7332">
          <cell r="A7332">
            <v>38078</v>
          </cell>
          <cell r="B7332" t="str">
            <v>Electricity</v>
          </cell>
          <cell r="C7332" t="str">
            <v>Winnsboro</v>
          </cell>
          <cell r="D7332" t="str">
            <v>SCE&amp;G</v>
          </cell>
          <cell r="E7332">
            <v>42.1</v>
          </cell>
          <cell r="G7332" t="str">
            <v>$/MWh</v>
          </cell>
          <cell r="H7332">
            <v>2206</v>
          </cell>
          <cell r="I7332" t="str">
            <v>US</v>
          </cell>
          <cell r="J7332" t="str">
            <v>Ward</v>
          </cell>
          <cell r="K7332">
            <v>92872.6</v>
          </cell>
          <cell r="L7332">
            <v>92872.6</v>
          </cell>
          <cell r="M7332">
            <v>2206</v>
          </cell>
        </row>
        <row r="7333">
          <cell r="A7333">
            <v>38108</v>
          </cell>
          <cell r="B7333" t="str">
            <v>Electricity</v>
          </cell>
          <cell r="C7333" t="str">
            <v>Winnsboro</v>
          </cell>
          <cell r="D7333" t="str">
            <v>SCE&amp;G</v>
          </cell>
          <cell r="E7333">
            <v>40.700000000000003</v>
          </cell>
          <cell r="G7333" t="str">
            <v>$/MWh</v>
          </cell>
          <cell r="H7333">
            <v>2662</v>
          </cell>
          <cell r="I7333" t="str">
            <v>US</v>
          </cell>
          <cell r="J7333" t="str">
            <v>Ward</v>
          </cell>
          <cell r="K7333">
            <v>108343.40000000001</v>
          </cell>
          <cell r="L7333">
            <v>108343.40000000001</v>
          </cell>
          <cell r="M7333">
            <v>2662</v>
          </cell>
        </row>
        <row r="7334">
          <cell r="A7334">
            <v>38139</v>
          </cell>
          <cell r="B7334" t="str">
            <v>Electricity</v>
          </cell>
          <cell r="C7334" t="str">
            <v>Winnsboro</v>
          </cell>
          <cell r="D7334" t="str">
            <v>SCE&amp;G</v>
          </cell>
          <cell r="E7334">
            <v>37.700000000000003</v>
          </cell>
          <cell r="G7334" t="str">
            <v>$/MWh</v>
          </cell>
          <cell r="H7334">
            <v>3000</v>
          </cell>
          <cell r="I7334" t="str">
            <v>US</v>
          </cell>
          <cell r="J7334" t="str">
            <v>Ward</v>
          </cell>
          <cell r="K7334">
            <v>113100.00000000001</v>
          </cell>
          <cell r="L7334">
            <v>113100.00000000001</v>
          </cell>
          <cell r="M7334">
            <v>3000</v>
          </cell>
        </row>
        <row r="7335">
          <cell r="A7335">
            <v>38169</v>
          </cell>
          <cell r="B7335" t="str">
            <v>Electricity</v>
          </cell>
          <cell r="C7335" t="str">
            <v>Winnsboro</v>
          </cell>
          <cell r="D7335" t="str">
            <v>SCE&amp;G</v>
          </cell>
          <cell r="E7335">
            <v>45.5</v>
          </cell>
          <cell r="G7335" t="str">
            <v>$/MWh</v>
          </cell>
          <cell r="H7335">
            <v>2000</v>
          </cell>
          <cell r="I7335" t="str">
            <v>US</v>
          </cell>
          <cell r="J7335" t="str">
            <v>Ward</v>
          </cell>
          <cell r="K7335">
            <v>91000</v>
          </cell>
          <cell r="L7335">
            <v>91000</v>
          </cell>
          <cell r="M7335">
            <v>2000</v>
          </cell>
        </row>
        <row r="7336">
          <cell r="A7336">
            <v>38200</v>
          </cell>
          <cell r="B7336" t="str">
            <v>Electricity</v>
          </cell>
          <cell r="C7336" t="str">
            <v>Winnsboro</v>
          </cell>
          <cell r="D7336" t="str">
            <v>SCE&amp;G</v>
          </cell>
          <cell r="E7336">
            <v>42</v>
          </cell>
          <cell r="G7336" t="str">
            <v>$/MWh</v>
          </cell>
          <cell r="H7336">
            <v>3000</v>
          </cell>
          <cell r="I7336" t="str">
            <v>US</v>
          </cell>
          <cell r="J7336" t="str">
            <v>Ward</v>
          </cell>
          <cell r="K7336">
            <v>126000</v>
          </cell>
          <cell r="L7336">
            <v>126000</v>
          </cell>
          <cell r="M7336">
            <v>3000</v>
          </cell>
        </row>
        <row r="7337">
          <cell r="A7337">
            <v>37987</v>
          </cell>
          <cell r="B7337" t="str">
            <v>NG</v>
          </cell>
          <cell r="C7337" t="str">
            <v>Greer</v>
          </cell>
          <cell r="D7337" t="str">
            <v>Mitsubishi</v>
          </cell>
          <cell r="E7337">
            <v>5.53</v>
          </cell>
          <cell r="G7337" t="str">
            <v>$/MMBtu</v>
          </cell>
          <cell r="H7337">
            <v>3130</v>
          </cell>
          <cell r="I7337" t="str">
            <v>US</v>
          </cell>
          <cell r="J7337" t="str">
            <v>Ward</v>
          </cell>
          <cell r="K7337">
            <v>17308.900000000001</v>
          </cell>
          <cell r="L7337">
            <v>17308.900000000001</v>
          </cell>
          <cell r="M7337">
            <v>3130</v>
          </cell>
        </row>
        <row r="7338">
          <cell r="A7338">
            <v>38018</v>
          </cell>
          <cell r="B7338" t="str">
            <v>NG</v>
          </cell>
          <cell r="C7338" t="str">
            <v>Greer</v>
          </cell>
          <cell r="D7338" t="str">
            <v>Mitsubishi</v>
          </cell>
          <cell r="E7338">
            <v>5.53</v>
          </cell>
          <cell r="G7338" t="str">
            <v>$/MMBtu</v>
          </cell>
          <cell r="H7338">
            <v>28900</v>
          </cell>
          <cell r="I7338" t="str">
            <v>US</v>
          </cell>
          <cell r="J7338" t="str">
            <v>Ward</v>
          </cell>
          <cell r="K7338">
            <v>159817</v>
          </cell>
          <cell r="L7338">
            <v>159817</v>
          </cell>
          <cell r="M7338">
            <v>28900</v>
          </cell>
        </row>
        <row r="7339">
          <cell r="A7339">
            <v>38047</v>
          </cell>
          <cell r="B7339" t="str">
            <v>NG</v>
          </cell>
          <cell r="C7339" t="str">
            <v>Greer</v>
          </cell>
          <cell r="D7339" t="str">
            <v>Mitsubishi</v>
          </cell>
          <cell r="E7339">
            <v>5.53</v>
          </cell>
          <cell r="G7339" t="str">
            <v>$/MMBtu</v>
          </cell>
          <cell r="H7339">
            <v>34900</v>
          </cell>
          <cell r="I7339" t="str">
            <v>US</v>
          </cell>
          <cell r="J7339" t="str">
            <v>Ward</v>
          </cell>
          <cell r="K7339">
            <v>192997</v>
          </cell>
          <cell r="L7339">
            <v>192997</v>
          </cell>
          <cell r="M7339">
            <v>34900</v>
          </cell>
        </row>
        <row r="7340">
          <cell r="A7340">
            <v>38078</v>
          </cell>
          <cell r="B7340" t="str">
            <v>NG</v>
          </cell>
          <cell r="C7340" t="str">
            <v>Greer</v>
          </cell>
          <cell r="D7340" t="str">
            <v>Mitsubishi</v>
          </cell>
          <cell r="E7340">
            <v>5.53</v>
          </cell>
          <cell r="G7340" t="str">
            <v>$/MMBtu</v>
          </cell>
          <cell r="H7340">
            <v>45300</v>
          </cell>
          <cell r="I7340" t="str">
            <v>US</v>
          </cell>
          <cell r="J7340" t="str">
            <v>Ward</v>
          </cell>
          <cell r="K7340">
            <v>250509</v>
          </cell>
          <cell r="L7340">
            <v>250509</v>
          </cell>
          <cell r="M7340">
            <v>45300</v>
          </cell>
        </row>
        <row r="7341">
          <cell r="A7341">
            <v>38108</v>
          </cell>
          <cell r="B7341" t="str">
            <v>NG</v>
          </cell>
          <cell r="C7341" t="str">
            <v>Greer</v>
          </cell>
          <cell r="D7341" t="str">
            <v>Mitsubishi</v>
          </cell>
          <cell r="E7341">
            <v>5.7</v>
          </cell>
          <cell r="G7341" t="str">
            <v>$/MMBtu</v>
          </cell>
          <cell r="H7341">
            <v>36200</v>
          </cell>
          <cell r="I7341" t="str">
            <v>US</v>
          </cell>
          <cell r="J7341" t="str">
            <v>Ward</v>
          </cell>
          <cell r="K7341">
            <v>206340</v>
          </cell>
          <cell r="L7341">
            <v>206340</v>
          </cell>
          <cell r="M7341">
            <v>36200</v>
          </cell>
        </row>
        <row r="7342">
          <cell r="A7342">
            <v>38139</v>
          </cell>
          <cell r="B7342" t="str">
            <v>NG</v>
          </cell>
          <cell r="C7342" t="str">
            <v>Greer</v>
          </cell>
          <cell r="D7342" t="str">
            <v>Mitsubishi</v>
          </cell>
          <cell r="E7342">
            <v>5.59</v>
          </cell>
          <cell r="G7342" t="str">
            <v>$/MMBtu</v>
          </cell>
          <cell r="H7342">
            <v>36700</v>
          </cell>
          <cell r="I7342" t="str">
            <v>US</v>
          </cell>
          <cell r="J7342" t="str">
            <v>Ward</v>
          </cell>
          <cell r="K7342">
            <v>205153</v>
          </cell>
          <cell r="L7342">
            <v>205153</v>
          </cell>
          <cell r="M7342">
            <v>36700</v>
          </cell>
        </row>
        <row r="7343">
          <cell r="A7343">
            <v>38169</v>
          </cell>
          <cell r="B7343" t="str">
            <v>NG</v>
          </cell>
          <cell r="C7343" t="str">
            <v>Greer</v>
          </cell>
          <cell r="D7343" t="str">
            <v>Mitsubishi</v>
          </cell>
          <cell r="E7343">
            <v>5.75</v>
          </cell>
          <cell r="G7343" t="str">
            <v>$/MMBtu</v>
          </cell>
          <cell r="H7343">
            <v>44500</v>
          </cell>
          <cell r="I7343" t="str">
            <v>US</v>
          </cell>
          <cell r="J7343" t="str">
            <v>Ward</v>
          </cell>
          <cell r="K7343">
            <v>255875</v>
          </cell>
          <cell r="L7343">
            <v>255875</v>
          </cell>
          <cell r="M7343">
            <v>44500</v>
          </cell>
        </row>
        <row r="7344">
          <cell r="A7344">
            <v>38200</v>
          </cell>
          <cell r="B7344" t="str">
            <v>NG</v>
          </cell>
          <cell r="C7344" t="str">
            <v>Greer</v>
          </cell>
          <cell r="D7344" t="str">
            <v>Mitsubishi</v>
          </cell>
          <cell r="E7344">
            <v>6.53</v>
          </cell>
          <cell r="G7344" t="str">
            <v>$/MMBtu</v>
          </cell>
          <cell r="H7344">
            <v>37500</v>
          </cell>
          <cell r="I7344" t="str">
            <v>US</v>
          </cell>
          <cell r="J7344" t="str">
            <v>Ward</v>
          </cell>
          <cell r="K7344">
            <v>244875</v>
          </cell>
          <cell r="L7344">
            <v>244875</v>
          </cell>
          <cell r="M7344">
            <v>37500</v>
          </cell>
        </row>
        <row r="7345">
          <cell r="A7345">
            <v>37987</v>
          </cell>
          <cell r="B7345" t="str">
            <v>NG</v>
          </cell>
          <cell r="C7345" t="str">
            <v>Millhaven</v>
          </cell>
          <cell r="D7345" t="str">
            <v>WPS</v>
          </cell>
          <cell r="E7345">
            <v>6.67</v>
          </cell>
          <cell r="G7345" t="str">
            <v>$/MMBtu</v>
          </cell>
          <cell r="H7345">
            <v>51000</v>
          </cell>
          <cell r="I7345" t="str">
            <v>CAN</v>
          </cell>
          <cell r="J7345" t="str">
            <v>Ward</v>
          </cell>
          <cell r="K7345">
            <v>340170</v>
          </cell>
          <cell r="L7345">
            <v>340170</v>
          </cell>
          <cell r="M7345">
            <v>51000</v>
          </cell>
        </row>
        <row r="7346">
          <cell r="A7346">
            <v>38018</v>
          </cell>
          <cell r="B7346" t="str">
            <v>NG</v>
          </cell>
          <cell r="C7346" t="str">
            <v>Millhaven</v>
          </cell>
          <cell r="D7346" t="str">
            <v>WPS</v>
          </cell>
          <cell r="E7346">
            <v>6.84</v>
          </cell>
          <cell r="G7346" t="str">
            <v>$/MMBtu</v>
          </cell>
          <cell r="H7346">
            <v>42100</v>
          </cell>
          <cell r="I7346" t="str">
            <v>CAN</v>
          </cell>
          <cell r="J7346" t="str">
            <v>Ward</v>
          </cell>
          <cell r="K7346">
            <v>287964</v>
          </cell>
          <cell r="L7346">
            <v>287964</v>
          </cell>
          <cell r="M7346">
            <v>42100</v>
          </cell>
        </row>
        <row r="7347">
          <cell r="A7347">
            <v>38047</v>
          </cell>
          <cell r="B7347" t="str">
            <v>NG</v>
          </cell>
          <cell r="C7347" t="str">
            <v>Millhaven</v>
          </cell>
          <cell r="D7347" t="str">
            <v>WPS</v>
          </cell>
          <cell r="E7347">
            <v>6.02</v>
          </cell>
          <cell r="G7347" t="str">
            <v>$/MMBtu</v>
          </cell>
          <cell r="H7347">
            <v>51000</v>
          </cell>
          <cell r="I7347" t="str">
            <v>CAN</v>
          </cell>
          <cell r="J7347" t="str">
            <v>Ward</v>
          </cell>
          <cell r="K7347">
            <v>307020</v>
          </cell>
          <cell r="L7347">
            <v>307020</v>
          </cell>
          <cell r="M7347">
            <v>51000</v>
          </cell>
        </row>
        <row r="7348">
          <cell r="A7348">
            <v>38078</v>
          </cell>
          <cell r="B7348" t="str">
            <v>NG</v>
          </cell>
          <cell r="C7348" t="str">
            <v>Millhaven</v>
          </cell>
          <cell r="D7348" t="str">
            <v>WPS</v>
          </cell>
          <cell r="E7348">
            <v>6.27</v>
          </cell>
          <cell r="G7348" t="str">
            <v>$/MMBtu</v>
          </cell>
          <cell r="H7348">
            <v>49000</v>
          </cell>
          <cell r="I7348" t="str">
            <v>CAN</v>
          </cell>
          <cell r="J7348" t="str">
            <v>Ward</v>
          </cell>
          <cell r="K7348">
            <v>307230</v>
          </cell>
          <cell r="L7348">
            <v>307230</v>
          </cell>
          <cell r="M7348">
            <v>49000</v>
          </cell>
        </row>
        <row r="7349">
          <cell r="A7349">
            <v>38108</v>
          </cell>
          <cell r="B7349" t="str">
            <v>NG</v>
          </cell>
          <cell r="C7349" t="str">
            <v>Millhaven</v>
          </cell>
          <cell r="D7349" t="str">
            <v>WPS</v>
          </cell>
          <cell r="E7349">
            <v>6.58</v>
          </cell>
          <cell r="G7349" t="str">
            <v>$/MMBtu</v>
          </cell>
          <cell r="H7349">
            <v>49700</v>
          </cell>
          <cell r="I7349" t="str">
            <v>CAN</v>
          </cell>
          <cell r="J7349" t="str">
            <v>Ward</v>
          </cell>
          <cell r="K7349">
            <v>327026</v>
          </cell>
          <cell r="L7349">
            <v>327026</v>
          </cell>
          <cell r="M7349">
            <v>49700</v>
          </cell>
        </row>
        <row r="7350">
          <cell r="A7350">
            <v>38139</v>
          </cell>
          <cell r="B7350" t="str">
            <v>NG</v>
          </cell>
          <cell r="C7350" t="str">
            <v>Millhaven</v>
          </cell>
          <cell r="D7350" t="str">
            <v>WPS</v>
          </cell>
          <cell r="E7350">
            <v>6.25</v>
          </cell>
          <cell r="G7350" t="str">
            <v>$/MMBtu</v>
          </cell>
          <cell r="H7350">
            <v>57000</v>
          </cell>
          <cell r="I7350" t="str">
            <v>CAN</v>
          </cell>
          <cell r="J7350" t="str">
            <v>Ward</v>
          </cell>
          <cell r="K7350">
            <v>356250</v>
          </cell>
          <cell r="L7350">
            <v>356250</v>
          </cell>
          <cell r="M7350">
            <v>57000</v>
          </cell>
        </row>
        <row r="7351">
          <cell r="A7351">
            <v>38169</v>
          </cell>
          <cell r="B7351" t="str">
            <v>NG</v>
          </cell>
          <cell r="C7351" t="str">
            <v>Millhaven</v>
          </cell>
          <cell r="D7351" t="str">
            <v>WPS</v>
          </cell>
          <cell r="E7351">
            <v>6.32</v>
          </cell>
          <cell r="G7351" t="str">
            <v>$/MMBtu</v>
          </cell>
          <cell r="H7351">
            <v>62000</v>
          </cell>
          <cell r="I7351" t="str">
            <v>CAN</v>
          </cell>
          <cell r="J7351" t="str">
            <v>Ward</v>
          </cell>
          <cell r="K7351">
            <v>391840</v>
          </cell>
          <cell r="L7351">
            <v>391840</v>
          </cell>
          <cell r="M7351">
            <v>62000</v>
          </cell>
        </row>
        <row r="7352">
          <cell r="A7352">
            <v>38200</v>
          </cell>
          <cell r="B7352" t="str">
            <v>NG</v>
          </cell>
          <cell r="C7352" t="str">
            <v>Millhaven</v>
          </cell>
          <cell r="D7352" t="str">
            <v>WPS</v>
          </cell>
          <cell r="E7352">
            <v>5.78</v>
          </cell>
          <cell r="G7352" t="str">
            <v>$/MMBtu</v>
          </cell>
          <cell r="H7352">
            <v>58900</v>
          </cell>
          <cell r="I7352" t="str">
            <v>CAN</v>
          </cell>
          <cell r="J7352" t="str">
            <v>Ward</v>
          </cell>
          <cell r="K7352">
            <v>340442</v>
          </cell>
          <cell r="L7352">
            <v>340442</v>
          </cell>
          <cell r="M7352">
            <v>58900</v>
          </cell>
        </row>
        <row r="7353">
          <cell r="A7353">
            <v>37987</v>
          </cell>
          <cell r="B7353" t="str">
            <v>NG</v>
          </cell>
          <cell r="C7353" t="str">
            <v>Querétaro</v>
          </cell>
          <cell r="D7353" t="str">
            <v>Pemex</v>
          </cell>
          <cell r="E7353">
            <v>6.42</v>
          </cell>
          <cell r="F7353">
            <v>0.2</v>
          </cell>
          <cell r="G7353" t="str">
            <v>$/MMBtu</v>
          </cell>
          <cell r="H7353">
            <v>112000</v>
          </cell>
          <cell r="I7353" t="str">
            <v>MEX</v>
          </cell>
          <cell r="J7353" t="str">
            <v>Ward</v>
          </cell>
          <cell r="K7353">
            <v>741440</v>
          </cell>
          <cell r="L7353">
            <v>719040</v>
          </cell>
          <cell r="M7353">
            <v>112000</v>
          </cell>
        </row>
        <row r="7354">
          <cell r="A7354">
            <v>38018</v>
          </cell>
          <cell r="B7354" t="str">
            <v>NG</v>
          </cell>
          <cell r="C7354" t="str">
            <v>Querétaro</v>
          </cell>
          <cell r="D7354" t="str">
            <v>Pemex</v>
          </cell>
          <cell r="E7354">
            <v>5.7</v>
          </cell>
          <cell r="F7354">
            <v>0.2</v>
          </cell>
          <cell r="G7354" t="str">
            <v>$/MMBtu</v>
          </cell>
          <cell r="H7354">
            <v>88000</v>
          </cell>
          <cell r="I7354" t="str">
            <v>MEX</v>
          </cell>
          <cell r="J7354" t="str">
            <v>Ward</v>
          </cell>
          <cell r="K7354">
            <v>519200.00000000006</v>
          </cell>
          <cell r="L7354">
            <v>501600</v>
          </cell>
          <cell r="M7354">
            <v>88000</v>
          </cell>
        </row>
        <row r="7355">
          <cell r="A7355">
            <v>38047</v>
          </cell>
          <cell r="B7355" t="str">
            <v>NG</v>
          </cell>
          <cell r="C7355" t="str">
            <v>Querétaro</v>
          </cell>
          <cell r="D7355" t="str">
            <v>Pemex</v>
          </cell>
          <cell r="E7355">
            <v>5.24</v>
          </cell>
          <cell r="F7355">
            <v>0.2</v>
          </cell>
          <cell r="G7355" t="str">
            <v>$/MMBtu</v>
          </cell>
          <cell r="H7355">
            <v>127000</v>
          </cell>
          <cell r="I7355" t="str">
            <v>MEX</v>
          </cell>
          <cell r="J7355" t="str">
            <v>Ward</v>
          </cell>
          <cell r="K7355">
            <v>690880</v>
          </cell>
          <cell r="L7355">
            <v>665480</v>
          </cell>
          <cell r="M7355">
            <v>127000</v>
          </cell>
        </row>
        <row r="7356">
          <cell r="A7356">
            <v>38078</v>
          </cell>
          <cell r="B7356" t="str">
            <v>NG</v>
          </cell>
          <cell r="C7356" t="str">
            <v>Querétaro</v>
          </cell>
          <cell r="D7356" t="str">
            <v>Pemex</v>
          </cell>
          <cell r="E7356">
            <v>5.46</v>
          </cell>
          <cell r="F7356">
            <v>0.2</v>
          </cell>
          <cell r="G7356" t="str">
            <v>$/MMBtu</v>
          </cell>
          <cell r="H7356">
            <v>102000</v>
          </cell>
          <cell r="I7356" t="str">
            <v>MEX</v>
          </cell>
          <cell r="J7356" t="str">
            <v>Ward</v>
          </cell>
          <cell r="K7356">
            <v>577320</v>
          </cell>
          <cell r="L7356">
            <v>556920</v>
          </cell>
          <cell r="M7356">
            <v>102000</v>
          </cell>
        </row>
        <row r="7357">
          <cell r="A7357">
            <v>38108</v>
          </cell>
          <cell r="B7357" t="str">
            <v>NG</v>
          </cell>
          <cell r="C7357" t="str">
            <v>Querétaro</v>
          </cell>
          <cell r="D7357" t="str">
            <v>Pemex</v>
          </cell>
          <cell r="E7357">
            <v>6.09</v>
          </cell>
          <cell r="F7357">
            <v>0.2</v>
          </cell>
          <cell r="G7357" t="str">
            <v>$/MMBtu</v>
          </cell>
          <cell r="H7357">
            <v>99000</v>
          </cell>
          <cell r="I7357" t="str">
            <v>MEX</v>
          </cell>
          <cell r="J7357" t="str">
            <v>Ward</v>
          </cell>
          <cell r="K7357">
            <v>622710</v>
          </cell>
          <cell r="L7357">
            <v>602910</v>
          </cell>
          <cell r="M7357">
            <v>99000</v>
          </cell>
        </row>
        <row r="7358">
          <cell r="A7358">
            <v>38139</v>
          </cell>
          <cell r="B7358" t="str">
            <v>NG</v>
          </cell>
          <cell r="C7358" t="str">
            <v>Querétaro</v>
          </cell>
          <cell r="D7358" t="str">
            <v>Pemex</v>
          </cell>
          <cell r="E7358">
            <v>7.07</v>
          </cell>
          <cell r="F7358">
            <v>0.2</v>
          </cell>
          <cell r="G7358" t="str">
            <v>$/MMBtu</v>
          </cell>
          <cell r="H7358">
            <v>83000</v>
          </cell>
          <cell r="I7358" t="str">
            <v>MEX</v>
          </cell>
          <cell r="J7358" t="str">
            <v>Ward</v>
          </cell>
          <cell r="K7358">
            <v>603410</v>
          </cell>
          <cell r="L7358">
            <v>586810</v>
          </cell>
          <cell r="M7358">
            <v>83000</v>
          </cell>
        </row>
        <row r="7359">
          <cell r="A7359">
            <v>38169</v>
          </cell>
          <cell r="B7359" t="str">
            <v>NG</v>
          </cell>
          <cell r="C7359" t="str">
            <v>Querétaro</v>
          </cell>
          <cell r="D7359" t="str">
            <v>Pemex</v>
          </cell>
          <cell r="E7359">
            <v>6.31</v>
          </cell>
          <cell r="F7359">
            <v>0.2</v>
          </cell>
          <cell r="G7359" t="str">
            <v>$/MMBtu</v>
          </cell>
          <cell r="H7359">
            <v>108000</v>
          </cell>
          <cell r="I7359" t="str">
            <v>MEX</v>
          </cell>
          <cell r="J7359" t="str">
            <v>Ward</v>
          </cell>
          <cell r="K7359">
            <v>703080</v>
          </cell>
          <cell r="L7359">
            <v>681480</v>
          </cell>
          <cell r="M7359">
            <v>108000</v>
          </cell>
        </row>
        <row r="7360">
          <cell r="A7360">
            <v>38200</v>
          </cell>
          <cell r="B7360" t="str">
            <v>NG</v>
          </cell>
          <cell r="C7360" t="str">
            <v>Querétaro</v>
          </cell>
          <cell r="D7360" t="str">
            <v>Pemex</v>
          </cell>
          <cell r="E7360">
            <v>6.29</v>
          </cell>
          <cell r="F7360">
            <v>0.2</v>
          </cell>
          <cell r="G7360" t="str">
            <v>$/MMBtu</v>
          </cell>
          <cell r="H7360">
            <v>110000</v>
          </cell>
          <cell r="I7360" t="str">
            <v>MEX</v>
          </cell>
          <cell r="J7360" t="str">
            <v>Ward</v>
          </cell>
          <cell r="K7360">
            <v>713900</v>
          </cell>
          <cell r="L7360">
            <v>691900</v>
          </cell>
          <cell r="M7360">
            <v>110000</v>
          </cell>
        </row>
        <row r="7361">
          <cell r="A7361">
            <v>37987</v>
          </cell>
          <cell r="B7361" t="str">
            <v>NG</v>
          </cell>
          <cell r="C7361" t="str">
            <v>Salisbury</v>
          </cell>
          <cell r="D7361" t="str">
            <v>National Gas Distributor</v>
          </cell>
          <cell r="E7361">
            <v>7.2225000000000001</v>
          </cell>
          <cell r="F7361">
            <v>0.22750000000000001</v>
          </cell>
          <cell r="G7361" t="str">
            <v>$/MMBtu</v>
          </cell>
          <cell r="H7361">
            <v>152000</v>
          </cell>
          <cell r="I7361" t="str">
            <v>US</v>
          </cell>
          <cell r="J7361" t="str">
            <v>Ward</v>
          </cell>
          <cell r="K7361">
            <v>1132400</v>
          </cell>
          <cell r="L7361">
            <v>1097820</v>
          </cell>
          <cell r="M7361">
            <v>152000</v>
          </cell>
        </row>
        <row r="7362">
          <cell r="A7362">
            <v>38018</v>
          </cell>
          <cell r="B7362" t="str">
            <v>NG</v>
          </cell>
          <cell r="C7362" t="str">
            <v>Salisbury</v>
          </cell>
          <cell r="D7362" t="str">
            <v>National Gas Distributor</v>
          </cell>
          <cell r="E7362">
            <v>6.9024999999999999</v>
          </cell>
          <cell r="F7362">
            <v>0.22750000000000001</v>
          </cell>
          <cell r="G7362" t="str">
            <v>$/MMBtu</v>
          </cell>
          <cell r="H7362">
            <v>152000</v>
          </cell>
          <cell r="I7362" t="str">
            <v>US</v>
          </cell>
          <cell r="J7362" t="str">
            <v>Ward</v>
          </cell>
          <cell r="K7362">
            <v>1083760</v>
          </cell>
          <cell r="L7362">
            <v>1049180</v>
          </cell>
          <cell r="M7362">
            <v>152000</v>
          </cell>
        </row>
        <row r="7363">
          <cell r="A7363">
            <v>38047</v>
          </cell>
          <cell r="B7363" t="str">
            <v>NG</v>
          </cell>
          <cell r="C7363" t="str">
            <v>Salisbury</v>
          </cell>
          <cell r="D7363" t="str">
            <v>Piedmont Natural Gas</v>
          </cell>
          <cell r="E7363">
            <v>5.6924999999999999</v>
          </cell>
          <cell r="F7363">
            <v>0.22750000000000001</v>
          </cell>
          <cell r="G7363" t="str">
            <v>$/MMBtu</v>
          </cell>
          <cell r="H7363">
            <v>152000</v>
          </cell>
          <cell r="I7363" t="str">
            <v>US</v>
          </cell>
          <cell r="J7363" t="str">
            <v>Ward</v>
          </cell>
          <cell r="K7363">
            <v>899840</v>
          </cell>
          <cell r="L7363">
            <v>865260</v>
          </cell>
          <cell r="M7363">
            <v>152000</v>
          </cell>
        </row>
        <row r="7364">
          <cell r="A7364">
            <v>38078</v>
          </cell>
          <cell r="B7364" t="str">
            <v>NG</v>
          </cell>
          <cell r="C7364" t="str">
            <v>Salisbury</v>
          </cell>
          <cell r="D7364" t="str">
            <v>National Gas Distributor</v>
          </cell>
          <cell r="E7364">
            <v>5.7616999999999994</v>
          </cell>
          <cell r="F7364">
            <v>0.25829999999999997</v>
          </cell>
          <cell r="G7364" t="str">
            <v>$/MMBtu</v>
          </cell>
          <cell r="H7364">
            <v>128000</v>
          </cell>
          <cell r="I7364" t="str">
            <v>US</v>
          </cell>
          <cell r="J7364" t="str">
            <v>Ward</v>
          </cell>
          <cell r="K7364">
            <v>770560</v>
          </cell>
          <cell r="L7364">
            <v>737497.59999999998</v>
          </cell>
          <cell r="M7364">
            <v>128000</v>
          </cell>
        </row>
        <row r="7365">
          <cell r="A7365">
            <v>38108</v>
          </cell>
          <cell r="B7365" t="str">
            <v>NG</v>
          </cell>
          <cell r="C7365" t="str">
            <v>Salisbury</v>
          </cell>
          <cell r="D7365" t="str">
            <v>Piedmont Natural Gas</v>
          </cell>
          <cell r="E7365">
            <v>6.2953999999999999</v>
          </cell>
          <cell r="F7365">
            <v>0.2646</v>
          </cell>
          <cell r="G7365" t="str">
            <v>$/MMBtu</v>
          </cell>
          <cell r="H7365">
            <v>124000</v>
          </cell>
          <cell r="I7365" t="str">
            <v>US</v>
          </cell>
          <cell r="J7365" t="str">
            <v>Ward</v>
          </cell>
          <cell r="K7365">
            <v>813440</v>
          </cell>
          <cell r="L7365">
            <v>780629.6</v>
          </cell>
          <cell r="M7365">
            <v>124000</v>
          </cell>
        </row>
        <row r="7366">
          <cell r="A7366">
            <v>38139</v>
          </cell>
          <cell r="B7366" t="str">
            <v>NG</v>
          </cell>
          <cell r="C7366" t="str">
            <v>Salisbury</v>
          </cell>
          <cell r="D7366" t="str">
            <v>National Gas Distributor</v>
          </cell>
          <cell r="E7366">
            <v>6.7676999999999996</v>
          </cell>
          <cell r="F7366">
            <v>0.2823</v>
          </cell>
          <cell r="G7366" t="str">
            <v>$/MMBtu</v>
          </cell>
          <cell r="H7366">
            <v>114000</v>
          </cell>
          <cell r="I7366" t="str">
            <v>US</v>
          </cell>
          <cell r="J7366" t="str">
            <v>Ward</v>
          </cell>
          <cell r="K7366">
            <v>803700</v>
          </cell>
          <cell r="L7366">
            <v>771517.79999999993</v>
          </cell>
          <cell r="M7366">
            <v>114000</v>
          </cell>
        </row>
        <row r="7367">
          <cell r="A7367">
            <v>38169</v>
          </cell>
          <cell r="B7367" t="str">
            <v>NG</v>
          </cell>
          <cell r="C7367" t="str">
            <v>Salisbury</v>
          </cell>
          <cell r="D7367" t="str">
            <v>National Gas Distributor</v>
          </cell>
          <cell r="E7367">
            <v>6.3551355932203393</v>
          </cell>
          <cell r="F7367">
            <v>0.27486440677966101</v>
          </cell>
          <cell r="G7367" t="str">
            <v>$/MMBtu</v>
          </cell>
          <cell r="H7367">
            <v>118000</v>
          </cell>
          <cell r="I7367" t="str">
            <v>US</v>
          </cell>
          <cell r="J7367" t="str">
            <v>Ward</v>
          </cell>
          <cell r="K7367">
            <v>782340</v>
          </cell>
          <cell r="L7367">
            <v>749906</v>
          </cell>
          <cell r="M7367">
            <v>118000</v>
          </cell>
        </row>
        <row r="7368">
          <cell r="A7368">
            <v>38200</v>
          </cell>
          <cell r="B7368" t="str">
            <v>NG</v>
          </cell>
          <cell r="C7368" t="str">
            <v>Salisbury</v>
          </cell>
          <cell r="D7368" t="str">
            <v>BP Energy Company</v>
          </cell>
          <cell r="E7368">
            <v>6.09</v>
          </cell>
          <cell r="F7368">
            <v>0.27486440677966101</v>
          </cell>
          <cell r="G7368" t="str">
            <v>$/MMBtu</v>
          </cell>
          <cell r="H7368">
            <v>118000</v>
          </cell>
          <cell r="I7368" t="str">
            <v>US</v>
          </cell>
          <cell r="J7368" t="str">
            <v>Ward</v>
          </cell>
          <cell r="K7368">
            <v>751053.99999999988</v>
          </cell>
          <cell r="L7368">
            <v>718620</v>
          </cell>
          <cell r="M7368">
            <v>118000</v>
          </cell>
        </row>
        <row r="7369">
          <cell r="A7369">
            <v>37987</v>
          </cell>
          <cell r="B7369" t="str">
            <v>NG</v>
          </cell>
          <cell r="C7369" t="str">
            <v>Spartanburg</v>
          </cell>
          <cell r="D7369" t="str">
            <v>National Gas Distributor</v>
          </cell>
          <cell r="E7369">
            <v>6.7176</v>
          </cell>
          <cell r="F7369">
            <v>0.19239999999999999</v>
          </cell>
          <cell r="G7369" t="str">
            <v>$/MMBtu</v>
          </cell>
          <cell r="H7369">
            <v>204000</v>
          </cell>
          <cell r="I7369" t="str">
            <v>US</v>
          </cell>
          <cell r="J7369" t="str">
            <v>Ward</v>
          </cell>
          <cell r="K7369">
            <v>1409640</v>
          </cell>
          <cell r="L7369">
            <v>1370390.4</v>
          </cell>
          <cell r="M7369">
            <v>204000</v>
          </cell>
        </row>
        <row r="7370">
          <cell r="A7370">
            <v>38018</v>
          </cell>
          <cell r="B7370" t="str">
            <v>NG</v>
          </cell>
          <cell r="C7370" t="str">
            <v>Spartanburg</v>
          </cell>
          <cell r="D7370" t="str">
            <v>National Gas Distributor</v>
          </cell>
          <cell r="E7370">
            <v>6.8164999999999996</v>
          </cell>
          <cell r="F7370">
            <v>0.19350000000000001</v>
          </cell>
          <cell r="G7370" t="str">
            <v>$/MMBtu</v>
          </cell>
          <cell r="H7370">
            <v>202300</v>
          </cell>
          <cell r="I7370" t="str">
            <v>US</v>
          </cell>
          <cell r="J7370" t="str">
            <v>Ward</v>
          </cell>
          <cell r="K7370">
            <v>1418123</v>
          </cell>
          <cell r="L7370">
            <v>1378977.95</v>
          </cell>
          <cell r="M7370">
            <v>202300</v>
          </cell>
        </row>
        <row r="7371">
          <cell r="A7371">
            <v>38047</v>
          </cell>
          <cell r="B7371" t="str">
            <v>NG</v>
          </cell>
          <cell r="C7371" t="str">
            <v>Spartanburg</v>
          </cell>
          <cell r="D7371" t="str">
            <v>Piedmont Natural Gas</v>
          </cell>
          <cell r="E7371">
            <v>5.6255000000000006</v>
          </cell>
          <cell r="F7371">
            <v>0.19450000000000001</v>
          </cell>
          <cell r="G7371" t="str">
            <v>$/MMBtu</v>
          </cell>
          <cell r="H7371">
            <v>200700</v>
          </cell>
          <cell r="I7371" t="str">
            <v>US</v>
          </cell>
          <cell r="J7371" t="str">
            <v>Ward</v>
          </cell>
          <cell r="K7371">
            <v>1168074</v>
          </cell>
          <cell r="L7371">
            <v>1129037.8500000001</v>
          </cell>
          <cell r="M7371">
            <v>200700</v>
          </cell>
        </row>
        <row r="7372">
          <cell r="A7372">
            <v>38078</v>
          </cell>
          <cell r="B7372" t="str">
            <v>NG</v>
          </cell>
          <cell r="C7372" t="str">
            <v>Spartanburg</v>
          </cell>
          <cell r="D7372" t="str">
            <v>National Gas Distributor</v>
          </cell>
          <cell r="E7372">
            <v>5.6561000000000003</v>
          </cell>
          <cell r="F7372">
            <v>0.2039</v>
          </cell>
          <cell r="G7372" t="str">
            <v>$/MMBtu</v>
          </cell>
          <cell r="H7372">
            <v>187600</v>
          </cell>
          <cell r="I7372" t="str">
            <v>US</v>
          </cell>
          <cell r="J7372" t="str">
            <v>Ward</v>
          </cell>
          <cell r="K7372">
            <v>1099336</v>
          </cell>
          <cell r="L7372">
            <v>1061084.3600000001</v>
          </cell>
          <cell r="M7372">
            <v>187600</v>
          </cell>
        </row>
        <row r="7373">
          <cell r="A7373">
            <v>38108</v>
          </cell>
          <cell r="B7373" t="str">
            <v>NG</v>
          </cell>
          <cell r="C7373" t="str">
            <v>Spartanburg</v>
          </cell>
          <cell r="D7373" t="str">
            <v>Piedmont Natural Gas</v>
          </cell>
          <cell r="E7373">
            <v>6.2202999999999999</v>
          </cell>
          <cell r="F7373">
            <v>0.19969999999999999</v>
          </cell>
          <cell r="G7373" t="str">
            <v>$/MMBtu</v>
          </cell>
          <cell r="H7373">
            <v>193300</v>
          </cell>
          <cell r="I7373" t="str">
            <v>US</v>
          </cell>
          <cell r="J7373" t="str">
            <v>Ward</v>
          </cell>
          <cell r="K7373">
            <v>1240986</v>
          </cell>
          <cell r="L7373">
            <v>1202383.99</v>
          </cell>
          <cell r="M7373">
            <v>193300</v>
          </cell>
        </row>
        <row r="7374">
          <cell r="A7374">
            <v>38139</v>
          </cell>
          <cell r="B7374" t="str">
            <v>NG</v>
          </cell>
          <cell r="C7374" t="str">
            <v>Spartanburg</v>
          </cell>
          <cell r="D7374" t="str">
            <v>National Gas Distributor</v>
          </cell>
          <cell r="E7374">
            <v>6.6508000000000003</v>
          </cell>
          <cell r="F7374">
            <v>0.2092</v>
          </cell>
          <cell r="G7374" t="str">
            <v>$/MMBtu</v>
          </cell>
          <cell r="H7374">
            <v>181000</v>
          </cell>
          <cell r="I7374" t="str">
            <v>US</v>
          </cell>
          <cell r="J7374" t="str">
            <v>Ward</v>
          </cell>
          <cell r="K7374">
            <v>1241660</v>
          </cell>
          <cell r="L7374">
            <v>1203794.8</v>
          </cell>
          <cell r="M7374">
            <v>181000</v>
          </cell>
        </row>
        <row r="7375">
          <cell r="A7375">
            <v>38169</v>
          </cell>
          <cell r="B7375" t="str">
            <v>NG</v>
          </cell>
          <cell r="C7375" t="str">
            <v>Spartanburg</v>
          </cell>
          <cell r="D7375" t="str">
            <v>BP Energy Company</v>
          </cell>
          <cell r="E7375">
            <v>6.2239751216873982</v>
          </cell>
          <cell r="F7375">
            <v>0.20602487831260141</v>
          </cell>
          <cell r="G7375" t="str">
            <v>$/MMBtu</v>
          </cell>
          <cell r="H7375">
            <v>184900</v>
          </cell>
          <cell r="I7375" t="str">
            <v>US</v>
          </cell>
          <cell r="J7375" t="str">
            <v>Ward</v>
          </cell>
          <cell r="K7375">
            <v>1188907</v>
          </cell>
          <cell r="L7375">
            <v>1150813</v>
          </cell>
          <cell r="M7375">
            <v>184900</v>
          </cell>
        </row>
        <row r="7376">
          <cell r="A7376">
            <v>38200</v>
          </cell>
          <cell r="B7376" t="str">
            <v>NG</v>
          </cell>
          <cell r="C7376" t="str">
            <v>Spartanburg</v>
          </cell>
          <cell r="D7376" t="str">
            <v>SC Pipeline</v>
          </cell>
          <cell r="E7376">
            <v>5.94</v>
          </cell>
          <cell r="F7376">
            <v>0.1986577925679423</v>
          </cell>
          <cell r="G7376" t="str">
            <v>$/MMBtu</v>
          </cell>
          <cell r="H7376">
            <v>180300</v>
          </cell>
          <cell r="I7376" t="str">
            <v>US</v>
          </cell>
          <cell r="J7376" t="str">
            <v>Ward</v>
          </cell>
          <cell r="K7376">
            <v>1106800.0000000002</v>
          </cell>
          <cell r="L7376">
            <v>1070982</v>
          </cell>
          <cell r="M7376">
            <v>180300</v>
          </cell>
        </row>
        <row r="7377">
          <cell r="A7377">
            <v>37987</v>
          </cell>
          <cell r="B7377" t="str">
            <v>NG</v>
          </cell>
          <cell r="C7377" t="str">
            <v>Wilmington</v>
          </cell>
          <cell r="D7377" t="str">
            <v>NCNG</v>
          </cell>
          <cell r="E7377">
            <v>8.43</v>
          </cell>
          <cell r="G7377" t="str">
            <v>$/MMBtu</v>
          </cell>
          <cell r="H7377">
            <v>14000</v>
          </cell>
          <cell r="I7377" t="str">
            <v>US</v>
          </cell>
          <cell r="J7377" t="str">
            <v>Ward</v>
          </cell>
          <cell r="K7377">
            <v>118020</v>
          </cell>
          <cell r="L7377">
            <v>118020</v>
          </cell>
          <cell r="M7377">
            <v>14000</v>
          </cell>
        </row>
        <row r="7378">
          <cell r="A7378">
            <v>38018</v>
          </cell>
          <cell r="B7378" t="str">
            <v>NG</v>
          </cell>
          <cell r="C7378" t="str">
            <v>Wilmington</v>
          </cell>
          <cell r="D7378" t="str">
            <v>NCNG</v>
          </cell>
          <cell r="E7378">
            <v>8.5399999999999991</v>
          </cell>
          <cell r="G7378" t="str">
            <v>$/MMBtu</v>
          </cell>
          <cell r="H7378">
            <v>22000</v>
          </cell>
          <cell r="I7378" t="str">
            <v>US</v>
          </cell>
          <cell r="J7378" t="str">
            <v>Ward</v>
          </cell>
          <cell r="K7378">
            <v>187879.99999999997</v>
          </cell>
          <cell r="L7378">
            <v>187879.99999999997</v>
          </cell>
          <cell r="M7378">
            <v>22000</v>
          </cell>
        </row>
        <row r="7379">
          <cell r="A7379">
            <v>38047</v>
          </cell>
          <cell r="B7379" t="str">
            <v>NG</v>
          </cell>
          <cell r="C7379" t="str">
            <v>Wilmington</v>
          </cell>
          <cell r="D7379" t="str">
            <v>NCNG</v>
          </cell>
          <cell r="E7379">
            <v>5.68</v>
          </cell>
          <cell r="G7379" t="str">
            <v>$/MMBtu</v>
          </cell>
          <cell r="H7379">
            <v>44000</v>
          </cell>
          <cell r="I7379" t="str">
            <v>US</v>
          </cell>
          <cell r="J7379" t="str">
            <v>Ward</v>
          </cell>
          <cell r="K7379">
            <v>249920</v>
          </cell>
          <cell r="L7379">
            <v>249920</v>
          </cell>
          <cell r="M7379">
            <v>44000</v>
          </cell>
        </row>
        <row r="7380">
          <cell r="A7380">
            <v>38078</v>
          </cell>
          <cell r="B7380" t="str">
            <v>NG</v>
          </cell>
          <cell r="C7380" t="str">
            <v>Wilmington</v>
          </cell>
          <cell r="D7380" t="str">
            <v>NCNG</v>
          </cell>
          <cell r="E7380">
            <v>5.88</v>
          </cell>
          <cell r="G7380" t="str">
            <v>$/MMBtu</v>
          </cell>
          <cell r="H7380">
            <v>25000</v>
          </cell>
          <cell r="I7380" t="str">
            <v>US</v>
          </cell>
          <cell r="J7380" t="str">
            <v>Ward</v>
          </cell>
          <cell r="K7380">
            <v>147000</v>
          </cell>
          <cell r="L7380">
            <v>147000</v>
          </cell>
          <cell r="M7380">
            <v>25000</v>
          </cell>
        </row>
        <row r="7381">
          <cell r="A7381">
            <v>38108</v>
          </cell>
          <cell r="B7381" t="str">
            <v>NG</v>
          </cell>
          <cell r="C7381" t="str">
            <v>Wilmington</v>
          </cell>
          <cell r="D7381" t="str">
            <v>NCNG</v>
          </cell>
          <cell r="E7381">
            <v>6.53</v>
          </cell>
          <cell r="G7381" t="str">
            <v>$/MMBtu</v>
          </cell>
          <cell r="H7381">
            <v>28600</v>
          </cell>
          <cell r="I7381" t="str">
            <v>US</v>
          </cell>
          <cell r="J7381" t="str">
            <v>Ward</v>
          </cell>
          <cell r="K7381">
            <v>186758</v>
          </cell>
          <cell r="L7381">
            <v>186758</v>
          </cell>
          <cell r="M7381">
            <v>28600</v>
          </cell>
        </row>
        <row r="7382">
          <cell r="A7382">
            <v>38139</v>
          </cell>
          <cell r="B7382" t="str">
            <v>NG</v>
          </cell>
          <cell r="C7382" t="str">
            <v>Wilmington</v>
          </cell>
          <cell r="D7382" t="str">
            <v>NCNG</v>
          </cell>
          <cell r="E7382">
            <v>7.32</v>
          </cell>
          <cell r="G7382" t="str">
            <v>$/MMBtu</v>
          </cell>
          <cell r="H7382">
            <v>37000</v>
          </cell>
          <cell r="I7382" t="str">
            <v>US</v>
          </cell>
          <cell r="J7382" t="str">
            <v>Ward</v>
          </cell>
          <cell r="K7382">
            <v>270840</v>
          </cell>
          <cell r="L7382">
            <v>270840</v>
          </cell>
          <cell r="M7382">
            <v>37000</v>
          </cell>
        </row>
        <row r="7383">
          <cell r="A7383">
            <v>38169</v>
          </cell>
          <cell r="B7383" t="str">
            <v>NG</v>
          </cell>
          <cell r="C7383" t="str">
            <v>Wilmington</v>
          </cell>
          <cell r="D7383" t="str">
            <v>NCNG</v>
          </cell>
          <cell r="E7383">
            <v>6.69</v>
          </cell>
          <cell r="G7383" t="str">
            <v>$/MMBtu</v>
          </cell>
          <cell r="H7383">
            <v>36000</v>
          </cell>
          <cell r="I7383" t="str">
            <v>US</v>
          </cell>
          <cell r="J7383" t="str">
            <v>Ward</v>
          </cell>
          <cell r="K7383">
            <v>240840</v>
          </cell>
          <cell r="L7383">
            <v>240840</v>
          </cell>
          <cell r="M7383">
            <v>36000</v>
          </cell>
        </row>
        <row r="7384">
          <cell r="A7384">
            <v>38200</v>
          </cell>
          <cell r="B7384" t="str">
            <v>NG</v>
          </cell>
          <cell r="C7384" t="str">
            <v>Wilmington</v>
          </cell>
          <cell r="D7384" t="str">
            <v>NCNG</v>
          </cell>
          <cell r="E7384">
            <v>6.55</v>
          </cell>
          <cell r="G7384" t="str">
            <v>$/MMBtu</v>
          </cell>
          <cell r="H7384">
            <v>33000</v>
          </cell>
          <cell r="I7384" t="str">
            <v>US</v>
          </cell>
          <cell r="J7384" t="str">
            <v>Ward</v>
          </cell>
          <cell r="K7384">
            <v>216150</v>
          </cell>
          <cell r="L7384">
            <v>216150</v>
          </cell>
          <cell r="M7384">
            <v>33000</v>
          </cell>
        </row>
        <row r="7385">
          <cell r="A7385">
            <v>37987</v>
          </cell>
          <cell r="B7385" t="str">
            <v>NG</v>
          </cell>
          <cell r="C7385" t="str">
            <v>Winnsboro</v>
          </cell>
          <cell r="D7385" t="str">
            <v>Town of Winnsboro</v>
          </cell>
          <cell r="E7385">
            <v>6.84</v>
          </cell>
          <cell r="F7385">
            <v>0.53</v>
          </cell>
          <cell r="G7385" t="str">
            <v>$/MMBtu</v>
          </cell>
          <cell r="H7385">
            <v>19500</v>
          </cell>
          <cell r="I7385" t="str">
            <v>US</v>
          </cell>
          <cell r="J7385" t="str">
            <v>Ward</v>
          </cell>
          <cell r="K7385">
            <v>143715</v>
          </cell>
          <cell r="L7385">
            <v>133380</v>
          </cell>
          <cell r="M7385">
            <v>19500</v>
          </cell>
        </row>
        <row r="7386">
          <cell r="A7386">
            <v>38018</v>
          </cell>
          <cell r="B7386" t="str">
            <v>NG</v>
          </cell>
          <cell r="C7386" t="str">
            <v>Winnsboro</v>
          </cell>
          <cell r="D7386" t="str">
            <v>Town of Winnsboro</v>
          </cell>
          <cell r="E7386">
            <v>6.47</v>
          </cell>
          <cell r="F7386">
            <v>0.53</v>
          </cell>
          <cell r="G7386" t="str">
            <v>$/MMBtu</v>
          </cell>
          <cell r="H7386">
            <v>18000</v>
          </cell>
          <cell r="I7386" t="str">
            <v>US</v>
          </cell>
          <cell r="J7386" t="str">
            <v>Ward</v>
          </cell>
          <cell r="K7386">
            <v>126000</v>
          </cell>
          <cell r="L7386">
            <v>116460</v>
          </cell>
          <cell r="M7386">
            <v>18000</v>
          </cell>
        </row>
        <row r="7387">
          <cell r="A7387">
            <v>38047</v>
          </cell>
          <cell r="B7387" t="str">
            <v>NG</v>
          </cell>
          <cell r="C7387" t="str">
            <v>Winnsboro</v>
          </cell>
          <cell r="D7387" t="str">
            <v>Town of Winnsboro</v>
          </cell>
          <cell r="E7387">
            <v>6.01</v>
          </cell>
          <cell r="F7387">
            <v>0.53</v>
          </cell>
          <cell r="G7387" t="str">
            <v>$/MMBtu</v>
          </cell>
          <cell r="H7387">
            <v>16800</v>
          </cell>
          <cell r="I7387" t="str">
            <v>US</v>
          </cell>
          <cell r="J7387" t="str">
            <v>Ward</v>
          </cell>
          <cell r="K7387">
            <v>109872</v>
          </cell>
          <cell r="L7387">
            <v>100968</v>
          </cell>
          <cell r="M7387">
            <v>16800</v>
          </cell>
        </row>
        <row r="7388">
          <cell r="A7388">
            <v>38078</v>
          </cell>
          <cell r="B7388" t="str">
            <v>NG</v>
          </cell>
          <cell r="C7388" t="str">
            <v>Winnsboro</v>
          </cell>
          <cell r="D7388" t="str">
            <v>Town of Winnsboro</v>
          </cell>
          <cell r="E7388">
            <v>6.86</v>
          </cell>
          <cell r="F7388">
            <v>0.53</v>
          </cell>
          <cell r="G7388" t="str">
            <v>$/MMBtu</v>
          </cell>
          <cell r="H7388">
            <v>15700</v>
          </cell>
          <cell r="I7388" t="str">
            <v>US</v>
          </cell>
          <cell r="J7388" t="str">
            <v>Ward</v>
          </cell>
          <cell r="K7388">
            <v>116023.00000000001</v>
          </cell>
          <cell r="L7388">
            <v>107702</v>
          </cell>
          <cell r="M7388">
            <v>15700</v>
          </cell>
        </row>
        <row r="7389">
          <cell r="A7389">
            <v>38108</v>
          </cell>
          <cell r="B7389" t="str">
            <v>NG</v>
          </cell>
          <cell r="C7389" t="str">
            <v>Winnsboro</v>
          </cell>
          <cell r="D7389" t="str">
            <v>Town of Winnsboro</v>
          </cell>
          <cell r="E7389">
            <v>5.92</v>
          </cell>
          <cell r="F7389">
            <v>0.53</v>
          </cell>
          <cell r="G7389" t="str">
            <v>$/MMBtu</v>
          </cell>
          <cell r="H7389">
            <v>16100</v>
          </cell>
          <cell r="I7389" t="str">
            <v>US</v>
          </cell>
          <cell r="J7389" t="str">
            <v>Ward</v>
          </cell>
          <cell r="K7389">
            <v>103845</v>
          </cell>
          <cell r="L7389">
            <v>95312</v>
          </cell>
          <cell r="M7389">
            <v>16100</v>
          </cell>
        </row>
        <row r="7390">
          <cell r="A7390">
            <v>38139</v>
          </cell>
          <cell r="B7390" t="str">
            <v>NG</v>
          </cell>
          <cell r="C7390" t="str">
            <v>Winnsboro</v>
          </cell>
          <cell r="D7390" t="str">
            <v>Town of Winnsboro</v>
          </cell>
          <cell r="E7390">
            <v>7.29</v>
          </cell>
          <cell r="F7390">
            <v>0.53</v>
          </cell>
          <cell r="G7390" t="str">
            <v>$/MMBtu</v>
          </cell>
          <cell r="H7390">
            <v>17000</v>
          </cell>
          <cell r="I7390" t="str">
            <v>US</v>
          </cell>
          <cell r="J7390" t="str">
            <v>Ward</v>
          </cell>
          <cell r="K7390">
            <v>132940</v>
          </cell>
          <cell r="L7390">
            <v>123930</v>
          </cell>
          <cell r="M7390">
            <v>17000</v>
          </cell>
        </row>
        <row r="7391">
          <cell r="A7391">
            <v>38169</v>
          </cell>
          <cell r="B7391" t="str">
            <v>NG</v>
          </cell>
          <cell r="C7391" t="str">
            <v>Winnsboro</v>
          </cell>
          <cell r="D7391" t="str">
            <v>Town of Winnsboro</v>
          </cell>
          <cell r="E7391">
            <v>6.91</v>
          </cell>
          <cell r="F7391">
            <v>0.53</v>
          </cell>
          <cell r="G7391" t="str">
            <v>$/MMBtu</v>
          </cell>
          <cell r="H7391">
            <v>16000</v>
          </cell>
          <cell r="I7391" t="str">
            <v>US</v>
          </cell>
          <cell r="J7391" t="str">
            <v>Ward</v>
          </cell>
          <cell r="K7391">
            <v>119040</v>
          </cell>
          <cell r="L7391">
            <v>110560</v>
          </cell>
          <cell r="M7391">
            <v>16000</v>
          </cell>
        </row>
        <row r="7392">
          <cell r="A7392">
            <v>38200</v>
          </cell>
          <cell r="B7392" t="str">
            <v>NG</v>
          </cell>
          <cell r="C7392" t="str">
            <v>Winnsboro</v>
          </cell>
          <cell r="D7392" t="str">
            <v>Town of Winnsboro</v>
          </cell>
          <cell r="E7392">
            <v>7.18</v>
          </cell>
          <cell r="F7392">
            <v>0.41</v>
          </cell>
          <cell r="G7392" t="str">
            <v>$/MMBtu</v>
          </cell>
          <cell r="H7392">
            <v>16000</v>
          </cell>
          <cell r="I7392" t="str">
            <v>US</v>
          </cell>
          <cell r="J7392" t="str">
            <v>Ward</v>
          </cell>
          <cell r="K7392">
            <v>121440</v>
          </cell>
          <cell r="L7392">
            <v>114880</v>
          </cell>
          <cell r="M7392">
            <v>16000</v>
          </cell>
        </row>
        <row r="7393">
          <cell r="A7393">
            <v>37987</v>
          </cell>
          <cell r="B7393" t="str">
            <v>Fuel Oil</v>
          </cell>
          <cell r="C7393" t="str">
            <v>Greer</v>
          </cell>
          <cell r="D7393" t="str">
            <v>Mitsubishi</v>
          </cell>
          <cell r="E7393">
            <v>32.76</v>
          </cell>
          <cell r="G7393" t="str">
            <v>$/bbl</v>
          </cell>
          <cell r="H7393">
            <v>483.33</v>
          </cell>
          <cell r="I7393" t="str">
            <v>US</v>
          </cell>
          <cell r="J7393" t="str">
            <v>Ward</v>
          </cell>
          <cell r="K7393">
            <v>15833.890799999999</v>
          </cell>
          <cell r="L7393">
            <v>15833.890799999999</v>
          </cell>
          <cell r="M7393">
            <v>483.33</v>
          </cell>
        </row>
        <row r="7394">
          <cell r="A7394">
            <v>38018</v>
          </cell>
          <cell r="B7394" t="str">
            <v>Fuel Oil</v>
          </cell>
          <cell r="C7394" t="str">
            <v>Greer</v>
          </cell>
          <cell r="D7394" t="str">
            <v>Mitsubishi</v>
          </cell>
          <cell r="E7394">
            <v>32.76</v>
          </cell>
          <cell r="G7394" t="str">
            <v>$/bbl</v>
          </cell>
          <cell r="H7394">
            <v>438.1</v>
          </cell>
          <cell r="I7394" t="str">
            <v>US</v>
          </cell>
          <cell r="J7394" t="str">
            <v>Ward</v>
          </cell>
          <cell r="K7394">
            <v>14352.155999999999</v>
          </cell>
          <cell r="L7394">
            <v>14352.155999999999</v>
          </cell>
          <cell r="M7394">
            <v>438.1</v>
          </cell>
        </row>
        <row r="7395">
          <cell r="A7395">
            <v>38047</v>
          </cell>
          <cell r="B7395" t="str">
            <v>Fuel Oil</v>
          </cell>
          <cell r="C7395" t="str">
            <v>Greer</v>
          </cell>
          <cell r="D7395" t="str">
            <v>Mitsubishi</v>
          </cell>
          <cell r="E7395">
            <v>32.76</v>
          </cell>
          <cell r="G7395" t="str">
            <v>$/bbl</v>
          </cell>
          <cell r="H7395">
            <v>345.24</v>
          </cell>
          <cell r="I7395" t="str">
            <v>US</v>
          </cell>
          <cell r="J7395" t="str">
            <v>Ward</v>
          </cell>
          <cell r="K7395">
            <v>11310.062399999999</v>
          </cell>
          <cell r="L7395">
            <v>11310.062399999999</v>
          </cell>
          <cell r="M7395">
            <v>345.24</v>
          </cell>
        </row>
        <row r="7396">
          <cell r="A7396">
            <v>38078</v>
          </cell>
          <cell r="B7396" t="str">
            <v>Fuel Oil</v>
          </cell>
          <cell r="C7396" t="str">
            <v>Greer</v>
          </cell>
          <cell r="D7396" t="str">
            <v>Mitsubishi</v>
          </cell>
          <cell r="E7396">
            <v>33.18</v>
          </cell>
          <cell r="G7396" t="str">
            <v>$/bbl</v>
          </cell>
          <cell r="H7396">
            <v>445.24</v>
          </cell>
          <cell r="I7396" t="str">
            <v>US</v>
          </cell>
          <cell r="J7396" t="str">
            <v>Ward</v>
          </cell>
          <cell r="K7396">
            <v>14773.063200000001</v>
          </cell>
          <cell r="L7396">
            <v>14773.063200000001</v>
          </cell>
          <cell r="M7396">
            <v>445.24</v>
          </cell>
        </row>
        <row r="7397">
          <cell r="A7397">
            <v>38108</v>
          </cell>
          <cell r="B7397" t="str">
            <v>Fuel Oil</v>
          </cell>
          <cell r="C7397" t="str">
            <v>Greer</v>
          </cell>
          <cell r="D7397" t="str">
            <v>Mitsubishi</v>
          </cell>
          <cell r="E7397">
            <v>33.6</v>
          </cell>
          <cell r="G7397" t="str">
            <v>$/bbl</v>
          </cell>
          <cell r="H7397">
            <v>302.38</v>
          </cell>
          <cell r="I7397" t="str">
            <v>US</v>
          </cell>
          <cell r="J7397" t="str">
            <v>Ward</v>
          </cell>
          <cell r="K7397">
            <v>10159.968000000001</v>
          </cell>
          <cell r="L7397">
            <v>10159.968000000001</v>
          </cell>
          <cell r="M7397">
            <v>302.38</v>
          </cell>
        </row>
        <row r="7398">
          <cell r="A7398">
            <v>38139</v>
          </cell>
          <cell r="B7398" t="str">
            <v>Fuel Oil</v>
          </cell>
          <cell r="C7398" t="str">
            <v>Greer</v>
          </cell>
          <cell r="D7398" t="str">
            <v>Mitsubishi</v>
          </cell>
          <cell r="E7398">
            <v>35.700000000000003</v>
          </cell>
          <cell r="G7398" t="str">
            <v>$/bbl</v>
          </cell>
          <cell r="H7398">
            <v>254.76</v>
          </cell>
          <cell r="I7398" t="str">
            <v>US</v>
          </cell>
          <cell r="J7398" t="str">
            <v>Ward</v>
          </cell>
          <cell r="K7398">
            <v>9094.9320000000007</v>
          </cell>
          <cell r="L7398">
            <v>9094.9320000000007</v>
          </cell>
          <cell r="M7398">
            <v>254.76</v>
          </cell>
        </row>
        <row r="7399">
          <cell r="A7399">
            <v>38169</v>
          </cell>
          <cell r="B7399" t="str">
            <v>Fuel Oil</v>
          </cell>
          <cell r="C7399" t="str">
            <v>Greer</v>
          </cell>
          <cell r="D7399" t="str">
            <v>Mitsubishi</v>
          </cell>
          <cell r="E7399">
            <v>31.5</v>
          </cell>
          <cell r="G7399" t="str">
            <v>$/bbl</v>
          </cell>
          <cell r="H7399">
            <v>364.29</v>
          </cell>
          <cell r="I7399" t="str">
            <v>US</v>
          </cell>
          <cell r="J7399" t="str">
            <v>Ward</v>
          </cell>
          <cell r="K7399">
            <v>11475.135</v>
          </cell>
          <cell r="L7399">
            <v>11475.135</v>
          </cell>
          <cell r="M7399">
            <v>364.29</v>
          </cell>
        </row>
        <row r="7400">
          <cell r="A7400">
            <v>38200</v>
          </cell>
          <cell r="B7400" t="str">
            <v>Fuel Oil</v>
          </cell>
          <cell r="C7400" t="str">
            <v>Greer</v>
          </cell>
          <cell r="D7400" t="str">
            <v>Mitsubishi</v>
          </cell>
          <cell r="E7400">
            <v>36.119999999999997</v>
          </cell>
          <cell r="G7400" t="str">
            <v>$/bbl</v>
          </cell>
          <cell r="H7400">
            <v>290.48</v>
          </cell>
          <cell r="I7400" t="str">
            <v>US</v>
          </cell>
          <cell r="J7400" t="str">
            <v>Ward</v>
          </cell>
          <cell r="K7400">
            <v>10492.1376</v>
          </cell>
          <cell r="L7400">
            <v>10492.1376</v>
          </cell>
          <cell r="M7400">
            <v>290.48</v>
          </cell>
        </row>
        <row r="7401">
          <cell r="A7401">
            <v>37987</v>
          </cell>
          <cell r="B7401" t="str">
            <v>Fuel Oil</v>
          </cell>
          <cell r="C7401" t="str">
            <v>Octolán</v>
          </cell>
          <cell r="E7401">
            <v>23.98</v>
          </cell>
          <cell r="G7401" t="str">
            <v>$/bbl</v>
          </cell>
          <cell r="H7401">
            <v>357.14</v>
          </cell>
          <cell r="I7401" t="str">
            <v>Mex</v>
          </cell>
          <cell r="J7401" t="str">
            <v>Ward</v>
          </cell>
          <cell r="K7401">
            <v>8564.2171999999991</v>
          </cell>
          <cell r="L7401">
            <v>8564.2171999999991</v>
          </cell>
          <cell r="M7401">
            <v>357.14</v>
          </cell>
        </row>
        <row r="7402">
          <cell r="A7402">
            <v>38018</v>
          </cell>
          <cell r="B7402" t="str">
            <v>Fuel Oil</v>
          </cell>
          <cell r="C7402" t="str">
            <v>Octolán</v>
          </cell>
          <cell r="E7402">
            <v>23.98</v>
          </cell>
          <cell r="G7402" t="str">
            <v>$/bbl</v>
          </cell>
          <cell r="H7402">
            <v>309.52</v>
          </cell>
          <cell r="I7402" t="str">
            <v>Mex</v>
          </cell>
          <cell r="J7402" t="str">
            <v>Ward</v>
          </cell>
          <cell r="K7402">
            <v>7422.2896000000001</v>
          </cell>
          <cell r="L7402">
            <v>7422.2896000000001</v>
          </cell>
          <cell r="M7402">
            <v>309.52</v>
          </cell>
        </row>
        <row r="7403">
          <cell r="A7403">
            <v>38047</v>
          </cell>
          <cell r="B7403" t="str">
            <v>Fuel Oil</v>
          </cell>
          <cell r="C7403" t="str">
            <v>Octolán</v>
          </cell>
          <cell r="E7403">
            <v>23.57</v>
          </cell>
          <cell r="G7403" t="str">
            <v>$/bbl</v>
          </cell>
          <cell r="H7403">
            <v>380.95</v>
          </cell>
          <cell r="I7403" t="str">
            <v>Mex</v>
          </cell>
          <cell r="J7403" t="str">
            <v>Ward</v>
          </cell>
          <cell r="K7403">
            <v>8978.9915000000001</v>
          </cell>
          <cell r="L7403">
            <v>8978.9915000000001</v>
          </cell>
          <cell r="M7403">
            <v>380.95</v>
          </cell>
        </row>
        <row r="7404">
          <cell r="A7404">
            <v>38078</v>
          </cell>
          <cell r="B7404" t="str">
            <v>Fuel Oil</v>
          </cell>
          <cell r="C7404" t="str">
            <v>Octolán</v>
          </cell>
          <cell r="E7404">
            <v>24.91</v>
          </cell>
          <cell r="G7404" t="str">
            <v>$/bbl</v>
          </cell>
          <cell r="H7404">
            <v>357.14</v>
          </cell>
          <cell r="I7404" t="str">
            <v>Mex</v>
          </cell>
          <cell r="J7404" t="str">
            <v>Ward</v>
          </cell>
          <cell r="K7404">
            <v>8896.357399999999</v>
          </cell>
          <cell r="L7404">
            <v>8896.357399999999</v>
          </cell>
          <cell r="M7404">
            <v>357.14</v>
          </cell>
        </row>
        <row r="7405">
          <cell r="A7405">
            <v>38108</v>
          </cell>
          <cell r="B7405" t="str">
            <v>Fuel Oil</v>
          </cell>
          <cell r="C7405" t="str">
            <v>Octolán</v>
          </cell>
          <cell r="E7405">
            <v>25.45</v>
          </cell>
          <cell r="G7405" t="str">
            <v>$/bbl</v>
          </cell>
          <cell r="H7405">
            <v>261.89999999999998</v>
          </cell>
          <cell r="I7405" t="str">
            <v>Mex</v>
          </cell>
          <cell r="J7405" t="str">
            <v>Ward</v>
          </cell>
          <cell r="K7405">
            <v>6665.3549999999996</v>
          </cell>
          <cell r="L7405">
            <v>6665.3549999999996</v>
          </cell>
          <cell r="M7405">
            <v>261.89999999999998</v>
          </cell>
        </row>
        <row r="7406">
          <cell r="A7406">
            <v>38139</v>
          </cell>
          <cell r="B7406" t="str">
            <v>Fuel Oil</v>
          </cell>
          <cell r="C7406" t="str">
            <v>Octolán</v>
          </cell>
          <cell r="E7406">
            <v>28.27</v>
          </cell>
          <cell r="G7406" t="str">
            <v>$/bbl</v>
          </cell>
          <cell r="H7406">
            <v>357.14</v>
          </cell>
          <cell r="I7406" t="str">
            <v>Mex</v>
          </cell>
          <cell r="J7406" t="str">
            <v>Ward</v>
          </cell>
          <cell r="K7406">
            <v>10096.3478</v>
          </cell>
          <cell r="L7406">
            <v>10096.3478</v>
          </cell>
          <cell r="M7406">
            <v>357.14</v>
          </cell>
        </row>
        <row r="7407">
          <cell r="A7407">
            <v>38169</v>
          </cell>
          <cell r="B7407" t="str">
            <v>Fuel Oil</v>
          </cell>
          <cell r="C7407" t="str">
            <v>Octolán</v>
          </cell>
          <cell r="E7407">
            <v>25.96</v>
          </cell>
          <cell r="G7407" t="str">
            <v>$/bbl</v>
          </cell>
          <cell r="H7407">
            <v>333.33</v>
          </cell>
          <cell r="I7407" t="str">
            <v>Mex</v>
          </cell>
          <cell r="J7407" t="str">
            <v>Ward</v>
          </cell>
          <cell r="K7407">
            <v>8653.246799999999</v>
          </cell>
          <cell r="L7407">
            <v>8653.246799999999</v>
          </cell>
          <cell r="M7407">
            <v>333.33</v>
          </cell>
        </row>
        <row r="7408">
          <cell r="A7408">
            <v>38200</v>
          </cell>
          <cell r="B7408" t="str">
            <v>Fuel Oil</v>
          </cell>
          <cell r="C7408" t="str">
            <v>Octolán</v>
          </cell>
          <cell r="E7408">
            <v>24.11</v>
          </cell>
          <cell r="G7408" t="str">
            <v>$/bbl</v>
          </cell>
          <cell r="H7408">
            <v>380.95</v>
          </cell>
          <cell r="I7408" t="str">
            <v>Mex</v>
          </cell>
          <cell r="J7408" t="str">
            <v>Ward</v>
          </cell>
          <cell r="K7408">
            <v>9184.7044999999998</v>
          </cell>
          <cell r="L7408">
            <v>9184.7044999999998</v>
          </cell>
          <cell r="M7408">
            <v>380.95</v>
          </cell>
        </row>
        <row r="7409">
          <cell r="A7409">
            <v>37987</v>
          </cell>
          <cell r="B7409" t="str">
            <v>Fuel Oil</v>
          </cell>
          <cell r="C7409" t="str">
            <v>Querétaro</v>
          </cell>
          <cell r="D7409" t="str">
            <v>Baeza</v>
          </cell>
          <cell r="E7409">
            <v>25.41</v>
          </cell>
          <cell r="F7409">
            <v>4.7999999999999996E-3</v>
          </cell>
          <cell r="G7409" t="str">
            <v>$/bbl</v>
          </cell>
          <cell r="H7409">
            <v>19642.86</v>
          </cell>
          <cell r="I7409" t="str">
            <v>Mex</v>
          </cell>
          <cell r="J7409" t="str">
            <v>Ward</v>
          </cell>
          <cell r="K7409">
            <v>499219.358328</v>
          </cell>
          <cell r="L7409">
            <v>499125.07260000001</v>
          </cell>
          <cell r="M7409">
            <v>19642.86</v>
          </cell>
        </row>
        <row r="7410">
          <cell r="A7410">
            <v>38018</v>
          </cell>
          <cell r="B7410" t="str">
            <v>Fuel Oil</v>
          </cell>
          <cell r="C7410" t="str">
            <v>Querétaro</v>
          </cell>
          <cell r="D7410" t="str">
            <v>Baeza</v>
          </cell>
          <cell r="E7410">
            <v>24.57</v>
          </cell>
          <cell r="F7410">
            <v>4.7999999999999996E-3</v>
          </cell>
          <cell r="G7410" t="str">
            <v>$/bbl</v>
          </cell>
          <cell r="H7410">
            <v>22000</v>
          </cell>
          <cell r="I7410" t="str">
            <v>Mex</v>
          </cell>
          <cell r="J7410" t="str">
            <v>Ward</v>
          </cell>
          <cell r="K7410">
            <v>540645.6</v>
          </cell>
          <cell r="L7410">
            <v>540540</v>
          </cell>
          <cell r="M7410">
            <v>22000</v>
          </cell>
        </row>
        <row r="7411">
          <cell r="A7411">
            <v>38047</v>
          </cell>
          <cell r="B7411" t="str">
            <v>Fuel Oil</v>
          </cell>
          <cell r="C7411" t="str">
            <v>Querétaro</v>
          </cell>
          <cell r="D7411" t="str">
            <v>Baeza</v>
          </cell>
          <cell r="E7411">
            <v>24.78</v>
          </cell>
          <cell r="F7411">
            <v>4.7999999999999996E-3</v>
          </cell>
          <cell r="G7411" t="str">
            <v>$/bbl</v>
          </cell>
          <cell r="H7411">
            <v>23309.52</v>
          </cell>
          <cell r="I7411" t="str">
            <v>Mex</v>
          </cell>
          <cell r="J7411" t="str">
            <v>Ward</v>
          </cell>
          <cell r="K7411">
            <v>577721.79129600001</v>
          </cell>
          <cell r="L7411">
            <v>577609.90560000006</v>
          </cell>
          <cell r="M7411">
            <v>23309.52</v>
          </cell>
        </row>
        <row r="7412">
          <cell r="A7412">
            <v>38078</v>
          </cell>
          <cell r="B7412" t="str">
            <v>Fuel Oil</v>
          </cell>
          <cell r="C7412" t="str">
            <v>Querétaro</v>
          </cell>
          <cell r="D7412" t="str">
            <v>Baeza</v>
          </cell>
          <cell r="E7412">
            <v>26.21</v>
          </cell>
          <cell r="F7412">
            <v>4.7999999999999996E-3</v>
          </cell>
          <cell r="G7412" t="str">
            <v>$/bbl</v>
          </cell>
          <cell r="H7412">
            <v>25523.81</v>
          </cell>
          <cell r="I7412" t="str">
            <v>Mex</v>
          </cell>
          <cell r="J7412" t="str">
            <v>Ward</v>
          </cell>
          <cell r="K7412">
            <v>669101.57438800007</v>
          </cell>
          <cell r="L7412">
            <v>668979.0601</v>
          </cell>
          <cell r="M7412">
            <v>25523.81</v>
          </cell>
        </row>
        <row r="7413">
          <cell r="A7413">
            <v>38108</v>
          </cell>
          <cell r="B7413" t="str">
            <v>Fuel Oil</v>
          </cell>
          <cell r="C7413" t="str">
            <v>Querétaro</v>
          </cell>
          <cell r="D7413" t="str">
            <v>Baeza</v>
          </cell>
          <cell r="E7413">
            <v>26.88</v>
          </cell>
          <cell r="F7413">
            <v>4.7999999999999996E-3</v>
          </cell>
          <cell r="G7413" t="str">
            <v>$/bbl</v>
          </cell>
          <cell r="H7413">
            <v>28595.24</v>
          </cell>
          <cell r="I7413" t="str">
            <v>Mex</v>
          </cell>
          <cell r="J7413" t="str">
            <v>Ward</v>
          </cell>
          <cell r="K7413">
            <v>768777.30835199996</v>
          </cell>
          <cell r="L7413">
            <v>768640.05119999999</v>
          </cell>
          <cell r="M7413">
            <v>28595.24</v>
          </cell>
        </row>
        <row r="7414">
          <cell r="A7414">
            <v>38139</v>
          </cell>
          <cell r="B7414" t="str">
            <v>Fuel Oil</v>
          </cell>
          <cell r="C7414" t="str">
            <v>Querétaro</v>
          </cell>
          <cell r="D7414" t="str">
            <v>Baeza</v>
          </cell>
          <cell r="E7414">
            <v>28.48</v>
          </cell>
          <cell r="F7414">
            <v>4.7999999999999996E-3</v>
          </cell>
          <cell r="G7414" t="str">
            <v>$/bbl</v>
          </cell>
          <cell r="H7414">
            <v>24071.43</v>
          </cell>
          <cell r="I7414" t="str">
            <v>Mex</v>
          </cell>
          <cell r="J7414" t="str">
            <v>Ward</v>
          </cell>
          <cell r="K7414">
            <v>685669.86926399998</v>
          </cell>
          <cell r="L7414">
            <v>685554.32640000002</v>
          </cell>
          <cell r="M7414">
            <v>24071.43</v>
          </cell>
        </row>
        <row r="7415">
          <cell r="A7415">
            <v>38169</v>
          </cell>
          <cell r="B7415" t="str">
            <v>Fuel Oil</v>
          </cell>
          <cell r="C7415" t="str">
            <v>Querétaro</v>
          </cell>
          <cell r="D7415" t="str">
            <v>Baeza</v>
          </cell>
          <cell r="E7415">
            <v>26.42</v>
          </cell>
          <cell r="F7415">
            <v>4.7999999999999996E-3</v>
          </cell>
          <cell r="G7415" t="str">
            <v>$/bbl</v>
          </cell>
          <cell r="H7415">
            <v>21976.19</v>
          </cell>
          <cell r="I7415" t="str">
            <v>Mex</v>
          </cell>
          <cell r="J7415" t="str">
            <v>Ward</v>
          </cell>
          <cell r="K7415">
            <v>580716.42551199999</v>
          </cell>
          <cell r="L7415">
            <v>580610.93980000005</v>
          </cell>
          <cell r="M7415">
            <v>21976.19</v>
          </cell>
        </row>
        <row r="7416">
          <cell r="A7416">
            <v>38200</v>
          </cell>
          <cell r="B7416" t="str">
            <v>Fuel Oil</v>
          </cell>
          <cell r="C7416" t="str">
            <v>Querétaro</v>
          </cell>
          <cell r="D7416" t="str">
            <v>Baeza</v>
          </cell>
          <cell r="E7416">
            <v>26.92</v>
          </cell>
          <cell r="F7416">
            <v>4.7999999999999996E-3</v>
          </cell>
          <cell r="G7416" t="str">
            <v>$/bbl</v>
          </cell>
          <cell r="H7416">
            <v>23595.24</v>
          </cell>
          <cell r="I7416" t="str">
            <v>Mex</v>
          </cell>
          <cell r="J7416" t="str">
            <v>Ward</v>
          </cell>
          <cell r="K7416">
            <v>635297.11795200012</v>
          </cell>
          <cell r="L7416">
            <v>635183.86080000014</v>
          </cell>
          <cell r="M7416">
            <v>23595.24</v>
          </cell>
        </row>
        <row r="7417">
          <cell r="A7417">
            <v>37987</v>
          </cell>
          <cell r="B7417" t="str">
            <v>Fuel Oil</v>
          </cell>
          <cell r="C7417" t="str">
            <v>Spartanburg</v>
          </cell>
          <cell r="D7417" t="str">
            <v>Dearybury Oil &amp; Gas</v>
          </cell>
          <cell r="E7417">
            <v>36.54</v>
          </cell>
          <cell r="F7417">
            <v>0.54600000000000004</v>
          </cell>
          <cell r="G7417" t="str">
            <v>$/bbl</v>
          </cell>
          <cell r="H7417">
            <v>2092.8571428571427</v>
          </cell>
          <cell r="I7417" t="str">
            <v>US</v>
          </cell>
          <cell r="J7417" t="str">
            <v>Ward</v>
          </cell>
          <cell r="K7417">
            <v>77615.699999999983</v>
          </cell>
          <cell r="L7417">
            <v>76472.999999999985</v>
          </cell>
          <cell r="M7417">
            <v>2092.8571428571427</v>
          </cell>
        </row>
        <row r="7418">
          <cell r="A7418">
            <v>37987</v>
          </cell>
          <cell r="B7418" t="str">
            <v>Fuel Oil</v>
          </cell>
          <cell r="C7418" t="str">
            <v>Wilmington</v>
          </cell>
          <cell r="D7418" t="str">
            <v>Colonial Oil</v>
          </cell>
          <cell r="E7418">
            <v>25.38</v>
          </cell>
          <cell r="G7418" t="str">
            <v>$/bbl</v>
          </cell>
          <cell r="H7418">
            <v>65992.86</v>
          </cell>
          <cell r="I7418" t="str">
            <v>US</v>
          </cell>
          <cell r="J7418" t="str">
            <v>Ward</v>
          </cell>
          <cell r="K7418">
            <v>1674898.7867999999</v>
          </cell>
          <cell r="L7418">
            <v>1674898.7867999999</v>
          </cell>
          <cell r="M7418">
            <v>65992.86</v>
          </cell>
        </row>
        <row r="7419">
          <cell r="A7419">
            <v>37987</v>
          </cell>
          <cell r="B7419" t="str">
            <v>Fuel Oil</v>
          </cell>
          <cell r="C7419" t="str">
            <v>Wilmington</v>
          </cell>
          <cell r="D7419" t="str">
            <v>Chatham Towing Co</v>
          </cell>
          <cell r="F7419">
            <v>0.27400000000000002</v>
          </cell>
          <cell r="G7419" t="str">
            <v>$/bbl</v>
          </cell>
          <cell r="H7419">
            <v>65992.86</v>
          </cell>
          <cell r="I7419" t="str">
            <v>US</v>
          </cell>
          <cell r="J7419" t="str">
            <v>Ward</v>
          </cell>
          <cell r="K7419">
            <v>18082.04364</v>
          </cell>
          <cell r="L7419">
            <v>0</v>
          </cell>
          <cell r="M7419">
            <v>65992.86</v>
          </cell>
        </row>
        <row r="7420">
          <cell r="A7420">
            <v>38018</v>
          </cell>
          <cell r="B7420" t="str">
            <v>Fuel Oil</v>
          </cell>
          <cell r="C7420" t="str">
            <v>Wilmington</v>
          </cell>
          <cell r="D7420" t="str">
            <v>Colonial Oil</v>
          </cell>
          <cell r="E7420">
            <v>24.95</v>
          </cell>
          <cell r="G7420" t="str">
            <v>$/bbl</v>
          </cell>
          <cell r="H7420">
            <v>63935.71</v>
          </cell>
          <cell r="I7420" t="str">
            <v>US</v>
          </cell>
          <cell r="J7420" t="str">
            <v>Ward</v>
          </cell>
          <cell r="K7420">
            <v>1595195.9645</v>
          </cell>
          <cell r="L7420">
            <v>1595195.9645</v>
          </cell>
          <cell r="M7420">
            <v>63935.71</v>
          </cell>
        </row>
        <row r="7421">
          <cell r="A7421">
            <v>38018</v>
          </cell>
          <cell r="B7421" t="str">
            <v>Fuel Oil</v>
          </cell>
          <cell r="C7421" t="str">
            <v>Wilmington</v>
          </cell>
          <cell r="D7421" t="str">
            <v>Chatham Towing Co</v>
          </cell>
          <cell r="F7421">
            <v>0.27400000000000002</v>
          </cell>
          <cell r="G7421" t="str">
            <v>$/bbl</v>
          </cell>
          <cell r="H7421">
            <v>63935.71</v>
          </cell>
          <cell r="I7421" t="str">
            <v>US</v>
          </cell>
          <cell r="J7421" t="str">
            <v>Ward</v>
          </cell>
          <cell r="K7421">
            <v>17518.384540000003</v>
          </cell>
          <cell r="L7421">
            <v>0</v>
          </cell>
          <cell r="M7421">
            <v>63935.71</v>
          </cell>
        </row>
        <row r="7422">
          <cell r="A7422">
            <v>38047</v>
          </cell>
          <cell r="B7422" t="str">
            <v>Fuel Oil</v>
          </cell>
          <cell r="C7422" t="str">
            <v>Wilmington</v>
          </cell>
          <cell r="D7422" t="str">
            <v>Colonial Oil</v>
          </cell>
          <cell r="E7422">
            <v>24.16</v>
          </cell>
          <cell r="G7422" t="str">
            <v>$/bbl</v>
          </cell>
          <cell r="H7422">
            <v>70571.429999999993</v>
          </cell>
          <cell r="I7422" t="str">
            <v>US</v>
          </cell>
          <cell r="J7422" t="str">
            <v>Ward</v>
          </cell>
          <cell r="K7422">
            <v>1705005.7487999999</v>
          </cell>
          <cell r="L7422">
            <v>1705005.7487999999</v>
          </cell>
          <cell r="M7422">
            <v>70571.429999999993</v>
          </cell>
        </row>
        <row r="7423">
          <cell r="A7423">
            <v>38047</v>
          </cell>
          <cell r="B7423" t="str">
            <v>Fuel Oil</v>
          </cell>
          <cell r="C7423" t="str">
            <v>Wilmington</v>
          </cell>
          <cell r="D7423" t="str">
            <v>Chatham Towing Co</v>
          </cell>
          <cell r="F7423">
            <v>0.27400000000000002</v>
          </cell>
          <cell r="G7423" t="str">
            <v>$/bbl</v>
          </cell>
          <cell r="H7423">
            <v>70571.429999999993</v>
          </cell>
          <cell r="I7423" t="str">
            <v>US</v>
          </cell>
          <cell r="J7423" t="str">
            <v>Ward</v>
          </cell>
          <cell r="K7423">
            <v>19336.571820000001</v>
          </cell>
          <cell r="L7423">
            <v>0</v>
          </cell>
          <cell r="M7423">
            <v>70571.429999999993</v>
          </cell>
        </row>
        <row r="7424">
          <cell r="A7424">
            <v>38078</v>
          </cell>
          <cell r="B7424" t="str">
            <v>Fuel Oil</v>
          </cell>
          <cell r="C7424" t="str">
            <v>Wilmington</v>
          </cell>
          <cell r="D7424" t="str">
            <v>Colonial Oil</v>
          </cell>
          <cell r="E7424">
            <v>25.6</v>
          </cell>
          <cell r="G7424" t="str">
            <v>$/bbl</v>
          </cell>
          <cell r="H7424">
            <v>61719.05</v>
          </cell>
          <cell r="I7424" t="str">
            <v>US</v>
          </cell>
          <cell r="J7424" t="str">
            <v>Ward</v>
          </cell>
          <cell r="K7424">
            <v>1580007.6800000002</v>
          </cell>
          <cell r="L7424">
            <v>1580007.6800000002</v>
          </cell>
          <cell r="M7424">
            <v>61719.05</v>
          </cell>
        </row>
        <row r="7425">
          <cell r="A7425">
            <v>38078</v>
          </cell>
          <cell r="B7425" t="str">
            <v>Fuel Oil</v>
          </cell>
          <cell r="C7425" t="str">
            <v>Wilmington</v>
          </cell>
          <cell r="D7425" t="str">
            <v>Chatham Towing Co</v>
          </cell>
          <cell r="F7425">
            <v>0.27400000000000002</v>
          </cell>
          <cell r="G7425" t="str">
            <v>$/bbl</v>
          </cell>
          <cell r="H7425">
            <v>61719.05</v>
          </cell>
          <cell r="I7425" t="str">
            <v>US</v>
          </cell>
          <cell r="J7425" t="str">
            <v>Ward</v>
          </cell>
          <cell r="K7425">
            <v>16911.019700000001</v>
          </cell>
          <cell r="L7425">
            <v>0</v>
          </cell>
          <cell r="M7425">
            <v>61719.05</v>
          </cell>
        </row>
        <row r="7426">
          <cell r="A7426">
            <v>38108</v>
          </cell>
          <cell r="B7426" t="str">
            <v>Fuel Oil</v>
          </cell>
          <cell r="C7426" t="str">
            <v>Wilmington</v>
          </cell>
          <cell r="D7426" t="str">
            <v>Colonial Oil</v>
          </cell>
          <cell r="E7426">
            <v>28.43</v>
          </cell>
          <cell r="G7426" t="str">
            <v>$/bbl</v>
          </cell>
          <cell r="H7426">
            <v>44790.48</v>
          </cell>
          <cell r="I7426" t="str">
            <v>US</v>
          </cell>
          <cell r="J7426" t="str">
            <v>Ward</v>
          </cell>
          <cell r="K7426">
            <v>1273393.3464000002</v>
          </cell>
          <cell r="L7426">
            <v>1273393.3464000002</v>
          </cell>
          <cell r="M7426">
            <v>44790.48</v>
          </cell>
        </row>
        <row r="7427">
          <cell r="A7427">
            <v>38108</v>
          </cell>
          <cell r="B7427" t="str">
            <v>Fuel Oil</v>
          </cell>
          <cell r="C7427" t="str">
            <v>Wilmington</v>
          </cell>
          <cell r="D7427" t="str">
            <v>Chatham Towing Co</v>
          </cell>
          <cell r="F7427">
            <v>0.27400000000000002</v>
          </cell>
          <cell r="G7427" t="str">
            <v>$/bbl</v>
          </cell>
          <cell r="H7427">
            <v>44790.48</v>
          </cell>
          <cell r="I7427" t="str">
            <v>US</v>
          </cell>
          <cell r="J7427" t="str">
            <v>Ward</v>
          </cell>
          <cell r="K7427">
            <v>12272.591520000002</v>
          </cell>
          <cell r="L7427">
            <v>0</v>
          </cell>
          <cell r="M7427">
            <v>44790.48</v>
          </cell>
        </row>
        <row r="7428">
          <cell r="A7428">
            <v>38139</v>
          </cell>
          <cell r="B7428" t="str">
            <v>Fuel Oil</v>
          </cell>
          <cell r="C7428" t="str">
            <v>Wilmington</v>
          </cell>
          <cell r="D7428" t="str">
            <v>Colonial Oil</v>
          </cell>
          <cell r="E7428">
            <v>30.67</v>
          </cell>
          <cell r="G7428" t="str">
            <v>$/bbl</v>
          </cell>
          <cell r="H7428">
            <v>58554.76</v>
          </cell>
          <cell r="I7428" t="str">
            <v>US</v>
          </cell>
          <cell r="J7428" t="str">
            <v>Ward</v>
          </cell>
          <cell r="K7428">
            <v>1795874.4892000002</v>
          </cell>
          <cell r="L7428">
            <v>1795874.4892000002</v>
          </cell>
          <cell r="M7428">
            <v>58554.76</v>
          </cell>
        </row>
        <row r="7429">
          <cell r="A7429">
            <v>38139</v>
          </cell>
          <cell r="B7429" t="str">
            <v>Fuel Oil</v>
          </cell>
          <cell r="C7429" t="str">
            <v>Wilmington</v>
          </cell>
          <cell r="D7429" t="str">
            <v>Chatham Towing Co</v>
          </cell>
          <cell r="F7429">
            <v>0.27400000000000002</v>
          </cell>
          <cell r="G7429" t="str">
            <v>$/bbl</v>
          </cell>
          <cell r="H7429">
            <v>58554.76</v>
          </cell>
          <cell r="I7429" t="str">
            <v>US</v>
          </cell>
          <cell r="J7429" t="str">
            <v>Ward</v>
          </cell>
          <cell r="K7429">
            <v>16044.004240000002</v>
          </cell>
          <cell r="L7429">
            <v>0</v>
          </cell>
          <cell r="M7429">
            <v>58554.76</v>
          </cell>
        </row>
        <row r="7430">
          <cell r="A7430">
            <v>38169</v>
          </cell>
          <cell r="B7430" t="str">
            <v>Fuel Oil</v>
          </cell>
          <cell r="C7430" t="str">
            <v>Wilmington</v>
          </cell>
          <cell r="D7430" t="str">
            <v>Colonial Oil</v>
          </cell>
          <cell r="E7430">
            <v>26.02</v>
          </cell>
          <cell r="G7430" t="str">
            <v>$/bbl</v>
          </cell>
          <cell r="H7430">
            <v>57447.62</v>
          </cell>
          <cell r="I7430" t="str">
            <v>US</v>
          </cell>
          <cell r="J7430" t="str">
            <v>Ward</v>
          </cell>
          <cell r="K7430">
            <v>1494787.0723999999</v>
          </cell>
          <cell r="L7430">
            <v>1494787.0723999999</v>
          </cell>
          <cell r="M7430">
            <v>57447.62</v>
          </cell>
        </row>
        <row r="7431">
          <cell r="A7431">
            <v>38169</v>
          </cell>
          <cell r="B7431" t="str">
            <v>Fuel Oil</v>
          </cell>
          <cell r="C7431" t="str">
            <v>Wilmington</v>
          </cell>
          <cell r="D7431" t="str">
            <v>Chatham Towing Co</v>
          </cell>
          <cell r="F7431">
            <v>0.27400000000000002</v>
          </cell>
          <cell r="G7431" t="str">
            <v>$/bbl</v>
          </cell>
          <cell r="H7431">
            <v>57447.62</v>
          </cell>
          <cell r="I7431" t="str">
            <v>US</v>
          </cell>
          <cell r="J7431" t="str">
            <v>Ward</v>
          </cell>
          <cell r="K7431">
            <v>15740.647880000002</v>
          </cell>
          <cell r="L7431">
            <v>0</v>
          </cell>
          <cell r="M7431">
            <v>57447.62</v>
          </cell>
        </row>
        <row r="7432">
          <cell r="A7432">
            <v>38200</v>
          </cell>
          <cell r="B7432" t="str">
            <v>Fuel Oil</v>
          </cell>
          <cell r="C7432" t="str">
            <v>Wilmington</v>
          </cell>
          <cell r="D7432" t="str">
            <v>Colonial Oil</v>
          </cell>
          <cell r="E7432">
            <v>26.96</v>
          </cell>
          <cell r="G7432" t="str">
            <v>$/bbl</v>
          </cell>
          <cell r="H7432">
            <v>62669.05</v>
          </cell>
          <cell r="I7432" t="str">
            <v>US</v>
          </cell>
          <cell r="J7432" t="str">
            <v>Ward</v>
          </cell>
          <cell r="K7432">
            <v>1689557.5880000002</v>
          </cell>
          <cell r="L7432">
            <v>1689557.5880000002</v>
          </cell>
          <cell r="M7432">
            <v>62669.05</v>
          </cell>
        </row>
        <row r="7433">
          <cell r="A7433">
            <v>38200</v>
          </cell>
          <cell r="B7433" t="str">
            <v>Fuel Oil</v>
          </cell>
          <cell r="C7433" t="str">
            <v>Wilmington</v>
          </cell>
          <cell r="D7433" t="str">
            <v>Chatham Towing Co</v>
          </cell>
          <cell r="F7433">
            <v>0.27400000000000002</v>
          </cell>
          <cell r="G7433" t="str">
            <v>$/bbl</v>
          </cell>
          <cell r="H7433">
            <v>62669.05</v>
          </cell>
          <cell r="I7433" t="str">
            <v>US</v>
          </cell>
          <cell r="J7433" t="str">
            <v>Ward</v>
          </cell>
          <cell r="K7433">
            <v>17171.319700000004</v>
          </cell>
          <cell r="L7433">
            <v>0</v>
          </cell>
          <cell r="M7433">
            <v>62669.05</v>
          </cell>
        </row>
        <row r="7434">
          <cell r="A7434">
            <v>38626</v>
          </cell>
          <cell r="B7434" t="str">
            <v>Butadiene</v>
          </cell>
          <cell r="C7434" t="str">
            <v>Sabine</v>
          </cell>
          <cell r="D7434" t="str">
            <v>ExxonMobil</v>
          </cell>
          <cell r="E7434">
            <v>0.33499999999999996</v>
          </cell>
          <cell r="F7434">
            <v>4.0000000000000001E-3</v>
          </cell>
          <cell r="G7434" t="str">
            <v>$/lb</v>
          </cell>
          <cell r="H7434">
            <v>1041666.6666666666</v>
          </cell>
          <cell r="I7434" t="str">
            <v>US</v>
          </cell>
          <cell r="J7434" t="str">
            <v>Pankey</v>
          </cell>
          <cell r="K7434">
            <v>353124.99999999994</v>
          </cell>
          <cell r="L7434">
            <v>348958.33333333326</v>
          </cell>
          <cell r="M7434">
            <v>1041666.6666666666</v>
          </cell>
        </row>
        <row r="7435">
          <cell r="A7435">
            <v>38626</v>
          </cell>
          <cell r="B7435" t="str">
            <v>Butadiene</v>
          </cell>
          <cell r="C7435" t="str">
            <v>Sabine</v>
          </cell>
          <cell r="D7435" t="str">
            <v>Huntsman</v>
          </cell>
          <cell r="E7435">
            <v>0.33599999999999997</v>
          </cell>
          <cell r="G7435" t="str">
            <v>$/lb</v>
          </cell>
          <cell r="H7435">
            <v>7916666.666666667</v>
          </cell>
          <cell r="I7435" t="str">
            <v>US</v>
          </cell>
          <cell r="J7435" t="str">
            <v>Pankey</v>
          </cell>
          <cell r="K7435">
            <v>2660000</v>
          </cell>
          <cell r="L7435">
            <v>2660000</v>
          </cell>
          <cell r="M7435">
            <v>7916666.666666667</v>
          </cell>
        </row>
        <row r="7436">
          <cell r="A7436">
            <v>38626</v>
          </cell>
          <cell r="B7436" t="str">
            <v>Butadiene</v>
          </cell>
          <cell r="C7436" t="str">
            <v>Sabine</v>
          </cell>
          <cell r="D7436" t="str">
            <v>Shell</v>
          </cell>
          <cell r="E7436">
            <v>0.29749999999999999</v>
          </cell>
          <cell r="F7436">
            <v>4.0000000000000001E-3</v>
          </cell>
          <cell r="G7436" t="str">
            <v>$/lb</v>
          </cell>
          <cell r="H7436">
            <v>11875000</v>
          </cell>
          <cell r="I7436" t="str">
            <v>US</v>
          </cell>
          <cell r="J7436" t="str">
            <v>Pankey</v>
          </cell>
          <cell r="K7436">
            <v>3580312.5</v>
          </cell>
          <cell r="L7436">
            <v>3532812.5</v>
          </cell>
          <cell r="M7436">
            <v>11875000</v>
          </cell>
        </row>
        <row r="7437">
          <cell r="A7437">
            <v>38626</v>
          </cell>
          <cell r="B7437" t="str">
            <v>Butadiene</v>
          </cell>
          <cell r="C7437" t="str">
            <v>Victoria</v>
          </cell>
          <cell r="D7437" t="str">
            <v>Borealis</v>
          </cell>
          <cell r="E7437">
            <v>0.29749999999999999</v>
          </cell>
          <cell r="F7437">
            <v>7.0000000000000001E-3</v>
          </cell>
          <cell r="G7437" t="str">
            <v>$/lb</v>
          </cell>
          <cell r="H7437">
            <v>6510000</v>
          </cell>
          <cell r="I7437" t="str">
            <v>US</v>
          </cell>
          <cell r="J7437" t="str">
            <v>Pankey</v>
          </cell>
          <cell r="K7437">
            <v>1982295</v>
          </cell>
          <cell r="L7437">
            <v>1936725</v>
          </cell>
          <cell r="M7437">
            <v>6510000</v>
          </cell>
        </row>
        <row r="7438">
          <cell r="A7438">
            <v>38626</v>
          </cell>
          <cell r="B7438" t="str">
            <v>Butadiene</v>
          </cell>
          <cell r="C7438" t="str">
            <v>Victoria</v>
          </cell>
          <cell r="D7438" t="str">
            <v>BPAMoco</v>
          </cell>
          <cell r="E7438">
            <v>0.308</v>
          </cell>
          <cell r="F7438">
            <v>7.0000000000000001E-3</v>
          </cell>
          <cell r="G7438" t="str">
            <v>$/lb</v>
          </cell>
          <cell r="H7438">
            <v>5786666.666666667</v>
          </cell>
          <cell r="I7438" t="str">
            <v>US</v>
          </cell>
          <cell r="J7438" t="str">
            <v>Pankey</v>
          </cell>
          <cell r="K7438">
            <v>1822800</v>
          </cell>
          <cell r="L7438">
            <v>1782293.3333333335</v>
          </cell>
          <cell r="M7438">
            <v>5786666.666666667</v>
          </cell>
        </row>
        <row r="7439">
          <cell r="A7439">
            <v>38626</v>
          </cell>
          <cell r="B7439" t="str">
            <v>Butadiene</v>
          </cell>
          <cell r="C7439" t="str">
            <v>Victoria</v>
          </cell>
          <cell r="D7439" t="str">
            <v>Equistar</v>
          </cell>
          <cell r="E7439">
            <v>0.30624999999999997</v>
          </cell>
          <cell r="F7439">
            <v>7.0000000000000001E-3</v>
          </cell>
          <cell r="G7439" t="str">
            <v>$/lb</v>
          </cell>
          <cell r="H7439">
            <v>16998333.333333332</v>
          </cell>
          <cell r="I7439" t="str">
            <v>US</v>
          </cell>
          <cell r="J7439" t="str">
            <v>Pankey</v>
          </cell>
          <cell r="K7439">
            <v>5324727.916666666</v>
          </cell>
          <cell r="L7439">
            <v>5205739.5833333321</v>
          </cell>
          <cell r="M7439">
            <v>16998333.333333332</v>
          </cell>
        </row>
        <row r="7440">
          <cell r="A7440">
            <v>38626</v>
          </cell>
          <cell r="B7440" t="str">
            <v>Butadiene</v>
          </cell>
          <cell r="C7440" t="str">
            <v>Victoria</v>
          </cell>
          <cell r="D7440" t="str">
            <v>HuntsmanUK</v>
          </cell>
          <cell r="E7440">
            <v>0.30599999999999999</v>
          </cell>
          <cell r="G7440" t="str">
            <v>$/lb</v>
          </cell>
          <cell r="H7440">
            <v>1446666.6666666667</v>
          </cell>
          <cell r="I7440" t="str">
            <v>US</v>
          </cell>
          <cell r="J7440" t="str">
            <v>Pankey</v>
          </cell>
          <cell r="K7440">
            <v>442680</v>
          </cell>
          <cell r="L7440">
            <v>442680</v>
          </cell>
          <cell r="M7440">
            <v>1446666.6666666667</v>
          </cell>
        </row>
        <row r="7441">
          <cell r="A7441">
            <v>38626</v>
          </cell>
          <cell r="B7441" t="str">
            <v>Butadiene</v>
          </cell>
          <cell r="C7441" t="str">
            <v>Victoria</v>
          </cell>
          <cell r="D7441" t="str">
            <v>TPC</v>
          </cell>
          <cell r="E7441">
            <v>0.30624999999999997</v>
          </cell>
          <cell r="F7441">
            <v>7.0000000000000001E-3</v>
          </cell>
          <cell r="G7441" t="str">
            <v>$/lb</v>
          </cell>
          <cell r="H7441">
            <v>5425000</v>
          </cell>
          <cell r="I7441" t="str">
            <v>US</v>
          </cell>
          <cell r="J7441" t="str">
            <v>Pankey</v>
          </cell>
          <cell r="K7441">
            <v>1699381.2499999998</v>
          </cell>
          <cell r="L7441">
            <v>1661406.2499999998</v>
          </cell>
          <cell r="M7441">
            <v>5425000</v>
          </cell>
        </row>
        <row r="7442">
          <cell r="A7442">
            <v>38657</v>
          </cell>
          <cell r="B7442" t="str">
            <v>Butadiene</v>
          </cell>
          <cell r="C7442" t="str">
            <v>Sabine</v>
          </cell>
          <cell r="D7442" t="str">
            <v>ExxonMobil</v>
          </cell>
          <cell r="E7442">
            <v>0.33499999999999996</v>
          </cell>
          <cell r="F7442">
            <v>4.0000000000000001E-3</v>
          </cell>
          <cell r="G7442" t="str">
            <v>$/lb</v>
          </cell>
          <cell r="H7442">
            <v>1041666.6666666666</v>
          </cell>
          <cell r="I7442" t="str">
            <v>US</v>
          </cell>
          <cell r="J7442" t="str">
            <v>Pankey</v>
          </cell>
          <cell r="K7442">
            <v>353124.99999999994</v>
          </cell>
          <cell r="L7442">
            <v>348958.33333333326</v>
          </cell>
          <cell r="M7442">
            <v>1041666.6666666666</v>
          </cell>
        </row>
        <row r="7443">
          <cell r="A7443">
            <v>38657</v>
          </cell>
          <cell r="B7443" t="str">
            <v>Butadiene</v>
          </cell>
          <cell r="C7443" t="str">
            <v>Sabine</v>
          </cell>
          <cell r="D7443" t="str">
            <v>Huntsman</v>
          </cell>
          <cell r="E7443">
            <v>0.33599999999999997</v>
          </cell>
          <cell r="G7443" t="str">
            <v>$/lb</v>
          </cell>
          <cell r="H7443">
            <v>7916666.666666667</v>
          </cell>
          <cell r="I7443" t="str">
            <v>US</v>
          </cell>
          <cell r="J7443" t="str">
            <v>Pankey</v>
          </cell>
          <cell r="K7443">
            <v>2660000</v>
          </cell>
          <cell r="L7443">
            <v>2660000</v>
          </cell>
          <cell r="M7443">
            <v>7916666.666666667</v>
          </cell>
        </row>
        <row r="7444">
          <cell r="A7444">
            <v>38657</v>
          </cell>
          <cell r="B7444" t="str">
            <v>Butadiene</v>
          </cell>
          <cell r="C7444" t="str">
            <v>Sabine</v>
          </cell>
          <cell r="D7444" t="str">
            <v>Shell</v>
          </cell>
          <cell r="E7444">
            <v>0.29749999999999999</v>
          </cell>
          <cell r="F7444">
            <v>4.0000000000000001E-3</v>
          </cell>
          <cell r="G7444" t="str">
            <v>$/lb</v>
          </cell>
          <cell r="H7444">
            <v>11875000</v>
          </cell>
          <cell r="I7444" t="str">
            <v>US</v>
          </cell>
          <cell r="J7444" t="str">
            <v>Pankey</v>
          </cell>
          <cell r="K7444">
            <v>3580312.5</v>
          </cell>
          <cell r="L7444">
            <v>3532812.5</v>
          </cell>
          <cell r="M7444">
            <v>11875000</v>
          </cell>
        </row>
        <row r="7445">
          <cell r="A7445">
            <v>38657</v>
          </cell>
          <cell r="B7445" t="str">
            <v>Butadiene</v>
          </cell>
          <cell r="C7445" t="str">
            <v>Victoria</v>
          </cell>
          <cell r="D7445" t="str">
            <v>Borealis</v>
          </cell>
          <cell r="E7445">
            <v>0.29749999999999999</v>
          </cell>
          <cell r="F7445">
            <v>7.0000000000000001E-3</v>
          </cell>
          <cell r="G7445" t="str">
            <v>$/lb</v>
          </cell>
          <cell r="H7445">
            <v>6510000</v>
          </cell>
          <cell r="I7445" t="str">
            <v>US</v>
          </cell>
          <cell r="J7445" t="str">
            <v>Pankey</v>
          </cell>
          <cell r="K7445">
            <v>1982295</v>
          </cell>
          <cell r="L7445">
            <v>1936725</v>
          </cell>
          <cell r="M7445">
            <v>6510000</v>
          </cell>
        </row>
        <row r="7446">
          <cell r="A7446">
            <v>38657</v>
          </cell>
          <cell r="B7446" t="str">
            <v>Butadiene</v>
          </cell>
          <cell r="C7446" t="str">
            <v>Victoria</v>
          </cell>
          <cell r="D7446" t="str">
            <v>BPAMoco</v>
          </cell>
          <cell r="E7446">
            <v>0.308</v>
          </cell>
          <cell r="F7446">
            <v>7.0000000000000001E-3</v>
          </cell>
          <cell r="G7446" t="str">
            <v>$/lb</v>
          </cell>
          <cell r="H7446">
            <v>5786666.666666667</v>
          </cell>
          <cell r="I7446" t="str">
            <v>US</v>
          </cell>
          <cell r="J7446" t="str">
            <v>Pankey</v>
          </cell>
          <cell r="K7446">
            <v>1822800</v>
          </cell>
          <cell r="L7446">
            <v>1782293.3333333335</v>
          </cell>
          <cell r="M7446">
            <v>5786666.666666667</v>
          </cell>
        </row>
        <row r="7447">
          <cell r="A7447">
            <v>38657</v>
          </cell>
          <cell r="B7447" t="str">
            <v>Butadiene</v>
          </cell>
          <cell r="C7447" t="str">
            <v>Victoria</v>
          </cell>
          <cell r="D7447" t="str">
            <v>Equistar</v>
          </cell>
          <cell r="E7447">
            <v>0.30624999999999997</v>
          </cell>
          <cell r="F7447">
            <v>7.0000000000000001E-3</v>
          </cell>
          <cell r="G7447" t="str">
            <v>$/lb</v>
          </cell>
          <cell r="H7447">
            <v>16998333.333333332</v>
          </cell>
          <cell r="I7447" t="str">
            <v>US</v>
          </cell>
          <cell r="J7447" t="str">
            <v>Pankey</v>
          </cell>
          <cell r="K7447">
            <v>5324727.916666666</v>
          </cell>
          <cell r="L7447">
            <v>5205739.5833333321</v>
          </cell>
          <cell r="M7447">
            <v>16998333.333333332</v>
          </cell>
        </row>
        <row r="7448">
          <cell r="A7448">
            <v>38657</v>
          </cell>
          <cell r="B7448" t="str">
            <v>Butadiene</v>
          </cell>
          <cell r="C7448" t="str">
            <v>Victoria</v>
          </cell>
          <cell r="D7448" t="str">
            <v>HuntsmanUK</v>
          </cell>
          <cell r="E7448">
            <v>0.30599999999999999</v>
          </cell>
          <cell r="G7448" t="str">
            <v>$/lb</v>
          </cell>
          <cell r="H7448">
            <v>1446666.6666666667</v>
          </cell>
          <cell r="I7448" t="str">
            <v>US</v>
          </cell>
          <cell r="J7448" t="str">
            <v>Pankey</v>
          </cell>
          <cell r="K7448">
            <v>442680</v>
          </cell>
          <cell r="L7448">
            <v>442680</v>
          </cell>
          <cell r="M7448">
            <v>1446666.6666666667</v>
          </cell>
        </row>
        <row r="7449">
          <cell r="A7449">
            <v>38657</v>
          </cell>
          <cell r="B7449" t="str">
            <v>Butadiene</v>
          </cell>
          <cell r="C7449" t="str">
            <v>Victoria</v>
          </cell>
          <cell r="D7449" t="str">
            <v>TPC</v>
          </cell>
          <cell r="E7449">
            <v>0.30624999999999997</v>
          </cell>
          <cell r="F7449">
            <v>7.0000000000000001E-3</v>
          </cell>
          <cell r="G7449" t="str">
            <v>$/lb</v>
          </cell>
          <cell r="H7449">
            <v>5425000</v>
          </cell>
          <cell r="I7449" t="str">
            <v>US</v>
          </cell>
          <cell r="J7449" t="str">
            <v>Pankey</v>
          </cell>
          <cell r="K7449">
            <v>1699381.2499999998</v>
          </cell>
          <cell r="L7449">
            <v>1661406.2499999998</v>
          </cell>
          <cell r="M7449">
            <v>5425000</v>
          </cell>
        </row>
        <row r="7450">
          <cell r="A7450">
            <v>38687</v>
          </cell>
          <cell r="B7450" t="str">
            <v>Butadiene</v>
          </cell>
          <cell r="C7450" t="str">
            <v>Sabine</v>
          </cell>
          <cell r="D7450" t="str">
            <v>ExxonMobil</v>
          </cell>
          <cell r="E7450">
            <v>0.33499999999999996</v>
          </cell>
          <cell r="F7450">
            <v>4.0000000000000001E-3</v>
          </cell>
          <cell r="G7450" t="str">
            <v>$/lb</v>
          </cell>
          <cell r="H7450">
            <v>1041666.6666666666</v>
          </cell>
          <cell r="I7450" t="str">
            <v>US</v>
          </cell>
          <cell r="J7450" t="str">
            <v>Pankey</v>
          </cell>
          <cell r="K7450">
            <v>353124.99999999994</v>
          </cell>
          <cell r="L7450">
            <v>348958.33333333326</v>
          </cell>
          <cell r="M7450">
            <v>1041666.6666666666</v>
          </cell>
        </row>
        <row r="7451">
          <cell r="A7451">
            <v>38687</v>
          </cell>
          <cell r="B7451" t="str">
            <v>Butadiene</v>
          </cell>
          <cell r="C7451" t="str">
            <v>Sabine</v>
          </cell>
          <cell r="D7451" t="str">
            <v>Huntsman</v>
          </cell>
          <cell r="E7451">
            <v>0.33599999999999997</v>
          </cell>
          <cell r="G7451" t="str">
            <v>$/lb</v>
          </cell>
          <cell r="H7451">
            <v>7916666.666666667</v>
          </cell>
          <cell r="I7451" t="str">
            <v>US</v>
          </cell>
          <cell r="J7451" t="str">
            <v>Pankey</v>
          </cell>
          <cell r="K7451">
            <v>2660000</v>
          </cell>
          <cell r="L7451">
            <v>2660000</v>
          </cell>
          <cell r="M7451">
            <v>7916666.666666667</v>
          </cell>
        </row>
        <row r="7452">
          <cell r="A7452">
            <v>38687</v>
          </cell>
          <cell r="B7452" t="str">
            <v>Butadiene</v>
          </cell>
          <cell r="C7452" t="str">
            <v>Sabine</v>
          </cell>
          <cell r="D7452" t="str">
            <v>Shell</v>
          </cell>
          <cell r="E7452">
            <v>0.29749999999999999</v>
          </cell>
          <cell r="F7452">
            <v>4.0000000000000001E-3</v>
          </cell>
          <cell r="G7452" t="str">
            <v>$/lb</v>
          </cell>
          <cell r="H7452">
            <v>11875000</v>
          </cell>
          <cell r="I7452" t="str">
            <v>US</v>
          </cell>
          <cell r="J7452" t="str">
            <v>Pankey</v>
          </cell>
          <cell r="K7452">
            <v>3580312.5</v>
          </cell>
          <cell r="L7452">
            <v>3532812.5</v>
          </cell>
          <cell r="M7452">
            <v>11875000</v>
          </cell>
        </row>
        <row r="7453">
          <cell r="A7453">
            <v>38687</v>
          </cell>
          <cell r="B7453" t="str">
            <v>Butadiene</v>
          </cell>
          <cell r="C7453" t="str">
            <v>Victoria</v>
          </cell>
          <cell r="D7453" t="str">
            <v>Borealis</v>
          </cell>
          <cell r="E7453">
            <v>0.29749999999999999</v>
          </cell>
          <cell r="F7453">
            <v>7.0000000000000001E-3</v>
          </cell>
          <cell r="G7453" t="str">
            <v>$/lb</v>
          </cell>
          <cell r="H7453">
            <v>6510000</v>
          </cell>
          <cell r="I7453" t="str">
            <v>US</v>
          </cell>
          <cell r="J7453" t="str">
            <v>Pankey</v>
          </cell>
          <cell r="K7453">
            <v>1982295</v>
          </cell>
          <cell r="L7453">
            <v>1936725</v>
          </cell>
          <cell r="M7453">
            <v>6510000</v>
          </cell>
        </row>
        <row r="7454">
          <cell r="A7454">
            <v>38687</v>
          </cell>
          <cell r="B7454" t="str">
            <v>Butadiene</v>
          </cell>
          <cell r="C7454" t="str">
            <v>Victoria</v>
          </cell>
          <cell r="D7454" t="str">
            <v>BPAMoco</v>
          </cell>
          <cell r="E7454">
            <v>0.308</v>
          </cell>
          <cell r="F7454">
            <v>7.0000000000000001E-3</v>
          </cell>
          <cell r="G7454" t="str">
            <v>$/lb</v>
          </cell>
          <cell r="H7454">
            <v>5786666.666666667</v>
          </cell>
          <cell r="I7454" t="str">
            <v>US</v>
          </cell>
          <cell r="J7454" t="str">
            <v>Pankey</v>
          </cell>
          <cell r="K7454">
            <v>1822800</v>
          </cell>
          <cell r="L7454">
            <v>1782293.3333333335</v>
          </cell>
          <cell r="M7454">
            <v>5786666.666666667</v>
          </cell>
        </row>
        <row r="7455">
          <cell r="A7455">
            <v>38687</v>
          </cell>
          <cell r="B7455" t="str">
            <v>Butadiene</v>
          </cell>
          <cell r="C7455" t="str">
            <v>Victoria</v>
          </cell>
          <cell r="D7455" t="str">
            <v>Equistar</v>
          </cell>
          <cell r="E7455">
            <v>0.30624999999999997</v>
          </cell>
          <cell r="F7455">
            <v>7.0000000000000001E-3</v>
          </cell>
          <cell r="G7455" t="str">
            <v>$/lb</v>
          </cell>
          <cell r="H7455">
            <v>16998333.333333332</v>
          </cell>
          <cell r="I7455" t="str">
            <v>US</v>
          </cell>
          <cell r="J7455" t="str">
            <v>Pankey</v>
          </cell>
          <cell r="K7455">
            <v>5324727.916666666</v>
          </cell>
          <cell r="L7455">
            <v>5205739.5833333321</v>
          </cell>
          <cell r="M7455">
            <v>16998333.333333332</v>
          </cell>
        </row>
        <row r="7456">
          <cell r="A7456">
            <v>38687</v>
          </cell>
          <cell r="B7456" t="str">
            <v>Butadiene</v>
          </cell>
          <cell r="C7456" t="str">
            <v>Victoria</v>
          </cell>
          <cell r="D7456" t="str">
            <v>HuntsmanUK</v>
          </cell>
          <cell r="E7456">
            <v>0.30599999999999999</v>
          </cell>
          <cell r="G7456" t="str">
            <v>$/lb</v>
          </cell>
          <cell r="H7456">
            <v>1446666.6666666667</v>
          </cell>
          <cell r="I7456" t="str">
            <v>US</v>
          </cell>
          <cell r="J7456" t="str">
            <v>Pankey</v>
          </cell>
          <cell r="K7456">
            <v>442680</v>
          </cell>
          <cell r="L7456">
            <v>442680</v>
          </cell>
          <cell r="M7456">
            <v>1446666.6666666667</v>
          </cell>
        </row>
        <row r="7457">
          <cell r="A7457">
            <v>38687</v>
          </cell>
          <cell r="B7457" t="str">
            <v>Butadiene</v>
          </cell>
          <cell r="C7457" t="str">
            <v>Victoria</v>
          </cell>
          <cell r="D7457" t="str">
            <v>TPC</v>
          </cell>
          <cell r="E7457">
            <v>0.30624999999999997</v>
          </cell>
          <cell r="F7457">
            <v>7.0000000000000001E-3</v>
          </cell>
          <cell r="G7457" t="str">
            <v>$/lb</v>
          </cell>
          <cell r="H7457">
            <v>5425000</v>
          </cell>
          <cell r="I7457" t="str">
            <v>US</v>
          </cell>
          <cell r="J7457" t="str">
            <v>Pankey</v>
          </cell>
          <cell r="K7457">
            <v>1699381.2499999998</v>
          </cell>
          <cell r="L7457">
            <v>1661406.2499999998</v>
          </cell>
          <cell r="M7457">
            <v>5425000</v>
          </cell>
        </row>
        <row r="7458">
          <cell r="A7458">
            <v>38626</v>
          </cell>
          <cell r="B7458" t="str">
            <v>Ammonia</v>
          </cell>
          <cell r="C7458" t="str">
            <v>Maitland</v>
          </cell>
          <cell r="D7458" t="str">
            <v>Terra</v>
          </cell>
          <cell r="E7458">
            <v>303</v>
          </cell>
          <cell r="G7458" t="str">
            <v>$/MT</v>
          </cell>
          <cell r="H7458">
            <v>3267</v>
          </cell>
          <cell r="I7458" t="str">
            <v>Can</v>
          </cell>
          <cell r="J7458" t="str">
            <v>Pankey</v>
          </cell>
          <cell r="K7458">
            <v>989901</v>
          </cell>
          <cell r="L7458">
            <v>989901</v>
          </cell>
          <cell r="M7458">
            <v>3267</v>
          </cell>
        </row>
        <row r="7459">
          <cell r="A7459">
            <v>38626</v>
          </cell>
          <cell r="B7459" t="str">
            <v>Ammonia</v>
          </cell>
          <cell r="C7459" t="str">
            <v>Sabine</v>
          </cell>
          <cell r="D7459" t="str">
            <v>Terra</v>
          </cell>
          <cell r="E7459">
            <v>252.1973144614748</v>
          </cell>
          <cell r="F7459">
            <v>6</v>
          </cell>
          <cell r="G7459" t="str">
            <v>$/ton</v>
          </cell>
          <cell r="H7459">
            <v>5466.666666666667</v>
          </cell>
          <cell r="I7459" t="str">
            <v>US</v>
          </cell>
          <cell r="J7459" t="str">
            <v>Pankey</v>
          </cell>
          <cell r="K7459">
            <v>1411478.6523893955</v>
          </cell>
          <cell r="L7459">
            <v>1378678.6523893957</v>
          </cell>
          <cell r="M7459">
            <v>4959.2757280194091</v>
          </cell>
        </row>
        <row r="7460">
          <cell r="A7460">
            <v>38626</v>
          </cell>
          <cell r="B7460" t="str">
            <v>Ammonia</v>
          </cell>
          <cell r="C7460" t="str">
            <v>Sabine</v>
          </cell>
          <cell r="D7460" t="str">
            <v>Transammonia</v>
          </cell>
          <cell r="E7460">
            <v>247.66139153950581</v>
          </cell>
          <cell r="F7460">
            <v>14</v>
          </cell>
          <cell r="G7460" t="str">
            <v>$/ton</v>
          </cell>
          <cell r="H7460">
            <v>2733.3333333333335</v>
          </cell>
          <cell r="I7460" t="str">
            <v>US</v>
          </cell>
          <cell r="J7460" t="str">
            <v>Pankey</v>
          </cell>
          <cell r="K7460">
            <v>715207.80354131595</v>
          </cell>
          <cell r="L7460">
            <v>676941.13687464921</v>
          </cell>
          <cell r="M7460">
            <v>2479.6378640097046</v>
          </cell>
        </row>
        <row r="7461">
          <cell r="A7461">
            <v>38626</v>
          </cell>
          <cell r="B7461" t="str">
            <v>Ammonia</v>
          </cell>
          <cell r="C7461" t="str">
            <v>Victoria</v>
          </cell>
          <cell r="D7461" t="str">
            <v>KNC</v>
          </cell>
          <cell r="E7461">
            <v>247.66139153950581</v>
          </cell>
          <cell r="F7461">
            <v>8</v>
          </cell>
          <cell r="G7461" t="str">
            <v>$/ton</v>
          </cell>
          <cell r="H7461">
            <v>25000</v>
          </cell>
          <cell r="I7461" t="str">
            <v>US</v>
          </cell>
          <cell r="J7461" t="str">
            <v>Pankey</v>
          </cell>
          <cell r="K7461">
            <v>6391534.7884876458</v>
          </cell>
          <cell r="L7461">
            <v>6191534.7884876458</v>
          </cell>
          <cell r="M7461">
            <v>22679.614609844855</v>
          </cell>
        </row>
        <row r="7462">
          <cell r="A7462">
            <v>38657</v>
          </cell>
          <cell r="B7462" t="str">
            <v>Ammonia</v>
          </cell>
          <cell r="C7462" t="str">
            <v>Maitland</v>
          </cell>
          <cell r="D7462" t="str">
            <v>Terra</v>
          </cell>
          <cell r="E7462">
            <v>303</v>
          </cell>
          <cell r="G7462" t="str">
            <v>$/MT</v>
          </cell>
          <cell r="H7462">
            <v>3267</v>
          </cell>
          <cell r="I7462" t="str">
            <v>Can</v>
          </cell>
          <cell r="J7462" t="str">
            <v>Pankey</v>
          </cell>
          <cell r="K7462">
            <v>989901</v>
          </cell>
          <cell r="L7462">
            <v>989901</v>
          </cell>
          <cell r="M7462">
            <v>3267</v>
          </cell>
        </row>
        <row r="7463">
          <cell r="A7463">
            <v>38657</v>
          </cell>
          <cell r="B7463" t="str">
            <v>Ammonia</v>
          </cell>
          <cell r="C7463" t="str">
            <v>Sabine</v>
          </cell>
          <cell r="D7463" t="str">
            <v>Terra</v>
          </cell>
          <cell r="E7463">
            <v>252.1973144614748</v>
          </cell>
          <cell r="F7463">
            <v>6</v>
          </cell>
          <cell r="G7463" t="str">
            <v>$/ton</v>
          </cell>
          <cell r="H7463">
            <v>5466.666666666667</v>
          </cell>
          <cell r="I7463" t="str">
            <v>US</v>
          </cell>
          <cell r="J7463" t="str">
            <v>Pankey</v>
          </cell>
          <cell r="K7463">
            <v>1411478.6523893955</v>
          </cell>
          <cell r="L7463">
            <v>1378678.6523893957</v>
          </cell>
          <cell r="M7463">
            <v>4959.2757280194091</v>
          </cell>
        </row>
        <row r="7464">
          <cell r="A7464">
            <v>38657</v>
          </cell>
          <cell r="B7464" t="str">
            <v>Ammonia</v>
          </cell>
          <cell r="C7464" t="str">
            <v>Sabine</v>
          </cell>
          <cell r="D7464" t="str">
            <v>Transammonia</v>
          </cell>
          <cell r="E7464">
            <v>247.66139153950581</v>
          </cell>
          <cell r="F7464">
            <v>14</v>
          </cell>
          <cell r="G7464" t="str">
            <v>$/ton</v>
          </cell>
          <cell r="H7464">
            <v>2733.3333333333335</v>
          </cell>
          <cell r="I7464" t="str">
            <v>US</v>
          </cell>
          <cell r="J7464" t="str">
            <v>Pankey</v>
          </cell>
          <cell r="K7464">
            <v>715207.80354131595</v>
          </cell>
          <cell r="L7464">
            <v>676941.13687464921</v>
          </cell>
          <cell r="M7464">
            <v>2479.6378640097046</v>
          </cell>
        </row>
        <row r="7465">
          <cell r="A7465">
            <v>38657</v>
          </cell>
          <cell r="B7465" t="str">
            <v>Ammonia</v>
          </cell>
          <cell r="C7465" t="str">
            <v>Victoria</v>
          </cell>
          <cell r="D7465" t="str">
            <v>KNC</v>
          </cell>
          <cell r="E7465">
            <v>247.66139153950581</v>
          </cell>
          <cell r="F7465">
            <v>8</v>
          </cell>
          <cell r="G7465" t="str">
            <v>$/ton</v>
          </cell>
          <cell r="H7465">
            <v>25000</v>
          </cell>
          <cell r="I7465" t="str">
            <v>US</v>
          </cell>
          <cell r="J7465" t="str">
            <v>Pankey</v>
          </cell>
          <cell r="K7465">
            <v>6391534.7884876458</v>
          </cell>
          <cell r="L7465">
            <v>6191534.7884876458</v>
          </cell>
          <cell r="M7465">
            <v>22679.614609844855</v>
          </cell>
        </row>
        <row r="7466">
          <cell r="A7466">
            <v>38687</v>
          </cell>
          <cell r="B7466" t="str">
            <v>Ammonia</v>
          </cell>
          <cell r="C7466" t="str">
            <v>Maitland</v>
          </cell>
          <cell r="D7466" t="str">
            <v>Terra</v>
          </cell>
          <cell r="E7466">
            <v>303</v>
          </cell>
          <cell r="G7466" t="str">
            <v>$/MT</v>
          </cell>
          <cell r="H7466">
            <v>3267</v>
          </cell>
          <cell r="I7466" t="str">
            <v>Can</v>
          </cell>
          <cell r="J7466" t="str">
            <v>Pankey</v>
          </cell>
          <cell r="K7466">
            <v>989901</v>
          </cell>
          <cell r="L7466">
            <v>989901</v>
          </cell>
          <cell r="M7466">
            <v>3267</v>
          </cell>
        </row>
        <row r="7467">
          <cell r="A7467">
            <v>38687</v>
          </cell>
          <cell r="B7467" t="str">
            <v>Ammonia</v>
          </cell>
          <cell r="C7467" t="str">
            <v>Sabine</v>
          </cell>
          <cell r="D7467" t="str">
            <v>Terra</v>
          </cell>
          <cell r="E7467">
            <v>252.1973144614748</v>
          </cell>
          <cell r="F7467">
            <v>6</v>
          </cell>
          <cell r="G7467" t="str">
            <v>$/ton</v>
          </cell>
          <cell r="H7467">
            <v>5466.666666666667</v>
          </cell>
          <cell r="I7467" t="str">
            <v>US</v>
          </cell>
          <cell r="J7467" t="str">
            <v>Pankey</v>
          </cell>
          <cell r="K7467">
            <v>1411478.6523893955</v>
          </cell>
          <cell r="L7467">
            <v>1378678.6523893957</v>
          </cell>
          <cell r="M7467">
            <v>4959.2757280194091</v>
          </cell>
        </row>
        <row r="7468">
          <cell r="A7468">
            <v>38687</v>
          </cell>
          <cell r="B7468" t="str">
            <v>Ammonia</v>
          </cell>
          <cell r="C7468" t="str">
            <v>Sabine</v>
          </cell>
          <cell r="D7468" t="str">
            <v>Transammonia</v>
          </cell>
          <cell r="E7468">
            <v>247.66139153950581</v>
          </cell>
          <cell r="F7468">
            <v>14</v>
          </cell>
          <cell r="G7468" t="str">
            <v>$/ton</v>
          </cell>
          <cell r="H7468">
            <v>2733.3333333333335</v>
          </cell>
          <cell r="I7468" t="str">
            <v>US</v>
          </cell>
          <cell r="J7468" t="str">
            <v>Pankey</v>
          </cell>
          <cell r="K7468">
            <v>715207.80354131595</v>
          </cell>
          <cell r="L7468">
            <v>676941.13687464921</v>
          </cell>
          <cell r="M7468">
            <v>2479.6378640097046</v>
          </cell>
        </row>
        <row r="7469">
          <cell r="A7469">
            <v>38687</v>
          </cell>
          <cell r="B7469" t="str">
            <v>Ammonia</v>
          </cell>
          <cell r="C7469" t="str">
            <v>Victoria</v>
          </cell>
          <cell r="D7469" t="str">
            <v>KNC</v>
          </cell>
          <cell r="E7469">
            <v>247.66139153950581</v>
          </cell>
          <cell r="F7469">
            <v>8</v>
          </cell>
          <cell r="G7469" t="str">
            <v>$/ton</v>
          </cell>
          <cell r="H7469">
            <v>25000</v>
          </cell>
          <cell r="I7469" t="str">
            <v>US</v>
          </cell>
          <cell r="J7469" t="str">
            <v>Pankey</v>
          </cell>
          <cell r="K7469">
            <v>6391534.7884876458</v>
          </cell>
          <cell r="L7469">
            <v>6191534.7884876458</v>
          </cell>
          <cell r="M7469">
            <v>22679.614609844855</v>
          </cell>
        </row>
        <row r="7470">
          <cell r="A7470">
            <v>38626</v>
          </cell>
          <cell r="B7470" t="str">
            <v>Cyclohexane</v>
          </cell>
          <cell r="C7470" t="str">
            <v>Sakra</v>
          </cell>
          <cell r="D7470" t="str">
            <v>ExxonMobil</v>
          </cell>
          <cell r="E7470">
            <v>2.9294098045023693</v>
          </cell>
          <cell r="G7470" t="str">
            <v>$/gal</v>
          </cell>
          <cell r="H7470">
            <v>1750000</v>
          </cell>
          <cell r="I7470" t="str">
            <v>Asia</v>
          </cell>
          <cell r="J7470" t="str">
            <v>Singh</v>
          </cell>
          <cell r="K7470">
            <v>5126467.1578791467</v>
          </cell>
          <cell r="L7470">
            <v>5126467.1578791467</v>
          </cell>
          <cell r="M7470">
            <v>1750000</v>
          </cell>
        </row>
        <row r="7471">
          <cell r="A7471">
            <v>38657</v>
          </cell>
          <cell r="B7471" t="str">
            <v>Cyclohexane</v>
          </cell>
          <cell r="C7471" t="str">
            <v>Sakra</v>
          </cell>
          <cell r="D7471" t="str">
            <v>ExxonMobil</v>
          </cell>
          <cell r="E7471">
            <v>2.9035231254231553</v>
          </cell>
          <cell r="G7471" t="str">
            <v>$/gal</v>
          </cell>
          <cell r="H7471">
            <v>1750000</v>
          </cell>
          <cell r="I7471" t="str">
            <v>Asia</v>
          </cell>
          <cell r="J7471" t="str">
            <v>Singh</v>
          </cell>
          <cell r="K7471">
            <v>5081165.4694905216</v>
          </cell>
          <cell r="L7471">
            <v>5081165.4694905216</v>
          </cell>
          <cell r="M7471">
            <v>1750000</v>
          </cell>
        </row>
        <row r="7472">
          <cell r="A7472">
            <v>38687</v>
          </cell>
          <cell r="B7472" t="str">
            <v>Cyclohexane</v>
          </cell>
          <cell r="C7472" t="str">
            <v>Sakra</v>
          </cell>
          <cell r="D7472" t="str">
            <v>ExxonMobil</v>
          </cell>
          <cell r="E7472">
            <v>2.8794014471902507</v>
          </cell>
          <cell r="G7472" t="str">
            <v>$/gal</v>
          </cell>
          <cell r="H7472">
            <v>1750000</v>
          </cell>
          <cell r="I7472" t="str">
            <v>Asia</v>
          </cell>
          <cell r="J7472" t="str">
            <v>Singh</v>
          </cell>
          <cell r="K7472">
            <v>5038952.5325829387</v>
          </cell>
          <cell r="L7472">
            <v>5038952.5325829387</v>
          </cell>
          <cell r="M7472">
            <v>1750000</v>
          </cell>
        </row>
        <row r="7473">
          <cell r="A7473">
            <v>38626</v>
          </cell>
          <cell r="B7473" t="str">
            <v>Cyclohexane</v>
          </cell>
          <cell r="C7473" t="str">
            <v>Wilton</v>
          </cell>
          <cell r="D7473" t="str">
            <v>Chevron</v>
          </cell>
          <cell r="E7473">
            <v>846.6300104723548</v>
          </cell>
          <cell r="G7473" t="str">
            <v>€/MT</v>
          </cell>
          <cell r="H7473">
            <v>5461.7362371445743</v>
          </cell>
          <cell r="I7473" t="str">
            <v>Euro</v>
          </cell>
          <cell r="J7473" t="str">
            <v>Culliford</v>
          </cell>
          <cell r="K7473">
            <v>5582177.0717962272</v>
          </cell>
          <cell r="L7473">
            <v>5582177.0717962282</v>
          </cell>
          <cell r="M7473">
            <v>1838312.0165509814</v>
          </cell>
        </row>
        <row r="7474">
          <cell r="A7474">
            <v>38657</v>
          </cell>
          <cell r="B7474" t="str">
            <v>Cyclohexane</v>
          </cell>
          <cell r="C7474" t="str">
            <v>Wilton</v>
          </cell>
          <cell r="D7474" t="str">
            <v>Chevron</v>
          </cell>
          <cell r="E7474">
            <v>839.07076008131867</v>
          </cell>
          <cell r="G7474" t="str">
            <v>€/MT</v>
          </cell>
          <cell r="H7474">
            <v>5461.7362371445743</v>
          </cell>
          <cell r="I7474" t="str">
            <v>Euro</v>
          </cell>
          <cell r="J7474" t="str">
            <v>Culliford</v>
          </cell>
          <cell r="K7474">
            <v>5532335.8499037204</v>
          </cell>
          <cell r="L7474">
            <v>5532335.8499037204</v>
          </cell>
          <cell r="M7474">
            <v>1838312.0165509814</v>
          </cell>
        </row>
        <row r="7475">
          <cell r="A7475">
            <v>38687</v>
          </cell>
          <cell r="B7475" t="str">
            <v>Cyclohexane</v>
          </cell>
          <cell r="C7475" t="str">
            <v>Wilton</v>
          </cell>
          <cell r="D7475" t="str">
            <v>Chevron</v>
          </cell>
          <cell r="E7475">
            <v>832.02691312603486</v>
          </cell>
          <cell r="G7475" t="str">
            <v>€/MT</v>
          </cell>
          <cell r="H7475">
            <v>5461.7362371445743</v>
          </cell>
          <cell r="I7475" t="str">
            <v>Euro</v>
          </cell>
          <cell r="J7475" t="str">
            <v>Culliford</v>
          </cell>
          <cell r="K7475">
            <v>5485892.8931402462</v>
          </cell>
          <cell r="L7475">
            <v>5485892.8931402471</v>
          </cell>
          <cell r="M7475">
            <v>1838312.0165509814</v>
          </cell>
        </row>
        <row r="7476">
          <cell r="A7476">
            <v>38626</v>
          </cell>
          <cell r="B7476" t="str">
            <v>Cyclohexane</v>
          </cell>
          <cell r="C7476" t="str">
            <v>Wilton</v>
          </cell>
          <cell r="D7476" t="str">
            <v>HuntsmanUK</v>
          </cell>
          <cell r="E7476">
            <v>846.6300104723548</v>
          </cell>
          <cell r="G7476" t="str">
            <v>€/MT</v>
          </cell>
          <cell r="H7476">
            <v>5461.7362371445743</v>
          </cell>
          <cell r="I7476" t="str">
            <v>Euro</v>
          </cell>
          <cell r="J7476" t="str">
            <v>Culliford</v>
          </cell>
          <cell r="K7476">
            <v>5582177.0717962272</v>
          </cell>
          <cell r="L7476">
            <v>5582177.0717962282</v>
          </cell>
          <cell r="M7476">
            <v>1838312.0165509814</v>
          </cell>
        </row>
        <row r="7477">
          <cell r="A7477">
            <v>38657</v>
          </cell>
          <cell r="B7477" t="str">
            <v>Cyclohexane</v>
          </cell>
          <cell r="C7477" t="str">
            <v>Wilton</v>
          </cell>
          <cell r="D7477" t="str">
            <v>HuntsmanUK</v>
          </cell>
          <cell r="E7477">
            <v>839.07076008131867</v>
          </cell>
          <cell r="G7477" t="str">
            <v>€/MT</v>
          </cell>
          <cell r="H7477">
            <v>5461.7362371445743</v>
          </cell>
          <cell r="I7477" t="str">
            <v>Euro</v>
          </cell>
          <cell r="J7477" t="str">
            <v>Culliford</v>
          </cell>
          <cell r="K7477">
            <v>5532335.8499037204</v>
          </cell>
          <cell r="L7477">
            <v>5532335.8499037204</v>
          </cell>
          <cell r="M7477">
            <v>1838312.0165509814</v>
          </cell>
        </row>
        <row r="7478">
          <cell r="A7478">
            <v>38687</v>
          </cell>
          <cell r="B7478" t="str">
            <v>Cyclohexane</v>
          </cell>
          <cell r="C7478" t="str">
            <v>Wilton</v>
          </cell>
          <cell r="D7478" t="str">
            <v>HuntsmanUK</v>
          </cell>
          <cell r="E7478">
            <v>832.02691312603486</v>
          </cell>
          <cell r="G7478" t="str">
            <v>€/MT</v>
          </cell>
          <cell r="H7478">
            <v>5461.7362371445743</v>
          </cell>
          <cell r="I7478" t="str">
            <v>Euro</v>
          </cell>
          <cell r="J7478" t="str">
            <v>Culliford</v>
          </cell>
          <cell r="K7478">
            <v>5485892.8931402462</v>
          </cell>
          <cell r="L7478">
            <v>5485892.8931402471</v>
          </cell>
          <cell r="M7478">
            <v>1838312.0165509814</v>
          </cell>
        </row>
        <row r="7479">
          <cell r="A7479">
            <v>38231</v>
          </cell>
          <cell r="B7479" t="str">
            <v>MEG</v>
          </cell>
          <cell r="C7479" t="str">
            <v>Gersthofen</v>
          </cell>
          <cell r="D7479" t="str">
            <v>Shell</v>
          </cell>
          <cell r="E7479">
            <v>666</v>
          </cell>
          <cell r="F7479">
            <v>0</v>
          </cell>
          <cell r="G7479" t="str">
            <v>€/MT</v>
          </cell>
          <cell r="H7479">
            <v>6199</v>
          </cell>
          <cell r="I7479" t="str">
            <v>Euro</v>
          </cell>
          <cell r="J7479" t="str">
            <v>Princen</v>
          </cell>
          <cell r="K7479">
            <v>4983966.2448000005</v>
          </cell>
          <cell r="L7479">
            <v>4983966.2448000005</v>
          </cell>
          <cell r="M7479">
            <v>6199</v>
          </cell>
        </row>
        <row r="7480">
          <cell r="A7480">
            <v>38261</v>
          </cell>
          <cell r="B7480" t="str">
            <v>MEG</v>
          </cell>
          <cell r="C7480" t="str">
            <v>Gersthofen</v>
          </cell>
          <cell r="D7480" t="str">
            <v>Shell</v>
          </cell>
          <cell r="E7480">
            <v>755</v>
          </cell>
          <cell r="F7480">
            <v>0</v>
          </cell>
          <cell r="G7480" t="str">
            <v>€/MT</v>
          </cell>
          <cell r="H7480">
            <v>6400</v>
          </cell>
          <cell r="I7480" t="str">
            <v>Euro</v>
          </cell>
          <cell r="J7480" t="str">
            <v>Princen</v>
          </cell>
          <cell r="K7480">
            <v>5833190.4000000004</v>
          </cell>
          <cell r="L7480">
            <v>5833190.4000000004</v>
          </cell>
          <cell r="M7480">
            <v>6400</v>
          </cell>
        </row>
        <row r="7481">
          <cell r="A7481">
            <v>38292</v>
          </cell>
          <cell r="B7481" t="str">
            <v>MEG</v>
          </cell>
          <cell r="C7481" t="str">
            <v>Gersthofen</v>
          </cell>
          <cell r="D7481" t="str">
            <v>Shell</v>
          </cell>
          <cell r="E7481">
            <v>755</v>
          </cell>
          <cell r="F7481">
            <v>0</v>
          </cell>
          <cell r="G7481" t="str">
            <v>€/MT</v>
          </cell>
          <cell r="H7481">
            <v>7000</v>
          </cell>
          <cell r="I7481" t="str">
            <v>Euro</v>
          </cell>
          <cell r="J7481" t="str">
            <v>Princen</v>
          </cell>
          <cell r="K7481">
            <v>6380052</v>
          </cell>
          <cell r="L7481">
            <v>6380052</v>
          </cell>
          <cell r="M7481">
            <v>7000</v>
          </cell>
        </row>
        <row r="7482">
          <cell r="A7482">
            <v>38322</v>
          </cell>
          <cell r="B7482" t="str">
            <v>MEG</v>
          </cell>
          <cell r="C7482" t="str">
            <v>Gersthofen</v>
          </cell>
          <cell r="D7482" t="str">
            <v>Shell</v>
          </cell>
          <cell r="E7482">
            <v>755</v>
          </cell>
          <cell r="F7482">
            <v>0</v>
          </cell>
          <cell r="G7482" t="str">
            <v>€/MT</v>
          </cell>
          <cell r="H7482">
            <v>7300</v>
          </cell>
          <cell r="I7482" t="str">
            <v>Euro</v>
          </cell>
          <cell r="J7482" t="str">
            <v>Princen</v>
          </cell>
          <cell r="K7482">
            <v>6653482.7999999998</v>
          </cell>
          <cell r="L7482">
            <v>6653482.8000000007</v>
          </cell>
          <cell r="M7482">
            <v>7300</v>
          </cell>
        </row>
        <row r="7483">
          <cell r="A7483">
            <v>38353</v>
          </cell>
          <cell r="B7483" t="str">
            <v>MEG</v>
          </cell>
          <cell r="C7483" t="str">
            <v>Gersthofen</v>
          </cell>
          <cell r="D7483" t="str">
            <v>Shell</v>
          </cell>
          <cell r="E7483">
            <v>786.7</v>
          </cell>
          <cell r="F7483">
            <v>0</v>
          </cell>
          <cell r="G7483" t="str">
            <v>€/MT</v>
          </cell>
          <cell r="H7483">
            <v>500</v>
          </cell>
          <cell r="I7483" t="str">
            <v>Euro</v>
          </cell>
          <cell r="J7483" t="str">
            <v>Princen</v>
          </cell>
          <cell r="K7483">
            <v>474852.12000000005</v>
          </cell>
          <cell r="L7483">
            <v>474852.12</v>
          </cell>
          <cell r="M7483">
            <v>500</v>
          </cell>
        </row>
        <row r="7484">
          <cell r="A7484">
            <v>38384</v>
          </cell>
          <cell r="B7484" t="str">
            <v>MEG</v>
          </cell>
          <cell r="C7484" t="str">
            <v>Gersthofen</v>
          </cell>
          <cell r="D7484" t="str">
            <v>Shell</v>
          </cell>
          <cell r="E7484">
            <v>786.7</v>
          </cell>
          <cell r="F7484">
            <v>0</v>
          </cell>
          <cell r="G7484" t="str">
            <v>€/MT</v>
          </cell>
          <cell r="H7484">
            <v>500</v>
          </cell>
          <cell r="I7484" t="str">
            <v>Euro</v>
          </cell>
          <cell r="J7484" t="str">
            <v>Princen</v>
          </cell>
          <cell r="K7484">
            <v>474852.12000000005</v>
          </cell>
          <cell r="L7484">
            <v>474852.12</v>
          </cell>
          <cell r="M7484">
            <v>500</v>
          </cell>
        </row>
        <row r="7485">
          <cell r="A7485">
            <v>38412</v>
          </cell>
          <cell r="B7485" t="str">
            <v>MEG</v>
          </cell>
          <cell r="C7485" t="str">
            <v>Gersthofen</v>
          </cell>
          <cell r="D7485" t="str">
            <v>Shell</v>
          </cell>
          <cell r="E7485">
            <v>786.7</v>
          </cell>
          <cell r="F7485">
            <v>0</v>
          </cell>
          <cell r="G7485" t="str">
            <v>€/MT</v>
          </cell>
          <cell r="H7485">
            <v>500</v>
          </cell>
          <cell r="I7485" t="str">
            <v>Euro</v>
          </cell>
          <cell r="J7485" t="str">
            <v>Princen</v>
          </cell>
          <cell r="K7485">
            <v>474852.12000000005</v>
          </cell>
          <cell r="L7485">
            <v>474852.12</v>
          </cell>
          <cell r="M7485">
            <v>500</v>
          </cell>
        </row>
        <row r="7486">
          <cell r="A7486">
            <v>38443</v>
          </cell>
          <cell r="B7486" t="str">
            <v>MEG</v>
          </cell>
          <cell r="C7486" t="str">
            <v>Gersthofen</v>
          </cell>
          <cell r="D7486" t="str">
            <v>Shell</v>
          </cell>
          <cell r="E7486">
            <v>774.3</v>
          </cell>
          <cell r="F7486">
            <v>0</v>
          </cell>
          <cell r="G7486" t="str">
            <v>€/MT</v>
          </cell>
          <cell r="H7486">
            <v>500</v>
          </cell>
          <cell r="I7486" t="str">
            <v>Euro</v>
          </cell>
          <cell r="J7486" t="str">
            <v>Princen</v>
          </cell>
          <cell r="K7486">
            <v>467367.48</v>
          </cell>
          <cell r="L7486">
            <v>467367.48000000004</v>
          </cell>
          <cell r="M7486">
            <v>500</v>
          </cell>
        </row>
        <row r="7487">
          <cell r="A7487">
            <v>38473</v>
          </cell>
          <cell r="B7487" t="str">
            <v>MEG</v>
          </cell>
          <cell r="C7487" t="str">
            <v>Gersthofen</v>
          </cell>
          <cell r="D7487" t="str">
            <v>Shell</v>
          </cell>
          <cell r="E7487">
            <v>774.3</v>
          </cell>
          <cell r="F7487">
            <v>0</v>
          </cell>
          <cell r="G7487" t="str">
            <v>€/MT</v>
          </cell>
          <cell r="H7487">
            <v>500</v>
          </cell>
          <cell r="I7487" t="str">
            <v>Euro</v>
          </cell>
          <cell r="J7487" t="str">
            <v>Princen</v>
          </cell>
          <cell r="K7487">
            <v>467367.48</v>
          </cell>
          <cell r="L7487">
            <v>467367.48000000004</v>
          </cell>
          <cell r="M7487">
            <v>500</v>
          </cell>
        </row>
        <row r="7488">
          <cell r="A7488">
            <v>38504</v>
          </cell>
          <cell r="B7488" t="str">
            <v>MEG</v>
          </cell>
          <cell r="C7488" t="str">
            <v>Gersthofen</v>
          </cell>
          <cell r="D7488" t="str">
            <v>Shell</v>
          </cell>
          <cell r="E7488">
            <v>774.3</v>
          </cell>
          <cell r="F7488">
            <v>0</v>
          </cell>
          <cell r="G7488" t="str">
            <v>€/MT</v>
          </cell>
          <cell r="H7488">
            <v>500</v>
          </cell>
          <cell r="I7488" t="str">
            <v>Euro</v>
          </cell>
          <cell r="J7488" t="str">
            <v>Princen</v>
          </cell>
          <cell r="K7488">
            <v>467367.48</v>
          </cell>
          <cell r="L7488">
            <v>467367.48000000004</v>
          </cell>
          <cell r="M7488">
            <v>500</v>
          </cell>
        </row>
        <row r="7489">
          <cell r="A7489">
            <v>38534</v>
          </cell>
          <cell r="B7489" t="str">
            <v>MEG</v>
          </cell>
          <cell r="C7489" t="str">
            <v>Gersthofen</v>
          </cell>
          <cell r="D7489" t="str">
            <v>Shell</v>
          </cell>
          <cell r="E7489">
            <v>749.5</v>
          </cell>
          <cell r="F7489">
            <v>0</v>
          </cell>
          <cell r="G7489" t="str">
            <v>€/MT</v>
          </cell>
          <cell r="H7489">
            <v>500</v>
          </cell>
          <cell r="I7489" t="str">
            <v>Euro</v>
          </cell>
          <cell r="J7489" t="str">
            <v>Princen</v>
          </cell>
          <cell r="K7489">
            <v>452398.2</v>
          </cell>
          <cell r="L7489">
            <v>452398.2</v>
          </cell>
          <cell r="M7489">
            <v>500</v>
          </cell>
        </row>
        <row r="7490">
          <cell r="A7490">
            <v>38565</v>
          </cell>
          <cell r="B7490" t="str">
            <v>MEG</v>
          </cell>
          <cell r="C7490" t="str">
            <v>Gersthofen</v>
          </cell>
          <cell r="D7490" t="str">
            <v>Shell</v>
          </cell>
          <cell r="E7490">
            <v>749.5</v>
          </cell>
          <cell r="F7490">
            <v>0</v>
          </cell>
          <cell r="G7490" t="str">
            <v>€/MT</v>
          </cell>
          <cell r="H7490">
            <v>500</v>
          </cell>
          <cell r="I7490" t="str">
            <v>Euro</v>
          </cell>
          <cell r="J7490" t="str">
            <v>Princen</v>
          </cell>
          <cell r="K7490">
            <v>452398.2</v>
          </cell>
          <cell r="L7490">
            <v>452398.2</v>
          </cell>
          <cell r="M7490">
            <v>500</v>
          </cell>
        </row>
        <row r="7491">
          <cell r="A7491">
            <v>38596</v>
          </cell>
          <cell r="B7491" t="str">
            <v>MEG</v>
          </cell>
          <cell r="C7491" t="str">
            <v>Gersthofen</v>
          </cell>
          <cell r="D7491" t="str">
            <v>Shell</v>
          </cell>
          <cell r="E7491">
            <v>749.5</v>
          </cell>
          <cell r="F7491">
            <v>0</v>
          </cell>
          <cell r="G7491" t="str">
            <v>€/MT</v>
          </cell>
          <cell r="H7491">
            <v>500</v>
          </cell>
          <cell r="I7491" t="str">
            <v>Euro</v>
          </cell>
          <cell r="J7491" t="str">
            <v>Princen</v>
          </cell>
          <cell r="K7491">
            <v>452398.2</v>
          </cell>
          <cell r="L7491">
            <v>452398.2</v>
          </cell>
          <cell r="M7491">
            <v>500</v>
          </cell>
        </row>
        <row r="7492">
          <cell r="A7492">
            <v>38626</v>
          </cell>
          <cell r="B7492" t="str">
            <v>MEG</v>
          </cell>
          <cell r="C7492" t="str">
            <v>Gersthofen</v>
          </cell>
          <cell r="D7492" t="str">
            <v>Shell</v>
          </cell>
          <cell r="E7492">
            <v>780.5</v>
          </cell>
          <cell r="F7492">
            <v>0</v>
          </cell>
          <cell r="G7492" t="str">
            <v>€/MT</v>
          </cell>
          <cell r="H7492">
            <v>500</v>
          </cell>
          <cell r="I7492" t="str">
            <v>Euro</v>
          </cell>
          <cell r="J7492" t="str">
            <v>Princen</v>
          </cell>
          <cell r="K7492">
            <v>471109.8</v>
          </cell>
          <cell r="L7492">
            <v>471109.80000000005</v>
          </cell>
          <cell r="M7492">
            <v>500</v>
          </cell>
        </row>
        <row r="7493">
          <cell r="A7493">
            <v>38657</v>
          </cell>
          <cell r="B7493" t="str">
            <v>MEG</v>
          </cell>
          <cell r="C7493" t="str">
            <v>Gersthofen</v>
          </cell>
          <cell r="D7493" t="str">
            <v>Shell</v>
          </cell>
          <cell r="E7493">
            <v>780.5</v>
          </cell>
          <cell r="F7493">
            <v>0</v>
          </cell>
          <cell r="G7493" t="str">
            <v>€/MT</v>
          </cell>
          <cell r="H7493">
            <v>500</v>
          </cell>
          <cell r="I7493" t="str">
            <v>Euro</v>
          </cell>
          <cell r="J7493" t="str">
            <v>Princen</v>
          </cell>
          <cell r="K7493">
            <v>471109.8</v>
          </cell>
          <cell r="L7493">
            <v>471109.80000000005</v>
          </cell>
          <cell r="M7493">
            <v>500</v>
          </cell>
        </row>
        <row r="7494">
          <cell r="A7494">
            <v>38687</v>
          </cell>
          <cell r="B7494" t="str">
            <v>MEG</v>
          </cell>
          <cell r="C7494" t="str">
            <v>Gersthofen</v>
          </cell>
          <cell r="D7494" t="str">
            <v>Shell</v>
          </cell>
          <cell r="E7494">
            <v>780.5</v>
          </cell>
          <cell r="F7494">
            <v>0</v>
          </cell>
          <cell r="G7494" t="str">
            <v>€/MT</v>
          </cell>
          <cell r="H7494">
            <v>500</v>
          </cell>
          <cell r="I7494" t="str">
            <v>Euro</v>
          </cell>
          <cell r="J7494" t="str">
            <v>Princen</v>
          </cell>
          <cell r="K7494">
            <v>471109.8</v>
          </cell>
          <cell r="L7494">
            <v>471109.80000000005</v>
          </cell>
          <cell r="M7494">
            <v>500</v>
          </cell>
        </row>
        <row r="7495">
          <cell r="A7495">
            <v>38353</v>
          </cell>
          <cell r="B7495" t="str">
            <v>Paraxylene</v>
          </cell>
          <cell r="C7495" t="str">
            <v>Gersthofen</v>
          </cell>
          <cell r="D7495" t="str">
            <v>BPAMoco</v>
          </cell>
          <cell r="E7495">
            <v>733.75</v>
          </cell>
          <cell r="F7495">
            <v>34</v>
          </cell>
          <cell r="G7495" t="str">
            <v>€/MT</v>
          </cell>
          <cell r="H7495">
            <v>3000</v>
          </cell>
          <cell r="I7495" t="str">
            <v>Euro</v>
          </cell>
          <cell r="J7495" t="str">
            <v>Eden</v>
          </cell>
          <cell r="K7495">
            <v>2780483.4</v>
          </cell>
          <cell r="L7495">
            <v>2657349</v>
          </cell>
          <cell r="M7495">
            <v>3000</v>
          </cell>
        </row>
        <row r="7496">
          <cell r="A7496">
            <v>38384</v>
          </cell>
          <cell r="B7496" t="str">
            <v>Paraxylene</v>
          </cell>
          <cell r="C7496" t="str">
            <v>Gersthofen</v>
          </cell>
          <cell r="D7496" t="str">
            <v>BPAMoco</v>
          </cell>
          <cell r="E7496">
            <v>738.625</v>
          </cell>
          <cell r="F7496">
            <v>34</v>
          </cell>
          <cell r="G7496" t="str">
            <v>€/MT</v>
          </cell>
          <cell r="H7496">
            <v>3000</v>
          </cell>
          <cell r="I7496" t="str">
            <v>Euro</v>
          </cell>
          <cell r="J7496" t="str">
            <v>Eden</v>
          </cell>
          <cell r="K7496">
            <v>2798138.7</v>
          </cell>
          <cell r="L7496">
            <v>2675004.3000000003</v>
          </cell>
          <cell r="M7496">
            <v>3000</v>
          </cell>
        </row>
        <row r="7497">
          <cell r="A7497">
            <v>38412</v>
          </cell>
          <cell r="B7497" t="str">
            <v>Paraxylene</v>
          </cell>
          <cell r="C7497" t="str">
            <v>Gersthofen</v>
          </cell>
          <cell r="D7497" t="str">
            <v>BPAMoco</v>
          </cell>
          <cell r="E7497">
            <v>743.5</v>
          </cell>
          <cell r="F7497">
            <v>34</v>
          </cell>
          <cell r="G7497" t="str">
            <v>€/MT</v>
          </cell>
          <cell r="H7497">
            <v>3000</v>
          </cell>
          <cell r="I7497" t="str">
            <v>Euro</v>
          </cell>
          <cell r="J7497" t="str">
            <v>Eden</v>
          </cell>
          <cell r="K7497">
            <v>2815794</v>
          </cell>
          <cell r="L7497">
            <v>2692659.6</v>
          </cell>
          <cell r="M7497">
            <v>3000</v>
          </cell>
        </row>
        <row r="7498">
          <cell r="A7498">
            <v>38443</v>
          </cell>
          <cell r="B7498" t="str">
            <v>Paraxylene</v>
          </cell>
          <cell r="C7498" t="str">
            <v>Gersthofen</v>
          </cell>
          <cell r="D7498" t="str">
            <v>BPAMoco</v>
          </cell>
          <cell r="E7498">
            <v>777.625</v>
          </cell>
          <cell r="F7498">
            <v>34</v>
          </cell>
          <cell r="G7498" t="str">
            <v>€/MT</v>
          </cell>
          <cell r="H7498">
            <v>3000</v>
          </cell>
          <cell r="I7498" t="str">
            <v>Euro</v>
          </cell>
          <cell r="J7498" t="str">
            <v>Eden</v>
          </cell>
          <cell r="K7498">
            <v>2939381.1</v>
          </cell>
          <cell r="L7498">
            <v>2816246.7</v>
          </cell>
          <cell r="M7498">
            <v>3000</v>
          </cell>
        </row>
        <row r="7499">
          <cell r="A7499">
            <v>38473</v>
          </cell>
          <cell r="B7499" t="str">
            <v>Paraxylene</v>
          </cell>
          <cell r="C7499" t="str">
            <v>Gersthofen</v>
          </cell>
          <cell r="D7499" t="str">
            <v>BPAMoco</v>
          </cell>
          <cell r="E7499">
            <v>777.625</v>
          </cell>
          <cell r="F7499">
            <v>34</v>
          </cell>
          <cell r="G7499" t="str">
            <v>€/MT</v>
          </cell>
          <cell r="H7499">
            <v>3000</v>
          </cell>
          <cell r="I7499" t="str">
            <v>Euro</v>
          </cell>
          <cell r="J7499" t="str">
            <v>Eden</v>
          </cell>
          <cell r="K7499">
            <v>2939381.1</v>
          </cell>
          <cell r="L7499">
            <v>2816246.7</v>
          </cell>
          <cell r="M7499">
            <v>3000</v>
          </cell>
        </row>
        <row r="7500">
          <cell r="A7500">
            <v>38504</v>
          </cell>
          <cell r="B7500" t="str">
            <v>Paraxylene</v>
          </cell>
          <cell r="C7500" t="str">
            <v>Gersthofen</v>
          </cell>
          <cell r="D7500" t="str">
            <v>BPAMoco</v>
          </cell>
          <cell r="E7500">
            <v>772.75</v>
          </cell>
          <cell r="F7500">
            <v>34</v>
          </cell>
          <cell r="G7500" t="str">
            <v>€/MT</v>
          </cell>
          <cell r="H7500">
            <v>3000</v>
          </cell>
          <cell r="I7500" t="str">
            <v>Euro</v>
          </cell>
          <cell r="J7500" t="str">
            <v>Eden</v>
          </cell>
          <cell r="K7500">
            <v>2921725.8000000003</v>
          </cell>
          <cell r="L7500">
            <v>2798591.4</v>
          </cell>
          <cell r="M7500">
            <v>3000</v>
          </cell>
        </row>
        <row r="7501">
          <cell r="A7501">
            <v>38534</v>
          </cell>
          <cell r="B7501" t="str">
            <v>Paraxylene</v>
          </cell>
          <cell r="C7501" t="str">
            <v>Gersthofen</v>
          </cell>
          <cell r="D7501" t="str">
            <v>BPAMoco</v>
          </cell>
          <cell r="E7501">
            <v>763</v>
          </cell>
          <cell r="F7501">
            <v>34</v>
          </cell>
          <cell r="G7501" t="str">
            <v>€/MT</v>
          </cell>
          <cell r="H7501">
            <v>3000</v>
          </cell>
          <cell r="I7501" t="str">
            <v>Euro</v>
          </cell>
          <cell r="J7501" t="str">
            <v>Eden</v>
          </cell>
          <cell r="K7501">
            <v>2886415.2</v>
          </cell>
          <cell r="L7501">
            <v>2763280.8000000003</v>
          </cell>
          <cell r="M7501">
            <v>3000</v>
          </cell>
        </row>
        <row r="7502">
          <cell r="A7502">
            <v>38565</v>
          </cell>
          <cell r="B7502" t="str">
            <v>Paraxylene</v>
          </cell>
          <cell r="C7502" t="str">
            <v>Gersthofen</v>
          </cell>
          <cell r="D7502" t="str">
            <v>BPAMoco</v>
          </cell>
          <cell r="E7502">
            <v>763</v>
          </cell>
          <cell r="F7502">
            <v>34</v>
          </cell>
          <cell r="G7502" t="str">
            <v>€/MT</v>
          </cell>
          <cell r="H7502">
            <v>3000</v>
          </cell>
          <cell r="I7502" t="str">
            <v>Euro</v>
          </cell>
          <cell r="J7502" t="str">
            <v>Eden</v>
          </cell>
          <cell r="K7502">
            <v>2886415.2</v>
          </cell>
          <cell r="L7502">
            <v>2763280.8000000003</v>
          </cell>
          <cell r="M7502">
            <v>3000</v>
          </cell>
        </row>
        <row r="7503">
          <cell r="A7503">
            <v>38596</v>
          </cell>
          <cell r="B7503" t="str">
            <v>Paraxylene</v>
          </cell>
          <cell r="C7503" t="str">
            <v>Gersthofen</v>
          </cell>
          <cell r="D7503" t="str">
            <v>BPAMoco</v>
          </cell>
          <cell r="E7503">
            <v>763</v>
          </cell>
          <cell r="F7503">
            <v>34</v>
          </cell>
          <cell r="G7503" t="str">
            <v>€/MT</v>
          </cell>
          <cell r="H7503">
            <v>3000</v>
          </cell>
          <cell r="I7503" t="str">
            <v>Euro</v>
          </cell>
          <cell r="J7503" t="str">
            <v>Eden</v>
          </cell>
          <cell r="K7503">
            <v>2886415.2</v>
          </cell>
          <cell r="L7503">
            <v>2763280.8000000003</v>
          </cell>
          <cell r="M7503">
            <v>3000</v>
          </cell>
        </row>
        <row r="7504">
          <cell r="A7504">
            <v>38626</v>
          </cell>
          <cell r="B7504" t="str">
            <v>Paraxylene</v>
          </cell>
          <cell r="C7504" t="str">
            <v>Gersthofen</v>
          </cell>
          <cell r="D7504" t="str">
            <v>BPAMoco</v>
          </cell>
          <cell r="E7504">
            <v>743.5</v>
          </cell>
          <cell r="F7504">
            <v>34</v>
          </cell>
          <cell r="G7504" t="str">
            <v>€/MT</v>
          </cell>
          <cell r="H7504">
            <v>3000</v>
          </cell>
          <cell r="I7504" t="str">
            <v>Euro</v>
          </cell>
          <cell r="J7504" t="str">
            <v>Eden</v>
          </cell>
          <cell r="K7504">
            <v>2815794</v>
          </cell>
          <cell r="L7504">
            <v>2692659.6</v>
          </cell>
          <cell r="M7504">
            <v>3000</v>
          </cell>
        </row>
        <row r="7505">
          <cell r="A7505">
            <v>38657</v>
          </cell>
          <cell r="B7505" t="str">
            <v>Paraxylene</v>
          </cell>
          <cell r="C7505" t="str">
            <v>Gersthofen</v>
          </cell>
          <cell r="D7505" t="str">
            <v>BPAMoco</v>
          </cell>
          <cell r="E7505">
            <v>743.5</v>
          </cell>
          <cell r="F7505">
            <v>34</v>
          </cell>
          <cell r="G7505" t="str">
            <v>€/MT</v>
          </cell>
          <cell r="H7505">
            <v>3000</v>
          </cell>
          <cell r="I7505" t="str">
            <v>Euro</v>
          </cell>
          <cell r="J7505" t="str">
            <v>Eden</v>
          </cell>
          <cell r="K7505">
            <v>2815794</v>
          </cell>
          <cell r="L7505">
            <v>2692659.6</v>
          </cell>
          <cell r="M7505">
            <v>3000</v>
          </cell>
        </row>
        <row r="7506">
          <cell r="A7506">
            <v>38687</v>
          </cell>
          <cell r="B7506" t="str">
            <v>Paraxylene</v>
          </cell>
          <cell r="C7506" t="str">
            <v>Gersthofen</v>
          </cell>
          <cell r="D7506" t="str">
            <v>BPAMoco</v>
          </cell>
          <cell r="E7506">
            <v>743.5</v>
          </cell>
          <cell r="F7506">
            <v>34</v>
          </cell>
          <cell r="G7506" t="str">
            <v>€/MT</v>
          </cell>
          <cell r="H7506">
            <v>3000</v>
          </cell>
          <cell r="I7506" t="str">
            <v>Euro</v>
          </cell>
          <cell r="J7506" t="str">
            <v>Eden</v>
          </cell>
          <cell r="K7506">
            <v>2815794</v>
          </cell>
          <cell r="L7506">
            <v>2692659.6</v>
          </cell>
          <cell r="M7506">
            <v>3000</v>
          </cell>
        </row>
        <row r="7507">
          <cell r="A7507">
            <v>38353</v>
          </cell>
          <cell r="B7507" t="str">
            <v>Paraxylene</v>
          </cell>
          <cell r="C7507" t="str">
            <v>Offenbach</v>
          </cell>
          <cell r="D7507" t="str">
            <v>ExxonMobil</v>
          </cell>
          <cell r="E7507">
            <v>721.9</v>
          </cell>
          <cell r="F7507">
            <v>12</v>
          </cell>
          <cell r="G7507" t="str">
            <v>€/MT</v>
          </cell>
          <cell r="H7507">
            <v>3000</v>
          </cell>
          <cell r="I7507" t="str">
            <v>Euro</v>
          </cell>
          <cell r="J7507" t="str">
            <v>Eden</v>
          </cell>
          <cell r="K7507">
            <v>2657892.2399999998</v>
          </cell>
          <cell r="L7507">
            <v>2614433.04</v>
          </cell>
          <cell r="M7507">
            <v>3000</v>
          </cell>
        </row>
        <row r="7508">
          <cell r="A7508">
            <v>38384</v>
          </cell>
          <cell r="B7508" t="str">
            <v>Paraxylene</v>
          </cell>
          <cell r="C7508" t="str">
            <v>Offenbach</v>
          </cell>
          <cell r="D7508" t="str">
            <v>ExxonMobil</v>
          </cell>
          <cell r="E7508">
            <v>726.75</v>
          </cell>
          <cell r="F7508">
            <v>12</v>
          </cell>
          <cell r="G7508" t="str">
            <v>€/MT</v>
          </cell>
          <cell r="H7508">
            <v>3000</v>
          </cell>
          <cell r="I7508" t="str">
            <v>Euro</v>
          </cell>
          <cell r="J7508" t="str">
            <v>Eden</v>
          </cell>
          <cell r="K7508">
            <v>2675457</v>
          </cell>
          <cell r="L7508">
            <v>2631997.8000000003</v>
          </cell>
          <cell r="M7508">
            <v>3000</v>
          </cell>
        </row>
        <row r="7509">
          <cell r="A7509">
            <v>38412</v>
          </cell>
          <cell r="B7509" t="str">
            <v>Paraxylene</v>
          </cell>
          <cell r="C7509" t="str">
            <v>Offenbach</v>
          </cell>
          <cell r="D7509" t="str">
            <v>ExxonMobil</v>
          </cell>
          <cell r="E7509">
            <v>731.6</v>
          </cell>
          <cell r="F7509">
            <v>12</v>
          </cell>
          <cell r="G7509" t="str">
            <v>€/MT</v>
          </cell>
          <cell r="H7509">
            <v>3000</v>
          </cell>
          <cell r="I7509" t="str">
            <v>Euro</v>
          </cell>
          <cell r="J7509" t="str">
            <v>Eden</v>
          </cell>
          <cell r="K7509">
            <v>2693021.7600000002</v>
          </cell>
          <cell r="L7509">
            <v>2649562.56</v>
          </cell>
          <cell r="M7509">
            <v>3000</v>
          </cell>
        </row>
        <row r="7510">
          <cell r="A7510">
            <v>38443</v>
          </cell>
          <cell r="B7510" t="str">
            <v>Paraxylene</v>
          </cell>
          <cell r="C7510" t="str">
            <v>Offenbach</v>
          </cell>
          <cell r="D7510" t="str">
            <v>ExxonMobil</v>
          </cell>
          <cell r="E7510">
            <v>765.55</v>
          </cell>
          <cell r="F7510">
            <v>12</v>
          </cell>
          <cell r="G7510" t="str">
            <v>€/MT</v>
          </cell>
          <cell r="H7510">
            <v>3000</v>
          </cell>
          <cell r="I7510" t="str">
            <v>Euro</v>
          </cell>
          <cell r="J7510" t="str">
            <v>Eden</v>
          </cell>
          <cell r="K7510">
            <v>2815975.08</v>
          </cell>
          <cell r="L7510">
            <v>2772515.88</v>
          </cell>
          <cell r="M7510">
            <v>3000</v>
          </cell>
        </row>
        <row r="7511">
          <cell r="A7511">
            <v>38473</v>
          </cell>
          <cell r="B7511" t="str">
            <v>Paraxylene</v>
          </cell>
          <cell r="C7511" t="str">
            <v>Offenbach</v>
          </cell>
          <cell r="D7511" t="str">
            <v>ExxonMobil</v>
          </cell>
          <cell r="E7511">
            <v>765.55</v>
          </cell>
          <cell r="F7511">
            <v>12</v>
          </cell>
          <cell r="G7511" t="str">
            <v>€/MT</v>
          </cell>
          <cell r="H7511">
            <v>3000</v>
          </cell>
          <cell r="I7511" t="str">
            <v>Euro</v>
          </cell>
          <cell r="J7511" t="str">
            <v>Eden</v>
          </cell>
          <cell r="K7511">
            <v>2815975.08</v>
          </cell>
          <cell r="L7511">
            <v>2772515.88</v>
          </cell>
          <cell r="M7511">
            <v>3000</v>
          </cell>
        </row>
        <row r="7512">
          <cell r="A7512">
            <v>38504</v>
          </cell>
          <cell r="B7512" t="str">
            <v>Paraxylene</v>
          </cell>
          <cell r="C7512" t="str">
            <v>Offenbach</v>
          </cell>
          <cell r="D7512" t="str">
            <v>ExxonMobil</v>
          </cell>
          <cell r="E7512">
            <v>760.69999999999993</v>
          </cell>
          <cell r="F7512">
            <v>12</v>
          </cell>
          <cell r="G7512" t="str">
            <v>€/MT</v>
          </cell>
          <cell r="H7512">
            <v>3000</v>
          </cell>
          <cell r="I7512" t="str">
            <v>Euro</v>
          </cell>
          <cell r="J7512" t="str">
            <v>Eden</v>
          </cell>
          <cell r="K7512">
            <v>2798410.32</v>
          </cell>
          <cell r="L7512">
            <v>2754951.12</v>
          </cell>
          <cell r="M7512">
            <v>3000</v>
          </cell>
        </row>
        <row r="7513">
          <cell r="A7513">
            <v>38534</v>
          </cell>
          <cell r="B7513" t="str">
            <v>Paraxylene</v>
          </cell>
          <cell r="C7513" t="str">
            <v>Offenbach</v>
          </cell>
          <cell r="D7513" t="str">
            <v>ExxonMobil</v>
          </cell>
          <cell r="E7513">
            <v>751</v>
          </cell>
          <cell r="F7513">
            <v>12</v>
          </cell>
          <cell r="G7513" t="str">
            <v>€/MT</v>
          </cell>
          <cell r="H7513">
            <v>3000</v>
          </cell>
          <cell r="I7513" t="str">
            <v>Euro</v>
          </cell>
          <cell r="J7513" t="str">
            <v>Eden</v>
          </cell>
          <cell r="K7513">
            <v>2763280.8000000003</v>
          </cell>
          <cell r="L7513">
            <v>2719821.6</v>
          </cell>
          <cell r="M7513">
            <v>3000</v>
          </cell>
        </row>
        <row r="7514">
          <cell r="A7514">
            <v>38565</v>
          </cell>
          <cell r="B7514" t="str">
            <v>Paraxylene</v>
          </cell>
          <cell r="C7514" t="str">
            <v>Offenbach</v>
          </cell>
          <cell r="D7514" t="str">
            <v>ExxonMobil</v>
          </cell>
          <cell r="E7514">
            <v>751</v>
          </cell>
          <cell r="F7514">
            <v>12</v>
          </cell>
          <cell r="G7514" t="str">
            <v>€/MT</v>
          </cell>
          <cell r="H7514">
            <v>3000</v>
          </cell>
          <cell r="I7514" t="str">
            <v>Euro</v>
          </cell>
          <cell r="J7514" t="str">
            <v>Eden</v>
          </cell>
          <cell r="K7514">
            <v>2763280.8000000003</v>
          </cell>
          <cell r="L7514">
            <v>2719821.6</v>
          </cell>
          <cell r="M7514">
            <v>3000</v>
          </cell>
        </row>
        <row r="7515">
          <cell r="A7515">
            <v>38596</v>
          </cell>
          <cell r="B7515" t="str">
            <v>Paraxylene</v>
          </cell>
          <cell r="C7515" t="str">
            <v>Offenbach</v>
          </cell>
          <cell r="D7515" t="str">
            <v>ExxonMobil</v>
          </cell>
          <cell r="E7515">
            <v>751</v>
          </cell>
          <cell r="F7515">
            <v>12</v>
          </cell>
          <cell r="G7515" t="str">
            <v>€/MT</v>
          </cell>
          <cell r="H7515">
            <v>3000</v>
          </cell>
          <cell r="I7515" t="str">
            <v>Euro</v>
          </cell>
          <cell r="J7515" t="str">
            <v>Eden</v>
          </cell>
          <cell r="K7515">
            <v>2763280.8000000003</v>
          </cell>
          <cell r="L7515">
            <v>2719821.6</v>
          </cell>
          <cell r="M7515">
            <v>3000</v>
          </cell>
        </row>
        <row r="7516">
          <cell r="A7516">
            <v>38626</v>
          </cell>
          <cell r="B7516" t="str">
            <v>Paraxylene</v>
          </cell>
          <cell r="C7516" t="str">
            <v>Offenbach</v>
          </cell>
          <cell r="D7516" t="str">
            <v>ExxonMobil</v>
          </cell>
          <cell r="E7516">
            <v>731.6</v>
          </cell>
          <cell r="F7516">
            <v>12</v>
          </cell>
          <cell r="G7516" t="str">
            <v>€/MT</v>
          </cell>
          <cell r="H7516">
            <v>3000</v>
          </cell>
          <cell r="I7516" t="str">
            <v>Euro</v>
          </cell>
          <cell r="J7516" t="str">
            <v>Eden</v>
          </cell>
          <cell r="K7516">
            <v>2693021.7600000002</v>
          </cell>
          <cell r="L7516">
            <v>2649562.56</v>
          </cell>
          <cell r="M7516">
            <v>3000</v>
          </cell>
        </row>
        <row r="7517">
          <cell r="A7517">
            <v>38657</v>
          </cell>
          <cell r="B7517" t="str">
            <v>Paraxylene</v>
          </cell>
          <cell r="C7517" t="str">
            <v>Offenbach</v>
          </cell>
          <cell r="D7517" t="str">
            <v>ExxonMobil</v>
          </cell>
          <cell r="E7517">
            <v>731.6</v>
          </cell>
          <cell r="F7517">
            <v>12</v>
          </cell>
          <cell r="G7517" t="str">
            <v>€/MT</v>
          </cell>
          <cell r="H7517">
            <v>3000</v>
          </cell>
          <cell r="I7517" t="str">
            <v>Euro</v>
          </cell>
          <cell r="J7517" t="str">
            <v>Eden</v>
          </cell>
          <cell r="K7517">
            <v>2693021.7600000002</v>
          </cell>
          <cell r="L7517">
            <v>2649562.56</v>
          </cell>
          <cell r="M7517">
            <v>3000</v>
          </cell>
        </row>
        <row r="7518">
          <cell r="A7518">
            <v>38687</v>
          </cell>
          <cell r="B7518" t="str">
            <v>Paraxylene</v>
          </cell>
          <cell r="C7518" t="str">
            <v>Offenbach</v>
          </cell>
          <cell r="D7518" t="str">
            <v>ExxonMobil</v>
          </cell>
          <cell r="E7518">
            <v>731.6</v>
          </cell>
          <cell r="F7518">
            <v>12</v>
          </cell>
          <cell r="G7518" t="str">
            <v>€/MT</v>
          </cell>
          <cell r="H7518">
            <v>3000</v>
          </cell>
          <cell r="I7518" t="str">
            <v>Euro</v>
          </cell>
          <cell r="J7518" t="str">
            <v>Eden</v>
          </cell>
          <cell r="K7518">
            <v>2693021.7600000002</v>
          </cell>
          <cell r="L7518">
            <v>2649562.56</v>
          </cell>
          <cell r="M7518">
            <v>3000</v>
          </cell>
        </row>
        <row r="7519">
          <cell r="A7519">
            <v>38353</v>
          </cell>
          <cell r="B7519" t="str">
            <v>Paraxylene</v>
          </cell>
          <cell r="C7519" t="str">
            <v>Vlissingen</v>
          </cell>
          <cell r="D7519" t="str">
            <v>ExxonMobil</v>
          </cell>
          <cell r="E7519">
            <v>721.9</v>
          </cell>
          <cell r="F7519">
            <v>5</v>
          </cell>
          <cell r="G7519" t="str">
            <v>€/MT</v>
          </cell>
          <cell r="H7519">
            <v>3000</v>
          </cell>
          <cell r="I7519" t="str">
            <v>Euro</v>
          </cell>
          <cell r="J7519" t="str">
            <v>Eden</v>
          </cell>
          <cell r="K7519">
            <v>2632541.04</v>
          </cell>
          <cell r="L7519">
            <v>2614433.04</v>
          </cell>
          <cell r="M7519">
            <v>3000</v>
          </cell>
        </row>
        <row r="7520">
          <cell r="A7520">
            <v>38384</v>
          </cell>
          <cell r="B7520" t="str">
            <v>Paraxylene</v>
          </cell>
          <cell r="C7520" t="str">
            <v>Vlissingen</v>
          </cell>
          <cell r="D7520" t="str">
            <v>ExxonMobil</v>
          </cell>
          <cell r="E7520">
            <v>726.75</v>
          </cell>
          <cell r="F7520">
            <v>5</v>
          </cell>
          <cell r="G7520" t="str">
            <v>€/MT</v>
          </cell>
          <cell r="H7520">
            <v>3000</v>
          </cell>
          <cell r="I7520" t="str">
            <v>Euro</v>
          </cell>
          <cell r="J7520" t="str">
            <v>Eden</v>
          </cell>
          <cell r="K7520">
            <v>2650105.7999999998</v>
          </cell>
          <cell r="L7520">
            <v>2631997.8000000003</v>
          </cell>
          <cell r="M7520">
            <v>3000</v>
          </cell>
        </row>
        <row r="7521">
          <cell r="A7521">
            <v>38412</v>
          </cell>
          <cell r="B7521" t="str">
            <v>Paraxylene</v>
          </cell>
          <cell r="C7521" t="str">
            <v>Vlissingen</v>
          </cell>
          <cell r="D7521" t="str">
            <v>ExxonMobil</v>
          </cell>
          <cell r="E7521">
            <v>731.6</v>
          </cell>
          <cell r="F7521">
            <v>5</v>
          </cell>
          <cell r="G7521" t="str">
            <v>€/MT</v>
          </cell>
          <cell r="H7521">
            <v>3000</v>
          </cell>
          <cell r="I7521" t="str">
            <v>Euro</v>
          </cell>
          <cell r="J7521" t="str">
            <v>Eden</v>
          </cell>
          <cell r="K7521">
            <v>2667670.5600000005</v>
          </cell>
          <cell r="L7521">
            <v>2649562.56</v>
          </cell>
          <cell r="M7521">
            <v>3000</v>
          </cell>
        </row>
        <row r="7522">
          <cell r="A7522">
            <v>38443</v>
          </cell>
          <cell r="B7522" t="str">
            <v>Paraxylene</v>
          </cell>
          <cell r="C7522" t="str">
            <v>Vlissingen</v>
          </cell>
          <cell r="D7522" t="str">
            <v>ExxonMobil</v>
          </cell>
          <cell r="E7522">
            <v>765.55</v>
          </cell>
          <cell r="F7522">
            <v>5</v>
          </cell>
          <cell r="G7522" t="str">
            <v>€/MT</v>
          </cell>
          <cell r="H7522">
            <v>3000</v>
          </cell>
          <cell r="I7522" t="str">
            <v>Euro</v>
          </cell>
          <cell r="J7522" t="str">
            <v>Eden</v>
          </cell>
          <cell r="K7522">
            <v>2790623.88</v>
          </cell>
          <cell r="L7522">
            <v>2772515.88</v>
          </cell>
          <cell r="M7522">
            <v>3000</v>
          </cell>
        </row>
        <row r="7523">
          <cell r="A7523">
            <v>38473</v>
          </cell>
          <cell r="B7523" t="str">
            <v>Paraxylene</v>
          </cell>
          <cell r="C7523" t="str">
            <v>Vlissingen</v>
          </cell>
          <cell r="D7523" t="str">
            <v>ExxonMobil</v>
          </cell>
          <cell r="E7523">
            <v>765.55</v>
          </cell>
          <cell r="F7523">
            <v>5</v>
          </cell>
          <cell r="G7523" t="str">
            <v>€/MT</v>
          </cell>
          <cell r="H7523">
            <v>3000</v>
          </cell>
          <cell r="I7523" t="str">
            <v>Euro</v>
          </cell>
          <cell r="J7523" t="str">
            <v>Eden</v>
          </cell>
          <cell r="K7523">
            <v>2790623.88</v>
          </cell>
          <cell r="L7523">
            <v>2772515.88</v>
          </cell>
          <cell r="M7523">
            <v>3000</v>
          </cell>
        </row>
        <row r="7524">
          <cell r="A7524">
            <v>38504</v>
          </cell>
          <cell r="B7524" t="str">
            <v>Paraxylene</v>
          </cell>
          <cell r="C7524" t="str">
            <v>Vlissingen</v>
          </cell>
          <cell r="D7524" t="str">
            <v>ExxonMobil</v>
          </cell>
          <cell r="E7524">
            <v>760.69999999999993</v>
          </cell>
          <cell r="F7524">
            <v>5</v>
          </cell>
          <cell r="G7524" t="str">
            <v>€/MT</v>
          </cell>
          <cell r="H7524">
            <v>3000</v>
          </cell>
          <cell r="I7524" t="str">
            <v>Euro</v>
          </cell>
          <cell r="J7524" t="str">
            <v>Eden</v>
          </cell>
          <cell r="K7524">
            <v>2773059.12</v>
          </cell>
          <cell r="L7524">
            <v>2754951.12</v>
          </cell>
          <cell r="M7524">
            <v>3000</v>
          </cell>
        </row>
        <row r="7525">
          <cell r="A7525">
            <v>38534</v>
          </cell>
          <cell r="B7525" t="str">
            <v>Paraxylene</v>
          </cell>
          <cell r="C7525" t="str">
            <v>Vlissingen</v>
          </cell>
          <cell r="D7525" t="str">
            <v>ExxonMobil</v>
          </cell>
          <cell r="E7525">
            <v>751</v>
          </cell>
          <cell r="F7525">
            <v>5</v>
          </cell>
          <cell r="G7525" t="str">
            <v>€/MT</v>
          </cell>
          <cell r="H7525">
            <v>3000</v>
          </cell>
          <cell r="I7525" t="str">
            <v>Euro</v>
          </cell>
          <cell r="J7525" t="str">
            <v>Eden</v>
          </cell>
          <cell r="K7525">
            <v>2737929.6</v>
          </cell>
          <cell r="L7525">
            <v>2719821.6</v>
          </cell>
          <cell r="M7525">
            <v>3000</v>
          </cell>
        </row>
        <row r="7526">
          <cell r="A7526">
            <v>38565</v>
          </cell>
          <cell r="B7526" t="str">
            <v>Paraxylene</v>
          </cell>
          <cell r="C7526" t="str">
            <v>Vlissingen</v>
          </cell>
          <cell r="D7526" t="str">
            <v>ExxonMobil</v>
          </cell>
          <cell r="E7526">
            <v>751</v>
          </cell>
          <cell r="F7526">
            <v>5</v>
          </cell>
          <cell r="G7526" t="str">
            <v>€/MT</v>
          </cell>
          <cell r="H7526">
            <v>3000</v>
          </cell>
          <cell r="I7526" t="str">
            <v>Euro</v>
          </cell>
          <cell r="J7526" t="str">
            <v>Eden</v>
          </cell>
          <cell r="K7526">
            <v>2737929.6</v>
          </cell>
          <cell r="L7526">
            <v>2719821.6</v>
          </cell>
          <cell r="M7526">
            <v>3000</v>
          </cell>
        </row>
        <row r="7527">
          <cell r="A7527">
            <v>38596</v>
          </cell>
          <cell r="B7527" t="str">
            <v>Paraxylene</v>
          </cell>
          <cell r="C7527" t="str">
            <v>Vlissingen</v>
          </cell>
          <cell r="D7527" t="str">
            <v>ExxonMobil</v>
          </cell>
          <cell r="E7527">
            <v>751</v>
          </cell>
          <cell r="F7527">
            <v>5</v>
          </cell>
          <cell r="G7527" t="str">
            <v>€/MT</v>
          </cell>
          <cell r="H7527">
            <v>3000</v>
          </cell>
          <cell r="I7527" t="str">
            <v>Euro</v>
          </cell>
          <cell r="J7527" t="str">
            <v>Eden</v>
          </cell>
          <cell r="K7527">
            <v>2737929.6</v>
          </cell>
          <cell r="L7527">
            <v>2719821.6</v>
          </cell>
          <cell r="M7527">
            <v>3000</v>
          </cell>
        </row>
        <row r="7528">
          <cell r="A7528">
            <v>38626</v>
          </cell>
          <cell r="B7528" t="str">
            <v>Paraxylene</v>
          </cell>
          <cell r="C7528" t="str">
            <v>Vlissingen</v>
          </cell>
          <cell r="D7528" t="str">
            <v>ExxonMobil</v>
          </cell>
          <cell r="E7528">
            <v>731.6</v>
          </cell>
          <cell r="F7528">
            <v>5</v>
          </cell>
          <cell r="G7528" t="str">
            <v>€/MT</v>
          </cell>
          <cell r="H7528">
            <v>3000</v>
          </cell>
          <cell r="I7528" t="str">
            <v>Euro</v>
          </cell>
          <cell r="J7528" t="str">
            <v>Eden</v>
          </cell>
          <cell r="K7528">
            <v>2667670.5600000005</v>
          </cell>
          <cell r="L7528">
            <v>2649562.56</v>
          </cell>
          <cell r="M7528">
            <v>3000</v>
          </cell>
        </row>
        <row r="7529">
          <cell r="A7529">
            <v>38657</v>
          </cell>
          <cell r="B7529" t="str">
            <v>Paraxylene</v>
          </cell>
          <cell r="C7529" t="str">
            <v>Vlissingen</v>
          </cell>
          <cell r="D7529" t="str">
            <v>ExxonMobil</v>
          </cell>
          <cell r="E7529">
            <v>731.6</v>
          </cell>
          <cell r="F7529">
            <v>5</v>
          </cell>
          <cell r="G7529" t="str">
            <v>€/MT</v>
          </cell>
          <cell r="H7529">
            <v>3000</v>
          </cell>
          <cell r="I7529" t="str">
            <v>Euro</v>
          </cell>
          <cell r="J7529" t="str">
            <v>Eden</v>
          </cell>
          <cell r="K7529">
            <v>2667670.5600000005</v>
          </cell>
          <cell r="L7529">
            <v>2649562.56</v>
          </cell>
          <cell r="M7529">
            <v>3000</v>
          </cell>
        </row>
        <row r="7530">
          <cell r="A7530">
            <v>38687</v>
          </cell>
          <cell r="B7530" t="str">
            <v>Paraxylene</v>
          </cell>
          <cell r="C7530" t="str">
            <v>Vlissingen</v>
          </cell>
          <cell r="D7530" t="str">
            <v>ExxonMobil</v>
          </cell>
          <cell r="E7530">
            <v>731.6</v>
          </cell>
          <cell r="F7530">
            <v>5</v>
          </cell>
          <cell r="G7530" t="str">
            <v>€/MT</v>
          </cell>
          <cell r="H7530">
            <v>3000</v>
          </cell>
          <cell r="I7530" t="str">
            <v>Euro</v>
          </cell>
          <cell r="J7530" t="str">
            <v>Eden</v>
          </cell>
          <cell r="K7530">
            <v>2667670.5600000005</v>
          </cell>
          <cell r="L7530">
            <v>2649562.56</v>
          </cell>
          <cell r="M7530">
            <v>3000</v>
          </cell>
        </row>
        <row r="7531">
          <cell r="A7531">
            <v>38353</v>
          </cell>
          <cell r="B7531" t="str">
            <v>Paraxylene</v>
          </cell>
          <cell r="C7531" t="str">
            <v>Offenbach</v>
          </cell>
          <cell r="D7531" t="str">
            <v>Huntsman</v>
          </cell>
          <cell r="E7531">
            <v>746.9</v>
          </cell>
          <cell r="F7531">
            <v>12</v>
          </cell>
          <cell r="G7531" t="str">
            <v>€/MT</v>
          </cell>
          <cell r="H7531">
            <v>1250</v>
          </cell>
          <cell r="I7531" t="str">
            <v>Euro</v>
          </cell>
          <cell r="J7531" t="str">
            <v>Eden</v>
          </cell>
          <cell r="K7531">
            <v>1145180.1000000001</v>
          </cell>
          <cell r="L7531">
            <v>1127072.1000000001</v>
          </cell>
          <cell r="M7531">
            <v>1250</v>
          </cell>
        </row>
        <row r="7532">
          <cell r="A7532">
            <v>38384</v>
          </cell>
          <cell r="B7532" t="str">
            <v>Paraxylene</v>
          </cell>
          <cell r="C7532" t="str">
            <v>Offenbach</v>
          </cell>
          <cell r="D7532" t="str">
            <v>Huntsman</v>
          </cell>
          <cell r="E7532">
            <v>751.75</v>
          </cell>
          <cell r="F7532">
            <v>12</v>
          </cell>
          <cell r="G7532" t="str">
            <v>€/MT</v>
          </cell>
          <cell r="H7532">
            <v>1250</v>
          </cell>
          <cell r="I7532" t="str">
            <v>Euro</v>
          </cell>
          <cell r="J7532" t="str">
            <v>Eden</v>
          </cell>
          <cell r="K7532">
            <v>1152498.75</v>
          </cell>
          <cell r="L7532">
            <v>1134390.75</v>
          </cell>
          <cell r="M7532">
            <v>1250</v>
          </cell>
        </row>
        <row r="7533">
          <cell r="A7533">
            <v>38412</v>
          </cell>
          <cell r="B7533" t="str">
            <v>Paraxylene</v>
          </cell>
          <cell r="C7533" t="str">
            <v>Offenbach</v>
          </cell>
          <cell r="D7533" t="str">
            <v>Huntsman</v>
          </cell>
          <cell r="E7533">
            <v>756.6</v>
          </cell>
          <cell r="F7533">
            <v>12</v>
          </cell>
          <cell r="G7533" t="str">
            <v>€/MT</v>
          </cell>
          <cell r="H7533">
            <v>1250</v>
          </cell>
          <cell r="I7533" t="str">
            <v>Euro</v>
          </cell>
          <cell r="J7533" t="str">
            <v>Eden</v>
          </cell>
          <cell r="K7533">
            <v>1159817.3999999999</v>
          </cell>
          <cell r="L7533">
            <v>1141709.4000000001</v>
          </cell>
          <cell r="M7533">
            <v>1250</v>
          </cell>
        </row>
        <row r="7534">
          <cell r="A7534">
            <v>38443</v>
          </cell>
          <cell r="B7534" t="str">
            <v>Paraxylene</v>
          </cell>
          <cell r="C7534" t="str">
            <v>Offenbach</v>
          </cell>
          <cell r="D7534" t="str">
            <v>Huntsman</v>
          </cell>
          <cell r="E7534">
            <v>790.55</v>
          </cell>
          <cell r="F7534">
            <v>12</v>
          </cell>
          <cell r="G7534" t="str">
            <v>€/MT</v>
          </cell>
          <cell r="H7534">
            <v>1250</v>
          </cell>
          <cell r="I7534" t="str">
            <v>Euro</v>
          </cell>
          <cell r="J7534" t="str">
            <v>Eden</v>
          </cell>
          <cell r="K7534">
            <v>1211047.95</v>
          </cell>
          <cell r="L7534">
            <v>1192939.95</v>
          </cell>
          <cell r="M7534">
            <v>1250</v>
          </cell>
        </row>
        <row r="7535">
          <cell r="A7535">
            <v>38473</v>
          </cell>
          <cell r="B7535" t="str">
            <v>Paraxylene</v>
          </cell>
          <cell r="C7535" t="str">
            <v>Offenbach</v>
          </cell>
          <cell r="D7535" t="str">
            <v>Huntsman</v>
          </cell>
          <cell r="E7535">
            <v>790.55</v>
          </cell>
          <cell r="F7535">
            <v>12</v>
          </cell>
          <cell r="G7535" t="str">
            <v>€/MT</v>
          </cell>
          <cell r="H7535">
            <v>1250</v>
          </cell>
          <cell r="I7535" t="str">
            <v>Euro</v>
          </cell>
          <cell r="J7535" t="str">
            <v>Eden</v>
          </cell>
          <cell r="K7535">
            <v>1211047.95</v>
          </cell>
          <cell r="L7535">
            <v>1192939.95</v>
          </cell>
          <cell r="M7535">
            <v>1250</v>
          </cell>
        </row>
        <row r="7536">
          <cell r="A7536">
            <v>38504</v>
          </cell>
          <cell r="B7536" t="str">
            <v>Paraxylene</v>
          </cell>
          <cell r="C7536" t="str">
            <v>Offenbach</v>
          </cell>
          <cell r="D7536" t="str">
            <v>Huntsman</v>
          </cell>
          <cell r="E7536">
            <v>785.69999999999993</v>
          </cell>
          <cell r="F7536">
            <v>12</v>
          </cell>
          <cell r="G7536" t="str">
            <v>€/MT</v>
          </cell>
          <cell r="H7536">
            <v>1250</v>
          </cell>
          <cell r="I7536" t="str">
            <v>Euro</v>
          </cell>
          <cell r="J7536" t="str">
            <v>Eden</v>
          </cell>
          <cell r="K7536">
            <v>1203729.3</v>
          </cell>
          <cell r="L7536">
            <v>1185621.2999999998</v>
          </cell>
          <cell r="M7536">
            <v>1250</v>
          </cell>
        </row>
        <row r="7537">
          <cell r="A7537">
            <v>38534</v>
          </cell>
          <cell r="B7537" t="str">
            <v>Paraxylene</v>
          </cell>
          <cell r="C7537" t="str">
            <v>Offenbach</v>
          </cell>
          <cell r="D7537" t="str">
            <v>Huntsman</v>
          </cell>
          <cell r="E7537">
            <v>776</v>
          </cell>
          <cell r="F7537">
            <v>12</v>
          </cell>
          <cell r="G7537" t="str">
            <v>€/MT</v>
          </cell>
          <cell r="H7537">
            <v>1250</v>
          </cell>
          <cell r="I7537" t="str">
            <v>Euro</v>
          </cell>
          <cell r="J7537" t="str">
            <v>Eden</v>
          </cell>
          <cell r="K7537">
            <v>1189092</v>
          </cell>
          <cell r="L7537">
            <v>1170984</v>
          </cell>
          <cell r="M7537">
            <v>1250</v>
          </cell>
        </row>
        <row r="7538">
          <cell r="A7538">
            <v>38565</v>
          </cell>
          <cell r="B7538" t="str">
            <v>Paraxylene</v>
          </cell>
          <cell r="C7538" t="str">
            <v>Offenbach</v>
          </cell>
          <cell r="D7538" t="str">
            <v>Huntsman</v>
          </cell>
          <cell r="E7538">
            <v>776</v>
          </cell>
          <cell r="F7538">
            <v>12</v>
          </cell>
          <cell r="G7538" t="str">
            <v>€/MT</v>
          </cell>
          <cell r="H7538">
            <v>1250</v>
          </cell>
          <cell r="I7538" t="str">
            <v>Euro</v>
          </cell>
          <cell r="J7538" t="str">
            <v>Eden</v>
          </cell>
          <cell r="K7538">
            <v>1189092</v>
          </cell>
          <cell r="L7538">
            <v>1170984</v>
          </cell>
          <cell r="M7538">
            <v>1250</v>
          </cell>
        </row>
        <row r="7539">
          <cell r="A7539">
            <v>38596</v>
          </cell>
          <cell r="B7539" t="str">
            <v>Paraxylene</v>
          </cell>
          <cell r="C7539" t="str">
            <v>Offenbach</v>
          </cell>
          <cell r="D7539" t="str">
            <v>Huntsman</v>
          </cell>
          <cell r="E7539">
            <v>776</v>
          </cell>
          <cell r="F7539">
            <v>12</v>
          </cell>
          <cell r="G7539" t="str">
            <v>€/MT</v>
          </cell>
          <cell r="H7539">
            <v>1250</v>
          </cell>
          <cell r="I7539" t="str">
            <v>Euro</v>
          </cell>
          <cell r="J7539" t="str">
            <v>Eden</v>
          </cell>
          <cell r="K7539">
            <v>1189092</v>
          </cell>
          <cell r="L7539">
            <v>1170984</v>
          </cell>
          <cell r="M7539">
            <v>1250</v>
          </cell>
        </row>
        <row r="7540">
          <cell r="A7540">
            <v>38626</v>
          </cell>
          <cell r="B7540" t="str">
            <v>Paraxylene</v>
          </cell>
          <cell r="C7540" t="str">
            <v>Offenbach</v>
          </cell>
          <cell r="D7540" t="str">
            <v>Huntsman</v>
          </cell>
          <cell r="E7540">
            <v>756.6</v>
          </cell>
          <cell r="F7540">
            <v>12</v>
          </cell>
          <cell r="G7540" t="str">
            <v>€/MT</v>
          </cell>
          <cell r="H7540">
            <v>1250</v>
          </cell>
          <cell r="I7540" t="str">
            <v>Euro</v>
          </cell>
          <cell r="J7540" t="str">
            <v>Eden</v>
          </cell>
          <cell r="K7540">
            <v>1159817.3999999999</v>
          </cell>
          <cell r="L7540">
            <v>1141709.4000000001</v>
          </cell>
          <cell r="M7540">
            <v>1250</v>
          </cell>
        </row>
        <row r="7541">
          <cell r="A7541">
            <v>38657</v>
          </cell>
          <cell r="B7541" t="str">
            <v>Paraxylene</v>
          </cell>
          <cell r="C7541" t="str">
            <v>Offenbach</v>
          </cell>
          <cell r="D7541" t="str">
            <v>Huntsman</v>
          </cell>
          <cell r="E7541">
            <v>756.6</v>
          </cell>
          <cell r="F7541">
            <v>12</v>
          </cell>
          <cell r="G7541" t="str">
            <v>€/MT</v>
          </cell>
          <cell r="H7541">
            <v>1250</v>
          </cell>
          <cell r="I7541" t="str">
            <v>Euro</v>
          </cell>
          <cell r="J7541" t="str">
            <v>Eden</v>
          </cell>
          <cell r="K7541">
            <v>1159817.3999999999</v>
          </cell>
          <cell r="L7541">
            <v>1141709.4000000001</v>
          </cell>
          <cell r="M7541">
            <v>1250</v>
          </cell>
        </row>
        <row r="7542">
          <cell r="A7542">
            <v>38687</v>
          </cell>
          <cell r="B7542" t="str">
            <v>Paraxylene</v>
          </cell>
          <cell r="C7542" t="str">
            <v>Offenbach</v>
          </cell>
          <cell r="D7542" t="str">
            <v>Huntsman</v>
          </cell>
          <cell r="E7542">
            <v>756.6</v>
          </cell>
          <cell r="F7542">
            <v>12</v>
          </cell>
          <cell r="G7542" t="str">
            <v>€/MT</v>
          </cell>
          <cell r="H7542">
            <v>1250</v>
          </cell>
          <cell r="I7542" t="str">
            <v>Euro</v>
          </cell>
          <cell r="J7542" t="str">
            <v>Eden</v>
          </cell>
          <cell r="K7542">
            <v>1159817.3999999999</v>
          </cell>
          <cell r="L7542">
            <v>1141709.4000000001</v>
          </cell>
          <cell r="M7542">
            <v>1250</v>
          </cell>
        </row>
        <row r="7543">
          <cell r="A7543">
            <v>38353</v>
          </cell>
          <cell r="B7543" t="str">
            <v>Paraxylene</v>
          </cell>
          <cell r="C7543" t="str">
            <v>Gersthofen</v>
          </cell>
          <cell r="D7543" t="str">
            <v>Shell Base</v>
          </cell>
          <cell r="E7543">
            <v>730</v>
          </cell>
          <cell r="F7543">
            <v>32</v>
          </cell>
          <cell r="G7543" t="str">
            <v>€/MT</v>
          </cell>
          <cell r="H7543">
            <v>3333</v>
          </cell>
          <cell r="I7543" t="str">
            <v>Euro</v>
          </cell>
          <cell r="J7543" t="str">
            <v>Eden</v>
          </cell>
          <cell r="K7543">
            <v>3065981.3712000004</v>
          </cell>
          <cell r="L7543">
            <v>2937226.2480000001</v>
          </cell>
          <cell r="M7543">
            <v>3333</v>
          </cell>
        </row>
        <row r="7544">
          <cell r="A7544">
            <v>38384</v>
          </cell>
          <cell r="B7544" t="str">
            <v>Paraxylene</v>
          </cell>
          <cell r="C7544" t="str">
            <v>Gersthofen</v>
          </cell>
          <cell r="D7544" t="str">
            <v>Shell Base</v>
          </cell>
          <cell r="E7544">
            <v>735</v>
          </cell>
          <cell r="F7544">
            <v>32</v>
          </cell>
          <cell r="G7544" t="str">
            <v>€/MT</v>
          </cell>
          <cell r="H7544">
            <v>3333</v>
          </cell>
          <cell r="I7544" t="str">
            <v>Euro</v>
          </cell>
          <cell r="J7544" t="str">
            <v>Eden</v>
          </cell>
          <cell r="K7544">
            <v>3086099.3592000003</v>
          </cell>
          <cell r="L7544">
            <v>2957344.236</v>
          </cell>
          <cell r="M7544">
            <v>3333</v>
          </cell>
        </row>
        <row r="7545">
          <cell r="A7545">
            <v>38412</v>
          </cell>
          <cell r="B7545" t="str">
            <v>Paraxylene</v>
          </cell>
          <cell r="C7545" t="str">
            <v>Gersthofen</v>
          </cell>
          <cell r="D7545" t="str">
            <v>Shell Base</v>
          </cell>
          <cell r="E7545">
            <v>740</v>
          </cell>
          <cell r="F7545">
            <v>32</v>
          </cell>
          <cell r="G7545" t="str">
            <v>€/MT</v>
          </cell>
          <cell r="H7545">
            <v>3333</v>
          </cell>
          <cell r="I7545" t="str">
            <v>Euro</v>
          </cell>
          <cell r="J7545" t="str">
            <v>Eden</v>
          </cell>
          <cell r="K7545">
            <v>3106217.3471999997</v>
          </cell>
          <cell r="L7545">
            <v>2977462.2239999999</v>
          </cell>
          <cell r="M7545">
            <v>3333</v>
          </cell>
        </row>
        <row r="7546">
          <cell r="A7546">
            <v>38443</v>
          </cell>
          <cell r="B7546" t="str">
            <v>Paraxylene</v>
          </cell>
          <cell r="C7546" t="str">
            <v>Gersthofen</v>
          </cell>
          <cell r="D7546" t="str">
            <v>Shell Base</v>
          </cell>
          <cell r="E7546">
            <v>775</v>
          </cell>
          <cell r="F7546">
            <v>32</v>
          </cell>
          <cell r="G7546" t="str">
            <v>€/MT</v>
          </cell>
          <cell r="H7546">
            <v>3333</v>
          </cell>
          <cell r="I7546" t="str">
            <v>Euro</v>
          </cell>
          <cell r="J7546" t="str">
            <v>Eden</v>
          </cell>
          <cell r="K7546">
            <v>3247043.2632000004</v>
          </cell>
          <cell r="L7546">
            <v>3118288.14</v>
          </cell>
          <cell r="M7546">
            <v>3333</v>
          </cell>
        </row>
        <row r="7547">
          <cell r="A7547">
            <v>38473</v>
          </cell>
          <cell r="B7547" t="str">
            <v>Paraxylene</v>
          </cell>
          <cell r="C7547" t="str">
            <v>Gersthofen</v>
          </cell>
          <cell r="D7547" t="str">
            <v>Shell Base</v>
          </cell>
          <cell r="E7547">
            <v>775</v>
          </cell>
          <cell r="F7547">
            <v>32</v>
          </cell>
          <cell r="G7547" t="str">
            <v>€/MT</v>
          </cell>
          <cell r="H7547">
            <v>3333</v>
          </cell>
          <cell r="I7547" t="str">
            <v>Euro</v>
          </cell>
          <cell r="J7547" t="str">
            <v>Eden</v>
          </cell>
          <cell r="K7547">
            <v>3247043.2632000004</v>
          </cell>
          <cell r="L7547">
            <v>3118288.14</v>
          </cell>
          <cell r="M7547">
            <v>3333</v>
          </cell>
        </row>
        <row r="7548">
          <cell r="A7548">
            <v>38504</v>
          </cell>
          <cell r="B7548" t="str">
            <v>Paraxylene</v>
          </cell>
          <cell r="C7548" t="str">
            <v>Gersthofen</v>
          </cell>
          <cell r="D7548" t="str">
            <v>Shell Base</v>
          </cell>
          <cell r="E7548">
            <v>770</v>
          </cell>
          <cell r="F7548">
            <v>32</v>
          </cell>
          <cell r="G7548" t="str">
            <v>€/MT</v>
          </cell>
          <cell r="H7548">
            <v>3333</v>
          </cell>
          <cell r="I7548" t="str">
            <v>Euro</v>
          </cell>
          <cell r="J7548" t="str">
            <v>Eden</v>
          </cell>
          <cell r="K7548">
            <v>3226925.2752</v>
          </cell>
          <cell r="L7548">
            <v>3098170.1520000002</v>
          </cell>
          <cell r="M7548">
            <v>3333</v>
          </cell>
        </row>
        <row r="7549">
          <cell r="A7549">
            <v>38534</v>
          </cell>
          <cell r="B7549" t="str">
            <v>Paraxylene</v>
          </cell>
          <cell r="C7549" t="str">
            <v>Gersthofen</v>
          </cell>
          <cell r="D7549" t="str">
            <v>Shell Base</v>
          </cell>
          <cell r="E7549">
            <v>760</v>
          </cell>
          <cell r="F7549">
            <v>32</v>
          </cell>
          <cell r="G7549" t="str">
            <v>€/MT</v>
          </cell>
          <cell r="H7549">
            <v>3333</v>
          </cell>
          <cell r="I7549" t="str">
            <v>Euro</v>
          </cell>
          <cell r="J7549" t="str">
            <v>Eden</v>
          </cell>
          <cell r="K7549">
            <v>3186689.2991999998</v>
          </cell>
          <cell r="L7549">
            <v>3057934.176</v>
          </cell>
          <cell r="M7549">
            <v>3333</v>
          </cell>
        </row>
        <row r="7550">
          <cell r="A7550">
            <v>38565</v>
          </cell>
          <cell r="B7550" t="str">
            <v>Paraxylene</v>
          </cell>
          <cell r="C7550" t="str">
            <v>Gersthofen</v>
          </cell>
          <cell r="D7550" t="str">
            <v>Shell Base</v>
          </cell>
          <cell r="E7550">
            <v>760</v>
          </cell>
          <cell r="F7550">
            <v>32</v>
          </cell>
          <cell r="G7550" t="str">
            <v>€/MT</v>
          </cell>
          <cell r="H7550">
            <v>3333</v>
          </cell>
          <cell r="I7550" t="str">
            <v>Euro</v>
          </cell>
          <cell r="J7550" t="str">
            <v>Eden</v>
          </cell>
          <cell r="K7550">
            <v>3186689.2991999998</v>
          </cell>
          <cell r="L7550">
            <v>3057934.176</v>
          </cell>
          <cell r="M7550">
            <v>3333</v>
          </cell>
        </row>
        <row r="7551">
          <cell r="A7551">
            <v>38596</v>
          </cell>
          <cell r="B7551" t="str">
            <v>Paraxylene</v>
          </cell>
          <cell r="C7551" t="str">
            <v>Gersthofen</v>
          </cell>
          <cell r="D7551" t="str">
            <v>Shell Base</v>
          </cell>
          <cell r="E7551">
            <v>760</v>
          </cell>
          <cell r="F7551">
            <v>32</v>
          </cell>
          <cell r="G7551" t="str">
            <v>€/MT</v>
          </cell>
          <cell r="H7551">
            <v>3333</v>
          </cell>
          <cell r="I7551" t="str">
            <v>Euro</v>
          </cell>
          <cell r="J7551" t="str">
            <v>Eden</v>
          </cell>
          <cell r="K7551">
            <v>3186689.2991999998</v>
          </cell>
          <cell r="L7551">
            <v>3057934.176</v>
          </cell>
          <cell r="M7551">
            <v>3333</v>
          </cell>
        </row>
        <row r="7552">
          <cell r="A7552">
            <v>38626</v>
          </cell>
          <cell r="B7552" t="str">
            <v>Paraxylene</v>
          </cell>
          <cell r="C7552" t="str">
            <v>Gersthofen</v>
          </cell>
          <cell r="D7552" t="str">
            <v>Shell Base</v>
          </cell>
          <cell r="E7552">
            <v>740</v>
          </cell>
          <cell r="F7552">
            <v>32</v>
          </cell>
          <cell r="G7552" t="str">
            <v>€/MT</v>
          </cell>
          <cell r="H7552">
            <v>3333</v>
          </cell>
          <cell r="I7552" t="str">
            <v>Euro</v>
          </cell>
          <cell r="J7552" t="str">
            <v>Eden</v>
          </cell>
          <cell r="K7552">
            <v>3106217.3471999997</v>
          </cell>
          <cell r="L7552">
            <v>2977462.2239999999</v>
          </cell>
          <cell r="M7552">
            <v>3333</v>
          </cell>
        </row>
        <row r="7553">
          <cell r="A7553">
            <v>38657</v>
          </cell>
          <cell r="B7553" t="str">
            <v>Paraxylene</v>
          </cell>
          <cell r="C7553" t="str">
            <v>Gersthofen</v>
          </cell>
          <cell r="D7553" t="str">
            <v>Shell Base</v>
          </cell>
          <cell r="E7553">
            <v>740</v>
          </cell>
          <cell r="F7553">
            <v>32</v>
          </cell>
          <cell r="G7553" t="str">
            <v>€/MT</v>
          </cell>
          <cell r="H7553">
            <v>3333</v>
          </cell>
          <cell r="I7553" t="str">
            <v>Euro</v>
          </cell>
          <cell r="J7553" t="str">
            <v>Eden</v>
          </cell>
          <cell r="K7553">
            <v>3106217.3471999997</v>
          </cell>
          <cell r="L7553">
            <v>2977462.2239999999</v>
          </cell>
          <cell r="M7553">
            <v>3333</v>
          </cell>
        </row>
        <row r="7554">
          <cell r="A7554">
            <v>38687</v>
          </cell>
          <cell r="B7554" t="str">
            <v>Paraxylene</v>
          </cell>
          <cell r="C7554" t="str">
            <v>Gersthofen</v>
          </cell>
          <cell r="D7554" t="str">
            <v>Shell Base</v>
          </cell>
          <cell r="E7554">
            <v>740</v>
          </cell>
          <cell r="F7554">
            <v>32</v>
          </cell>
          <cell r="G7554" t="str">
            <v>€/MT</v>
          </cell>
          <cell r="H7554">
            <v>3333</v>
          </cell>
          <cell r="I7554" t="str">
            <v>Euro</v>
          </cell>
          <cell r="J7554" t="str">
            <v>Eden</v>
          </cell>
          <cell r="K7554">
            <v>3106217.3471999997</v>
          </cell>
          <cell r="L7554">
            <v>2977462.2239999999</v>
          </cell>
          <cell r="M7554">
            <v>3333</v>
          </cell>
        </row>
        <row r="7555">
          <cell r="A7555">
            <v>38353</v>
          </cell>
          <cell r="B7555" t="str">
            <v>Paraxylene</v>
          </cell>
          <cell r="C7555" t="str">
            <v>Gersthofen</v>
          </cell>
          <cell r="D7555" t="str">
            <v>Shell add on</v>
          </cell>
          <cell r="E7555">
            <v>735</v>
          </cell>
          <cell r="F7555">
            <v>32</v>
          </cell>
          <cell r="G7555" t="str">
            <v>€/MT</v>
          </cell>
          <cell r="H7555">
            <v>2000</v>
          </cell>
          <cell r="I7555" t="str">
            <v>Euro</v>
          </cell>
          <cell r="J7555" t="str">
            <v>Eden</v>
          </cell>
          <cell r="K7555">
            <v>1851844.8</v>
          </cell>
          <cell r="L7555">
            <v>1774584</v>
          </cell>
          <cell r="M7555">
            <v>2000</v>
          </cell>
        </row>
        <row r="7556">
          <cell r="A7556">
            <v>38384</v>
          </cell>
          <cell r="B7556" t="str">
            <v>Paraxylene</v>
          </cell>
          <cell r="C7556" t="str">
            <v>Gersthofen</v>
          </cell>
          <cell r="D7556" t="str">
            <v>Shell add on</v>
          </cell>
          <cell r="E7556">
            <v>740</v>
          </cell>
          <cell r="F7556">
            <v>32</v>
          </cell>
          <cell r="G7556" t="str">
            <v>€/MT</v>
          </cell>
          <cell r="H7556">
            <v>2000</v>
          </cell>
          <cell r="I7556" t="str">
            <v>Euro</v>
          </cell>
          <cell r="J7556" t="str">
            <v>Eden</v>
          </cell>
          <cell r="K7556">
            <v>1863916.8</v>
          </cell>
          <cell r="L7556">
            <v>1786656</v>
          </cell>
          <cell r="M7556">
            <v>2000</v>
          </cell>
        </row>
        <row r="7557">
          <cell r="A7557">
            <v>38412</v>
          </cell>
          <cell r="B7557" t="str">
            <v>Paraxylene</v>
          </cell>
          <cell r="C7557" t="str">
            <v>Gersthofen</v>
          </cell>
          <cell r="D7557" t="str">
            <v>Shell add on</v>
          </cell>
          <cell r="E7557">
            <v>745</v>
          </cell>
          <cell r="F7557">
            <v>32</v>
          </cell>
          <cell r="G7557" t="str">
            <v>€/MT</v>
          </cell>
          <cell r="H7557">
            <v>2000</v>
          </cell>
          <cell r="I7557" t="str">
            <v>Euro</v>
          </cell>
          <cell r="J7557" t="str">
            <v>Eden</v>
          </cell>
          <cell r="K7557">
            <v>1875988.8</v>
          </cell>
          <cell r="L7557">
            <v>1798728</v>
          </cell>
          <cell r="M7557">
            <v>2000</v>
          </cell>
        </row>
        <row r="7558">
          <cell r="A7558">
            <v>38443</v>
          </cell>
          <cell r="B7558" t="str">
            <v>Paraxylene</v>
          </cell>
          <cell r="C7558" t="str">
            <v>Gersthofen</v>
          </cell>
          <cell r="D7558" t="str">
            <v>Shell add on</v>
          </cell>
          <cell r="E7558">
            <v>780</v>
          </cell>
          <cell r="F7558">
            <v>32</v>
          </cell>
          <cell r="G7558" t="str">
            <v>€/MT</v>
          </cell>
          <cell r="H7558">
            <v>2000</v>
          </cell>
          <cell r="I7558" t="str">
            <v>Euro</v>
          </cell>
          <cell r="J7558" t="str">
            <v>Eden</v>
          </cell>
          <cell r="K7558">
            <v>1960492.8</v>
          </cell>
          <cell r="L7558">
            <v>1883232</v>
          </cell>
          <cell r="M7558">
            <v>2000</v>
          </cell>
        </row>
        <row r="7559">
          <cell r="A7559">
            <v>38473</v>
          </cell>
          <cell r="B7559" t="str">
            <v>Paraxylene</v>
          </cell>
          <cell r="C7559" t="str">
            <v>Gersthofen</v>
          </cell>
          <cell r="D7559" t="str">
            <v>Shell add on</v>
          </cell>
          <cell r="E7559">
            <v>780</v>
          </cell>
          <cell r="F7559">
            <v>32</v>
          </cell>
          <cell r="G7559" t="str">
            <v>€/MT</v>
          </cell>
          <cell r="H7559">
            <v>2000</v>
          </cell>
          <cell r="I7559" t="str">
            <v>Euro</v>
          </cell>
          <cell r="J7559" t="str">
            <v>Eden</v>
          </cell>
          <cell r="K7559">
            <v>1960492.8</v>
          </cell>
          <cell r="L7559">
            <v>1883232</v>
          </cell>
          <cell r="M7559">
            <v>2000</v>
          </cell>
        </row>
        <row r="7560">
          <cell r="A7560">
            <v>38504</v>
          </cell>
          <cell r="B7560" t="str">
            <v>Paraxylene</v>
          </cell>
          <cell r="C7560" t="str">
            <v>Gersthofen</v>
          </cell>
          <cell r="D7560" t="str">
            <v>Shell add on</v>
          </cell>
          <cell r="E7560">
            <v>775</v>
          </cell>
          <cell r="F7560">
            <v>32</v>
          </cell>
          <cell r="G7560" t="str">
            <v>€/MT</v>
          </cell>
          <cell r="H7560">
            <v>2000</v>
          </cell>
          <cell r="I7560" t="str">
            <v>Euro</v>
          </cell>
          <cell r="J7560" t="str">
            <v>Eden</v>
          </cell>
          <cell r="K7560">
            <v>1948420.8</v>
          </cell>
          <cell r="L7560">
            <v>1871160</v>
          </cell>
          <cell r="M7560">
            <v>2000</v>
          </cell>
        </row>
        <row r="7561">
          <cell r="A7561">
            <v>38534</v>
          </cell>
          <cell r="B7561" t="str">
            <v>Paraxylene</v>
          </cell>
          <cell r="C7561" t="str">
            <v>Gersthofen</v>
          </cell>
          <cell r="D7561" t="str">
            <v>Shell add on</v>
          </cell>
          <cell r="E7561">
            <v>765</v>
          </cell>
          <cell r="F7561">
            <v>32</v>
          </cell>
          <cell r="G7561" t="str">
            <v>€/MT</v>
          </cell>
          <cell r="H7561">
            <v>2000</v>
          </cell>
          <cell r="I7561" t="str">
            <v>Euro</v>
          </cell>
          <cell r="J7561" t="str">
            <v>Eden</v>
          </cell>
          <cell r="K7561">
            <v>1924276.8</v>
          </cell>
          <cell r="L7561">
            <v>1847016</v>
          </cell>
          <cell r="M7561">
            <v>2000</v>
          </cell>
        </row>
        <row r="7562">
          <cell r="A7562">
            <v>38565</v>
          </cell>
          <cell r="B7562" t="str">
            <v>Paraxylene</v>
          </cell>
          <cell r="C7562" t="str">
            <v>Gersthofen</v>
          </cell>
          <cell r="D7562" t="str">
            <v>Shell add on</v>
          </cell>
          <cell r="E7562">
            <v>765</v>
          </cell>
          <cell r="F7562">
            <v>32</v>
          </cell>
          <cell r="G7562" t="str">
            <v>€/MT</v>
          </cell>
          <cell r="H7562">
            <v>2000</v>
          </cell>
          <cell r="I7562" t="str">
            <v>Euro</v>
          </cell>
          <cell r="J7562" t="str">
            <v>Eden</v>
          </cell>
          <cell r="K7562">
            <v>1924276.8</v>
          </cell>
          <cell r="L7562">
            <v>1847016</v>
          </cell>
          <cell r="M7562">
            <v>2000</v>
          </cell>
        </row>
        <row r="7563">
          <cell r="A7563">
            <v>38596</v>
          </cell>
          <cell r="B7563" t="str">
            <v>Paraxylene</v>
          </cell>
          <cell r="C7563" t="str">
            <v>Gersthofen</v>
          </cell>
          <cell r="D7563" t="str">
            <v>Shell add on</v>
          </cell>
          <cell r="E7563">
            <v>765</v>
          </cell>
          <cell r="F7563">
            <v>32</v>
          </cell>
          <cell r="G7563" t="str">
            <v>€/MT</v>
          </cell>
          <cell r="H7563">
            <v>2000</v>
          </cell>
          <cell r="I7563" t="str">
            <v>Euro</v>
          </cell>
          <cell r="J7563" t="str">
            <v>Eden</v>
          </cell>
          <cell r="K7563">
            <v>1924276.8</v>
          </cell>
          <cell r="L7563">
            <v>1847016</v>
          </cell>
          <cell r="M7563">
            <v>2000</v>
          </cell>
        </row>
        <row r="7564">
          <cell r="A7564">
            <v>38626</v>
          </cell>
          <cell r="B7564" t="str">
            <v>Paraxylene</v>
          </cell>
          <cell r="C7564" t="str">
            <v>Gersthofen</v>
          </cell>
          <cell r="D7564" t="str">
            <v>Shell add on</v>
          </cell>
          <cell r="E7564">
            <v>745</v>
          </cell>
          <cell r="F7564">
            <v>32</v>
          </cell>
          <cell r="G7564" t="str">
            <v>€/MT</v>
          </cell>
          <cell r="H7564">
            <v>2000</v>
          </cell>
          <cell r="I7564" t="str">
            <v>Euro</v>
          </cell>
          <cell r="J7564" t="str">
            <v>Eden</v>
          </cell>
          <cell r="K7564">
            <v>1875988.8</v>
          </cell>
          <cell r="L7564">
            <v>1798728</v>
          </cell>
          <cell r="M7564">
            <v>2000</v>
          </cell>
        </row>
        <row r="7565">
          <cell r="A7565">
            <v>38657</v>
          </cell>
          <cell r="B7565" t="str">
            <v>Paraxylene</v>
          </cell>
          <cell r="C7565" t="str">
            <v>Gersthofen</v>
          </cell>
          <cell r="D7565" t="str">
            <v>Shell add on</v>
          </cell>
          <cell r="E7565">
            <v>745</v>
          </cell>
          <cell r="F7565">
            <v>32</v>
          </cell>
          <cell r="G7565" t="str">
            <v>€/MT</v>
          </cell>
          <cell r="H7565">
            <v>2000</v>
          </cell>
          <cell r="I7565" t="str">
            <v>Euro</v>
          </cell>
          <cell r="J7565" t="str">
            <v>Eden</v>
          </cell>
          <cell r="K7565">
            <v>1875988.8</v>
          </cell>
          <cell r="L7565">
            <v>1798728</v>
          </cell>
          <cell r="M7565">
            <v>2000</v>
          </cell>
        </row>
        <row r="7566">
          <cell r="A7566">
            <v>38687</v>
          </cell>
          <cell r="B7566" t="str">
            <v>Paraxylene</v>
          </cell>
          <cell r="C7566" t="str">
            <v>Gersthofen</v>
          </cell>
          <cell r="D7566" t="str">
            <v>Shell add on</v>
          </cell>
          <cell r="E7566">
            <v>745</v>
          </cell>
          <cell r="F7566">
            <v>32</v>
          </cell>
          <cell r="G7566" t="str">
            <v>€/MT</v>
          </cell>
          <cell r="H7566">
            <v>2000</v>
          </cell>
          <cell r="I7566" t="str">
            <v>Euro</v>
          </cell>
          <cell r="J7566" t="str">
            <v>Eden</v>
          </cell>
          <cell r="K7566">
            <v>1875988.8</v>
          </cell>
          <cell r="L7566">
            <v>1798728</v>
          </cell>
          <cell r="M7566">
            <v>2000</v>
          </cell>
        </row>
        <row r="7567">
          <cell r="A7567">
            <v>38353</v>
          </cell>
          <cell r="B7567" t="str">
            <v>Paraxylene</v>
          </cell>
          <cell r="C7567" t="str">
            <v>Gersthofen</v>
          </cell>
          <cell r="D7567" t="str">
            <v>Shell pck</v>
          </cell>
          <cell r="E7567">
            <v>720</v>
          </cell>
          <cell r="F7567">
            <v>40</v>
          </cell>
          <cell r="G7567" t="str">
            <v>€/MT</v>
          </cell>
          <cell r="H7567">
            <v>833</v>
          </cell>
          <cell r="I7567" t="str">
            <v>Euro</v>
          </cell>
          <cell r="J7567" t="str">
            <v>Eden</v>
          </cell>
          <cell r="K7567">
            <v>764254.17600000009</v>
          </cell>
          <cell r="L7567">
            <v>724030.272</v>
          </cell>
          <cell r="M7567">
            <v>833</v>
          </cell>
        </row>
        <row r="7568">
          <cell r="A7568">
            <v>38384</v>
          </cell>
          <cell r="B7568" t="str">
            <v>Paraxylene</v>
          </cell>
          <cell r="C7568" t="str">
            <v>Gersthofen</v>
          </cell>
          <cell r="D7568" t="str">
            <v>Shell pck</v>
          </cell>
          <cell r="E7568">
            <v>725</v>
          </cell>
          <cell r="F7568">
            <v>40</v>
          </cell>
          <cell r="G7568" t="str">
            <v>€/MT</v>
          </cell>
          <cell r="H7568">
            <v>833</v>
          </cell>
          <cell r="I7568" t="str">
            <v>Euro</v>
          </cell>
          <cell r="J7568" t="str">
            <v>Eden</v>
          </cell>
          <cell r="K7568">
            <v>769282.16399999999</v>
          </cell>
          <cell r="L7568">
            <v>729058.26</v>
          </cell>
          <cell r="M7568">
            <v>833</v>
          </cell>
        </row>
        <row r="7569">
          <cell r="A7569">
            <v>38412</v>
          </cell>
          <cell r="B7569" t="str">
            <v>Paraxylene</v>
          </cell>
          <cell r="C7569" t="str">
            <v>Gersthofen</v>
          </cell>
          <cell r="D7569" t="str">
            <v>Shell pck</v>
          </cell>
          <cell r="E7569">
            <v>730</v>
          </cell>
          <cell r="F7569">
            <v>40</v>
          </cell>
          <cell r="G7569" t="str">
            <v>€/MT</v>
          </cell>
          <cell r="H7569">
            <v>833</v>
          </cell>
          <cell r="I7569" t="str">
            <v>Euro</v>
          </cell>
          <cell r="J7569" t="str">
            <v>Eden</v>
          </cell>
          <cell r="K7569">
            <v>774310.152</v>
          </cell>
          <cell r="L7569">
            <v>734086.24800000002</v>
          </cell>
          <cell r="M7569">
            <v>833</v>
          </cell>
        </row>
        <row r="7570">
          <cell r="A7570">
            <v>38443</v>
          </cell>
          <cell r="B7570" t="str">
            <v>Paraxylene</v>
          </cell>
          <cell r="C7570" t="str">
            <v>Gersthofen</v>
          </cell>
          <cell r="D7570" t="str">
            <v>Shell pck</v>
          </cell>
          <cell r="E7570">
            <v>765</v>
          </cell>
          <cell r="F7570">
            <v>40</v>
          </cell>
          <cell r="G7570" t="str">
            <v>€/MT</v>
          </cell>
          <cell r="H7570">
            <v>833</v>
          </cell>
          <cell r="I7570" t="str">
            <v>Euro</v>
          </cell>
          <cell r="J7570" t="str">
            <v>Eden</v>
          </cell>
          <cell r="K7570">
            <v>809506.06800000009</v>
          </cell>
          <cell r="L7570">
            <v>769282.16399999999</v>
          </cell>
          <cell r="M7570">
            <v>833</v>
          </cell>
        </row>
        <row r="7571">
          <cell r="A7571">
            <v>38473</v>
          </cell>
          <cell r="B7571" t="str">
            <v>Paraxylene</v>
          </cell>
          <cell r="C7571" t="str">
            <v>Gersthofen</v>
          </cell>
          <cell r="D7571" t="str">
            <v>Shell pck</v>
          </cell>
          <cell r="E7571">
            <v>765</v>
          </cell>
          <cell r="F7571">
            <v>40</v>
          </cell>
          <cell r="G7571" t="str">
            <v>€/MT</v>
          </cell>
          <cell r="H7571">
            <v>833</v>
          </cell>
          <cell r="I7571" t="str">
            <v>Euro</v>
          </cell>
          <cell r="J7571" t="str">
            <v>Eden</v>
          </cell>
          <cell r="K7571">
            <v>809506.06800000009</v>
          </cell>
          <cell r="L7571">
            <v>769282.16399999999</v>
          </cell>
          <cell r="M7571">
            <v>833</v>
          </cell>
        </row>
        <row r="7572">
          <cell r="A7572">
            <v>38504</v>
          </cell>
          <cell r="B7572" t="str">
            <v>Paraxylene</v>
          </cell>
          <cell r="C7572" t="str">
            <v>Gersthofen</v>
          </cell>
          <cell r="D7572" t="str">
            <v>Shell pck</v>
          </cell>
          <cell r="E7572">
            <v>760</v>
          </cell>
          <cell r="F7572">
            <v>40</v>
          </cell>
          <cell r="G7572" t="str">
            <v>€/MT</v>
          </cell>
          <cell r="H7572">
            <v>833</v>
          </cell>
          <cell r="I7572" t="str">
            <v>Euro</v>
          </cell>
          <cell r="J7572" t="str">
            <v>Eden</v>
          </cell>
          <cell r="K7572">
            <v>804478.08</v>
          </cell>
          <cell r="L7572">
            <v>764254.17599999998</v>
          </cell>
          <cell r="M7572">
            <v>833</v>
          </cell>
        </row>
        <row r="7573">
          <cell r="A7573">
            <v>38534</v>
          </cell>
          <cell r="B7573" t="str">
            <v>Paraxylene</v>
          </cell>
          <cell r="C7573" t="str">
            <v>Gersthofen</v>
          </cell>
          <cell r="D7573" t="str">
            <v>Shell pck</v>
          </cell>
          <cell r="E7573">
            <v>750</v>
          </cell>
          <cell r="F7573">
            <v>40</v>
          </cell>
          <cell r="G7573" t="str">
            <v>€/MT</v>
          </cell>
          <cell r="H7573">
            <v>833</v>
          </cell>
          <cell r="I7573" t="str">
            <v>Euro</v>
          </cell>
          <cell r="J7573" t="str">
            <v>Eden</v>
          </cell>
          <cell r="K7573">
            <v>794422.10399999993</v>
          </cell>
          <cell r="L7573">
            <v>754198.20000000007</v>
          </cell>
          <cell r="M7573">
            <v>833</v>
          </cell>
        </row>
        <row r="7574">
          <cell r="A7574">
            <v>38565</v>
          </cell>
          <cell r="B7574" t="str">
            <v>Paraxylene</v>
          </cell>
          <cell r="C7574" t="str">
            <v>Gersthofen</v>
          </cell>
          <cell r="D7574" t="str">
            <v>Shell pck</v>
          </cell>
          <cell r="E7574">
            <v>750</v>
          </cell>
          <cell r="F7574">
            <v>40</v>
          </cell>
          <cell r="G7574" t="str">
            <v>€/MT</v>
          </cell>
          <cell r="H7574">
            <v>833</v>
          </cell>
          <cell r="I7574" t="str">
            <v>Euro</v>
          </cell>
          <cell r="J7574" t="str">
            <v>Eden</v>
          </cell>
          <cell r="K7574">
            <v>794422.10399999993</v>
          </cell>
          <cell r="L7574">
            <v>754198.20000000007</v>
          </cell>
          <cell r="M7574">
            <v>833</v>
          </cell>
        </row>
        <row r="7575">
          <cell r="A7575">
            <v>38596</v>
          </cell>
          <cell r="B7575" t="str">
            <v>Paraxylene</v>
          </cell>
          <cell r="C7575" t="str">
            <v>Gersthofen</v>
          </cell>
          <cell r="D7575" t="str">
            <v>Shell pck</v>
          </cell>
          <cell r="E7575">
            <v>750</v>
          </cell>
          <cell r="F7575">
            <v>40</v>
          </cell>
          <cell r="G7575" t="str">
            <v>€/MT</v>
          </cell>
          <cell r="H7575">
            <v>833</v>
          </cell>
          <cell r="I7575" t="str">
            <v>Euro</v>
          </cell>
          <cell r="J7575" t="str">
            <v>Eden</v>
          </cell>
          <cell r="K7575">
            <v>794422.10399999993</v>
          </cell>
          <cell r="L7575">
            <v>754198.20000000007</v>
          </cell>
          <cell r="M7575">
            <v>833</v>
          </cell>
        </row>
        <row r="7576">
          <cell r="A7576">
            <v>38626</v>
          </cell>
          <cell r="B7576" t="str">
            <v>Paraxylene</v>
          </cell>
          <cell r="C7576" t="str">
            <v>Gersthofen</v>
          </cell>
          <cell r="D7576" t="str">
            <v>Shell pck</v>
          </cell>
          <cell r="E7576">
            <v>730</v>
          </cell>
          <cell r="F7576">
            <v>40</v>
          </cell>
          <cell r="G7576" t="str">
            <v>€/MT</v>
          </cell>
          <cell r="H7576">
            <v>833</v>
          </cell>
          <cell r="I7576" t="str">
            <v>Euro</v>
          </cell>
          <cell r="J7576" t="str">
            <v>Eden</v>
          </cell>
          <cell r="K7576">
            <v>774310.152</v>
          </cell>
          <cell r="L7576">
            <v>734086.24800000002</v>
          </cell>
          <cell r="M7576">
            <v>833</v>
          </cell>
        </row>
        <row r="7577">
          <cell r="A7577">
            <v>38657</v>
          </cell>
          <cell r="B7577" t="str">
            <v>Paraxylene</v>
          </cell>
          <cell r="C7577" t="str">
            <v>Gersthofen</v>
          </cell>
          <cell r="D7577" t="str">
            <v>Shell pck</v>
          </cell>
          <cell r="E7577">
            <v>730</v>
          </cell>
          <cell r="F7577">
            <v>40</v>
          </cell>
          <cell r="G7577" t="str">
            <v>€/MT</v>
          </cell>
          <cell r="H7577">
            <v>833</v>
          </cell>
          <cell r="I7577" t="str">
            <v>Euro</v>
          </cell>
          <cell r="J7577" t="str">
            <v>Eden</v>
          </cell>
          <cell r="K7577">
            <v>774310.152</v>
          </cell>
          <cell r="L7577">
            <v>734086.24800000002</v>
          </cell>
          <cell r="M7577">
            <v>833</v>
          </cell>
        </row>
        <row r="7578">
          <cell r="A7578">
            <v>38687</v>
          </cell>
          <cell r="B7578" t="str">
            <v>Paraxylene</v>
          </cell>
          <cell r="C7578" t="str">
            <v>Gersthofen</v>
          </cell>
          <cell r="D7578" t="str">
            <v>Shell pck</v>
          </cell>
          <cell r="E7578">
            <v>730</v>
          </cell>
          <cell r="F7578">
            <v>40</v>
          </cell>
          <cell r="G7578" t="str">
            <v>€/MT</v>
          </cell>
          <cell r="H7578">
            <v>833</v>
          </cell>
          <cell r="I7578" t="str">
            <v>Euro</v>
          </cell>
          <cell r="J7578" t="str">
            <v>Eden</v>
          </cell>
          <cell r="K7578">
            <v>774310.152</v>
          </cell>
          <cell r="L7578">
            <v>734086.24800000002</v>
          </cell>
          <cell r="M7578">
            <v>833</v>
          </cell>
        </row>
        <row r="7579">
          <cell r="A7579">
            <v>38353</v>
          </cell>
          <cell r="B7579" t="str">
            <v>Paraxylene</v>
          </cell>
          <cell r="C7579" t="str">
            <v>Vlissingen</v>
          </cell>
          <cell r="D7579" t="str">
            <v>Atofina</v>
          </cell>
          <cell r="E7579">
            <v>754.6</v>
          </cell>
          <cell r="F7579">
            <v>0</v>
          </cell>
          <cell r="G7579" t="str">
            <v>€/MT</v>
          </cell>
          <cell r="H7579">
            <v>2500</v>
          </cell>
          <cell r="I7579" t="str">
            <v>Euro</v>
          </cell>
          <cell r="J7579" t="str">
            <v>Eden</v>
          </cell>
          <cell r="K7579">
            <v>2277382.7999999998</v>
          </cell>
          <cell r="L7579">
            <v>2277382.8000000003</v>
          </cell>
          <cell r="M7579">
            <v>2500</v>
          </cell>
        </row>
        <row r="7580">
          <cell r="A7580">
            <v>38384</v>
          </cell>
          <cell r="B7580" t="str">
            <v>Paraxylene</v>
          </cell>
          <cell r="C7580" t="str">
            <v>Vlissingen</v>
          </cell>
          <cell r="D7580" t="str">
            <v>Atofina</v>
          </cell>
          <cell r="E7580">
            <v>759.5</v>
          </cell>
          <cell r="F7580">
            <v>0</v>
          </cell>
          <cell r="G7580" t="str">
            <v>€/MT</v>
          </cell>
          <cell r="H7580">
            <v>2500</v>
          </cell>
          <cell r="I7580" t="str">
            <v>Euro</v>
          </cell>
          <cell r="J7580" t="str">
            <v>Eden</v>
          </cell>
          <cell r="K7580">
            <v>2292171</v>
          </cell>
          <cell r="L7580">
            <v>2292171</v>
          </cell>
          <cell r="M7580">
            <v>2500</v>
          </cell>
        </row>
        <row r="7581">
          <cell r="A7581">
            <v>38412</v>
          </cell>
          <cell r="B7581" t="str">
            <v>Paraxylene</v>
          </cell>
          <cell r="C7581" t="str">
            <v>Vlissingen</v>
          </cell>
          <cell r="D7581" t="str">
            <v>Atofina</v>
          </cell>
          <cell r="E7581">
            <v>764.4</v>
          </cell>
          <cell r="F7581">
            <v>0</v>
          </cell>
          <cell r="G7581" t="str">
            <v>€/MT</v>
          </cell>
          <cell r="H7581">
            <v>2500</v>
          </cell>
          <cell r="I7581" t="str">
            <v>Euro</v>
          </cell>
          <cell r="J7581" t="str">
            <v>Eden</v>
          </cell>
          <cell r="K7581">
            <v>2306959.2000000002</v>
          </cell>
          <cell r="L7581">
            <v>2306959.2000000002</v>
          </cell>
          <cell r="M7581">
            <v>2500</v>
          </cell>
        </row>
        <row r="7582">
          <cell r="A7582">
            <v>38443</v>
          </cell>
          <cell r="B7582" t="str">
            <v>Paraxylene</v>
          </cell>
          <cell r="C7582" t="str">
            <v>Vlissingen</v>
          </cell>
          <cell r="D7582" t="str">
            <v>Atofina</v>
          </cell>
          <cell r="E7582">
            <v>798.69999999999993</v>
          </cell>
          <cell r="F7582">
            <v>0</v>
          </cell>
          <cell r="G7582" t="str">
            <v>€/MT</v>
          </cell>
          <cell r="H7582">
            <v>2500</v>
          </cell>
          <cell r="I7582" t="str">
            <v>Euro</v>
          </cell>
          <cell r="J7582" t="str">
            <v>Eden</v>
          </cell>
          <cell r="K7582">
            <v>2410476.5999999996</v>
          </cell>
          <cell r="L7582">
            <v>2410476.5999999996</v>
          </cell>
          <cell r="M7582">
            <v>2500</v>
          </cell>
        </row>
        <row r="7583">
          <cell r="A7583">
            <v>38473</v>
          </cell>
          <cell r="B7583" t="str">
            <v>Paraxylene</v>
          </cell>
          <cell r="C7583" t="str">
            <v>Vlissingen</v>
          </cell>
          <cell r="D7583" t="str">
            <v>Atofina</v>
          </cell>
          <cell r="E7583">
            <v>798.69999999999993</v>
          </cell>
          <cell r="F7583">
            <v>0</v>
          </cell>
          <cell r="G7583" t="str">
            <v>€/MT</v>
          </cell>
          <cell r="H7583">
            <v>2500</v>
          </cell>
          <cell r="I7583" t="str">
            <v>Euro</v>
          </cell>
          <cell r="J7583" t="str">
            <v>Eden</v>
          </cell>
          <cell r="K7583">
            <v>2410476.5999999996</v>
          </cell>
          <cell r="L7583">
            <v>2410476.5999999996</v>
          </cell>
          <cell r="M7583">
            <v>2500</v>
          </cell>
        </row>
        <row r="7584">
          <cell r="A7584">
            <v>38504</v>
          </cell>
          <cell r="B7584" t="str">
            <v>Paraxylene</v>
          </cell>
          <cell r="C7584" t="str">
            <v>Vlissingen</v>
          </cell>
          <cell r="D7584" t="str">
            <v>Atofina</v>
          </cell>
          <cell r="E7584">
            <v>793.8</v>
          </cell>
          <cell r="F7584">
            <v>0</v>
          </cell>
          <cell r="G7584" t="str">
            <v>€/MT</v>
          </cell>
          <cell r="H7584">
            <v>2500</v>
          </cell>
          <cell r="I7584" t="str">
            <v>Euro</v>
          </cell>
          <cell r="J7584" t="str">
            <v>Eden</v>
          </cell>
          <cell r="K7584">
            <v>2395688.4</v>
          </cell>
          <cell r="L7584">
            <v>2395688.4</v>
          </cell>
          <cell r="M7584">
            <v>2500</v>
          </cell>
        </row>
        <row r="7585">
          <cell r="A7585">
            <v>38534</v>
          </cell>
          <cell r="B7585" t="str">
            <v>Paraxylene</v>
          </cell>
          <cell r="C7585" t="str">
            <v>Vlissingen</v>
          </cell>
          <cell r="D7585" t="str">
            <v>Atofina</v>
          </cell>
          <cell r="E7585">
            <v>784</v>
          </cell>
          <cell r="F7585">
            <v>0</v>
          </cell>
          <cell r="G7585" t="str">
            <v>€/MT</v>
          </cell>
          <cell r="H7585">
            <v>2500</v>
          </cell>
          <cell r="I7585" t="str">
            <v>Euro</v>
          </cell>
          <cell r="J7585" t="str">
            <v>Eden</v>
          </cell>
          <cell r="K7585">
            <v>2366112</v>
          </cell>
          <cell r="L7585">
            <v>2366112</v>
          </cell>
          <cell r="M7585">
            <v>2500</v>
          </cell>
        </row>
        <row r="7586">
          <cell r="A7586">
            <v>38565</v>
          </cell>
          <cell r="B7586" t="str">
            <v>Paraxylene</v>
          </cell>
          <cell r="C7586" t="str">
            <v>Vlissingen</v>
          </cell>
          <cell r="D7586" t="str">
            <v>Atofina</v>
          </cell>
          <cell r="E7586">
            <v>784</v>
          </cell>
          <cell r="F7586">
            <v>0</v>
          </cell>
          <cell r="G7586" t="str">
            <v>€/MT</v>
          </cell>
          <cell r="H7586">
            <v>2500</v>
          </cell>
          <cell r="I7586" t="str">
            <v>Euro</v>
          </cell>
          <cell r="J7586" t="str">
            <v>Eden</v>
          </cell>
          <cell r="K7586">
            <v>2366112</v>
          </cell>
          <cell r="L7586">
            <v>2366112</v>
          </cell>
          <cell r="M7586">
            <v>2500</v>
          </cell>
        </row>
        <row r="7587">
          <cell r="A7587">
            <v>38596</v>
          </cell>
          <cell r="B7587" t="str">
            <v>Paraxylene</v>
          </cell>
          <cell r="C7587" t="str">
            <v>Vlissingen</v>
          </cell>
          <cell r="D7587" t="str">
            <v>Atofina</v>
          </cell>
          <cell r="E7587">
            <v>784</v>
          </cell>
          <cell r="F7587">
            <v>0</v>
          </cell>
          <cell r="G7587" t="str">
            <v>€/MT</v>
          </cell>
          <cell r="H7587">
            <v>2500</v>
          </cell>
          <cell r="I7587" t="str">
            <v>Euro</v>
          </cell>
          <cell r="J7587" t="str">
            <v>Eden</v>
          </cell>
          <cell r="K7587">
            <v>2366112</v>
          </cell>
          <cell r="L7587">
            <v>2366112</v>
          </cell>
          <cell r="M7587">
            <v>2500</v>
          </cell>
        </row>
        <row r="7588">
          <cell r="A7588">
            <v>38626</v>
          </cell>
          <cell r="B7588" t="str">
            <v>Paraxylene</v>
          </cell>
          <cell r="C7588" t="str">
            <v>Vlissingen</v>
          </cell>
          <cell r="D7588" t="str">
            <v>Atofina</v>
          </cell>
          <cell r="E7588">
            <v>764.4</v>
          </cell>
          <cell r="F7588">
            <v>0</v>
          </cell>
          <cell r="G7588" t="str">
            <v>€/MT</v>
          </cell>
          <cell r="H7588">
            <v>2500</v>
          </cell>
          <cell r="I7588" t="str">
            <v>Euro</v>
          </cell>
          <cell r="J7588" t="str">
            <v>Eden</v>
          </cell>
          <cell r="K7588">
            <v>2306959.2000000002</v>
          </cell>
          <cell r="L7588">
            <v>2306959.2000000002</v>
          </cell>
          <cell r="M7588">
            <v>2500</v>
          </cell>
        </row>
        <row r="7589">
          <cell r="A7589">
            <v>38657</v>
          </cell>
          <cell r="B7589" t="str">
            <v>Paraxylene</v>
          </cell>
          <cell r="C7589" t="str">
            <v>Vlissingen</v>
          </cell>
          <cell r="D7589" t="str">
            <v>Atofina</v>
          </cell>
          <cell r="E7589">
            <v>764.4</v>
          </cell>
          <cell r="F7589">
            <v>0</v>
          </cell>
          <cell r="G7589" t="str">
            <v>€/MT</v>
          </cell>
          <cell r="H7589">
            <v>2500</v>
          </cell>
          <cell r="I7589" t="str">
            <v>Euro</v>
          </cell>
          <cell r="J7589" t="str">
            <v>Eden</v>
          </cell>
          <cell r="K7589">
            <v>2306959.2000000002</v>
          </cell>
          <cell r="L7589">
            <v>2306959.2000000002</v>
          </cell>
          <cell r="M7589">
            <v>2500</v>
          </cell>
        </row>
        <row r="7590">
          <cell r="A7590">
            <v>38687</v>
          </cell>
          <cell r="B7590" t="str">
            <v>Paraxylene</v>
          </cell>
          <cell r="C7590" t="str">
            <v>Vlissingen</v>
          </cell>
          <cell r="D7590" t="str">
            <v>Atofina</v>
          </cell>
          <cell r="E7590">
            <v>764.4</v>
          </cell>
          <cell r="F7590">
            <v>0</v>
          </cell>
          <cell r="G7590" t="str">
            <v>€/MT</v>
          </cell>
          <cell r="H7590">
            <v>2500</v>
          </cell>
          <cell r="I7590" t="str">
            <v>Euro</v>
          </cell>
          <cell r="J7590" t="str">
            <v>Eden</v>
          </cell>
          <cell r="K7590">
            <v>2306959.2000000002</v>
          </cell>
          <cell r="L7590">
            <v>2306959.2000000002</v>
          </cell>
          <cell r="M7590">
            <v>2500</v>
          </cell>
        </row>
        <row r="7591">
          <cell r="A7591">
            <v>38626</v>
          </cell>
          <cell r="B7591" t="str">
            <v>Butadiene</v>
          </cell>
          <cell r="C7591" t="str">
            <v>Butachimie</v>
          </cell>
          <cell r="D7591" t="str">
            <v>Sabic</v>
          </cell>
          <cell r="E7591">
            <v>479.87500000000006</v>
          </cell>
          <cell r="G7591" t="str">
            <v>€/MT</v>
          </cell>
          <cell r="H7591">
            <v>1809.1666666666667</v>
          </cell>
          <cell r="I7591" t="str">
            <v>Euro</v>
          </cell>
          <cell r="J7591" t="str">
            <v>Pankey</v>
          </cell>
          <cell r="K7591">
            <v>1048059.4767500001</v>
          </cell>
          <cell r="L7591">
            <v>1048059.4767500003</v>
          </cell>
          <cell r="M7591">
            <v>3988530.4441666668</v>
          </cell>
        </row>
        <row r="7592">
          <cell r="A7592">
            <v>38626</v>
          </cell>
          <cell r="B7592" t="str">
            <v>Butadiene</v>
          </cell>
          <cell r="C7592" t="str">
            <v>Butachimie</v>
          </cell>
          <cell r="D7592" t="str">
            <v>Shell</v>
          </cell>
          <cell r="E7592">
            <v>473</v>
          </cell>
          <cell r="G7592" t="str">
            <v>€/MT</v>
          </cell>
          <cell r="H7592">
            <v>4870.833333333333</v>
          </cell>
          <cell r="I7592" t="str">
            <v>Euro</v>
          </cell>
          <cell r="J7592" t="str">
            <v>Pankey</v>
          </cell>
          <cell r="K7592">
            <v>2781273.1100000003</v>
          </cell>
          <cell r="L7592">
            <v>2781273.11</v>
          </cell>
          <cell r="M7592">
            <v>10738351.195833333</v>
          </cell>
        </row>
        <row r="7593">
          <cell r="A7593">
            <v>38626</v>
          </cell>
          <cell r="B7593" t="str">
            <v>Butadiene</v>
          </cell>
          <cell r="C7593" t="str">
            <v>Butachimie</v>
          </cell>
          <cell r="D7593" t="str">
            <v>Traders</v>
          </cell>
          <cell r="E7593">
            <v>495</v>
          </cell>
          <cell r="G7593" t="str">
            <v>€/MT</v>
          </cell>
          <cell r="H7593">
            <v>556.66666666666663</v>
          </cell>
          <cell r="I7593" t="str">
            <v>Euro</v>
          </cell>
          <cell r="J7593" t="str">
            <v>Pankey</v>
          </cell>
          <cell r="K7593">
            <v>332643.96000000002</v>
          </cell>
          <cell r="L7593">
            <v>332643.96000000002</v>
          </cell>
          <cell r="M7593">
            <v>1227240.1366666667</v>
          </cell>
        </row>
        <row r="7594">
          <cell r="A7594">
            <v>38657</v>
          </cell>
          <cell r="B7594" t="str">
            <v>Butadiene</v>
          </cell>
          <cell r="C7594" t="str">
            <v>Butachimie</v>
          </cell>
          <cell r="D7594" t="str">
            <v>Sabic</v>
          </cell>
          <cell r="E7594">
            <v>479.87500000000006</v>
          </cell>
          <cell r="G7594" t="str">
            <v>€/MT</v>
          </cell>
          <cell r="H7594">
            <v>1809.1666666666667</v>
          </cell>
          <cell r="I7594" t="str">
            <v>Euro</v>
          </cell>
          <cell r="J7594" t="str">
            <v>Pankey</v>
          </cell>
          <cell r="K7594">
            <v>1048059.4767500001</v>
          </cell>
          <cell r="L7594">
            <v>1048059.4767500003</v>
          </cell>
          <cell r="M7594">
            <v>3988530.4441666668</v>
          </cell>
        </row>
        <row r="7595">
          <cell r="A7595">
            <v>38657</v>
          </cell>
          <cell r="B7595" t="str">
            <v>Butadiene</v>
          </cell>
          <cell r="C7595" t="str">
            <v>Butachimie</v>
          </cell>
          <cell r="D7595" t="str">
            <v>Shell</v>
          </cell>
          <cell r="E7595">
            <v>473</v>
          </cell>
          <cell r="G7595" t="str">
            <v>€/MT</v>
          </cell>
          <cell r="H7595">
            <v>4870.833333333333</v>
          </cell>
          <cell r="I7595" t="str">
            <v>Euro</v>
          </cell>
          <cell r="J7595" t="str">
            <v>Pankey</v>
          </cell>
          <cell r="K7595">
            <v>2781273.1100000003</v>
          </cell>
          <cell r="L7595">
            <v>2781273.11</v>
          </cell>
          <cell r="M7595">
            <v>10738351.195833333</v>
          </cell>
        </row>
        <row r="7596">
          <cell r="A7596">
            <v>38657</v>
          </cell>
          <cell r="B7596" t="str">
            <v>Butadiene</v>
          </cell>
          <cell r="C7596" t="str">
            <v>Butachimie</v>
          </cell>
          <cell r="D7596" t="str">
            <v>Traders</v>
          </cell>
          <cell r="E7596">
            <v>495</v>
          </cell>
          <cell r="G7596" t="str">
            <v>€/MT</v>
          </cell>
          <cell r="H7596">
            <v>556.66666666666663</v>
          </cell>
          <cell r="I7596" t="str">
            <v>Euro</v>
          </cell>
          <cell r="J7596" t="str">
            <v>Pankey</v>
          </cell>
          <cell r="K7596">
            <v>332643.96000000002</v>
          </cell>
          <cell r="L7596">
            <v>332643.96000000002</v>
          </cell>
          <cell r="M7596">
            <v>1227240.1366666667</v>
          </cell>
        </row>
        <row r="7597">
          <cell r="A7597">
            <v>38687</v>
          </cell>
          <cell r="B7597" t="str">
            <v>Butadiene</v>
          </cell>
          <cell r="C7597" t="str">
            <v>Butachimie</v>
          </cell>
          <cell r="D7597" t="str">
            <v>Sabic</v>
          </cell>
          <cell r="E7597">
            <v>479.87500000000006</v>
          </cell>
          <cell r="G7597" t="str">
            <v>€/MT</v>
          </cell>
          <cell r="H7597">
            <v>1809.1666666666667</v>
          </cell>
          <cell r="I7597" t="str">
            <v>Euro</v>
          </cell>
          <cell r="J7597" t="str">
            <v>Pankey</v>
          </cell>
          <cell r="K7597">
            <v>1048059.4767500001</v>
          </cell>
          <cell r="L7597">
            <v>1048059.4767500003</v>
          </cell>
          <cell r="M7597">
            <v>3988530.4441666668</v>
          </cell>
        </row>
        <row r="7598">
          <cell r="A7598">
            <v>38687</v>
          </cell>
          <cell r="B7598" t="str">
            <v>Butadiene</v>
          </cell>
          <cell r="C7598" t="str">
            <v>Butachimie</v>
          </cell>
          <cell r="D7598" t="str">
            <v>Shell</v>
          </cell>
          <cell r="E7598">
            <v>473</v>
          </cell>
          <cell r="G7598" t="str">
            <v>€/MT</v>
          </cell>
          <cell r="H7598">
            <v>4870.833333333333</v>
          </cell>
          <cell r="I7598" t="str">
            <v>Euro</v>
          </cell>
          <cell r="J7598" t="str">
            <v>Pankey</v>
          </cell>
          <cell r="K7598">
            <v>2781273.1100000003</v>
          </cell>
          <cell r="L7598">
            <v>2781273.11</v>
          </cell>
          <cell r="M7598">
            <v>10738351.195833333</v>
          </cell>
        </row>
        <row r="7599">
          <cell r="A7599">
            <v>38687</v>
          </cell>
          <cell r="B7599" t="str">
            <v>Butadiene</v>
          </cell>
          <cell r="C7599" t="str">
            <v>Butachimie</v>
          </cell>
          <cell r="D7599" t="str">
            <v>Traders</v>
          </cell>
          <cell r="E7599">
            <v>495</v>
          </cell>
          <cell r="G7599" t="str">
            <v>€/MT</v>
          </cell>
          <cell r="H7599">
            <v>556.66666666666663</v>
          </cell>
          <cell r="I7599" t="str">
            <v>Euro</v>
          </cell>
          <cell r="J7599" t="str">
            <v>Pankey</v>
          </cell>
          <cell r="K7599">
            <v>332643.96000000002</v>
          </cell>
          <cell r="L7599">
            <v>332643.96000000002</v>
          </cell>
          <cell r="M7599">
            <v>1227240.1366666667</v>
          </cell>
        </row>
      </sheetData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.25"/>
      <sheetName val="업무지시"/>
      <sheetName val="경영예산"/>
      <sheetName val="3월"/>
      <sheetName val="폐열회수system"/>
      <sheetName val="Sheet2"/>
      <sheetName val="의왕"/>
      <sheetName val="Menu Selections"/>
    </sheetNames>
    <sheetDataSet>
      <sheetData sheetId="0" refreshError="1">
        <row r="2">
          <cell r="AI2">
            <v>31</v>
          </cell>
        </row>
        <row r="3">
          <cell r="AI3">
            <v>30</v>
          </cell>
        </row>
        <row r="4">
          <cell r="AI4">
            <v>28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Producciones"/>
      <sheetName val="Resumen"/>
      <sheetName val="TA"/>
      <sheetName val="IPA"/>
      <sheetName val="DMT"/>
      <sheetName val="PTA"/>
      <sheetName val="PIPA"/>
      <sheetName val="SSAA2.B6"/>
      <sheetName val="Mod.Parada"/>
      <sheetName val="SSAA3.B7"/>
      <sheetName val="SSAA.B8"/>
      <sheetName val="AARR.B9"/>
      <sheetName val="PGV.B9A"/>
      <sheetName val="ELECT.B26"/>
      <sheetName val="ELECT.CALCULOS"/>
      <sheetName val="CF'S"/>
      <sheetName val="Datos"/>
      <sheetName val="Precios"/>
      <sheetName val="Horas extras"/>
      <sheetName val="Resumen CV"/>
      <sheetName val="Resumen CF"/>
      <sheetName val="CF.TA.IPA"/>
      <sheetName val="CF.PTA.PI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Depr"/>
      <sheetName val="LC"/>
      <sheetName val="CP3"/>
      <sheetName val="1_O"/>
      <sheetName val="CP1"/>
      <sheetName val="P_UTL"/>
      <sheetName val="KPI CP123"/>
      <sheetName val="CP2"/>
      <sheetName val="KPI CP2"/>
      <sheetName val="D_CP123"/>
      <sheetName val="LIA-JUN04"/>
      <sheetName val="Table"/>
      <sheetName val="LAPOR"/>
      <sheetName val="MA"/>
      <sheetName val="h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Graph @ 2010 Plan Prices"/>
      <sheetName val="GFO Variable Cost Submissions"/>
      <sheetName val="NDC"/>
      <sheetName val="#4 VC LE"/>
      <sheetName val="#5 VC LE"/>
      <sheetName val="Total VC GFO"/>
      <sheetName val="#3 &amp; #4 VC LE"/>
      <sheetName val="Variable Cost Categories"/>
      <sheetName val="Pricing-Updated by J. Simpson"/>
      <sheetName val="Production Forecast"/>
      <sheetName val="Fixed Cost"/>
      <sheetName val="Direct Cash Fixed Cost"/>
      <sheetName val="Fixed Cost GFO"/>
      <sheetName val="CFC Waterfall"/>
      <sheetName val="VC Waterfall"/>
      <sheetName val="GFO Conversion Cost @ 10 Prices"/>
      <sheetName val="GFO Variance Analysis"/>
      <sheetName val="10 GFO vs 10 Plan Analysis"/>
      <sheetName val="Monthly PTA Yield Calculation"/>
      <sheetName val="Conversion Cost-10 Prices"/>
      <sheetName val="Conversion Cost-10 Prices-#3"/>
      <sheetName val="Conversion Cost-10 Prices-#4"/>
      <sheetName val="Conversion Cost-10 Prices-#5"/>
      <sheetName val="Conversion Cost-10 Prices-3&amp;4"/>
      <sheetName val="WWT GFO"/>
      <sheetName val="Total VC GFO YTD"/>
      <sheetName val="VC GFO-Qtrly"/>
      <sheetName val="Cash Fixed Cost LE-Graph"/>
      <sheetName val="Variance Analysis-10 GFO vs GFO"/>
      <sheetName val="10 Plan vs 09 GFO Analysis"/>
      <sheetName val="GFO to GFO Variance Analysis"/>
      <sheetName val="Current GFO vs Previous GFO-YR"/>
      <sheetName val="Curr GFO vs Prev GFO-Month"/>
      <sheetName val="BASE TAR SPE"/>
      <sheetName val="Energy"/>
      <sheetName val="GFO Explanations"/>
      <sheetName val="2009 Bonus Calc"/>
      <sheetName val="2009 Bonu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SDL TB 2004"/>
      <sheetName val="SDL TB 2005"/>
      <sheetName val="M-1 Rec"/>
      <sheetName val="M-1 P.1"/>
      <sheetName val="RE Rec."/>
      <sheetName val="Upload vs Master Chart "/>
      <sheetName val="SDL TRC &amp; TCC"/>
      <sheetName val="cover_page"/>
      <sheetName val="Due To Summary"/>
      <sheetName val="Cover"/>
      <sheetName val="Profit"/>
      <sheetName val="Store Inventory"/>
      <sheetName val="SDL TAX WP 2005"/>
      <sheetName val="P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Acct No/WRC</v>
          </cell>
          <cell r="B1" t="str">
            <v>OBJ</v>
          </cell>
          <cell r="C1" t="str">
            <v>SUB</v>
          </cell>
          <cell r="D1" t="str">
            <v>Description</v>
          </cell>
          <cell r="E1" t="str">
            <v>P</v>
          </cell>
          <cell r="F1" t="str">
            <v>Lod</v>
          </cell>
          <cell r="G1" t="str">
            <v>Acct No/WRC</v>
          </cell>
          <cell r="H1" t="str">
            <v>TRC</v>
          </cell>
          <cell r="I1" t="str">
            <v>TCC</v>
          </cell>
        </row>
        <row r="2">
          <cell r="A2" t="str">
            <v>.2920.010</v>
          </cell>
          <cell r="B2" t="str">
            <v>2920</v>
          </cell>
          <cell r="C2" t="str">
            <v>010</v>
          </cell>
          <cell r="D2" t="str">
            <v>Cash Deposit (Mat&lt; 3mth)</v>
          </cell>
          <cell r="F2">
            <v>7</v>
          </cell>
          <cell r="G2" t="str">
            <v>.2920.010</v>
          </cell>
          <cell r="H2">
            <v>100</v>
          </cell>
          <cell r="I2" t="str">
            <v>001</v>
          </cell>
        </row>
        <row r="3">
          <cell r="A3" t="str">
            <v>.2941.010</v>
          </cell>
          <cell r="B3" t="str">
            <v>2941</v>
          </cell>
          <cell r="C3" t="str">
            <v>010</v>
          </cell>
          <cell r="D3" t="str">
            <v>A/R C.C. Amex</v>
          </cell>
          <cell r="F3">
            <v>8</v>
          </cell>
          <cell r="G3" t="str">
            <v>.2941.010</v>
          </cell>
          <cell r="H3">
            <v>100</v>
          </cell>
          <cell r="I3" t="str">
            <v>001</v>
          </cell>
        </row>
        <row r="4">
          <cell r="A4" t="str">
            <v>.2941.020</v>
          </cell>
          <cell r="B4" t="str">
            <v>2941</v>
          </cell>
          <cell r="C4" t="str">
            <v>020</v>
          </cell>
          <cell r="D4" t="str">
            <v>A/R C.C. Diners</v>
          </cell>
          <cell r="F4">
            <v>8</v>
          </cell>
          <cell r="G4" t="str">
            <v>.2941.020</v>
          </cell>
          <cell r="H4">
            <v>100</v>
          </cell>
          <cell r="I4" t="str">
            <v>001</v>
          </cell>
        </row>
        <row r="5">
          <cell r="A5" t="str">
            <v>.2941.030</v>
          </cell>
          <cell r="B5" t="str">
            <v>2941</v>
          </cell>
          <cell r="C5" t="str">
            <v>030</v>
          </cell>
          <cell r="D5" t="str">
            <v>A/R C.C. Discover Card</v>
          </cell>
          <cell r="F5">
            <v>8</v>
          </cell>
          <cell r="G5" t="str">
            <v>.2941.030</v>
          </cell>
          <cell r="H5">
            <v>100</v>
          </cell>
          <cell r="I5" t="str">
            <v>001</v>
          </cell>
        </row>
        <row r="6">
          <cell r="A6" t="str">
            <v>.2941.040</v>
          </cell>
          <cell r="B6" t="str">
            <v>2941</v>
          </cell>
          <cell r="C6" t="str">
            <v>040</v>
          </cell>
          <cell r="D6" t="str">
            <v>A/R C.C. Jcb</v>
          </cell>
          <cell r="F6">
            <v>8</v>
          </cell>
          <cell r="G6" t="str">
            <v>.2941.040</v>
          </cell>
          <cell r="H6">
            <v>100</v>
          </cell>
          <cell r="I6" t="str">
            <v>001</v>
          </cell>
        </row>
        <row r="7">
          <cell r="A7" t="str">
            <v>.2941.050</v>
          </cell>
          <cell r="B7" t="str">
            <v>2941</v>
          </cell>
          <cell r="C7" t="str">
            <v>050</v>
          </cell>
          <cell r="D7" t="str">
            <v>A/R C.C. Mc</v>
          </cell>
          <cell r="F7">
            <v>8</v>
          </cell>
          <cell r="G7" t="str">
            <v>.2941.050</v>
          </cell>
          <cell r="H7">
            <v>100</v>
          </cell>
          <cell r="I7" t="str">
            <v>001</v>
          </cell>
        </row>
        <row r="8">
          <cell r="A8" t="str">
            <v>.2941.060</v>
          </cell>
          <cell r="B8" t="str">
            <v>2941</v>
          </cell>
          <cell r="C8" t="str">
            <v>060</v>
          </cell>
          <cell r="D8" t="str">
            <v>A/R C.C. Visa</v>
          </cell>
          <cell r="F8">
            <v>8</v>
          </cell>
          <cell r="G8" t="str">
            <v>.2941.060</v>
          </cell>
          <cell r="H8">
            <v>100</v>
          </cell>
          <cell r="I8" t="str">
            <v>001</v>
          </cell>
        </row>
        <row r="9">
          <cell r="A9" t="str">
            <v>.2941.070</v>
          </cell>
          <cell r="B9" t="str">
            <v>2941</v>
          </cell>
          <cell r="C9" t="str">
            <v>070</v>
          </cell>
          <cell r="D9" t="str">
            <v>A/R C.C. Chargeback</v>
          </cell>
          <cell r="F9">
            <v>8</v>
          </cell>
          <cell r="G9" t="str">
            <v>.2941.070</v>
          </cell>
          <cell r="H9">
            <v>100</v>
          </cell>
          <cell r="I9" t="str">
            <v>001</v>
          </cell>
        </row>
        <row r="10">
          <cell r="A10" t="str">
            <v>.2941.071</v>
          </cell>
          <cell r="B10" t="str">
            <v>2941</v>
          </cell>
          <cell r="C10" t="str">
            <v>071</v>
          </cell>
          <cell r="D10" t="str">
            <v>A/R Chrgbk Discover</v>
          </cell>
          <cell r="F10">
            <v>8</v>
          </cell>
          <cell r="G10" t="str">
            <v>.2941.071</v>
          </cell>
          <cell r="H10">
            <v>100</v>
          </cell>
          <cell r="I10" t="str">
            <v>001</v>
          </cell>
        </row>
        <row r="11">
          <cell r="A11" t="str">
            <v>.2941.072</v>
          </cell>
          <cell r="B11" t="str">
            <v>2941</v>
          </cell>
          <cell r="C11" t="str">
            <v>072</v>
          </cell>
          <cell r="D11" t="str">
            <v>A/R Chrgbk Amex</v>
          </cell>
          <cell r="F11">
            <v>8</v>
          </cell>
          <cell r="G11" t="str">
            <v>.2941.072</v>
          </cell>
          <cell r="H11">
            <v>100</v>
          </cell>
          <cell r="I11" t="str">
            <v>001</v>
          </cell>
        </row>
        <row r="12">
          <cell r="A12" t="str">
            <v>.2941.080</v>
          </cell>
          <cell r="B12" t="str">
            <v>2941</v>
          </cell>
          <cell r="C12" t="str">
            <v>080</v>
          </cell>
          <cell r="D12" t="str">
            <v>A/R Check Guarantee</v>
          </cell>
          <cell r="F12">
            <v>8</v>
          </cell>
          <cell r="G12" t="str">
            <v>.2941.080</v>
          </cell>
          <cell r="H12">
            <v>100</v>
          </cell>
          <cell r="I12" t="str">
            <v>001</v>
          </cell>
        </row>
        <row r="13">
          <cell r="A13" t="str">
            <v>.2941.100</v>
          </cell>
          <cell r="B13" t="str">
            <v>2941</v>
          </cell>
          <cell r="C13" t="str">
            <v>100</v>
          </cell>
          <cell r="D13" t="str">
            <v>A/R C.C. Debit Card</v>
          </cell>
          <cell r="F13">
            <v>8</v>
          </cell>
          <cell r="G13" t="str">
            <v>.2941.100</v>
          </cell>
          <cell r="H13">
            <v>100</v>
          </cell>
          <cell r="I13" t="str">
            <v>001</v>
          </cell>
        </row>
        <row r="14">
          <cell r="A14" t="str">
            <v>.2941.900</v>
          </cell>
          <cell r="B14" t="str">
            <v>2941</v>
          </cell>
          <cell r="C14" t="str">
            <v>900</v>
          </cell>
          <cell r="D14" t="str">
            <v>Allowance for Credit Ca</v>
          </cell>
          <cell r="F14">
            <v>8</v>
          </cell>
          <cell r="G14" t="str">
            <v>.2941.900</v>
          </cell>
          <cell r="H14">
            <v>100</v>
          </cell>
          <cell r="I14" t="str">
            <v>001</v>
          </cell>
        </row>
        <row r="15">
          <cell r="A15" t="str">
            <v>.2941.997</v>
          </cell>
          <cell r="B15" t="str">
            <v>2941</v>
          </cell>
          <cell r="C15" t="str">
            <v>997</v>
          </cell>
          <cell r="D15" t="str">
            <v>A/R Check Return</v>
          </cell>
          <cell r="F15">
            <v>8</v>
          </cell>
          <cell r="G15" t="str">
            <v>.2941.997</v>
          </cell>
          <cell r="H15">
            <v>100</v>
          </cell>
          <cell r="I15" t="str">
            <v>001</v>
          </cell>
        </row>
        <row r="16">
          <cell r="A16" t="str">
            <v>.2941.998</v>
          </cell>
          <cell r="B16" t="str">
            <v>2941</v>
          </cell>
          <cell r="C16" t="str">
            <v>998</v>
          </cell>
          <cell r="D16" t="str">
            <v>A/R C.C. Suspense</v>
          </cell>
          <cell r="F16">
            <v>8</v>
          </cell>
          <cell r="G16" t="str">
            <v>.2941.998</v>
          </cell>
          <cell r="H16">
            <v>100</v>
          </cell>
          <cell r="I16" t="str">
            <v>001</v>
          </cell>
        </row>
        <row r="17">
          <cell r="A17" t="str">
            <v>.2941.999</v>
          </cell>
          <cell r="B17" t="str">
            <v>2941</v>
          </cell>
          <cell r="C17" t="str">
            <v>999</v>
          </cell>
          <cell r="D17" t="str">
            <v>A/R C.C. Misc.</v>
          </cell>
          <cell r="F17">
            <v>8</v>
          </cell>
          <cell r="G17" t="str">
            <v>.2941.999</v>
          </cell>
          <cell r="H17">
            <v>100</v>
          </cell>
          <cell r="I17" t="str">
            <v>001</v>
          </cell>
        </row>
        <row r="18">
          <cell r="A18" t="str">
            <v>.2942.010</v>
          </cell>
          <cell r="B18" t="str">
            <v>2942</v>
          </cell>
          <cell r="C18" t="str">
            <v>010</v>
          </cell>
          <cell r="D18" t="str">
            <v>Local Bank</v>
          </cell>
          <cell r="F18">
            <v>8</v>
          </cell>
          <cell r="G18" t="str">
            <v>.2942.010</v>
          </cell>
          <cell r="H18">
            <v>100</v>
          </cell>
          <cell r="I18" t="str">
            <v>001</v>
          </cell>
        </row>
        <row r="19">
          <cell r="A19" t="str">
            <v>.2943.010</v>
          </cell>
          <cell r="B19" t="str">
            <v>2943</v>
          </cell>
          <cell r="C19" t="str">
            <v>010</v>
          </cell>
          <cell r="D19" t="str">
            <v>Concentration Bank Acct</v>
          </cell>
          <cell r="F19">
            <v>8</v>
          </cell>
          <cell r="G19" t="str">
            <v>.2943.010</v>
          </cell>
          <cell r="H19">
            <v>100</v>
          </cell>
          <cell r="I19" t="str">
            <v>001</v>
          </cell>
        </row>
        <row r="20">
          <cell r="A20" t="str">
            <v>.2943.020</v>
          </cell>
          <cell r="B20" t="str">
            <v>2943</v>
          </cell>
          <cell r="C20" t="str">
            <v>020</v>
          </cell>
          <cell r="D20" t="str">
            <v>Payroll Bank Account</v>
          </cell>
          <cell r="F20">
            <v>8</v>
          </cell>
          <cell r="G20" t="str">
            <v>.2943.020</v>
          </cell>
          <cell r="H20">
            <v>100</v>
          </cell>
          <cell r="I20" t="str">
            <v>001</v>
          </cell>
        </row>
        <row r="21">
          <cell r="A21" t="str">
            <v>.2943.030</v>
          </cell>
          <cell r="B21" t="str">
            <v>2943</v>
          </cell>
          <cell r="C21" t="str">
            <v>030</v>
          </cell>
          <cell r="D21" t="str">
            <v>Cash Investments Acct</v>
          </cell>
          <cell r="F21">
            <v>8</v>
          </cell>
          <cell r="G21" t="str">
            <v>.2943.030</v>
          </cell>
          <cell r="H21">
            <v>100</v>
          </cell>
          <cell r="I21" t="str">
            <v>001</v>
          </cell>
        </row>
        <row r="22">
          <cell r="A22" t="str">
            <v>.2943.040</v>
          </cell>
          <cell r="B22" t="str">
            <v>2943</v>
          </cell>
          <cell r="C22" t="str">
            <v>040</v>
          </cell>
          <cell r="D22" t="str">
            <v>FA Disposal Cash/Cleari</v>
          </cell>
          <cell r="F22">
            <v>8</v>
          </cell>
          <cell r="G22" t="str">
            <v>.2943.040</v>
          </cell>
          <cell r="H22">
            <v>100</v>
          </cell>
          <cell r="I22" t="str">
            <v>001</v>
          </cell>
        </row>
        <row r="23">
          <cell r="A23" t="str">
            <v>.2943.100</v>
          </cell>
          <cell r="B23" t="str">
            <v>2943</v>
          </cell>
          <cell r="C23" t="str">
            <v>100</v>
          </cell>
          <cell r="D23" t="str">
            <v>Bank Of Montreal</v>
          </cell>
          <cell r="F23">
            <v>8</v>
          </cell>
          <cell r="G23" t="str">
            <v>.2943.100</v>
          </cell>
          <cell r="H23">
            <v>100</v>
          </cell>
          <cell r="I23" t="str">
            <v>001</v>
          </cell>
        </row>
        <row r="24">
          <cell r="A24" t="str">
            <v>.2943.110</v>
          </cell>
          <cell r="B24" t="str">
            <v>2943</v>
          </cell>
          <cell r="C24" t="str">
            <v>110</v>
          </cell>
          <cell r="D24" t="str">
            <v>Fleet Bank</v>
          </cell>
          <cell r="F24">
            <v>8</v>
          </cell>
          <cell r="G24" t="str">
            <v>.2943.110</v>
          </cell>
          <cell r="H24">
            <v>100</v>
          </cell>
          <cell r="I24" t="str">
            <v>001</v>
          </cell>
        </row>
        <row r="25">
          <cell r="A25" t="str">
            <v>.2943.120</v>
          </cell>
          <cell r="B25" t="str">
            <v>2943</v>
          </cell>
          <cell r="C25" t="str">
            <v>120</v>
          </cell>
          <cell r="D25" t="str">
            <v>Citibank (Non-USD)</v>
          </cell>
          <cell r="F25">
            <v>8</v>
          </cell>
          <cell r="G25" t="str">
            <v>.2943.120</v>
          </cell>
          <cell r="H25">
            <v>100</v>
          </cell>
          <cell r="I25" t="str">
            <v>001</v>
          </cell>
        </row>
        <row r="26">
          <cell r="A26" t="str">
            <v>.2943.130</v>
          </cell>
          <cell r="B26" t="str">
            <v>2943</v>
          </cell>
          <cell r="C26" t="str">
            <v>130</v>
          </cell>
          <cell r="D26" t="str">
            <v>Citibank (USD-1)</v>
          </cell>
          <cell r="F26">
            <v>8</v>
          </cell>
          <cell r="G26" t="str">
            <v>.2943.130</v>
          </cell>
          <cell r="H26">
            <v>100</v>
          </cell>
          <cell r="I26" t="str">
            <v>001</v>
          </cell>
        </row>
        <row r="27">
          <cell r="A27" t="str">
            <v>.2943.140</v>
          </cell>
          <cell r="B27" t="str">
            <v>2943</v>
          </cell>
          <cell r="C27" t="str">
            <v>140</v>
          </cell>
          <cell r="D27" t="str">
            <v>Citibank (USD-2)</v>
          </cell>
          <cell r="F27">
            <v>8</v>
          </cell>
          <cell r="G27" t="str">
            <v>.2943.140</v>
          </cell>
          <cell r="H27">
            <v>100</v>
          </cell>
          <cell r="I27" t="str">
            <v>001</v>
          </cell>
        </row>
        <row r="28">
          <cell r="A28" t="str">
            <v>.2943.150</v>
          </cell>
          <cell r="B28" t="str">
            <v>2943</v>
          </cell>
          <cell r="C28" t="str">
            <v>150</v>
          </cell>
          <cell r="D28" t="str">
            <v>Eab</v>
          </cell>
          <cell r="F28">
            <v>8</v>
          </cell>
          <cell r="G28" t="str">
            <v>.2943.150</v>
          </cell>
          <cell r="H28">
            <v>100</v>
          </cell>
          <cell r="I28" t="str">
            <v>001</v>
          </cell>
        </row>
        <row r="29">
          <cell r="A29" t="str">
            <v>.2943.160</v>
          </cell>
          <cell r="B29" t="str">
            <v>2943</v>
          </cell>
          <cell r="C29" t="str">
            <v>160</v>
          </cell>
          <cell r="D29" t="str">
            <v>Corp. Banca (Venez.)</v>
          </cell>
          <cell r="F29">
            <v>8</v>
          </cell>
          <cell r="G29" t="str">
            <v>.2943.160</v>
          </cell>
          <cell r="H29">
            <v>100</v>
          </cell>
          <cell r="I29" t="str">
            <v>001</v>
          </cell>
        </row>
        <row r="30">
          <cell r="A30" t="str">
            <v>.2943.170</v>
          </cell>
          <cell r="B30" t="str">
            <v>2943</v>
          </cell>
          <cell r="C30" t="str">
            <v>170</v>
          </cell>
          <cell r="D30" t="str">
            <v>Banesco (Venez.)</v>
          </cell>
          <cell r="F30">
            <v>8</v>
          </cell>
          <cell r="G30" t="str">
            <v>.2943.170</v>
          </cell>
          <cell r="H30">
            <v>100</v>
          </cell>
          <cell r="I30" t="str">
            <v>001</v>
          </cell>
        </row>
        <row r="31">
          <cell r="A31" t="str">
            <v>.2943.180</v>
          </cell>
          <cell r="B31" t="str">
            <v>2943</v>
          </cell>
          <cell r="C31" t="str">
            <v>180</v>
          </cell>
          <cell r="D31" t="str">
            <v>Bank Of West</v>
          </cell>
          <cell r="F31">
            <v>8</v>
          </cell>
          <cell r="G31" t="str">
            <v>.2943.180</v>
          </cell>
          <cell r="H31">
            <v>100</v>
          </cell>
          <cell r="I31" t="str">
            <v>001</v>
          </cell>
        </row>
        <row r="32">
          <cell r="A32" t="str">
            <v>.2943.190</v>
          </cell>
          <cell r="B32" t="str">
            <v>2943</v>
          </cell>
          <cell r="C32" t="str">
            <v>190</v>
          </cell>
          <cell r="D32" t="str">
            <v>National Westiminster</v>
          </cell>
          <cell r="F32">
            <v>8</v>
          </cell>
          <cell r="G32" t="str">
            <v>.2943.190</v>
          </cell>
          <cell r="H32">
            <v>100</v>
          </cell>
          <cell r="I32" t="str">
            <v>001</v>
          </cell>
        </row>
        <row r="33">
          <cell r="A33" t="str">
            <v>.2943.200</v>
          </cell>
          <cell r="B33" t="str">
            <v>2943</v>
          </cell>
          <cell r="C33" t="str">
            <v>200</v>
          </cell>
          <cell r="D33" t="str">
            <v>Societe Gen USD</v>
          </cell>
          <cell r="F33">
            <v>8</v>
          </cell>
          <cell r="G33" t="str">
            <v>.2943.200</v>
          </cell>
          <cell r="H33">
            <v>100</v>
          </cell>
          <cell r="I33" t="str">
            <v>001</v>
          </cell>
        </row>
        <row r="34">
          <cell r="A34" t="str">
            <v>.2943.210</v>
          </cell>
          <cell r="B34" t="str">
            <v>2943</v>
          </cell>
          <cell r="C34" t="str">
            <v>210</v>
          </cell>
          <cell r="D34" t="str">
            <v>Societe Gen FRF</v>
          </cell>
          <cell r="F34">
            <v>8</v>
          </cell>
          <cell r="G34" t="str">
            <v>.2943.210</v>
          </cell>
          <cell r="H34">
            <v>100</v>
          </cell>
          <cell r="I34" t="str">
            <v>001</v>
          </cell>
        </row>
        <row r="35">
          <cell r="A35" t="str">
            <v>.2943.220</v>
          </cell>
          <cell r="B35" t="str">
            <v>2943</v>
          </cell>
          <cell r="C35" t="str">
            <v>220</v>
          </cell>
          <cell r="D35" t="str">
            <v>Sun Trust</v>
          </cell>
          <cell r="F35">
            <v>8</v>
          </cell>
          <cell r="G35" t="str">
            <v>.2943.220</v>
          </cell>
          <cell r="H35">
            <v>100</v>
          </cell>
          <cell r="I35" t="str">
            <v>001</v>
          </cell>
        </row>
        <row r="36">
          <cell r="A36" t="str">
            <v>.2943.230</v>
          </cell>
          <cell r="B36" t="str">
            <v>2943</v>
          </cell>
          <cell r="C36" t="str">
            <v>230</v>
          </cell>
          <cell r="D36" t="str">
            <v>Abn Amro - (Non USD)</v>
          </cell>
          <cell r="F36">
            <v>8</v>
          </cell>
          <cell r="G36" t="str">
            <v>.2943.230</v>
          </cell>
          <cell r="H36">
            <v>100</v>
          </cell>
          <cell r="I36" t="str">
            <v>001</v>
          </cell>
        </row>
        <row r="37">
          <cell r="A37" t="str">
            <v>.2943.240</v>
          </cell>
          <cell r="B37" t="str">
            <v>2943</v>
          </cell>
          <cell r="C37" t="str">
            <v>240</v>
          </cell>
          <cell r="D37" t="str">
            <v>Abn Amro - (USD-1) USD</v>
          </cell>
          <cell r="F37">
            <v>8</v>
          </cell>
          <cell r="G37" t="str">
            <v>.2943.240</v>
          </cell>
          <cell r="H37">
            <v>100</v>
          </cell>
          <cell r="I37" t="str">
            <v>001</v>
          </cell>
        </row>
        <row r="38">
          <cell r="A38" t="str">
            <v>.2943.250</v>
          </cell>
          <cell r="B38" t="str">
            <v>2943</v>
          </cell>
          <cell r="C38" t="str">
            <v>250</v>
          </cell>
          <cell r="D38" t="str">
            <v>Bankers Trust</v>
          </cell>
          <cell r="F38">
            <v>8</v>
          </cell>
          <cell r="G38" t="str">
            <v>.2943.250</v>
          </cell>
          <cell r="H38">
            <v>100</v>
          </cell>
          <cell r="I38" t="str">
            <v>001</v>
          </cell>
        </row>
        <row r="39">
          <cell r="A39" t="str">
            <v>.2943.260</v>
          </cell>
          <cell r="B39" t="str">
            <v>2943</v>
          </cell>
          <cell r="C39" t="str">
            <v>260</v>
          </cell>
          <cell r="D39" t="str">
            <v>Wells Fargo</v>
          </cell>
          <cell r="F39">
            <v>8</v>
          </cell>
          <cell r="G39" t="str">
            <v>.2943.260</v>
          </cell>
          <cell r="H39">
            <v>100</v>
          </cell>
          <cell r="I39" t="str">
            <v>001</v>
          </cell>
        </row>
        <row r="40">
          <cell r="A40" t="str">
            <v>.2943.270</v>
          </cell>
          <cell r="B40" t="str">
            <v>2943</v>
          </cell>
          <cell r="C40" t="str">
            <v>270</v>
          </cell>
          <cell r="D40" t="str">
            <v>LaSalle</v>
          </cell>
          <cell r="F40">
            <v>8</v>
          </cell>
          <cell r="G40" t="str">
            <v>.2943.270</v>
          </cell>
          <cell r="H40">
            <v>100</v>
          </cell>
          <cell r="I40" t="str">
            <v>001</v>
          </cell>
        </row>
        <row r="41">
          <cell r="A41" t="str">
            <v>.2944.010</v>
          </cell>
          <cell r="B41" t="str">
            <v>2944</v>
          </cell>
          <cell r="C41" t="str">
            <v>010</v>
          </cell>
          <cell r="D41" t="str">
            <v>Petty Cash</v>
          </cell>
          <cell r="F41">
            <v>8</v>
          </cell>
          <cell r="G41" t="str">
            <v>.2944.010</v>
          </cell>
          <cell r="H41">
            <v>100</v>
          </cell>
          <cell r="I41" t="str">
            <v>001</v>
          </cell>
        </row>
        <row r="42">
          <cell r="A42" t="str">
            <v>.2945.010</v>
          </cell>
          <cell r="B42" t="str">
            <v>2945</v>
          </cell>
          <cell r="C42" t="str">
            <v>010</v>
          </cell>
          <cell r="D42" t="str">
            <v>Daily Draw</v>
          </cell>
          <cell r="F42">
            <v>8</v>
          </cell>
          <cell r="G42" t="str">
            <v>.2945.010</v>
          </cell>
          <cell r="H42">
            <v>100</v>
          </cell>
          <cell r="I42" t="str">
            <v>001</v>
          </cell>
        </row>
        <row r="43">
          <cell r="A43" t="str">
            <v>.2949.010</v>
          </cell>
          <cell r="B43" t="str">
            <v>2949</v>
          </cell>
          <cell r="C43" t="str">
            <v>010</v>
          </cell>
          <cell r="D43" t="str">
            <v>Sales Interface Clear</v>
          </cell>
          <cell r="F43">
            <v>8</v>
          </cell>
          <cell r="G43" t="str">
            <v>.2949.010</v>
          </cell>
          <cell r="H43">
            <v>100</v>
          </cell>
          <cell r="I43" t="str">
            <v>001</v>
          </cell>
        </row>
        <row r="44">
          <cell r="A44" t="str">
            <v>.2949.999</v>
          </cell>
          <cell r="B44" t="str">
            <v>2949</v>
          </cell>
          <cell r="C44" t="str">
            <v>999</v>
          </cell>
          <cell r="D44" t="str">
            <v>Other Cash Misc.</v>
          </cell>
          <cell r="F44">
            <v>8</v>
          </cell>
          <cell r="G44" t="str">
            <v>.2949.999</v>
          </cell>
          <cell r="H44">
            <v>100</v>
          </cell>
          <cell r="I44" t="str">
            <v>001</v>
          </cell>
        </row>
        <row r="45">
          <cell r="A45" t="str">
            <v>.2210.010</v>
          </cell>
          <cell r="B45" t="str">
            <v>2210</v>
          </cell>
          <cell r="C45" t="str">
            <v>010</v>
          </cell>
          <cell r="D45" t="str">
            <v>A/R Trade Wholesales</v>
          </cell>
          <cell r="E45" t="str">
            <v>M</v>
          </cell>
          <cell r="F45">
            <v>7</v>
          </cell>
          <cell r="G45" t="str">
            <v>.2210.010</v>
          </cell>
          <cell r="H45">
            <v>102</v>
          </cell>
          <cell r="I45" t="str">
            <v>001</v>
          </cell>
        </row>
        <row r="46">
          <cell r="A46" t="str">
            <v>.2210.020</v>
          </cell>
          <cell r="B46" t="str">
            <v>2210</v>
          </cell>
          <cell r="C46" t="str">
            <v>020</v>
          </cell>
          <cell r="D46" t="str">
            <v>A/R Trade Leased Dept</v>
          </cell>
          <cell r="F46">
            <v>7</v>
          </cell>
          <cell r="G46" t="str">
            <v>.2210.020</v>
          </cell>
          <cell r="H46">
            <v>102</v>
          </cell>
          <cell r="I46" t="str">
            <v>001</v>
          </cell>
        </row>
        <row r="47">
          <cell r="A47" t="str">
            <v>.2210.030</v>
          </cell>
          <cell r="B47" t="str">
            <v>2210</v>
          </cell>
          <cell r="C47" t="str">
            <v>030</v>
          </cell>
          <cell r="D47" t="str">
            <v>A/R Trade LDS Fees-Susp</v>
          </cell>
          <cell r="F47">
            <v>7</v>
          </cell>
          <cell r="G47" t="str">
            <v>.2210.030</v>
          </cell>
          <cell r="H47">
            <v>102</v>
          </cell>
          <cell r="I47" t="str">
            <v>001</v>
          </cell>
        </row>
        <row r="48">
          <cell r="A48" t="str">
            <v>.2210.999</v>
          </cell>
          <cell r="B48" t="str">
            <v>2210</v>
          </cell>
          <cell r="C48" t="str">
            <v>999</v>
          </cell>
          <cell r="D48" t="str">
            <v>A/R Trade Other Non Int</v>
          </cell>
          <cell r="F48">
            <v>7</v>
          </cell>
          <cell r="G48" t="str">
            <v>.2210.999</v>
          </cell>
          <cell r="H48">
            <v>102</v>
          </cell>
          <cell r="I48" t="str">
            <v>001</v>
          </cell>
        </row>
        <row r="49">
          <cell r="A49" t="str">
            <v>.2214.991</v>
          </cell>
          <cell r="B49" t="str">
            <v>2214</v>
          </cell>
          <cell r="C49" t="str">
            <v>991</v>
          </cell>
          <cell r="D49" t="str">
            <v>Other/R Royalties Vc</v>
          </cell>
          <cell r="F49">
            <v>7</v>
          </cell>
          <cell r="G49" t="str">
            <v>.2214.991</v>
          </cell>
          <cell r="H49">
            <v>102</v>
          </cell>
          <cell r="I49" t="str">
            <v>001</v>
          </cell>
        </row>
        <row r="50">
          <cell r="A50" t="str">
            <v>.2214.992</v>
          </cell>
          <cell r="B50" t="str">
            <v>2214</v>
          </cell>
          <cell r="C50" t="str">
            <v>992</v>
          </cell>
          <cell r="D50" t="str">
            <v>Other/R Royalties-Min</v>
          </cell>
          <cell r="F50">
            <v>7</v>
          </cell>
          <cell r="G50" t="str">
            <v>.2214.992</v>
          </cell>
          <cell r="H50">
            <v>102</v>
          </cell>
          <cell r="I50" t="str">
            <v>001</v>
          </cell>
        </row>
        <row r="51">
          <cell r="A51" t="str">
            <v>.2214.999</v>
          </cell>
          <cell r="B51" t="str">
            <v>2214</v>
          </cell>
          <cell r="C51" t="str">
            <v>999</v>
          </cell>
          <cell r="D51" t="str">
            <v>Other/R Misc.</v>
          </cell>
          <cell r="F51">
            <v>7</v>
          </cell>
          <cell r="G51" t="str">
            <v>.2214.999</v>
          </cell>
          <cell r="H51">
            <v>102</v>
          </cell>
          <cell r="I51" t="str">
            <v>001</v>
          </cell>
        </row>
        <row r="52">
          <cell r="A52" t="str">
            <v>.2230.000</v>
          </cell>
          <cell r="B52" t="str">
            <v>2230</v>
          </cell>
          <cell r="C52" t="str">
            <v>000</v>
          </cell>
          <cell r="D52" t="str">
            <v>A/R Trade Branch Interco Bal</v>
          </cell>
          <cell r="G52" t="str">
            <v>.2230.000</v>
          </cell>
          <cell r="H52">
            <v>102</v>
          </cell>
          <cell r="I52" t="str">
            <v>001</v>
          </cell>
        </row>
        <row r="53">
          <cell r="A53" t="str">
            <v>.2230.00001</v>
          </cell>
          <cell r="B53" t="str">
            <v>2230</v>
          </cell>
          <cell r="C53" t="str">
            <v>00001</v>
          </cell>
          <cell r="D53" t="str">
            <v>A/R Trade Branch</v>
          </cell>
          <cell r="E53" t="str">
            <v>M</v>
          </cell>
          <cell r="F53">
            <v>7</v>
          </cell>
          <cell r="G53" t="str">
            <v>.2230.00001</v>
          </cell>
          <cell r="H53">
            <v>102</v>
          </cell>
          <cell r="I53" t="str">
            <v>001</v>
          </cell>
        </row>
        <row r="54">
          <cell r="A54" t="str">
            <v>.2230.001</v>
          </cell>
          <cell r="B54" t="str">
            <v>2230</v>
          </cell>
          <cell r="C54" t="str">
            <v>001</v>
          </cell>
          <cell r="D54" t="str">
            <v>A/R Trade Branch</v>
          </cell>
          <cell r="E54" t="str">
            <v>M</v>
          </cell>
          <cell r="F54">
            <v>6</v>
          </cell>
          <cell r="G54" t="str">
            <v>.2230.001</v>
          </cell>
          <cell r="H54">
            <v>102</v>
          </cell>
          <cell r="I54" t="str">
            <v>001</v>
          </cell>
        </row>
        <row r="55">
          <cell r="A55" t="str">
            <v>.2230.999</v>
          </cell>
          <cell r="B55" t="str">
            <v>2230</v>
          </cell>
          <cell r="C55" t="str">
            <v>999</v>
          </cell>
          <cell r="D55" t="str">
            <v>A/R Trade Branch</v>
          </cell>
          <cell r="F55">
            <v>7</v>
          </cell>
          <cell r="G55" t="str">
            <v>.2230.999</v>
          </cell>
          <cell r="H55">
            <v>102</v>
          </cell>
          <cell r="I55" t="str">
            <v>001</v>
          </cell>
        </row>
        <row r="56">
          <cell r="A56" t="str">
            <v>.2230.010</v>
          </cell>
          <cell r="B56" t="str">
            <v>2230</v>
          </cell>
          <cell r="C56" t="str">
            <v>010</v>
          </cell>
          <cell r="D56" t="str">
            <v>Other/R eLuxury</v>
          </cell>
          <cell r="F56">
            <v>7</v>
          </cell>
          <cell r="G56" t="str">
            <v>.2230.010</v>
          </cell>
          <cell r="H56">
            <v>102</v>
          </cell>
          <cell r="I56" t="str">
            <v>001</v>
          </cell>
        </row>
        <row r="57">
          <cell r="A57" t="str">
            <v>.2230.014</v>
          </cell>
          <cell r="B57" t="str">
            <v>2230</v>
          </cell>
          <cell r="C57" t="str">
            <v>014</v>
          </cell>
          <cell r="D57" t="str">
            <v>Other/R LVMH Fashion Gr</v>
          </cell>
          <cell r="F57">
            <v>7</v>
          </cell>
          <cell r="G57" t="str">
            <v>.2230.014</v>
          </cell>
          <cell r="H57">
            <v>102</v>
          </cell>
          <cell r="I57" t="str">
            <v>001</v>
          </cell>
        </row>
        <row r="58">
          <cell r="A58" t="str">
            <v>.2230.028</v>
          </cell>
          <cell r="B58" t="str">
            <v>2230</v>
          </cell>
          <cell r="C58" t="str">
            <v>028</v>
          </cell>
          <cell r="D58" t="str">
            <v>Other/R LVMH FGA</v>
          </cell>
          <cell r="F58">
            <v>7</v>
          </cell>
          <cell r="G58" t="str">
            <v>.2230.028</v>
          </cell>
          <cell r="H58">
            <v>102</v>
          </cell>
          <cell r="I58" t="str">
            <v>001</v>
          </cell>
        </row>
        <row r="59">
          <cell r="A59" t="str">
            <v>.2230.042</v>
          </cell>
          <cell r="B59" t="str">
            <v>2230</v>
          </cell>
          <cell r="C59" t="str">
            <v>042</v>
          </cell>
          <cell r="D59" t="str">
            <v>Other/R Studio 7</v>
          </cell>
          <cell r="F59">
            <v>7</v>
          </cell>
          <cell r="G59" t="str">
            <v>.2230.042</v>
          </cell>
          <cell r="H59">
            <v>102</v>
          </cell>
          <cell r="I59" t="str">
            <v>001</v>
          </cell>
        </row>
        <row r="60">
          <cell r="A60" t="str">
            <v>.2230.068</v>
          </cell>
          <cell r="B60" t="str">
            <v>2230</v>
          </cell>
          <cell r="C60" t="str">
            <v>068</v>
          </cell>
          <cell r="D60" t="str">
            <v>Other/R LVMH FGPL</v>
          </cell>
          <cell r="F60">
            <v>7</v>
          </cell>
          <cell r="G60" t="str">
            <v>.2230.068</v>
          </cell>
          <cell r="H60">
            <v>102</v>
          </cell>
          <cell r="I60" t="str">
            <v>001</v>
          </cell>
        </row>
        <row r="61">
          <cell r="A61" t="str">
            <v>.2230.102</v>
          </cell>
          <cell r="B61" t="str">
            <v>2230</v>
          </cell>
          <cell r="C61" t="str">
            <v>102</v>
          </cell>
          <cell r="D61" t="str">
            <v>Other/R LVM</v>
          </cell>
          <cell r="F61">
            <v>7</v>
          </cell>
          <cell r="G61" t="str">
            <v>.2230.102</v>
          </cell>
          <cell r="H61">
            <v>102</v>
          </cell>
          <cell r="I61" t="str">
            <v>001</v>
          </cell>
        </row>
        <row r="62">
          <cell r="A62" t="str">
            <v>.2230.1021</v>
          </cell>
          <cell r="B62" t="str">
            <v>2230</v>
          </cell>
          <cell r="C62" t="str">
            <v>1021</v>
          </cell>
          <cell r="D62" t="str">
            <v>Other/R LVM OBS</v>
          </cell>
          <cell r="F62">
            <v>7</v>
          </cell>
          <cell r="G62" t="str">
            <v>.2230.1021</v>
          </cell>
          <cell r="H62">
            <v>102</v>
          </cell>
          <cell r="I62" t="str">
            <v>001</v>
          </cell>
        </row>
        <row r="63">
          <cell r="A63" t="str">
            <v>.2230.107</v>
          </cell>
          <cell r="B63" t="str">
            <v>2230</v>
          </cell>
          <cell r="C63" t="str">
            <v>107</v>
          </cell>
          <cell r="D63" t="str">
            <v>Other/R LV Canada</v>
          </cell>
          <cell r="F63">
            <v>7</v>
          </cell>
          <cell r="G63" t="str">
            <v>.2230.107</v>
          </cell>
          <cell r="H63">
            <v>102</v>
          </cell>
          <cell r="I63" t="str">
            <v>001</v>
          </cell>
        </row>
        <row r="64">
          <cell r="A64" t="str">
            <v>.2230.108</v>
          </cell>
          <cell r="B64" t="str">
            <v>2230</v>
          </cell>
          <cell r="C64" t="str">
            <v>108</v>
          </cell>
          <cell r="D64" t="str">
            <v>Other/R LVNA</v>
          </cell>
          <cell r="F64">
            <v>7</v>
          </cell>
          <cell r="G64" t="str">
            <v>.2230.108</v>
          </cell>
          <cell r="H64">
            <v>102</v>
          </cell>
          <cell r="I64" t="str">
            <v>001</v>
          </cell>
        </row>
        <row r="65">
          <cell r="A65" t="str">
            <v>.2230.144</v>
          </cell>
          <cell r="B65" t="str">
            <v>2230</v>
          </cell>
          <cell r="C65" t="str">
            <v>144</v>
          </cell>
          <cell r="D65" t="str">
            <v>Other/R LV USM</v>
          </cell>
          <cell r="F65">
            <v>7</v>
          </cell>
          <cell r="G65" t="str">
            <v>.2230.144</v>
          </cell>
          <cell r="H65">
            <v>102</v>
          </cell>
          <cell r="I65" t="str">
            <v>001</v>
          </cell>
        </row>
        <row r="66">
          <cell r="A66" t="str">
            <v>.2230.151</v>
          </cell>
          <cell r="B66" t="str">
            <v>2230</v>
          </cell>
          <cell r="C66" t="str">
            <v>151</v>
          </cell>
          <cell r="D66" t="str">
            <v>Other/R Atlantic Lugg.</v>
          </cell>
          <cell r="F66">
            <v>7</v>
          </cell>
          <cell r="G66" t="str">
            <v>.2230.151</v>
          </cell>
          <cell r="H66">
            <v>102</v>
          </cell>
          <cell r="I66" t="str">
            <v>001</v>
          </cell>
        </row>
        <row r="67">
          <cell r="A67" t="str">
            <v>.2230.156</v>
          </cell>
          <cell r="B67" t="str">
            <v>2230</v>
          </cell>
          <cell r="C67" t="str">
            <v>156</v>
          </cell>
          <cell r="D67" t="str">
            <v>Other/R SDL</v>
          </cell>
          <cell r="F67">
            <v>7</v>
          </cell>
          <cell r="G67" t="str">
            <v>.2230.156</v>
          </cell>
          <cell r="H67">
            <v>102</v>
          </cell>
          <cell r="I67" t="str">
            <v>001</v>
          </cell>
        </row>
        <row r="68">
          <cell r="A68" t="str">
            <v>.2230.162</v>
          </cell>
          <cell r="B68" t="str">
            <v>2230</v>
          </cell>
          <cell r="C68" t="str">
            <v>162</v>
          </cell>
          <cell r="D68" t="str">
            <v>Other/R LV Brazil</v>
          </cell>
          <cell r="F68">
            <v>7</v>
          </cell>
          <cell r="G68" t="str">
            <v>.2230.162</v>
          </cell>
          <cell r="H68">
            <v>102</v>
          </cell>
          <cell r="I68" t="str">
            <v>001</v>
          </cell>
        </row>
        <row r="69">
          <cell r="A69" t="str">
            <v>.2230.164</v>
          </cell>
          <cell r="B69" t="str">
            <v>2230</v>
          </cell>
          <cell r="C69" t="str">
            <v>164</v>
          </cell>
          <cell r="D69" t="str">
            <v>Other/R LV Mexico</v>
          </cell>
          <cell r="F69">
            <v>7</v>
          </cell>
          <cell r="G69" t="str">
            <v>.2230.164</v>
          </cell>
          <cell r="H69">
            <v>102</v>
          </cell>
          <cell r="I69" t="str">
            <v>001</v>
          </cell>
        </row>
        <row r="70">
          <cell r="A70" t="str">
            <v>.2230.166</v>
          </cell>
          <cell r="B70" t="str">
            <v>2230</v>
          </cell>
          <cell r="C70" t="str">
            <v>166</v>
          </cell>
          <cell r="D70" t="str">
            <v>Other/R LV Chile</v>
          </cell>
          <cell r="F70">
            <v>7</v>
          </cell>
          <cell r="G70" t="str">
            <v>.2230.166</v>
          </cell>
          <cell r="H70">
            <v>102</v>
          </cell>
          <cell r="I70" t="str">
            <v>001</v>
          </cell>
        </row>
        <row r="71">
          <cell r="A71" t="str">
            <v>.2230.190</v>
          </cell>
          <cell r="B71" t="str">
            <v>2230</v>
          </cell>
          <cell r="C71" t="str">
            <v>190</v>
          </cell>
          <cell r="D71" t="str">
            <v>Other/R LV Argentina</v>
          </cell>
          <cell r="F71">
            <v>7</v>
          </cell>
          <cell r="G71" t="str">
            <v>.2230.190</v>
          </cell>
          <cell r="H71">
            <v>102</v>
          </cell>
          <cell r="I71" t="str">
            <v>001</v>
          </cell>
        </row>
        <row r="72">
          <cell r="A72" t="str">
            <v>.2230.192</v>
          </cell>
          <cell r="B72" t="str">
            <v>2230</v>
          </cell>
          <cell r="C72" t="str">
            <v>192</v>
          </cell>
          <cell r="D72" t="str">
            <v>Other/R LV Colombia</v>
          </cell>
          <cell r="F72">
            <v>7</v>
          </cell>
          <cell r="G72" t="str">
            <v>.2230.192</v>
          </cell>
          <cell r="H72">
            <v>102</v>
          </cell>
          <cell r="I72" t="str">
            <v>001</v>
          </cell>
        </row>
        <row r="73">
          <cell r="A73" t="str">
            <v>.2230.194</v>
          </cell>
          <cell r="B73" t="str">
            <v>2230</v>
          </cell>
          <cell r="C73" t="str">
            <v>194</v>
          </cell>
          <cell r="D73" t="str">
            <v>Other/R LV Venezuela</v>
          </cell>
          <cell r="F73">
            <v>7</v>
          </cell>
          <cell r="G73" t="str">
            <v>.2230.194</v>
          </cell>
          <cell r="H73">
            <v>102</v>
          </cell>
          <cell r="I73" t="str">
            <v>001</v>
          </cell>
        </row>
        <row r="74">
          <cell r="A74" t="str">
            <v>.2230.196</v>
          </cell>
          <cell r="B74" t="str">
            <v>2230</v>
          </cell>
          <cell r="C74" t="str">
            <v>196</v>
          </cell>
          <cell r="D74" t="str">
            <v>Other/R LV Multimedia</v>
          </cell>
          <cell r="F74">
            <v>7</v>
          </cell>
          <cell r="G74" t="str">
            <v>.2230.196</v>
          </cell>
          <cell r="H74">
            <v>102</v>
          </cell>
          <cell r="I74" t="str">
            <v>001</v>
          </cell>
        </row>
        <row r="75">
          <cell r="A75" t="str">
            <v>.2230.198</v>
          </cell>
          <cell r="B75" t="str">
            <v>2230</v>
          </cell>
          <cell r="C75" t="str">
            <v>198</v>
          </cell>
          <cell r="D75" t="str">
            <v>Other/R LV Peru</v>
          </cell>
          <cell r="F75">
            <v>7</v>
          </cell>
          <cell r="G75" t="str">
            <v>.2230.198</v>
          </cell>
          <cell r="H75">
            <v>102</v>
          </cell>
          <cell r="I75" t="str">
            <v>001</v>
          </cell>
        </row>
        <row r="76">
          <cell r="A76" t="str">
            <v>.2230.201</v>
          </cell>
          <cell r="B76" t="str">
            <v>2230</v>
          </cell>
          <cell r="C76" t="str">
            <v>201</v>
          </cell>
          <cell r="D76" t="str">
            <v>Other/R Celine Paris</v>
          </cell>
          <cell r="F76">
            <v>7</v>
          </cell>
          <cell r="G76" t="str">
            <v>.2230.201</v>
          </cell>
          <cell r="H76">
            <v>102</v>
          </cell>
          <cell r="I76" t="str">
            <v>001</v>
          </cell>
        </row>
        <row r="77">
          <cell r="A77" t="str">
            <v>.2230.228</v>
          </cell>
          <cell r="B77" t="str">
            <v>2230</v>
          </cell>
          <cell r="C77" t="str">
            <v>228</v>
          </cell>
          <cell r="D77" t="str">
            <v>Other/R Celine Inc</v>
          </cell>
          <cell r="F77">
            <v>7</v>
          </cell>
          <cell r="G77" t="str">
            <v>.2230.228</v>
          </cell>
          <cell r="H77">
            <v>102</v>
          </cell>
          <cell r="I77" t="str">
            <v>001</v>
          </cell>
        </row>
        <row r="78">
          <cell r="A78" t="str">
            <v>.2230.233</v>
          </cell>
          <cell r="B78" t="str">
            <v>2230</v>
          </cell>
          <cell r="C78" t="str">
            <v>233</v>
          </cell>
          <cell r="D78" t="str">
            <v>Other/R Celine Guam</v>
          </cell>
          <cell r="F78">
            <v>7</v>
          </cell>
          <cell r="G78" t="str">
            <v>.2230.233</v>
          </cell>
          <cell r="H78">
            <v>102</v>
          </cell>
          <cell r="I78" t="str">
            <v>001</v>
          </cell>
        </row>
        <row r="79">
          <cell r="A79" t="str">
            <v>.2230.238</v>
          </cell>
          <cell r="B79" t="str">
            <v>2230</v>
          </cell>
          <cell r="C79" t="str">
            <v>238</v>
          </cell>
          <cell r="D79" t="str">
            <v>Other/R Celine Hawaii</v>
          </cell>
          <cell r="F79">
            <v>7</v>
          </cell>
          <cell r="G79" t="str">
            <v>.2230.238</v>
          </cell>
          <cell r="H79">
            <v>102</v>
          </cell>
          <cell r="I79" t="str">
            <v>001</v>
          </cell>
        </row>
        <row r="80">
          <cell r="A80" t="str">
            <v>.2230.310</v>
          </cell>
          <cell r="B80" t="str">
            <v>2230</v>
          </cell>
          <cell r="C80" t="str">
            <v>310</v>
          </cell>
          <cell r="D80" t="str">
            <v>Other/R Loewe Int'l</v>
          </cell>
          <cell r="F80">
            <v>7</v>
          </cell>
          <cell r="G80" t="str">
            <v>.2230.310</v>
          </cell>
          <cell r="H80">
            <v>102</v>
          </cell>
          <cell r="I80" t="str">
            <v>001</v>
          </cell>
        </row>
        <row r="81">
          <cell r="A81" t="str">
            <v>.2230.342</v>
          </cell>
          <cell r="B81" t="str">
            <v>2230</v>
          </cell>
          <cell r="C81" t="str">
            <v>342</v>
          </cell>
          <cell r="D81" t="str">
            <v>Other/R Serrano</v>
          </cell>
          <cell r="F81">
            <v>7</v>
          </cell>
          <cell r="G81" t="str">
            <v>.2230.342</v>
          </cell>
          <cell r="H81">
            <v>102</v>
          </cell>
          <cell r="I81" t="str">
            <v>001</v>
          </cell>
        </row>
        <row r="82">
          <cell r="A82" t="str">
            <v>.2230.410</v>
          </cell>
          <cell r="B82" t="str">
            <v>2230</v>
          </cell>
          <cell r="C82" t="str">
            <v>410</v>
          </cell>
          <cell r="D82" t="str">
            <v>Other/R Kenzo SA</v>
          </cell>
          <cell r="F82">
            <v>7</v>
          </cell>
          <cell r="G82" t="str">
            <v>.2230.410</v>
          </cell>
          <cell r="H82">
            <v>102</v>
          </cell>
          <cell r="I82" t="str">
            <v>001</v>
          </cell>
        </row>
        <row r="83">
          <cell r="A83" t="str">
            <v>.2230.452</v>
          </cell>
          <cell r="B83" t="str">
            <v>2230</v>
          </cell>
          <cell r="C83" t="str">
            <v>452</v>
          </cell>
          <cell r="D83" t="str">
            <v>Other/R Kenzo NA</v>
          </cell>
          <cell r="F83">
            <v>7</v>
          </cell>
          <cell r="G83" t="str">
            <v>.2230.452</v>
          </cell>
          <cell r="H83">
            <v>102</v>
          </cell>
          <cell r="I83" t="str">
            <v>001</v>
          </cell>
        </row>
        <row r="84">
          <cell r="A84" t="str">
            <v>.2230.470</v>
          </cell>
          <cell r="B84" t="str">
            <v>2230</v>
          </cell>
          <cell r="C84" t="str">
            <v>470</v>
          </cell>
          <cell r="D84" t="str">
            <v>Other/R Clacroix SA</v>
          </cell>
          <cell r="F84">
            <v>7</v>
          </cell>
          <cell r="G84" t="str">
            <v>.2230.470</v>
          </cell>
          <cell r="H84">
            <v>102</v>
          </cell>
          <cell r="I84" t="str">
            <v>001</v>
          </cell>
        </row>
        <row r="85">
          <cell r="A85" t="str">
            <v>.2230.471</v>
          </cell>
          <cell r="B85" t="str">
            <v>2230</v>
          </cell>
          <cell r="C85" t="str">
            <v>471</v>
          </cell>
          <cell r="D85" t="str">
            <v>Other/R C.Lacroix NA</v>
          </cell>
          <cell r="F85">
            <v>7</v>
          </cell>
          <cell r="G85" t="str">
            <v>.2230.471</v>
          </cell>
          <cell r="H85">
            <v>102</v>
          </cell>
          <cell r="I85" t="str">
            <v>001</v>
          </cell>
        </row>
        <row r="86">
          <cell r="A86" t="str">
            <v>.2230.514</v>
          </cell>
          <cell r="B86" t="str">
            <v>2230</v>
          </cell>
          <cell r="C86" t="str">
            <v>514</v>
          </cell>
          <cell r="D86" t="str">
            <v>Other/R Givenchy Coutur</v>
          </cell>
          <cell r="F86">
            <v>7</v>
          </cell>
          <cell r="G86" t="str">
            <v>.2230.514</v>
          </cell>
          <cell r="H86">
            <v>102</v>
          </cell>
          <cell r="I86" t="str">
            <v>001</v>
          </cell>
        </row>
        <row r="87">
          <cell r="A87" t="str">
            <v>.2230.650</v>
          </cell>
          <cell r="B87" t="str">
            <v>2230</v>
          </cell>
          <cell r="C87" t="str">
            <v>650</v>
          </cell>
          <cell r="D87" t="str">
            <v>Other/R E Pucci SRL</v>
          </cell>
          <cell r="F87">
            <v>7</v>
          </cell>
          <cell r="G87" t="str">
            <v>.2230.650</v>
          </cell>
          <cell r="H87">
            <v>102</v>
          </cell>
          <cell r="I87" t="str">
            <v>001</v>
          </cell>
        </row>
        <row r="88">
          <cell r="A88" t="str">
            <v>.2230.653</v>
          </cell>
          <cell r="B88" t="str">
            <v>2230</v>
          </cell>
          <cell r="C88" t="str">
            <v>653</v>
          </cell>
          <cell r="D88" t="str">
            <v>Other/R E Pucci LTD</v>
          </cell>
          <cell r="F88">
            <v>7</v>
          </cell>
          <cell r="G88" t="str">
            <v>.2230.653</v>
          </cell>
          <cell r="H88">
            <v>102</v>
          </cell>
          <cell r="I88" t="str">
            <v>001</v>
          </cell>
        </row>
        <row r="89">
          <cell r="A89" t="str">
            <v>.2230.716</v>
          </cell>
          <cell r="B89" t="str">
            <v>2230</v>
          </cell>
          <cell r="C89" t="str">
            <v>716</v>
          </cell>
          <cell r="D89" t="str">
            <v>Other/R Thomas Pink Inc.</v>
          </cell>
          <cell r="F89">
            <v>7</v>
          </cell>
          <cell r="G89" t="str">
            <v>.2230.716</v>
          </cell>
          <cell r="H89">
            <v>102</v>
          </cell>
          <cell r="I89" t="str">
            <v>001</v>
          </cell>
        </row>
        <row r="90">
          <cell r="A90" t="str">
            <v>.2230.750</v>
          </cell>
          <cell r="B90" t="str">
            <v>2230</v>
          </cell>
          <cell r="C90" t="str">
            <v>750</v>
          </cell>
          <cell r="D90" t="str">
            <v>Other/R MJ Int'l</v>
          </cell>
          <cell r="F90">
            <v>7</v>
          </cell>
          <cell r="G90" t="str">
            <v>.2230.750</v>
          </cell>
          <cell r="H90">
            <v>102</v>
          </cell>
          <cell r="I90" t="str">
            <v>001</v>
          </cell>
        </row>
        <row r="91">
          <cell r="A91" t="str">
            <v>.2230.751</v>
          </cell>
          <cell r="B91" t="str">
            <v>2230</v>
          </cell>
          <cell r="C91" t="str">
            <v>751</v>
          </cell>
          <cell r="D91" t="str">
            <v>Other/R MJ Inc.</v>
          </cell>
          <cell r="F91">
            <v>7</v>
          </cell>
          <cell r="G91" t="str">
            <v>.2230.751</v>
          </cell>
          <cell r="H91">
            <v>102</v>
          </cell>
          <cell r="I91" t="str">
            <v>001</v>
          </cell>
        </row>
        <row r="92">
          <cell r="A92" t="str">
            <v>.2230.752</v>
          </cell>
          <cell r="B92" t="str">
            <v>2230</v>
          </cell>
          <cell r="C92" t="str">
            <v>752</v>
          </cell>
          <cell r="D92" t="str">
            <v>Other/R MJ Trademark</v>
          </cell>
          <cell r="F92">
            <v>7</v>
          </cell>
          <cell r="G92" t="str">
            <v>.2230.752</v>
          </cell>
          <cell r="H92">
            <v>102</v>
          </cell>
          <cell r="I92" t="str">
            <v>001</v>
          </cell>
        </row>
        <row r="93">
          <cell r="A93" t="str">
            <v>.2230.810</v>
          </cell>
          <cell r="B93" t="str">
            <v>2230</v>
          </cell>
          <cell r="C93" t="str">
            <v>810</v>
          </cell>
          <cell r="D93" t="str">
            <v>Other/R Gabrielle Studio</v>
          </cell>
          <cell r="F93">
            <v>7</v>
          </cell>
          <cell r="G93" t="str">
            <v>.2230.810</v>
          </cell>
          <cell r="H93">
            <v>102</v>
          </cell>
          <cell r="I93" t="str">
            <v>001</v>
          </cell>
        </row>
        <row r="94">
          <cell r="A94" t="str">
            <v>.2230.918</v>
          </cell>
          <cell r="B94" t="str">
            <v>2230</v>
          </cell>
          <cell r="C94" t="str">
            <v>918</v>
          </cell>
          <cell r="D94" t="str">
            <v>Other/R Fendi SRL</v>
          </cell>
          <cell r="F94">
            <v>7</v>
          </cell>
          <cell r="G94" t="str">
            <v>.2230.918</v>
          </cell>
          <cell r="H94">
            <v>102</v>
          </cell>
          <cell r="I94" t="str">
            <v>001</v>
          </cell>
        </row>
        <row r="95">
          <cell r="A95" t="str">
            <v>.2230.920</v>
          </cell>
          <cell r="B95" t="str">
            <v>2230</v>
          </cell>
          <cell r="C95" t="str">
            <v>920</v>
          </cell>
          <cell r="D95" t="str">
            <v>Other/R Fendi Fendissime</v>
          </cell>
          <cell r="F95">
            <v>7</v>
          </cell>
          <cell r="G95" t="str">
            <v>.2230.920</v>
          </cell>
          <cell r="H95">
            <v>102</v>
          </cell>
          <cell r="I95" t="str">
            <v>001</v>
          </cell>
        </row>
        <row r="96">
          <cell r="A96" t="str">
            <v>.2230.924</v>
          </cell>
          <cell r="B96" t="str">
            <v>2230</v>
          </cell>
          <cell r="C96" t="str">
            <v>924</v>
          </cell>
          <cell r="D96" t="str">
            <v>Other/R Fendi Adele</v>
          </cell>
          <cell r="F96">
            <v>7</v>
          </cell>
          <cell r="G96" t="str">
            <v>.2230.924</v>
          </cell>
          <cell r="H96">
            <v>102</v>
          </cell>
          <cell r="I96" t="str">
            <v>001</v>
          </cell>
        </row>
        <row r="97">
          <cell r="A97" t="str">
            <v>.2230.9345</v>
          </cell>
          <cell r="B97" t="str">
            <v>2230</v>
          </cell>
          <cell r="C97" t="str">
            <v>9345</v>
          </cell>
          <cell r="D97" t="str">
            <v>Other/R 1896</v>
          </cell>
          <cell r="F97">
            <v>7</v>
          </cell>
          <cell r="G97" t="str">
            <v>.2230.9345</v>
          </cell>
          <cell r="H97">
            <v>102</v>
          </cell>
          <cell r="I97" t="str">
            <v>001</v>
          </cell>
        </row>
        <row r="98">
          <cell r="A98" t="str">
            <v>.2230.9349</v>
          </cell>
          <cell r="B98" t="str">
            <v>2230</v>
          </cell>
          <cell r="C98" t="str">
            <v>9349</v>
          </cell>
          <cell r="D98" t="str">
            <v>Other/R LVNA Finance</v>
          </cell>
          <cell r="F98">
            <v>7</v>
          </cell>
          <cell r="G98" t="str">
            <v>.2230.9349</v>
          </cell>
          <cell r="H98">
            <v>102</v>
          </cell>
          <cell r="I98" t="str">
            <v>001</v>
          </cell>
        </row>
        <row r="99">
          <cell r="A99" t="str">
            <v>.2230.942</v>
          </cell>
          <cell r="B99" t="str">
            <v>2230</v>
          </cell>
          <cell r="C99" t="str">
            <v>942</v>
          </cell>
          <cell r="D99" t="str">
            <v>Other/R Fendi NA</v>
          </cell>
          <cell r="F99">
            <v>7</v>
          </cell>
          <cell r="G99" t="str">
            <v>.2230.942</v>
          </cell>
          <cell r="H99">
            <v>102</v>
          </cell>
          <cell r="I99" t="str">
            <v>001</v>
          </cell>
        </row>
        <row r="100">
          <cell r="A100" t="str">
            <v>.2230.960</v>
          </cell>
          <cell r="B100" t="str">
            <v>2230</v>
          </cell>
          <cell r="C100" t="str">
            <v>960</v>
          </cell>
          <cell r="D100" t="str">
            <v>Other/R Prestige</v>
          </cell>
          <cell r="F100">
            <v>7</v>
          </cell>
          <cell r="G100" t="str">
            <v>.2230.960</v>
          </cell>
          <cell r="H100">
            <v>102</v>
          </cell>
          <cell r="I100" t="str">
            <v>001</v>
          </cell>
        </row>
        <row r="101">
          <cell r="A101" t="str">
            <v>.2250.001</v>
          </cell>
          <cell r="B101" t="str">
            <v>2250</v>
          </cell>
          <cell r="C101" t="str">
            <v>00001</v>
          </cell>
          <cell r="D101" t="str">
            <v>A/R Trade Group</v>
          </cell>
          <cell r="E101" t="str">
            <v>M</v>
          </cell>
          <cell r="F101">
            <v>7</v>
          </cell>
          <cell r="G101" t="str">
            <v>.2250.00001</v>
          </cell>
          <cell r="H101">
            <v>102</v>
          </cell>
          <cell r="I101" t="str">
            <v>001</v>
          </cell>
        </row>
        <row r="102">
          <cell r="A102" t="str">
            <v>.2250.9075</v>
          </cell>
          <cell r="B102" t="str">
            <v>2250</v>
          </cell>
          <cell r="C102" t="str">
            <v>9075</v>
          </cell>
          <cell r="D102" t="str">
            <v>Other/R Starre</v>
          </cell>
          <cell r="F102">
            <v>7</v>
          </cell>
          <cell r="G102" t="str">
            <v>.2250.9075</v>
          </cell>
          <cell r="H102">
            <v>102</v>
          </cell>
          <cell r="I102" t="str">
            <v>001</v>
          </cell>
        </row>
        <row r="103">
          <cell r="A103" t="str">
            <v>.2250.9610</v>
          </cell>
          <cell r="B103" t="str">
            <v>2250</v>
          </cell>
          <cell r="C103" t="str">
            <v>9610</v>
          </cell>
          <cell r="D103" t="str">
            <v>Other/R Art &amp; Auction</v>
          </cell>
          <cell r="F103">
            <v>7</v>
          </cell>
          <cell r="G103" t="str">
            <v>.2250.9610</v>
          </cell>
          <cell r="H103">
            <v>102</v>
          </cell>
          <cell r="I103" t="str">
            <v>001</v>
          </cell>
        </row>
        <row r="104">
          <cell r="A104" t="str">
            <v>.2250.9620</v>
          </cell>
          <cell r="B104" t="str">
            <v>2250</v>
          </cell>
          <cell r="C104" t="str">
            <v>9620</v>
          </cell>
          <cell r="D104" t="str">
            <v>Other/R Moet Hennessy</v>
          </cell>
          <cell r="F104">
            <v>7</v>
          </cell>
          <cell r="G104" t="str">
            <v>.2250.9620</v>
          </cell>
          <cell r="H104">
            <v>102</v>
          </cell>
          <cell r="I104" t="str">
            <v>001</v>
          </cell>
        </row>
        <row r="105">
          <cell r="A105" t="str">
            <v>.2250.9668</v>
          </cell>
          <cell r="B105" t="str">
            <v>2250</v>
          </cell>
          <cell r="C105" t="str">
            <v>9668</v>
          </cell>
          <cell r="D105" t="str">
            <v>Other/R LVMH Inc</v>
          </cell>
          <cell r="F105">
            <v>7</v>
          </cell>
          <cell r="G105" t="str">
            <v>.2250.9668</v>
          </cell>
          <cell r="H105">
            <v>102</v>
          </cell>
          <cell r="I105" t="str">
            <v>001</v>
          </cell>
        </row>
        <row r="106">
          <cell r="A106" t="str">
            <v>.2250.9810</v>
          </cell>
          <cell r="B106" t="str">
            <v>2250</v>
          </cell>
          <cell r="C106" t="str">
            <v>9810</v>
          </cell>
          <cell r="D106" t="str">
            <v>Other/R E-Luxury</v>
          </cell>
          <cell r="F106">
            <v>7</v>
          </cell>
          <cell r="G106" t="str">
            <v>.2250.9810</v>
          </cell>
          <cell r="H106">
            <v>102</v>
          </cell>
          <cell r="I106" t="str">
            <v>001</v>
          </cell>
        </row>
        <row r="107">
          <cell r="A107" t="str">
            <v>.2250.9930</v>
          </cell>
          <cell r="B107" t="str">
            <v>2250</v>
          </cell>
          <cell r="C107" t="str">
            <v>9930</v>
          </cell>
          <cell r="D107" t="str">
            <v>Other/R Watches &amp; Jewel</v>
          </cell>
          <cell r="F107">
            <v>7</v>
          </cell>
          <cell r="G107" t="str">
            <v>.2250.9930</v>
          </cell>
          <cell r="H107">
            <v>102</v>
          </cell>
          <cell r="I107" t="str">
            <v>001</v>
          </cell>
        </row>
        <row r="108">
          <cell r="A108" t="str">
            <v>.2250.999</v>
          </cell>
          <cell r="B108" t="str">
            <v>2250</v>
          </cell>
          <cell r="C108" t="str">
            <v>999</v>
          </cell>
          <cell r="D108" t="str">
            <v>Other/R Sephora.com</v>
          </cell>
          <cell r="F108">
            <v>7</v>
          </cell>
          <cell r="G108" t="str">
            <v>.2250.999</v>
          </cell>
          <cell r="H108">
            <v>102</v>
          </cell>
          <cell r="I108" t="str">
            <v>001</v>
          </cell>
        </row>
        <row r="109">
          <cell r="A109" t="str">
            <v>.2250.9991</v>
          </cell>
          <cell r="B109" t="str">
            <v>2250</v>
          </cell>
          <cell r="C109" t="str">
            <v>9991</v>
          </cell>
          <cell r="D109" t="str">
            <v>Other/R Philips Auction</v>
          </cell>
          <cell r="F109">
            <v>7</v>
          </cell>
          <cell r="G109" t="str">
            <v>.2250.9991</v>
          </cell>
          <cell r="H109">
            <v>102</v>
          </cell>
          <cell r="I109" t="str">
            <v>001</v>
          </cell>
        </row>
        <row r="110">
          <cell r="A110" t="str">
            <v>.2250.9992</v>
          </cell>
          <cell r="B110" t="str">
            <v>2250</v>
          </cell>
          <cell r="C110" t="str">
            <v>9992</v>
          </cell>
          <cell r="D110" t="str">
            <v>Other/R Group Arnault</v>
          </cell>
          <cell r="F110">
            <v>7</v>
          </cell>
          <cell r="G110" t="str">
            <v>.2250.9992</v>
          </cell>
          <cell r="H110">
            <v>102</v>
          </cell>
          <cell r="I110" t="str">
            <v>001</v>
          </cell>
        </row>
        <row r="111">
          <cell r="A111" t="str">
            <v>.2250.9993</v>
          </cell>
          <cell r="B111" t="str">
            <v>2250</v>
          </cell>
          <cell r="C111" t="str">
            <v>9993</v>
          </cell>
          <cell r="D111" t="str">
            <v>Other/R Amer Des Frag</v>
          </cell>
          <cell r="F111">
            <v>7</v>
          </cell>
          <cell r="G111" t="str">
            <v>.2250.9993</v>
          </cell>
          <cell r="H111">
            <v>102</v>
          </cell>
          <cell r="I111" t="str">
            <v>001</v>
          </cell>
        </row>
        <row r="112">
          <cell r="A112" t="str">
            <v>.2250.9994</v>
          </cell>
          <cell r="B112" t="str">
            <v>2250</v>
          </cell>
          <cell r="C112" t="str">
            <v>9994</v>
          </cell>
          <cell r="D112" t="str">
            <v>Other/R 1 E 57th LLC</v>
          </cell>
          <cell r="F112">
            <v>7</v>
          </cell>
          <cell r="G112" t="str">
            <v>.2250.9994</v>
          </cell>
          <cell r="H112">
            <v>102</v>
          </cell>
          <cell r="I112" t="str">
            <v>001</v>
          </cell>
        </row>
        <row r="113">
          <cell r="A113" t="str">
            <v>.2250.9996</v>
          </cell>
          <cell r="B113" t="str">
            <v>2250</v>
          </cell>
          <cell r="C113" t="str">
            <v>9996</v>
          </cell>
          <cell r="D113" t="str">
            <v>Other/R Sephora.com</v>
          </cell>
          <cell r="F113">
            <v>7</v>
          </cell>
          <cell r="G113" t="str">
            <v>.2250.9996</v>
          </cell>
          <cell r="H113">
            <v>102</v>
          </cell>
          <cell r="I113" t="str">
            <v>001</v>
          </cell>
        </row>
        <row r="114">
          <cell r="A114" t="str">
            <v>.2250.9999</v>
          </cell>
          <cell r="B114" t="str">
            <v>2250</v>
          </cell>
          <cell r="C114" t="str">
            <v>9999</v>
          </cell>
          <cell r="D114" t="str">
            <v>Other/R Latin America</v>
          </cell>
          <cell r="F114">
            <v>7</v>
          </cell>
          <cell r="G114" t="str">
            <v>.2250.9999</v>
          </cell>
          <cell r="H114">
            <v>102</v>
          </cell>
          <cell r="I114" t="str">
            <v>001</v>
          </cell>
        </row>
        <row r="115">
          <cell r="A115" t="str">
            <v>.2320.020</v>
          </cell>
          <cell r="B115" t="str">
            <v>2320</v>
          </cell>
          <cell r="C115" t="str">
            <v>020</v>
          </cell>
          <cell r="D115" t="str">
            <v>Travel Advances</v>
          </cell>
          <cell r="F115">
            <v>7</v>
          </cell>
          <cell r="G115" t="str">
            <v>.2320.020</v>
          </cell>
          <cell r="H115">
            <v>102</v>
          </cell>
          <cell r="I115" t="str">
            <v>001</v>
          </cell>
        </row>
        <row r="116">
          <cell r="A116" t="str">
            <v>.2320.030</v>
          </cell>
          <cell r="B116" t="str">
            <v>2320</v>
          </cell>
          <cell r="C116" t="str">
            <v>030</v>
          </cell>
          <cell r="D116" t="str">
            <v>A/R Employee Loan</v>
          </cell>
          <cell r="F116">
            <v>7</v>
          </cell>
          <cell r="G116" t="str">
            <v>.2320.030</v>
          </cell>
          <cell r="H116">
            <v>102</v>
          </cell>
          <cell r="I116" t="str">
            <v>001</v>
          </cell>
        </row>
        <row r="117">
          <cell r="A117" t="str">
            <v>.2320.040</v>
          </cell>
          <cell r="B117" t="str">
            <v>2320</v>
          </cell>
          <cell r="C117" t="str">
            <v>040</v>
          </cell>
          <cell r="D117" t="str">
            <v>A/R Loan R King</v>
          </cell>
          <cell r="F117">
            <v>7</v>
          </cell>
          <cell r="G117" t="str">
            <v>.2320.040</v>
          </cell>
          <cell r="H117">
            <v>102</v>
          </cell>
          <cell r="I117" t="str">
            <v>001</v>
          </cell>
        </row>
        <row r="118">
          <cell r="A118" t="str">
            <v>.2320.050</v>
          </cell>
          <cell r="B118" t="str">
            <v>2320</v>
          </cell>
          <cell r="C118" t="str">
            <v>050</v>
          </cell>
          <cell r="D118" t="str">
            <v>Due from Employee-Gelco</v>
          </cell>
          <cell r="F118">
            <v>7</v>
          </cell>
          <cell r="G118" t="str">
            <v>.2320.050</v>
          </cell>
          <cell r="H118">
            <v>102</v>
          </cell>
          <cell r="I118" t="str">
            <v>001</v>
          </cell>
        </row>
        <row r="119">
          <cell r="A119" t="str">
            <v>.2330.010</v>
          </cell>
          <cell r="B119" t="str">
            <v>2330</v>
          </cell>
          <cell r="C119" t="str">
            <v>010</v>
          </cell>
          <cell r="D119" t="str">
            <v>VAT Receivable</v>
          </cell>
          <cell r="F119">
            <v>7</v>
          </cell>
          <cell r="G119" t="str">
            <v>.2330.010</v>
          </cell>
          <cell r="H119">
            <v>102</v>
          </cell>
          <cell r="I119" t="str">
            <v>001</v>
          </cell>
        </row>
        <row r="120">
          <cell r="A120" t="str">
            <v>.2330.020</v>
          </cell>
          <cell r="B120" t="str">
            <v>2330</v>
          </cell>
          <cell r="C120" t="str">
            <v>020</v>
          </cell>
          <cell r="D120" t="str">
            <v>Iva Receivable-Imports</v>
          </cell>
          <cell r="F120">
            <v>7</v>
          </cell>
          <cell r="G120" t="str">
            <v>.2330.020</v>
          </cell>
          <cell r="H120">
            <v>102</v>
          </cell>
          <cell r="I120" t="str">
            <v>001</v>
          </cell>
        </row>
        <row r="121">
          <cell r="A121" t="str">
            <v>.2330.030</v>
          </cell>
          <cell r="B121" t="str">
            <v>2330</v>
          </cell>
          <cell r="C121" t="str">
            <v>030</v>
          </cell>
          <cell r="D121" t="str">
            <v>Iva Receivable-Vendors</v>
          </cell>
          <cell r="F121">
            <v>7</v>
          </cell>
          <cell r="G121" t="str">
            <v>.2330.030</v>
          </cell>
          <cell r="H121">
            <v>102</v>
          </cell>
          <cell r="I121" t="str">
            <v>001</v>
          </cell>
        </row>
        <row r="122">
          <cell r="A122" t="str">
            <v>.2330.040</v>
          </cell>
          <cell r="B122" t="str">
            <v>2330</v>
          </cell>
          <cell r="C122" t="str">
            <v>040</v>
          </cell>
          <cell r="D122" t="str">
            <v>Iva Receivable-2% Sar</v>
          </cell>
          <cell r="F122">
            <v>7</v>
          </cell>
          <cell r="G122" t="str">
            <v>.2330.040</v>
          </cell>
          <cell r="H122">
            <v>102</v>
          </cell>
          <cell r="I122" t="str">
            <v>001</v>
          </cell>
        </row>
        <row r="123">
          <cell r="A123" t="str">
            <v>.2340.010</v>
          </cell>
          <cell r="B123" t="str">
            <v>2340</v>
          </cell>
          <cell r="C123" t="str">
            <v>010</v>
          </cell>
          <cell r="D123" t="str">
            <v>Royalties</v>
          </cell>
          <cell r="F123">
            <v>7</v>
          </cell>
          <cell r="G123" t="str">
            <v>.2340.010</v>
          </cell>
          <cell r="H123">
            <v>102</v>
          </cell>
          <cell r="I123" t="str">
            <v>001</v>
          </cell>
        </row>
        <row r="124">
          <cell r="A124" t="str">
            <v>.2370.010</v>
          </cell>
          <cell r="B124" t="str">
            <v>2370</v>
          </cell>
          <cell r="C124" t="str">
            <v>010</v>
          </cell>
          <cell r="D124" t="str">
            <v>Sales Settlement</v>
          </cell>
          <cell r="F124">
            <v>7</v>
          </cell>
          <cell r="G124" t="str">
            <v>.2370.010</v>
          </cell>
          <cell r="H124">
            <v>102</v>
          </cell>
          <cell r="I124" t="str">
            <v>001</v>
          </cell>
        </row>
        <row r="125">
          <cell r="A125" t="str">
            <v>.2370.020</v>
          </cell>
          <cell r="B125" t="str">
            <v>2370</v>
          </cell>
          <cell r="C125" t="str">
            <v>020</v>
          </cell>
          <cell r="D125" t="str">
            <v>Temporary Suspense</v>
          </cell>
          <cell r="F125">
            <v>7</v>
          </cell>
          <cell r="G125" t="str">
            <v>.2370.020</v>
          </cell>
          <cell r="H125">
            <v>102</v>
          </cell>
          <cell r="I125" t="str">
            <v>001</v>
          </cell>
        </row>
        <row r="126">
          <cell r="A126" t="str">
            <v>.2371.010</v>
          </cell>
          <cell r="B126" t="str">
            <v>2371</v>
          </cell>
          <cell r="C126" t="str">
            <v>010</v>
          </cell>
          <cell r="D126" t="str">
            <v>Lease Deposits Current</v>
          </cell>
          <cell r="F126">
            <v>7</v>
          </cell>
          <cell r="G126" t="str">
            <v>.2371.010</v>
          </cell>
          <cell r="H126">
            <v>102</v>
          </cell>
          <cell r="I126" t="str">
            <v>001</v>
          </cell>
        </row>
        <row r="127">
          <cell r="A127" t="str">
            <v>.2372.010</v>
          </cell>
          <cell r="B127" t="str">
            <v>2372</v>
          </cell>
          <cell r="C127" t="str">
            <v>010</v>
          </cell>
          <cell r="D127" t="str">
            <v>ST PPD/Stagrd Exp</v>
          </cell>
          <cell r="F127">
            <v>7</v>
          </cell>
          <cell r="G127" t="str">
            <v>.2371.010</v>
          </cell>
          <cell r="H127">
            <v>102</v>
          </cell>
          <cell r="I127" t="str">
            <v>001</v>
          </cell>
        </row>
        <row r="128">
          <cell r="A128" t="str">
            <v>.2373.010</v>
          </cell>
          <cell r="B128" t="str">
            <v>2373</v>
          </cell>
          <cell r="C128" t="str">
            <v>010</v>
          </cell>
          <cell r="D128" t="str">
            <v>Advance To Suppliers</v>
          </cell>
          <cell r="F128">
            <v>7</v>
          </cell>
          <cell r="G128" t="str">
            <v>.2373.010</v>
          </cell>
          <cell r="H128">
            <v>102</v>
          </cell>
          <cell r="I128" t="str">
            <v>001</v>
          </cell>
        </row>
        <row r="129">
          <cell r="A129" t="str">
            <v>.2375.010</v>
          </cell>
          <cell r="B129" t="str">
            <v>2375</v>
          </cell>
          <cell r="C129" t="str">
            <v>010</v>
          </cell>
          <cell r="D129" t="str">
            <v>Insurance Claims In Prog</v>
          </cell>
          <cell r="F129">
            <v>7</v>
          </cell>
          <cell r="G129" t="str">
            <v>.2375.010</v>
          </cell>
          <cell r="H129">
            <v>102</v>
          </cell>
          <cell r="I129" t="str">
            <v>001</v>
          </cell>
        </row>
        <row r="130">
          <cell r="A130" t="str">
            <v>.2377.010</v>
          </cell>
          <cell r="B130" t="str">
            <v>2377</v>
          </cell>
          <cell r="C130" t="str">
            <v>010</v>
          </cell>
          <cell r="D130" t="str">
            <v>A/R House Fendi</v>
          </cell>
          <cell r="F130">
            <v>7</v>
          </cell>
          <cell r="G130" t="str">
            <v>.2377.010</v>
          </cell>
          <cell r="H130">
            <v>102</v>
          </cell>
          <cell r="I130" t="str">
            <v>001</v>
          </cell>
        </row>
        <row r="131">
          <cell r="A131" t="str">
            <v>.2377.040</v>
          </cell>
          <cell r="B131" t="str">
            <v>2377</v>
          </cell>
          <cell r="C131" t="str">
            <v>040</v>
          </cell>
          <cell r="D131" t="str">
            <v>Due From Condotti Store</v>
          </cell>
          <cell r="F131">
            <v>7</v>
          </cell>
          <cell r="G131" t="str">
            <v>.2377.040</v>
          </cell>
          <cell r="H131">
            <v>102</v>
          </cell>
          <cell r="I131" t="str">
            <v>001</v>
          </cell>
        </row>
        <row r="132">
          <cell r="A132" t="str">
            <v>.2377.050</v>
          </cell>
          <cell r="B132" t="str">
            <v>2377</v>
          </cell>
          <cell r="C132" t="str">
            <v>050</v>
          </cell>
          <cell r="D132" t="str">
            <v>Due From Stamford</v>
          </cell>
          <cell r="F132">
            <v>7</v>
          </cell>
          <cell r="G132" t="str">
            <v>.2377.050</v>
          </cell>
          <cell r="H132">
            <v>102</v>
          </cell>
          <cell r="I132" t="str">
            <v>001</v>
          </cell>
        </row>
        <row r="133">
          <cell r="A133" t="str">
            <v>.2377.060</v>
          </cell>
          <cell r="B133" t="str">
            <v>2377</v>
          </cell>
          <cell r="C133" t="str">
            <v>060</v>
          </cell>
          <cell r="D133" t="str">
            <v>Due From Dakota Realty</v>
          </cell>
          <cell r="F133">
            <v>7</v>
          </cell>
          <cell r="G133" t="str">
            <v>.2377.060</v>
          </cell>
          <cell r="H133">
            <v>102</v>
          </cell>
          <cell r="I133" t="str">
            <v>001</v>
          </cell>
        </row>
        <row r="134">
          <cell r="A134" t="str">
            <v>.2213.010</v>
          </cell>
          <cell r="B134" t="str">
            <v>2213</v>
          </cell>
          <cell r="C134" t="str">
            <v>010</v>
          </cell>
          <cell r="D134" t="str">
            <v>Trade Rec - Bad Debt</v>
          </cell>
          <cell r="F134">
            <v>7</v>
          </cell>
          <cell r="G134" t="str">
            <v>.2213.010</v>
          </cell>
          <cell r="H134">
            <v>104</v>
          </cell>
          <cell r="I134" t="str">
            <v>001</v>
          </cell>
        </row>
        <row r="135">
          <cell r="A135" t="str">
            <v>.2220.010</v>
          </cell>
          <cell r="B135" t="str">
            <v>2220</v>
          </cell>
          <cell r="C135" t="str">
            <v>010</v>
          </cell>
          <cell r="D135" t="str">
            <v>Provision For Bad Debt</v>
          </cell>
          <cell r="F135">
            <v>7</v>
          </cell>
          <cell r="G135" t="str">
            <v>.2220.010</v>
          </cell>
          <cell r="H135">
            <v>104</v>
          </cell>
          <cell r="I135" t="str">
            <v>001</v>
          </cell>
        </row>
        <row r="136">
          <cell r="A136" t="str">
            <v>.2110.010</v>
          </cell>
          <cell r="B136" t="str">
            <v>2110</v>
          </cell>
          <cell r="C136" t="str">
            <v>010</v>
          </cell>
          <cell r="D136" t="str">
            <v>Inventory Grp - gross</v>
          </cell>
          <cell r="F136">
            <v>7</v>
          </cell>
          <cell r="G136" t="str">
            <v>.2110.010</v>
          </cell>
          <cell r="H136">
            <v>106</v>
          </cell>
          <cell r="I136" t="str">
            <v>001</v>
          </cell>
        </row>
        <row r="137">
          <cell r="A137" t="str">
            <v>.2110.020</v>
          </cell>
          <cell r="B137" t="str">
            <v>2110</v>
          </cell>
          <cell r="C137" t="str">
            <v>020</v>
          </cell>
          <cell r="D137" t="str">
            <v>Inv Add on Costs</v>
          </cell>
          <cell r="F137">
            <v>7</v>
          </cell>
          <cell r="G137" t="str">
            <v>.2110.020</v>
          </cell>
          <cell r="H137">
            <v>106</v>
          </cell>
          <cell r="I137" t="str">
            <v>001</v>
          </cell>
        </row>
        <row r="138">
          <cell r="A138" t="str">
            <v>.2110.030</v>
          </cell>
          <cell r="B138" t="str">
            <v>2110</v>
          </cell>
          <cell r="C138" t="str">
            <v>030</v>
          </cell>
          <cell r="D138" t="str">
            <v>Consignment Merchandise</v>
          </cell>
          <cell r="F138">
            <v>7</v>
          </cell>
          <cell r="G138" t="str">
            <v>.2110.030</v>
          </cell>
          <cell r="H138">
            <v>106</v>
          </cell>
          <cell r="I138" t="str">
            <v>001</v>
          </cell>
        </row>
        <row r="139">
          <cell r="A139" t="str">
            <v>.2120.010</v>
          </cell>
          <cell r="B139" t="str">
            <v>2120</v>
          </cell>
          <cell r="C139" t="str">
            <v>010</v>
          </cell>
          <cell r="D139" t="str">
            <v>Inventory Grp Shrinkage</v>
          </cell>
          <cell r="F139">
            <v>7</v>
          </cell>
          <cell r="G139" t="str">
            <v>.2120.010</v>
          </cell>
          <cell r="H139">
            <v>106</v>
          </cell>
          <cell r="I139" t="str">
            <v>001</v>
          </cell>
        </row>
        <row r="140">
          <cell r="A140" t="str">
            <v>.2120.020</v>
          </cell>
          <cell r="B140" t="str">
            <v>2120</v>
          </cell>
          <cell r="C140" t="str">
            <v>020</v>
          </cell>
          <cell r="D140" t="str">
            <v>Inventory Grp Obsolete</v>
          </cell>
          <cell r="F140">
            <v>7</v>
          </cell>
          <cell r="G140" t="str">
            <v>.2120.020</v>
          </cell>
          <cell r="H140">
            <v>106</v>
          </cell>
          <cell r="I140" t="str">
            <v>001</v>
          </cell>
        </row>
        <row r="141">
          <cell r="A141" t="str">
            <v>.2120.030</v>
          </cell>
          <cell r="B141" t="str">
            <v>2120</v>
          </cell>
          <cell r="C141" t="str">
            <v>030</v>
          </cell>
          <cell r="D141" t="str">
            <v>Inventory Markdown Res</v>
          </cell>
          <cell r="F141">
            <v>7</v>
          </cell>
          <cell r="G141" t="str">
            <v>.2120.030</v>
          </cell>
          <cell r="H141">
            <v>106</v>
          </cell>
          <cell r="I141" t="str">
            <v>001</v>
          </cell>
        </row>
        <row r="142">
          <cell r="A142" t="str">
            <v>.2120.500</v>
          </cell>
          <cell r="B142" t="str">
            <v>2120</v>
          </cell>
          <cell r="C142" t="str">
            <v>500</v>
          </cell>
          <cell r="D142" t="str">
            <v>Price Var Po To Stnd</v>
          </cell>
          <cell r="F142">
            <v>7</v>
          </cell>
          <cell r="G142" t="str">
            <v>.2120.500</v>
          </cell>
          <cell r="H142">
            <v>106</v>
          </cell>
          <cell r="I142" t="str">
            <v>001</v>
          </cell>
        </row>
        <row r="143">
          <cell r="A143" t="str">
            <v>.2120.510</v>
          </cell>
          <cell r="B143" t="str">
            <v>2120</v>
          </cell>
          <cell r="C143" t="str">
            <v>510</v>
          </cell>
          <cell r="D143" t="str">
            <v>Price Var Inv To Po</v>
          </cell>
          <cell r="F143">
            <v>7</v>
          </cell>
          <cell r="G143" t="str">
            <v>.2120.510</v>
          </cell>
          <cell r="H143">
            <v>106</v>
          </cell>
          <cell r="I143" t="str">
            <v>001</v>
          </cell>
        </row>
        <row r="144">
          <cell r="A144" t="str">
            <v>.2120.990</v>
          </cell>
          <cell r="B144" t="str">
            <v>2120</v>
          </cell>
          <cell r="C144" t="str">
            <v>990</v>
          </cell>
          <cell r="D144" t="str">
            <v>Inv - Inflation Adj.</v>
          </cell>
          <cell r="F144">
            <v>7</v>
          </cell>
          <cell r="G144" t="str">
            <v>.2120.990</v>
          </cell>
          <cell r="H144">
            <v>106</v>
          </cell>
          <cell r="I144" t="str">
            <v>001</v>
          </cell>
        </row>
        <row r="145">
          <cell r="A145" t="str">
            <v>.2130.010</v>
          </cell>
          <cell r="B145" t="str">
            <v>2130</v>
          </cell>
          <cell r="C145" t="str">
            <v>010</v>
          </cell>
          <cell r="D145" t="str">
            <v>Inventory Non Grp-gross</v>
          </cell>
          <cell r="F145">
            <v>7</v>
          </cell>
          <cell r="G145" t="str">
            <v>.2130.010</v>
          </cell>
          <cell r="H145">
            <v>106</v>
          </cell>
          <cell r="I145" t="str">
            <v>001</v>
          </cell>
        </row>
        <row r="146">
          <cell r="A146" t="str">
            <v>.2130.020</v>
          </cell>
          <cell r="B146" t="str">
            <v>2130</v>
          </cell>
          <cell r="C146" t="str">
            <v>020</v>
          </cell>
          <cell r="D146" t="str">
            <v>Merch Held By 3rd Party</v>
          </cell>
          <cell r="F146">
            <v>7</v>
          </cell>
          <cell r="G146" t="str">
            <v>.2130.020</v>
          </cell>
          <cell r="H146">
            <v>106</v>
          </cell>
          <cell r="I146" t="str">
            <v>001</v>
          </cell>
        </row>
        <row r="147">
          <cell r="A147" t="str">
            <v>.2140.010</v>
          </cell>
          <cell r="B147" t="str">
            <v>2140</v>
          </cell>
          <cell r="C147" t="str">
            <v>010</v>
          </cell>
          <cell r="D147" t="str">
            <v>Inventory NonGrp-Shrink</v>
          </cell>
          <cell r="F147">
            <v>7</v>
          </cell>
          <cell r="G147" t="str">
            <v>.2140.010</v>
          </cell>
          <cell r="H147">
            <v>106</v>
          </cell>
          <cell r="I147" t="str">
            <v>001</v>
          </cell>
        </row>
        <row r="148">
          <cell r="A148" t="str">
            <v>.2140.020</v>
          </cell>
          <cell r="B148" t="str">
            <v>2140</v>
          </cell>
          <cell r="C148" t="str">
            <v>020</v>
          </cell>
          <cell r="D148" t="str">
            <v>Inventory Non Grp Obs</v>
          </cell>
          <cell r="F148">
            <v>7</v>
          </cell>
          <cell r="G148" t="str">
            <v>.2140.020</v>
          </cell>
          <cell r="H148">
            <v>106</v>
          </cell>
          <cell r="I148" t="str">
            <v>001</v>
          </cell>
        </row>
        <row r="149">
          <cell r="A149" t="str">
            <v>.2150.010</v>
          </cell>
          <cell r="B149" t="str">
            <v>2150</v>
          </cell>
          <cell r="C149" t="str">
            <v>010</v>
          </cell>
          <cell r="D149" t="str">
            <v>Raw Material -General</v>
          </cell>
          <cell r="F149">
            <v>7</v>
          </cell>
          <cell r="G149" t="str">
            <v>.2150.010</v>
          </cell>
          <cell r="H149">
            <v>106</v>
          </cell>
          <cell r="I149" t="str">
            <v>001</v>
          </cell>
        </row>
        <row r="150">
          <cell r="A150" t="str">
            <v>.2150.020</v>
          </cell>
          <cell r="B150" t="str">
            <v>2150</v>
          </cell>
          <cell r="C150" t="str">
            <v>020</v>
          </cell>
          <cell r="D150" t="str">
            <v>Raw Mat  -Leather</v>
          </cell>
          <cell r="F150">
            <v>7</v>
          </cell>
          <cell r="G150" t="str">
            <v>.2150.020</v>
          </cell>
          <cell r="H150">
            <v>106</v>
          </cell>
          <cell r="I150" t="str">
            <v>001</v>
          </cell>
        </row>
        <row r="151">
          <cell r="A151" t="str">
            <v>.2150.030</v>
          </cell>
          <cell r="B151" t="str">
            <v>2150</v>
          </cell>
          <cell r="C151" t="str">
            <v>030</v>
          </cell>
          <cell r="D151" t="str">
            <v>Raw Mat  -Canvas</v>
          </cell>
          <cell r="F151">
            <v>7</v>
          </cell>
          <cell r="G151" t="str">
            <v>.2150.030</v>
          </cell>
          <cell r="H151">
            <v>106</v>
          </cell>
          <cell r="I151" t="str">
            <v>001</v>
          </cell>
        </row>
        <row r="152">
          <cell r="A152" t="str">
            <v>.2150.040</v>
          </cell>
          <cell r="B152" t="str">
            <v>2150</v>
          </cell>
          <cell r="C152" t="str">
            <v>040</v>
          </cell>
          <cell r="D152" t="str">
            <v>Raw Mat  -Hardware</v>
          </cell>
          <cell r="F152">
            <v>7</v>
          </cell>
          <cell r="G152" t="str">
            <v>.2150.040</v>
          </cell>
          <cell r="H152">
            <v>106</v>
          </cell>
          <cell r="I152" t="str">
            <v>001</v>
          </cell>
        </row>
        <row r="153">
          <cell r="A153" t="str">
            <v>.2150.050</v>
          </cell>
          <cell r="B153" t="str">
            <v>2150</v>
          </cell>
          <cell r="C153" t="str">
            <v>050</v>
          </cell>
          <cell r="D153" t="str">
            <v>Raw Mat  -Lining</v>
          </cell>
          <cell r="F153">
            <v>7</v>
          </cell>
          <cell r="G153" t="str">
            <v>.2150.050</v>
          </cell>
          <cell r="H153">
            <v>106</v>
          </cell>
          <cell r="I153" t="str">
            <v>001</v>
          </cell>
        </row>
        <row r="154">
          <cell r="A154" t="str">
            <v>.2150.060</v>
          </cell>
          <cell r="B154" t="str">
            <v>2150</v>
          </cell>
          <cell r="C154" t="str">
            <v>060</v>
          </cell>
          <cell r="D154" t="str">
            <v>Raw Mat  -Supplies</v>
          </cell>
          <cell r="F154">
            <v>7</v>
          </cell>
          <cell r="G154" t="str">
            <v>.2150.060</v>
          </cell>
          <cell r="H154">
            <v>106</v>
          </cell>
          <cell r="I154" t="str">
            <v>001</v>
          </cell>
        </row>
        <row r="155">
          <cell r="A155" t="str">
            <v>.2150.300</v>
          </cell>
          <cell r="B155" t="str">
            <v>2150</v>
          </cell>
          <cell r="C155" t="str">
            <v>300</v>
          </cell>
          <cell r="D155" t="str">
            <v>WIP -Materials</v>
          </cell>
          <cell r="F155">
            <v>7</v>
          </cell>
          <cell r="G155" t="str">
            <v>.2150.300</v>
          </cell>
          <cell r="H155">
            <v>106</v>
          </cell>
          <cell r="I155" t="str">
            <v>001</v>
          </cell>
        </row>
        <row r="156">
          <cell r="A156" t="str">
            <v>.2150.310</v>
          </cell>
          <cell r="B156" t="str">
            <v>2150</v>
          </cell>
          <cell r="C156" t="str">
            <v>310</v>
          </cell>
          <cell r="D156" t="str">
            <v>WIP -Labor</v>
          </cell>
          <cell r="F156">
            <v>7</v>
          </cell>
          <cell r="G156" t="str">
            <v>.2150.310</v>
          </cell>
          <cell r="H156">
            <v>106</v>
          </cell>
          <cell r="I156" t="str">
            <v>001</v>
          </cell>
        </row>
        <row r="157">
          <cell r="A157" t="str">
            <v>.2150.320</v>
          </cell>
          <cell r="B157" t="str">
            <v>2150</v>
          </cell>
          <cell r="C157" t="str">
            <v>320</v>
          </cell>
          <cell r="D157" t="str">
            <v>WIP -Overhead</v>
          </cell>
          <cell r="F157">
            <v>7</v>
          </cell>
          <cell r="G157" t="str">
            <v>.2150.320</v>
          </cell>
          <cell r="H157">
            <v>106</v>
          </cell>
          <cell r="I157" t="str">
            <v>001</v>
          </cell>
        </row>
        <row r="158">
          <cell r="A158" t="str">
            <v>.2160.010</v>
          </cell>
          <cell r="B158" t="str">
            <v>2160</v>
          </cell>
          <cell r="C158" t="str">
            <v>010</v>
          </cell>
          <cell r="D158" t="str">
            <v>Raw Material -allow</v>
          </cell>
          <cell r="F158">
            <v>7</v>
          </cell>
          <cell r="G158" t="str">
            <v>.2160.010</v>
          </cell>
          <cell r="H158">
            <v>106</v>
          </cell>
          <cell r="I158" t="str">
            <v>001</v>
          </cell>
        </row>
        <row r="159">
          <cell r="A159" t="str">
            <v>.2170.010</v>
          </cell>
          <cell r="B159" t="str">
            <v>2170</v>
          </cell>
          <cell r="C159" t="str">
            <v>010</v>
          </cell>
          <cell r="D159" t="str">
            <v>Inventory in transit</v>
          </cell>
          <cell r="F159">
            <v>7</v>
          </cell>
          <cell r="G159" t="str">
            <v>.2170.010</v>
          </cell>
          <cell r="H159">
            <v>106</v>
          </cell>
          <cell r="I159" t="str">
            <v>001</v>
          </cell>
        </row>
        <row r="160">
          <cell r="A160" t="str">
            <v>.2170.020</v>
          </cell>
          <cell r="B160" t="str">
            <v>2170</v>
          </cell>
          <cell r="C160" t="str">
            <v>020</v>
          </cell>
          <cell r="D160" t="str">
            <v>Transfers (Inventory)</v>
          </cell>
          <cell r="F160">
            <v>7</v>
          </cell>
          <cell r="G160" t="str">
            <v>.2170.020</v>
          </cell>
          <cell r="H160">
            <v>106</v>
          </cell>
          <cell r="I160" t="str">
            <v>001</v>
          </cell>
        </row>
        <row r="161">
          <cell r="A161" t="str">
            <v>.1610.020</v>
          </cell>
          <cell r="B161" t="str">
            <v>1610</v>
          </cell>
          <cell r="C161" t="str">
            <v>020</v>
          </cell>
          <cell r="D161" t="str">
            <v>Lt Prepaid Expense</v>
          </cell>
          <cell r="F161">
            <v>7</v>
          </cell>
          <cell r="G161" t="str">
            <v>.1610.020</v>
          </cell>
          <cell r="H161">
            <v>112</v>
          </cell>
          <cell r="I161" t="str">
            <v>001</v>
          </cell>
        </row>
        <row r="162">
          <cell r="A162" t="str">
            <v>.2420.010</v>
          </cell>
          <cell r="B162" t="str">
            <v>2420</v>
          </cell>
          <cell r="C162" t="str">
            <v>010</v>
          </cell>
          <cell r="D162" t="str">
            <v>Prepaid Uniform</v>
          </cell>
          <cell r="F162">
            <v>7</v>
          </cell>
          <cell r="G162" t="str">
            <v>.2420.010</v>
          </cell>
          <cell r="H162">
            <v>112</v>
          </cell>
          <cell r="I162" t="str">
            <v>001</v>
          </cell>
        </row>
        <row r="163">
          <cell r="A163" t="str">
            <v>.2420.020</v>
          </cell>
          <cell r="B163" t="str">
            <v>2420</v>
          </cell>
          <cell r="C163" t="str">
            <v>020</v>
          </cell>
          <cell r="D163" t="str">
            <v>Prepaid Rent</v>
          </cell>
          <cell r="F163">
            <v>7</v>
          </cell>
          <cell r="G163" t="str">
            <v>.2420.020</v>
          </cell>
          <cell r="H163">
            <v>112</v>
          </cell>
          <cell r="I163" t="str">
            <v>001</v>
          </cell>
        </row>
        <row r="164">
          <cell r="A164" t="str">
            <v>.2420.030</v>
          </cell>
          <cell r="B164" t="str">
            <v>2420</v>
          </cell>
          <cell r="C164" t="str">
            <v>030</v>
          </cell>
          <cell r="D164" t="str">
            <v>Prepaid Medical Insur.</v>
          </cell>
          <cell r="F164">
            <v>7</v>
          </cell>
          <cell r="G164" t="str">
            <v>.2420.030</v>
          </cell>
          <cell r="H164">
            <v>112</v>
          </cell>
          <cell r="I164" t="str">
            <v>001</v>
          </cell>
        </row>
        <row r="165">
          <cell r="A165" t="str">
            <v>.2420.040</v>
          </cell>
          <cell r="B165" t="str">
            <v>2420</v>
          </cell>
          <cell r="C165" t="str">
            <v>040</v>
          </cell>
          <cell r="D165" t="str">
            <v>Prepaid Liability Ins.</v>
          </cell>
          <cell r="F165">
            <v>7</v>
          </cell>
          <cell r="G165" t="str">
            <v>.2420.040</v>
          </cell>
          <cell r="H165">
            <v>112</v>
          </cell>
          <cell r="I165" t="str">
            <v>001</v>
          </cell>
        </row>
        <row r="166">
          <cell r="A166" t="str">
            <v>.2420.050</v>
          </cell>
          <cell r="B166" t="str">
            <v>2420</v>
          </cell>
          <cell r="C166" t="str">
            <v>050</v>
          </cell>
          <cell r="D166" t="str">
            <v>Prepaid Transit Checks</v>
          </cell>
          <cell r="F166">
            <v>7</v>
          </cell>
          <cell r="G166" t="str">
            <v>.2420.050</v>
          </cell>
          <cell r="H166">
            <v>112</v>
          </cell>
          <cell r="I166" t="str">
            <v>001</v>
          </cell>
        </row>
        <row r="167">
          <cell r="A167" t="str">
            <v>.2420.060</v>
          </cell>
          <cell r="B167" t="str">
            <v>2420</v>
          </cell>
          <cell r="C167" t="str">
            <v>060</v>
          </cell>
          <cell r="D167" t="str">
            <v>Prepaid Taxes &amp; License</v>
          </cell>
          <cell r="F167">
            <v>7</v>
          </cell>
          <cell r="G167" t="str">
            <v>.2420.060</v>
          </cell>
          <cell r="H167">
            <v>112</v>
          </cell>
          <cell r="I167" t="str">
            <v>001</v>
          </cell>
        </row>
        <row r="168">
          <cell r="A168" t="str">
            <v>.2420.070</v>
          </cell>
          <cell r="B168" t="str">
            <v>2420</v>
          </cell>
          <cell r="C168" t="str">
            <v>070</v>
          </cell>
          <cell r="D168" t="str">
            <v>Prepaid P/S Fees</v>
          </cell>
          <cell r="F168">
            <v>7</v>
          </cell>
          <cell r="G168" t="str">
            <v>.2420.070</v>
          </cell>
          <cell r="H168">
            <v>112</v>
          </cell>
          <cell r="I168" t="str">
            <v>001</v>
          </cell>
        </row>
        <row r="169">
          <cell r="A169" t="str">
            <v>.2420.080</v>
          </cell>
          <cell r="B169" t="str">
            <v>2420</v>
          </cell>
          <cell r="C169" t="str">
            <v>080</v>
          </cell>
          <cell r="D169" t="str">
            <v>Prepaid Add on Costs</v>
          </cell>
          <cell r="F169">
            <v>7</v>
          </cell>
          <cell r="G169" t="str">
            <v>.2420.080</v>
          </cell>
          <cell r="H169">
            <v>112</v>
          </cell>
          <cell r="I169" t="str">
            <v>001</v>
          </cell>
        </row>
        <row r="170">
          <cell r="A170" t="str">
            <v>.2420.090</v>
          </cell>
          <cell r="B170" t="str">
            <v>2420</v>
          </cell>
          <cell r="C170" t="str">
            <v>090</v>
          </cell>
          <cell r="D170" t="str">
            <v>Prepaid Packaging</v>
          </cell>
          <cell r="F170">
            <v>7</v>
          </cell>
          <cell r="G170" t="str">
            <v>.2420.090</v>
          </cell>
          <cell r="H170">
            <v>112</v>
          </cell>
          <cell r="I170" t="str">
            <v>001</v>
          </cell>
        </row>
        <row r="171">
          <cell r="A171" t="str">
            <v>.2430.010</v>
          </cell>
          <cell r="B171" t="str">
            <v>2430</v>
          </cell>
          <cell r="C171" t="str">
            <v>010</v>
          </cell>
          <cell r="D171" t="str">
            <v>Prepaid Maintenance</v>
          </cell>
          <cell r="F171">
            <v>7</v>
          </cell>
          <cell r="G171" t="str">
            <v>.2430.010</v>
          </cell>
          <cell r="H171">
            <v>112</v>
          </cell>
          <cell r="I171" t="str">
            <v>001</v>
          </cell>
        </row>
        <row r="172">
          <cell r="A172" t="str">
            <v>.2430.999</v>
          </cell>
          <cell r="B172" t="str">
            <v>2430</v>
          </cell>
          <cell r="C172" t="str">
            <v>999</v>
          </cell>
          <cell r="D172" t="str">
            <v>Prepaid Other</v>
          </cell>
          <cell r="F172">
            <v>7</v>
          </cell>
          <cell r="G172" t="str">
            <v>.2430.999</v>
          </cell>
          <cell r="H172">
            <v>112</v>
          </cell>
          <cell r="I172" t="str">
            <v>001</v>
          </cell>
        </row>
        <row r="173">
          <cell r="A173" t="str">
            <v>.2840.010</v>
          </cell>
          <cell r="B173" t="str">
            <v>2840</v>
          </cell>
          <cell r="C173" t="str">
            <v>010</v>
          </cell>
          <cell r="D173" t="str">
            <v>ST Deffered Tax Federal</v>
          </cell>
          <cell r="F173">
            <v>7</v>
          </cell>
          <cell r="G173" t="str">
            <v>.2840.010</v>
          </cell>
          <cell r="H173">
            <v>112</v>
          </cell>
          <cell r="I173" t="str">
            <v>008</v>
          </cell>
        </row>
        <row r="174">
          <cell r="A174" t="str">
            <v>.2840.020</v>
          </cell>
          <cell r="B174" t="str">
            <v>2840</v>
          </cell>
          <cell r="C174" t="str">
            <v>020</v>
          </cell>
          <cell r="D174" t="str">
            <v>ST Deffered Tax State</v>
          </cell>
          <cell r="F174">
            <v>7</v>
          </cell>
          <cell r="G174" t="str">
            <v>.2840.020</v>
          </cell>
          <cell r="H174">
            <v>112</v>
          </cell>
          <cell r="I174" t="str">
            <v>008</v>
          </cell>
        </row>
        <row r="175">
          <cell r="A175" t="str">
            <v>.2850.010</v>
          </cell>
          <cell r="B175" t="str">
            <v>2850</v>
          </cell>
          <cell r="C175" t="str">
            <v>010</v>
          </cell>
          <cell r="D175" t="str">
            <v>ST Def Tax Fed Reserve</v>
          </cell>
          <cell r="F175">
            <v>7</v>
          </cell>
          <cell r="G175" t="str">
            <v>.2850.010</v>
          </cell>
          <cell r="H175">
            <v>112</v>
          </cell>
          <cell r="I175" t="str">
            <v>008</v>
          </cell>
        </row>
        <row r="176">
          <cell r="A176" t="str">
            <v>.2850.020</v>
          </cell>
          <cell r="B176" t="str">
            <v>2850</v>
          </cell>
          <cell r="C176" t="str">
            <v>020</v>
          </cell>
          <cell r="D176" t="str">
            <v>ST Def Tax St Reserve</v>
          </cell>
          <cell r="F176">
            <v>7</v>
          </cell>
          <cell r="G176" t="str">
            <v>.2850.020</v>
          </cell>
          <cell r="H176">
            <v>112</v>
          </cell>
          <cell r="I176" t="str">
            <v>008</v>
          </cell>
        </row>
        <row r="177">
          <cell r="A177" t="str">
            <v>.2520.010</v>
          </cell>
          <cell r="B177" t="str">
            <v>2520</v>
          </cell>
          <cell r="C177" t="str">
            <v>010</v>
          </cell>
          <cell r="D177" t="str">
            <v>Interco Liaison eLuxury</v>
          </cell>
          <cell r="F177">
            <v>7</v>
          </cell>
          <cell r="G177" t="str">
            <v>.2520.010</v>
          </cell>
          <cell r="H177">
            <v>112</v>
          </cell>
          <cell r="I177" t="str">
            <v>010</v>
          </cell>
        </row>
        <row r="178">
          <cell r="A178" t="str">
            <v>.2520.028</v>
          </cell>
          <cell r="B178" t="str">
            <v>2520</v>
          </cell>
          <cell r="C178" t="str">
            <v>028</v>
          </cell>
          <cell r="D178" t="str">
            <v>Interco Liaison LVMHFGA</v>
          </cell>
          <cell r="F178">
            <v>7</v>
          </cell>
          <cell r="G178" t="str">
            <v>.2520.028</v>
          </cell>
          <cell r="H178">
            <v>112</v>
          </cell>
          <cell r="I178" t="str">
            <v>010</v>
          </cell>
        </row>
        <row r="179">
          <cell r="A179" t="str">
            <v>.2520.108</v>
          </cell>
          <cell r="B179" t="str">
            <v>2520</v>
          </cell>
          <cell r="C179" t="str">
            <v>108</v>
          </cell>
          <cell r="D179" t="str">
            <v>Interco Liaison LVNA</v>
          </cell>
          <cell r="F179">
            <v>7</v>
          </cell>
          <cell r="G179" t="str">
            <v>.2520.108</v>
          </cell>
          <cell r="H179">
            <v>112</v>
          </cell>
          <cell r="I179" t="str">
            <v>010</v>
          </cell>
        </row>
        <row r="180">
          <cell r="A180" t="str">
            <v>.2610.164</v>
          </cell>
          <cell r="B180" t="str">
            <v>2610</v>
          </cell>
          <cell r="C180" t="str">
            <v>164</v>
          </cell>
          <cell r="D180" t="str">
            <v>ST Loan/Adv Mexico</v>
          </cell>
          <cell r="F180">
            <v>7</v>
          </cell>
          <cell r="G180" t="str">
            <v>.2610.164</v>
          </cell>
          <cell r="H180">
            <v>112</v>
          </cell>
          <cell r="I180" t="str">
            <v>010</v>
          </cell>
        </row>
        <row r="181">
          <cell r="A181" t="str">
            <v>.2610.198</v>
          </cell>
          <cell r="B181" t="str">
            <v>2610</v>
          </cell>
          <cell r="C181" t="str">
            <v>198</v>
          </cell>
          <cell r="D181" t="str">
            <v>ST Loan/Adv Peru</v>
          </cell>
          <cell r="F181">
            <v>7</v>
          </cell>
          <cell r="G181" t="str">
            <v>.2610.198</v>
          </cell>
          <cell r="H181">
            <v>112</v>
          </cell>
          <cell r="I181" t="str">
            <v>010</v>
          </cell>
        </row>
        <row r="182">
          <cell r="A182" t="str">
            <v>.2610.342</v>
          </cell>
          <cell r="B182" t="str">
            <v>2610</v>
          </cell>
          <cell r="C182" t="str">
            <v>342</v>
          </cell>
          <cell r="D182" t="str">
            <v>ST Loan/Adv Serrano Inc</v>
          </cell>
          <cell r="F182">
            <v>7</v>
          </cell>
          <cell r="G182" t="str">
            <v>.2610.342</v>
          </cell>
          <cell r="H182">
            <v>112</v>
          </cell>
          <cell r="I182" t="str">
            <v>010</v>
          </cell>
        </row>
        <row r="183">
          <cell r="A183" t="str">
            <v>.2610.750</v>
          </cell>
          <cell r="B183" t="str">
            <v>2610</v>
          </cell>
          <cell r="C183" t="str">
            <v>750</v>
          </cell>
          <cell r="D183" t="str">
            <v>ST Loan/Adv MJ Int'l</v>
          </cell>
          <cell r="F183">
            <v>7</v>
          </cell>
          <cell r="G183" t="str">
            <v>.2610.750</v>
          </cell>
          <cell r="H183">
            <v>112</v>
          </cell>
          <cell r="I183" t="str">
            <v>010</v>
          </cell>
        </row>
        <row r="184">
          <cell r="A184" t="str">
            <v>.2610.751</v>
          </cell>
          <cell r="B184" t="str">
            <v>2610</v>
          </cell>
          <cell r="C184" t="str">
            <v>751</v>
          </cell>
          <cell r="D184" t="str">
            <v>ST Loan/Adv MJ Inc.</v>
          </cell>
          <cell r="F184">
            <v>7</v>
          </cell>
          <cell r="G184" t="str">
            <v>.2610.751</v>
          </cell>
          <cell r="H184">
            <v>112</v>
          </cell>
          <cell r="I184" t="str">
            <v>010</v>
          </cell>
        </row>
        <row r="185">
          <cell r="A185" t="str">
            <v>.2610.752</v>
          </cell>
          <cell r="B185" t="str">
            <v>2610</v>
          </cell>
          <cell r="C185" t="str">
            <v>752</v>
          </cell>
          <cell r="D185" t="str">
            <v>ST Loan/Adv MJ Trade</v>
          </cell>
          <cell r="F185">
            <v>7</v>
          </cell>
          <cell r="G185" t="str">
            <v>.2610.752</v>
          </cell>
          <cell r="H185">
            <v>112</v>
          </cell>
          <cell r="I185" t="str">
            <v>010</v>
          </cell>
        </row>
        <row r="186">
          <cell r="A186" t="str">
            <v>.2610.9075</v>
          </cell>
          <cell r="B186" t="str">
            <v>2610</v>
          </cell>
          <cell r="C186" t="str">
            <v>9075</v>
          </cell>
          <cell r="D186" t="str">
            <v>ST Loan/Adv Starre</v>
          </cell>
          <cell r="F186">
            <v>7</v>
          </cell>
          <cell r="G186" t="str">
            <v>.2610.9075</v>
          </cell>
          <cell r="H186">
            <v>112</v>
          </cell>
          <cell r="I186" t="str">
            <v>010</v>
          </cell>
        </row>
        <row r="187">
          <cell r="A187" t="str">
            <v>.2610.9345</v>
          </cell>
          <cell r="B187" t="str">
            <v>2610</v>
          </cell>
          <cell r="C187" t="str">
            <v>9345</v>
          </cell>
          <cell r="D187" t="str">
            <v>ST Loan/Adv 1886</v>
          </cell>
          <cell r="F187">
            <v>7</v>
          </cell>
          <cell r="G187" t="str">
            <v>.2610.9345</v>
          </cell>
          <cell r="H187">
            <v>112</v>
          </cell>
          <cell r="I187" t="str">
            <v>010</v>
          </cell>
        </row>
        <row r="188">
          <cell r="A188" t="str">
            <v>.2610.999</v>
          </cell>
          <cell r="B188" t="str">
            <v>2610</v>
          </cell>
          <cell r="C188" t="str">
            <v>999</v>
          </cell>
          <cell r="D188" t="str">
            <v>ST Loan/Adv Other</v>
          </cell>
          <cell r="F188">
            <v>7</v>
          </cell>
          <cell r="G188" t="str">
            <v>.2610.999</v>
          </cell>
          <cell r="H188">
            <v>112</v>
          </cell>
          <cell r="I188" t="str">
            <v>010</v>
          </cell>
        </row>
        <row r="189">
          <cell r="A189" t="str">
            <v>.2661.750</v>
          </cell>
          <cell r="B189" t="str">
            <v>2661</v>
          </cell>
          <cell r="C189" t="str">
            <v>750</v>
          </cell>
          <cell r="D189" t="str">
            <v>Interest/R MJ Int'l</v>
          </cell>
          <cell r="F189">
            <v>7</v>
          </cell>
          <cell r="G189" t="str">
            <v>.2661.750</v>
          </cell>
          <cell r="H189">
            <v>112</v>
          </cell>
          <cell r="I189" t="str">
            <v>010</v>
          </cell>
        </row>
        <row r="190">
          <cell r="A190" t="str">
            <v>.2661.752</v>
          </cell>
          <cell r="B190" t="str">
            <v>2661</v>
          </cell>
          <cell r="C190" t="str">
            <v>752</v>
          </cell>
          <cell r="D190" t="str">
            <v>Interest/R MJ Trade</v>
          </cell>
          <cell r="F190">
            <v>7</v>
          </cell>
          <cell r="G190" t="str">
            <v>.2661.752</v>
          </cell>
          <cell r="H190">
            <v>112</v>
          </cell>
          <cell r="I190" t="str">
            <v>010</v>
          </cell>
        </row>
        <row r="191">
          <cell r="A191" t="str">
            <v>.2662.010</v>
          </cell>
          <cell r="B191" t="str">
            <v>2662</v>
          </cell>
          <cell r="C191" t="str">
            <v>010</v>
          </cell>
          <cell r="D191" t="str">
            <v>Other Accrued Int</v>
          </cell>
          <cell r="F191">
            <v>7</v>
          </cell>
          <cell r="G191" t="str">
            <v>.2662.010</v>
          </cell>
          <cell r="H191">
            <v>112</v>
          </cell>
          <cell r="I191" t="str">
            <v>010</v>
          </cell>
        </row>
        <row r="192">
          <cell r="A192" t="str">
            <v>.2662.9668</v>
          </cell>
          <cell r="B192" t="str">
            <v>2662</v>
          </cell>
          <cell r="C192" t="str">
            <v>9668</v>
          </cell>
          <cell r="D192" t="str">
            <v>Interest/R LVMH Inc</v>
          </cell>
          <cell r="F192">
            <v>7</v>
          </cell>
          <cell r="G192" t="str">
            <v>.2662.9668</v>
          </cell>
          <cell r="H192">
            <v>112</v>
          </cell>
          <cell r="I192" t="str">
            <v>010</v>
          </cell>
        </row>
        <row r="193">
          <cell r="A193" t="str">
            <v>.2662.966</v>
          </cell>
          <cell r="B193" t="str">
            <v>2662</v>
          </cell>
          <cell r="C193" t="str">
            <v>966</v>
          </cell>
          <cell r="D193" t="str">
            <v>Interest/R LVMH Inc</v>
          </cell>
          <cell r="F193">
            <v>7</v>
          </cell>
          <cell r="G193" t="str">
            <v>.2662.966</v>
          </cell>
          <cell r="H193">
            <v>112</v>
          </cell>
          <cell r="I193" t="str">
            <v>010</v>
          </cell>
        </row>
        <row r="194">
          <cell r="A194" t="str">
            <v>.2210.900</v>
          </cell>
          <cell r="B194" t="str">
            <v>2210</v>
          </cell>
          <cell r="C194" t="str">
            <v>900</v>
          </cell>
          <cell r="D194" t="str">
            <v>A/R Reserve C/B &amp; Disc</v>
          </cell>
          <cell r="F194">
            <v>7</v>
          </cell>
          <cell r="G194" t="str">
            <v>.2210.900</v>
          </cell>
          <cell r="H194">
            <v>112</v>
          </cell>
          <cell r="I194" t="str">
            <v>011</v>
          </cell>
        </row>
        <row r="195">
          <cell r="A195" t="str">
            <v>.2214.010</v>
          </cell>
          <cell r="B195" t="str">
            <v>2214</v>
          </cell>
          <cell r="C195" t="str">
            <v>010</v>
          </cell>
          <cell r="D195" t="str">
            <v>Other/R Wholesales</v>
          </cell>
          <cell r="F195">
            <v>7</v>
          </cell>
          <cell r="G195" t="str">
            <v>.2214.010</v>
          </cell>
          <cell r="H195">
            <v>112</v>
          </cell>
          <cell r="I195" t="str">
            <v>011</v>
          </cell>
        </row>
        <row r="196">
          <cell r="A196" t="str">
            <v>.2214.020</v>
          </cell>
          <cell r="B196" t="str">
            <v>2214</v>
          </cell>
          <cell r="C196" t="str">
            <v>020</v>
          </cell>
          <cell r="D196" t="str">
            <v>Other/R Leased Dept.</v>
          </cell>
          <cell r="F196">
            <v>7</v>
          </cell>
          <cell r="G196" t="str">
            <v>.2214.020</v>
          </cell>
          <cell r="H196">
            <v>112</v>
          </cell>
          <cell r="I196" t="str">
            <v>011</v>
          </cell>
        </row>
        <row r="197">
          <cell r="A197" t="str">
            <v>.2214.993</v>
          </cell>
          <cell r="B197" t="str">
            <v>2214</v>
          </cell>
          <cell r="C197" t="str">
            <v>993</v>
          </cell>
          <cell r="D197" t="str">
            <v>Other/R Royalties-Over</v>
          </cell>
          <cell r="F197">
            <v>7</v>
          </cell>
          <cell r="G197" t="str">
            <v>.2214.993</v>
          </cell>
          <cell r="H197">
            <v>112</v>
          </cell>
          <cell r="I197" t="str">
            <v>011</v>
          </cell>
        </row>
        <row r="198">
          <cell r="A198" t="str">
            <v>.2320.010</v>
          </cell>
          <cell r="B198" t="str">
            <v>2320</v>
          </cell>
          <cell r="C198" t="str">
            <v>010</v>
          </cell>
          <cell r="D198" t="str">
            <v>Advance To Employee</v>
          </cell>
          <cell r="F198">
            <v>7</v>
          </cell>
          <cell r="G198" t="str">
            <v>.2320.010</v>
          </cell>
          <cell r="H198">
            <v>112</v>
          </cell>
          <cell r="I198" t="str">
            <v>011</v>
          </cell>
        </row>
        <row r="199">
          <cell r="A199" t="str">
            <v>.2371.999</v>
          </cell>
          <cell r="B199" t="str">
            <v>2371</v>
          </cell>
          <cell r="C199" t="str">
            <v>999</v>
          </cell>
          <cell r="D199" t="str">
            <v>Deposits Other</v>
          </cell>
          <cell r="F199">
            <v>7</v>
          </cell>
          <cell r="G199" t="str">
            <v>.2371.999</v>
          </cell>
          <cell r="H199">
            <v>112</v>
          </cell>
          <cell r="I199" t="str">
            <v>011</v>
          </cell>
        </row>
        <row r="200">
          <cell r="A200" t="str">
            <v>.2690.010</v>
          </cell>
          <cell r="B200" t="str">
            <v>2690</v>
          </cell>
          <cell r="C200" t="str">
            <v>010</v>
          </cell>
          <cell r="D200" t="str">
            <v>A/R Minority Int. MJ Int</v>
          </cell>
          <cell r="F200">
            <v>7</v>
          </cell>
          <cell r="G200" t="str">
            <v>.2690.010</v>
          </cell>
          <cell r="H200">
            <v>112</v>
          </cell>
          <cell r="I200" t="str">
            <v>011</v>
          </cell>
        </row>
        <row r="201">
          <cell r="A201" t="str">
            <v>.2377.999</v>
          </cell>
          <cell r="B201" t="str">
            <v>2377</v>
          </cell>
          <cell r="C201" t="str">
            <v>999</v>
          </cell>
          <cell r="D201" t="str">
            <v>Other Misc. Receivable</v>
          </cell>
          <cell r="F201">
            <v>7</v>
          </cell>
          <cell r="G201" t="str">
            <v>.2377.999</v>
          </cell>
          <cell r="H201">
            <v>112</v>
          </cell>
          <cell r="I201" t="str">
            <v>012</v>
          </cell>
        </row>
        <row r="202">
          <cell r="A202" t="str">
            <v>.1520.144</v>
          </cell>
          <cell r="B202" t="str">
            <v>1520</v>
          </cell>
          <cell r="C202" t="str">
            <v>144</v>
          </cell>
          <cell r="D202" t="str">
            <v>Inv. In LV USM</v>
          </cell>
          <cell r="F202">
            <v>7</v>
          </cell>
          <cell r="G202" t="str">
            <v>.1520.144</v>
          </cell>
          <cell r="H202">
            <v>118</v>
          </cell>
          <cell r="I202">
            <v>151</v>
          </cell>
        </row>
        <row r="203">
          <cell r="A203" t="str">
            <v>.1520.151</v>
          </cell>
          <cell r="B203" t="str">
            <v>1520</v>
          </cell>
          <cell r="C203" t="str">
            <v>151</v>
          </cell>
          <cell r="D203" t="str">
            <v>Inv. In Atlantic Lugg</v>
          </cell>
          <cell r="F203">
            <v>7</v>
          </cell>
          <cell r="G203" t="str">
            <v>.1520.151</v>
          </cell>
          <cell r="H203">
            <v>118</v>
          </cell>
          <cell r="I203">
            <v>152</v>
          </cell>
        </row>
        <row r="204">
          <cell r="A204" t="str">
            <v>.1520.156</v>
          </cell>
          <cell r="B204" t="str">
            <v>1520</v>
          </cell>
          <cell r="C204" t="str">
            <v>156</v>
          </cell>
          <cell r="D204" t="str">
            <v>Inv. In LV SDL</v>
          </cell>
          <cell r="F204">
            <v>7</v>
          </cell>
          <cell r="G204" t="str">
            <v>.1520.156</v>
          </cell>
          <cell r="H204">
            <v>118</v>
          </cell>
          <cell r="I204">
            <v>153</v>
          </cell>
        </row>
        <row r="205">
          <cell r="A205" t="str">
            <v>.1520.162</v>
          </cell>
          <cell r="B205" t="str">
            <v>1520</v>
          </cell>
          <cell r="C205" t="str">
            <v>162</v>
          </cell>
          <cell r="D205" t="str">
            <v>Inv. In LV Brazil</v>
          </cell>
          <cell r="F205">
            <v>7</v>
          </cell>
          <cell r="G205" t="str">
            <v>.1520.162</v>
          </cell>
          <cell r="H205">
            <v>118</v>
          </cell>
          <cell r="I205">
            <v>154</v>
          </cell>
        </row>
        <row r="206">
          <cell r="A206" t="str">
            <v>.1520.164</v>
          </cell>
          <cell r="B206" t="str">
            <v>1520</v>
          </cell>
          <cell r="C206" t="str">
            <v>164</v>
          </cell>
          <cell r="D206" t="str">
            <v>Inv. In LV Mexico</v>
          </cell>
          <cell r="F206">
            <v>7</v>
          </cell>
          <cell r="G206" t="str">
            <v>.1520.164</v>
          </cell>
          <cell r="H206">
            <v>118</v>
          </cell>
          <cell r="I206">
            <v>155</v>
          </cell>
        </row>
        <row r="207">
          <cell r="A207" t="str">
            <v>.1520.166</v>
          </cell>
          <cell r="B207" t="str">
            <v>1520</v>
          </cell>
          <cell r="C207" t="str">
            <v>166</v>
          </cell>
          <cell r="D207" t="str">
            <v>Inv. In LV Chile</v>
          </cell>
          <cell r="F207">
            <v>7</v>
          </cell>
          <cell r="G207" t="str">
            <v>.1520.166</v>
          </cell>
          <cell r="H207">
            <v>118</v>
          </cell>
          <cell r="I207">
            <v>156</v>
          </cell>
        </row>
        <row r="208">
          <cell r="A208" t="str">
            <v>.1520.190</v>
          </cell>
          <cell r="B208" t="str">
            <v>1520</v>
          </cell>
          <cell r="C208" t="str">
            <v>190</v>
          </cell>
          <cell r="D208" t="str">
            <v>Inv. In LV Argentina</v>
          </cell>
          <cell r="F208">
            <v>7</v>
          </cell>
          <cell r="G208" t="str">
            <v>.1520.190</v>
          </cell>
          <cell r="H208">
            <v>118</v>
          </cell>
          <cell r="I208">
            <v>157</v>
          </cell>
        </row>
        <row r="209">
          <cell r="A209" t="str">
            <v>.1520.192</v>
          </cell>
          <cell r="B209" t="str">
            <v>1520</v>
          </cell>
          <cell r="C209" t="str">
            <v>192</v>
          </cell>
          <cell r="D209" t="str">
            <v>Inv. In LV Columbia</v>
          </cell>
          <cell r="F209">
            <v>7</v>
          </cell>
          <cell r="G209" t="str">
            <v>.1520.192</v>
          </cell>
          <cell r="H209">
            <v>118</v>
          </cell>
          <cell r="I209">
            <v>158</v>
          </cell>
        </row>
        <row r="210">
          <cell r="A210" t="str">
            <v>.1520.194</v>
          </cell>
          <cell r="B210" t="str">
            <v>1520</v>
          </cell>
          <cell r="C210" t="str">
            <v>194</v>
          </cell>
          <cell r="D210" t="str">
            <v>Inv. In LV Venezuela</v>
          </cell>
          <cell r="F210">
            <v>7</v>
          </cell>
          <cell r="G210" t="str">
            <v>.1520.194</v>
          </cell>
          <cell r="H210">
            <v>118</v>
          </cell>
          <cell r="I210">
            <v>159</v>
          </cell>
        </row>
        <row r="211">
          <cell r="A211" t="str">
            <v>.1520.198</v>
          </cell>
          <cell r="B211" t="str">
            <v>1520</v>
          </cell>
          <cell r="C211" t="str">
            <v>198</v>
          </cell>
          <cell r="D211" t="str">
            <v>Inv. In LV Peru</v>
          </cell>
          <cell r="F211">
            <v>7</v>
          </cell>
          <cell r="G211" t="str">
            <v>.1520.198</v>
          </cell>
          <cell r="H211">
            <v>118</v>
          </cell>
          <cell r="I211">
            <v>160</v>
          </cell>
        </row>
        <row r="212">
          <cell r="A212" t="str">
            <v>.1520.233</v>
          </cell>
          <cell r="B212" t="str">
            <v>1520</v>
          </cell>
          <cell r="C212" t="str">
            <v>233</v>
          </cell>
          <cell r="D212" t="str">
            <v>Inv. In Celine Guam</v>
          </cell>
          <cell r="F212">
            <v>7</v>
          </cell>
          <cell r="G212" t="str">
            <v>.1520.233</v>
          </cell>
          <cell r="H212">
            <v>118</v>
          </cell>
          <cell r="I212">
            <v>161</v>
          </cell>
        </row>
        <row r="213">
          <cell r="A213" t="str">
            <v>.1520.238</v>
          </cell>
          <cell r="B213" t="str">
            <v>1520</v>
          </cell>
          <cell r="C213" t="str">
            <v>238</v>
          </cell>
          <cell r="D213" t="str">
            <v>Inv. In Celine Hawaii</v>
          </cell>
          <cell r="F213">
            <v>7</v>
          </cell>
          <cell r="G213" t="str">
            <v>.1520.238</v>
          </cell>
          <cell r="H213">
            <v>118</v>
          </cell>
          <cell r="I213">
            <v>162</v>
          </cell>
        </row>
        <row r="214">
          <cell r="A214" t="str">
            <v>.1520.342</v>
          </cell>
          <cell r="B214" t="str">
            <v>1520</v>
          </cell>
          <cell r="C214" t="str">
            <v>342</v>
          </cell>
          <cell r="D214" t="str">
            <v>Inv. In Serrano Inc</v>
          </cell>
          <cell r="F214">
            <v>7</v>
          </cell>
          <cell r="G214" t="str">
            <v>.1520.342</v>
          </cell>
          <cell r="H214">
            <v>118</v>
          </cell>
          <cell r="I214">
            <v>163</v>
          </cell>
        </row>
        <row r="215">
          <cell r="A215" t="str">
            <v>.1520.750</v>
          </cell>
          <cell r="B215" t="str">
            <v>1520</v>
          </cell>
          <cell r="C215" t="str">
            <v>750</v>
          </cell>
          <cell r="D215" t="str">
            <v>Inv. In MJ Int'l</v>
          </cell>
          <cell r="F215">
            <v>7</v>
          </cell>
          <cell r="G215" t="str">
            <v>.1520.750</v>
          </cell>
          <cell r="H215">
            <v>118</v>
          </cell>
          <cell r="I215">
            <v>164</v>
          </cell>
        </row>
        <row r="216">
          <cell r="A216" t="str">
            <v>.1520.751</v>
          </cell>
          <cell r="B216" t="str">
            <v>1520</v>
          </cell>
          <cell r="C216" t="str">
            <v>751</v>
          </cell>
          <cell r="D216" t="str">
            <v>Inv. In MJ Inc.</v>
          </cell>
          <cell r="F216">
            <v>7</v>
          </cell>
          <cell r="G216" t="str">
            <v>.1520.751</v>
          </cell>
          <cell r="H216">
            <v>118</v>
          </cell>
          <cell r="I216">
            <v>165</v>
          </cell>
        </row>
        <row r="217">
          <cell r="A217" t="str">
            <v>.1520.752</v>
          </cell>
          <cell r="B217" t="str">
            <v>1520</v>
          </cell>
          <cell r="C217" t="str">
            <v>752</v>
          </cell>
          <cell r="D217" t="str">
            <v>Inv. In MJ Trademark</v>
          </cell>
          <cell r="F217">
            <v>7</v>
          </cell>
          <cell r="G217" t="str">
            <v>.1520.752</v>
          </cell>
          <cell r="H217">
            <v>118</v>
          </cell>
          <cell r="I217">
            <v>166</v>
          </cell>
        </row>
        <row r="218">
          <cell r="A218" t="str">
            <v>.1520.9075</v>
          </cell>
          <cell r="B218" t="str">
            <v>1520</v>
          </cell>
          <cell r="C218" t="str">
            <v>9075</v>
          </cell>
          <cell r="D218" t="str">
            <v>Inv. In Starre</v>
          </cell>
          <cell r="F218">
            <v>7</v>
          </cell>
          <cell r="G218" t="str">
            <v>.1520.9075</v>
          </cell>
          <cell r="H218">
            <v>118</v>
          </cell>
          <cell r="I218">
            <v>167</v>
          </cell>
        </row>
        <row r="219">
          <cell r="A219" t="str">
            <v>.1520.9345</v>
          </cell>
          <cell r="B219" t="str">
            <v>1520</v>
          </cell>
          <cell r="C219" t="str">
            <v>9345</v>
          </cell>
          <cell r="D219" t="str">
            <v>Inv. In LV 1886</v>
          </cell>
          <cell r="F219">
            <v>7</v>
          </cell>
          <cell r="G219" t="str">
            <v>.1520.9345</v>
          </cell>
          <cell r="H219">
            <v>118</v>
          </cell>
          <cell r="I219">
            <v>168</v>
          </cell>
        </row>
        <row r="220">
          <cell r="A220" t="str">
            <v>.1520.9349</v>
          </cell>
          <cell r="B220" t="str">
            <v>1520</v>
          </cell>
          <cell r="C220" t="str">
            <v>9349</v>
          </cell>
          <cell r="D220" t="str">
            <v>Inv. In LV Finance</v>
          </cell>
          <cell r="F220">
            <v>7</v>
          </cell>
          <cell r="G220" t="str">
            <v>.1520.9349</v>
          </cell>
          <cell r="H220">
            <v>118</v>
          </cell>
          <cell r="I220">
            <v>169</v>
          </cell>
        </row>
        <row r="221">
          <cell r="A221" t="str">
            <v>.1520.958</v>
          </cell>
          <cell r="B221" t="str">
            <v>1520</v>
          </cell>
          <cell r="C221" t="str">
            <v>958</v>
          </cell>
          <cell r="D221" t="str">
            <v>Inv. In Leading Group</v>
          </cell>
          <cell r="F221">
            <v>7</v>
          </cell>
          <cell r="G221" t="str">
            <v>.1520.958</v>
          </cell>
          <cell r="H221">
            <v>118</v>
          </cell>
          <cell r="I221">
            <v>170</v>
          </cell>
        </row>
        <row r="222">
          <cell r="A222" t="str">
            <v>.1520.960</v>
          </cell>
          <cell r="B222" t="str">
            <v>1520</v>
          </cell>
          <cell r="C222" t="str">
            <v>960</v>
          </cell>
          <cell r="D222" t="str">
            <v>Inv. In Prestige</v>
          </cell>
          <cell r="F222">
            <v>7</v>
          </cell>
          <cell r="G222" t="str">
            <v>.1520.960</v>
          </cell>
          <cell r="H222">
            <v>118</v>
          </cell>
          <cell r="I222">
            <v>171</v>
          </cell>
        </row>
        <row r="223">
          <cell r="A223" t="str">
            <v>.1520.9600</v>
          </cell>
          <cell r="B223" t="str">
            <v>1520</v>
          </cell>
          <cell r="C223" t="str">
            <v>9600</v>
          </cell>
          <cell r="D223" t="str">
            <v>Inv. In Prestige Merch</v>
          </cell>
          <cell r="F223">
            <v>7</v>
          </cell>
          <cell r="G223" t="str">
            <v>.1520.9600</v>
          </cell>
          <cell r="H223">
            <v>118</v>
          </cell>
          <cell r="I223">
            <v>172</v>
          </cell>
        </row>
        <row r="224">
          <cell r="A224" t="str">
            <v>.1525.750</v>
          </cell>
          <cell r="B224" t="str">
            <v>1525</v>
          </cell>
          <cell r="C224" t="str">
            <v>750</v>
          </cell>
          <cell r="D224" t="str">
            <v>Asst Imprmnt Allow-MJ</v>
          </cell>
          <cell r="F224">
            <v>7</v>
          </cell>
          <cell r="G224" t="str">
            <v>.1525.750</v>
          </cell>
          <cell r="H224">
            <v>118</v>
          </cell>
          <cell r="I224">
            <v>173</v>
          </cell>
        </row>
        <row r="225">
          <cell r="A225" t="str">
            <v>.2710.010</v>
          </cell>
          <cell r="B225" t="str">
            <v>2710</v>
          </cell>
          <cell r="C225" t="str">
            <v>010</v>
          </cell>
          <cell r="D225" t="str">
            <v>Marketable Securities</v>
          </cell>
          <cell r="F225">
            <v>7</v>
          </cell>
          <cell r="G225" t="str">
            <v>.2710.010</v>
          </cell>
          <cell r="H225">
            <v>118</v>
          </cell>
          <cell r="I225">
            <v>174</v>
          </cell>
        </row>
        <row r="226">
          <cell r="A226" t="str">
            <v>.1510.010</v>
          </cell>
          <cell r="B226" t="str">
            <v>1510</v>
          </cell>
          <cell r="C226" t="str">
            <v>010</v>
          </cell>
          <cell r="D226" t="str">
            <v>Equity Method Investment</v>
          </cell>
          <cell r="F226">
            <v>7</v>
          </cell>
          <cell r="G226" t="str">
            <v>.1510.010</v>
          </cell>
          <cell r="H226">
            <v>118</v>
          </cell>
          <cell r="I226" t="str">
            <v>002</v>
          </cell>
        </row>
        <row r="227">
          <cell r="A227" t="str">
            <v>.1315.010</v>
          </cell>
          <cell r="B227" t="str">
            <v>1315</v>
          </cell>
          <cell r="C227" t="str">
            <v>010</v>
          </cell>
          <cell r="D227" t="str">
            <v>Building - gross</v>
          </cell>
          <cell r="F227">
            <v>7</v>
          </cell>
          <cell r="G227" t="str">
            <v>.1315.010</v>
          </cell>
          <cell r="H227">
            <v>120</v>
          </cell>
          <cell r="I227" t="str">
            <v>001</v>
          </cell>
        </row>
        <row r="228">
          <cell r="A228" t="str">
            <v>.1320.010</v>
          </cell>
          <cell r="B228" t="str">
            <v>1320</v>
          </cell>
          <cell r="C228" t="str">
            <v>010</v>
          </cell>
          <cell r="D228" t="str">
            <v>Cap Lease - Building</v>
          </cell>
          <cell r="F228">
            <v>7</v>
          </cell>
          <cell r="G228" t="str">
            <v>.1320.010</v>
          </cell>
          <cell r="H228">
            <v>120</v>
          </cell>
          <cell r="I228" t="str">
            <v>001</v>
          </cell>
        </row>
        <row r="229">
          <cell r="A229" t="str">
            <v>.1325.010</v>
          </cell>
          <cell r="B229" t="str">
            <v>1325</v>
          </cell>
          <cell r="C229" t="str">
            <v>010</v>
          </cell>
          <cell r="D229" t="str">
            <v>Plant Equipment - gross</v>
          </cell>
          <cell r="F229">
            <v>7</v>
          </cell>
          <cell r="G229" t="str">
            <v>.1325.010</v>
          </cell>
          <cell r="H229">
            <v>120</v>
          </cell>
          <cell r="I229" t="str">
            <v>001</v>
          </cell>
        </row>
        <row r="230">
          <cell r="A230" t="str">
            <v>.1325.020</v>
          </cell>
          <cell r="B230" t="str">
            <v>1325</v>
          </cell>
          <cell r="C230" t="str">
            <v>020</v>
          </cell>
          <cell r="D230" t="str">
            <v>Tools &amp; Dies - gross</v>
          </cell>
          <cell r="F230">
            <v>7</v>
          </cell>
          <cell r="G230" t="str">
            <v>.1325.020</v>
          </cell>
          <cell r="H230">
            <v>120</v>
          </cell>
          <cell r="I230" t="str">
            <v>001</v>
          </cell>
        </row>
        <row r="231">
          <cell r="A231" t="str">
            <v>.1325.030</v>
          </cell>
          <cell r="B231" t="str">
            <v>1325</v>
          </cell>
          <cell r="C231" t="str">
            <v>030</v>
          </cell>
          <cell r="D231" t="str">
            <v>Prod Equip-Mach -gross</v>
          </cell>
          <cell r="F231">
            <v>7</v>
          </cell>
          <cell r="G231" t="str">
            <v>.1325.030</v>
          </cell>
          <cell r="H231">
            <v>120</v>
          </cell>
          <cell r="I231" t="str">
            <v>001</v>
          </cell>
        </row>
        <row r="232">
          <cell r="A232" t="str">
            <v>.1325.900</v>
          </cell>
          <cell r="B232" t="str">
            <v>1325</v>
          </cell>
          <cell r="C232" t="str">
            <v>900</v>
          </cell>
          <cell r="D232" t="str">
            <v>Prod Equip-Other -gross</v>
          </cell>
          <cell r="F232">
            <v>7</v>
          </cell>
          <cell r="G232" t="str">
            <v>.1325.900</v>
          </cell>
          <cell r="H232">
            <v>120</v>
          </cell>
          <cell r="I232" t="str">
            <v>001</v>
          </cell>
        </row>
        <row r="233">
          <cell r="A233" t="str">
            <v>.1325.999</v>
          </cell>
          <cell r="B233" t="str">
            <v>1325</v>
          </cell>
          <cell r="C233" t="str">
            <v>999</v>
          </cell>
          <cell r="D233" t="str">
            <v>Other Equipment  -gross</v>
          </cell>
          <cell r="F233">
            <v>7</v>
          </cell>
          <cell r="G233" t="str">
            <v>.1325.999</v>
          </cell>
          <cell r="H233">
            <v>120</v>
          </cell>
          <cell r="I233" t="str">
            <v>001</v>
          </cell>
        </row>
        <row r="234">
          <cell r="A234" t="str">
            <v>.1341.010</v>
          </cell>
          <cell r="B234" t="str">
            <v>1341</v>
          </cell>
          <cell r="C234" t="str">
            <v>010</v>
          </cell>
          <cell r="D234" t="str">
            <v>Leasehold Improv.-gross</v>
          </cell>
          <cell r="F234">
            <v>7</v>
          </cell>
          <cell r="G234" t="str">
            <v>.1341.010</v>
          </cell>
          <cell r="H234">
            <v>120</v>
          </cell>
          <cell r="I234" t="str">
            <v>001</v>
          </cell>
        </row>
        <row r="235">
          <cell r="A235" t="str">
            <v>.1342.010</v>
          </cell>
          <cell r="B235" t="str">
            <v>1342</v>
          </cell>
          <cell r="C235" t="str">
            <v>010</v>
          </cell>
          <cell r="D235" t="str">
            <v>Transport Equip- gross</v>
          </cell>
          <cell r="F235">
            <v>7</v>
          </cell>
          <cell r="G235" t="str">
            <v>.1342.010</v>
          </cell>
          <cell r="H235">
            <v>120</v>
          </cell>
          <cell r="I235" t="str">
            <v>001</v>
          </cell>
        </row>
        <row r="236">
          <cell r="A236" t="str">
            <v>.1343.010</v>
          </cell>
          <cell r="B236" t="str">
            <v>1343</v>
          </cell>
          <cell r="C236" t="str">
            <v>010</v>
          </cell>
          <cell r="D236" t="str">
            <v>Office Equipment -gross</v>
          </cell>
          <cell r="F236">
            <v>7</v>
          </cell>
          <cell r="G236" t="str">
            <v>.1343.010</v>
          </cell>
          <cell r="H236">
            <v>120</v>
          </cell>
          <cell r="I236" t="str">
            <v>001</v>
          </cell>
        </row>
        <row r="237">
          <cell r="A237" t="str">
            <v>.1343.020</v>
          </cell>
          <cell r="B237" t="str">
            <v>1343</v>
          </cell>
          <cell r="C237" t="str">
            <v>020</v>
          </cell>
          <cell r="D237" t="str">
            <v>Telecommunications-gross</v>
          </cell>
          <cell r="F237">
            <v>7</v>
          </cell>
          <cell r="G237" t="str">
            <v>.1343.020</v>
          </cell>
          <cell r="H237">
            <v>120</v>
          </cell>
          <cell r="I237" t="str">
            <v>001</v>
          </cell>
        </row>
        <row r="238">
          <cell r="A238" t="str">
            <v>.1344.010</v>
          </cell>
          <cell r="B238" t="str">
            <v>1344</v>
          </cell>
          <cell r="C238" t="str">
            <v>010</v>
          </cell>
          <cell r="D238" t="str">
            <v>EDP Equipment - gross</v>
          </cell>
          <cell r="F238">
            <v>7</v>
          </cell>
          <cell r="G238" t="str">
            <v>.1344.010</v>
          </cell>
          <cell r="H238">
            <v>120</v>
          </cell>
          <cell r="I238" t="str">
            <v>001</v>
          </cell>
        </row>
        <row r="239">
          <cell r="A239" t="str">
            <v>.1344.020</v>
          </cell>
          <cell r="B239" t="str">
            <v>1344</v>
          </cell>
          <cell r="C239" t="str">
            <v>020</v>
          </cell>
          <cell r="D239" t="str">
            <v>POS Equipment - gross</v>
          </cell>
          <cell r="F239">
            <v>7</v>
          </cell>
          <cell r="G239" t="str">
            <v>.1344.020</v>
          </cell>
          <cell r="H239">
            <v>120</v>
          </cell>
          <cell r="I239" t="str">
            <v>001</v>
          </cell>
        </row>
        <row r="240">
          <cell r="A240" t="str">
            <v>.1344.030</v>
          </cell>
          <cell r="B240" t="str">
            <v>1344</v>
          </cell>
          <cell r="C240" t="str">
            <v>030</v>
          </cell>
          <cell r="D240" t="str">
            <v>EDP Equip - Servers</v>
          </cell>
          <cell r="F240">
            <v>7</v>
          </cell>
          <cell r="G240" t="str">
            <v>.1344.030</v>
          </cell>
          <cell r="H240">
            <v>120</v>
          </cell>
          <cell r="I240" t="str">
            <v>001</v>
          </cell>
        </row>
        <row r="241">
          <cell r="A241" t="str">
            <v>.1344.040</v>
          </cell>
          <cell r="B241" t="str">
            <v>1344</v>
          </cell>
          <cell r="C241" t="str">
            <v>040</v>
          </cell>
          <cell r="D241" t="str">
            <v>EDP Equip - Peripherals</v>
          </cell>
          <cell r="F241">
            <v>7</v>
          </cell>
          <cell r="G241" t="str">
            <v>.1344.040</v>
          </cell>
          <cell r="H241">
            <v>120</v>
          </cell>
          <cell r="I241" t="str">
            <v>001</v>
          </cell>
        </row>
        <row r="242">
          <cell r="A242" t="str">
            <v>.1344.050</v>
          </cell>
          <cell r="B242" t="str">
            <v>1344</v>
          </cell>
          <cell r="C242" t="str">
            <v>050</v>
          </cell>
          <cell r="D242" t="str">
            <v>EDP - Network Hardware</v>
          </cell>
          <cell r="F242">
            <v>7</v>
          </cell>
          <cell r="G242" t="str">
            <v>.1344.050</v>
          </cell>
          <cell r="H242">
            <v>120</v>
          </cell>
          <cell r="I242" t="str">
            <v>001</v>
          </cell>
        </row>
        <row r="243">
          <cell r="A243" t="str">
            <v>.1345.010</v>
          </cell>
          <cell r="B243" t="str">
            <v>1345</v>
          </cell>
          <cell r="C243" t="str">
            <v>010</v>
          </cell>
          <cell r="D243" t="str">
            <v>F &amp; F - gross</v>
          </cell>
          <cell r="F243">
            <v>7</v>
          </cell>
          <cell r="G243" t="str">
            <v>.1345.010</v>
          </cell>
          <cell r="H243">
            <v>120</v>
          </cell>
          <cell r="I243" t="str">
            <v>001</v>
          </cell>
        </row>
        <row r="244">
          <cell r="A244" t="str">
            <v>.1349.010</v>
          </cell>
          <cell r="B244" t="str">
            <v>1349</v>
          </cell>
          <cell r="C244" t="str">
            <v>010</v>
          </cell>
          <cell r="D244" t="str">
            <v>Telephone Right -gross</v>
          </cell>
          <cell r="F244">
            <v>7</v>
          </cell>
          <cell r="G244" t="str">
            <v>.1349.010</v>
          </cell>
          <cell r="H244">
            <v>120</v>
          </cell>
          <cell r="I244" t="str">
            <v>001</v>
          </cell>
        </row>
        <row r="245">
          <cell r="A245" t="str">
            <v>.1349.020</v>
          </cell>
          <cell r="B245" t="str">
            <v>1349</v>
          </cell>
          <cell r="C245" t="str">
            <v>020</v>
          </cell>
          <cell r="D245" t="str">
            <v>Security Equip -gross</v>
          </cell>
          <cell r="F245">
            <v>7</v>
          </cell>
          <cell r="G245" t="str">
            <v>.1349.020</v>
          </cell>
          <cell r="H245">
            <v>120</v>
          </cell>
          <cell r="I245" t="str">
            <v>001</v>
          </cell>
        </row>
        <row r="246">
          <cell r="A246" t="str">
            <v>.1349.030</v>
          </cell>
          <cell r="B246" t="str">
            <v>1349</v>
          </cell>
          <cell r="C246" t="str">
            <v>030</v>
          </cell>
          <cell r="D246" t="str">
            <v>Capitilized Interest</v>
          </cell>
          <cell r="F246">
            <v>7</v>
          </cell>
          <cell r="G246" t="str">
            <v>.1349.030</v>
          </cell>
          <cell r="H246">
            <v>120</v>
          </cell>
          <cell r="I246" t="str">
            <v>001</v>
          </cell>
        </row>
        <row r="247">
          <cell r="A247" t="str">
            <v>.1349.900</v>
          </cell>
          <cell r="B247" t="str">
            <v>1349</v>
          </cell>
          <cell r="C247" t="str">
            <v>900</v>
          </cell>
          <cell r="D247" t="str">
            <v>Asset impairment Allow</v>
          </cell>
          <cell r="F247">
            <v>7</v>
          </cell>
          <cell r="G247" t="str">
            <v>.1349.900</v>
          </cell>
          <cell r="H247">
            <v>120</v>
          </cell>
          <cell r="I247" t="str">
            <v>001</v>
          </cell>
        </row>
        <row r="248">
          <cell r="A248" t="str">
            <v>.1349.990</v>
          </cell>
          <cell r="B248" t="str">
            <v>1349</v>
          </cell>
          <cell r="C248" t="str">
            <v>990</v>
          </cell>
          <cell r="D248" t="str">
            <v>F/A Inflation Adj.</v>
          </cell>
          <cell r="F248">
            <v>7</v>
          </cell>
          <cell r="G248" t="str">
            <v>.1349.990</v>
          </cell>
          <cell r="H248">
            <v>120</v>
          </cell>
          <cell r="I248" t="str">
            <v>001</v>
          </cell>
        </row>
        <row r="249">
          <cell r="A249" t="str">
            <v>.1349.999</v>
          </cell>
          <cell r="B249" t="str">
            <v>1349</v>
          </cell>
          <cell r="C249" t="str">
            <v>999</v>
          </cell>
          <cell r="D249" t="str">
            <v>Other Tang Assets gross</v>
          </cell>
          <cell r="F249">
            <v>7</v>
          </cell>
          <cell r="G249" t="str">
            <v>.1349.999</v>
          </cell>
          <cell r="H249">
            <v>120</v>
          </cell>
          <cell r="I249" t="str">
            <v>001</v>
          </cell>
        </row>
        <row r="250">
          <cell r="A250" t="str">
            <v>.1415.010</v>
          </cell>
          <cell r="B250" t="str">
            <v>1415</v>
          </cell>
          <cell r="C250" t="str">
            <v>010</v>
          </cell>
          <cell r="D250" t="str">
            <v>A/D-Building</v>
          </cell>
          <cell r="F250">
            <v>7</v>
          </cell>
          <cell r="G250" t="str">
            <v>.1415.010</v>
          </cell>
          <cell r="H250">
            <v>122</v>
          </cell>
          <cell r="I250" t="str">
            <v>001</v>
          </cell>
        </row>
        <row r="251">
          <cell r="A251" t="str">
            <v>.1420.010</v>
          </cell>
          <cell r="B251" t="str">
            <v>1420</v>
          </cell>
          <cell r="C251" t="str">
            <v>010</v>
          </cell>
          <cell r="D251" t="str">
            <v>A/D Cap Lease - Bldg</v>
          </cell>
          <cell r="F251">
            <v>7</v>
          </cell>
          <cell r="G251" t="str">
            <v>.1420.010</v>
          </cell>
          <cell r="H251">
            <v>122</v>
          </cell>
          <cell r="I251" t="str">
            <v>001</v>
          </cell>
        </row>
        <row r="252">
          <cell r="A252" t="str">
            <v>.1425.010</v>
          </cell>
          <cell r="B252" t="str">
            <v>1425</v>
          </cell>
          <cell r="C252" t="str">
            <v>010</v>
          </cell>
          <cell r="D252" t="str">
            <v>A/D-Plant Equipment</v>
          </cell>
          <cell r="F252">
            <v>7</v>
          </cell>
          <cell r="G252" t="str">
            <v>.1425.010</v>
          </cell>
          <cell r="H252">
            <v>122</v>
          </cell>
          <cell r="I252" t="str">
            <v>001</v>
          </cell>
        </row>
        <row r="253">
          <cell r="A253" t="str">
            <v>.1425.020</v>
          </cell>
          <cell r="B253" t="str">
            <v>1425</v>
          </cell>
          <cell r="C253" t="str">
            <v>020</v>
          </cell>
          <cell r="D253" t="str">
            <v>A/D-Tools &amp; Dies</v>
          </cell>
          <cell r="F253">
            <v>7</v>
          </cell>
          <cell r="G253" t="str">
            <v>.1425.020</v>
          </cell>
          <cell r="H253">
            <v>122</v>
          </cell>
          <cell r="I253" t="str">
            <v>001</v>
          </cell>
        </row>
        <row r="254">
          <cell r="A254" t="str">
            <v>.1425.030</v>
          </cell>
          <cell r="B254" t="str">
            <v>1425</v>
          </cell>
          <cell r="C254" t="str">
            <v>030</v>
          </cell>
          <cell r="D254" t="str">
            <v>A/D-Prod Equip-Mach</v>
          </cell>
          <cell r="F254">
            <v>7</v>
          </cell>
          <cell r="G254" t="str">
            <v>.1425.030</v>
          </cell>
          <cell r="H254">
            <v>122</v>
          </cell>
          <cell r="I254" t="str">
            <v>001</v>
          </cell>
        </row>
        <row r="255">
          <cell r="A255" t="str">
            <v>.1425.900</v>
          </cell>
          <cell r="B255" t="str">
            <v>1425</v>
          </cell>
          <cell r="C255" t="str">
            <v>900</v>
          </cell>
          <cell r="D255" t="str">
            <v>A/D Prod Equip-Other</v>
          </cell>
          <cell r="F255">
            <v>7</v>
          </cell>
          <cell r="G255" t="str">
            <v>.1425.900</v>
          </cell>
          <cell r="H255">
            <v>122</v>
          </cell>
          <cell r="I255" t="str">
            <v>001</v>
          </cell>
        </row>
        <row r="256">
          <cell r="A256" t="str">
            <v>.1425.999</v>
          </cell>
          <cell r="B256" t="str">
            <v>1425</v>
          </cell>
          <cell r="C256" t="str">
            <v>999</v>
          </cell>
          <cell r="D256" t="str">
            <v>A/D-Other Equip</v>
          </cell>
          <cell r="F256">
            <v>7</v>
          </cell>
          <cell r="G256" t="str">
            <v>.1425.999</v>
          </cell>
          <cell r="H256">
            <v>122</v>
          </cell>
          <cell r="I256" t="str">
            <v>001</v>
          </cell>
        </row>
        <row r="257">
          <cell r="A257" t="str">
            <v>.1441.010</v>
          </cell>
          <cell r="B257" t="str">
            <v>1441</v>
          </cell>
          <cell r="C257" t="str">
            <v>010</v>
          </cell>
          <cell r="D257" t="str">
            <v>A/D-Leasehold Improv</v>
          </cell>
          <cell r="F257">
            <v>7</v>
          </cell>
          <cell r="G257" t="str">
            <v>.1441.010</v>
          </cell>
          <cell r="H257">
            <v>122</v>
          </cell>
          <cell r="I257" t="str">
            <v>001</v>
          </cell>
        </row>
        <row r="258">
          <cell r="A258" t="str">
            <v>.1442.010</v>
          </cell>
          <cell r="B258" t="str">
            <v>1442</v>
          </cell>
          <cell r="C258" t="str">
            <v>010</v>
          </cell>
          <cell r="D258" t="str">
            <v>A/D-Transport. Equip</v>
          </cell>
          <cell r="F258">
            <v>7</v>
          </cell>
          <cell r="G258" t="str">
            <v>.1442.010</v>
          </cell>
          <cell r="H258">
            <v>122</v>
          </cell>
          <cell r="I258" t="str">
            <v>001</v>
          </cell>
        </row>
        <row r="259">
          <cell r="A259" t="str">
            <v>.1443.010</v>
          </cell>
          <cell r="B259" t="str">
            <v>1443</v>
          </cell>
          <cell r="C259" t="str">
            <v>010</v>
          </cell>
          <cell r="D259" t="str">
            <v>A/D-Office Equip</v>
          </cell>
          <cell r="F259">
            <v>7</v>
          </cell>
          <cell r="G259" t="str">
            <v>.1443.010</v>
          </cell>
          <cell r="H259">
            <v>122</v>
          </cell>
          <cell r="I259" t="str">
            <v>001</v>
          </cell>
        </row>
        <row r="260">
          <cell r="A260" t="str">
            <v>.1443.020</v>
          </cell>
          <cell r="B260" t="str">
            <v>1443</v>
          </cell>
          <cell r="C260" t="str">
            <v>020</v>
          </cell>
          <cell r="D260" t="str">
            <v>A/D-Telecommunications</v>
          </cell>
          <cell r="F260">
            <v>7</v>
          </cell>
          <cell r="G260" t="str">
            <v>.1443.020</v>
          </cell>
          <cell r="H260">
            <v>122</v>
          </cell>
          <cell r="I260" t="str">
            <v>001</v>
          </cell>
        </row>
        <row r="261">
          <cell r="A261" t="str">
            <v>.1444.010</v>
          </cell>
          <cell r="B261" t="str">
            <v>1444</v>
          </cell>
          <cell r="C261" t="str">
            <v>010</v>
          </cell>
          <cell r="D261" t="str">
            <v>A/D-EDP Equip</v>
          </cell>
          <cell r="F261">
            <v>7</v>
          </cell>
          <cell r="G261" t="str">
            <v>.1444.010</v>
          </cell>
          <cell r="H261">
            <v>122</v>
          </cell>
          <cell r="I261" t="str">
            <v>001</v>
          </cell>
        </row>
        <row r="262">
          <cell r="A262" t="str">
            <v>.1444.020</v>
          </cell>
          <cell r="B262" t="str">
            <v>1444</v>
          </cell>
          <cell r="C262" t="str">
            <v>020</v>
          </cell>
          <cell r="D262" t="str">
            <v>A/D-POS Equip</v>
          </cell>
          <cell r="F262">
            <v>7</v>
          </cell>
          <cell r="G262" t="str">
            <v>.1444.020</v>
          </cell>
          <cell r="H262">
            <v>122</v>
          </cell>
          <cell r="I262" t="str">
            <v>001</v>
          </cell>
        </row>
        <row r="263">
          <cell r="A263" t="str">
            <v>.1444.030</v>
          </cell>
          <cell r="B263" t="str">
            <v>1444</v>
          </cell>
          <cell r="C263" t="str">
            <v>030</v>
          </cell>
          <cell r="D263" t="str">
            <v>A/D-EDP Servers</v>
          </cell>
          <cell r="F263">
            <v>7</v>
          </cell>
          <cell r="G263" t="str">
            <v>.1444.030</v>
          </cell>
          <cell r="H263">
            <v>122</v>
          </cell>
          <cell r="I263" t="str">
            <v>001</v>
          </cell>
        </row>
        <row r="264">
          <cell r="A264" t="str">
            <v>.1444.040</v>
          </cell>
          <cell r="B264" t="str">
            <v>1444</v>
          </cell>
          <cell r="C264" t="str">
            <v>040</v>
          </cell>
          <cell r="D264" t="str">
            <v>A/D-Peripherals</v>
          </cell>
          <cell r="F264">
            <v>7</v>
          </cell>
          <cell r="G264" t="str">
            <v>.1444.040</v>
          </cell>
          <cell r="H264">
            <v>122</v>
          </cell>
          <cell r="I264" t="str">
            <v>001</v>
          </cell>
        </row>
        <row r="265">
          <cell r="A265" t="str">
            <v>.1444.050</v>
          </cell>
          <cell r="B265" t="str">
            <v>1444</v>
          </cell>
          <cell r="C265" t="str">
            <v>050</v>
          </cell>
          <cell r="D265" t="str">
            <v>A/D-Network Hardware</v>
          </cell>
          <cell r="F265">
            <v>7</v>
          </cell>
          <cell r="G265" t="str">
            <v>.1444.050</v>
          </cell>
          <cell r="H265">
            <v>122</v>
          </cell>
          <cell r="I265" t="str">
            <v>001</v>
          </cell>
        </row>
        <row r="266">
          <cell r="A266" t="str">
            <v>.1445.010</v>
          </cell>
          <cell r="B266" t="str">
            <v>1445</v>
          </cell>
          <cell r="C266" t="str">
            <v>010</v>
          </cell>
          <cell r="D266" t="str">
            <v>A/D-F &amp; F</v>
          </cell>
          <cell r="F266">
            <v>7</v>
          </cell>
          <cell r="G266" t="str">
            <v>.1445.010</v>
          </cell>
          <cell r="H266">
            <v>122</v>
          </cell>
          <cell r="I266" t="str">
            <v>001</v>
          </cell>
        </row>
        <row r="267">
          <cell r="A267" t="str">
            <v>.1449.020</v>
          </cell>
          <cell r="B267" t="str">
            <v>1449</v>
          </cell>
          <cell r="C267" t="str">
            <v>020</v>
          </cell>
          <cell r="D267" t="str">
            <v>A/D-Security Equipment</v>
          </cell>
          <cell r="F267">
            <v>7</v>
          </cell>
          <cell r="G267" t="str">
            <v>.1449.020</v>
          </cell>
          <cell r="H267">
            <v>122</v>
          </cell>
          <cell r="I267" t="str">
            <v>001</v>
          </cell>
        </row>
        <row r="268">
          <cell r="A268" t="str">
            <v>.1449.910</v>
          </cell>
          <cell r="B268" t="str">
            <v>1449</v>
          </cell>
          <cell r="C268" t="str">
            <v>910</v>
          </cell>
          <cell r="D268" t="str">
            <v>A/D-Obsolete Inventory</v>
          </cell>
          <cell r="F268">
            <v>7</v>
          </cell>
          <cell r="G268" t="str">
            <v>.1449.910</v>
          </cell>
          <cell r="H268">
            <v>122</v>
          </cell>
          <cell r="I268" t="str">
            <v>001</v>
          </cell>
        </row>
        <row r="269">
          <cell r="A269" t="str">
            <v>.1449.999</v>
          </cell>
          <cell r="B269" t="str">
            <v>1449</v>
          </cell>
          <cell r="C269" t="str">
            <v>999</v>
          </cell>
          <cell r="D269" t="str">
            <v>A/D-Other Intangible</v>
          </cell>
          <cell r="F269">
            <v>7</v>
          </cell>
          <cell r="G269" t="str">
            <v>.1449.999</v>
          </cell>
          <cell r="H269">
            <v>122</v>
          </cell>
          <cell r="I269" t="str">
            <v>001</v>
          </cell>
        </row>
        <row r="270">
          <cell r="A270" t="str">
            <v>.1305.010</v>
          </cell>
          <cell r="B270" t="str">
            <v>1305</v>
          </cell>
          <cell r="C270" t="str">
            <v>010</v>
          </cell>
          <cell r="D270" t="str">
            <v>Land - gross</v>
          </cell>
          <cell r="F270">
            <v>7</v>
          </cell>
          <cell r="G270" t="str">
            <v>.1305.010</v>
          </cell>
          <cell r="H270">
            <v>128</v>
          </cell>
          <cell r="I270" t="str">
            <v>001</v>
          </cell>
        </row>
        <row r="271">
          <cell r="A271" t="str">
            <v>.1120.010</v>
          </cell>
          <cell r="B271" t="str">
            <v>1120</v>
          </cell>
          <cell r="C271" t="str">
            <v>010</v>
          </cell>
          <cell r="D271" t="str">
            <v>Leasehold Right - gross</v>
          </cell>
          <cell r="F271">
            <v>7</v>
          </cell>
          <cell r="G271" t="str">
            <v>.1120.010</v>
          </cell>
          <cell r="H271">
            <v>130</v>
          </cell>
          <cell r="I271" t="str">
            <v>001</v>
          </cell>
        </row>
        <row r="272">
          <cell r="A272" t="str">
            <v>.1125.010</v>
          </cell>
          <cell r="B272" t="str">
            <v>1125</v>
          </cell>
          <cell r="C272" t="str">
            <v>010</v>
          </cell>
          <cell r="D272" t="str">
            <v>Leasehold Rights-amort</v>
          </cell>
          <cell r="F272">
            <v>7</v>
          </cell>
          <cell r="G272" t="str">
            <v>.1125.010</v>
          </cell>
          <cell r="H272">
            <v>130</v>
          </cell>
          <cell r="I272" t="str">
            <v>001</v>
          </cell>
        </row>
        <row r="273">
          <cell r="A273" t="str">
            <v>.1130.010</v>
          </cell>
          <cell r="B273" t="str">
            <v>1130</v>
          </cell>
          <cell r="C273" t="str">
            <v>010</v>
          </cell>
          <cell r="D273" t="str">
            <v>Software - gross</v>
          </cell>
          <cell r="F273">
            <v>7</v>
          </cell>
          <cell r="G273" t="str">
            <v>.1130.010</v>
          </cell>
          <cell r="H273">
            <v>130</v>
          </cell>
          <cell r="I273" t="str">
            <v>001</v>
          </cell>
        </row>
        <row r="274">
          <cell r="A274" t="str">
            <v>.1150.010</v>
          </cell>
          <cell r="B274" t="str">
            <v>1150</v>
          </cell>
          <cell r="C274" t="str">
            <v>010</v>
          </cell>
          <cell r="D274" t="str">
            <v>Start Up Costs -gross</v>
          </cell>
          <cell r="F274">
            <v>7</v>
          </cell>
          <cell r="G274" t="str">
            <v>.1150.010</v>
          </cell>
          <cell r="H274">
            <v>130</v>
          </cell>
          <cell r="I274" t="str">
            <v>001</v>
          </cell>
        </row>
        <row r="275">
          <cell r="A275" t="str">
            <v>.1155.010</v>
          </cell>
          <cell r="B275" t="str">
            <v>1155</v>
          </cell>
          <cell r="C275" t="str">
            <v>010</v>
          </cell>
          <cell r="D275" t="str">
            <v>Start Up Costs -allow</v>
          </cell>
          <cell r="F275">
            <v>7</v>
          </cell>
          <cell r="G275" t="str">
            <v>.1155.010</v>
          </cell>
          <cell r="H275">
            <v>130</v>
          </cell>
          <cell r="I275" t="str">
            <v>001</v>
          </cell>
        </row>
        <row r="276">
          <cell r="A276" t="str">
            <v>.1210.010</v>
          </cell>
          <cell r="B276" t="str">
            <v>1210</v>
          </cell>
          <cell r="C276" t="str">
            <v>010</v>
          </cell>
          <cell r="D276" t="str">
            <v>Acquisition Fees-gross</v>
          </cell>
          <cell r="F276">
            <v>7</v>
          </cell>
          <cell r="G276" t="str">
            <v>.1210.010</v>
          </cell>
          <cell r="H276">
            <v>130</v>
          </cell>
          <cell r="I276" t="str">
            <v>001</v>
          </cell>
        </row>
        <row r="277">
          <cell r="A277" t="str">
            <v>.1215.010</v>
          </cell>
          <cell r="B277" t="str">
            <v>1215</v>
          </cell>
          <cell r="C277" t="str">
            <v>010</v>
          </cell>
          <cell r="D277" t="str">
            <v>Acquisition Fees-amort</v>
          </cell>
          <cell r="F277">
            <v>7</v>
          </cell>
          <cell r="G277" t="str">
            <v>.1215.010</v>
          </cell>
          <cell r="H277">
            <v>130</v>
          </cell>
          <cell r="I277" t="str">
            <v>001</v>
          </cell>
        </row>
        <row r="278">
          <cell r="A278" t="str">
            <v>.1220.010</v>
          </cell>
          <cell r="B278" t="str">
            <v>1220</v>
          </cell>
          <cell r="C278" t="str">
            <v>010</v>
          </cell>
          <cell r="D278" t="str">
            <v>Goodwill - gross</v>
          </cell>
          <cell r="F278">
            <v>7</v>
          </cell>
          <cell r="G278" t="str">
            <v>.1220.010</v>
          </cell>
          <cell r="H278">
            <v>130</v>
          </cell>
          <cell r="I278" t="str">
            <v>001</v>
          </cell>
        </row>
        <row r="279">
          <cell r="A279" t="str">
            <v>.1135.010</v>
          </cell>
          <cell r="B279" t="str">
            <v>1135</v>
          </cell>
          <cell r="C279" t="str">
            <v>010</v>
          </cell>
          <cell r="D279" t="str">
            <v>Software-amort</v>
          </cell>
          <cell r="F279">
            <v>7</v>
          </cell>
          <cell r="G279" t="str">
            <v>.1135.010</v>
          </cell>
          <cell r="H279">
            <v>132</v>
          </cell>
          <cell r="I279" t="str">
            <v>001</v>
          </cell>
        </row>
        <row r="280">
          <cell r="A280" t="str">
            <v>.1225.010</v>
          </cell>
          <cell r="B280" t="str">
            <v>1225</v>
          </cell>
          <cell r="C280" t="str">
            <v>010</v>
          </cell>
          <cell r="D280" t="str">
            <v>Goodwill-amort</v>
          </cell>
          <cell r="F280">
            <v>7</v>
          </cell>
          <cell r="G280" t="str">
            <v>.1225.010</v>
          </cell>
          <cell r="H280">
            <v>132</v>
          </cell>
          <cell r="I280" t="str">
            <v>001</v>
          </cell>
        </row>
        <row r="281">
          <cell r="A281" t="str">
            <v>.1610.010</v>
          </cell>
          <cell r="B281" t="str">
            <v>1610</v>
          </cell>
          <cell r="C281" t="str">
            <v>010</v>
          </cell>
          <cell r="D281" t="str">
            <v>LT  Deposit -gross</v>
          </cell>
          <cell r="F281">
            <v>7</v>
          </cell>
          <cell r="G281" t="str">
            <v>.1610.010</v>
          </cell>
          <cell r="H281">
            <v>134</v>
          </cell>
          <cell r="I281" t="str">
            <v>001</v>
          </cell>
        </row>
        <row r="282">
          <cell r="A282" t="str">
            <v>.1610.030</v>
          </cell>
          <cell r="B282" t="str">
            <v>1610</v>
          </cell>
          <cell r="C282" t="str">
            <v>030</v>
          </cell>
          <cell r="D282" t="str">
            <v>Non Curr.Dep.&amp; Advance</v>
          </cell>
          <cell r="F282">
            <v>7</v>
          </cell>
          <cell r="G282" t="str">
            <v>.1610.030</v>
          </cell>
          <cell r="H282">
            <v>134</v>
          </cell>
          <cell r="I282" t="str">
            <v>001</v>
          </cell>
        </row>
        <row r="283">
          <cell r="A283" t="str">
            <v>.1610.040</v>
          </cell>
          <cell r="B283" t="str">
            <v>1610</v>
          </cell>
          <cell r="C283" t="str">
            <v>040</v>
          </cell>
          <cell r="D283" t="str">
            <v>State Bond Deposit</v>
          </cell>
          <cell r="F283">
            <v>7</v>
          </cell>
          <cell r="G283" t="str">
            <v>.1610.040</v>
          </cell>
          <cell r="H283">
            <v>134</v>
          </cell>
          <cell r="I283" t="str">
            <v>001</v>
          </cell>
        </row>
        <row r="284">
          <cell r="A284" t="str">
            <v>.1610.050</v>
          </cell>
          <cell r="B284" t="str">
            <v>1610</v>
          </cell>
          <cell r="C284" t="str">
            <v>050</v>
          </cell>
          <cell r="D284" t="str">
            <v>Lt Other Deposits</v>
          </cell>
          <cell r="F284">
            <v>7</v>
          </cell>
          <cell r="G284" t="str">
            <v>.1610.050</v>
          </cell>
          <cell r="H284">
            <v>134</v>
          </cell>
          <cell r="I284" t="str">
            <v>001</v>
          </cell>
        </row>
        <row r="285">
          <cell r="A285" t="str">
            <v>.1610.060</v>
          </cell>
          <cell r="B285" t="str">
            <v>1610</v>
          </cell>
          <cell r="C285" t="str">
            <v>060</v>
          </cell>
          <cell r="D285" t="str">
            <v>Deposit -Mini Storage</v>
          </cell>
          <cell r="F285">
            <v>7</v>
          </cell>
          <cell r="G285" t="str">
            <v>.1610.060</v>
          </cell>
          <cell r="H285">
            <v>134</v>
          </cell>
          <cell r="I285" t="str">
            <v>001</v>
          </cell>
        </row>
        <row r="286">
          <cell r="A286" t="str">
            <v>.1610.070</v>
          </cell>
          <cell r="B286" t="str">
            <v>1610</v>
          </cell>
          <cell r="C286" t="str">
            <v>070</v>
          </cell>
          <cell r="D286" t="str">
            <v>Deposit -Utility</v>
          </cell>
          <cell r="F286">
            <v>7</v>
          </cell>
          <cell r="G286" t="str">
            <v>.1610.070</v>
          </cell>
          <cell r="H286">
            <v>134</v>
          </cell>
          <cell r="I286" t="str">
            <v>001</v>
          </cell>
        </row>
        <row r="287">
          <cell r="A287" t="str">
            <v>.1610.080</v>
          </cell>
          <cell r="B287" t="str">
            <v>1610</v>
          </cell>
          <cell r="C287" t="str">
            <v>080</v>
          </cell>
          <cell r="D287" t="str">
            <v>Deposit -Security</v>
          </cell>
          <cell r="F287">
            <v>7</v>
          </cell>
          <cell r="G287" t="str">
            <v>.1610.080</v>
          </cell>
          <cell r="H287">
            <v>134</v>
          </cell>
          <cell r="I287" t="str">
            <v>001</v>
          </cell>
        </row>
        <row r="288">
          <cell r="A288" t="str">
            <v>.1610.090</v>
          </cell>
          <cell r="B288" t="str">
            <v>1610</v>
          </cell>
          <cell r="C288" t="str">
            <v>090</v>
          </cell>
          <cell r="D288" t="str">
            <v>Deposit -Fur Storage</v>
          </cell>
          <cell r="F288">
            <v>7</v>
          </cell>
          <cell r="G288" t="str">
            <v>.1610.090</v>
          </cell>
          <cell r="H288">
            <v>134</v>
          </cell>
          <cell r="I288" t="str">
            <v>001</v>
          </cell>
        </row>
        <row r="289">
          <cell r="A289" t="str">
            <v>.1630.010</v>
          </cell>
          <cell r="B289">
            <v>1630</v>
          </cell>
          <cell r="C289" t="str">
            <v>010</v>
          </cell>
          <cell r="D289" t="str">
            <v>LT Pension Funds</v>
          </cell>
          <cell r="F289">
            <v>7</v>
          </cell>
          <cell r="G289" t="str">
            <v>.1630.010</v>
          </cell>
          <cell r="H289">
            <v>134</v>
          </cell>
          <cell r="I289" t="str">
            <v>001</v>
          </cell>
        </row>
        <row r="290">
          <cell r="A290" t="str">
            <v>.1641.010</v>
          </cell>
          <cell r="B290">
            <v>1641</v>
          </cell>
          <cell r="C290" t="str">
            <v>010</v>
          </cell>
          <cell r="D290" t="str">
            <v>LT Deferred/Stagrd Ex</v>
          </cell>
          <cell r="F290">
            <v>7</v>
          </cell>
          <cell r="G290" t="str">
            <v>.1641.010</v>
          </cell>
          <cell r="H290">
            <v>134</v>
          </cell>
          <cell r="I290" t="str">
            <v>001</v>
          </cell>
        </row>
        <row r="291">
          <cell r="A291" t="str">
            <v>.2810.010</v>
          </cell>
          <cell r="B291" t="str">
            <v>2810</v>
          </cell>
          <cell r="C291" t="str">
            <v>010</v>
          </cell>
          <cell r="D291" t="str">
            <v>Income Tax/R Federal</v>
          </cell>
          <cell r="F291">
            <v>7</v>
          </cell>
          <cell r="G291" t="str">
            <v>.2810.010</v>
          </cell>
          <cell r="H291">
            <v>134</v>
          </cell>
          <cell r="I291" t="str">
            <v>001</v>
          </cell>
        </row>
        <row r="292">
          <cell r="A292" t="str">
            <v>.2810.020</v>
          </cell>
          <cell r="B292" t="str">
            <v>2810</v>
          </cell>
          <cell r="C292" t="str">
            <v>020</v>
          </cell>
          <cell r="D292" t="str">
            <v>Income Tax/R State</v>
          </cell>
          <cell r="F292">
            <v>7</v>
          </cell>
          <cell r="G292" t="str">
            <v>.2810.020</v>
          </cell>
          <cell r="H292">
            <v>134</v>
          </cell>
          <cell r="I292" t="str">
            <v>001</v>
          </cell>
        </row>
        <row r="293">
          <cell r="A293" t="str">
            <v>.2810.030</v>
          </cell>
          <cell r="B293" t="str">
            <v>2810</v>
          </cell>
          <cell r="C293" t="str">
            <v>030</v>
          </cell>
          <cell r="D293" t="str">
            <v>Income Tax/R City</v>
          </cell>
          <cell r="F293">
            <v>7</v>
          </cell>
          <cell r="G293" t="str">
            <v>.2810.030</v>
          </cell>
          <cell r="H293">
            <v>134</v>
          </cell>
          <cell r="I293" t="str">
            <v>001</v>
          </cell>
        </row>
        <row r="294">
          <cell r="A294" t="str">
            <v>.2810.040</v>
          </cell>
          <cell r="B294" t="str">
            <v>2810</v>
          </cell>
          <cell r="C294" t="str">
            <v>040</v>
          </cell>
          <cell r="D294" t="str">
            <v>Income Tax/R Other</v>
          </cell>
          <cell r="F294">
            <v>7</v>
          </cell>
          <cell r="G294" t="str">
            <v>.2810.040</v>
          </cell>
          <cell r="H294">
            <v>134</v>
          </cell>
          <cell r="I294" t="str">
            <v>001</v>
          </cell>
        </row>
        <row r="295">
          <cell r="A295" t="str">
            <v>.1360.010</v>
          </cell>
          <cell r="B295" t="str">
            <v>1360</v>
          </cell>
          <cell r="C295" t="str">
            <v>010</v>
          </cell>
          <cell r="D295" t="str">
            <v>Construction in Prog</v>
          </cell>
          <cell r="F295">
            <v>7</v>
          </cell>
          <cell r="G295" t="str">
            <v>.1360.010</v>
          </cell>
          <cell r="H295">
            <v>134</v>
          </cell>
          <cell r="I295" t="str">
            <v>002</v>
          </cell>
        </row>
        <row r="296">
          <cell r="A296" t="str">
            <v>.1820.010</v>
          </cell>
          <cell r="B296" t="str">
            <v>1820</v>
          </cell>
          <cell r="C296" t="str">
            <v>010</v>
          </cell>
          <cell r="D296" t="str">
            <v>LT Deferred Taxes Fed.</v>
          </cell>
          <cell r="F296">
            <v>7</v>
          </cell>
          <cell r="G296" t="str">
            <v>.1820.010</v>
          </cell>
          <cell r="H296">
            <v>134</v>
          </cell>
          <cell r="I296" t="str">
            <v>003</v>
          </cell>
        </row>
        <row r="297">
          <cell r="A297" t="str">
            <v>.1650.164</v>
          </cell>
          <cell r="B297" t="str">
            <v>1650</v>
          </cell>
          <cell r="C297" t="str">
            <v>164</v>
          </cell>
          <cell r="D297" t="str">
            <v>LT Loan/R Mexico</v>
          </cell>
          <cell r="F297">
            <v>7</v>
          </cell>
          <cell r="G297" t="str">
            <v>.1650.164</v>
          </cell>
          <cell r="H297">
            <v>134</v>
          </cell>
          <cell r="I297" t="str">
            <v>005</v>
          </cell>
        </row>
        <row r="298">
          <cell r="A298" t="str">
            <v>.1650.342</v>
          </cell>
          <cell r="B298" t="str">
            <v>1650</v>
          </cell>
          <cell r="C298" t="str">
            <v>342</v>
          </cell>
          <cell r="D298" t="str">
            <v>LT Loan/R Serrano Inc</v>
          </cell>
          <cell r="F298">
            <v>7</v>
          </cell>
          <cell r="G298" t="str">
            <v>.1650.342</v>
          </cell>
          <cell r="H298">
            <v>134</v>
          </cell>
          <cell r="I298" t="str">
            <v>005</v>
          </cell>
        </row>
        <row r="299">
          <cell r="A299" t="str">
            <v>.1650.750</v>
          </cell>
          <cell r="B299" t="str">
            <v>1650</v>
          </cell>
          <cell r="C299" t="str">
            <v>750</v>
          </cell>
          <cell r="D299" t="str">
            <v>LT Loan/R MJ Int'l</v>
          </cell>
          <cell r="F299">
            <v>7</v>
          </cell>
          <cell r="G299" t="str">
            <v>.1650.750</v>
          </cell>
          <cell r="H299">
            <v>134</v>
          </cell>
          <cell r="I299" t="str">
            <v>005</v>
          </cell>
        </row>
        <row r="300">
          <cell r="A300" t="str">
            <v>.1650.751</v>
          </cell>
          <cell r="B300" t="str">
            <v>1650</v>
          </cell>
          <cell r="C300" t="str">
            <v>751</v>
          </cell>
          <cell r="D300" t="str">
            <v>LT Loan/R MJ Inc.</v>
          </cell>
          <cell r="F300">
            <v>7</v>
          </cell>
          <cell r="G300" t="str">
            <v>.1650.751</v>
          </cell>
          <cell r="H300">
            <v>134</v>
          </cell>
          <cell r="I300" t="str">
            <v>005</v>
          </cell>
        </row>
        <row r="301">
          <cell r="A301" t="str">
            <v>.1650.752</v>
          </cell>
          <cell r="B301" t="str">
            <v>1650</v>
          </cell>
          <cell r="C301" t="str">
            <v>752</v>
          </cell>
          <cell r="D301" t="str">
            <v>LT Loan/R MJ Trademark</v>
          </cell>
          <cell r="F301">
            <v>7</v>
          </cell>
          <cell r="G301" t="str">
            <v>.1650.752</v>
          </cell>
          <cell r="H301">
            <v>134</v>
          </cell>
          <cell r="I301" t="str">
            <v>005</v>
          </cell>
        </row>
        <row r="302">
          <cell r="A302" t="str">
            <v>.1650.9075</v>
          </cell>
          <cell r="B302" t="str">
            <v>1650</v>
          </cell>
          <cell r="C302" t="str">
            <v>9075</v>
          </cell>
          <cell r="D302" t="str">
            <v>LT Loan/R Starre</v>
          </cell>
          <cell r="F302">
            <v>7</v>
          </cell>
          <cell r="G302" t="str">
            <v>.1650.9075</v>
          </cell>
          <cell r="H302">
            <v>134</v>
          </cell>
          <cell r="I302" t="str">
            <v>005</v>
          </cell>
        </row>
        <row r="303">
          <cell r="A303" t="str">
            <v>.1650.9345</v>
          </cell>
          <cell r="B303" t="str">
            <v>1650</v>
          </cell>
          <cell r="C303" t="str">
            <v>9345</v>
          </cell>
          <cell r="D303" t="str">
            <v>LT Loan/R 1896 Corp.</v>
          </cell>
          <cell r="F303">
            <v>7</v>
          </cell>
          <cell r="G303" t="str">
            <v>.1650.9345</v>
          </cell>
          <cell r="H303">
            <v>134</v>
          </cell>
          <cell r="I303" t="str">
            <v>005</v>
          </cell>
        </row>
        <row r="304">
          <cell r="A304" t="str">
            <v>.1650.999</v>
          </cell>
          <cell r="B304" t="str">
            <v>1650</v>
          </cell>
          <cell r="C304" t="str">
            <v>999</v>
          </cell>
          <cell r="D304" t="str">
            <v>LT Loan/R Other</v>
          </cell>
          <cell r="F304">
            <v>7</v>
          </cell>
          <cell r="G304" t="str">
            <v>.1650.999</v>
          </cell>
          <cell r="H304">
            <v>134</v>
          </cell>
          <cell r="I304" t="str">
            <v>005</v>
          </cell>
        </row>
        <row r="305">
          <cell r="A305" t="str">
            <v>.1655.020</v>
          </cell>
          <cell r="B305" t="str">
            <v>1655</v>
          </cell>
          <cell r="C305" t="str">
            <v>020</v>
          </cell>
          <cell r="D305" t="str">
            <v>Invest A/C Short Hills</v>
          </cell>
          <cell r="E305" t="str">
            <v>I</v>
          </cell>
          <cell r="F305">
            <v>7</v>
          </cell>
          <cell r="G305" t="str">
            <v>.1655.020</v>
          </cell>
          <cell r="H305">
            <v>134</v>
          </cell>
          <cell r="I305" t="str">
            <v>005</v>
          </cell>
        </row>
        <row r="306">
          <cell r="A306" t="str">
            <v>.2610.966</v>
          </cell>
          <cell r="B306" t="str">
            <v>2610</v>
          </cell>
          <cell r="C306" t="str">
            <v>966</v>
          </cell>
          <cell r="D306" t="str">
            <v>ST Loan/Adv LVMH Inc</v>
          </cell>
          <cell r="F306">
            <v>7</v>
          </cell>
          <cell r="G306" t="str">
            <v>.2610.966</v>
          </cell>
          <cell r="H306">
            <v>134</v>
          </cell>
          <cell r="I306" t="str">
            <v>005</v>
          </cell>
        </row>
        <row r="307">
          <cell r="A307" t="str">
            <v>.2610.9668</v>
          </cell>
          <cell r="B307" t="str">
            <v>2610</v>
          </cell>
          <cell r="C307" t="str">
            <v>9668</v>
          </cell>
          <cell r="D307" t="str">
            <v>ST Loan/Adv LVMH Inc</v>
          </cell>
          <cell r="F307">
            <v>7</v>
          </cell>
          <cell r="G307" t="str">
            <v>.2610.9668</v>
          </cell>
          <cell r="H307">
            <v>134</v>
          </cell>
          <cell r="I307" t="str">
            <v>005</v>
          </cell>
        </row>
        <row r="308">
          <cell r="A308" t="str">
            <v>.1820.020</v>
          </cell>
          <cell r="B308" t="str">
            <v>1820</v>
          </cell>
          <cell r="C308" t="str">
            <v>020</v>
          </cell>
          <cell r="D308" t="str">
            <v>LT Deferred Taxes State</v>
          </cell>
          <cell r="F308">
            <v>7</v>
          </cell>
          <cell r="G308" t="str">
            <v>.1820.020</v>
          </cell>
          <cell r="H308">
            <v>134</v>
          </cell>
          <cell r="I308" t="str">
            <v>008</v>
          </cell>
        </row>
        <row r="309">
          <cell r="A309" t="str">
            <v>.1830.010</v>
          </cell>
          <cell r="B309" t="str">
            <v>1830</v>
          </cell>
          <cell r="C309" t="str">
            <v>010</v>
          </cell>
          <cell r="D309" t="str">
            <v>LT Taxes Reserve-Fed</v>
          </cell>
          <cell r="F309">
            <v>7</v>
          </cell>
          <cell r="G309" t="str">
            <v>.1830.010</v>
          </cell>
          <cell r="H309">
            <v>134</v>
          </cell>
          <cell r="I309" t="str">
            <v>008</v>
          </cell>
        </row>
        <row r="310">
          <cell r="A310" t="str">
            <v>.1830.020</v>
          </cell>
          <cell r="B310" t="str">
            <v>1830</v>
          </cell>
          <cell r="C310" t="str">
            <v>020</v>
          </cell>
          <cell r="D310" t="str">
            <v>LT Taxes Reserve-State</v>
          </cell>
          <cell r="F310">
            <v>7</v>
          </cell>
          <cell r="G310" t="str">
            <v>.1830.020</v>
          </cell>
          <cell r="H310">
            <v>134</v>
          </cell>
          <cell r="I310" t="str">
            <v>008</v>
          </cell>
        </row>
        <row r="311">
          <cell r="A311" t="str">
            <v>.4721.010</v>
          </cell>
          <cell r="B311" t="str">
            <v>4721</v>
          </cell>
          <cell r="C311" t="str">
            <v>010</v>
          </cell>
          <cell r="D311" t="str">
            <v>A/P Trade Non-Interco.</v>
          </cell>
          <cell r="E311" t="str">
            <v>M</v>
          </cell>
          <cell r="F311">
            <v>8</v>
          </cell>
          <cell r="G311" t="str">
            <v>.4721.010</v>
          </cell>
          <cell r="H311">
            <v>200</v>
          </cell>
          <cell r="I311" t="str">
            <v>001</v>
          </cell>
        </row>
        <row r="312">
          <cell r="A312" t="str">
            <v>.4721.900</v>
          </cell>
          <cell r="B312" t="str">
            <v>4721</v>
          </cell>
          <cell r="C312" t="str">
            <v>900</v>
          </cell>
          <cell r="D312" t="str">
            <v>Amex P-Card Clearing</v>
          </cell>
          <cell r="F312">
            <v>8</v>
          </cell>
          <cell r="G312" t="str">
            <v>.4721.900</v>
          </cell>
          <cell r="H312">
            <v>200</v>
          </cell>
          <cell r="I312" t="str">
            <v>001</v>
          </cell>
        </row>
        <row r="313">
          <cell r="A313" t="str">
            <v>.4721.910</v>
          </cell>
          <cell r="B313" t="str">
            <v>4721</v>
          </cell>
          <cell r="C313" t="str">
            <v>910</v>
          </cell>
          <cell r="D313" t="str">
            <v>Gelco Clearing Account</v>
          </cell>
          <cell r="F313">
            <v>8</v>
          </cell>
          <cell r="G313" t="str">
            <v>.4721.910</v>
          </cell>
          <cell r="H313">
            <v>200</v>
          </cell>
          <cell r="I313" t="str">
            <v>001</v>
          </cell>
        </row>
        <row r="314">
          <cell r="A314" t="str">
            <v>.4722.000</v>
          </cell>
          <cell r="B314" t="str">
            <v>4722</v>
          </cell>
          <cell r="C314" t="str">
            <v>000</v>
          </cell>
          <cell r="D314" t="str">
            <v>A/P Trade Branch</v>
          </cell>
          <cell r="E314" t="str">
            <v>M</v>
          </cell>
          <cell r="F314">
            <v>8</v>
          </cell>
          <cell r="G314" t="str">
            <v>.4722.000</v>
          </cell>
          <cell r="H314">
            <v>200</v>
          </cell>
          <cell r="I314" t="str">
            <v>001</v>
          </cell>
        </row>
        <row r="315">
          <cell r="A315" t="str">
            <v>.4722.001</v>
          </cell>
          <cell r="B315" t="str">
            <v>4722</v>
          </cell>
          <cell r="C315" t="str">
            <v>00001</v>
          </cell>
          <cell r="D315" t="str">
            <v>A/P Trade Branch</v>
          </cell>
          <cell r="E315" t="str">
            <v>M</v>
          </cell>
          <cell r="F315">
            <v>8</v>
          </cell>
          <cell r="G315" t="str">
            <v>.4722.00001</v>
          </cell>
          <cell r="H315">
            <v>200</v>
          </cell>
          <cell r="I315" t="str">
            <v>001</v>
          </cell>
        </row>
        <row r="316">
          <cell r="A316" t="str">
            <v>.4722.00001</v>
          </cell>
          <cell r="B316" t="str">
            <v>4722</v>
          </cell>
          <cell r="C316" t="str">
            <v>00001</v>
          </cell>
          <cell r="D316" t="str">
            <v>A/P Trade Branch</v>
          </cell>
          <cell r="E316" t="str">
            <v>M</v>
          </cell>
          <cell r="F316">
            <v>8</v>
          </cell>
          <cell r="G316" t="str">
            <v>.4722.00001</v>
          </cell>
          <cell r="H316">
            <v>200</v>
          </cell>
          <cell r="I316" t="str">
            <v>001</v>
          </cell>
        </row>
        <row r="317">
          <cell r="A317" t="str">
            <v>.4722.00156</v>
          </cell>
          <cell r="B317" t="str">
            <v>4722</v>
          </cell>
          <cell r="C317" t="str">
            <v>00156</v>
          </cell>
          <cell r="D317" t="str">
            <v>A/P Suspense SDL</v>
          </cell>
          <cell r="F317">
            <v>8</v>
          </cell>
          <cell r="G317" t="str">
            <v>.4722.00156</v>
          </cell>
          <cell r="H317">
            <v>200</v>
          </cell>
          <cell r="I317" t="str">
            <v>001</v>
          </cell>
        </row>
        <row r="318">
          <cell r="A318" t="str">
            <v>.4722.014</v>
          </cell>
          <cell r="B318" t="str">
            <v>4722</v>
          </cell>
          <cell r="C318" t="str">
            <v>014</v>
          </cell>
          <cell r="D318" t="str">
            <v>Other/R LVMH FG Serv.</v>
          </cell>
          <cell r="F318">
            <v>8</v>
          </cell>
          <cell r="G318" t="str">
            <v>.4722.014</v>
          </cell>
          <cell r="H318">
            <v>200</v>
          </cell>
          <cell r="I318" t="str">
            <v>001</v>
          </cell>
        </row>
        <row r="319">
          <cell r="A319" t="str">
            <v>.4722.028</v>
          </cell>
          <cell r="B319" t="str">
            <v>4722</v>
          </cell>
          <cell r="C319" t="str">
            <v>028</v>
          </cell>
          <cell r="D319" t="str">
            <v>Other/P LVMH FGA</v>
          </cell>
          <cell r="F319">
            <v>8</v>
          </cell>
          <cell r="G319" t="str">
            <v>.4722.028</v>
          </cell>
          <cell r="H319">
            <v>200</v>
          </cell>
          <cell r="I319" t="str">
            <v>001</v>
          </cell>
        </row>
        <row r="320">
          <cell r="A320" t="str">
            <v>.4722.042</v>
          </cell>
          <cell r="B320" t="str">
            <v>4722</v>
          </cell>
          <cell r="C320" t="str">
            <v>042</v>
          </cell>
          <cell r="D320" t="str">
            <v>Other/P Studio 7</v>
          </cell>
          <cell r="F320">
            <v>8</v>
          </cell>
          <cell r="G320" t="str">
            <v>.4722.042</v>
          </cell>
          <cell r="H320">
            <v>200</v>
          </cell>
          <cell r="I320" t="str">
            <v>001</v>
          </cell>
        </row>
        <row r="321">
          <cell r="A321" t="str">
            <v>.4722.102</v>
          </cell>
          <cell r="B321" t="str">
            <v>4722</v>
          </cell>
          <cell r="C321" t="str">
            <v>102</v>
          </cell>
          <cell r="D321" t="str">
            <v>Other/P LVM</v>
          </cell>
          <cell r="F321">
            <v>8</v>
          </cell>
          <cell r="G321" t="str">
            <v>.4722.102</v>
          </cell>
          <cell r="H321">
            <v>200</v>
          </cell>
          <cell r="I321" t="str">
            <v>001</v>
          </cell>
        </row>
        <row r="322">
          <cell r="A322" t="str">
            <v>.4722.107</v>
          </cell>
          <cell r="B322" t="str">
            <v>4722</v>
          </cell>
          <cell r="C322" t="str">
            <v>107</v>
          </cell>
          <cell r="D322" t="str">
            <v>Other/P LV Canada</v>
          </cell>
          <cell r="F322">
            <v>8</v>
          </cell>
          <cell r="G322" t="str">
            <v>.4722.107</v>
          </cell>
          <cell r="H322">
            <v>200</v>
          </cell>
          <cell r="I322" t="str">
            <v>001</v>
          </cell>
        </row>
        <row r="323">
          <cell r="A323" t="str">
            <v>.4722.108</v>
          </cell>
          <cell r="B323" t="str">
            <v>4722</v>
          </cell>
          <cell r="C323" t="str">
            <v>108</v>
          </cell>
          <cell r="D323" t="str">
            <v>Other/P LVNA</v>
          </cell>
          <cell r="F323">
            <v>8</v>
          </cell>
          <cell r="G323" t="str">
            <v>.4722.108</v>
          </cell>
          <cell r="H323">
            <v>200</v>
          </cell>
          <cell r="I323" t="str">
            <v>001</v>
          </cell>
        </row>
        <row r="324">
          <cell r="A324" t="str">
            <v>.4722.144</v>
          </cell>
          <cell r="B324" t="str">
            <v>4722</v>
          </cell>
          <cell r="C324" t="str">
            <v>144</v>
          </cell>
          <cell r="D324" t="str">
            <v>Other/P LV USM</v>
          </cell>
          <cell r="F324">
            <v>8</v>
          </cell>
          <cell r="G324" t="str">
            <v>.4722.144</v>
          </cell>
          <cell r="H324">
            <v>200</v>
          </cell>
          <cell r="I324" t="str">
            <v>001</v>
          </cell>
        </row>
        <row r="325">
          <cell r="A325" t="str">
            <v>.4722.151</v>
          </cell>
          <cell r="B325" t="str">
            <v>4722</v>
          </cell>
          <cell r="C325" t="str">
            <v>151</v>
          </cell>
          <cell r="D325" t="str">
            <v>Other/P Atlantic Lugg.</v>
          </cell>
          <cell r="F325">
            <v>8</v>
          </cell>
          <cell r="G325" t="str">
            <v>.4722.151</v>
          </cell>
          <cell r="H325">
            <v>200</v>
          </cell>
          <cell r="I325" t="str">
            <v>001</v>
          </cell>
        </row>
        <row r="326">
          <cell r="A326" t="str">
            <v>.4722.156</v>
          </cell>
          <cell r="B326" t="str">
            <v>4722</v>
          </cell>
          <cell r="C326" t="str">
            <v>156</v>
          </cell>
          <cell r="D326" t="str">
            <v>Other/P SDL</v>
          </cell>
          <cell r="F326">
            <v>8</v>
          </cell>
          <cell r="G326" t="str">
            <v>.4722.156</v>
          </cell>
          <cell r="H326">
            <v>200</v>
          </cell>
          <cell r="I326" t="str">
            <v>001</v>
          </cell>
        </row>
        <row r="327">
          <cell r="A327" t="str">
            <v>.4722.162</v>
          </cell>
          <cell r="B327" t="str">
            <v>4722</v>
          </cell>
          <cell r="C327" t="str">
            <v>162</v>
          </cell>
          <cell r="D327" t="str">
            <v>Other/P LV Brazil</v>
          </cell>
          <cell r="F327">
            <v>8</v>
          </cell>
          <cell r="G327" t="str">
            <v>.4722.162</v>
          </cell>
          <cell r="H327">
            <v>200</v>
          </cell>
          <cell r="I327" t="str">
            <v>001</v>
          </cell>
        </row>
        <row r="328">
          <cell r="A328" t="str">
            <v>.4722.164</v>
          </cell>
          <cell r="B328" t="str">
            <v>4722</v>
          </cell>
          <cell r="C328" t="str">
            <v>164</v>
          </cell>
          <cell r="D328" t="str">
            <v>Other/P LV Mexico</v>
          </cell>
          <cell r="F328">
            <v>8</v>
          </cell>
          <cell r="G328" t="str">
            <v>.4722.164</v>
          </cell>
          <cell r="H328">
            <v>200</v>
          </cell>
          <cell r="I328" t="str">
            <v>001</v>
          </cell>
        </row>
        <row r="329">
          <cell r="A329" t="str">
            <v>.4722.166</v>
          </cell>
          <cell r="B329" t="str">
            <v>4722</v>
          </cell>
          <cell r="C329" t="str">
            <v>166</v>
          </cell>
          <cell r="D329" t="str">
            <v>Other/P LV Chile</v>
          </cell>
          <cell r="F329">
            <v>8</v>
          </cell>
          <cell r="G329" t="str">
            <v>.4722.166</v>
          </cell>
          <cell r="H329">
            <v>200</v>
          </cell>
          <cell r="I329" t="str">
            <v>001</v>
          </cell>
        </row>
        <row r="330">
          <cell r="A330" t="str">
            <v>.4722.190</v>
          </cell>
          <cell r="B330" t="str">
            <v>4722</v>
          </cell>
          <cell r="C330" t="str">
            <v>190</v>
          </cell>
          <cell r="D330" t="str">
            <v>Other/P LV Argentina</v>
          </cell>
          <cell r="F330">
            <v>8</v>
          </cell>
          <cell r="G330" t="str">
            <v>.4722.190</v>
          </cell>
          <cell r="H330">
            <v>200</v>
          </cell>
          <cell r="I330" t="str">
            <v>001</v>
          </cell>
        </row>
        <row r="331">
          <cell r="A331" t="str">
            <v>.4722.192</v>
          </cell>
          <cell r="B331" t="str">
            <v>4722</v>
          </cell>
          <cell r="C331" t="str">
            <v>192</v>
          </cell>
          <cell r="D331" t="str">
            <v>Other/P LV Colombia</v>
          </cell>
          <cell r="F331">
            <v>8</v>
          </cell>
          <cell r="G331" t="str">
            <v>.4722.192</v>
          </cell>
          <cell r="H331">
            <v>200</v>
          </cell>
          <cell r="I331" t="str">
            <v>001</v>
          </cell>
        </row>
        <row r="332">
          <cell r="A332" t="str">
            <v>.4722.194</v>
          </cell>
          <cell r="B332" t="str">
            <v>4722</v>
          </cell>
          <cell r="C332" t="str">
            <v>194</v>
          </cell>
          <cell r="D332" t="str">
            <v>Other/P LV Venezuela</v>
          </cell>
          <cell r="F332">
            <v>8</v>
          </cell>
          <cell r="G332" t="str">
            <v>.4722.194</v>
          </cell>
          <cell r="H332">
            <v>200</v>
          </cell>
          <cell r="I332" t="str">
            <v>001</v>
          </cell>
        </row>
        <row r="333">
          <cell r="A333" t="str">
            <v>.4722.196</v>
          </cell>
          <cell r="B333" t="str">
            <v>4722</v>
          </cell>
          <cell r="C333" t="str">
            <v>196</v>
          </cell>
          <cell r="D333" t="str">
            <v>Other/P LV Multimedia</v>
          </cell>
          <cell r="F333">
            <v>8</v>
          </cell>
          <cell r="G333" t="str">
            <v>.4722.196</v>
          </cell>
          <cell r="H333">
            <v>200</v>
          </cell>
          <cell r="I333" t="str">
            <v>001</v>
          </cell>
        </row>
        <row r="334">
          <cell r="A334" t="str">
            <v>.4722.201</v>
          </cell>
          <cell r="B334" t="str">
            <v>4722</v>
          </cell>
          <cell r="C334" t="str">
            <v>201</v>
          </cell>
          <cell r="D334" t="str">
            <v>Other/P Celine Paris</v>
          </cell>
          <cell r="F334">
            <v>8</v>
          </cell>
          <cell r="G334" t="str">
            <v>.4722.201</v>
          </cell>
          <cell r="H334">
            <v>200</v>
          </cell>
          <cell r="I334" t="str">
            <v>001</v>
          </cell>
        </row>
        <row r="335">
          <cell r="A335" t="str">
            <v>.4722.228</v>
          </cell>
          <cell r="B335" t="str">
            <v>4722</v>
          </cell>
          <cell r="C335" t="str">
            <v>228</v>
          </cell>
          <cell r="D335" t="str">
            <v>Other/P Celine Inc.</v>
          </cell>
          <cell r="F335">
            <v>8</v>
          </cell>
          <cell r="G335" t="str">
            <v>.4722.228</v>
          </cell>
          <cell r="H335">
            <v>200</v>
          </cell>
          <cell r="I335" t="str">
            <v>001</v>
          </cell>
        </row>
        <row r="336">
          <cell r="A336" t="str">
            <v>.4722.310</v>
          </cell>
          <cell r="B336" t="str">
            <v>4722</v>
          </cell>
          <cell r="C336" t="str">
            <v>310</v>
          </cell>
          <cell r="D336" t="str">
            <v>Other/P Loewe Int'l</v>
          </cell>
          <cell r="F336">
            <v>8</v>
          </cell>
          <cell r="G336" t="str">
            <v>.4722.310</v>
          </cell>
          <cell r="H336">
            <v>200</v>
          </cell>
          <cell r="I336" t="str">
            <v>001</v>
          </cell>
        </row>
        <row r="337">
          <cell r="A337" t="str">
            <v>.4722.342</v>
          </cell>
          <cell r="B337" t="str">
            <v>4722</v>
          </cell>
          <cell r="C337" t="str">
            <v>342</v>
          </cell>
          <cell r="D337" t="str">
            <v>Other/P Serrano</v>
          </cell>
          <cell r="F337">
            <v>8</v>
          </cell>
          <cell r="G337" t="str">
            <v>.4722.342</v>
          </cell>
          <cell r="H337">
            <v>200</v>
          </cell>
          <cell r="I337" t="str">
            <v>001</v>
          </cell>
        </row>
        <row r="338">
          <cell r="A338" t="str">
            <v>.4722.452</v>
          </cell>
          <cell r="B338" t="str">
            <v>4722</v>
          </cell>
          <cell r="C338" t="str">
            <v>452</v>
          </cell>
          <cell r="D338" t="str">
            <v>Other/P Kenzo NA</v>
          </cell>
          <cell r="F338">
            <v>8</v>
          </cell>
          <cell r="G338" t="str">
            <v>.4722.452</v>
          </cell>
          <cell r="H338">
            <v>200</v>
          </cell>
          <cell r="I338" t="str">
            <v>001</v>
          </cell>
        </row>
        <row r="339">
          <cell r="A339" t="str">
            <v>.4722.470</v>
          </cell>
          <cell r="B339" t="str">
            <v>4722</v>
          </cell>
          <cell r="C339" t="str">
            <v>470</v>
          </cell>
          <cell r="D339" t="str">
            <v>Other/P C.Lacroix Paris</v>
          </cell>
          <cell r="F339">
            <v>8</v>
          </cell>
          <cell r="G339" t="str">
            <v>.4722.470</v>
          </cell>
          <cell r="H339">
            <v>200</v>
          </cell>
          <cell r="I339" t="str">
            <v>001</v>
          </cell>
        </row>
        <row r="340">
          <cell r="A340" t="str">
            <v>.4722.471</v>
          </cell>
          <cell r="B340" t="str">
            <v>4722</v>
          </cell>
          <cell r="C340" t="str">
            <v>471</v>
          </cell>
          <cell r="D340" t="str">
            <v>Other/P C.Lacroix NA</v>
          </cell>
          <cell r="F340">
            <v>8</v>
          </cell>
          <cell r="G340" t="str">
            <v>.4722.471</v>
          </cell>
          <cell r="H340">
            <v>200</v>
          </cell>
          <cell r="I340" t="str">
            <v>001</v>
          </cell>
        </row>
        <row r="341">
          <cell r="A341" t="str">
            <v>.4722.514</v>
          </cell>
          <cell r="B341" t="str">
            <v>4722</v>
          </cell>
          <cell r="C341" t="str">
            <v>514</v>
          </cell>
          <cell r="D341" t="str">
            <v>Other/P Givenchy Coutur</v>
          </cell>
          <cell r="F341">
            <v>8</v>
          </cell>
          <cell r="G341" t="str">
            <v>.4722.514</v>
          </cell>
          <cell r="H341">
            <v>200</v>
          </cell>
          <cell r="I341" t="str">
            <v>001</v>
          </cell>
        </row>
        <row r="342">
          <cell r="A342" t="str">
            <v>.4722.653</v>
          </cell>
          <cell r="B342" t="str">
            <v>4722</v>
          </cell>
          <cell r="C342" t="str">
            <v>653</v>
          </cell>
          <cell r="D342" t="str">
            <v>Other/P E Pucci LTD</v>
          </cell>
          <cell r="F342">
            <v>8</v>
          </cell>
          <cell r="G342" t="str">
            <v>.4722.653</v>
          </cell>
          <cell r="H342">
            <v>200</v>
          </cell>
          <cell r="I342" t="str">
            <v>001</v>
          </cell>
        </row>
        <row r="343">
          <cell r="A343" t="str">
            <v>.4722.750</v>
          </cell>
          <cell r="B343" t="str">
            <v>4722</v>
          </cell>
          <cell r="C343" t="str">
            <v>750</v>
          </cell>
          <cell r="D343" t="str">
            <v>Other/P MJ Int'l</v>
          </cell>
          <cell r="F343">
            <v>8</v>
          </cell>
          <cell r="G343" t="str">
            <v>.4722.750</v>
          </cell>
          <cell r="H343">
            <v>200</v>
          </cell>
          <cell r="I343" t="str">
            <v>001</v>
          </cell>
        </row>
        <row r="344">
          <cell r="A344" t="str">
            <v>.4722.751</v>
          </cell>
          <cell r="B344" t="str">
            <v>4722</v>
          </cell>
          <cell r="C344" t="str">
            <v>751</v>
          </cell>
          <cell r="D344" t="str">
            <v>Other/P MJ Inc.</v>
          </cell>
          <cell r="F344">
            <v>8</v>
          </cell>
          <cell r="G344" t="str">
            <v>.4722.751</v>
          </cell>
          <cell r="H344">
            <v>200</v>
          </cell>
          <cell r="I344" t="str">
            <v>001</v>
          </cell>
        </row>
        <row r="345">
          <cell r="A345" t="str">
            <v>.4722.752</v>
          </cell>
          <cell r="B345" t="str">
            <v>4722</v>
          </cell>
          <cell r="C345" t="str">
            <v>752</v>
          </cell>
          <cell r="D345" t="str">
            <v>Other/P MJ Trademark</v>
          </cell>
          <cell r="F345">
            <v>8</v>
          </cell>
          <cell r="G345" t="str">
            <v>.4722.752</v>
          </cell>
          <cell r="H345">
            <v>200</v>
          </cell>
          <cell r="I345" t="str">
            <v>001</v>
          </cell>
        </row>
        <row r="346">
          <cell r="A346" t="str">
            <v>.4722.916</v>
          </cell>
          <cell r="B346" t="str">
            <v>4722</v>
          </cell>
          <cell r="C346" t="str">
            <v>916</v>
          </cell>
          <cell r="D346" t="str">
            <v>Other/P Fendi SRL</v>
          </cell>
          <cell r="F346">
            <v>8</v>
          </cell>
          <cell r="G346" t="str">
            <v>.4722.916</v>
          </cell>
          <cell r="H346">
            <v>200</v>
          </cell>
          <cell r="I346" t="str">
            <v>001</v>
          </cell>
        </row>
        <row r="347">
          <cell r="A347" t="str">
            <v>.4722.918</v>
          </cell>
          <cell r="B347" t="str">
            <v>4722</v>
          </cell>
          <cell r="C347" t="str">
            <v>918</v>
          </cell>
          <cell r="D347" t="str">
            <v>Other/P Fendi SRL</v>
          </cell>
          <cell r="F347">
            <v>8</v>
          </cell>
          <cell r="G347" t="str">
            <v>.4722.918</v>
          </cell>
          <cell r="H347">
            <v>200</v>
          </cell>
          <cell r="I347" t="str">
            <v>001</v>
          </cell>
        </row>
        <row r="348">
          <cell r="A348" t="str">
            <v>.4722.9345</v>
          </cell>
          <cell r="B348" t="str">
            <v>4722</v>
          </cell>
          <cell r="C348" t="str">
            <v>9345</v>
          </cell>
          <cell r="D348" t="str">
            <v>Other/P 1896</v>
          </cell>
          <cell r="F348">
            <v>8</v>
          </cell>
          <cell r="G348" t="str">
            <v>.4722.9345</v>
          </cell>
          <cell r="H348">
            <v>200</v>
          </cell>
          <cell r="I348" t="str">
            <v>001</v>
          </cell>
        </row>
        <row r="349">
          <cell r="A349" t="str">
            <v>.4722.9349</v>
          </cell>
          <cell r="B349" t="str">
            <v>4722</v>
          </cell>
          <cell r="C349" t="str">
            <v>9349</v>
          </cell>
          <cell r="D349" t="str">
            <v>Other/P LV Finance</v>
          </cell>
          <cell r="F349">
            <v>8</v>
          </cell>
          <cell r="G349" t="str">
            <v>.4722.9349</v>
          </cell>
          <cell r="H349">
            <v>200</v>
          </cell>
          <cell r="I349" t="str">
            <v>001</v>
          </cell>
        </row>
        <row r="350">
          <cell r="A350" t="str">
            <v>.4723.000</v>
          </cell>
          <cell r="B350" t="str">
            <v>4723</v>
          </cell>
          <cell r="C350" t="str">
            <v>000</v>
          </cell>
          <cell r="D350" t="str">
            <v>A/P Trade Group</v>
          </cell>
          <cell r="F350">
            <v>8</v>
          </cell>
          <cell r="G350" t="str">
            <v>.4723.000</v>
          </cell>
          <cell r="H350">
            <v>200</v>
          </cell>
          <cell r="I350" t="str">
            <v>001</v>
          </cell>
        </row>
        <row r="351">
          <cell r="A351" t="str">
            <v>.4723.966</v>
          </cell>
          <cell r="B351" t="str">
            <v>4723</v>
          </cell>
          <cell r="C351" t="str">
            <v>966</v>
          </cell>
          <cell r="D351" t="str">
            <v>Other/P LVMH Inc.</v>
          </cell>
          <cell r="F351">
            <v>8</v>
          </cell>
          <cell r="G351" t="str">
            <v>.4723.966</v>
          </cell>
          <cell r="H351">
            <v>200</v>
          </cell>
          <cell r="I351" t="str">
            <v>001</v>
          </cell>
        </row>
        <row r="352">
          <cell r="A352" t="str">
            <v>.4723.999</v>
          </cell>
          <cell r="B352" t="str">
            <v>4723</v>
          </cell>
          <cell r="C352" t="str">
            <v>999</v>
          </cell>
          <cell r="D352" t="str">
            <v>Other/P Sephora.com</v>
          </cell>
          <cell r="F352">
            <v>8</v>
          </cell>
          <cell r="G352" t="str">
            <v>.4723.999</v>
          </cell>
          <cell r="H352">
            <v>200</v>
          </cell>
          <cell r="I352" t="str">
            <v>001</v>
          </cell>
        </row>
        <row r="353">
          <cell r="A353" t="str">
            <v>.4411.010</v>
          </cell>
          <cell r="B353" t="str">
            <v>4411</v>
          </cell>
          <cell r="C353" t="str">
            <v>010</v>
          </cell>
          <cell r="D353" t="str">
            <v>ST Convertible Bond/P</v>
          </cell>
          <cell r="F353">
            <v>8</v>
          </cell>
          <cell r="G353" t="str">
            <v>.4411.010</v>
          </cell>
          <cell r="H353">
            <v>202</v>
          </cell>
          <cell r="I353" t="str">
            <v>001</v>
          </cell>
        </row>
        <row r="354">
          <cell r="A354" t="str">
            <v>.4421.010</v>
          </cell>
          <cell r="B354" t="str">
            <v>4421</v>
          </cell>
          <cell r="C354" t="str">
            <v>010</v>
          </cell>
          <cell r="D354" t="str">
            <v>ST Capital Lease Oblig.</v>
          </cell>
          <cell r="F354">
            <v>8</v>
          </cell>
          <cell r="G354" t="str">
            <v>.4421.010</v>
          </cell>
          <cell r="H354">
            <v>202</v>
          </cell>
          <cell r="I354" t="str">
            <v>001</v>
          </cell>
        </row>
        <row r="355">
          <cell r="A355" t="str">
            <v>.4430.102</v>
          </cell>
          <cell r="B355" t="str">
            <v>4430</v>
          </cell>
          <cell r="C355" t="str">
            <v>102</v>
          </cell>
          <cell r="D355" t="str">
            <v>ST Loan/P LVM</v>
          </cell>
          <cell r="F355">
            <v>8</v>
          </cell>
          <cell r="G355" t="str">
            <v>.4430.102</v>
          </cell>
          <cell r="H355">
            <v>202</v>
          </cell>
          <cell r="I355" t="str">
            <v>001</v>
          </cell>
        </row>
        <row r="356">
          <cell r="A356" t="str">
            <v>.4430.107</v>
          </cell>
          <cell r="B356" t="str">
            <v>4430</v>
          </cell>
          <cell r="C356" t="str">
            <v>107</v>
          </cell>
          <cell r="D356" t="str">
            <v>ST Loan/P LV Canada</v>
          </cell>
          <cell r="F356">
            <v>8</v>
          </cell>
          <cell r="G356" t="str">
            <v>.4430.107</v>
          </cell>
          <cell r="H356">
            <v>202</v>
          </cell>
          <cell r="I356" t="str">
            <v>001</v>
          </cell>
        </row>
        <row r="357">
          <cell r="A357" t="str">
            <v>.4430.108</v>
          </cell>
          <cell r="B357" t="str">
            <v>4430</v>
          </cell>
          <cell r="C357" t="str">
            <v>108</v>
          </cell>
          <cell r="D357" t="str">
            <v>ST Loan/P LVNA Inc</v>
          </cell>
          <cell r="F357">
            <v>8</v>
          </cell>
          <cell r="G357" t="str">
            <v>.4430.108</v>
          </cell>
          <cell r="H357">
            <v>202</v>
          </cell>
          <cell r="I357" t="str">
            <v>001</v>
          </cell>
        </row>
        <row r="358">
          <cell r="A358" t="str">
            <v>.4430.144</v>
          </cell>
          <cell r="B358" t="str">
            <v>4430</v>
          </cell>
          <cell r="C358" t="str">
            <v>144</v>
          </cell>
          <cell r="D358" t="str">
            <v>ST Loan/P LV USM</v>
          </cell>
          <cell r="F358">
            <v>8</v>
          </cell>
          <cell r="G358" t="str">
            <v>.4430.144</v>
          </cell>
          <cell r="H358">
            <v>202</v>
          </cell>
          <cell r="I358" t="str">
            <v>001</v>
          </cell>
        </row>
        <row r="359">
          <cell r="A359" t="str">
            <v>.4430.151</v>
          </cell>
          <cell r="B359" t="str">
            <v>4430</v>
          </cell>
          <cell r="C359" t="str">
            <v>151</v>
          </cell>
          <cell r="D359" t="str">
            <v>ST Loan/P Atlantic Lugg</v>
          </cell>
          <cell r="F359">
            <v>8</v>
          </cell>
          <cell r="G359" t="str">
            <v>.4430.151</v>
          </cell>
          <cell r="H359">
            <v>202</v>
          </cell>
          <cell r="I359" t="str">
            <v>001</v>
          </cell>
        </row>
        <row r="360">
          <cell r="A360" t="str">
            <v>.4430.156</v>
          </cell>
          <cell r="B360" t="str">
            <v>4430</v>
          </cell>
          <cell r="C360" t="str">
            <v>156</v>
          </cell>
          <cell r="D360" t="str">
            <v>ST Loan/P SDL</v>
          </cell>
          <cell r="F360">
            <v>8</v>
          </cell>
          <cell r="G360" t="str">
            <v>.4430.156</v>
          </cell>
          <cell r="H360">
            <v>202</v>
          </cell>
          <cell r="I360" t="str">
            <v>001</v>
          </cell>
        </row>
        <row r="361">
          <cell r="A361" t="str">
            <v>.4430.162</v>
          </cell>
          <cell r="B361" t="str">
            <v>4430</v>
          </cell>
          <cell r="C361" t="str">
            <v>162</v>
          </cell>
          <cell r="D361" t="str">
            <v>ST Loan/P LV Brazil</v>
          </cell>
          <cell r="F361">
            <v>8</v>
          </cell>
          <cell r="G361" t="str">
            <v>.4430.162</v>
          </cell>
          <cell r="H361">
            <v>202</v>
          </cell>
          <cell r="I361" t="str">
            <v>001</v>
          </cell>
        </row>
        <row r="362">
          <cell r="A362" t="str">
            <v>.4430.164</v>
          </cell>
          <cell r="B362" t="str">
            <v>4430</v>
          </cell>
          <cell r="C362" t="str">
            <v>164</v>
          </cell>
          <cell r="D362" t="str">
            <v>ST Loan/P LV Mexico</v>
          </cell>
          <cell r="F362">
            <v>8</v>
          </cell>
          <cell r="G362" t="str">
            <v>.4430.164</v>
          </cell>
          <cell r="H362">
            <v>202</v>
          </cell>
          <cell r="I362" t="str">
            <v>001</v>
          </cell>
        </row>
        <row r="363">
          <cell r="A363" t="str">
            <v>.4430.166</v>
          </cell>
          <cell r="B363" t="str">
            <v>4430</v>
          </cell>
          <cell r="C363" t="str">
            <v>166</v>
          </cell>
          <cell r="D363" t="str">
            <v>ST Loan/P LV Chile</v>
          </cell>
          <cell r="F363">
            <v>8</v>
          </cell>
          <cell r="G363" t="str">
            <v>.4430.166</v>
          </cell>
          <cell r="H363">
            <v>202</v>
          </cell>
          <cell r="I363" t="str">
            <v>001</v>
          </cell>
        </row>
        <row r="364">
          <cell r="A364" t="str">
            <v>.4430.190</v>
          </cell>
          <cell r="B364" t="str">
            <v>4430</v>
          </cell>
          <cell r="C364" t="str">
            <v>190</v>
          </cell>
          <cell r="D364" t="str">
            <v>ST Loan/P LV Argentina</v>
          </cell>
          <cell r="F364">
            <v>8</v>
          </cell>
          <cell r="G364" t="str">
            <v>.4430.190</v>
          </cell>
          <cell r="H364">
            <v>202</v>
          </cell>
          <cell r="I364" t="str">
            <v>001</v>
          </cell>
        </row>
        <row r="365">
          <cell r="A365" t="str">
            <v>.4430.192</v>
          </cell>
          <cell r="B365" t="str">
            <v>4430</v>
          </cell>
          <cell r="C365" t="str">
            <v>192</v>
          </cell>
          <cell r="D365" t="str">
            <v>ST Loan/P LV Colombia</v>
          </cell>
          <cell r="F365">
            <v>8</v>
          </cell>
          <cell r="G365" t="str">
            <v>.4430.192</v>
          </cell>
          <cell r="H365">
            <v>202</v>
          </cell>
          <cell r="I365" t="str">
            <v>001</v>
          </cell>
        </row>
        <row r="366">
          <cell r="A366" t="str">
            <v>.4430.194</v>
          </cell>
          <cell r="B366" t="str">
            <v>4430</v>
          </cell>
          <cell r="C366" t="str">
            <v>194</v>
          </cell>
          <cell r="D366" t="str">
            <v>ST Loan/P LV Venezuela</v>
          </cell>
          <cell r="F366">
            <v>8</v>
          </cell>
          <cell r="G366" t="str">
            <v>.4430.194</v>
          </cell>
          <cell r="H366">
            <v>202</v>
          </cell>
          <cell r="I366" t="str">
            <v>001</v>
          </cell>
        </row>
        <row r="367">
          <cell r="A367" t="str">
            <v>.4430.342</v>
          </cell>
          <cell r="B367" t="str">
            <v>4430</v>
          </cell>
          <cell r="C367" t="str">
            <v>342</v>
          </cell>
          <cell r="D367" t="str">
            <v>ST Loan/P Serrano</v>
          </cell>
          <cell r="F367">
            <v>8</v>
          </cell>
          <cell r="G367" t="str">
            <v>.4430.342</v>
          </cell>
          <cell r="H367">
            <v>202</v>
          </cell>
          <cell r="I367" t="str">
            <v>001</v>
          </cell>
        </row>
        <row r="368">
          <cell r="A368" t="str">
            <v>.4430.712</v>
          </cell>
          <cell r="B368" t="str">
            <v>4430</v>
          </cell>
          <cell r="C368" t="str">
            <v>712</v>
          </cell>
          <cell r="D368" t="str">
            <v>ST Loan/P Pink Ltd.</v>
          </cell>
          <cell r="F368">
            <v>8</v>
          </cell>
          <cell r="G368" t="str">
            <v>.4430.712</v>
          </cell>
          <cell r="H368">
            <v>202</v>
          </cell>
          <cell r="I368" t="str">
            <v>001</v>
          </cell>
        </row>
        <row r="369">
          <cell r="A369" t="str">
            <v>.4430.750</v>
          </cell>
          <cell r="B369" t="str">
            <v>4430</v>
          </cell>
          <cell r="C369" t="str">
            <v>750</v>
          </cell>
          <cell r="D369" t="str">
            <v>ST Loan/P MJ Int'l</v>
          </cell>
          <cell r="F369">
            <v>8</v>
          </cell>
          <cell r="G369" t="str">
            <v>.4430.750</v>
          </cell>
          <cell r="H369">
            <v>202</v>
          </cell>
          <cell r="I369" t="str">
            <v>001</v>
          </cell>
        </row>
        <row r="370">
          <cell r="A370" t="str">
            <v>.4430.751</v>
          </cell>
          <cell r="B370" t="str">
            <v>4430</v>
          </cell>
          <cell r="C370" t="str">
            <v>751</v>
          </cell>
          <cell r="D370" t="str">
            <v>ST Loan/P MJ Inc.</v>
          </cell>
          <cell r="F370">
            <v>8</v>
          </cell>
          <cell r="G370" t="str">
            <v>.4430.751</v>
          </cell>
          <cell r="H370">
            <v>202</v>
          </cell>
          <cell r="I370" t="str">
            <v>001</v>
          </cell>
        </row>
        <row r="371">
          <cell r="A371" t="str">
            <v>.4430.752</v>
          </cell>
          <cell r="B371" t="str">
            <v>4430</v>
          </cell>
          <cell r="C371" t="str">
            <v>752</v>
          </cell>
          <cell r="D371" t="str">
            <v>ST Loan/P MJ Trademark</v>
          </cell>
          <cell r="F371">
            <v>8</v>
          </cell>
          <cell r="G371" t="str">
            <v>.4430.752</v>
          </cell>
          <cell r="H371">
            <v>202</v>
          </cell>
          <cell r="I371" t="str">
            <v>001</v>
          </cell>
        </row>
        <row r="372">
          <cell r="A372" t="str">
            <v>.4430.9075</v>
          </cell>
          <cell r="B372" t="str">
            <v>4430</v>
          </cell>
          <cell r="C372" t="str">
            <v>9075</v>
          </cell>
          <cell r="D372" t="str">
            <v>ST Loan/P Starre</v>
          </cell>
          <cell r="F372">
            <v>8</v>
          </cell>
          <cell r="G372" t="str">
            <v>.4430.9075</v>
          </cell>
          <cell r="H372">
            <v>202</v>
          </cell>
          <cell r="I372" t="str">
            <v>001</v>
          </cell>
        </row>
        <row r="373">
          <cell r="A373" t="str">
            <v>.4430.9345</v>
          </cell>
          <cell r="B373" t="str">
            <v>4430</v>
          </cell>
          <cell r="C373" t="str">
            <v>9345</v>
          </cell>
          <cell r="D373" t="str">
            <v>ST Loan/P 1896</v>
          </cell>
          <cell r="F373">
            <v>8</v>
          </cell>
          <cell r="G373" t="str">
            <v>.4430.9345</v>
          </cell>
          <cell r="H373">
            <v>202</v>
          </cell>
          <cell r="I373" t="str">
            <v>001</v>
          </cell>
        </row>
        <row r="374">
          <cell r="A374" t="str">
            <v>.4430.9349</v>
          </cell>
          <cell r="B374" t="str">
            <v>4430</v>
          </cell>
          <cell r="C374" t="str">
            <v>9349</v>
          </cell>
          <cell r="D374" t="str">
            <v>ST Loan/P LV Finance</v>
          </cell>
          <cell r="F374">
            <v>8</v>
          </cell>
          <cell r="G374" t="str">
            <v>.4430.9349</v>
          </cell>
          <cell r="H374">
            <v>202</v>
          </cell>
          <cell r="I374" t="str">
            <v>001</v>
          </cell>
        </row>
        <row r="375">
          <cell r="A375" t="str">
            <v>.4430.966</v>
          </cell>
          <cell r="B375" t="str">
            <v>4430</v>
          </cell>
          <cell r="C375" t="str">
            <v>966</v>
          </cell>
          <cell r="D375" t="str">
            <v>ST Loan/P LVMH</v>
          </cell>
          <cell r="F375">
            <v>8</v>
          </cell>
          <cell r="G375" t="str">
            <v>.4430.966</v>
          </cell>
          <cell r="H375">
            <v>202</v>
          </cell>
          <cell r="I375" t="str">
            <v>001</v>
          </cell>
        </row>
        <row r="376">
          <cell r="A376" t="str">
            <v>.4430.9668</v>
          </cell>
          <cell r="B376" t="str">
            <v>4430</v>
          </cell>
          <cell r="C376" t="str">
            <v>9668</v>
          </cell>
          <cell r="D376" t="str">
            <v>ST Loan/P LVMH</v>
          </cell>
          <cell r="F376">
            <v>8</v>
          </cell>
          <cell r="G376" t="str">
            <v>.4430.9668</v>
          </cell>
          <cell r="H376">
            <v>202</v>
          </cell>
          <cell r="I376" t="str">
            <v>001</v>
          </cell>
        </row>
        <row r="377">
          <cell r="A377" t="str">
            <v>.4430.999</v>
          </cell>
          <cell r="B377" t="str">
            <v>4430</v>
          </cell>
          <cell r="C377" t="str">
            <v>999</v>
          </cell>
          <cell r="D377" t="str">
            <v>ST Loan/P E@Web</v>
          </cell>
          <cell r="F377">
            <v>8</v>
          </cell>
          <cell r="G377" t="str">
            <v>.4430.999</v>
          </cell>
          <cell r="H377">
            <v>202</v>
          </cell>
          <cell r="I377" t="str">
            <v>001</v>
          </cell>
        </row>
        <row r="378">
          <cell r="A378" t="str">
            <v>.4430.9994</v>
          </cell>
          <cell r="B378" t="str">
            <v>4430</v>
          </cell>
          <cell r="C378" t="str">
            <v>9994</v>
          </cell>
          <cell r="D378" t="str">
            <v>ST Loan/P E@Web</v>
          </cell>
          <cell r="F378">
            <v>8</v>
          </cell>
          <cell r="G378" t="str">
            <v>.4430.9994</v>
          </cell>
          <cell r="H378">
            <v>202</v>
          </cell>
          <cell r="I378" t="str">
            <v>001</v>
          </cell>
        </row>
        <row r="379">
          <cell r="A379" t="str">
            <v>.4440.999</v>
          </cell>
          <cell r="B379" t="str">
            <v>4440</v>
          </cell>
          <cell r="C379" t="str">
            <v>999</v>
          </cell>
          <cell r="D379" t="str">
            <v>ST Debt/Loans Other</v>
          </cell>
          <cell r="F379">
            <v>8</v>
          </cell>
          <cell r="G379" t="str">
            <v>.4440.999</v>
          </cell>
          <cell r="H379">
            <v>202</v>
          </cell>
          <cell r="I379" t="str">
            <v>001</v>
          </cell>
        </row>
        <row r="380">
          <cell r="A380" t="str">
            <v>.4830.966</v>
          </cell>
          <cell r="B380" t="str">
            <v>4830</v>
          </cell>
          <cell r="C380" t="str">
            <v>966</v>
          </cell>
          <cell r="D380" t="str">
            <v>Interest/P LVMH Inc.</v>
          </cell>
          <cell r="F380">
            <v>7</v>
          </cell>
          <cell r="G380" t="str">
            <v>.4830.966</v>
          </cell>
          <cell r="H380">
            <v>202</v>
          </cell>
          <cell r="I380" t="str">
            <v>001</v>
          </cell>
        </row>
        <row r="381">
          <cell r="A381" t="str">
            <v>.4830.9349</v>
          </cell>
          <cell r="B381" t="str">
            <v>4830</v>
          </cell>
          <cell r="C381" t="str">
            <v>9349</v>
          </cell>
          <cell r="D381" t="str">
            <v>Interest/P LV Finance</v>
          </cell>
          <cell r="F381">
            <v>7</v>
          </cell>
          <cell r="G381" t="str">
            <v>.4830.9349</v>
          </cell>
          <cell r="H381">
            <v>202</v>
          </cell>
          <cell r="I381" t="str">
            <v>001</v>
          </cell>
        </row>
        <row r="382">
          <cell r="A382" t="str">
            <v>.4830.9668</v>
          </cell>
          <cell r="B382" t="str">
            <v>4830</v>
          </cell>
          <cell r="C382" t="str">
            <v>9668</v>
          </cell>
          <cell r="D382" t="str">
            <v>Interest/P LVMH Inc.</v>
          </cell>
          <cell r="F382">
            <v>7</v>
          </cell>
          <cell r="G382" t="str">
            <v>.4830.9668</v>
          </cell>
          <cell r="H382">
            <v>202</v>
          </cell>
          <cell r="I382" t="str">
            <v>001</v>
          </cell>
        </row>
        <row r="383">
          <cell r="A383" t="str">
            <v>.4880.750</v>
          </cell>
          <cell r="B383" t="str">
            <v>4880</v>
          </cell>
          <cell r="C383" t="str">
            <v>750</v>
          </cell>
          <cell r="D383" t="str">
            <v>Minority Int./P MJ Int'l</v>
          </cell>
          <cell r="F383">
            <v>7</v>
          </cell>
          <cell r="G383" t="str">
            <v>.4880.750</v>
          </cell>
          <cell r="H383">
            <v>202</v>
          </cell>
          <cell r="I383" t="str">
            <v>001</v>
          </cell>
        </row>
        <row r="384">
          <cell r="A384" t="str">
            <v>.4880.990</v>
          </cell>
          <cell r="B384" t="str">
            <v>4880</v>
          </cell>
          <cell r="C384" t="str">
            <v>990</v>
          </cell>
          <cell r="D384" t="str">
            <v>Guaranty Deposit</v>
          </cell>
          <cell r="F384">
            <v>7</v>
          </cell>
          <cell r="G384" t="str">
            <v>.4880.990</v>
          </cell>
          <cell r="H384">
            <v>202</v>
          </cell>
          <cell r="I384" t="str">
            <v>001</v>
          </cell>
        </row>
        <row r="385">
          <cell r="A385" t="str">
            <v>.4880.991</v>
          </cell>
          <cell r="B385" t="str">
            <v>4880</v>
          </cell>
          <cell r="C385" t="str">
            <v>991</v>
          </cell>
          <cell r="D385" t="str">
            <v>Minority Int./P-Other</v>
          </cell>
          <cell r="F385">
            <v>7</v>
          </cell>
          <cell r="G385" t="str">
            <v>.4880.991</v>
          </cell>
          <cell r="H385">
            <v>202</v>
          </cell>
          <cell r="I385" t="str">
            <v>001</v>
          </cell>
        </row>
        <row r="386">
          <cell r="A386" t="str">
            <v>.4770.070</v>
          </cell>
          <cell r="B386" t="str">
            <v>4770</v>
          </cell>
          <cell r="C386" t="str">
            <v>070</v>
          </cell>
          <cell r="D386" t="str">
            <v>Accrued Prof. Fees</v>
          </cell>
          <cell r="F386">
            <v>7</v>
          </cell>
          <cell r="G386" t="str">
            <v>.4770.070</v>
          </cell>
          <cell r="H386">
            <v>204</v>
          </cell>
          <cell r="I386" t="str">
            <v>001</v>
          </cell>
        </row>
        <row r="387">
          <cell r="A387" t="str">
            <v>.4770.071</v>
          </cell>
          <cell r="B387" t="str">
            <v>4770</v>
          </cell>
          <cell r="C387" t="str">
            <v>071</v>
          </cell>
          <cell r="D387" t="str">
            <v>Accrued Legal</v>
          </cell>
          <cell r="F387">
            <v>7</v>
          </cell>
          <cell r="G387" t="str">
            <v>.4770.071</v>
          </cell>
          <cell r="H387">
            <v>204</v>
          </cell>
          <cell r="I387" t="str">
            <v>001</v>
          </cell>
        </row>
        <row r="388">
          <cell r="A388" t="str">
            <v>.4770.072</v>
          </cell>
          <cell r="B388" t="str">
            <v>4770</v>
          </cell>
          <cell r="C388" t="str">
            <v>072</v>
          </cell>
          <cell r="D388" t="str">
            <v>Accrued Consulting</v>
          </cell>
          <cell r="F388">
            <v>7</v>
          </cell>
          <cell r="G388" t="str">
            <v>.4770.072</v>
          </cell>
          <cell r="H388">
            <v>204</v>
          </cell>
          <cell r="I388" t="str">
            <v>001</v>
          </cell>
        </row>
        <row r="389">
          <cell r="A389" t="str">
            <v>.4770.950</v>
          </cell>
          <cell r="B389" t="str">
            <v>4770</v>
          </cell>
          <cell r="C389" t="str">
            <v>950</v>
          </cell>
          <cell r="D389" t="str">
            <v>AP Offset</v>
          </cell>
          <cell r="F389">
            <v>7</v>
          </cell>
          <cell r="G389" t="str">
            <v>.4770.950</v>
          </cell>
          <cell r="H389">
            <v>204</v>
          </cell>
          <cell r="I389" t="str">
            <v>001</v>
          </cell>
        </row>
        <row r="390">
          <cell r="A390" t="str">
            <v>.4730.010</v>
          </cell>
          <cell r="B390" t="str">
            <v>4730</v>
          </cell>
          <cell r="C390" t="str">
            <v>010</v>
          </cell>
          <cell r="D390" t="str">
            <v>Sales Royalty Payable</v>
          </cell>
          <cell r="F390">
            <v>7</v>
          </cell>
          <cell r="G390" t="str">
            <v>.4730.010</v>
          </cell>
          <cell r="H390">
            <v>204</v>
          </cell>
          <cell r="I390" t="str">
            <v>002</v>
          </cell>
        </row>
        <row r="391">
          <cell r="A391" t="str">
            <v>.4730.020</v>
          </cell>
          <cell r="B391" t="str">
            <v>4730</v>
          </cell>
          <cell r="C391" t="str">
            <v>020</v>
          </cell>
          <cell r="D391" t="str">
            <v>License Royalty Payable</v>
          </cell>
          <cell r="F391">
            <v>7</v>
          </cell>
          <cell r="G391" t="str">
            <v>.4730.020</v>
          </cell>
          <cell r="H391">
            <v>204</v>
          </cell>
          <cell r="I391" t="str">
            <v>002</v>
          </cell>
        </row>
        <row r="392">
          <cell r="A392" t="str">
            <v>.4741.200</v>
          </cell>
          <cell r="B392" t="str">
            <v>4741</v>
          </cell>
          <cell r="C392" t="str">
            <v>200</v>
          </cell>
          <cell r="D392" t="str">
            <v>Accrued Health Ins</v>
          </cell>
          <cell r="F392">
            <v>7</v>
          </cell>
          <cell r="G392" t="str">
            <v>.4741.200</v>
          </cell>
          <cell r="H392">
            <v>204</v>
          </cell>
          <cell r="I392" t="str">
            <v>002</v>
          </cell>
        </row>
        <row r="393">
          <cell r="A393" t="str">
            <v>.4741.210</v>
          </cell>
          <cell r="B393" t="str">
            <v>4741</v>
          </cell>
          <cell r="C393" t="str">
            <v>210</v>
          </cell>
          <cell r="D393" t="str">
            <v>Accrued Woker's Comp</v>
          </cell>
          <cell r="F393">
            <v>7</v>
          </cell>
          <cell r="G393" t="str">
            <v>.4741.210</v>
          </cell>
          <cell r="H393">
            <v>204</v>
          </cell>
          <cell r="I393" t="str">
            <v>002</v>
          </cell>
        </row>
        <row r="394">
          <cell r="A394" t="str">
            <v>.4741.220</v>
          </cell>
          <cell r="B394" t="str">
            <v>4741</v>
          </cell>
          <cell r="C394" t="str">
            <v>220</v>
          </cell>
          <cell r="D394" t="str">
            <v>Accrued Fringe Banefits</v>
          </cell>
          <cell r="F394">
            <v>7</v>
          </cell>
          <cell r="G394" t="str">
            <v>.4741.220</v>
          </cell>
          <cell r="H394">
            <v>204</v>
          </cell>
          <cell r="I394" t="str">
            <v>002</v>
          </cell>
        </row>
        <row r="395">
          <cell r="A395" t="str">
            <v>.4741.230</v>
          </cell>
          <cell r="B395" t="str">
            <v>4741</v>
          </cell>
          <cell r="C395" t="str">
            <v>230</v>
          </cell>
          <cell r="D395" t="str">
            <v>Accrued Group Insurance</v>
          </cell>
          <cell r="F395">
            <v>7</v>
          </cell>
          <cell r="G395" t="str">
            <v>.4741.230</v>
          </cell>
          <cell r="H395">
            <v>204</v>
          </cell>
          <cell r="I395" t="str">
            <v>002</v>
          </cell>
        </row>
        <row r="396">
          <cell r="A396" t="str">
            <v>.4770.090</v>
          </cell>
          <cell r="B396" t="str">
            <v>4770</v>
          </cell>
          <cell r="C396" t="str">
            <v>090</v>
          </cell>
          <cell r="D396" t="str">
            <v>Gift Certificate</v>
          </cell>
          <cell r="F396">
            <v>7</v>
          </cell>
          <cell r="G396" t="str">
            <v>.4770.090</v>
          </cell>
          <cell r="H396">
            <v>204</v>
          </cell>
          <cell r="I396" t="str">
            <v>004</v>
          </cell>
        </row>
        <row r="397">
          <cell r="A397" t="str">
            <v>.4770.050</v>
          </cell>
          <cell r="B397" t="str">
            <v>4770</v>
          </cell>
          <cell r="C397" t="str">
            <v>050</v>
          </cell>
          <cell r="D397" t="str">
            <v>Accrued Rent</v>
          </cell>
          <cell r="F397">
            <v>7</v>
          </cell>
          <cell r="G397" t="str">
            <v>.4770.050</v>
          </cell>
          <cell r="H397">
            <v>204</v>
          </cell>
          <cell r="I397" t="str">
            <v>005</v>
          </cell>
        </row>
        <row r="398">
          <cell r="A398" t="str">
            <v>.4741.060</v>
          </cell>
          <cell r="B398" t="str">
            <v>4741</v>
          </cell>
          <cell r="C398" t="str">
            <v>060</v>
          </cell>
          <cell r="D398" t="str">
            <v>Accrued Bonus</v>
          </cell>
          <cell r="F398">
            <v>7</v>
          </cell>
          <cell r="G398" t="str">
            <v>.4741.060</v>
          </cell>
          <cell r="H398">
            <v>204</v>
          </cell>
          <cell r="I398" t="str">
            <v>008</v>
          </cell>
        </row>
        <row r="399">
          <cell r="A399" t="str">
            <v>.4741.061</v>
          </cell>
          <cell r="B399" t="str">
            <v>4741</v>
          </cell>
          <cell r="C399" t="str">
            <v>061</v>
          </cell>
          <cell r="D399" t="str">
            <v>Accrued KMIP Bonus</v>
          </cell>
          <cell r="F399">
            <v>7</v>
          </cell>
          <cell r="G399" t="str">
            <v>.4741.061</v>
          </cell>
          <cell r="H399">
            <v>204</v>
          </cell>
          <cell r="I399" t="str">
            <v>008</v>
          </cell>
        </row>
        <row r="400">
          <cell r="A400" t="str">
            <v>.4741.062</v>
          </cell>
          <cell r="B400" t="str">
            <v>4741</v>
          </cell>
          <cell r="C400" t="str">
            <v>062</v>
          </cell>
          <cell r="D400" t="str">
            <v>Accrued LTIP Bonus</v>
          </cell>
          <cell r="F400">
            <v>7</v>
          </cell>
          <cell r="G400" t="str">
            <v>.4741.062</v>
          </cell>
          <cell r="H400">
            <v>204</v>
          </cell>
          <cell r="I400" t="str">
            <v>008</v>
          </cell>
        </row>
        <row r="401">
          <cell r="A401" t="str">
            <v>.4741.063</v>
          </cell>
          <cell r="B401" t="str">
            <v>4741</v>
          </cell>
          <cell r="C401" t="str">
            <v>063</v>
          </cell>
          <cell r="D401" t="str">
            <v>Accrued SMIP Bonus</v>
          </cell>
          <cell r="F401">
            <v>7</v>
          </cell>
          <cell r="G401" t="str">
            <v>.4741.063</v>
          </cell>
          <cell r="H401">
            <v>204</v>
          </cell>
          <cell r="I401" t="str">
            <v>008</v>
          </cell>
        </row>
        <row r="402">
          <cell r="A402" t="str">
            <v>.4741.064</v>
          </cell>
          <cell r="B402" t="str">
            <v>4741</v>
          </cell>
          <cell r="C402" t="str">
            <v>064</v>
          </cell>
          <cell r="D402" t="str">
            <v>Accrued Other Bonus</v>
          </cell>
          <cell r="F402">
            <v>7</v>
          </cell>
          <cell r="G402" t="str">
            <v>.4741.064</v>
          </cell>
          <cell r="H402">
            <v>204</v>
          </cell>
          <cell r="I402" t="str">
            <v>008</v>
          </cell>
        </row>
        <row r="403">
          <cell r="A403" t="str">
            <v>.4741.100</v>
          </cell>
          <cell r="B403" t="str">
            <v>4741</v>
          </cell>
          <cell r="C403" t="str">
            <v>100</v>
          </cell>
          <cell r="D403" t="str">
            <v>Accrued SUTA</v>
          </cell>
          <cell r="F403">
            <v>7</v>
          </cell>
          <cell r="G403" t="str">
            <v>.4741.100</v>
          </cell>
          <cell r="H403">
            <v>204</v>
          </cell>
          <cell r="I403" t="str">
            <v>008</v>
          </cell>
        </row>
        <row r="404">
          <cell r="A404" t="str">
            <v>.4741.110</v>
          </cell>
          <cell r="B404" t="str">
            <v>4741</v>
          </cell>
          <cell r="C404" t="str">
            <v>110</v>
          </cell>
          <cell r="D404" t="str">
            <v>Accrued FUTA</v>
          </cell>
          <cell r="F404">
            <v>7</v>
          </cell>
          <cell r="G404" t="str">
            <v>.4741.110</v>
          </cell>
          <cell r="H404">
            <v>204</v>
          </cell>
          <cell r="I404" t="str">
            <v>008</v>
          </cell>
        </row>
        <row r="405">
          <cell r="A405" t="str">
            <v>.4715.010</v>
          </cell>
          <cell r="B405" t="str">
            <v>4715</v>
          </cell>
          <cell r="C405" t="str">
            <v>010</v>
          </cell>
          <cell r="D405" t="str">
            <v>401K Payable</v>
          </cell>
          <cell r="F405">
            <v>8</v>
          </cell>
          <cell r="G405" t="str">
            <v>.4715.010</v>
          </cell>
          <cell r="H405">
            <v>204</v>
          </cell>
          <cell r="I405" t="str">
            <v>009</v>
          </cell>
        </row>
        <row r="406">
          <cell r="A406" t="str">
            <v>.4715.020</v>
          </cell>
          <cell r="B406" t="str">
            <v>4715</v>
          </cell>
          <cell r="C406" t="str">
            <v>020</v>
          </cell>
          <cell r="D406" t="str">
            <v>401K Withholdings</v>
          </cell>
          <cell r="F406">
            <v>8</v>
          </cell>
          <cell r="G406" t="str">
            <v>.4715.020</v>
          </cell>
          <cell r="H406">
            <v>204</v>
          </cell>
          <cell r="I406" t="str">
            <v>009</v>
          </cell>
        </row>
        <row r="407">
          <cell r="A407" t="str">
            <v>.4715.030</v>
          </cell>
          <cell r="B407" t="str">
            <v>4715</v>
          </cell>
          <cell r="C407" t="str">
            <v>030</v>
          </cell>
          <cell r="D407" t="str">
            <v>401K Matching</v>
          </cell>
          <cell r="F407">
            <v>8</v>
          </cell>
          <cell r="G407" t="str">
            <v>.4715.030</v>
          </cell>
          <cell r="H407">
            <v>204</v>
          </cell>
          <cell r="I407" t="str">
            <v>009</v>
          </cell>
        </row>
        <row r="408">
          <cell r="A408" t="str">
            <v>.4715.040</v>
          </cell>
          <cell r="B408" t="str">
            <v>4715</v>
          </cell>
          <cell r="C408" t="str">
            <v>040</v>
          </cell>
          <cell r="D408" t="str">
            <v>Pension Plan Payable</v>
          </cell>
          <cell r="F408">
            <v>8</v>
          </cell>
          <cell r="G408" t="str">
            <v>.4715.040</v>
          </cell>
          <cell r="H408">
            <v>204</v>
          </cell>
          <cell r="I408" t="str">
            <v>009</v>
          </cell>
        </row>
        <row r="409">
          <cell r="A409" t="str">
            <v>.4741.240</v>
          </cell>
          <cell r="B409" t="str">
            <v>4741</v>
          </cell>
          <cell r="C409" t="str">
            <v>240</v>
          </cell>
          <cell r="D409" t="str">
            <v>Accrued Pension</v>
          </cell>
          <cell r="F409">
            <v>7</v>
          </cell>
          <cell r="G409" t="str">
            <v>.4741.240</v>
          </cell>
          <cell r="H409">
            <v>204</v>
          </cell>
          <cell r="I409" t="str">
            <v>009</v>
          </cell>
        </row>
        <row r="410">
          <cell r="A410" t="str">
            <v>.4741.250</v>
          </cell>
          <cell r="B410" t="str">
            <v>4741</v>
          </cell>
          <cell r="C410" t="str">
            <v>250</v>
          </cell>
          <cell r="D410" t="str">
            <v>Accrued Benefits</v>
          </cell>
          <cell r="F410">
            <v>7</v>
          </cell>
          <cell r="G410" t="str">
            <v>.4741.250</v>
          </cell>
          <cell r="H410">
            <v>204</v>
          </cell>
          <cell r="I410" t="str">
            <v>009</v>
          </cell>
        </row>
        <row r="411">
          <cell r="A411" t="str">
            <v>.4741.010</v>
          </cell>
          <cell r="B411" t="str">
            <v>4741</v>
          </cell>
          <cell r="C411" t="str">
            <v>010</v>
          </cell>
          <cell r="D411" t="str">
            <v>Accrued Salaries</v>
          </cell>
          <cell r="F411">
            <v>7</v>
          </cell>
          <cell r="G411" t="str">
            <v>.4741.010</v>
          </cell>
          <cell r="H411">
            <v>204</v>
          </cell>
          <cell r="I411" t="str">
            <v>011</v>
          </cell>
        </row>
        <row r="412">
          <cell r="A412" t="str">
            <v>.4741.020</v>
          </cell>
          <cell r="B412" t="str">
            <v>4741</v>
          </cell>
          <cell r="C412" t="str">
            <v>020</v>
          </cell>
          <cell r="D412" t="str">
            <v>Accrued Commissions Pay</v>
          </cell>
          <cell r="F412">
            <v>7</v>
          </cell>
          <cell r="G412" t="str">
            <v>.4741.020</v>
          </cell>
          <cell r="H412">
            <v>204</v>
          </cell>
          <cell r="I412" t="str">
            <v>011</v>
          </cell>
        </row>
        <row r="413">
          <cell r="A413" t="str">
            <v>.4741.030</v>
          </cell>
          <cell r="B413" t="str">
            <v>4741</v>
          </cell>
          <cell r="C413" t="str">
            <v>030</v>
          </cell>
          <cell r="D413" t="str">
            <v>Accrued Vacation</v>
          </cell>
          <cell r="F413">
            <v>7</v>
          </cell>
          <cell r="G413" t="str">
            <v>.4741.030</v>
          </cell>
          <cell r="H413">
            <v>204</v>
          </cell>
          <cell r="I413" t="str">
            <v>011</v>
          </cell>
        </row>
        <row r="414">
          <cell r="A414" t="str">
            <v>.4741.035</v>
          </cell>
          <cell r="B414" t="str">
            <v>4741</v>
          </cell>
          <cell r="C414" t="str">
            <v>035</v>
          </cell>
          <cell r="D414" t="str">
            <v>Accrued Holiday</v>
          </cell>
          <cell r="F414">
            <v>7</v>
          </cell>
          <cell r="G414" t="str">
            <v>.4741.035</v>
          </cell>
          <cell r="H414">
            <v>204</v>
          </cell>
          <cell r="I414" t="str">
            <v>011</v>
          </cell>
        </row>
        <row r="415">
          <cell r="A415" t="str">
            <v>.4741.040</v>
          </cell>
          <cell r="B415" t="str">
            <v>4741</v>
          </cell>
          <cell r="C415" t="str">
            <v>040</v>
          </cell>
          <cell r="D415" t="str">
            <v>Accrued Severance</v>
          </cell>
          <cell r="F415">
            <v>7</v>
          </cell>
          <cell r="G415" t="str">
            <v>.4741.040</v>
          </cell>
          <cell r="H415">
            <v>204</v>
          </cell>
          <cell r="I415" t="str">
            <v>011</v>
          </cell>
        </row>
        <row r="416">
          <cell r="A416" t="str">
            <v>.4741.050</v>
          </cell>
          <cell r="B416" t="str">
            <v>4741</v>
          </cell>
          <cell r="C416" t="str">
            <v>050</v>
          </cell>
          <cell r="D416" t="str">
            <v>Retention Payable</v>
          </cell>
          <cell r="F416">
            <v>7</v>
          </cell>
          <cell r="G416" t="str">
            <v>.4741.050</v>
          </cell>
          <cell r="H416">
            <v>204</v>
          </cell>
          <cell r="I416" t="str">
            <v>011</v>
          </cell>
        </row>
        <row r="417">
          <cell r="A417" t="str">
            <v>.4770.060</v>
          </cell>
          <cell r="B417" t="str">
            <v>4770</v>
          </cell>
          <cell r="C417" t="str">
            <v>060</v>
          </cell>
          <cell r="D417" t="str">
            <v>Accrued Communication</v>
          </cell>
          <cell r="F417">
            <v>7</v>
          </cell>
          <cell r="G417" t="str">
            <v>.4770.060</v>
          </cell>
          <cell r="H417">
            <v>204</v>
          </cell>
          <cell r="I417" t="str">
            <v>012</v>
          </cell>
        </row>
        <row r="418">
          <cell r="A418" t="str">
            <v>.4770.080</v>
          </cell>
          <cell r="B418" t="str">
            <v>4770</v>
          </cell>
          <cell r="C418" t="str">
            <v>080</v>
          </cell>
          <cell r="D418" t="str">
            <v>Accrued Add on Costs</v>
          </cell>
          <cell r="F418">
            <v>7</v>
          </cell>
          <cell r="G418" t="str">
            <v>.4770.080</v>
          </cell>
          <cell r="H418">
            <v>204</v>
          </cell>
          <cell r="I418" t="str">
            <v>012</v>
          </cell>
        </row>
        <row r="419">
          <cell r="A419" t="str">
            <v>.4770.100</v>
          </cell>
          <cell r="B419" t="str">
            <v>4770</v>
          </cell>
          <cell r="C419" t="str">
            <v>100</v>
          </cell>
          <cell r="D419" t="str">
            <v>Layaways</v>
          </cell>
          <cell r="F419">
            <v>7</v>
          </cell>
          <cell r="G419" t="str">
            <v>.4770.100</v>
          </cell>
          <cell r="H419">
            <v>204</v>
          </cell>
          <cell r="I419" t="str">
            <v>012</v>
          </cell>
        </row>
        <row r="420">
          <cell r="A420" t="str">
            <v>.4770.110</v>
          </cell>
          <cell r="B420" t="str">
            <v>4770</v>
          </cell>
          <cell r="C420" t="str">
            <v>110</v>
          </cell>
          <cell r="D420" t="str">
            <v>Customer Credits</v>
          </cell>
          <cell r="F420">
            <v>7</v>
          </cell>
          <cell r="G420" t="str">
            <v>.4770.110</v>
          </cell>
          <cell r="H420">
            <v>204</v>
          </cell>
          <cell r="I420" t="str">
            <v>012</v>
          </cell>
        </row>
        <row r="421">
          <cell r="A421" t="str">
            <v>.4770.120</v>
          </cell>
          <cell r="B421" t="str">
            <v>4770</v>
          </cell>
          <cell r="C421" t="str">
            <v>120</v>
          </cell>
          <cell r="D421" t="str">
            <v>Customer Deposits</v>
          </cell>
          <cell r="F421">
            <v>7</v>
          </cell>
          <cell r="G421" t="str">
            <v>.4770.120</v>
          </cell>
          <cell r="H421">
            <v>204</v>
          </cell>
          <cell r="I421" t="str">
            <v>012</v>
          </cell>
        </row>
        <row r="422">
          <cell r="A422" t="str">
            <v>.4770.130</v>
          </cell>
          <cell r="B422" t="str">
            <v>4770</v>
          </cell>
          <cell r="C422" t="str">
            <v>130</v>
          </cell>
          <cell r="D422" t="str">
            <v>Customer Check Refunds</v>
          </cell>
          <cell r="F422">
            <v>7</v>
          </cell>
          <cell r="G422" t="str">
            <v>.4770.130</v>
          </cell>
          <cell r="H422">
            <v>204</v>
          </cell>
          <cell r="I422" t="str">
            <v>012</v>
          </cell>
        </row>
        <row r="423">
          <cell r="A423" t="str">
            <v>.4770.140</v>
          </cell>
          <cell r="B423" t="str">
            <v>4770</v>
          </cell>
          <cell r="C423" t="str">
            <v>140</v>
          </cell>
          <cell r="D423" t="str">
            <v>Commercial Rent Tax/P</v>
          </cell>
          <cell r="F423">
            <v>7</v>
          </cell>
          <cell r="G423" t="str">
            <v>.4770.140</v>
          </cell>
          <cell r="H423">
            <v>204</v>
          </cell>
          <cell r="I423" t="str">
            <v>012</v>
          </cell>
        </row>
        <row r="424">
          <cell r="A424" t="str">
            <v>.4770.999</v>
          </cell>
          <cell r="B424" t="str">
            <v>4770</v>
          </cell>
          <cell r="C424" t="str">
            <v>999</v>
          </cell>
          <cell r="D424" t="str">
            <v>Accrued Other</v>
          </cell>
          <cell r="F424">
            <v>7</v>
          </cell>
          <cell r="G424" t="str">
            <v>.4770.999</v>
          </cell>
          <cell r="H424">
            <v>204</v>
          </cell>
          <cell r="I424" t="str">
            <v>012</v>
          </cell>
        </row>
        <row r="425">
          <cell r="A425" t="str">
            <v>.4890.020</v>
          </cell>
          <cell r="B425" t="str">
            <v>4890</v>
          </cell>
          <cell r="C425" t="str">
            <v>020</v>
          </cell>
          <cell r="D425" t="str">
            <v>ST Deffered Tax State</v>
          </cell>
          <cell r="F425">
            <v>7</v>
          </cell>
          <cell r="G425" t="str">
            <v>.4890.020</v>
          </cell>
          <cell r="H425">
            <v>204</v>
          </cell>
          <cell r="I425" t="str">
            <v>013</v>
          </cell>
        </row>
        <row r="426">
          <cell r="A426" t="str">
            <v>.4930.010</v>
          </cell>
          <cell r="B426" t="str">
            <v>4930</v>
          </cell>
          <cell r="C426" t="str">
            <v>010</v>
          </cell>
          <cell r="D426" t="str">
            <v>Income Tax/P Federal</v>
          </cell>
          <cell r="F426">
            <v>7</v>
          </cell>
          <cell r="G426" t="str">
            <v>.4930.010</v>
          </cell>
          <cell r="H426">
            <v>204</v>
          </cell>
          <cell r="I426" t="str">
            <v>013</v>
          </cell>
        </row>
        <row r="427">
          <cell r="A427" t="str">
            <v>.4745.001</v>
          </cell>
          <cell r="B427" t="str">
            <v>4745</v>
          </cell>
          <cell r="C427" t="str">
            <v>001</v>
          </cell>
          <cell r="D427" t="str">
            <v>Sales Tax -Alabama</v>
          </cell>
          <cell r="F427">
            <v>7</v>
          </cell>
          <cell r="G427" t="str">
            <v>.4745.001</v>
          </cell>
          <cell r="H427">
            <v>204</v>
          </cell>
          <cell r="I427" t="str">
            <v>014</v>
          </cell>
        </row>
        <row r="428">
          <cell r="A428" t="str">
            <v>.4745.002</v>
          </cell>
          <cell r="B428" t="str">
            <v>4745</v>
          </cell>
          <cell r="C428" t="str">
            <v>002</v>
          </cell>
          <cell r="D428" t="str">
            <v>Sales Tax -Alaska</v>
          </cell>
          <cell r="F428">
            <v>7</v>
          </cell>
          <cell r="G428" t="str">
            <v>.4745.002</v>
          </cell>
          <cell r="H428">
            <v>204</v>
          </cell>
          <cell r="I428" t="str">
            <v>014</v>
          </cell>
        </row>
        <row r="429">
          <cell r="A429" t="str">
            <v>.4745.003</v>
          </cell>
          <cell r="B429" t="str">
            <v>4745</v>
          </cell>
          <cell r="C429" t="str">
            <v>003</v>
          </cell>
          <cell r="D429" t="str">
            <v>Sales Tax -Arizona</v>
          </cell>
          <cell r="F429">
            <v>7</v>
          </cell>
          <cell r="G429" t="str">
            <v>.4745.003</v>
          </cell>
          <cell r="H429">
            <v>204</v>
          </cell>
          <cell r="I429" t="str">
            <v>014</v>
          </cell>
        </row>
        <row r="430">
          <cell r="A430" t="str">
            <v>.4745.004</v>
          </cell>
          <cell r="B430" t="str">
            <v>4745</v>
          </cell>
          <cell r="C430" t="str">
            <v>004</v>
          </cell>
          <cell r="D430" t="str">
            <v>Sales Tax -Arkansas</v>
          </cell>
          <cell r="F430">
            <v>7</v>
          </cell>
          <cell r="G430" t="str">
            <v>.4745.004</v>
          </cell>
          <cell r="H430">
            <v>204</v>
          </cell>
          <cell r="I430" t="str">
            <v>014</v>
          </cell>
        </row>
        <row r="431">
          <cell r="A431" t="str">
            <v>.4745.005</v>
          </cell>
          <cell r="B431" t="str">
            <v>4745</v>
          </cell>
          <cell r="C431" t="str">
            <v>005</v>
          </cell>
          <cell r="D431" t="str">
            <v>Sales Tax -California</v>
          </cell>
          <cell r="F431">
            <v>7</v>
          </cell>
          <cell r="G431" t="str">
            <v>.4745.005</v>
          </cell>
          <cell r="H431">
            <v>204</v>
          </cell>
          <cell r="I431" t="str">
            <v>014</v>
          </cell>
        </row>
        <row r="432">
          <cell r="A432" t="str">
            <v>.4745.006</v>
          </cell>
          <cell r="B432" t="str">
            <v>4745</v>
          </cell>
          <cell r="C432" t="str">
            <v>006</v>
          </cell>
          <cell r="D432" t="str">
            <v>Sales Tax -Colorado</v>
          </cell>
          <cell r="F432">
            <v>7</v>
          </cell>
          <cell r="G432" t="str">
            <v>.4745.006</v>
          </cell>
          <cell r="H432">
            <v>204</v>
          </cell>
          <cell r="I432" t="str">
            <v>014</v>
          </cell>
        </row>
        <row r="433">
          <cell r="A433" t="str">
            <v>.4745.007</v>
          </cell>
          <cell r="B433" t="str">
            <v>4745</v>
          </cell>
          <cell r="C433" t="str">
            <v>007</v>
          </cell>
          <cell r="D433" t="str">
            <v>Sales Tax -Connecticut</v>
          </cell>
          <cell r="F433">
            <v>7</v>
          </cell>
          <cell r="G433" t="str">
            <v>.4745.007</v>
          </cell>
          <cell r="H433">
            <v>204</v>
          </cell>
          <cell r="I433" t="str">
            <v>014</v>
          </cell>
        </row>
        <row r="434">
          <cell r="A434" t="str">
            <v>.4745.008</v>
          </cell>
          <cell r="B434" t="str">
            <v>4745</v>
          </cell>
          <cell r="C434" t="str">
            <v>008</v>
          </cell>
          <cell r="D434" t="str">
            <v>Sales Tax -Delaware</v>
          </cell>
          <cell r="F434">
            <v>7</v>
          </cell>
          <cell r="G434" t="str">
            <v>.4745.008</v>
          </cell>
          <cell r="H434">
            <v>204</v>
          </cell>
          <cell r="I434" t="str">
            <v>014</v>
          </cell>
        </row>
        <row r="435">
          <cell r="A435" t="str">
            <v>.4745.009</v>
          </cell>
          <cell r="B435" t="str">
            <v>4745</v>
          </cell>
          <cell r="C435" t="str">
            <v>009</v>
          </cell>
          <cell r="D435" t="str">
            <v>Sales Tax -Florida</v>
          </cell>
          <cell r="F435">
            <v>7</v>
          </cell>
          <cell r="G435" t="str">
            <v>.4745.009</v>
          </cell>
          <cell r="H435">
            <v>204</v>
          </cell>
          <cell r="I435" t="str">
            <v>014</v>
          </cell>
        </row>
        <row r="436">
          <cell r="A436" t="str">
            <v>.4745.010</v>
          </cell>
          <cell r="B436" t="str">
            <v>4745</v>
          </cell>
          <cell r="C436" t="str">
            <v>010</v>
          </cell>
          <cell r="D436" t="str">
            <v>Sales Tax -Georgia</v>
          </cell>
          <cell r="F436">
            <v>7</v>
          </cell>
          <cell r="G436" t="str">
            <v>.4745.010</v>
          </cell>
          <cell r="H436">
            <v>204</v>
          </cell>
          <cell r="I436" t="str">
            <v>014</v>
          </cell>
        </row>
        <row r="437">
          <cell r="A437" t="str">
            <v>.4745.011</v>
          </cell>
          <cell r="B437" t="str">
            <v>4745</v>
          </cell>
          <cell r="C437" t="str">
            <v>011</v>
          </cell>
          <cell r="D437" t="str">
            <v>Sales Tax -Hawaii</v>
          </cell>
          <cell r="F437">
            <v>7</v>
          </cell>
          <cell r="G437" t="str">
            <v>.4745.011</v>
          </cell>
          <cell r="H437">
            <v>204</v>
          </cell>
          <cell r="I437" t="str">
            <v>014</v>
          </cell>
        </row>
        <row r="438">
          <cell r="A438" t="str">
            <v>.4745.012</v>
          </cell>
          <cell r="B438" t="str">
            <v>4745</v>
          </cell>
          <cell r="C438" t="str">
            <v>012</v>
          </cell>
          <cell r="D438" t="str">
            <v>Sales Tax -Idaho</v>
          </cell>
          <cell r="F438">
            <v>7</v>
          </cell>
          <cell r="G438" t="str">
            <v>.4745.012</v>
          </cell>
          <cell r="H438">
            <v>204</v>
          </cell>
          <cell r="I438" t="str">
            <v>014</v>
          </cell>
        </row>
        <row r="439">
          <cell r="A439" t="str">
            <v>.4745.013</v>
          </cell>
          <cell r="B439" t="str">
            <v>4745</v>
          </cell>
          <cell r="C439" t="str">
            <v>013</v>
          </cell>
          <cell r="D439" t="str">
            <v>Sales Tax -Illinois</v>
          </cell>
          <cell r="F439">
            <v>7</v>
          </cell>
          <cell r="G439" t="str">
            <v>.4745.013</v>
          </cell>
          <cell r="H439">
            <v>204</v>
          </cell>
          <cell r="I439" t="str">
            <v>014</v>
          </cell>
        </row>
        <row r="440">
          <cell r="A440" t="str">
            <v>.4745.014</v>
          </cell>
          <cell r="B440" t="str">
            <v>4745</v>
          </cell>
          <cell r="C440" t="str">
            <v>014</v>
          </cell>
          <cell r="D440" t="str">
            <v>Sales Tax -Indiana</v>
          </cell>
          <cell r="F440">
            <v>7</v>
          </cell>
          <cell r="G440" t="str">
            <v>.4745.014</v>
          </cell>
          <cell r="H440">
            <v>204</v>
          </cell>
          <cell r="I440" t="str">
            <v>014</v>
          </cell>
        </row>
        <row r="441">
          <cell r="A441" t="str">
            <v>.4745.015</v>
          </cell>
          <cell r="B441" t="str">
            <v>4745</v>
          </cell>
          <cell r="C441" t="str">
            <v>015</v>
          </cell>
          <cell r="D441" t="str">
            <v>Sales Tax -Iowa</v>
          </cell>
          <cell r="F441">
            <v>7</v>
          </cell>
          <cell r="G441" t="str">
            <v>.4745.015</v>
          </cell>
          <cell r="H441">
            <v>204</v>
          </cell>
          <cell r="I441" t="str">
            <v>014</v>
          </cell>
        </row>
        <row r="442">
          <cell r="A442" t="str">
            <v>.4745.016</v>
          </cell>
          <cell r="B442" t="str">
            <v>4745</v>
          </cell>
          <cell r="C442" t="str">
            <v>016</v>
          </cell>
          <cell r="D442" t="str">
            <v>Sales Tax -Kansas</v>
          </cell>
          <cell r="F442">
            <v>7</v>
          </cell>
          <cell r="G442" t="str">
            <v>.4745.016</v>
          </cell>
          <cell r="H442">
            <v>204</v>
          </cell>
          <cell r="I442" t="str">
            <v>014</v>
          </cell>
        </row>
        <row r="443">
          <cell r="A443" t="str">
            <v>.4745.017</v>
          </cell>
          <cell r="B443" t="str">
            <v>4745</v>
          </cell>
          <cell r="C443" t="str">
            <v>017</v>
          </cell>
          <cell r="D443" t="str">
            <v>Sales Tax -Kentucky</v>
          </cell>
          <cell r="F443">
            <v>7</v>
          </cell>
          <cell r="G443" t="str">
            <v>.4745.017</v>
          </cell>
          <cell r="H443">
            <v>204</v>
          </cell>
          <cell r="I443" t="str">
            <v>014</v>
          </cell>
        </row>
        <row r="444">
          <cell r="A444" t="str">
            <v>.4745.018</v>
          </cell>
          <cell r="B444" t="str">
            <v>4745</v>
          </cell>
          <cell r="C444" t="str">
            <v>018</v>
          </cell>
          <cell r="D444" t="str">
            <v>Sales Tax -Louisiana</v>
          </cell>
          <cell r="F444">
            <v>7</v>
          </cell>
          <cell r="G444" t="str">
            <v>.4745.018</v>
          </cell>
          <cell r="H444">
            <v>204</v>
          </cell>
          <cell r="I444" t="str">
            <v>014</v>
          </cell>
        </row>
        <row r="445">
          <cell r="A445" t="str">
            <v>.4745.019</v>
          </cell>
          <cell r="B445" t="str">
            <v>4745</v>
          </cell>
          <cell r="C445" t="str">
            <v>019</v>
          </cell>
          <cell r="D445" t="str">
            <v>Sales Tax -Maine</v>
          </cell>
          <cell r="F445">
            <v>7</v>
          </cell>
          <cell r="G445" t="str">
            <v>.4745.019</v>
          </cell>
          <cell r="H445">
            <v>204</v>
          </cell>
          <cell r="I445" t="str">
            <v>014</v>
          </cell>
        </row>
        <row r="446">
          <cell r="A446" t="str">
            <v>.4745.020</v>
          </cell>
          <cell r="B446" t="str">
            <v>4745</v>
          </cell>
          <cell r="C446" t="str">
            <v>020</v>
          </cell>
          <cell r="D446" t="str">
            <v>Sales Tax -Maryland</v>
          </cell>
          <cell r="F446">
            <v>7</v>
          </cell>
          <cell r="G446" t="str">
            <v>.4745.020</v>
          </cell>
          <cell r="H446">
            <v>204</v>
          </cell>
          <cell r="I446" t="str">
            <v>014</v>
          </cell>
        </row>
        <row r="447">
          <cell r="A447" t="str">
            <v>.4745.021</v>
          </cell>
          <cell r="B447" t="str">
            <v>4745</v>
          </cell>
          <cell r="C447" t="str">
            <v>021</v>
          </cell>
          <cell r="D447" t="str">
            <v>Sales Tax Massachusetts</v>
          </cell>
          <cell r="F447">
            <v>7</v>
          </cell>
          <cell r="G447" t="str">
            <v>.4745.021</v>
          </cell>
          <cell r="H447">
            <v>204</v>
          </cell>
          <cell r="I447" t="str">
            <v>014</v>
          </cell>
        </row>
        <row r="448">
          <cell r="A448" t="str">
            <v>.4745.022</v>
          </cell>
          <cell r="B448" t="str">
            <v>4745</v>
          </cell>
          <cell r="C448" t="str">
            <v>022</v>
          </cell>
          <cell r="D448" t="str">
            <v>Sales Tax -Michigan</v>
          </cell>
          <cell r="F448">
            <v>7</v>
          </cell>
          <cell r="G448" t="str">
            <v>.4745.022</v>
          </cell>
          <cell r="H448">
            <v>204</v>
          </cell>
          <cell r="I448" t="str">
            <v>014</v>
          </cell>
        </row>
        <row r="449">
          <cell r="A449" t="str">
            <v>.4745.023</v>
          </cell>
          <cell r="B449" t="str">
            <v>4745</v>
          </cell>
          <cell r="C449" t="str">
            <v>023</v>
          </cell>
          <cell r="D449" t="str">
            <v>Sales Tax -Minnesota</v>
          </cell>
          <cell r="F449">
            <v>7</v>
          </cell>
          <cell r="G449" t="str">
            <v>.4745.023</v>
          </cell>
          <cell r="H449">
            <v>204</v>
          </cell>
          <cell r="I449" t="str">
            <v>014</v>
          </cell>
        </row>
        <row r="450">
          <cell r="A450" t="str">
            <v>.4745.024</v>
          </cell>
          <cell r="B450" t="str">
            <v>4745</v>
          </cell>
          <cell r="C450" t="str">
            <v>024</v>
          </cell>
          <cell r="D450" t="str">
            <v>Sales Tax -Mississippi</v>
          </cell>
          <cell r="F450">
            <v>7</v>
          </cell>
          <cell r="G450" t="str">
            <v>.4745.024</v>
          </cell>
          <cell r="H450">
            <v>204</v>
          </cell>
          <cell r="I450" t="str">
            <v>014</v>
          </cell>
        </row>
        <row r="451">
          <cell r="A451" t="str">
            <v>.4745.025</v>
          </cell>
          <cell r="B451" t="str">
            <v>4745</v>
          </cell>
          <cell r="C451" t="str">
            <v>025</v>
          </cell>
          <cell r="D451" t="str">
            <v>Sales Tax -Missouri</v>
          </cell>
          <cell r="F451">
            <v>7</v>
          </cell>
          <cell r="G451" t="str">
            <v>.4745.025</v>
          </cell>
          <cell r="H451">
            <v>204</v>
          </cell>
          <cell r="I451" t="str">
            <v>014</v>
          </cell>
        </row>
        <row r="452">
          <cell r="A452" t="str">
            <v>.4745.026</v>
          </cell>
          <cell r="B452" t="str">
            <v>4745</v>
          </cell>
          <cell r="C452" t="str">
            <v>026</v>
          </cell>
          <cell r="D452" t="str">
            <v>Sales Tax -Montana</v>
          </cell>
          <cell r="F452">
            <v>7</v>
          </cell>
          <cell r="G452" t="str">
            <v>.4745.026</v>
          </cell>
          <cell r="H452">
            <v>204</v>
          </cell>
          <cell r="I452" t="str">
            <v>014</v>
          </cell>
        </row>
        <row r="453">
          <cell r="A453" t="str">
            <v>.4745.027</v>
          </cell>
          <cell r="B453" t="str">
            <v>4745</v>
          </cell>
          <cell r="C453" t="str">
            <v>027</v>
          </cell>
          <cell r="D453" t="str">
            <v>Sales Tax -Nebraska</v>
          </cell>
          <cell r="F453">
            <v>7</v>
          </cell>
          <cell r="G453" t="str">
            <v>.4745.027</v>
          </cell>
          <cell r="H453">
            <v>204</v>
          </cell>
          <cell r="I453" t="str">
            <v>014</v>
          </cell>
        </row>
        <row r="454">
          <cell r="A454" t="str">
            <v>.4745.028</v>
          </cell>
          <cell r="B454" t="str">
            <v>4745</v>
          </cell>
          <cell r="C454" t="str">
            <v>028</v>
          </cell>
          <cell r="D454" t="str">
            <v>Sales Tax -Nevada</v>
          </cell>
          <cell r="F454">
            <v>7</v>
          </cell>
          <cell r="G454" t="str">
            <v>.4745.028</v>
          </cell>
          <cell r="H454">
            <v>204</v>
          </cell>
          <cell r="I454" t="str">
            <v>014</v>
          </cell>
        </row>
        <row r="455">
          <cell r="A455" t="str">
            <v>.4745.029</v>
          </cell>
          <cell r="B455" t="str">
            <v>4745</v>
          </cell>
          <cell r="C455" t="str">
            <v>029</v>
          </cell>
          <cell r="D455" t="str">
            <v>Sales Tax New Hampshire</v>
          </cell>
          <cell r="F455">
            <v>7</v>
          </cell>
          <cell r="G455" t="str">
            <v>.4745.029</v>
          </cell>
          <cell r="H455">
            <v>204</v>
          </cell>
          <cell r="I455" t="str">
            <v>014</v>
          </cell>
        </row>
        <row r="456">
          <cell r="A456" t="str">
            <v>.4745.030</v>
          </cell>
          <cell r="B456" t="str">
            <v>4745</v>
          </cell>
          <cell r="C456" t="str">
            <v>030</v>
          </cell>
          <cell r="D456" t="str">
            <v>Sales Tax -New Jersey</v>
          </cell>
          <cell r="F456">
            <v>7</v>
          </cell>
          <cell r="G456" t="str">
            <v>.4745.030</v>
          </cell>
          <cell r="H456">
            <v>204</v>
          </cell>
          <cell r="I456" t="str">
            <v>014</v>
          </cell>
        </row>
        <row r="457">
          <cell r="A457" t="str">
            <v>.4745.031</v>
          </cell>
          <cell r="B457" t="str">
            <v>4745</v>
          </cell>
          <cell r="C457" t="str">
            <v>031</v>
          </cell>
          <cell r="D457" t="str">
            <v>Sales Tax -New Mexico</v>
          </cell>
          <cell r="F457">
            <v>7</v>
          </cell>
          <cell r="G457" t="str">
            <v>.4745.031</v>
          </cell>
          <cell r="H457">
            <v>204</v>
          </cell>
          <cell r="I457" t="str">
            <v>014</v>
          </cell>
        </row>
        <row r="458">
          <cell r="A458" t="str">
            <v>.4745.032</v>
          </cell>
          <cell r="B458" t="str">
            <v>4745</v>
          </cell>
          <cell r="C458" t="str">
            <v>032</v>
          </cell>
          <cell r="D458" t="str">
            <v>Sales Tax -New York</v>
          </cell>
          <cell r="F458">
            <v>7</v>
          </cell>
          <cell r="G458" t="str">
            <v>.4745.032</v>
          </cell>
          <cell r="H458">
            <v>204</v>
          </cell>
          <cell r="I458" t="str">
            <v>014</v>
          </cell>
        </row>
        <row r="459">
          <cell r="A459" t="str">
            <v>.4745.033</v>
          </cell>
          <cell r="B459" t="str">
            <v>4745</v>
          </cell>
          <cell r="C459" t="str">
            <v>033</v>
          </cell>
          <cell r="D459" t="str">
            <v>Sales Tx North Carolina</v>
          </cell>
          <cell r="F459">
            <v>7</v>
          </cell>
          <cell r="G459" t="str">
            <v>.4745.033</v>
          </cell>
          <cell r="H459">
            <v>204</v>
          </cell>
          <cell r="I459" t="str">
            <v>014</v>
          </cell>
        </row>
        <row r="460">
          <cell r="A460" t="str">
            <v>.4745.034</v>
          </cell>
          <cell r="B460" t="str">
            <v>4745</v>
          </cell>
          <cell r="C460" t="str">
            <v>034</v>
          </cell>
          <cell r="D460" t="str">
            <v>Sales Tax -North Dakota</v>
          </cell>
          <cell r="F460">
            <v>7</v>
          </cell>
          <cell r="G460" t="str">
            <v>.4745.034</v>
          </cell>
          <cell r="H460">
            <v>204</v>
          </cell>
          <cell r="I460" t="str">
            <v>014</v>
          </cell>
        </row>
        <row r="461">
          <cell r="A461" t="str">
            <v>.4745.035</v>
          </cell>
          <cell r="B461" t="str">
            <v>4745</v>
          </cell>
          <cell r="C461" t="str">
            <v>035</v>
          </cell>
          <cell r="D461" t="str">
            <v>Sales Tax -Ohio</v>
          </cell>
          <cell r="F461">
            <v>7</v>
          </cell>
          <cell r="G461" t="str">
            <v>.4745.035</v>
          </cell>
          <cell r="H461">
            <v>204</v>
          </cell>
          <cell r="I461" t="str">
            <v>014</v>
          </cell>
        </row>
        <row r="462">
          <cell r="A462" t="str">
            <v>.4745.036</v>
          </cell>
          <cell r="B462" t="str">
            <v>4745</v>
          </cell>
          <cell r="C462" t="str">
            <v>036</v>
          </cell>
          <cell r="D462" t="str">
            <v>Sales Tax -Oklahoma</v>
          </cell>
          <cell r="F462">
            <v>7</v>
          </cell>
          <cell r="G462" t="str">
            <v>.4745.036</v>
          </cell>
          <cell r="H462">
            <v>204</v>
          </cell>
          <cell r="I462" t="str">
            <v>014</v>
          </cell>
        </row>
        <row r="463">
          <cell r="A463" t="str">
            <v>.4745.037</v>
          </cell>
          <cell r="B463" t="str">
            <v>4745</v>
          </cell>
          <cell r="C463" t="str">
            <v>037</v>
          </cell>
          <cell r="D463" t="str">
            <v>Sales Tax -Oregon</v>
          </cell>
          <cell r="F463">
            <v>7</v>
          </cell>
          <cell r="G463" t="str">
            <v>.4745.037</v>
          </cell>
          <cell r="H463">
            <v>204</v>
          </cell>
          <cell r="I463" t="str">
            <v>014</v>
          </cell>
        </row>
        <row r="464">
          <cell r="A464" t="str">
            <v>.4745.038</v>
          </cell>
          <cell r="B464" t="str">
            <v>4745</v>
          </cell>
          <cell r="C464" t="str">
            <v>038</v>
          </cell>
          <cell r="D464" t="str">
            <v>Sales Tax -Pennsylvania</v>
          </cell>
          <cell r="F464">
            <v>7</v>
          </cell>
          <cell r="G464" t="str">
            <v>.4745.038</v>
          </cell>
          <cell r="H464">
            <v>204</v>
          </cell>
          <cell r="I464" t="str">
            <v>014</v>
          </cell>
        </row>
        <row r="465">
          <cell r="A465" t="str">
            <v>.4745.039</v>
          </cell>
          <cell r="B465" t="str">
            <v>4745</v>
          </cell>
          <cell r="C465" t="str">
            <v>039</v>
          </cell>
          <cell r="D465" t="str">
            <v>Sales Tax -Rhode Island</v>
          </cell>
          <cell r="F465">
            <v>7</v>
          </cell>
          <cell r="G465" t="str">
            <v>.4745.039</v>
          </cell>
          <cell r="H465">
            <v>204</v>
          </cell>
          <cell r="I465" t="str">
            <v>014</v>
          </cell>
        </row>
        <row r="466">
          <cell r="A466" t="str">
            <v>.4745.040</v>
          </cell>
          <cell r="B466" t="str">
            <v>4745</v>
          </cell>
          <cell r="C466" t="str">
            <v>040</v>
          </cell>
          <cell r="D466" t="str">
            <v>Sales Tx South Carolina</v>
          </cell>
          <cell r="F466">
            <v>7</v>
          </cell>
          <cell r="G466" t="str">
            <v>.4745.040</v>
          </cell>
          <cell r="H466">
            <v>204</v>
          </cell>
          <cell r="I466" t="str">
            <v>014</v>
          </cell>
        </row>
        <row r="467">
          <cell r="A467" t="str">
            <v>.4745.041</v>
          </cell>
          <cell r="B467" t="str">
            <v>4745</v>
          </cell>
          <cell r="C467" t="str">
            <v>041</v>
          </cell>
          <cell r="D467" t="str">
            <v>Sales Tax -South Dakota</v>
          </cell>
          <cell r="F467">
            <v>7</v>
          </cell>
          <cell r="G467" t="str">
            <v>.4745.041</v>
          </cell>
          <cell r="H467">
            <v>204</v>
          </cell>
          <cell r="I467" t="str">
            <v>014</v>
          </cell>
        </row>
        <row r="468">
          <cell r="A468" t="str">
            <v>.4745.042</v>
          </cell>
          <cell r="B468" t="str">
            <v>4745</v>
          </cell>
          <cell r="C468" t="str">
            <v>042</v>
          </cell>
          <cell r="D468" t="str">
            <v>Sales Tax -Tennessee</v>
          </cell>
          <cell r="F468">
            <v>7</v>
          </cell>
          <cell r="G468" t="str">
            <v>.4745.042</v>
          </cell>
          <cell r="H468">
            <v>204</v>
          </cell>
          <cell r="I468" t="str">
            <v>014</v>
          </cell>
        </row>
        <row r="469">
          <cell r="A469" t="str">
            <v>.4745.043</v>
          </cell>
          <cell r="B469" t="str">
            <v>4745</v>
          </cell>
          <cell r="C469" t="str">
            <v>043</v>
          </cell>
          <cell r="D469" t="str">
            <v>Sales Tax -Texas</v>
          </cell>
          <cell r="F469">
            <v>7</v>
          </cell>
          <cell r="G469" t="str">
            <v>.4745.043</v>
          </cell>
          <cell r="H469">
            <v>204</v>
          </cell>
          <cell r="I469" t="str">
            <v>014</v>
          </cell>
        </row>
        <row r="470">
          <cell r="A470" t="str">
            <v>.4745.044</v>
          </cell>
          <cell r="B470" t="str">
            <v>4745</v>
          </cell>
          <cell r="C470" t="str">
            <v>044</v>
          </cell>
          <cell r="D470" t="str">
            <v>Sales Tax -Utah</v>
          </cell>
          <cell r="F470">
            <v>7</v>
          </cell>
          <cell r="G470" t="str">
            <v>.4745.044</v>
          </cell>
          <cell r="H470">
            <v>204</v>
          </cell>
          <cell r="I470" t="str">
            <v>014</v>
          </cell>
        </row>
        <row r="471">
          <cell r="A471" t="str">
            <v>.4745.045</v>
          </cell>
          <cell r="B471" t="str">
            <v>4745</v>
          </cell>
          <cell r="C471" t="str">
            <v>045</v>
          </cell>
          <cell r="D471" t="str">
            <v>Sales Tax -Vermont</v>
          </cell>
          <cell r="F471">
            <v>7</v>
          </cell>
          <cell r="G471" t="str">
            <v>.4745.045</v>
          </cell>
          <cell r="H471">
            <v>204</v>
          </cell>
          <cell r="I471" t="str">
            <v>014</v>
          </cell>
        </row>
        <row r="472">
          <cell r="A472" t="str">
            <v>.4745.046</v>
          </cell>
          <cell r="B472" t="str">
            <v>4745</v>
          </cell>
          <cell r="C472" t="str">
            <v>046</v>
          </cell>
          <cell r="D472" t="str">
            <v>Sales Tax -Virginia</v>
          </cell>
          <cell r="F472">
            <v>7</v>
          </cell>
          <cell r="G472" t="str">
            <v>.4745.046</v>
          </cell>
          <cell r="H472">
            <v>204</v>
          </cell>
          <cell r="I472" t="str">
            <v>014</v>
          </cell>
        </row>
        <row r="473">
          <cell r="A473" t="str">
            <v>.4745.047</v>
          </cell>
          <cell r="B473" t="str">
            <v>4745</v>
          </cell>
          <cell r="C473" t="str">
            <v>047</v>
          </cell>
          <cell r="D473" t="str">
            <v>Sales Tax -Washington</v>
          </cell>
          <cell r="F473">
            <v>7</v>
          </cell>
          <cell r="G473" t="str">
            <v>.4745.047</v>
          </cell>
          <cell r="H473">
            <v>204</v>
          </cell>
          <cell r="I473" t="str">
            <v>014</v>
          </cell>
        </row>
        <row r="474">
          <cell r="A474" t="str">
            <v>.4745.048</v>
          </cell>
          <cell r="B474" t="str">
            <v>4745</v>
          </cell>
          <cell r="C474" t="str">
            <v>048</v>
          </cell>
          <cell r="D474" t="str">
            <v>Sales Tax West Virginia</v>
          </cell>
          <cell r="F474">
            <v>7</v>
          </cell>
          <cell r="G474" t="str">
            <v>.4745.048</v>
          </cell>
          <cell r="H474">
            <v>204</v>
          </cell>
          <cell r="I474" t="str">
            <v>014</v>
          </cell>
        </row>
        <row r="475">
          <cell r="A475" t="str">
            <v>.4745.049</v>
          </cell>
          <cell r="B475" t="str">
            <v>4745</v>
          </cell>
          <cell r="C475" t="str">
            <v>049</v>
          </cell>
          <cell r="D475" t="str">
            <v>Sales Tax -Wisconsin</v>
          </cell>
          <cell r="F475">
            <v>7</v>
          </cell>
          <cell r="G475" t="str">
            <v>.4745.049</v>
          </cell>
          <cell r="H475">
            <v>204</v>
          </cell>
          <cell r="I475" t="str">
            <v>014</v>
          </cell>
        </row>
        <row r="476">
          <cell r="A476" t="str">
            <v>.4745.050</v>
          </cell>
          <cell r="B476" t="str">
            <v>4745</v>
          </cell>
          <cell r="C476" t="str">
            <v>050</v>
          </cell>
          <cell r="D476" t="str">
            <v>Sales Tax -Wyoming</v>
          </cell>
          <cell r="F476">
            <v>7</v>
          </cell>
          <cell r="G476" t="str">
            <v>.4745.050</v>
          </cell>
          <cell r="H476">
            <v>204</v>
          </cell>
          <cell r="I476" t="str">
            <v>014</v>
          </cell>
        </row>
        <row r="477">
          <cell r="A477" t="str">
            <v>.4745.051</v>
          </cell>
          <cell r="B477" t="str">
            <v>4745</v>
          </cell>
          <cell r="C477" t="str">
            <v>051</v>
          </cell>
          <cell r="D477" t="str">
            <v>Sales Tax -DC</v>
          </cell>
          <cell r="F477">
            <v>7</v>
          </cell>
          <cell r="G477" t="str">
            <v>.4745.051</v>
          </cell>
          <cell r="H477">
            <v>204</v>
          </cell>
          <cell r="I477" t="str">
            <v>014</v>
          </cell>
        </row>
        <row r="478">
          <cell r="A478" t="str">
            <v>.4745.100</v>
          </cell>
          <cell r="B478" t="str">
            <v>4745</v>
          </cell>
          <cell r="C478" t="str">
            <v>100</v>
          </cell>
          <cell r="D478" t="str">
            <v>Sales Tax -Bogota</v>
          </cell>
          <cell r="F478">
            <v>7</v>
          </cell>
          <cell r="G478" t="str">
            <v>.4745.100</v>
          </cell>
          <cell r="H478">
            <v>204</v>
          </cell>
          <cell r="I478" t="str">
            <v>014</v>
          </cell>
        </row>
        <row r="479">
          <cell r="A479" t="str">
            <v>.4745.110</v>
          </cell>
          <cell r="B479" t="str">
            <v>4745</v>
          </cell>
          <cell r="C479" t="str">
            <v>110</v>
          </cell>
          <cell r="D479" t="str">
            <v>Sales Tax  -Montreal</v>
          </cell>
          <cell r="F479">
            <v>7</v>
          </cell>
          <cell r="G479" t="str">
            <v>.4745.110</v>
          </cell>
          <cell r="H479">
            <v>204</v>
          </cell>
          <cell r="I479" t="str">
            <v>014</v>
          </cell>
        </row>
        <row r="480">
          <cell r="A480" t="str">
            <v>.4745.120</v>
          </cell>
          <cell r="B480" t="str">
            <v>4745</v>
          </cell>
          <cell r="C480" t="str">
            <v>120</v>
          </cell>
          <cell r="D480" t="str">
            <v>Sales Tax  -Toronto</v>
          </cell>
          <cell r="F480">
            <v>7</v>
          </cell>
          <cell r="G480" t="str">
            <v>.4745.120</v>
          </cell>
          <cell r="H480">
            <v>204</v>
          </cell>
          <cell r="I480" t="str">
            <v>014</v>
          </cell>
        </row>
        <row r="481">
          <cell r="A481" t="str">
            <v>.4745.130</v>
          </cell>
          <cell r="B481" t="str">
            <v>4745</v>
          </cell>
          <cell r="C481" t="str">
            <v>130</v>
          </cell>
          <cell r="D481" t="str">
            <v>Sales Tax  -Vancouver</v>
          </cell>
          <cell r="F481">
            <v>7</v>
          </cell>
          <cell r="G481" t="str">
            <v>.4745.130</v>
          </cell>
          <cell r="H481">
            <v>204</v>
          </cell>
          <cell r="I481" t="str">
            <v>014</v>
          </cell>
        </row>
        <row r="482">
          <cell r="A482" t="str">
            <v>.4745.140</v>
          </cell>
          <cell r="B482" t="str">
            <v>4745</v>
          </cell>
          <cell r="C482" t="str">
            <v>140</v>
          </cell>
          <cell r="D482" t="str">
            <v>Sales Tax -Banff</v>
          </cell>
          <cell r="F482">
            <v>7</v>
          </cell>
          <cell r="G482" t="str">
            <v>.4745.140</v>
          </cell>
          <cell r="H482">
            <v>204</v>
          </cell>
          <cell r="I482" t="str">
            <v>014</v>
          </cell>
        </row>
        <row r="483">
          <cell r="A483" t="str">
            <v>.4745.205</v>
          </cell>
          <cell r="B483" t="str">
            <v>4745</v>
          </cell>
          <cell r="C483" t="str">
            <v>205</v>
          </cell>
          <cell r="D483" t="str">
            <v>Use Tax -California</v>
          </cell>
          <cell r="F483">
            <v>7</v>
          </cell>
          <cell r="G483" t="str">
            <v>.4745.205</v>
          </cell>
          <cell r="H483">
            <v>204</v>
          </cell>
          <cell r="I483" t="str">
            <v>016</v>
          </cell>
        </row>
        <row r="484">
          <cell r="A484" t="str">
            <v>.4745.209</v>
          </cell>
          <cell r="B484" t="str">
            <v>4745</v>
          </cell>
          <cell r="C484" t="str">
            <v>209</v>
          </cell>
          <cell r="D484" t="str">
            <v>Use Tax -Florida</v>
          </cell>
          <cell r="F484">
            <v>7</v>
          </cell>
          <cell r="G484" t="str">
            <v>.4745.209</v>
          </cell>
          <cell r="H484">
            <v>204</v>
          </cell>
          <cell r="I484" t="str">
            <v>016</v>
          </cell>
        </row>
        <row r="485">
          <cell r="A485" t="str">
            <v>.4745.210</v>
          </cell>
          <cell r="B485" t="str">
            <v>4745</v>
          </cell>
          <cell r="C485" t="str">
            <v>210</v>
          </cell>
          <cell r="D485" t="str">
            <v>Use Tax -Georgia</v>
          </cell>
          <cell r="F485">
            <v>7</v>
          </cell>
          <cell r="G485" t="str">
            <v>.4745.210</v>
          </cell>
          <cell r="H485">
            <v>204</v>
          </cell>
          <cell r="I485" t="str">
            <v>016</v>
          </cell>
        </row>
        <row r="486">
          <cell r="A486" t="str">
            <v>.4745.213</v>
          </cell>
          <cell r="B486" t="str">
            <v>4745</v>
          </cell>
          <cell r="C486" t="str">
            <v>213</v>
          </cell>
          <cell r="D486" t="str">
            <v>Use Tax -Illinois</v>
          </cell>
          <cell r="F486">
            <v>7</v>
          </cell>
          <cell r="G486" t="str">
            <v>.4745.213</v>
          </cell>
          <cell r="H486">
            <v>204</v>
          </cell>
          <cell r="I486" t="str">
            <v>016</v>
          </cell>
        </row>
        <row r="487">
          <cell r="A487" t="str">
            <v>.4745.214</v>
          </cell>
          <cell r="B487" t="str">
            <v>4745</v>
          </cell>
          <cell r="C487" t="str">
            <v>214</v>
          </cell>
          <cell r="D487" t="str">
            <v>Use Tax -Indiana</v>
          </cell>
          <cell r="F487">
            <v>7</v>
          </cell>
          <cell r="G487" t="str">
            <v>.4745.214</v>
          </cell>
          <cell r="H487">
            <v>204</v>
          </cell>
          <cell r="I487" t="str">
            <v>016</v>
          </cell>
        </row>
        <row r="488">
          <cell r="A488" t="str">
            <v>.4745.218</v>
          </cell>
          <cell r="B488" t="str">
            <v>4745</v>
          </cell>
          <cell r="C488" t="str">
            <v>218</v>
          </cell>
          <cell r="D488" t="str">
            <v>Use Tax -Louisiana</v>
          </cell>
          <cell r="F488">
            <v>7</v>
          </cell>
          <cell r="G488" t="str">
            <v>.4745.218</v>
          </cell>
          <cell r="H488">
            <v>204</v>
          </cell>
          <cell r="I488" t="str">
            <v>016</v>
          </cell>
        </row>
        <row r="489">
          <cell r="A489" t="str">
            <v>.4745.221</v>
          </cell>
          <cell r="B489" t="str">
            <v>4745</v>
          </cell>
          <cell r="C489" t="str">
            <v>221</v>
          </cell>
          <cell r="D489" t="str">
            <v>Use Tax Massachusetts</v>
          </cell>
          <cell r="F489">
            <v>7</v>
          </cell>
          <cell r="G489" t="str">
            <v>.4745.221</v>
          </cell>
          <cell r="H489">
            <v>204</v>
          </cell>
          <cell r="I489" t="str">
            <v>016</v>
          </cell>
        </row>
        <row r="490">
          <cell r="A490" t="str">
            <v>.4745.222</v>
          </cell>
          <cell r="B490" t="str">
            <v>4745</v>
          </cell>
          <cell r="C490" t="str">
            <v>222</v>
          </cell>
          <cell r="D490" t="str">
            <v>Use Tax -Michigan</v>
          </cell>
          <cell r="F490">
            <v>7</v>
          </cell>
          <cell r="G490" t="str">
            <v>.4745.222</v>
          </cell>
          <cell r="H490">
            <v>204</v>
          </cell>
          <cell r="I490" t="str">
            <v>016</v>
          </cell>
        </row>
        <row r="491">
          <cell r="A491" t="str">
            <v>.4745.228</v>
          </cell>
          <cell r="B491" t="str">
            <v>4745</v>
          </cell>
          <cell r="C491" t="str">
            <v>228</v>
          </cell>
          <cell r="D491" t="str">
            <v>Use Tax -Nevada</v>
          </cell>
          <cell r="F491">
            <v>7</v>
          </cell>
          <cell r="G491" t="str">
            <v>.4745.228</v>
          </cell>
          <cell r="H491">
            <v>204</v>
          </cell>
          <cell r="I491" t="str">
            <v>016</v>
          </cell>
        </row>
        <row r="492">
          <cell r="A492" t="str">
            <v>.4745.230</v>
          </cell>
          <cell r="B492" t="str">
            <v>4745</v>
          </cell>
          <cell r="C492" t="str">
            <v>230</v>
          </cell>
          <cell r="D492" t="str">
            <v>Use Tax -New Jersey</v>
          </cell>
          <cell r="F492">
            <v>7</v>
          </cell>
          <cell r="G492" t="str">
            <v>.4745.230</v>
          </cell>
          <cell r="H492">
            <v>204</v>
          </cell>
          <cell r="I492" t="str">
            <v>016</v>
          </cell>
        </row>
        <row r="493">
          <cell r="A493" t="str">
            <v>.4745.232</v>
          </cell>
          <cell r="B493" t="str">
            <v>4745</v>
          </cell>
          <cell r="C493" t="str">
            <v>232</v>
          </cell>
          <cell r="D493" t="str">
            <v>Use Tax -New York</v>
          </cell>
          <cell r="F493">
            <v>7</v>
          </cell>
          <cell r="G493" t="str">
            <v>.4745.232</v>
          </cell>
          <cell r="H493">
            <v>204</v>
          </cell>
          <cell r="I493" t="str">
            <v>016</v>
          </cell>
        </row>
        <row r="494">
          <cell r="A494" t="str">
            <v>.4745.235</v>
          </cell>
          <cell r="B494" t="str">
            <v>4745</v>
          </cell>
          <cell r="C494" t="str">
            <v>235</v>
          </cell>
          <cell r="D494" t="str">
            <v>Use Tax -Ohio</v>
          </cell>
          <cell r="F494">
            <v>7</v>
          </cell>
          <cell r="G494" t="str">
            <v>.4745.235</v>
          </cell>
          <cell r="H494">
            <v>204</v>
          </cell>
          <cell r="I494" t="str">
            <v>016</v>
          </cell>
        </row>
        <row r="495">
          <cell r="A495" t="str">
            <v>.4745.238</v>
          </cell>
          <cell r="B495" t="str">
            <v>4745</v>
          </cell>
          <cell r="C495" t="str">
            <v>238</v>
          </cell>
          <cell r="D495" t="str">
            <v>Use Tax -Pennsylvania</v>
          </cell>
          <cell r="F495">
            <v>7</v>
          </cell>
          <cell r="G495" t="str">
            <v>.4745.238</v>
          </cell>
          <cell r="H495">
            <v>204</v>
          </cell>
          <cell r="I495" t="str">
            <v>016</v>
          </cell>
        </row>
        <row r="496">
          <cell r="A496" t="str">
            <v>.4745.243</v>
          </cell>
          <cell r="B496" t="str">
            <v>4745</v>
          </cell>
          <cell r="C496" t="str">
            <v>243</v>
          </cell>
          <cell r="D496" t="str">
            <v>Use Tax -Texas</v>
          </cell>
          <cell r="F496">
            <v>7</v>
          </cell>
          <cell r="G496" t="str">
            <v>.4745.243</v>
          </cell>
          <cell r="H496">
            <v>204</v>
          </cell>
          <cell r="I496" t="str">
            <v>016</v>
          </cell>
        </row>
        <row r="497">
          <cell r="A497" t="str">
            <v>.4745.246</v>
          </cell>
          <cell r="B497" t="str">
            <v>4745</v>
          </cell>
          <cell r="C497" t="str">
            <v>246</v>
          </cell>
          <cell r="D497" t="str">
            <v>Use Tax -Virginia</v>
          </cell>
          <cell r="F497">
            <v>7</v>
          </cell>
          <cell r="G497" t="str">
            <v>.4745.246</v>
          </cell>
          <cell r="H497">
            <v>204</v>
          </cell>
          <cell r="I497" t="str">
            <v>016</v>
          </cell>
        </row>
        <row r="498">
          <cell r="A498" t="str">
            <v>.4745.300</v>
          </cell>
          <cell r="B498" t="str">
            <v>4745</v>
          </cell>
          <cell r="C498" t="str">
            <v>300</v>
          </cell>
          <cell r="D498" t="str">
            <v>Vat Payable</v>
          </cell>
          <cell r="F498">
            <v>7</v>
          </cell>
          <cell r="G498" t="str">
            <v>.4745.300</v>
          </cell>
          <cell r="H498">
            <v>204</v>
          </cell>
          <cell r="I498" t="str">
            <v>014</v>
          </cell>
        </row>
        <row r="499">
          <cell r="A499" t="str">
            <v>.4745.310</v>
          </cell>
          <cell r="B499" t="str">
            <v>4745</v>
          </cell>
          <cell r="C499" t="str">
            <v>310</v>
          </cell>
          <cell r="D499" t="str">
            <v>Iva Withholding Payable</v>
          </cell>
          <cell r="F499">
            <v>7</v>
          </cell>
          <cell r="G499" t="str">
            <v>.4745.310</v>
          </cell>
          <cell r="H499">
            <v>204</v>
          </cell>
          <cell r="I499" t="str">
            <v>014</v>
          </cell>
        </row>
        <row r="500">
          <cell r="A500" t="str">
            <v>.4745.320</v>
          </cell>
          <cell r="B500" t="str">
            <v>4745</v>
          </cell>
          <cell r="C500" t="str">
            <v>320</v>
          </cell>
          <cell r="D500" t="str">
            <v>Iva Accrued Payable</v>
          </cell>
          <cell r="F500">
            <v>7</v>
          </cell>
          <cell r="G500" t="str">
            <v>.4745.320</v>
          </cell>
          <cell r="H500">
            <v>204</v>
          </cell>
          <cell r="I500" t="str">
            <v>014</v>
          </cell>
        </row>
        <row r="501">
          <cell r="A501" t="str">
            <v>.4920.020</v>
          </cell>
          <cell r="B501" t="str">
            <v>4920</v>
          </cell>
          <cell r="C501" t="str">
            <v>020</v>
          </cell>
          <cell r="D501" t="str">
            <v>ST Deferred Tax State</v>
          </cell>
          <cell r="F501">
            <v>7</v>
          </cell>
          <cell r="G501" t="str">
            <v>.4920.020</v>
          </cell>
          <cell r="H501">
            <v>204</v>
          </cell>
          <cell r="I501" t="str">
            <v>014</v>
          </cell>
        </row>
        <row r="502">
          <cell r="A502" t="str">
            <v>.4930.020</v>
          </cell>
          <cell r="B502" t="str">
            <v>4930</v>
          </cell>
          <cell r="C502" t="str">
            <v>020</v>
          </cell>
          <cell r="D502" t="str">
            <v>Income Tax/P State</v>
          </cell>
          <cell r="F502">
            <v>7</v>
          </cell>
          <cell r="G502" t="str">
            <v>.4930.020</v>
          </cell>
          <cell r="H502">
            <v>204</v>
          </cell>
          <cell r="I502" t="str">
            <v>014</v>
          </cell>
        </row>
        <row r="503">
          <cell r="A503" t="str">
            <v>.4743.010</v>
          </cell>
          <cell r="B503" t="str">
            <v>4743</v>
          </cell>
          <cell r="C503" t="str">
            <v>010</v>
          </cell>
          <cell r="D503" t="str">
            <v>Payroll Withholdings</v>
          </cell>
          <cell r="F503">
            <v>7</v>
          </cell>
          <cell r="G503" t="str">
            <v>.4743.010</v>
          </cell>
          <cell r="H503">
            <v>204</v>
          </cell>
          <cell r="I503" t="str">
            <v>015</v>
          </cell>
        </row>
        <row r="504">
          <cell r="A504" t="str">
            <v>.4743.020</v>
          </cell>
          <cell r="B504" t="str">
            <v>4743</v>
          </cell>
          <cell r="C504" t="str">
            <v>020</v>
          </cell>
          <cell r="D504" t="str">
            <v>Fica Tax Payable</v>
          </cell>
          <cell r="F504">
            <v>7</v>
          </cell>
          <cell r="G504" t="str">
            <v>.4743.020</v>
          </cell>
          <cell r="H504">
            <v>204</v>
          </cell>
          <cell r="I504" t="str">
            <v>015</v>
          </cell>
        </row>
        <row r="505">
          <cell r="A505" t="str">
            <v>.4743.030</v>
          </cell>
          <cell r="B505" t="str">
            <v>4743</v>
          </cell>
          <cell r="C505" t="str">
            <v>030</v>
          </cell>
          <cell r="D505" t="str">
            <v>Federal W/H Tax Payable</v>
          </cell>
          <cell r="F505">
            <v>7</v>
          </cell>
          <cell r="G505" t="str">
            <v>.4743.030</v>
          </cell>
          <cell r="H505">
            <v>204</v>
          </cell>
          <cell r="I505" t="str">
            <v>015</v>
          </cell>
        </row>
        <row r="506">
          <cell r="A506" t="str">
            <v>.4743.040</v>
          </cell>
          <cell r="B506" t="str">
            <v>4743</v>
          </cell>
          <cell r="C506" t="str">
            <v>040</v>
          </cell>
          <cell r="D506" t="str">
            <v>Futa Tax Payable</v>
          </cell>
          <cell r="F506">
            <v>7</v>
          </cell>
          <cell r="G506" t="str">
            <v>.4743.040</v>
          </cell>
          <cell r="H506">
            <v>204</v>
          </cell>
          <cell r="I506" t="str">
            <v>015</v>
          </cell>
        </row>
        <row r="507">
          <cell r="A507" t="str">
            <v>.4743.050</v>
          </cell>
          <cell r="B507" t="str">
            <v>4743</v>
          </cell>
          <cell r="C507" t="str">
            <v>050</v>
          </cell>
          <cell r="D507" t="str">
            <v>State W/H Tax Payable</v>
          </cell>
          <cell r="F507">
            <v>7</v>
          </cell>
          <cell r="G507" t="str">
            <v>.4743.050</v>
          </cell>
          <cell r="H507">
            <v>204</v>
          </cell>
          <cell r="I507" t="str">
            <v>015</v>
          </cell>
        </row>
        <row r="508">
          <cell r="A508" t="str">
            <v>.4743.060</v>
          </cell>
          <cell r="B508" t="str">
            <v>4743</v>
          </cell>
          <cell r="C508" t="str">
            <v>060</v>
          </cell>
          <cell r="D508" t="str">
            <v>Sui Tax Payable</v>
          </cell>
          <cell r="F508">
            <v>7</v>
          </cell>
          <cell r="G508" t="str">
            <v>.4743.060</v>
          </cell>
          <cell r="H508">
            <v>204</v>
          </cell>
          <cell r="I508" t="str">
            <v>015</v>
          </cell>
        </row>
        <row r="509">
          <cell r="A509" t="str">
            <v>.4743.070</v>
          </cell>
          <cell r="B509" t="str">
            <v>4743</v>
          </cell>
          <cell r="C509" t="str">
            <v>070</v>
          </cell>
          <cell r="D509" t="str">
            <v>Disability Payable</v>
          </cell>
          <cell r="F509">
            <v>7</v>
          </cell>
          <cell r="G509" t="str">
            <v>.4743.070</v>
          </cell>
          <cell r="H509">
            <v>204</v>
          </cell>
          <cell r="I509" t="str">
            <v>015</v>
          </cell>
        </row>
        <row r="510">
          <cell r="A510" t="str">
            <v>.4745.999</v>
          </cell>
          <cell r="B510" t="str">
            <v>4745</v>
          </cell>
          <cell r="C510" t="str">
            <v>999</v>
          </cell>
          <cell r="D510" t="str">
            <v>Other Sales Tax Payable</v>
          </cell>
          <cell r="F510">
            <v>7</v>
          </cell>
          <cell r="G510" t="str">
            <v>.4745.999</v>
          </cell>
          <cell r="H510">
            <v>204</v>
          </cell>
          <cell r="I510" t="str">
            <v>015</v>
          </cell>
        </row>
        <row r="511">
          <cell r="A511" t="str">
            <v>.4770.150</v>
          </cell>
          <cell r="B511" t="str">
            <v>4770</v>
          </cell>
          <cell r="C511" t="str">
            <v>150</v>
          </cell>
          <cell r="D511" t="str">
            <v>Franchise Tax Payable</v>
          </cell>
          <cell r="F511">
            <v>7</v>
          </cell>
          <cell r="G511" t="str">
            <v>.4770.150</v>
          </cell>
          <cell r="H511">
            <v>204</v>
          </cell>
          <cell r="I511" t="str">
            <v>015</v>
          </cell>
        </row>
        <row r="512">
          <cell r="A512" t="str">
            <v>.4930.030</v>
          </cell>
          <cell r="B512" t="str">
            <v>4930</v>
          </cell>
          <cell r="C512" t="str">
            <v>030</v>
          </cell>
          <cell r="D512" t="str">
            <v>Income Tax/P City</v>
          </cell>
          <cell r="F512">
            <v>7</v>
          </cell>
          <cell r="G512" t="str">
            <v>.4930.030</v>
          </cell>
          <cell r="H512">
            <v>204</v>
          </cell>
          <cell r="I512" t="str">
            <v>015</v>
          </cell>
        </row>
        <row r="513">
          <cell r="A513" t="str">
            <v>.4723.001</v>
          </cell>
          <cell r="B513" t="str">
            <v>4723</v>
          </cell>
          <cell r="C513" t="str">
            <v>00001</v>
          </cell>
          <cell r="D513" t="str">
            <v>A/P Trade Group</v>
          </cell>
          <cell r="E513" t="str">
            <v>M</v>
          </cell>
          <cell r="F513">
            <v>8</v>
          </cell>
          <cell r="G513" t="str">
            <v>.4723.00001</v>
          </cell>
          <cell r="H513">
            <v>204</v>
          </cell>
          <cell r="I513" t="str">
            <v>016</v>
          </cell>
        </row>
        <row r="514">
          <cell r="A514" t="str">
            <v>.4723.00001</v>
          </cell>
          <cell r="B514" t="str">
            <v>4723</v>
          </cell>
          <cell r="C514" t="str">
            <v>00001</v>
          </cell>
          <cell r="D514" t="str">
            <v>A/P Trade Group</v>
          </cell>
          <cell r="E514" t="str">
            <v>M</v>
          </cell>
          <cell r="F514">
            <v>8</v>
          </cell>
          <cell r="G514" t="str">
            <v>.4723.00001</v>
          </cell>
          <cell r="H514">
            <v>204</v>
          </cell>
          <cell r="I514" t="str">
            <v>016</v>
          </cell>
        </row>
        <row r="515">
          <cell r="A515" t="str">
            <v>.4723.9075</v>
          </cell>
          <cell r="B515" t="str">
            <v>4723</v>
          </cell>
          <cell r="C515" t="str">
            <v>9075</v>
          </cell>
          <cell r="D515" t="str">
            <v>Other/P Starre</v>
          </cell>
          <cell r="F515">
            <v>8</v>
          </cell>
          <cell r="G515" t="str">
            <v>.4723.9075</v>
          </cell>
          <cell r="H515">
            <v>204</v>
          </cell>
          <cell r="I515" t="str">
            <v>016</v>
          </cell>
        </row>
        <row r="516">
          <cell r="A516" t="str">
            <v>.4723.9668</v>
          </cell>
          <cell r="B516" t="str">
            <v>4723</v>
          </cell>
          <cell r="C516" t="str">
            <v>9668</v>
          </cell>
          <cell r="D516" t="str">
            <v>Other/P LVMH Inc.</v>
          </cell>
          <cell r="F516">
            <v>8</v>
          </cell>
          <cell r="G516" t="str">
            <v>.4723.9668</v>
          </cell>
          <cell r="H516">
            <v>204</v>
          </cell>
          <cell r="I516" t="str">
            <v>016</v>
          </cell>
        </row>
        <row r="517">
          <cell r="A517" t="str">
            <v>.4723.9810</v>
          </cell>
          <cell r="B517" t="str">
            <v>4723</v>
          </cell>
          <cell r="C517" t="str">
            <v>9810</v>
          </cell>
          <cell r="D517" t="str">
            <v>Other/P E-Luxury</v>
          </cell>
          <cell r="F517">
            <v>8</v>
          </cell>
          <cell r="G517" t="str">
            <v>.4723.9810</v>
          </cell>
          <cell r="H517">
            <v>204</v>
          </cell>
          <cell r="I517" t="str">
            <v>016</v>
          </cell>
        </row>
        <row r="518">
          <cell r="A518" t="str">
            <v>.4723.9995</v>
          </cell>
          <cell r="B518" t="str">
            <v>4723</v>
          </cell>
          <cell r="C518" t="str">
            <v>9995</v>
          </cell>
          <cell r="D518" t="str">
            <v>Other/P DFS</v>
          </cell>
          <cell r="F518">
            <v>8</v>
          </cell>
          <cell r="G518" t="str">
            <v>.4723.9995</v>
          </cell>
          <cell r="H518">
            <v>204</v>
          </cell>
          <cell r="I518" t="str">
            <v>016</v>
          </cell>
        </row>
        <row r="519">
          <cell r="A519" t="str">
            <v>.4723.9996</v>
          </cell>
          <cell r="B519" t="str">
            <v>4723</v>
          </cell>
          <cell r="C519" t="str">
            <v>9996</v>
          </cell>
          <cell r="D519" t="str">
            <v>Other/P Sephora.com</v>
          </cell>
          <cell r="F519">
            <v>8</v>
          </cell>
          <cell r="G519" t="str">
            <v>.4723.9996</v>
          </cell>
          <cell r="H519">
            <v>204</v>
          </cell>
          <cell r="I519" t="str">
            <v>016</v>
          </cell>
        </row>
        <row r="520">
          <cell r="A520" t="str">
            <v>.4723.9997</v>
          </cell>
          <cell r="B520" t="str">
            <v>4723</v>
          </cell>
          <cell r="C520" t="str">
            <v>9997</v>
          </cell>
          <cell r="D520" t="str">
            <v>Other/P SRC</v>
          </cell>
          <cell r="F520">
            <v>8</v>
          </cell>
          <cell r="G520" t="str">
            <v>.4723.9997</v>
          </cell>
          <cell r="H520">
            <v>204</v>
          </cell>
          <cell r="I520" t="str">
            <v>016</v>
          </cell>
        </row>
        <row r="521">
          <cell r="A521" t="str">
            <v>.4723.9998</v>
          </cell>
          <cell r="B521" t="str">
            <v>4723</v>
          </cell>
          <cell r="C521" t="str">
            <v>9998</v>
          </cell>
          <cell r="D521" t="str">
            <v>Other/P SDG HO</v>
          </cell>
          <cell r="F521">
            <v>8</v>
          </cell>
          <cell r="G521" t="str">
            <v>.4723.9998</v>
          </cell>
          <cell r="H521">
            <v>204</v>
          </cell>
          <cell r="I521" t="str">
            <v>016</v>
          </cell>
        </row>
        <row r="522">
          <cell r="A522" t="str">
            <v>.4721.020</v>
          </cell>
          <cell r="B522" t="str">
            <v>4721</v>
          </cell>
          <cell r="C522" t="str">
            <v>020</v>
          </cell>
          <cell r="D522" t="str">
            <v>A/P Trade Suspense Misc</v>
          </cell>
          <cell r="F522">
            <v>8</v>
          </cell>
          <cell r="G522" t="str">
            <v>.4721.020</v>
          </cell>
          <cell r="H522">
            <v>204</v>
          </cell>
          <cell r="I522" t="str">
            <v>017</v>
          </cell>
        </row>
        <row r="523">
          <cell r="A523" t="str">
            <v>.4721.030</v>
          </cell>
          <cell r="B523" t="str">
            <v>4721</v>
          </cell>
          <cell r="C523" t="str">
            <v>030</v>
          </cell>
          <cell r="D523" t="str">
            <v>P/O Clearing</v>
          </cell>
          <cell r="F523">
            <v>8</v>
          </cell>
          <cell r="G523" t="str">
            <v>.4721.030</v>
          </cell>
          <cell r="H523">
            <v>204</v>
          </cell>
          <cell r="I523" t="str">
            <v>017</v>
          </cell>
        </row>
        <row r="524">
          <cell r="A524" t="str">
            <v>.4770.061</v>
          </cell>
          <cell r="B524" t="str">
            <v>4770</v>
          </cell>
          <cell r="C524" t="str">
            <v>061</v>
          </cell>
          <cell r="D524" t="str">
            <v>Accrued Portals</v>
          </cell>
          <cell r="F524">
            <v>7</v>
          </cell>
          <cell r="G524" t="str">
            <v>.4770.061</v>
          </cell>
          <cell r="H524">
            <v>204</v>
          </cell>
          <cell r="I524" t="str">
            <v>017</v>
          </cell>
        </row>
        <row r="525">
          <cell r="A525" t="str">
            <v>.4770.160</v>
          </cell>
          <cell r="B525" t="str">
            <v>4770</v>
          </cell>
          <cell r="C525" t="str">
            <v>160</v>
          </cell>
          <cell r="D525" t="str">
            <v>Garnishments W/H</v>
          </cell>
          <cell r="F525">
            <v>7</v>
          </cell>
          <cell r="G525" t="str">
            <v>.4770.160</v>
          </cell>
          <cell r="H525">
            <v>204</v>
          </cell>
          <cell r="I525" t="str">
            <v>017</v>
          </cell>
        </row>
        <row r="526">
          <cell r="A526" t="str">
            <v>.4721.998</v>
          </cell>
          <cell r="B526" t="str">
            <v>4721</v>
          </cell>
          <cell r="C526" t="str">
            <v>998</v>
          </cell>
          <cell r="D526" t="str">
            <v>Other/P Misc.</v>
          </cell>
          <cell r="F526">
            <v>8</v>
          </cell>
          <cell r="G526" t="str">
            <v>.4721.998</v>
          </cell>
          <cell r="H526">
            <v>204</v>
          </cell>
          <cell r="I526" t="str">
            <v>019</v>
          </cell>
        </row>
        <row r="527">
          <cell r="A527" t="str">
            <v>.4721.999</v>
          </cell>
          <cell r="B527" t="str">
            <v>4721</v>
          </cell>
          <cell r="C527" t="str">
            <v>999</v>
          </cell>
          <cell r="D527" t="str">
            <v>Other/P Non-Interco.</v>
          </cell>
          <cell r="F527">
            <v>8</v>
          </cell>
          <cell r="G527" t="str">
            <v>.4721.999</v>
          </cell>
          <cell r="H527">
            <v>204</v>
          </cell>
          <cell r="I527" t="str">
            <v>019</v>
          </cell>
        </row>
        <row r="528">
          <cell r="A528" t="str">
            <v>.4770.900</v>
          </cell>
          <cell r="B528" t="str">
            <v>4770</v>
          </cell>
          <cell r="C528" t="str">
            <v>900</v>
          </cell>
          <cell r="D528" t="str">
            <v>A/P Fixed Assets</v>
          </cell>
          <cell r="F528">
            <v>7</v>
          </cell>
          <cell r="G528" t="str">
            <v>.4770.900</v>
          </cell>
          <cell r="H528">
            <v>204</v>
          </cell>
          <cell r="I528" t="str">
            <v>019</v>
          </cell>
        </row>
        <row r="529">
          <cell r="A529" t="str">
            <v>.4770.998</v>
          </cell>
          <cell r="B529" t="str">
            <v>4770</v>
          </cell>
          <cell r="C529" t="str">
            <v>998</v>
          </cell>
          <cell r="D529" t="str">
            <v>Balancing Item</v>
          </cell>
          <cell r="E529" t="str">
            <v>I</v>
          </cell>
          <cell r="F529">
            <v>7</v>
          </cell>
          <cell r="G529" t="str">
            <v>.4770.998</v>
          </cell>
          <cell r="H529">
            <v>204</v>
          </cell>
          <cell r="I529" t="str">
            <v>019</v>
          </cell>
        </row>
        <row r="530">
          <cell r="A530" t="str">
            <v>.4111.010</v>
          </cell>
          <cell r="B530" t="str">
            <v>4111</v>
          </cell>
          <cell r="C530" t="str">
            <v>010</v>
          </cell>
          <cell r="D530" t="str">
            <v>LT Convertible Bond/P</v>
          </cell>
          <cell r="F530">
            <v>7</v>
          </cell>
          <cell r="G530" t="str">
            <v>.4111.010</v>
          </cell>
          <cell r="H530">
            <v>212</v>
          </cell>
          <cell r="I530" t="str">
            <v>001</v>
          </cell>
        </row>
        <row r="531">
          <cell r="A531" t="str">
            <v>.4112.010</v>
          </cell>
          <cell r="B531" t="str">
            <v>4112</v>
          </cell>
          <cell r="C531" t="str">
            <v>010</v>
          </cell>
          <cell r="D531" t="str">
            <v>Other LT Bond Payable</v>
          </cell>
          <cell r="F531">
            <v>7</v>
          </cell>
          <cell r="G531" t="str">
            <v>.4112.010</v>
          </cell>
          <cell r="H531">
            <v>212</v>
          </cell>
          <cell r="I531" t="str">
            <v>001</v>
          </cell>
        </row>
        <row r="532">
          <cell r="A532" t="str">
            <v>.4121.010</v>
          </cell>
          <cell r="B532" t="str">
            <v>4121</v>
          </cell>
          <cell r="C532" t="str">
            <v>010</v>
          </cell>
          <cell r="D532" t="str">
            <v>LT Capital Lease Oblig.</v>
          </cell>
          <cell r="F532">
            <v>8</v>
          </cell>
          <cell r="G532" t="str">
            <v>.4121.010</v>
          </cell>
          <cell r="H532">
            <v>212</v>
          </cell>
          <cell r="I532" t="str">
            <v>001</v>
          </cell>
        </row>
        <row r="533">
          <cell r="A533" t="str">
            <v>.4130.102</v>
          </cell>
          <cell r="B533" t="str">
            <v>4130</v>
          </cell>
          <cell r="C533" t="str">
            <v>102</v>
          </cell>
          <cell r="D533" t="str">
            <v>LT Loan/P LVM</v>
          </cell>
          <cell r="F533">
            <v>7</v>
          </cell>
          <cell r="G533" t="str">
            <v>.4130.102</v>
          </cell>
          <cell r="H533">
            <v>212</v>
          </cell>
          <cell r="I533" t="str">
            <v>001</v>
          </cell>
        </row>
        <row r="534">
          <cell r="A534" t="str">
            <v>.4130.107</v>
          </cell>
          <cell r="B534" t="str">
            <v>4130</v>
          </cell>
          <cell r="C534" t="str">
            <v>107</v>
          </cell>
          <cell r="D534" t="str">
            <v>LT Loan/P LV Canada</v>
          </cell>
          <cell r="F534">
            <v>7</v>
          </cell>
          <cell r="G534" t="str">
            <v>.4130.107</v>
          </cell>
          <cell r="H534">
            <v>212</v>
          </cell>
          <cell r="I534" t="str">
            <v>001</v>
          </cell>
        </row>
        <row r="535">
          <cell r="A535" t="str">
            <v>.4130.108</v>
          </cell>
          <cell r="B535" t="str">
            <v>4130</v>
          </cell>
          <cell r="C535" t="str">
            <v>108</v>
          </cell>
          <cell r="D535" t="str">
            <v>LT Loan/P LVNA</v>
          </cell>
          <cell r="F535">
            <v>7</v>
          </cell>
          <cell r="G535" t="str">
            <v>.4130.108</v>
          </cell>
          <cell r="H535">
            <v>212</v>
          </cell>
          <cell r="I535" t="str">
            <v>001</v>
          </cell>
        </row>
        <row r="536">
          <cell r="A536" t="str">
            <v>.4130.144</v>
          </cell>
          <cell r="B536" t="str">
            <v>4130</v>
          </cell>
          <cell r="C536" t="str">
            <v>144</v>
          </cell>
          <cell r="D536" t="str">
            <v>LT Loan/P LV USM</v>
          </cell>
          <cell r="F536">
            <v>7</v>
          </cell>
          <cell r="G536" t="str">
            <v>.4130.144</v>
          </cell>
          <cell r="H536">
            <v>212</v>
          </cell>
          <cell r="I536" t="str">
            <v>001</v>
          </cell>
        </row>
        <row r="537">
          <cell r="A537" t="str">
            <v>.4130.151</v>
          </cell>
          <cell r="B537" t="str">
            <v>4130</v>
          </cell>
          <cell r="C537" t="str">
            <v>151</v>
          </cell>
          <cell r="D537" t="str">
            <v>LT Loan/P Atlantic Lugg</v>
          </cell>
          <cell r="F537">
            <v>7</v>
          </cell>
          <cell r="G537" t="str">
            <v>.4130.151</v>
          </cell>
          <cell r="H537">
            <v>212</v>
          </cell>
          <cell r="I537" t="str">
            <v>001</v>
          </cell>
        </row>
        <row r="538">
          <cell r="A538" t="str">
            <v>.4130.156</v>
          </cell>
          <cell r="B538" t="str">
            <v>4130</v>
          </cell>
          <cell r="C538" t="str">
            <v>156</v>
          </cell>
          <cell r="D538" t="str">
            <v>LT Loan/P SDL</v>
          </cell>
          <cell r="F538">
            <v>7</v>
          </cell>
          <cell r="G538" t="str">
            <v>.4130.156</v>
          </cell>
          <cell r="H538">
            <v>212</v>
          </cell>
          <cell r="I538" t="str">
            <v>001</v>
          </cell>
        </row>
        <row r="539">
          <cell r="A539" t="str">
            <v>.4130.162</v>
          </cell>
          <cell r="B539" t="str">
            <v>4130</v>
          </cell>
          <cell r="C539" t="str">
            <v>162</v>
          </cell>
          <cell r="D539" t="str">
            <v>LT Loan/P LV Brazil</v>
          </cell>
          <cell r="F539">
            <v>7</v>
          </cell>
          <cell r="G539" t="str">
            <v>.4130.162</v>
          </cell>
          <cell r="H539">
            <v>212</v>
          </cell>
          <cell r="I539" t="str">
            <v>001</v>
          </cell>
        </row>
        <row r="540">
          <cell r="A540" t="str">
            <v>.4130.164</v>
          </cell>
          <cell r="B540" t="str">
            <v>4130</v>
          </cell>
          <cell r="C540" t="str">
            <v>164</v>
          </cell>
          <cell r="D540" t="str">
            <v>LT Loan/P LV Mexico</v>
          </cell>
          <cell r="F540">
            <v>7</v>
          </cell>
          <cell r="G540" t="str">
            <v>.4130.164</v>
          </cell>
          <cell r="H540">
            <v>212</v>
          </cell>
          <cell r="I540" t="str">
            <v>001</v>
          </cell>
        </row>
        <row r="541">
          <cell r="A541" t="str">
            <v>.4130.166</v>
          </cell>
          <cell r="B541" t="str">
            <v>4130</v>
          </cell>
          <cell r="C541" t="str">
            <v>166</v>
          </cell>
          <cell r="D541" t="str">
            <v>LT Loan/P LV Chile</v>
          </cell>
          <cell r="F541">
            <v>7</v>
          </cell>
          <cell r="G541" t="str">
            <v>.4130.166</v>
          </cell>
          <cell r="H541">
            <v>212</v>
          </cell>
          <cell r="I541" t="str">
            <v>001</v>
          </cell>
        </row>
        <row r="542">
          <cell r="A542" t="str">
            <v>.4130.190</v>
          </cell>
          <cell r="B542" t="str">
            <v>4130</v>
          </cell>
          <cell r="C542" t="str">
            <v>190</v>
          </cell>
          <cell r="D542" t="str">
            <v>LT Loan/P LV Argentina</v>
          </cell>
          <cell r="F542">
            <v>7</v>
          </cell>
          <cell r="G542" t="str">
            <v>.4130.190</v>
          </cell>
          <cell r="H542">
            <v>212</v>
          </cell>
          <cell r="I542" t="str">
            <v>001</v>
          </cell>
        </row>
        <row r="543">
          <cell r="A543" t="str">
            <v>.4130.192</v>
          </cell>
          <cell r="B543" t="str">
            <v>4130</v>
          </cell>
          <cell r="C543" t="str">
            <v>192</v>
          </cell>
          <cell r="D543" t="str">
            <v>LT Loan/P LV Colombia</v>
          </cell>
          <cell r="F543">
            <v>7</v>
          </cell>
          <cell r="G543" t="str">
            <v>.4130.192</v>
          </cell>
          <cell r="H543">
            <v>212</v>
          </cell>
          <cell r="I543" t="str">
            <v>001</v>
          </cell>
        </row>
        <row r="544">
          <cell r="A544" t="str">
            <v>.4130.194</v>
          </cell>
          <cell r="B544" t="str">
            <v>4130</v>
          </cell>
          <cell r="C544" t="str">
            <v>194</v>
          </cell>
          <cell r="D544" t="str">
            <v>LT Loan/P LV Venezuela</v>
          </cell>
          <cell r="F544">
            <v>7</v>
          </cell>
          <cell r="G544" t="str">
            <v>.4130.194</v>
          </cell>
          <cell r="H544">
            <v>212</v>
          </cell>
          <cell r="I544" t="str">
            <v>001</v>
          </cell>
        </row>
        <row r="545">
          <cell r="A545" t="str">
            <v>.4130.342</v>
          </cell>
          <cell r="B545" t="str">
            <v>4130</v>
          </cell>
          <cell r="C545" t="str">
            <v>342</v>
          </cell>
          <cell r="D545" t="str">
            <v>LT Loan/P Serrano Inc.</v>
          </cell>
          <cell r="F545">
            <v>7</v>
          </cell>
          <cell r="G545" t="str">
            <v>.4130.342</v>
          </cell>
          <cell r="H545">
            <v>212</v>
          </cell>
          <cell r="I545" t="str">
            <v>001</v>
          </cell>
        </row>
        <row r="546">
          <cell r="A546" t="str">
            <v>.4130.750</v>
          </cell>
          <cell r="B546" t="str">
            <v>4130</v>
          </cell>
          <cell r="C546" t="str">
            <v>750</v>
          </cell>
          <cell r="D546" t="str">
            <v>LT Loan/P MJ Int'l</v>
          </cell>
          <cell r="F546">
            <v>7</v>
          </cell>
          <cell r="G546" t="str">
            <v>.4130.750</v>
          </cell>
          <cell r="H546">
            <v>212</v>
          </cell>
          <cell r="I546" t="str">
            <v>001</v>
          </cell>
        </row>
        <row r="547">
          <cell r="A547" t="str">
            <v>.4130.751</v>
          </cell>
          <cell r="B547" t="str">
            <v>4130</v>
          </cell>
          <cell r="C547" t="str">
            <v>751</v>
          </cell>
          <cell r="D547" t="str">
            <v>LT Loan/P MJ Inc.</v>
          </cell>
          <cell r="F547">
            <v>7</v>
          </cell>
          <cell r="G547" t="str">
            <v>.4130.751</v>
          </cell>
          <cell r="H547">
            <v>212</v>
          </cell>
          <cell r="I547" t="str">
            <v>001</v>
          </cell>
        </row>
        <row r="548">
          <cell r="A548" t="str">
            <v>.4130.752</v>
          </cell>
          <cell r="B548" t="str">
            <v>4130</v>
          </cell>
          <cell r="C548" t="str">
            <v>752</v>
          </cell>
          <cell r="D548" t="str">
            <v>LT Loan/P MJ Trademark</v>
          </cell>
          <cell r="F548">
            <v>7</v>
          </cell>
          <cell r="G548" t="str">
            <v>.4130.752</v>
          </cell>
          <cell r="H548">
            <v>212</v>
          </cell>
          <cell r="I548" t="str">
            <v>001</v>
          </cell>
        </row>
        <row r="549">
          <cell r="A549" t="str">
            <v>.4130.9075</v>
          </cell>
          <cell r="B549" t="str">
            <v>4130</v>
          </cell>
          <cell r="C549" t="str">
            <v>9075</v>
          </cell>
          <cell r="D549" t="str">
            <v>LT Loan/P Starre</v>
          </cell>
          <cell r="F549">
            <v>7</v>
          </cell>
          <cell r="G549" t="str">
            <v>.4130.9075</v>
          </cell>
          <cell r="H549">
            <v>212</v>
          </cell>
          <cell r="I549" t="str">
            <v>001</v>
          </cell>
        </row>
        <row r="550">
          <cell r="A550" t="str">
            <v>.4130.916</v>
          </cell>
          <cell r="B550" t="str">
            <v>4130</v>
          </cell>
          <cell r="C550" t="str">
            <v>916</v>
          </cell>
          <cell r="D550" t="str">
            <v>LT Loan/P Fendi SA</v>
          </cell>
          <cell r="F550">
            <v>7</v>
          </cell>
          <cell r="G550" t="str">
            <v>.4130.916</v>
          </cell>
          <cell r="H550">
            <v>212</v>
          </cell>
          <cell r="I550" t="str">
            <v>001</v>
          </cell>
        </row>
        <row r="551">
          <cell r="A551" t="str">
            <v>.4130.918</v>
          </cell>
          <cell r="B551" t="str">
            <v>4130</v>
          </cell>
          <cell r="C551" t="str">
            <v>918</v>
          </cell>
          <cell r="D551" t="str">
            <v>LT Loan/P Fendi SRL</v>
          </cell>
          <cell r="F551">
            <v>7</v>
          </cell>
          <cell r="G551" t="str">
            <v>.4130.918</v>
          </cell>
          <cell r="H551">
            <v>212</v>
          </cell>
          <cell r="I551" t="str">
            <v>001</v>
          </cell>
        </row>
        <row r="552">
          <cell r="A552" t="str">
            <v>.4130.9345</v>
          </cell>
          <cell r="B552" t="str">
            <v>4130</v>
          </cell>
          <cell r="C552" t="str">
            <v>9345</v>
          </cell>
          <cell r="D552" t="str">
            <v>LT Loan/P 1896</v>
          </cell>
          <cell r="F552">
            <v>7</v>
          </cell>
          <cell r="G552" t="str">
            <v>.4130.9345</v>
          </cell>
          <cell r="H552">
            <v>212</v>
          </cell>
          <cell r="I552" t="str">
            <v>001</v>
          </cell>
        </row>
        <row r="553">
          <cell r="A553" t="str">
            <v>.4130.9349</v>
          </cell>
          <cell r="B553" t="str">
            <v>4130</v>
          </cell>
          <cell r="C553" t="str">
            <v>9349</v>
          </cell>
          <cell r="D553" t="str">
            <v>LT Loan/P LV Finance</v>
          </cell>
          <cell r="F553">
            <v>7</v>
          </cell>
          <cell r="G553" t="str">
            <v>.4130.9349</v>
          </cell>
          <cell r="H553">
            <v>212</v>
          </cell>
          <cell r="I553" t="str">
            <v>001</v>
          </cell>
        </row>
        <row r="554">
          <cell r="A554" t="str">
            <v>.4130.9668</v>
          </cell>
          <cell r="B554" t="str">
            <v>4130</v>
          </cell>
          <cell r="C554" t="str">
            <v>9668</v>
          </cell>
          <cell r="D554" t="str">
            <v>LT Loan/P LVMH Inc.</v>
          </cell>
          <cell r="F554">
            <v>7</v>
          </cell>
          <cell r="G554" t="str">
            <v>.4130.9668</v>
          </cell>
          <cell r="H554">
            <v>212</v>
          </cell>
          <cell r="I554" t="str">
            <v>001</v>
          </cell>
        </row>
        <row r="555">
          <cell r="A555" t="str">
            <v>.4140.999</v>
          </cell>
          <cell r="B555" t="str">
            <v>4140</v>
          </cell>
          <cell r="C555" t="str">
            <v>999</v>
          </cell>
          <cell r="D555" t="str">
            <v>LT Loan/P Other</v>
          </cell>
          <cell r="F555">
            <v>7</v>
          </cell>
          <cell r="G555" t="str">
            <v>.4140.999</v>
          </cell>
          <cell r="H555">
            <v>212</v>
          </cell>
          <cell r="I555" t="str">
            <v>001</v>
          </cell>
        </row>
        <row r="556">
          <cell r="A556" t="str">
            <v>.4211.010</v>
          </cell>
          <cell r="B556" t="str">
            <v>4211</v>
          </cell>
          <cell r="C556" t="str">
            <v>010</v>
          </cell>
          <cell r="D556" t="str">
            <v>LT Prov for Litigation</v>
          </cell>
          <cell r="F556">
            <v>7</v>
          </cell>
          <cell r="G556" t="str">
            <v>.4211.010</v>
          </cell>
          <cell r="H556">
            <v>212</v>
          </cell>
          <cell r="I556" t="str">
            <v>001</v>
          </cell>
        </row>
        <row r="557">
          <cell r="A557" t="str">
            <v>.4215.010</v>
          </cell>
          <cell r="B557" t="str">
            <v>4215</v>
          </cell>
          <cell r="C557" t="str">
            <v>010</v>
          </cell>
          <cell r="D557" t="str">
            <v>LT &amp; Retirement Plan</v>
          </cell>
          <cell r="F557">
            <v>7</v>
          </cell>
          <cell r="G557" t="str">
            <v>.4215.010</v>
          </cell>
          <cell r="H557">
            <v>212</v>
          </cell>
          <cell r="I557" t="str">
            <v>001</v>
          </cell>
        </row>
        <row r="558">
          <cell r="A558" t="str">
            <v>.4830.010</v>
          </cell>
          <cell r="B558" t="str">
            <v>4830</v>
          </cell>
          <cell r="C558" t="str">
            <v>010</v>
          </cell>
          <cell r="D558" t="str">
            <v>Interest/P Other</v>
          </cell>
          <cell r="F558">
            <v>7</v>
          </cell>
          <cell r="G558" t="str">
            <v>.4830.010</v>
          </cell>
          <cell r="H558">
            <v>212</v>
          </cell>
          <cell r="I558" t="str">
            <v>001</v>
          </cell>
        </row>
        <row r="559">
          <cell r="A559" t="str">
            <v>.4910.010</v>
          </cell>
          <cell r="B559" t="str">
            <v>4910</v>
          </cell>
          <cell r="C559" t="str">
            <v>010</v>
          </cell>
          <cell r="D559" t="str">
            <v>LT Deferred Tax-Federal</v>
          </cell>
          <cell r="F559">
            <v>7</v>
          </cell>
          <cell r="G559" t="str">
            <v>.4910.010</v>
          </cell>
          <cell r="H559">
            <v>214</v>
          </cell>
          <cell r="I559" t="str">
            <v>002</v>
          </cell>
        </row>
        <row r="560">
          <cell r="A560" t="str">
            <v>.4910.020</v>
          </cell>
          <cell r="B560" t="str">
            <v>4910</v>
          </cell>
          <cell r="C560" t="str">
            <v>020</v>
          </cell>
          <cell r="D560" t="str">
            <v>LT Deferred Tax-State</v>
          </cell>
          <cell r="F560">
            <v>7</v>
          </cell>
          <cell r="G560" t="str">
            <v>.4910.020</v>
          </cell>
          <cell r="H560">
            <v>214</v>
          </cell>
          <cell r="I560" t="str">
            <v>002</v>
          </cell>
        </row>
        <row r="561">
          <cell r="A561" t="str">
            <v>.4216.010</v>
          </cell>
          <cell r="B561" t="str">
            <v>4216</v>
          </cell>
          <cell r="C561" t="str">
            <v>010</v>
          </cell>
          <cell r="D561" t="str">
            <v>LTIP Bonus</v>
          </cell>
          <cell r="F561">
            <v>7</v>
          </cell>
          <cell r="G561" t="str">
            <v>.4216.010</v>
          </cell>
          <cell r="H561">
            <v>214</v>
          </cell>
          <cell r="I561" t="str">
            <v>003</v>
          </cell>
        </row>
        <row r="562">
          <cell r="A562" t="str">
            <v>.4710.040</v>
          </cell>
          <cell r="B562" t="str">
            <v>4710</v>
          </cell>
          <cell r="C562" t="str">
            <v>040</v>
          </cell>
          <cell r="D562" t="str">
            <v>Customer Deposits</v>
          </cell>
          <cell r="F562">
            <v>7</v>
          </cell>
          <cell r="G562" t="str">
            <v>.4710.040</v>
          </cell>
          <cell r="H562">
            <v>214</v>
          </cell>
          <cell r="I562" t="str">
            <v>003</v>
          </cell>
        </row>
        <row r="563">
          <cell r="A563" t="str">
            <v>.4710.010</v>
          </cell>
          <cell r="B563" t="str">
            <v>4710</v>
          </cell>
          <cell r="C563" t="str">
            <v>010</v>
          </cell>
          <cell r="D563" t="str">
            <v>Deferred Rent</v>
          </cell>
          <cell r="F563">
            <v>7</v>
          </cell>
          <cell r="G563" t="str">
            <v>.4710.010</v>
          </cell>
          <cell r="H563">
            <v>214</v>
          </cell>
          <cell r="I563" t="str">
            <v>006</v>
          </cell>
        </row>
        <row r="564">
          <cell r="A564" t="str">
            <v>.4710.060</v>
          </cell>
          <cell r="B564" t="str">
            <v>4710</v>
          </cell>
          <cell r="C564" t="str">
            <v>060</v>
          </cell>
          <cell r="D564" t="str">
            <v>Deferred Lease Costs</v>
          </cell>
          <cell r="F564">
            <v>7</v>
          </cell>
          <cell r="G564" t="str">
            <v>.4710.060</v>
          </cell>
          <cell r="H564">
            <v>214</v>
          </cell>
          <cell r="I564" t="str">
            <v>006</v>
          </cell>
        </row>
        <row r="565">
          <cell r="A565" t="str">
            <v>.4710.020</v>
          </cell>
          <cell r="B565" t="str">
            <v>4710</v>
          </cell>
          <cell r="C565" t="str">
            <v>020</v>
          </cell>
          <cell r="D565" t="str">
            <v>Deferred Royalties-Min</v>
          </cell>
          <cell r="F565">
            <v>7</v>
          </cell>
          <cell r="G565" t="str">
            <v>.4710.020</v>
          </cell>
          <cell r="H565">
            <v>214</v>
          </cell>
          <cell r="I565" t="str">
            <v>008</v>
          </cell>
        </row>
        <row r="566">
          <cell r="A566" t="str">
            <v>.4710.030</v>
          </cell>
          <cell r="B566" t="str">
            <v>4710</v>
          </cell>
          <cell r="C566" t="str">
            <v>030</v>
          </cell>
          <cell r="D566" t="str">
            <v>Deferred Adv. Licensees</v>
          </cell>
          <cell r="F566">
            <v>7</v>
          </cell>
          <cell r="G566" t="str">
            <v>.4710.030</v>
          </cell>
          <cell r="H566">
            <v>214</v>
          </cell>
          <cell r="I566" t="str">
            <v>008</v>
          </cell>
        </row>
        <row r="567">
          <cell r="A567" t="str">
            <v>.4710.050</v>
          </cell>
          <cell r="B567" t="str">
            <v>4710</v>
          </cell>
          <cell r="C567" t="str">
            <v>050</v>
          </cell>
          <cell r="D567" t="str">
            <v>Deferred Legal Fees</v>
          </cell>
          <cell r="F567">
            <v>7</v>
          </cell>
          <cell r="G567" t="str">
            <v>.4710.050</v>
          </cell>
          <cell r="H567">
            <v>214</v>
          </cell>
          <cell r="I567" t="str">
            <v>008</v>
          </cell>
        </row>
        <row r="568">
          <cell r="A568" t="str">
            <v>.4920.010</v>
          </cell>
          <cell r="B568" t="str">
            <v>4920</v>
          </cell>
          <cell r="C568" t="str">
            <v>010</v>
          </cell>
          <cell r="D568" t="str">
            <v>ST Deferred Tax Federal</v>
          </cell>
          <cell r="F568">
            <v>7</v>
          </cell>
          <cell r="G568" t="str">
            <v>.4920.010</v>
          </cell>
          <cell r="H568">
            <v>214</v>
          </cell>
          <cell r="I568" t="str">
            <v>008</v>
          </cell>
        </row>
        <row r="569">
          <cell r="A569" t="str">
            <v>.3100.010</v>
          </cell>
          <cell r="B569" t="str">
            <v>3100</v>
          </cell>
          <cell r="C569" t="str">
            <v>010</v>
          </cell>
          <cell r="D569" t="str">
            <v>Capital Stock</v>
          </cell>
          <cell r="F569">
            <v>5</v>
          </cell>
          <cell r="G569" t="str">
            <v>.3100.010</v>
          </cell>
          <cell r="H569">
            <v>218</v>
          </cell>
          <cell r="I569" t="str">
            <v>001</v>
          </cell>
        </row>
        <row r="570">
          <cell r="A570" t="str">
            <v>.3200.010</v>
          </cell>
          <cell r="B570" t="str">
            <v>3200</v>
          </cell>
          <cell r="C570" t="str">
            <v>010</v>
          </cell>
          <cell r="D570" t="str">
            <v>Additional Paid-In Cap.</v>
          </cell>
          <cell r="F570">
            <v>5</v>
          </cell>
          <cell r="G570" t="str">
            <v>.3200.010</v>
          </cell>
          <cell r="H570">
            <v>220</v>
          </cell>
          <cell r="I570" t="str">
            <v>001</v>
          </cell>
        </row>
        <row r="571">
          <cell r="A571" t="str">
            <v>.3300.010</v>
          </cell>
          <cell r="B571" t="str">
            <v>3300</v>
          </cell>
          <cell r="C571" t="str">
            <v>010</v>
          </cell>
          <cell r="D571" t="str">
            <v>Retained Earnings</v>
          </cell>
          <cell r="F571">
            <v>5</v>
          </cell>
          <cell r="G571" t="str">
            <v>.3300.010</v>
          </cell>
          <cell r="H571">
            <v>224</v>
          </cell>
          <cell r="I571" t="str">
            <v>001</v>
          </cell>
        </row>
        <row r="572">
          <cell r="A572" t="str">
            <v>.3410.010</v>
          </cell>
          <cell r="B572" t="str">
            <v>3410</v>
          </cell>
          <cell r="C572" t="str">
            <v>010</v>
          </cell>
          <cell r="D572" t="str">
            <v>Legal Res-Inflation Adj</v>
          </cell>
          <cell r="F572">
            <v>6</v>
          </cell>
          <cell r="G572" t="str">
            <v>.3410.010</v>
          </cell>
          <cell r="H572">
            <v>226</v>
          </cell>
          <cell r="I572" t="str">
            <v>001</v>
          </cell>
        </row>
        <row r="573">
          <cell r="A573" t="str">
            <v>.3440.010</v>
          </cell>
          <cell r="B573" t="str">
            <v>3440</v>
          </cell>
          <cell r="C573" t="str">
            <v>010</v>
          </cell>
          <cell r="D573" t="str">
            <v>Monetary Asst-Inflation</v>
          </cell>
          <cell r="F573">
            <v>6</v>
          </cell>
          <cell r="G573" t="str">
            <v>.3440.010</v>
          </cell>
          <cell r="H573">
            <v>226</v>
          </cell>
          <cell r="I573" t="str">
            <v>001</v>
          </cell>
        </row>
        <row r="574">
          <cell r="A574" t="str">
            <v>.3500.010</v>
          </cell>
          <cell r="B574" t="str">
            <v>3500</v>
          </cell>
          <cell r="C574" t="str">
            <v>010</v>
          </cell>
          <cell r="D574" t="str">
            <v>Foreign Currency Transl</v>
          </cell>
          <cell r="F574">
            <v>5</v>
          </cell>
          <cell r="G574" t="str">
            <v>.3500.010</v>
          </cell>
          <cell r="H574">
            <v>226</v>
          </cell>
          <cell r="I574" t="str">
            <v>001</v>
          </cell>
        </row>
        <row r="575">
          <cell r="A575" t="str">
            <v>.3710.010</v>
          </cell>
          <cell r="B575" t="str">
            <v>3710</v>
          </cell>
          <cell r="C575" t="str">
            <v>010</v>
          </cell>
          <cell r="D575" t="str">
            <v>Revaluation difference</v>
          </cell>
          <cell r="F575">
            <v>6</v>
          </cell>
          <cell r="G575" t="str">
            <v>.3710.010</v>
          </cell>
          <cell r="H575">
            <v>226</v>
          </cell>
          <cell r="I575" t="str">
            <v>001</v>
          </cell>
        </row>
        <row r="576">
          <cell r="A576" t="str">
            <v>.3800.010</v>
          </cell>
          <cell r="B576" t="str">
            <v>3800</v>
          </cell>
          <cell r="C576" t="str">
            <v>010</v>
          </cell>
          <cell r="D576" t="str">
            <v>Minority Interest</v>
          </cell>
          <cell r="F576">
            <v>5</v>
          </cell>
          <cell r="G576" t="str">
            <v>.3800.010</v>
          </cell>
          <cell r="H576">
            <v>226</v>
          </cell>
          <cell r="I576" t="str">
            <v>001</v>
          </cell>
        </row>
        <row r="577">
          <cell r="A577" t="str">
            <v>.3810.010</v>
          </cell>
          <cell r="B577" t="str">
            <v>3810</v>
          </cell>
          <cell r="C577" t="str">
            <v>010</v>
          </cell>
          <cell r="D577" t="str">
            <v>Net Inc Minority Int</v>
          </cell>
          <cell r="F577">
            <v>6</v>
          </cell>
          <cell r="G577" t="str">
            <v>.3810.010</v>
          </cell>
          <cell r="H577">
            <v>226</v>
          </cell>
          <cell r="I577" t="str">
            <v>001</v>
          </cell>
        </row>
        <row r="578">
          <cell r="A578" t="str">
            <v>.3820.010</v>
          </cell>
          <cell r="B578" t="str">
            <v>3820</v>
          </cell>
          <cell r="C578" t="str">
            <v>010</v>
          </cell>
          <cell r="D578" t="str">
            <v>Stockholders Eq Min Int</v>
          </cell>
          <cell r="F578">
            <v>6</v>
          </cell>
          <cell r="G578" t="str">
            <v>.3820.010</v>
          </cell>
          <cell r="H578">
            <v>226</v>
          </cell>
          <cell r="I578" t="str">
            <v>001</v>
          </cell>
        </row>
        <row r="579">
          <cell r="A579" t="str">
            <v>.5112.010</v>
          </cell>
          <cell r="B579" t="str">
            <v>5112</v>
          </cell>
          <cell r="C579" t="str">
            <v>010</v>
          </cell>
          <cell r="D579" t="str">
            <v>Retail Sales</v>
          </cell>
          <cell r="F579">
            <v>8</v>
          </cell>
          <cell r="G579" t="str">
            <v>.5112.010</v>
          </cell>
          <cell r="H579">
            <v>300</v>
          </cell>
          <cell r="I579" t="str">
            <v>001</v>
          </cell>
        </row>
        <row r="580">
          <cell r="A580" t="str">
            <v>.5112.020</v>
          </cell>
          <cell r="B580" t="str">
            <v>5112</v>
          </cell>
          <cell r="C580" t="str">
            <v>020</v>
          </cell>
          <cell r="D580" t="str">
            <v>Wholesale Sales</v>
          </cell>
          <cell r="F580">
            <v>8</v>
          </cell>
          <cell r="G580" t="str">
            <v>.5112.020</v>
          </cell>
          <cell r="H580">
            <v>300</v>
          </cell>
          <cell r="I580" t="str">
            <v>001</v>
          </cell>
        </row>
        <row r="581">
          <cell r="A581" t="str">
            <v>.5112.030</v>
          </cell>
          <cell r="B581" t="str">
            <v>5112</v>
          </cell>
          <cell r="C581" t="str">
            <v>030</v>
          </cell>
          <cell r="D581" t="str">
            <v>Interco. Retail Sales</v>
          </cell>
          <cell r="F581">
            <v>8</v>
          </cell>
          <cell r="G581" t="str">
            <v>.5112.030</v>
          </cell>
          <cell r="H581">
            <v>300</v>
          </cell>
          <cell r="I581" t="str">
            <v>001</v>
          </cell>
        </row>
        <row r="582">
          <cell r="A582" t="str">
            <v>.5112.040</v>
          </cell>
          <cell r="B582" t="str">
            <v>5112</v>
          </cell>
          <cell r="C582" t="str">
            <v>040</v>
          </cell>
          <cell r="D582" t="str">
            <v>Interco Wholesale Sales</v>
          </cell>
          <cell r="F582">
            <v>8</v>
          </cell>
          <cell r="G582" t="str">
            <v>.5112.040</v>
          </cell>
          <cell r="H582">
            <v>300</v>
          </cell>
          <cell r="I582" t="str">
            <v>001</v>
          </cell>
        </row>
        <row r="583">
          <cell r="A583" t="str">
            <v>.5112.999</v>
          </cell>
          <cell r="B583" t="str">
            <v>5112</v>
          </cell>
          <cell r="C583" t="str">
            <v>999</v>
          </cell>
          <cell r="D583" t="str">
            <v>Miscellaneous Sales</v>
          </cell>
          <cell r="F583">
            <v>8</v>
          </cell>
          <cell r="G583" t="str">
            <v>.5112.999</v>
          </cell>
          <cell r="H583">
            <v>300</v>
          </cell>
          <cell r="I583" t="str">
            <v>001</v>
          </cell>
        </row>
        <row r="584">
          <cell r="A584" t="str">
            <v>.5122.010</v>
          </cell>
          <cell r="B584" t="str">
            <v>5122</v>
          </cell>
          <cell r="C584" t="str">
            <v>010</v>
          </cell>
          <cell r="D584" t="str">
            <v>Clearance Sales</v>
          </cell>
          <cell r="F584">
            <v>8</v>
          </cell>
          <cell r="G584" t="str">
            <v>.5122.010</v>
          </cell>
          <cell r="H584">
            <v>300</v>
          </cell>
          <cell r="I584" t="str">
            <v>001</v>
          </cell>
        </row>
        <row r="585">
          <cell r="A585" t="str">
            <v>.5130.010</v>
          </cell>
          <cell r="B585" t="str">
            <v>5130</v>
          </cell>
          <cell r="C585" t="str">
            <v>010</v>
          </cell>
          <cell r="D585" t="str">
            <v>Sales to Staff</v>
          </cell>
          <cell r="F585">
            <v>8</v>
          </cell>
          <cell r="G585" t="str">
            <v>.5130.010</v>
          </cell>
          <cell r="H585">
            <v>300</v>
          </cell>
          <cell r="I585" t="str">
            <v>001</v>
          </cell>
        </row>
        <row r="586">
          <cell r="A586" t="str">
            <v>.5210.010</v>
          </cell>
          <cell r="B586" t="str">
            <v>5210</v>
          </cell>
          <cell r="C586" t="str">
            <v>010</v>
          </cell>
          <cell r="D586" t="str">
            <v>Repair Sales - Leather</v>
          </cell>
          <cell r="F586">
            <v>7</v>
          </cell>
          <cell r="G586" t="str">
            <v>.5210.010</v>
          </cell>
          <cell r="H586">
            <v>300</v>
          </cell>
          <cell r="I586" t="str">
            <v>001</v>
          </cell>
        </row>
        <row r="587">
          <cell r="A587" t="str">
            <v>.5210.020</v>
          </cell>
          <cell r="B587" t="str">
            <v>5210</v>
          </cell>
          <cell r="C587" t="str">
            <v>020</v>
          </cell>
          <cell r="D587" t="str">
            <v>Repair Exp Rebill</v>
          </cell>
          <cell r="F587">
            <v>7</v>
          </cell>
          <cell r="G587" t="str">
            <v>.5210.020</v>
          </cell>
          <cell r="H587">
            <v>300</v>
          </cell>
          <cell r="I587" t="str">
            <v>001</v>
          </cell>
        </row>
        <row r="588">
          <cell r="A588" t="str">
            <v>.5210.030</v>
          </cell>
          <cell r="B588" t="str">
            <v>5210</v>
          </cell>
          <cell r="C588" t="str">
            <v>030</v>
          </cell>
          <cell r="D588" t="str">
            <v>Repairs</v>
          </cell>
          <cell r="F588">
            <v>7</v>
          </cell>
          <cell r="G588" t="str">
            <v>.5210.030</v>
          </cell>
          <cell r="H588">
            <v>300</v>
          </cell>
          <cell r="I588" t="str">
            <v>001</v>
          </cell>
        </row>
        <row r="589">
          <cell r="A589" t="str">
            <v>.5210.040</v>
          </cell>
          <cell r="B589" t="str">
            <v>5210</v>
          </cell>
          <cell r="C589" t="str">
            <v>040</v>
          </cell>
          <cell r="D589" t="str">
            <v>Warranty Repairs</v>
          </cell>
          <cell r="F589">
            <v>7</v>
          </cell>
          <cell r="G589" t="str">
            <v>.5210.040</v>
          </cell>
          <cell r="H589">
            <v>300</v>
          </cell>
          <cell r="I589" t="str">
            <v>001</v>
          </cell>
        </row>
        <row r="590">
          <cell r="A590" t="str">
            <v>.5312.010</v>
          </cell>
          <cell r="B590" t="str">
            <v>5312</v>
          </cell>
          <cell r="C590" t="str">
            <v>010</v>
          </cell>
          <cell r="D590" t="str">
            <v>Discounts Retail</v>
          </cell>
          <cell r="F590">
            <v>7</v>
          </cell>
          <cell r="G590" t="str">
            <v>.5312.010</v>
          </cell>
          <cell r="H590">
            <v>300</v>
          </cell>
          <cell r="I590" t="str">
            <v>001</v>
          </cell>
        </row>
        <row r="591">
          <cell r="A591" t="str">
            <v>.5312.020</v>
          </cell>
          <cell r="B591" t="str">
            <v>5312</v>
          </cell>
          <cell r="C591" t="str">
            <v>020</v>
          </cell>
          <cell r="D591" t="str">
            <v>Discounts Wholesale</v>
          </cell>
          <cell r="F591">
            <v>7</v>
          </cell>
          <cell r="G591" t="str">
            <v>.5312.020</v>
          </cell>
          <cell r="H591">
            <v>300</v>
          </cell>
          <cell r="I591" t="str">
            <v>001</v>
          </cell>
        </row>
        <row r="592">
          <cell r="A592" t="str">
            <v>.5312.021</v>
          </cell>
          <cell r="B592" t="str">
            <v>5312</v>
          </cell>
          <cell r="C592" t="str">
            <v>021</v>
          </cell>
          <cell r="D592" t="str">
            <v>Wholesale Chargebacks</v>
          </cell>
          <cell r="F592">
            <v>7</v>
          </cell>
          <cell r="G592" t="str">
            <v>.5312.021</v>
          </cell>
          <cell r="H592">
            <v>300</v>
          </cell>
          <cell r="I592" t="str">
            <v>001</v>
          </cell>
        </row>
        <row r="593">
          <cell r="A593" t="str">
            <v>.5330.010</v>
          </cell>
          <cell r="B593" t="str">
            <v>5330</v>
          </cell>
          <cell r="C593" t="str">
            <v>010</v>
          </cell>
          <cell r="D593" t="str">
            <v>Disc. Sales to Staff</v>
          </cell>
          <cell r="F593">
            <v>7</v>
          </cell>
          <cell r="G593" t="str">
            <v>.5330.010</v>
          </cell>
          <cell r="H593">
            <v>300</v>
          </cell>
          <cell r="I593" t="str">
            <v>001</v>
          </cell>
        </row>
        <row r="594">
          <cell r="A594" t="str">
            <v>.5340.010</v>
          </cell>
          <cell r="B594" t="str">
            <v>5340</v>
          </cell>
          <cell r="C594" t="str">
            <v>010</v>
          </cell>
          <cell r="D594" t="str">
            <v>Disc. Federated Empl.</v>
          </cell>
          <cell r="F594">
            <v>7</v>
          </cell>
          <cell r="G594" t="str">
            <v>.5340.010</v>
          </cell>
          <cell r="H594">
            <v>300</v>
          </cell>
          <cell r="I594" t="str">
            <v>001</v>
          </cell>
        </row>
        <row r="595">
          <cell r="A595" t="str">
            <v>.5210.020</v>
          </cell>
          <cell r="B595" t="str">
            <v>5210</v>
          </cell>
          <cell r="C595" t="str">
            <v>020</v>
          </cell>
          <cell r="D595" t="str">
            <v>Repair Exp Rebill</v>
          </cell>
          <cell r="F595">
            <v>7</v>
          </cell>
          <cell r="G595" t="str">
            <v>.5210.020</v>
          </cell>
          <cell r="H595">
            <v>300</v>
          </cell>
          <cell r="I595" t="str">
            <v>002</v>
          </cell>
        </row>
        <row r="596">
          <cell r="A596" t="str">
            <v>.5320.010</v>
          </cell>
          <cell r="B596" t="str">
            <v>5320</v>
          </cell>
          <cell r="C596" t="str">
            <v>010</v>
          </cell>
          <cell r="D596" t="str">
            <v>Disc Clearance Sales</v>
          </cell>
          <cell r="F596">
            <v>7</v>
          </cell>
          <cell r="G596" t="str">
            <v>.5320.010</v>
          </cell>
          <cell r="H596">
            <v>301</v>
          </cell>
          <cell r="I596" t="str">
            <v>002</v>
          </cell>
        </row>
        <row r="597">
          <cell r="A597" t="str">
            <v>.5141.010</v>
          </cell>
          <cell r="B597" t="str">
            <v>5141</v>
          </cell>
          <cell r="C597" t="str">
            <v>010</v>
          </cell>
          <cell r="D597" t="str">
            <v>Returns  Retail</v>
          </cell>
          <cell r="F597">
            <v>7</v>
          </cell>
          <cell r="G597" t="str">
            <v>.5141.010</v>
          </cell>
          <cell r="H597">
            <v>302</v>
          </cell>
          <cell r="I597" t="str">
            <v>001</v>
          </cell>
        </row>
        <row r="598">
          <cell r="A598" t="str">
            <v>.5141.020</v>
          </cell>
          <cell r="B598" t="str">
            <v>5141</v>
          </cell>
          <cell r="C598" t="str">
            <v>020</v>
          </cell>
          <cell r="D598" t="str">
            <v>Returns Wholesale</v>
          </cell>
          <cell r="F598">
            <v>7</v>
          </cell>
          <cell r="G598" t="str">
            <v>.5141.020</v>
          </cell>
          <cell r="H598">
            <v>302</v>
          </cell>
          <cell r="I598" t="str">
            <v>001</v>
          </cell>
        </row>
        <row r="599">
          <cell r="A599" t="str">
            <v>.5141.030</v>
          </cell>
          <cell r="B599" t="str">
            <v>5141</v>
          </cell>
          <cell r="C599" t="str">
            <v>030</v>
          </cell>
          <cell r="D599" t="str">
            <v>Returns Interco Retail</v>
          </cell>
          <cell r="F599">
            <v>7</v>
          </cell>
          <cell r="G599" t="str">
            <v>.5141.030</v>
          </cell>
          <cell r="H599">
            <v>302</v>
          </cell>
          <cell r="I599" t="str">
            <v>001</v>
          </cell>
        </row>
        <row r="600">
          <cell r="A600" t="str">
            <v>.5141.040</v>
          </cell>
          <cell r="B600" t="str">
            <v>5141</v>
          </cell>
          <cell r="C600" t="str">
            <v>040</v>
          </cell>
          <cell r="D600" t="str">
            <v>Returns Interco Whlse</v>
          </cell>
          <cell r="F600">
            <v>7</v>
          </cell>
          <cell r="G600" t="str">
            <v>.5141.040</v>
          </cell>
          <cell r="H600">
            <v>302</v>
          </cell>
          <cell r="I600" t="str">
            <v>001</v>
          </cell>
        </row>
        <row r="601">
          <cell r="A601" t="str">
            <v>.5142.010</v>
          </cell>
          <cell r="B601" t="str">
            <v>5142</v>
          </cell>
          <cell r="C601" t="str">
            <v>010</v>
          </cell>
          <cell r="D601" t="str">
            <v>Returns Clearance Sales</v>
          </cell>
          <cell r="F601">
            <v>7</v>
          </cell>
          <cell r="G601" t="str">
            <v>.5142.010</v>
          </cell>
          <cell r="H601">
            <v>302</v>
          </cell>
          <cell r="I601" t="str">
            <v>001</v>
          </cell>
        </row>
        <row r="602">
          <cell r="A602" t="str">
            <v>.5143.010</v>
          </cell>
          <cell r="B602" t="str">
            <v>5143</v>
          </cell>
          <cell r="C602" t="str">
            <v>010</v>
          </cell>
          <cell r="D602" t="str">
            <v>Returns Sales to Staff</v>
          </cell>
          <cell r="F602">
            <v>7</v>
          </cell>
          <cell r="G602" t="str">
            <v>.5143.010</v>
          </cell>
          <cell r="H602">
            <v>302</v>
          </cell>
          <cell r="I602" t="str">
            <v>001</v>
          </cell>
        </row>
        <row r="603">
          <cell r="A603" t="str">
            <v>.5220.010</v>
          </cell>
          <cell r="B603" t="str">
            <v>5220</v>
          </cell>
          <cell r="C603" t="str">
            <v>010</v>
          </cell>
          <cell r="D603" t="str">
            <v>Alterations - RTW</v>
          </cell>
          <cell r="F603">
            <v>7</v>
          </cell>
          <cell r="G603" t="str">
            <v>.5220.010</v>
          </cell>
          <cell r="H603">
            <v>302</v>
          </cell>
          <cell r="I603" t="str">
            <v>003</v>
          </cell>
        </row>
        <row r="604">
          <cell r="A604" t="str">
            <v>.5220.120</v>
          </cell>
          <cell r="B604" t="str">
            <v>5220</v>
          </cell>
          <cell r="C604" t="str">
            <v>120</v>
          </cell>
          <cell r="D604" t="str">
            <v>Sales Parts RTW</v>
          </cell>
          <cell r="F604">
            <v>7</v>
          </cell>
          <cell r="G604" t="str">
            <v>.5220.120</v>
          </cell>
          <cell r="H604">
            <v>302</v>
          </cell>
          <cell r="I604" t="str">
            <v>003</v>
          </cell>
        </row>
        <row r="605">
          <cell r="A605" t="str">
            <v>.5220.130</v>
          </cell>
          <cell r="B605" t="str">
            <v>5220</v>
          </cell>
          <cell r="C605" t="str">
            <v>130</v>
          </cell>
          <cell r="D605" t="str">
            <v>Sales Parts Shoes</v>
          </cell>
          <cell r="F605">
            <v>7</v>
          </cell>
          <cell r="G605" t="str">
            <v>.5220.130</v>
          </cell>
          <cell r="H605">
            <v>302</v>
          </cell>
          <cell r="I605" t="str">
            <v>003</v>
          </cell>
        </row>
        <row r="606">
          <cell r="A606" t="str">
            <v>.5220.140</v>
          </cell>
          <cell r="B606" t="str">
            <v>5220</v>
          </cell>
          <cell r="C606" t="str">
            <v>140</v>
          </cell>
          <cell r="D606" t="str">
            <v>Sales Parts Watch/Pen</v>
          </cell>
          <cell r="F606">
            <v>7</v>
          </cell>
          <cell r="G606" t="str">
            <v>.5220.140</v>
          </cell>
          <cell r="H606">
            <v>302</v>
          </cell>
          <cell r="I606" t="str">
            <v>003</v>
          </cell>
        </row>
        <row r="607">
          <cell r="A607" t="str">
            <v>.5322.010</v>
          </cell>
          <cell r="B607" t="str">
            <v>5322</v>
          </cell>
          <cell r="C607" t="str">
            <v>010</v>
          </cell>
          <cell r="D607" t="str">
            <v>Disc. Clearance Sales</v>
          </cell>
          <cell r="F607">
            <v>7</v>
          </cell>
          <cell r="G607" t="str">
            <v>.5322.010</v>
          </cell>
          <cell r="H607">
            <v>302</v>
          </cell>
          <cell r="I607" t="str">
            <v>003</v>
          </cell>
        </row>
        <row r="608">
          <cell r="A608" t="str">
            <v>.5322.030</v>
          </cell>
          <cell r="B608" t="str">
            <v>5322</v>
          </cell>
          <cell r="C608" t="str">
            <v>030</v>
          </cell>
          <cell r="D608" t="str">
            <v>Disc. Interco Retail</v>
          </cell>
          <cell r="F608">
            <v>7</v>
          </cell>
          <cell r="G608" t="str">
            <v>.5322.030</v>
          </cell>
          <cell r="H608">
            <v>303</v>
          </cell>
          <cell r="I608" t="str">
            <v>004</v>
          </cell>
        </row>
        <row r="609">
          <cell r="A609" t="str">
            <v>.5322.040</v>
          </cell>
          <cell r="B609" t="str">
            <v>5322</v>
          </cell>
          <cell r="C609" t="str">
            <v>040</v>
          </cell>
          <cell r="D609" t="str">
            <v>Disc. Interco Wholesale</v>
          </cell>
          <cell r="F609">
            <v>7</v>
          </cell>
          <cell r="G609" t="str">
            <v>.5322.040</v>
          </cell>
          <cell r="H609">
            <v>304</v>
          </cell>
          <cell r="I609" t="str">
            <v>005</v>
          </cell>
        </row>
        <row r="610">
          <cell r="A610" t="str">
            <v>.7510.010</v>
          </cell>
          <cell r="B610" t="str">
            <v>7510</v>
          </cell>
          <cell r="C610" t="str">
            <v>010</v>
          </cell>
          <cell r="D610" t="str">
            <v>Interest Income</v>
          </cell>
          <cell r="F610">
            <v>7</v>
          </cell>
          <cell r="G610" t="str">
            <v>.7510.010</v>
          </cell>
          <cell r="H610">
            <v>306</v>
          </cell>
          <cell r="I610" t="str">
            <v>001</v>
          </cell>
        </row>
        <row r="611">
          <cell r="A611" t="str">
            <v>.7520.966</v>
          </cell>
          <cell r="B611" t="str">
            <v>7520</v>
          </cell>
          <cell r="C611" t="str">
            <v>966</v>
          </cell>
          <cell r="D611" t="str">
            <v>Int Inc from LVMH Inc.</v>
          </cell>
          <cell r="F611">
            <v>7</v>
          </cell>
          <cell r="G611" t="str">
            <v>.7520.966</v>
          </cell>
          <cell r="H611">
            <v>306</v>
          </cell>
          <cell r="I611" t="str">
            <v>002</v>
          </cell>
        </row>
        <row r="612">
          <cell r="A612" t="str">
            <v>.7520.9668</v>
          </cell>
          <cell r="B612" t="str">
            <v>7520</v>
          </cell>
          <cell r="C612" t="str">
            <v>9668</v>
          </cell>
          <cell r="D612" t="str">
            <v>Int Inc from LVMH Inc.</v>
          </cell>
          <cell r="F612">
            <v>7</v>
          </cell>
          <cell r="G612" t="str">
            <v>.7520.9668</v>
          </cell>
          <cell r="H612">
            <v>306</v>
          </cell>
          <cell r="I612" t="str">
            <v>002</v>
          </cell>
        </row>
        <row r="613">
          <cell r="A613" t="str">
            <v>.7530.107</v>
          </cell>
          <cell r="B613">
            <v>7530</v>
          </cell>
          <cell r="C613" t="str">
            <v>107</v>
          </cell>
          <cell r="D613" t="str">
            <v>Int. Income From LV C</v>
          </cell>
          <cell r="F613">
            <v>7</v>
          </cell>
          <cell r="G613" t="str">
            <v>.7530.107</v>
          </cell>
          <cell r="H613">
            <v>306</v>
          </cell>
          <cell r="I613" t="str">
            <v>002</v>
          </cell>
        </row>
        <row r="614">
          <cell r="A614" t="str">
            <v>.7530.108</v>
          </cell>
          <cell r="B614">
            <v>7530</v>
          </cell>
          <cell r="C614" t="str">
            <v>108</v>
          </cell>
          <cell r="D614" t="str">
            <v xml:space="preserve">Int. Income From LVNA </v>
          </cell>
          <cell r="F614">
            <v>7</v>
          </cell>
          <cell r="G614" t="str">
            <v>.7530.108</v>
          </cell>
          <cell r="H614">
            <v>306</v>
          </cell>
          <cell r="I614" t="str">
            <v>002</v>
          </cell>
        </row>
        <row r="615">
          <cell r="A615" t="str">
            <v>.7530.907</v>
          </cell>
          <cell r="B615">
            <v>7530</v>
          </cell>
          <cell r="C615" t="str">
            <v>907</v>
          </cell>
          <cell r="D615" t="str">
            <v>Income/Loss-Starre</v>
          </cell>
          <cell r="F615">
            <v>7</v>
          </cell>
          <cell r="G615" t="str">
            <v>.7530.907</v>
          </cell>
          <cell r="H615">
            <v>306</v>
          </cell>
          <cell r="I615" t="str">
            <v>002</v>
          </cell>
        </row>
        <row r="616">
          <cell r="A616" t="str">
            <v>.7530.750</v>
          </cell>
          <cell r="B616" t="str">
            <v>7530</v>
          </cell>
          <cell r="C616" t="str">
            <v>750</v>
          </cell>
          <cell r="D616" t="str">
            <v>Int. Income From MJ Int'</v>
          </cell>
          <cell r="F616">
            <v>7</v>
          </cell>
          <cell r="G616" t="str">
            <v>.7530.750</v>
          </cell>
          <cell r="H616">
            <v>306</v>
          </cell>
          <cell r="I616" t="str">
            <v>002</v>
          </cell>
        </row>
        <row r="617">
          <cell r="A617" t="str">
            <v>.7530.752</v>
          </cell>
          <cell r="B617" t="str">
            <v>7530</v>
          </cell>
          <cell r="C617" t="str">
            <v>752</v>
          </cell>
          <cell r="D617" t="str">
            <v>Int. Income From MJ Trad</v>
          </cell>
          <cell r="F617">
            <v>7</v>
          </cell>
          <cell r="G617" t="str">
            <v>.7530.752</v>
          </cell>
          <cell r="H617">
            <v>306</v>
          </cell>
          <cell r="I617" t="str">
            <v>002</v>
          </cell>
        </row>
        <row r="618">
          <cell r="A618" t="str">
            <v>.5511.010</v>
          </cell>
          <cell r="B618" t="str">
            <v>5511</v>
          </cell>
          <cell r="C618" t="str">
            <v>010</v>
          </cell>
          <cell r="D618" t="str">
            <v>Licensing Royalty Inc.</v>
          </cell>
          <cell r="F618">
            <v>7</v>
          </cell>
          <cell r="G618" t="str">
            <v>.5511.010</v>
          </cell>
          <cell r="H618">
            <v>310</v>
          </cell>
          <cell r="I618" t="str">
            <v>001</v>
          </cell>
        </row>
        <row r="619">
          <cell r="A619" t="str">
            <v>.5511.020</v>
          </cell>
          <cell r="B619" t="str">
            <v>5511</v>
          </cell>
          <cell r="C619" t="str">
            <v>020</v>
          </cell>
          <cell r="D619" t="str">
            <v>Royalties Inc - Over RTW</v>
          </cell>
          <cell r="F619">
            <v>7</v>
          </cell>
          <cell r="G619" t="str">
            <v>.5511.020</v>
          </cell>
          <cell r="H619">
            <v>310</v>
          </cell>
          <cell r="I619" t="str">
            <v>001</v>
          </cell>
        </row>
        <row r="620">
          <cell r="A620" t="str">
            <v>.5511.030</v>
          </cell>
          <cell r="B620" t="str">
            <v>5511</v>
          </cell>
          <cell r="C620" t="str">
            <v>030</v>
          </cell>
          <cell r="D620" t="str">
            <v>Royalties Inc - Over ACC</v>
          </cell>
          <cell r="F620">
            <v>7</v>
          </cell>
          <cell r="G620" t="str">
            <v>.5511.030</v>
          </cell>
          <cell r="H620">
            <v>310</v>
          </cell>
          <cell r="I620" t="str">
            <v>001</v>
          </cell>
        </row>
        <row r="621">
          <cell r="A621" t="str">
            <v>.5511.040</v>
          </cell>
          <cell r="B621" t="str">
            <v>5511</v>
          </cell>
          <cell r="C621" t="str">
            <v>040</v>
          </cell>
          <cell r="D621" t="str">
            <v>Royalties Inc - Min RTW</v>
          </cell>
          <cell r="F621">
            <v>7</v>
          </cell>
          <cell r="G621" t="str">
            <v>.5511.040</v>
          </cell>
          <cell r="H621">
            <v>310</v>
          </cell>
          <cell r="I621" t="str">
            <v>001</v>
          </cell>
        </row>
        <row r="622">
          <cell r="A622" t="str">
            <v>.5511.050</v>
          </cell>
          <cell r="B622" t="str">
            <v>5511</v>
          </cell>
          <cell r="C622" t="str">
            <v>050</v>
          </cell>
          <cell r="D622" t="str">
            <v>Royalties Inc - Min ACC</v>
          </cell>
          <cell r="F622">
            <v>7</v>
          </cell>
          <cell r="G622" t="str">
            <v>.5511.050</v>
          </cell>
          <cell r="H622">
            <v>310</v>
          </cell>
          <cell r="I622" t="str">
            <v>001</v>
          </cell>
        </row>
        <row r="623">
          <cell r="A623" t="str">
            <v>.5420.010</v>
          </cell>
          <cell r="B623" t="str">
            <v>5420</v>
          </cell>
          <cell r="C623" t="str">
            <v>010</v>
          </cell>
          <cell r="D623" t="str">
            <v>Rent Income</v>
          </cell>
          <cell r="F623">
            <v>7</v>
          </cell>
          <cell r="G623" t="str">
            <v>.5420.010</v>
          </cell>
          <cell r="H623">
            <v>318</v>
          </cell>
          <cell r="I623" t="str">
            <v>009</v>
          </cell>
        </row>
        <row r="624">
          <cell r="A624" t="str">
            <v>.5511.100</v>
          </cell>
          <cell r="B624" t="str">
            <v>5511</v>
          </cell>
          <cell r="C624" t="str">
            <v>100</v>
          </cell>
          <cell r="D624" t="str">
            <v>Champagne &amp; Wine Comm</v>
          </cell>
          <cell r="F624">
            <v>7</v>
          </cell>
          <cell r="G624" t="str">
            <v>.5511.100</v>
          </cell>
          <cell r="H624">
            <v>318</v>
          </cell>
          <cell r="I624" t="str">
            <v>009</v>
          </cell>
        </row>
        <row r="625">
          <cell r="A625" t="str">
            <v>.6834.010</v>
          </cell>
          <cell r="B625" t="str">
            <v>6834</v>
          </cell>
          <cell r="C625" t="str">
            <v>010</v>
          </cell>
          <cell r="D625" t="str">
            <v>Insurance Recoveries</v>
          </cell>
          <cell r="F625">
            <v>7</v>
          </cell>
          <cell r="G625" t="str">
            <v>.6834.010</v>
          </cell>
          <cell r="H625">
            <v>318</v>
          </cell>
          <cell r="I625" t="str">
            <v>009</v>
          </cell>
        </row>
        <row r="626">
          <cell r="A626" t="str">
            <v>.6834.030</v>
          </cell>
          <cell r="B626" t="str">
            <v>6834</v>
          </cell>
          <cell r="C626" t="str">
            <v>030</v>
          </cell>
          <cell r="D626" t="str">
            <v>Lease Rental Income</v>
          </cell>
          <cell r="F626">
            <v>7</v>
          </cell>
          <cell r="G626" t="str">
            <v>.6834.030</v>
          </cell>
          <cell r="H626">
            <v>318</v>
          </cell>
          <cell r="I626" t="str">
            <v>009</v>
          </cell>
        </row>
        <row r="627">
          <cell r="A627" t="str">
            <v>.6834.999</v>
          </cell>
          <cell r="B627" t="str">
            <v>6834</v>
          </cell>
          <cell r="C627" t="str">
            <v>999</v>
          </cell>
          <cell r="D627" t="str">
            <v>Miscellaneous Income</v>
          </cell>
          <cell r="F627">
            <v>7</v>
          </cell>
          <cell r="G627" t="str">
            <v>.6834.999</v>
          </cell>
          <cell r="H627">
            <v>318</v>
          </cell>
          <cell r="I627" t="str">
            <v>009</v>
          </cell>
        </row>
        <row r="628">
          <cell r="A628" t="str">
            <v>.6840.010</v>
          </cell>
          <cell r="B628" t="str">
            <v>6840</v>
          </cell>
          <cell r="C628" t="str">
            <v>010</v>
          </cell>
          <cell r="D628" t="str">
            <v>Gain/Loss On F/A Dispsl</v>
          </cell>
          <cell r="F628">
            <v>7</v>
          </cell>
          <cell r="G628" t="str">
            <v>.6840.010</v>
          </cell>
          <cell r="H628">
            <v>318</v>
          </cell>
          <cell r="I628" t="str">
            <v>009</v>
          </cell>
        </row>
        <row r="629">
          <cell r="A629" t="str">
            <v>.7530.9075</v>
          </cell>
          <cell r="B629" t="str">
            <v>7530</v>
          </cell>
          <cell r="C629" t="str">
            <v>9075</v>
          </cell>
          <cell r="D629" t="str">
            <v>Income/Loss-Starre</v>
          </cell>
          <cell r="F629">
            <v>7</v>
          </cell>
          <cell r="G629" t="str">
            <v>.7530.9075</v>
          </cell>
          <cell r="H629">
            <v>318</v>
          </cell>
          <cell r="I629" t="str">
            <v>009</v>
          </cell>
        </row>
        <row r="630">
          <cell r="A630" t="str">
            <v>.7530.9349</v>
          </cell>
          <cell r="B630" t="str">
            <v>7530</v>
          </cell>
          <cell r="C630" t="str">
            <v>9349</v>
          </cell>
          <cell r="D630" t="str">
            <v>Income/Loss-1896 Corp</v>
          </cell>
          <cell r="F630">
            <v>7</v>
          </cell>
          <cell r="G630" t="str">
            <v>.7530.9349</v>
          </cell>
          <cell r="H630">
            <v>318</v>
          </cell>
          <cell r="I630" t="str">
            <v>009</v>
          </cell>
        </row>
        <row r="631">
          <cell r="A631" t="str">
            <v>.7550.010</v>
          </cell>
          <cell r="B631" t="str">
            <v>7550</v>
          </cell>
          <cell r="C631" t="str">
            <v>010</v>
          </cell>
          <cell r="D631" t="str">
            <v>Int Income- ST Investmen</v>
          </cell>
          <cell r="F631">
            <v>7</v>
          </cell>
          <cell r="G631" t="str">
            <v>.7550.010</v>
          </cell>
          <cell r="H631">
            <v>318</v>
          </cell>
          <cell r="I631" t="str">
            <v>009</v>
          </cell>
        </row>
        <row r="632">
          <cell r="A632" t="str">
            <v>.7580.010</v>
          </cell>
          <cell r="B632" t="str">
            <v>7580</v>
          </cell>
          <cell r="C632" t="str">
            <v>010</v>
          </cell>
          <cell r="D632" t="str">
            <v>Extraordinary Income</v>
          </cell>
          <cell r="F632">
            <v>7</v>
          </cell>
          <cell r="G632" t="str">
            <v>.7580.010</v>
          </cell>
          <cell r="H632">
            <v>318</v>
          </cell>
          <cell r="I632" t="str">
            <v>009</v>
          </cell>
        </row>
        <row r="633">
          <cell r="A633" t="str">
            <v>.7710.010</v>
          </cell>
          <cell r="B633" t="str">
            <v>7710</v>
          </cell>
          <cell r="C633" t="str">
            <v>010</v>
          </cell>
          <cell r="D633" t="str">
            <v>Fx Gain/Loss Realized</v>
          </cell>
          <cell r="F633">
            <v>7</v>
          </cell>
          <cell r="G633" t="str">
            <v>.7710.010</v>
          </cell>
          <cell r="H633">
            <v>318</v>
          </cell>
          <cell r="I633" t="str">
            <v>009</v>
          </cell>
        </row>
        <row r="634">
          <cell r="A634" t="str">
            <v>.7710.020</v>
          </cell>
          <cell r="B634" t="str">
            <v>7710</v>
          </cell>
          <cell r="C634" t="str">
            <v>020</v>
          </cell>
          <cell r="D634" t="str">
            <v>Fx Gain/Loss Unrealized</v>
          </cell>
          <cell r="F634">
            <v>7</v>
          </cell>
          <cell r="G634" t="str">
            <v>.7710.020</v>
          </cell>
          <cell r="H634">
            <v>318</v>
          </cell>
          <cell r="I634" t="str">
            <v>009</v>
          </cell>
        </row>
        <row r="635">
          <cell r="A635" t="str">
            <v>.8320.010</v>
          </cell>
          <cell r="B635" t="str">
            <v>8320</v>
          </cell>
          <cell r="C635" t="str">
            <v>010</v>
          </cell>
          <cell r="D635" t="str">
            <v>Minority Int. Income</v>
          </cell>
          <cell r="F635">
            <v>7</v>
          </cell>
          <cell r="G635" t="str">
            <v>.8320.010</v>
          </cell>
          <cell r="H635">
            <v>318</v>
          </cell>
          <cell r="I635" t="str">
            <v>009</v>
          </cell>
        </row>
        <row r="636">
          <cell r="A636" t="str">
            <v>.2640.144</v>
          </cell>
          <cell r="B636" t="str">
            <v>2640</v>
          </cell>
          <cell r="C636" t="str">
            <v>144</v>
          </cell>
          <cell r="D636" t="str">
            <v>Dividends/R LVUSM</v>
          </cell>
          <cell r="F636">
            <v>7</v>
          </cell>
          <cell r="G636" t="str">
            <v>.2640.144</v>
          </cell>
          <cell r="H636">
            <v>325</v>
          </cell>
          <cell r="I636" t="str">
            <v>001</v>
          </cell>
        </row>
        <row r="637">
          <cell r="A637" t="str">
            <v>.2640.156</v>
          </cell>
          <cell r="B637" t="str">
            <v>2640</v>
          </cell>
          <cell r="C637" t="str">
            <v>156</v>
          </cell>
          <cell r="D637" t="str">
            <v>Dividends/R SDL</v>
          </cell>
          <cell r="F637">
            <v>7</v>
          </cell>
          <cell r="G637" t="str">
            <v>.2640.156</v>
          </cell>
          <cell r="H637">
            <v>325</v>
          </cell>
          <cell r="I637" t="str">
            <v>001</v>
          </cell>
        </row>
        <row r="638">
          <cell r="A638" t="str">
            <v>.4840.108</v>
          </cell>
          <cell r="B638" t="str">
            <v>4840</v>
          </cell>
          <cell r="C638" t="str">
            <v>108</v>
          </cell>
          <cell r="D638" t="str">
            <v>Dividend/P LVNA</v>
          </cell>
          <cell r="F638">
            <v>7</v>
          </cell>
          <cell r="G638" t="str">
            <v>.4840.108</v>
          </cell>
          <cell r="H638">
            <v>325</v>
          </cell>
          <cell r="I638" t="str">
            <v>001</v>
          </cell>
        </row>
        <row r="639">
          <cell r="A639" t="str">
            <v>.7410.144</v>
          </cell>
          <cell r="B639" t="str">
            <v>7410</v>
          </cell>
          <cell r="C639" t="str">
            <v>144</v>
          </cell>
          <cell r="D639" t="str">
            <v>Dividend Income - USM</v>
          </cell>
          <cell r="F639">
            <v>7</v>
          </cell>
          <cell r="G639" t="str">
            <v>.7410.144</v>
          </cell>
          <cell r="H639">
            <v>330</v>
          </cell>
          <cell r="I639" t="str">
            <v>001</v>
          </cell>
        </row>
        <row r="640">
          <cell r="A640" t="str">
            <v>.7410.156</v>
          </cell>
          <cell r="B640" t="str">
            <v>7410</v>
          </cell>
          <cell r="C640" t="str">
            <v>156</v>
          </cell>
          <cell r="D640" t="str">
            <v>Dividend Income - SDL</v>
          </cell>
          <cell r="F640">
            <v>7</v>
          </cell>
          <cell r="G640" t="str">
            <v>.7410.156</v>
          </cell>
          <cell r="H640">
            <v>330</v>
          </cell>
          <cell r="I640" t="str">
            <v>001</v>
          </cell>
        </row>
        <row r="641">
          <cell r="A641" t="str">
            <v>.7410.752</v>
          </cell>
          <cell r="B641" t="str">
            <v>7410</v>
          </cell>
          <cell r="C641" t="str">
            <v>752</v>
          </cell>
          <cell r="D641" t="str">
            <v>Dividend Inc- MJ Trdmk</v>
          </cell>
          <cell r="F641">
            <v>7</v>
          </cell>
          <cell r="G641" t="str">
            <v>.7410.752</v>
          </cell>
          <cell r="H641">
            <v>330</v>
          </cell>
          <cell r="I641" t="str">
            <v>001</v>
          </cell>
        </row>
        <row r="642">
          <cell r="A642" t="str">
            <v>.7410.934</v>
          </cell>
          <cell r="B642" t="str">
            <v>7410</v>
          </cell>
          <cell r="C642" t="str">
            <v>934</v>
          </cell>
          <cell r="D642" t="str">
            <v>Dividend Inc-LV Finance</v>
          </cell>
          <cell r="F642">
            <v>7</v>
          </cell>
          <cell r="G642" t="str">
            <v>.7410.934</v>
          </cell>
          <cell r="H642">
            <v>330</v>
          </cell>
          <cell r="I642" t="str">
            <v>001</v>
          </cell>
        </row>
        <row r="643">
          <cell r="A643" t="str">
            <v>.7410.9349</v>
          </cell>
          <cell r="B643" t="str">
            <v>7410</v>
          </cell>
          <cell r="C643" t="str">
            <v>9349</v>
          </cell>
          <cell r="D643" t="str">
            <v>Dividend Inc-LV Finance</v>
          </cell>
          <cell r="F643">
            <v>7</v>
          </cell>
          <cell r="G643" t="str">
            <v>.7410.9349</v>
          </cell>
          <cell r="H643">
            <v>330</v>
          </cell>
          <cell r="I643" t="str">
            <v>001</v>
          </cell>
        </row>
        <row r="644">
          <cell r="A644" t="str">
            <v>.6111.010</v>
          </cell>
          <cell r="B644" t="str">
            <v>6111</v>
          </cell>
          <cell r="C644" t="str">
            <v>010</v>
          </cell>
          <cell r="D644" t="str">
            <v>Purchase of Leather</v>
          </cell>
          <cell r="F644">
            <v>8</v>
          </cell>
          <cell r="G644" t="str">
            <v>.6111.010</v>
          </cell>
          <cell r="H644">
            <v>404</v>
          </cell>
          <cell r="I644" t="str">
            <v>001</v>
          </cell>
        </row>
        <row r="645">
          <cell r="A645" t="str">
            <v>.6111.020</v>
          </cell>
          <cell r="B645" t="str">
            <v>6111</v>
          </cell>
          <cell r="C645" t="str">
            <v>020</v>
          </cell>
          <cell r="D645" t="str">
            <v>Purchase of Epi</v>
          </cell>
          <cell r="F645">
            <v>8</v>
          </cell>
          <cell r="G645" t="str">
            <v>.6111.020</v>
          </cell>
          <cell r="H645">
            <v>404</v>
          </cell>
          <cell r="I645" t="str">
            <v>001</v>
          </cell>
        </row>
        <row r="646">
          <cell r="A646" t="str">
            <v>.6111.030</v>
          </cell>
          <cell r="B646" t="str">
            <v>6111</v>
          </cell>
          <cell r="C646" t="str">
            <v>030</v>
          </cell>
          <cell r="D646" t="str">
            <v>Purchase of VVN</v>
          </cell>
          <cell r="F646">
            <v>8</v>
          </cell>
          <cell r="G646" t="str">
            <v>.6111.030</v>
          </cell>
          <cell r="H646">
            <v>404</v>
          </cell>
          <cell r="I646" t="str">
            <v>001</v>
          </cell>
        </row>
        <row r="647">
          <cell r="A647" t="str">
            <v>.6112.010</v>
          </cell>
          <cell r="B647" t="str">
            <v>6112</v>
          </cell>
          <cell r="C647" t="str">
            <v>010</v>
          </cell>
          <cell r="D647" t="str">
            <v>Purchase of Fabric</v>
          </cell>
          <cell r="F647">
            <v>8</v>
          </cell>
          <cell r="G647" t="str">
            <v>.6112.010</v>
          </cell>
          <cell r="H647">
            <v>404</v>
          </cell>
          <cell r="I647" t="str">
            <v>001</v>
          </cell>
        </row>
        <row r="648">
          <cell r="A648" t="str">
            <v>.6112.020</v>
          </cell>
          <cell r="B648" t="str">
            <v>6112</v>
          </cell>
          <cell r="C648" t="str">
            <v>020</v>
          </cell>
          <cell r="D648" t="str">
            <v>Purchase of Canvas</v>
          </cell>
          <cell r="F648">
            <v>8</v>
          </cell>
          <cell r="G648" t="str">
            <v>.6112.020</v>
          </cell>
          <cell r="H648">
            <v>404</v>
          </cell>
          <cell r="I648" t="str">
            <v>001</v>
          </cell>
        </row>
        <row r="649">
          <cell r="A649" t="str">
            <v>.6113.010</v>
          </cell>
          <cell r="B649" t="str">
            <v>6113</v>
          </cell>
          <cell r="C649" t="str">
            <v>010</v>
          </cell>
          <cell r="D649" t="str">
            <v>Purchase of Cloth</v>
          </cell>
          <cell r="F649">
            <v>8</v>
          </cell>
          <cell r="G649" t="str">
            <v>.6113.010</v>
          </cell>
          <cell r="H649">
            <v>404</v>
          </cell>
          <cell r="I649" t="str">
            <v>001</v>
          </cell>
        </row>
        <row r="650">
          <cell r="A650" t="str">
            <v>.6114.010</v>
          </cell>
          <cell r="B650" t="str">
            <v>6114</v>
          </cell>
          <cell r="C650" t="str">
            <v>010</v>
          </cell>
          <cell r="D650" t="str">
            <v>Purchase of Accessories</v>
          </cell>
          <cell r="F650">
            <v>8</v>
          </cell>
          <cell r="G650" t="str">
            <v>.6114.010</v>
          </cell>
          <cell r="H650">
            <v>404</v>
          </cell>
          <cell r="I650" t="str">
            <v>001</v>
          </cell>
        </row>
        <row r="651">
          <cell r="A651" t="str">
            <v>.6114.020</v>
          </cell>
          <cell r="B651" t="str">
            <v>6114</v>
          </cell>
          <cell r="C651" t="str">
            <v>020</v>
          </cell>
          <cell r="D651" t="str">
            <v>Purchase of Trim</v>
          </cell>
          <cell r="F651">
            <v>8</v>
          </cell>
          <cell r="G651" t="str">
            <v>.6114.020</v>
          </cell>
          <cell r="H651">
            <v>404</v>
          </cell>
          <cell r="I651" t="str">
            <v>001</v>
          </cell>
        </row>
        <row r="652">
          <cell r="A652" t="str">
            <v>.6114.030</v>
          </cell>
          <cell r="B652" t="str">
            <v>6114</v>
          </cell>
          <cell r="C652" t="str">
            <v>030</v>
          </cell>
          <cell r="D652" t="str">
            <v>Purchase of Hardware</v>
          </cell>
          <cell r="F652">
            <v>8</v>
          </cell>
          <cell r="G652" t="str">
            <v>.6114.030</v>
          </cell>
          <cell r="H652">
            <v>404</v>
          </cell>
          <cell r="I652" t="str">
            <v>001</v>
          </cell>
        </row>
        <row r="653">
          <cell r="A653" t="str">
            <v>.6114.040</v>
          </cell>
          <cell r="B653" t="str">
            <v>6114</v>
          </cell>
          <cell r="C653" t="str">
            <v>040</v>
          </cell>
          <cell r="D653" t="str">
            <v>Purchase of Kits</v>
          </cell>
          <cell r="F653">
            <v>8</v>
          </cell>
          <cell r="G653" t="str">
            <v>.6114.040</v>
          </cell>
          <cell r="H653">
            <v>404</v>
          </cell>
          <cell r="I653" t="str">
            <v>001</v>
          </cell>
        </row>
        <row r="654">
          <cell r="A654" t="str">
            <v>.6114.050</v>
          </cell>
          <cell r="B654" t="str">
            <v>6114</v>
          </cell>
          <cell r="C654" t="str">
            <v>050</v>
          </cell>
          <cell r="D654" t="str">
            <v>Purchase of Other Items</v>
          </cell>
          <cell r="F654">
            <v>8</v>
          </cell>
          <cell r="G654" t="str">
            <v>.6114.050</v>
          </cell>
          <cell r="H654">
            <v>404</v>
          </cell>
          <cell r="I654" t="str">
            <v>001</v>
          </cell>
        </row>
        <row r="655">
          <cell r="A655" t="str">
            <v>.6114.060</v>
          </cell>
          <cell r="B655" t="str">
            <v>6114</v>
          </cell>
          <cell r="C655" t="str">
            <v>060</v>
          </cell>
          <cell r="D655" t="str">
            <v>Purchase of Zippers</v>
          </cell>
          <cell r="F655">
            <v>8</v>
          </cell>
          <cell r="G655" t="str">
            <v>.6114.060</v>
          </cell>
          <cell r="H655">
            <v>404</v>
          </cell>
          <cell r="I655" t="str">
            <v>001</v>
          </cell>
        </row>
        <row r="656">
          <cell r="A656" t="str">
            <v>.6114.070</v>
          </cell>
          <cell r="B656" t="str">
            <v>6114</v>
          </cell>
          <cell r="C656" t="str">
            <v>070</v>
          </cell>
          <cell r="D656" t="str">
            <v>Purchase of Threads</v>
          </cell>
          <cell r="F656">
            <v>8</v>
          </cell>
          <cell r="G656" t="str">
            <v>.6114.070</v>
          </cell>
          <cell r="H656">
            <v>404</v>
          </cell>
          <cell r="I656" t="str">
            <v>001</v>
          </cell>
        </row>
        <row r="657">
          <cell r="A657" t="str">
            <v>.6114.080</v>
          </cell>
          <cell r="B657" t="str">
            <v>6114</v>
          </cell>
          <cell r="C657" t="str">
            <v>080</v>
          </cell>
          <cell r="D657" t="str">
            <v>Purchase of Tapes</v>
          </cell>
          <cell r="F657">
            <v>8</v>
          </cell>
          <cell r="G657" t="str">
            <v>.6114.080</v>
          </cell>
          <cell r="H657">
            <v>404</v>
          </cell>
          <cell r="I657" t="str">
            <v>001</v>
          </cell>
        </row>
        <row r="658">
          <cell r="A658" t="str">
            <v>.6114.090</v>
          </cell>
          <cell r="B658" t="str">
            <v>6114</v>
          </cell>
          <cell r="C658" t="str">
            <v>090</v>
          </cell>
          <cell r="D658" t="str">
            <v>Purchase of Repair Part</v>
          </cell>
          <cell r="F658">
            <v>8</v>
          </cell>
          <cell r="G658" t="str">
            <v>.6114.090</v>
          </cell>
          <cell r="H658">
            <v>404</v>
          </cell>
          <cell r="I658" t="str">
            <v>001</v>
          </cell>
        </row>
        <row r="659">
          <cell r="A659" t="str">
            <v>.6114.100</v>
          </cell>
          <cell r="B659" t="str">
            <v>6114</v>
          </cell>
          <cell r="C659" t="str">
            <v>100</v>
          </cell>
          <cell r="D659" t="str">
            <v>Purchase of Packaging</v>
          </cell>
          <cell r="F659">
            <v>8</v>
          </cell>
          <cell r="G659" t="str">
            <v>.6114.100</v>
          </cell>
          <cell r="H659">
            <v>404</v>
          </cell>
          <cell r="I659" t="str">
            <v>001</v>
          </cell>
        </row>
        <row r="660">
          <cell r="A660" t="str">
            <v>.6114.110</v>
          </cell>
          <cell r="B660" t="str">
            <v>6114</v>
          </cell>
          <cell r="C660" t="str">
            <v>110</v>
          </cell>
          <cell r="D660" t="str">
            <v>Parts Issued</v>
          </cell>
          <cell r="F660">
            <v>8</v>
          </cell>
          <cell r="G660" t="str">
            <v>.6114.110</v>
          </cell>
          <cell r="H660">
            <v>404</v>
          </cell>
          <cell r="I660" t="str">
            <v>001</v>
          </cell>
        </row>
        <row r="661">
          <cell r="A661" t="str">
            <v>.6114.120</v>
          </cell>
          <cell r="B661" t="str">
            <v>6114</v>
          </cell>
          <cell r="C661" t="str">
            <v>120</v>
          </cell>
          <cell r="D661" t="str">
            <v>Purch Parts RTW</v>
          </cell>
          <cell r="F661">
            <v>8</v>
          </cell>
          <cell r="G661" t="str">
            <v>.6114.120</v>
          </cell>
          <cell r="H661">
            <v>404</v>
          </cell>
          <cell r="I661" t="str">
            <v>001</v>
          </cell>
        </row>
        <row r="662">
          <cell r="A662" t="str">
            <v>.6114.130</v>
          </cell>
          <cell r="B662" t="str">
            <v>6114</v>
          </cell>
          <cell r="C662" t="str">
            <v>130</v>
          </cell>
          <cell r="D662" t="str">
            <v>Purch Parts Shoes</v>
          </cell>
          <cell r="F662">
            <v>8</v>
          </cell>
          <cell r="G662" t="str">
            <v>.6114.130</v>
          </cell>
          <cell r="H662">
            <v>404</v>
          </cell>
          <cell r="I662" t="str">
            <v>001</v>
          </cell>
        </row>
        <row r="663">
          <cell r="A663" t="str">
            <v>.6114.140</v>
          </cell>
          <cell r="B663" t="str">
            <v>6114</v>
          </cell>
          <cell r="C663" t="str">
            <v>140</v>
          </cell>
          <cell r="D663" t="str">
            <v>Purch Parts Watch/Pen</v>
          </cell>
          <cell r="F663">
            <v>8</v>
          </cell>
          <cell r="G663" t="str">
            <v>.6114.140</v>
          </cell>
          <cell r="H663">
            <v>404</v>
          </cell>
          <cell r="I663" t="str">
            <v>001</v>
          </cell>
        </row>
        <row r="664">
          <cell r="A664" t="str">
            <v>.6114.999</v>
          </cell>
          <cell r="B664" t="str">
            <v>6114</v>
          </cell>
          <cell r="C664" t="str">
            <v>999</v>
          </cell>
          <cell r="D664" t="str">
            <v>Purchase of RM Other</v>
          </cell>
          <cell r="F664">
            <v>8</v>
          </cell>
          <cell r="G664" t="str">
            <v>.6114.999</v>
          </cell>
          <cell r="H664">
            <v>404</v>
          </cell>
          <cell r="I664" t="str">
            <v>001</v>
          </cell>
        </row>
        <row r="665">
          <cell r="A665" t="str">
            <v>.6115.010</v>
          </cell>
          <cell r="B665" t="str">
            <v>6115</v>
          </cell>
          <cell r="C665" t="str">
            <v>010</v>
          </cell>
          <cell r="D665" t="str">
            <v>Purchases Rebates</v>
          </cell>
          <cell r="F665">
            <v>8</v>
          </cell>
          <cell r="G665" t="str">
            <v>.6115.010</v>
          </cell>
          <cell r="H665">
            <v>404</v>
          </cell>
          <cell r="I665" t="str">
            <v>001</v>
          </cell>
        </row>
        <row r="666">
          <cell r="A666" t="str">
            <v>.6116.010</v>
          </cell>
          <cell r="B666" t="str">
            <v>6116</v>
          </cell>
          <cell r="C666" t="str">
            <v>010</v>
          </cell>
          <cell r="D666" t="str">
            <v>Purchase Product Dev.</v>
          </cell>
          <cell r="F666">
            <v>8</v>
          </cell>
          <cell r="G666" t="str">
            <v>.6116.010</v>
          </cell>
          <cell r="H666">
            <v>404</v>
          </cell>
          <cell r="I666" t="str">
            <v>001</v>
          </cell>
        </row>
        <row r="667">
          <cell r="A667" t="str">
            <v>.6116.050</v>
          </cell>
          <cell r="B667" t="str">
            <v>6116</v>
          </cell>
          <cell r="C667" t="str">
            <v>050</v>
          </cell>
          <cell r="D667" t="str">
            <v>Purchase of Rentals</v>
          </cell>
          <cell r="F667">
            <v>8</v>
          </cell>
          <cell r="G667" t="str">
            <v>.6116.050</v>
          </cell>
          <cell r="H667">
            <v>404</v>
          </cell>
          <cell r="I667" t="str">
            <v>001</v>
          </cell>
        </row>
        <row r="668">
          <cell r="A668" t="str">
            <v>.6122.010</v>
          </cell>
          <cell r="B668" t="str">
            <v>6122</v>
          </cell>
          <cell r="C668" t="str">
            <v>010</v>
          </cell>
          <cell r="D668" t="str">
            <v>Subcontracted Consult</v>
          </cell>
          <cell r="F668">
            <v>8</v>
          </cell>
          <cell r="G668" t="str">
            <v>.6122.010</v>
          </cell>
          <cell r="H668">
            <v>404</v>
          </cell>
          <cell r="I668" t="str">
            <v>001</v>
          </cell>
        </row>
        <row r="669">
          <cell r="A669" t="str">
            <v>.6122.020</v>
          </cell>
          <cell r="B669" t="str">
            <v>6122</v>
          </cell>
          <cell r="C669" t="str">
            <v>020</v>
          </cell>
          <cell r="D669" t="str">
            <v>Subcontracted Repair</v>
          </cell>
          <cell r="F669">
            <v>8</v>
          </cell>
          <cell r="G669" t="str">
            <v>.6122.020</v>
          </cell>
          <cell r="H669">
            <v>404</v>
          </cell>
          <cell r="I669" t="str">
            <v>001</v>
          </cell>
        </row>
        <row r="670">
          <cell r="A670" t="str">
            <v>.6122.030</v>
          </cell>
          <cell r="B670" t="str">
            <v>6122</v>
          </cell>
          <cell r="C670" t="str">
            <v>030</v>
          </cell>
          <cell r="D670" t="str">
            <v>Subcont Marking/Grading</v>
          </cell>
          <cell r="F670">
            <v>8</v>
          </cell>
          <cell r="G670" t="str">
            <v>.6122.030</v>
          </cell>
          <cell r="H670">
            <v>404</v>
          </cell>
          <cell r="I670" t="str">
            <v>001</v>
          </cell>
        </row>
        <row r="671">
          <cell r="A671" t="str">
            <v>.6122.040</v>
          </cell>
          <cell r="B671" t="str">
            <v>6122</v>
          </cell>
          <cell r="C671" t="str">
            <v>040</v>
          </cell>
          <cell r="D671" t="str">
            <v>Subcont Cutting/Sewing</v>
          </cell>
          <cell r="F671">
            <v>8</v>
          </cell>
          <cell r="G671" t="str">
            <v>.6122.040</v>
          </cell>
          <cell r="H671">
            <v>404</v>
          </cell>
          <cell r="I671" t="str">
            <v>001</v>
          </cell>
        </row>
        <row r="672">
          <cell r="A672" t="str">
            <v>.6122.050</v>
          </cell>
          <cell r="B672" t="str">
            <v>6122</v>
          </cell>
          <cell r="C672" t="str">
            <v>050</v>
          </cell>
          <cell r="D672" t="str">
            <v>Subcont Agent/Comm Fees</v>
          </cell>
          <cell r="F672">
            <v>8</v>
          </cell>
          <cell r="G672" t="str">
            <v>.6122.050</v>
          </cell>
          <cell r="H672">
            <v>404</v>
          </cell>
          <cell r="I672" t="str">
            <v>001</v>
          </cell>
        </row>
        <row r="673">
          <cell r="A673" t="str">
            <v>.6131.010</v>
          </cell>
          <cell r="B673" t="str">
            <v>6131</v>
          </cell>
          <cell r="C673" t="str">
            <v>010</v>
          </cell>
          <cell r="D673" t="str">
            <v>Purchase Finished Goods</v>
          </cell>
          <cell r="F673">
            <v>8</v>
          </cell>
          <cell r="G673" t="str">
            <v>.6131.010</v>
          </cell>
          <cell r="H673">
            <v>404</v>
          </cell>
          <cell r="I673" t="str">
            <v>001</v>
          </cell>
        </row>
        <row r="674">
          <cell r="A674" t="str">
            <v>.6131.020</v>
          </cell>
          <cell r="B674" t="str">
            <v>6131</v>
          </cell>
          <cell r="C674" t="str">
            <v>020</v>
          </cell>
          <cell r="D674" t="str">
            <v>Purchase Price Variance</v>
          </cell>
          <cell r="F674">
            <v>8</v>
          </cell>
          <cell r="G674" t="str">
            <v>.6131.020</v>
          </cell>
          <cell r="H674">
            <v>404</v>
          </cell>
          <cell r="I674" t="str">
            <v>001</v>
          </cell>
        </row>
        <row r="675">
          <cell r="A675" t="str">
            <v>.6131.030</v>
          </cell>
          <cell r="B675" t="str">
            <v>6131</v>
          </cell>
          <cell r="C675" t="str">
            <v>030</v>
          </cell>
          <cell r="D675" t="str">
            <v>Purchases Cost Adj.</v>
          </cell>
          <cell r="F675">
            <v>8</v>
          </cell>
          <cell r="G675" t="str">
            <v>.6131.030</v>
          </cell>
          <cell r="H675">
            <v>404</v>
          </cell>
          <cell r="I675" t="str">
            <v>001</v>
          </cell>
        </row>
        <row r="676">
          <cell r="A676" t="str">
            <v>.6131.040</v>
          </cell>
          <cell r="B676" t="str">
            <v>6131</v>
          </cell>
          <cell r="C676" t="str">
            <v>040</v>
          </cell>
          <cell r="D676" t="str">
            <v>Price Var Po To Stnd</v>
          </cell>
          <cell r="F676">
            <v>8</v>
          </cell>
          <cell r="G676" t="str">
            <v>.6131.040</v>
          </cell>
          <cell r="H676">
            <v>404</v>
          </cell>
          <cell r="I676" t="str">
            <v>001</v>
          </cell>
        </row>
        <row r="677">
          <cell r="A677" t="str">
            <v>.6131.050</v>
          </cell>
          <cell r="B677" t="str">
            <v>6131</v>
          </cell>
          <cell r="C677" t="str">
            <v>050</v>
          </cell>
          <cell r="D677" t="str">
            <v>Price Var Inv To Po</v>
          </cell>
          <cell r="F677">
            <v>8</v>
          </cell>
          <cell r="G677" t="str">
            <v>.6131.050</v>
          </cell>
          <cell r="H677">
            <v>404</v>
          </cell>
          <cell r="I677" t="str">
            <v>001</v>
          </cell>
        </row>
        <row r="678">
          <cell r="A678" t="str">
            <v>.6142.010</v>
          </cell>
          <cell r="B678" t="str">
            <v>6142</v>
          </cell>
          <cell r="C678" t="str">
            <v>010</v>
          </cell>
          <cell r="D678" t="str">
            <v>Packaging for Shops</v>
          </cell>
          <cell r="F678">
            <v>8</v>
          </cell>
          <cell r="G678" t="str">
            <v>.6142.010</v>
          </cell>
          <cell r="H678">
            <v>404</v>
          </cell>
          <cell r="I678" t="str">
            <v>001</v>
          </cell>
        </row>
        <row r="679">
          <cell r="A679" t="str">
            <v>.6151.010</v>
          </cell>
          <cell r="B679" t="str">
            <v>6151</v>
          </cell>
          <cell r="C679" t="str">
            <v>010</v>
          </cell>
          <cell r="D679" t="str">
            <v>Freight &amp; Ins Ground</v>
          </cell>
          <cell r="F679">
            <v>8</v>
          </cell>
          <cell r="G679" t="str">
            <v>.6151.010</v>
          </cell>
          <cell r="H679">
            <v>404</v>
          </cell>
          <cell r="I679" t="str">
            <v>001</v>
          </cell>
        </row>
        <row r="680">
          <cell r="A680" t="str">
            <v>.6152.010</v>
          </cell>
          <cell r="B680" t="str">
            <v>6152</v>
          </cell>
          <cell r="C680" t="str">
            <v>010</v>
          </cell>
          <cell r="D680" t="str">
            <v>Freight &amp; Ins Plane</v>
          </cell>
          <cell r="F680">
            <v>8</v>
          </cell>
          <cell r="G680" t="str">
            <v>.6152.010</v>
          </cell>
          <cell r="H680">
            <v>404</v>
          </cell>
          <cell r="I680" t="str">
            <v>001</v>
          </cell>
        </row>
        <row r="681">
          <cell r="A681" t="str">
            <v>.6153.010</v>
          </cell>
          <cell r="B681" t="str">
            <v>6153</v>
          </cell>
          <cell r="C681" t="str">
            <v>010</v>
          </cell>
          <cell r="D681" t="str">
            <v>Freight &amp; Insurance</v>
          </cell>
          <cell r="F681">
            <v>8</v>
          </cell>
          <cell r="G681" t="str">
            <v>.6153.010</v>
          </cell>
          <cell r="H681">
            <v>404</v>
          </cell>
          <cell r="I681" t="str">
            <v>001</v>
          </cell>
        </row>
        <row r="682">
          <cell r="A682" t="str">
            <v>.6154.011</v>
          </cell>
          <cell r="B682" t="str">
            <v>6154</v>
          </cell>
          <cell r="C682" t="str">
            <v>011</v>
          </cell>
          <cell r="D682" t="str">
            <v>Freight-Lost Shipments</v>
          </cell>
          <cell r="F682">
            <v>8</v>
          </cell>
          <cell r="G682" t="str">
            <v>.6154.011</v>
          </cell>
          <cell r="H682">
            <v>404</v>
          </cell>
          <cell r="I682" t="str">
            <v>001</v>
          </cell>
        </row>
        <row r="683">
          <cell r="A683" t="str">
            <v>.6154.012</v>
          </cell>
          <cell r="B683" t="str">
            <v>6154</v>
          </cell>
          <cell r="C683" t="str">
            <v>012</v>
          </cell>
          <cell r="D683" t="str">
            <v>Freight-RTV Shipments</v>
          </cell>
          <cell r="F683">
            <v>8</v>
          </cell>
          <cell r="G683" t="str">
            <v>.6154.012</v>
          </cell>
          <cell r="H683">
            <v>404</v>
          </cell>
          <cell r="I683" t="str">
            <v>001</v>
          </cell>
        </row>
        <row r="684">
          <cell r="A684" t="str">
            <v>.6154.020</v>
          </cell>
          <cell r="B684" t="str">
            <v>6154</v>
          </cell>
          <cell r="C684" t="str">
            <v>020</v>
          </cell>
          <cell r="D684" t="str">
            <v>Outbnd Shipping Costs</v>
          </cell>
          <cell r="F684">
            <v>8</v>
          </cell>
          <cell r="G684" t="str">
            <v>.6154.020</v>
          </cell>
          <cell r="H684">
            <v>404</v>
          </cell>
          <cell r="I684" t="str">
            <v>001</v>
          </cell>
        </row>
        <row r="685">
          <cell r="A685" t="str">
            <v>.6154.030</v>
          </cell>
          <cell r="B685" t="str">
            <v>6154</v>
          </cell>
          <cell r="C685" t="str">
            <v>030</v>
          </cell>
          <cell r="D685" t="str">
            <v>Ship Dim Wgt Charge</v>
          </cell>
          <cell r="F685">
            <v>8</v>
          </cell>
          <cell r="G685" t="str">
            <v>.6154.030</v>
          </cell>
          <cell r="H685">
            <v>404</v>
          </cell>
          <cell r="I685" t="str">
            <v>001</v>
          </cell>
        </row>
        <row r="686">
          <cell r="A686" t="str">
            <v>.6154.040</v>
          </cell>
          <cell r="B686" t="str">
            <v>6154</v>
          </cell>
          <cell r="C686" t="str">
            <v>040</v>
          </cell>
          <cell r="D686" t="str">
            <v>Shipping Upgrade</v>
          </cell>
          <cell r="F686">
            <v>8</v>
          </cell>
          <cell r="G686" t="str">
            <v>.6154.040</v>
          </cell>
          <cell r="H686">
            <v>404</v>
          </cell>
          <cell r="I686" t="str">
            <v>001</v>
          </cell>
        </row>
        <row r="687">
          <cell r="A687" t="str">
            <v>.6160.010</v>
          </cell>
          <cell r="B687" t="str">
            <v>6160</v>
          </cell>
          <cell r="C687" t="str">
            <v>010</v>
          </cell>
          <cell r="D687" t="str">
            <v>Duties</v>
          </cell>
          <cell r="F687">
            <v>8</v>
          </cell>
          <cell r="G687" t="str">
            <v>.6160.010</v>
          </cell>
          <cell r="H687">
            <v>404</v>
          </cell>
          <cell r="I687" t="str">
            <v>001</v>
          </cell>
        </row>
        <row r="688">
          <cell r="A688" t="str">
            <v>.6171.010</v>
          </cell>
          <cell r="B688" t="str">
            <v>6171</v>
          </cell>
          <cell r="C688" t="str">
            <v>010</v>
          </cell>
          <cell r="D688" t="str">
            <v>Cost Variance</v>
          </cell>
          <cell r="F688">
            <v>8</v>
          </cell>
          <cell r="G688" t="str">
            <v>.6171.010</v>
          </cell>
          <cell r="H688">
            <v>404</v>
          </cell>
          <cell r="I688" t="str">
            <v>001</v>
          </cell>
        </row>
        <row r="689">
          <cell r="A689" t="str">
            <v>.6171.011</v>
          </cell>
          <cell r="B689" t="str">
            <v>6171</v>
          </cell>
          <cell r="C689" t="str">
            <v>011</v>
          </cell>
          <cell r="D689" t="str">
            <v>Lost Shipment FedEx/U</v>
          </cell>
          <cell r="F689">
            <v>8</v>
          </cell>
          <cell r="G689" t="str">
            <v>.6171.011</v>
          </cell>
          <cell r="H689">
            <v>404</v>
          </cell>
          <cell r="I689" t="str">
            <v>001</v>
          </cell>
        </row>
        <row r="690">
          <cell r="A690" t="str">
            <v>.6171.020</v>
          </cell>
          <cell r="B690" t="str">
            <v>6171</v>
          </cell>
          <cell r="C690" t="str">
            <v>020</v>
          </cell>
          <cell r="D690" t="str">
            <v>Distribution Expense</v>
          </cell>
          <cell r="F690">
            <v>8</v>
          </cell>
          <cell r="G690" t="str">
            <v>.6171.020</v>
          </cell>
          <cell r="H690">
            <v>404</v>
          </cell>
          <cell r="I690" t="str">
            <v>001</v>
          </cell>
        </row>
        <row r="691">
          <cell r="A691" t="str">
            <v>.6171.600</v>
          </cell>
          <cell r="B691" t="str">
            <v>6171</v>
          </cell>
          <cell r="C691" t="str">
            <v>600</v>
          </cell>
          <cell r="D691" t="str">
            <v>Prod. Gain/Loss Adj.</v>
          </cell>
          <cell r="F691">
            <v>8</v>
          </cell>
          <cell r="G691" t="str">
            <v>.6171.600</v>
          </cell>
          <cell r="H691">
            <v>404</v>
          </cell>
          <cell r="I691" t="str">
            <v>001</v>
          </cell>
        </row>
        <row r="692">
          <cell r="A692" t="str">
            <v>.6171.650</v>
          </cell>
          <cell r="B692" t="str">
            <v>6171</v>
          </cell>
          <cell r="C692" t="str">
            <v>650</v>
          </cell>
          <cell r="D692" t="str">
            <v>Defective/Obs Inventory</v>
          </cell>
          <cell r="F692">
            <v>8</v>
          </cell>
          <cell r="G692" t="str">
            <v>.6171.650</v>
          </cell>
          <cell r="H692">
            <v>404</v>
          </cell>
          <cell r="I692" t="str">
            <v>001</v>
          </cell>
        </row>
        <row r="693">
          <cell r="A693" t="str">
            <v>.6171.620</v>
          </cell>
          <cell r="B693" t="str">
            <v>6171</v>
          </cell>
          <cell r="C693" t="str">
            <v>620</v>
          </cell>
          <cell r="D693" t="str">
            <v>Locks/Refill Adj.</v>
          </cell>
          <cell r="F693">
            <v>8</v>
          </cell>
          <cell r="G693" t="str">
            <v>.6171.620</v>
          </cell>
          <cell r="H693">
            <v>404</v>
          </cell>
          <cell r="I693" t="str">
            <v>001</v>
          </cell>
        </row>
        <row r="694">
          <cell r="A694" t="str">
            <v>.6171.700</v>
          </cell>
          <cell r="B694" t="str">
            <v>6171</v>
          </cell>
          <cell r="C694" t="str">
            <v>700</v>
          </cell>
          <cell r="D694" t="str">
            <v>Product Alteration</v>
          </cell>
          <cell r="F694">
            <v>8</v>
          </cell>
          <cell r="G694" t="str">
            <v>.6171.700</v>
          </cell>
          <cell r="H694">
            <v>404</v>
          </cell>
          <cell r="I694" t="str">
            <v>001</v>
          </cell>
        </row>
        <row r="695">
          <cell r="A695" t="str">
            <v>.6181.010</v>
          </cell>
          <cell r="B695" t="str">
            <v>6181</v>
          </cell>
          <cell r="C695" t="str">
            <v>010</v>
          </cell>
          <cell r="D695" t="str">
            <v>Inventory Change WIP</v>
          </cell>
          <cell r="F695">
            <v>8</v>
          </cell>
          <cell r="G695" t="str">
            <v>.6181.010</v>
          </cell>
          <cell r="H695">
            <v>404</v>
          </cell>
          <cell r="I695" t="str">
            <v>001</v>
          </cell>
        </row>
        <row r="696">
          <cell r="A696" t="str">
            <v>.6181.020</v>
          </cell>
          <cell r="B696" t="str">
            <v>6181</v>
          </cell>
          <cell r="C696" t="str">
            <v>020</v>
          </cell>
          <cell r="D696" t="str">
            <v>Leather Inv Adj</v>
          </cell>
          <cell r="F696">
            <v>8</v>
          </cell>
          <cell r="G696" t="str">
            <v>.6181.020</v>
          </cell>
          <cell r="H696">
            <v>404</v>
          </cell>
          <cell r="I696" t="str">
            <v>001</v>
          </cell>
        </row>
        <row r="697">
          <cell r="A697" t="str">
            <v>.6181.030</v>
          </cell>
          <cell r="B697" t="str">
            <v>6181</v>
          </cell>
          <cell r="C697" t="str">
            <v>030</v>
          </cell>
          <cell r="D697" t="str">
            <v>Canvas Adj</v>
          </cell>
          <cell r="F697">
            <v>8</v>
          </cell>
          <cell r="G697" t="str">
            <v>.6181.030</v>
          </cell>
          <cell r="H697">
            <v>404</v>
          </cell>
          <cell r="I697" t="str">
            <v>001</v>
          </cell>
        </row>
        <row r="698">
          <cell r="A698" t="str">
            <v>.6181.040</v>
          </cell>
          <cell r="B698" t="str">
            <v>6181</v>
          </cell>
          <cell r="C698" t="str">
            <v>040</v>
          </cell>
          <cell r="D698" t="str">
            <v>Hardware Adj</v>
          </cell>
          <cell r="F698">
            <v>8</v>
          </cell>
          <cell r="G698" t="str">
            <v>.6181.040</v>
          </cell>
          <cell r="H698">
            <v>404</v>
          </cell>
          <cell r="I698" t="str">
            <v>001</v>
          </cell>
        </row>
        <row r="699">
          <cell r="A699" t="str">
            <v>.6181.050</v>
          </cell>
          <cell r="B699" t="str">
            <v>6181</v>
          </cell>
          <cell r="C699" t="str">
            <v>050</v>
          </cell>
          <cell r="D699" t="str">
            <v>Other Items Adj</v>
          </cell>
          <cell r="F699">
            <v>8</v>
          </cell>
          <cell r="G699" t="str">
            <v>.6181.050</v>
          </cell>
          <cell r="H699">
            <v>404</v>
          </cell>
          <cell r="I699" t="str">
            <v>001</v>
          </cell>
        </row>
        <row r="700">
          <cell r="A700" t="str">
            <v>.6181.060</v>
          </cell>
          <cell r="B700" t="str">
            <v>6181</v>
          </cell>
          <cell r="C700" t="str">
            <v>060</v>
          </cell>
          <cell r="D700" t="str">
            <v>WIP Adj on Dir Labor</v>
          </cell>
          <cell r="F700">
            <v>8</v>
          </cell>
          <cell r="G700" t="str">
            <v>.6181.060</v>
          </cell>
          <cell r="H700">
            <v>404</v>
          </cell>
          <cell r="I700" t="str">
            <v>001</v>
          </cell>
        </row>
        <row r="701">
          <cell r="A701" t="str">
            <v>.6181.070</v>
          </cell>
          <cell r="B701" t="str">
            <v>6181</v>
          </cell>
          <cell r="C701" t="str">
            <v>070</v>
          </cell>
          <cell r="D701" t="str">
            <v>WIP Adj on Indir Costs</v>
          </cell>
          <cell r="F701">
            <v>8</v>
          </cell>
          <cell r="G701" t="str">
            <v>.6181.070</v>
          </cell>
          <cell r="H701">
            <v>404</v>
          </cell>
          <cell r="I701" t="str">
            <v>001</v>
          </cell>
        </row>
        <row r="702">
          <cell r="A702" t="str">
            <v>.6181.080</v>
          </cell>
          <cell r="B702" t="str">
            <v>6181</v>
          </cell>
          <cell r="C702" t="str">
            <v>080</v>
          </cell>
          <cell r="D702" t="str">
            <v>Packaging Adj</v>
          </cell>
          <cell r="F702">
            <v>8</v>
          </cell>
          <cell r="G702" t="str">
            <v>.6181.080</v>
          </cell>
          <cell r="H702">
            <v>404</v>
          </cell>
          <cell r="I702" t="str">
            <v>001</v>
          </cell>
        </row>
        <row r="703">
          <cell r="A703" t="str">
            <v>.6182.010</v>
          </cell>
          <cell r="B703" t="str">
            <v>6182</v>
          </cell>
          <cell r="C703" t="str">
            <v>010</v>
          </cell>
          <cell r="D703" t="str">
            <v>Inventory Change FOB</v>
          </cell>
          <cell r="F703">
            <v>8</v>
          </cell>
          <cell r="G703" t="str">
            <v>.6182.010</v>
          </cell>
          <cell r="H703">
            <v>404</v>
          </cell>
          <cell r="I703" t="str">
            <v>001</v>
          </cell>
        </row>
        <row r="704">
          <cell r="A704" t="str">
            <v>.6183.010</v>
          </cell>
          <cell r="B704" t="str">
            <v>6183</v>
          </cell>
          <cell r="C704" t="str">
            <v>010</v>
          </cell>
          <cell r="D704" t="str">
            <v>Inventory Change Other</v>
          </cell>
          <cell r="F704">
            <v>8</v>
          </cell>
          <cell r="G704" t="str">
            <v>.6183.010</v>
          </cell>
          <cell r="H704">
            <v>404</v>
          </cell>
          <cell r="I704" t="str">
            <v>001</v>
          </cell>
        </row>
        <row r="705">
          <cell r="A705" t="str">
            <v>.6184.010</v>
          </cell>
          <cell r="B705" t="str">
            <v>6184</v>
          </cell>
          <cell r="C705" t="str">
            <v>010</v>
          </cell>
          <cell r="D705" t="str">
            <v>Prod.Gain/Loss Adj.</v>
          </cell>
          <cell r="F705">
            <v>8</v>
          </cell>
          <cell r="G705" t="str">
            <v>.6184.010</v>
          </cell>
          <cell r="H705">
            <v>404</v>
          </cell>
          <cell r="I705" t="str">
            <v>001</v>
          </cell>
        </row>
        <row r="706">
          <cell r="A706" t="str">
            <v>.6184.011</v>
          </cell>
          <cell r="B706" t="str">
            <v>6184</v>
          </cell>
          <cell r="C706" t="str">
            <v>011</v>
          </cell>
          <cell r="D706" t="str">
            <v>Inventory Theft</v>
          </cell>
          <cell r="F706">
            <v>8</v>
          </cell>
          <cell r="G706" t="str">
            <v>.6184.011</v>
          </cell>
          <cell r="H706">
            <v>404</v>
          </cell>
          <cell r="I706" t="str">
            <v>001</v>
          </cell>
        </row>
        <row r="707">
          <cell r="A707" t="str">
            <v>.6184.020</v>
          </cell>
          <cell r="B707" t="str">
            <v>6184</v>
          </cell>
          <cell r="C707" t="str">
            <v>020</v>
          </cell>
          <cell r="D707" t="str">
            <v>Shrinkage</v>
          </cell>
          <cell r="F707">
            <v>8</v>
          </cell>
          <cell r="G707" t="str">
            <v>.6184.020</v>
          </cell>
          <cell r="H707">
            <v>404</v>
          </cell>
          <cell r="I707" t="str">
            <v>001</v>
          </cell>
        </row>
        <row r="708">
          <cell r="A708" t="str">
            <v>.6184.030</v>
          </cell>
          <cell r="B708" t="str">
            <v>6184</v>
          </cell>
          <cell r="C708" t="str">
            <v>030</v>
          </cell>
          <cell r="D708" t="str">
            <v>Variation Of Stock</v>
          </cell>
          <cell r="F708">
            <v>8</v>
          </cell>
          <cell r="G708" t="str">
            <v>.6184.030</v>
          </cell>
          <cell r="H708">
            <v>404</v>
          </cell>
          <cell r="I708" t="str">
            <v>001</v>
          </cell>
        </row>
        <row r="709">
          <cell r="A709" t="str">
            <v>.6185.010</v>
          </cell>
          <cell r="B709" t="str">
            <v>6185</v>
          </cell>
          <cell r="C709" t="str">
            <v>010</v>
          </cell>
          <cell r="D709" t="str">
            <v>Inv. Change in Transit</v>
          </cell>
          <cell r="F709">
            <v>8</v>
          </cell>
          <cell r="G709" t="str">
            <v>.6185.010</v>
          </cell>
          <cell r="H709">
            <v>404</v>
          </cell>
          <cell r="I709" t="str">
            <v>001</v>
          </cell>
        </row>
        <row r="710">
          <cell r="A710" t="str">
            <v>.6141.010</v>
          </cell>
          <cell r="B710" t="str">
            <v>6141</v>
          </cell>
          <cell r="C710" t="str">
            <v>010</v>
          </cell>
          <cell r="D710" t="str">
            <v>Pkg for Storage &amp; Trans</v>
          </cell>
          <cell r="F710">
            <v>8</v>
          </cell>
          <cell r="G710" t="str">
            <v>.6141.010</v>
          </cell>
          <cell r="H710">
            <v>404</v>
          </cell>
          <cell r="I710" t="str">
            <v>003</v>
          </cell>
        </row>
        <row r="711">
          <cell r="A711" t="str">
            <v>.6171.030</v>
          </cell>
          <cell r="B711" t="str">
            <v>6171</v>
          </cell>
          <cell r="C711" t="str">
            <v>030</v>
          </cell>
          <cell r="D711" t="str">
            <v>Sales Return Reserve</v>
          </cell>
          <cell r="F711">
            <v>8</v>
          </cell>
          <cell r="G711" t="str">
            <v>.6171.030</v>
          </cell>
          <cell r="H711">
            <v>408</v>
          </cell>
          <cell r="I711" t="str">
            <v>151</v>
          </cell>
        </row>
        <row r="712">
          <cell r="A712" t="str">
            <v>.6171.999</v>
          </cell>
          <cell r="B712" t="str">
            <v>6171</v>
          </cell>
          <cell r="C712" t="str">
            <v>999</v>
          </cell>
          <cell r="D712" t="str">
            <v>Misc. Costs of Sales</v>
          </cell>
          <cell r="F712">
            <v>8</v>
          </cell>
          <cell r="G712" t="str">
            <v>.6171.999</v>
          </cell>
          <cell r="H712">
            <v>408</v>
          </cell>
          <cell r="I712" t="str">
            <v>152</v>
          </cell>
        </row>
        <row r="713">
          <cell r="A713" t="str">
            <v>.6291.010</v>
          </cell>
          <cell r="B713" t="str">
            <v>6291</v>
          </cell>
          <cell r="C713" t="str">
            <v>010</v>
          </cell>
          <cell r="D713" t="str">
            <v>Temporary Help</v>
          </cell>
          <cell r="F713">
            <v>8</v>
          </cell>
          <cell r="G713" t="str">
            <v>.6291.010</v>
          </cell>
          <cell r="H713">
            <v>416</v>
          </cell>
          <cell r="I713" t="str">
            <v>001</v>
          </cell>
        </row>
        <row r="714">
          <cell r="A714" t="str">
            <v>.6511.010</v>
          </cell>
          <cell r="B714" t="str">
            <v>6511</v>
          </cell>
          <cell r="C714" t="str">
            <v>010</v>
          </cell>
          <cell r="D714" t="str">
            <v>Salaries</v>
          </cell>
          <cell r="F714">
            <v>8</v>
          </cell>
          <cell r="G714" t="str">
            <v>.6511.010</v>
          </cell>
          <cell r="H714">
            <v>416</v>
          </cell>
          <cell r="I714" t="str">
            <v>001</v>
          </cell>
        </row>
        <row r="715">
          <cell r="A715" t="str">
            <v>.6511.020</v>
          </cell>
          <cell r="B715" t="str">
            <v>6511</v>
          </cell>
          <cell r="C715" t="str">
            <v>020</v>
          </cell>
          <cell r="D715" t="str">
            <v>Salaries - Management</v>
          </cell>
          <cell r="F715">
            <v>8</v>
          </cell>
          <cell r="G715" t="str">
            <v>.6511.020</v>
          </cell>
          <cell r="H715">
            <v>416</v>
          </cell>
          <cell r="I715" t="str">
            <v>001</v>
          </cell>
        </row>
        <row r="716">
          <cell r="A716" t="str">
            <v>.6511.030</v>
          </cell>
          <cell r="B716" t="str">
            <v>6511</v>
          </cell>
          <cell r="C716" t="str">
            <v>030</v>
          </cell>
          <cell r="D716" t="str">
            <v>Salaries - Other</v>
          </cell>
          <cell r="F716">
            <v>8</v>
          </cell>
          <cell r="G716" t="str">
            <v>.6511.030</v>
          </cell>
          <cell r="H716">
            <v>416</v>
          </cell>
          <cell r="I716" t="str">
            <v>001</v>
          </cell>
        </row>
        <row r="717">
          <cell r="A717" t="str">
            <v>.6511.040</v>
          </cell>
          <cell r="B717" t="str">
            <v>6511</v>
          </cell>
          <cell r="C717" t="str">
            <v>040</v>
          </cell>
          <cell r="D717" t="str">
            <v>Salaries - Base Admin</v>
          </cell>
          <cell r="F717">
            <v>8</v>
          </cell>
          <cell r="G717" t="str">
            <v>.6511.040</v>
          </cell>
          <cell r="H717">
            <v>416</v>
          </cell>
          <cell r="I717" t="str">
            <v>001</v>
          </cell>
        </row>
        <row r="718">
          <cell r="A718" t="str">
            <v>.6512.020</v>
          </cell>
          <cell r="B718" t="str">
            <v>6512</v>
          </cell>
          <cell r="C718" t="str">
            <v>020</v>
          </cell>
          <cell r="D718" t="str">
            <v>Bonus</v>
          </cell>
          <cell r="F718">
            <v>8</v>
          </cell>
          <cell r="G718" t="str">
            <v>.6512.020</v>
          </cell>
          <cell r="H718">
            <v>416</v>
          </cell>
          <cell r="I718" t="str">
            <v>001</v>
          </cell>
        </row>
        <row r="719">
          <cell r="A719" t="str">
            <v>.6512.022</v>
          </cell>
          <cell r="B719" t="str">
            <v>6512</v>
          </cell>
          <cell r="C719" t="str">
            <v>022</v>
          </cell>
          <cell r="D719" t="str">
            <v>Bonus - KMIP Admin</v>
          </cell>
          <cell r="F719">
            <v>8</v>
          </cell>
          <cell r="G719" t="str">
            <v>.6512.022</v>
          </cell>
          <cell r="H719">
            <v>416</v>
          </cell>
          <cell r="I719" t="str">
            <v>001</v>
          </cell>
        </row>
        <row r="720">
          <cell r="A720" t="str">
            <v>.6512.023</v>
          </cell>
          <cell r="B720" t="str">
            <v>6512</v>
          </cell>
          <cell r="C720" t="str">
            <v>023</v>
          </cell>
          <cell r="D720" t="str">
            <v>Bonus - KMIP Other</v>
          </cell>
          <cell r="F720">
            <v>8</v>
          </cell>
          <cell r="G720" t="str">
            <v>.6512.023</v>
          </cell>
          <cell r="H720">
            <v>416</v>
          </cell>
          <cell r="I720" t="str">
            <v>001</v>
          </cell>
        </row>
        <row r="721">
          <cell r="A721" t="str">
            <v>.6512.024</v>
          </cell>
          <cell r="B721" t="str">
            <v>6512</v>
          </cell>
          <cell r="C721" t="str">
            <v>024</v>
          </cell>
          <cell r="D721" t="str">
            <v>Bonus - LTIP</v>
          </cell>
          <cell r="F721">
            <v>8</v>
          </cell>
          <cell r="G721" t="str">
            <v>.6512.024</v>
          </cell>
          <cell r="H721">
            <v>416</v>
          </cell>
          <cell r="I721" t="str">
            <v>001</v>
          </cell>
        </row>
        <row r="722">
          <cell r="A722" t="str">
            <v>.6512.025</v>
          </cell>
          <cell r="B722" t="str">
            <v>6512</v>
          </cell>
          <cell r="C722" t="str">
            <v>025</v>
          </cell>
          <cell r="D722" t="str">
            <v>Bonus - SMIP</v>
          </cell>
          <cell r="F722">
            <v>8</v>
          </cell>
          <cell r="G722" t="str">
            <v>.6512.025</v>
          </cell>
          <cell r="H722">
            <v>416</v>
          </cell>
          <cell r="I722" t="str">
            <v>001</v>
          </cell>
        </row>
        <row r="723">
          <cell r="A723" t="str">
            <v>.6512.026</v>
          </cell>
          <cell r="B723" t="str">
            <v>6512</v>
          </cell>
          <cell r="C723" t="str">
            <v>026</v>
          </cell>
          <cell r="D723" t="str">
            <v>Bonus - SPIFF</v>
          </cell>
          <cell r="F723">
            <v>8</v>
          </cell>
          <cell r="G723" t="str">
            <v>.6512.026</v>
          </cell>
          <cell r="H723">
            <v>416</v>
          </cell>
          <cell r="I723" t="str">
            <v>001</v>
          </cell>
        </row>
        <row r="724">
          <cell r="A724" t="str">
            <v>.6512.027</v>
          </cell>
          <cell r="B724" t="str">
            <v>6512</v>
          </cell>
          <cell r="C724" t="str">
            <v>027</v>
          </cell>
          <cell r="D724" t="str">
            <v>Bonus - Discretionary</v>
          </cell>
          <cell r="F724">
            <v>8</v>
          </cell>
          <cell r="G724" t="str">
            <v>.6512.027</v>
          </cell>
          <cell r="H724">
            <v>416</v>
          </cell>
          <cell r="I724" t="str">
            <v>001</v>
          </cell>
        </row>
        <row r="725">
          <cell r="A725" t="str">
            <v>.6514.010</v>
          </cell>
          <cell r="B725" t="str">
            <v>6514</v>
          </cell>
          <cell r="C725" t="str">
            <v>010</v>
          </cell>
          <cell r="D725" t="str">
            <v>Overtime</v>
          </cell>
          <cell r="F725">
            <v>8</v>
          </cell>
          <cell r="G725" t="str">
            <v>.6514.010</v>
          </cell>
          <cell r="H725">
            <v>416</v>
          </cell>
          <cell r="I725" t="str">
            <v>001</v>
          </cell>
        </row>
        <row r="726">
          <cell r="A726" t="str">
            <v>.6514.040</v>
          </cell>
          <cell r="B726" t="str">
            <v>6514</v>
          </cell>
          <cell r="C726" t="str">
            <v>040</v>
          </cell>
          <cell r="D726" t="str">
            <v>Base Admin Overtime</v>
          </cell>
          <cell r="F726">
            <v>8</v>
          </cell>
          <cell r="G726" t="str">
            <v>.6514.040</v>
          </cell>
          <cell r="H726">
            <v>416</v>
          </cell>
          <cell r="I726" t="str">
            <v>001</v>
          </cell>
        </row>
        <row r="727">
          <cell r="A727" t="str">
            <v>.6517.010</v>
          </cell>
          <cell r="B727" t="str">
            <v>6517</v>
          </cell>
          <cell r="C727" t="str">
            <v>010</v>
          </cell>
          <cell r="D727" t="str">
            <v>Seasonal Employees</v>
          </cell>
          <cell r="F727">
            <v>8</v>
          </cell>
          <cell r="G727" t="str">
            <v>.6517.010</v>
          </cell>
          <cell r="H727">
            <v>416</v>
          </cell>
          <cell r="I727" t="str">
            <v>001</v>
          </cell>
        </row>
        <row r="728">
          <cell r="A728" t="str">
            <v>.6233.020</v>
          </cell>
          <cell r="B728" t="str">
            <v>6233</v>
          </cell>
          <cell r="C728" t="str">
            <v>020</v>
          </cell>
          <cell r="D728" t="str">
            <v>Common Area Maintenance</v>
          </cell>
          <cell r="F728">
            <v>8</v>
          </cell>
          <cell r="G728" t="str">
            <v>.6233.020</v>
          </cell>
          <cell r="H728">
            <v>418</v>
          </cell>
          <cell r="I728" t="str">
            <v>001</v>
          </cell>
        </row>
        <row r="729">
          <cell r="A729" t="str">
            <v>.6244.010</v>
          </cell>
          <cell r="B729" t="str">
            <v>6244</v>
          </cell>
          <cell r="C729" t="str">
            <v>010</v>
          </cell>
          <cell r="D729" t="str">
            <v>Maintenance/Repair</v>
          </cell>
          <cell r="F729">
            <v>8</v>
          </cell>
          <cell r="G729" t="str">
            <v>.6244.010</v>
          </cell>
          <cell r="H729">
            <v>418</v>
          </cell>
          <cell r="I729" t="str">
            <v>001</v>
          </cell>
        </row>
        <row r="730">
          <cell r="A730" t="str">
            <v>.6244.015</v>
          </cell>
          <cell r="B730" t="str">
            <v>6244</v>
          </cell>
          <cell r="C730" t="str">
            <v>015</v>
          </cell>
          <cell r="D730" t="str">
            <v>Maint/Repair Fixtures</v>
          </cell>
          <cell r="F730">
            <v>8</v>
          </cell>
          <cell r="G730" t="str">
            <v>.6244.015</v>
          </cell>
          <cell r="H730">
            <v>418</v>
          </cell>
          <cell r="I730" t="str">
            <v>001</v>
          </cell>
        </row>
        <row r="731">
          <cell r="A731" t="str">
            <v>.6244.020</v>
          </cell>
          <cell r="B731" t="str">
            <v>6244</v>
          </cell>
          <cell r="C731" t="str">
            <v>020</v>
          </cell>
          <cell r="D731" t="str">
            <v>Maint/Repair Machinery</v>
          </cell>
          <cell r="F731">
            <v>8</v>
          </cell>
          <cell r="G731" t="str">
            <v>.6244.020</v>
          </cell>
          <cell r="H731">
            <v>418</v>
          </cell>
          <cell r="I731" t="str">
            <v>001</v>
          </cell>
        </row>
        <row r="732">
          <cell r="A732" t="str">
            <v>.6244.030</v>
          </cell>
          <cell r="B732" t="str">
            <v>6244</v>
          </cell>
          <cell r="C732" t="str">
            <v>030</v>
          </cell>
          <cell r="D732" t="str">
            <v>Maint/Repair Vehicle</v>
          </cell>
          <cell r="F732">
            <v>8</v>
          </cell>
          <cell r="G732" t="str">
            <v>.6244.030</v>
          </cell>
          <cell r="H732">
            <v>418</v>
          </cell>
          <cell r="I732" t="str">
            <v>001</v>
          </cell>
        </row>
        <row r="733">
          <cell r="A733" t="str">
            <v>.6244.040</v>
          </cell>
          <cell r="B733" t="str">
            <v>6244</v>
          </cell>
          <cell r="C733" t="str">
            <v>040</v>
          </cell>
          <cell r="D733" t="str">
            <v>Maint/Repair Dies</v>
          </cell>
          <cell r="F733">
            <v>8</v>
          </cell>
          <cell r="G733" t="str">
            <v>.6244.040</v>
          </cell>
          <cell r="H733">
            <v>418</v>
          </cell>
          <cell r="I733" t="str">
            <v>001</v>
          </cell>
        </row>
        <row r="734">
          <cell r="A734" t="str">
            <v>.6245.020</v>
          </cell>
          <cell r="B734" t="str">
            <v>6245</v>
          </cell>
          <cell r="C734" t="str">
            <v>020</v>
          </cell>
          <cell r="D734" t="str">
            <v>Maint-Hardware</v>
          </cell>
          <cell r="F734">
            <v>8</v>
          </cell>
          <cell r="G734" t="str">
            <v>.6245.020</v>
          </cell>
          <cell r="H734">
            <v>418</v>
          </cell>
          <cell r="I734" t="str">
            <v>001</v>
          </cell>
        </row>
        <row r="735">
          <cell r="A735" t="str">
            <v>.6245.030</v>
          </cell>
          <cell r="B735" t="str">
            <v>6245</v>
          </cell>
          <cell r="C735" t="str">
            <v>030</v>
          </cell>
          <cell r="D735" t="str">
            <v>Maint-Software PC</v>
          </cell>
          <cell r="F735">
            <v>8</v>
          </cell>
          <cell r="G735" t="str">
            <v>.6245.030</v>
          </cell>
          <cell r="H735">
            <v>418</v>
          </cell>
          <cell r="I735" t="str">
            <v>001</v>
          </cell>
        </row>
        <row r="736">
          <cell r="A736" t="str">
            <v>.6245.035</v>
          </cell>
          <cell r="B736" t="str">
            <v>6245</v>
          </cell>
          <cell r="C736" t="str">
            <v>035</v>
          </cell>
          <cell r="D736" t="str">
            <v>Maint Software Srv</v>
          </cell>
          <cell r="F736">
            <v>8</v>
          </cell>
          <cell r="G736" t="str">
            <v>.6245.035</v>
          </cell>
          <cell r="H736">
            <v>418</v>
          </cell>
          <cell r="I736" t="str">
            <v>001</v>
          </cell>
        </row>
        <row r="737">
          <cell r="A737" t="str">
            <v>.6245.040</v>
          </cell>
          <cell r="B737" t="str">
            <v>6245</v>
          </cell>
          <cell r="C737" t="str">
            <v>040</v>
          </cell>
          <cell r="D737" t="str">
            <v>Hardware Repair</v>
          </cell>
          <cell r="F737">
            <v>8</v>
          </cell>
          <cell r="G737" t="str">
            <v>.6245.040</v>
          </cell>
          <cell r="H737">
            <v>418</v>
          </cell>
          <cell r="I737" t="str">
            <v>001</v>
          </cell>
        </row>
        <row r="738">
          <cell r="A738" t="str">
            <v>.6245.050</v>
          </cell>
          <cell r="B738" t="str">
            <v>6245</v>
          </cell>
          <cell r="C738" t="str">
            <v>050</v>
          </cell>
          <cell r="D738" t="str">
            <v>Hardware Other</v>
          </cell>
          <cell r="F738">
            <v>8</v>
          </cell>
          <cell r="G738" t="str">
            <v>.6245.050</v>
          </cell>
          <cell r="H738">
            <v>418</v>
          </cell>
          <cell r="I738" t="str">
            <v>001</v>
          </cell>
        </row>
        <row r="739">
          <cell r="A739" t="str">
            <v>.6611.010</v>
          </cell>
          <cell r="B739" t="str">
            <v>6611</v>
          </cell>
          <cell r="C739" t="str">
            <v>010</v>
          </cell>
          <cell r="D739" t="str">
            <v>Write-Off</v>
          </cell>
          <cell r="F739">
            <v>8</v>
          </cell>
          <cell r="G739" t="str">
            <v>.6611.010</v>
          </cell>
          <cell r="H739">
            <v>420</v>
          </cell>
          <cell r="I739" t="str">
            <v>001</v>
          </cell>
        </row>
        <row r="740">
          <cell r="A740" t="str">
            <v>.6612.010</v>
          </cell>
          <cell r="B740" t="str">
            <v>6612</v>
          </cell>
          <cell r="C740" t="str">
            <v>010</v>
          </cell>
          <cell r="D740" t="str">
            <v>Bad Debt</v>
          </cell>
          <cell r="F740">
            <v>8</v>
          </cell>
          <cell r="G740" t="str">
            <v>.6612.010</v>
          </cell>
          <cell r="H740">
            <v>420</v>
          </cell>
          <cell r="I740" t="str">
            <v>001</v>
          </cell>
        </row>
        <row r="741">
          <cell r="A741" t="str">
            <v>.6210.010</v>
          </cell>
          <cell r="B741" t="str">
            <v>6210</v>
          </cell>
          <cell r="C741" t="str">
            <v>010</v>
          </cell>
          <cell r="D741" t="str">
            <v>Lease Department Fees</v>
          </cell>
          <cell r="F741">
            <v>8</v>
          </cell>
          <cell r="G741" t="str">
            <v>.6210.010</v>
          </cell>
          <cell r="H741">
            <v>422</v>
          </cell>
          <cell r="I741" t="str">
            <v>001</v>
          </cell>
        </row>
        <row r="742">
          <cell r="A742" t="str">
            <v>.6231.010</v>
          </cell>
          <cell r="B742" t="str">
            <v>6231</v>
          </cell>
          <cell r="C742" t="str">
            <v>010</v>
          </cell>
          <cell r="D742" t="str">
            <v>Rent</v>
          </cell>
          <cell r="F742">
            <v>8</v>
          </cell>
          <cell r="G742" t="str">
            <v>.6231.010</v>
          </cell>
          <cell r="H742">
            <v>422</v>
          </cell>
          <cell r="I742" t="str">
            <v>001</v>
          </cell>
        </row>
        <row r="743">
          <cell r="A743" t="str">
            <v>.6231.011</v>
          </cell>
          <cell r="B743" t="str">
            <v>6231</v>
          </cell>
          <cell r="C743" t="str">
            <v>011</v>
          </cell>
          <cell r="D743" t="str">
            <v>Deferred Rent</v>
          </cell>
          <cell r="F743">
            <v>8</v>
          </cell>
          <cell r="G743" t="str">
            <v>.6231.011</v>
          </cell>
          <cell r="H743">
            <v>422</v>
          </cell>
          <cell r="I743" t="str">
            <v>001</v>
          </cell>
        </row>
        <row r="744">
          <cell r="A744" t="str">
            <v>.6232.010</v>
          </cell>
          <cell r="B744" t="str">
            <v>6232</v>
          </cell>
          <cell r="C744" t="str">
            <v>010</v>
          </cell>
          <cell r="D744" t="str">
            <v>Rent-% Of Sales</v>
          </cell>
          <cell r="F744">
            <v>8</v>
          </cell>
          <cell r="G744" t="str">
            <v>.6232.010</v>
          </cell>
          <cell r="H744">
            <v>422</v>
          </cell>
          <cell r="I744" t="str">
            <v>001</v>
          </cell>
        </row>
        <row r="745">
          <cell r="A745" t="str">
            <v>.6233.010</v>
          </cell>
          <cell r="B745" t="str">
            <v>6233</v>
          </cell>
          <cell r="C745" t="str">
            <v>010</v>
          </cell>
          <cell r="D745" t="str">
            <v>Rent - Warehouse</v>
          </cell>
          <cell r="F745">
            <v>8</v>
          </cell>
          <cell r="G745" t="str">
            <v>.6233.010</v>
          </cell>
          <cell r="H745">
            <v>422</v>
          </cell>
          <cell r="I745" t="str">
            <v>001</v>
          </cell>
        </row>
        <row r="746">
          <cell r="A746" t="str">
            <v>.6233.015</v>
          </cell>
          <cell r="B746" t="str">
            <v>6233</v>
          </cell>
          <cell r="C746" t="str">
            <v>015</v>
          </cell>
          <cell r="D746" t="str">
            <v>Fur Storage</v>
          </cell>
          <cell r="F746">
            <v>8</v>
          </cell>
          <cell r="G746" t="str">
            <v>.6233.015</v>
          </cell>
          <cell r="H746">
            <v>422</v>
          </cell>
          <cell r="I746" t="str">
            <v>001</v>
          </cell>
        </row>
        <row r="747">
          <cell r="A747" t="str">
            <v>.6233.040</v>
          </cell>
          <cell r="B747" t="str">
            <v>6233</v>
          </cell>
          <cell r="C747" t="str">
            <v>040</v>
          </cell>
          <cell r="D747" t="str">
            <v>Rent Recharge</v>
          </cell>
          <cell r="F747">
            <v>8</v>
          </cell>
          <cell r="G747" t="str">
            <v>.6233.040</v>
          </cell>
          <cell r="H747">
            <v>422</v>
          </cell>
          <cell r="I747" t="str">
            <v>001</v>
          </cell>
        </row>
        <row r="748">
          <cell r="A748" t="str">
            <v>.6233.050</v>
          </cell>
          <cell r="B748" t="str">
            <v>6233</v>
          </cell>
          <cell r="C748" t="str">
            <v>050</v>
          </cell>
          <cell r="D748" t="str">
            <v>Rent Sublease Income</v>
          </cell>
          <cell r="F748">
            <v>8</v>
          </cell>
          <cell r="G748" t="str">
            <v>.6233.050</v>
          </cell>
          <cell r="H748">
            <v>422</v>
          </cell>
          <cell r="I748" t="str">
            <v>001</v>
          </cell>
        </row>
        <row r="749">
          <cell r="A749" t="str">
            <v>.6235.010</v>
          </cell>
          <cell r="B749" t="str">
            <v>6235</v>
          </cell>
          <cell r="C749" t="str">
            <v>010</v>
          </cell>
          <cell r="D749" t="str">
            <v>Rent Equipment</v>
          </cell>
          <cell r="F749">
            <v>8</v>
          </cell>
          <cell r="G749" t="str">
            <v>.6235.010</v>
          </cell>
          <cell r="H749">
            <v>422</v>
          </cell>
          <cell r="I749" t="str">
            <v>001</v>
          </cell>
        </row>
        <row r="750">
          <cell r="A750" t="str">
            <v>.6236.010</v>
          </cell>
          <cell r="B750" t="str">
            <v>6236</v>
          </cell>
          <cell r="C750" t="str">
            <v>010</v>
          </cell>
          <cell r="D750" t="str">
            <v>Rent - Lease Equipment</v>
          </cell>
          <cell r="F750">
            <v>8</v>
          </cell>
          <cell r="G750" t="str">
            <v>.6236.010</v>
          </cell>
          <cell r="H750">
            <v>422</v>
          </cell>
          <cell r="I750" t="str">
            <v>001</v>
          </cell>
        </row>
        <row r="751">
          <cell r="A751" t="str">
            <v>.6236.020</v>
          </cell>
          <cell r="B751" t="str">
            <v>6236</v>
          </cell>
          <cell r="C751" t="str">
            <v>020</v>
          </cell>
          <cell r="D751" t="str">
            <v>Rent - Company Car</v>
          </cell>
          <cell r="F751">
            <v>8</v>
          </cell>
          <cell r="G751" t="str">
            <v>.6236.020</v>
          </cell>
          <cell r="H751">
            <v>422</v>
          </cell>
          <cell r="I751" t="str">
            <v>001</v>
          </cell>
        </row>
        <row r="752">
          <cell r="A752" t="str">
            <v>.6236.030</v>
          </cell>
          <cell r="B752" t="str">
            <v>6236</v>
          </cell>
          <cell r="C752" t="str">
            <v>030</v>
          </cell>
          <cell r="D752" t="str">
            <v>Lease - EDP PC's</v>
          </cell>
          <cell r="F752">
            <v>8</v>
          </cell>
          <cell r="G752" t="str">
            <v>.6236.030</v>
          </cell>
          <cell r="H752">
            <v>422</v>
          </cell>
          <cell r="I752" t="str">
            <v>001</v>
          </cell>
        </row>
        <row r="753">
          <cell r="A753" t="str">
            <v>.6236.040</v>
          </cell>
          <cell r="B753" t="str">
            <v>6236</v>
          </cell>
          <cell r="C753" t="str">
            <v>040</v>
          </cell>
          <cell r="D753" t="str">
            <v>Lease - EDP Server</v>
          </cell>
          <cell r="F753">
            <v>8</v>
          </cell>
          <cell r="G753" t="str">
            <v>.6236.040</v>
          </cell>
          <cell r="H753">
            <v>422</v>
          </cell>
          <cell r="I753" t="str">
            <v>001</v>
          </cell>
        </row>
        <row r="754">
          <cell r="A754" t="str">
            <v>.6236.060</v>
          </cell>
          <cell r="B754" t="str">
            <v>6236</v>
          </cell>
          <cell r="C754" t="str">
            <v>060</v>
          </cell>
          <cell r="D754" t="str">
            <v>Lease - EDP Peripheral</v>
          </cell>
          <cell r="F754">
            <v>8</v>
          </cell>
          <cell r="G754" t="str">
            <v>.6236.060</v>
          </cell>
          <cell r="H754">
            <v>422</v>
          </cell>
          <cell r="I754" t="str">
            <v>001</v>
          </cell>
        </row>
        <row r="755">
          <cell r="A755" t="str">
            <v>.6236.070</v>
          </cell>
          <cell r="B755" t="str">
            <v>6236</v>
          </cell>
          <cell r="C755" t="str">
            <v>070</v>
          </cell>
          <cell r="D755" t="str">
            <v>Lease - EDP Other</v>
          </cell>
          <cell r="F755">
            <v>8</v>
          </cell>
          <cell r="G755" t="str">
            <v>.6236.070</v>
          </cell>
          <cell r="H755">
            <v>422</v>
          </cell>
          <cell r="I755" t="str">
            <v>001</v>
          </cell>
        </row>
        <row r="756">
          <cell r="A756" t="str">
            <v>.6237.010</v>
          </cell>
          <cell r="B756" t="str">
            <v>6237</v>
          </cell>
          <cell r="C756" t="str">
            <v>010</v>
          </cell>
          <cell r="D756" t="str">
            <v>Rent - Garage</v>
          </cell>
          <cell r="F756">
            <v>8</v>
          </cell>
          <cell r="G756" t="str">
            <v>.6237.010</v>
          </cell>
          <cell r="H756">
            <v>422</v>
          </cell>
          <cell r="I756" t="str">
            <v>001</v>
          </cell>
        </row>
        <row r="757">
          <cell r="A757" t="str">
            <v>.8210.010</v>
          </cell>
          <cell r="B757" t="str">
            <v>8210</v>
          </cell>
          <cell r="C757" t="str">
            <v>010</v>
          </cell>
          <cell r="D757" t="str">
            <v>Federal Income Tax</v>
          </cell>
          <cell r="F757">
            <v>7</v>
          </cell>
          <cell r="G757" t="str">
            <v>.8210.010</v>
          </cell>
          <cell r="H757">
            <v>423</v>
          </cell>
          <cell r="I757" t="str">
            <v>001</v>
          </cell>
        </row>
        <row r="758">
          <cell r="A758" t="str">
            <v>.8210.100</v>
          </cell>
          <cell r="B758">
            <v>8210</v>
          </cell>
          <cell r="C758" t="str">
            <v>100</v>
          </cell>
          <cell r="D758" t="str">
            <v>Foreign Tax W/H</v>
          </cell>
          <cell r="F758">
            <v>7</v>
          </cell>
          <cell r="G758" t="str">
            <v>.8210.100</v>
          </cell>
          <cell r="H758">
            <v>423</v>
          </cell>
          <cell r="I758" t="str">
            <v>001</v>
          </cell>
        </row>
        <row r="759">
          <cell r="A759" t="str">
            <v>.8220.010</v>
          </cell>
          <cell r="B759" t="str">
            <v>8220</v>
          </cell>
          <cell r="C759" t="str">
            <v>010</v>
          </cell>
          <cell r="D759" t="str">
            <v>Non-Current Taxes Fed.</v>
          </cell>
          <cell r="F759">
            <v>7</v>
          </cell>
          <cell r="G759" t="str">
            <v>.8220.010</v>
          </cell>
          <cell r="H759">
            <v>423</v>
          </cell>
          <cell r="I759" t="str">
            <v>001</v>
          </cell>
        </row>
        <row r="760">
          <cell r="A760" t="str">
            <v>.6355.010</v>
          </cell>
          <cell r="B760" t="str">
            <v>6355</v>
          </cell>
          <cell r="C760" t="str">
            <v>010</v>
          </cell>
          <cell r="D760" t="str">
            <v>Permits</v>
          </cell>
          <cell r="F760">
            <v>8</v>
          </cell>
          <cell r="G760" t="str">
            <v>.6355.010</v>
          </cell>
          <cell r="H760">
            <v>424</v>
          </cell>
          <cell r="I760" t="str">
            <v>001</v>
          </cell>
        </row>
        <row r="761">
          <cell r="A761" t="str">
            <v>.6355.040</v>
          </cell>
          <cell r="B761" t="str">
            <v>6355</v>
          </cell>
          <cell r="C761" t="str">
            <v>040</v>
          </cell>
          <cell r="D761" t="str">
            <v>Tax Settlement</v>
          </cell>
          <cell r="F761">
            <v>8</v>
          </cell>
          <cell r="G761" t="str">
            <v>.6355.040</v>
          </cell>
          <cell r="H761">
            <v>424</v>
          </cell>
          <cell r="I761" t="str">
            <v>001</v>
          </cell>
        </row>
        <row r="762">
          <cell r="A762" t="str">
            <v>.6355.050</v>
          </cell>
          <cell r="B762" t="str">
            <v>6355</v>
          </cell>
          <cell r="C762" t="str">
            <v>050</v>
          </cell>
          <cell r="D762" t="str">
            <v>Tax Penalty</v>
          </cell>
          <cell r="F762">
            <v>8</v>
          </cell>
          <cell r="G762" t="str">
            <v>.6355.050</v>
          </cell>
          <cell r="H762">
            <v>424</v>
          </cell>
          <cell r="I762" t="str">
            <v>001</v>
          </cell>
        </row>
        <row r="763">
          <cell r="A763" t="str">
            <v>.6355.999</v>
          </cell>
          <cell r="B763" t="str">
            <v>6355</v>
          </cell>
          <cell r="C763" t="str">
            <v>999</v>
          </cell>
          <cell r="D763" t="str">
            <v>Other Taxes</v>
          </cell>
          <cell r="F763">
            <v>8</v>
          </cell>
          <cell r="G763" t="str">
            <v>.6355.999</v>
          </cell>
          <cell r="H763">
            <v>424</v>
          </cell>
          <cell r="I763" t="str">
            <v>001</v>
          </cell>
        </row>
        <row r="764">
          <cell r="A764" t="str">
            <v>.6355.020</v>
          </cell>
          <cell r="B764" t="str">
            <v>6355</v>
          </cell>
          <cell r="C764" t="str">
            <v>020</v>
          </cell>
          <cell r="D764" t="str">
            <v>Commercial Rent Tax</v>
          </cell>
          <cell r="F764">
            <v>8</v>
          </cell>
          <cell r="G764" t="str">
            <v>.6355.020</v>
          </cell>
          <cell r="H764">
            <v>424</v>
          </cell>
          <cell r="I764" t="str">
            <v>003</v>
          </cell>
        </row>
        <row r="765">
          <cell r="A765" t="str">
            <v>.6521.999</v>
          </cell>
          <cell r="B765" t="str">
            <v>6521</v>
          </cell>
          <cell r="C765" t="str">
            <v>999</v>
          </cell>
          <cell r="D765" t="str">
            <v>Other Payroll Taxes</v>
          </cell>
          <cell r="F765">
            <v>8</v>
          </cell>
          <cell r="G765" t="str">
            <v>.6521.999</v>
          </cell>
          <cell r="H765">
            <v>424</v>
          </cell>
          <cell r="I765" t="str">
            <v>003</v>
          </cell>
        </row>
        <row r="766">
          <cell r="A766" t="str">
            <v>.6233.030</v>
          </cell>
          <cell r="B766" t="str">
            <v>6233</v>
          </cell>
          <cell r="C766" t="str">
            <v>030</v>
          </cell>
          <cell r="D766" t="str">
            <v>Real Estate Tax</v>
          </cell>
          <cell r="F766">
            <v>8</v>
          </cell>
          <cell r="G766" t="str">
            <v>.6233.030</v>
          </cell>
          <cell r="H766">
            <v>424</v>
          </cell>
          <cell r="I766" t="str">
            <v>004</v>
          </cell>
        </row>
        <row r="767">
          <cell r="A767" t="str">
            <v>.6355.030</v>
          </cell>
          <cell r="B767" t="str">
            <v>6355</v>
          </cell>
          <cell r="C767" t="str">
            <v>030</v>
          </cell>
          <cell r="D767" t="str">
            <v>Personal Property Tax</v>
          </cell>
          <cell r="F767">
            <v>8</v>
          </cell>
          <cell r="G767" t="str">
            <v>.6355.030</v>
          </cell>
          <cell r="H767">
            <v>424</v>
          </cell>
          <cell r="I767" t="str">
            <v>004</v>
          </cell>
        </row>
        <row r="768">
          <cell r="A768" t="str">
            <v>.8210.020</v>
          </cell>
          <cell r="B768" t="str">
            <v>8210</v>
          </cell>
          <cell r="C768" t="str">
            <v>020</v>
          </cell>
          <cell r="D768" t="str">
            <v>State Income Tax</v>
          </cell>
          <cell r="F768">
            <v>7</v>
          </cell>
          <cell r="G768" t="str">
            <v>.8210.020</v>
          </cell>
          <cell r="H768">
            <v>426</v>
          </cell>
          <cell r="I768" t="str">
            <v>001</v>
          </cell>
        </row>
        <row r="769">
          <cell r="A769" t="str">
            <v>.8220.020</v>
          </cell>
          <cell r="B769" t="str">
            <v>8220</v>
          </cell>
          <cell r="C769" t="str">
            <v>020</v>
          </cell>
          <cell r="D769" t="str">
            <v>Non-Current Taxes State</v>
          </cell>
          <cell r="F769">
            <v>7</v>
          </cell>
          <cell r="G769" t="str">
            <v>.8220.020</v>
          </cell>
          <cell r="H769">
            <v>426</v>
          </cell>
          <cell r="I769" t="str">
            <v>001</v>
          </cell>
        </row>
        <row r="770">
          <cell r="A770" t="str">
            <v>.7130.9349</v>
          </cell>
          <cell r="B770" t="str">
            <v>7130</v>
          </cell>
          <cell r="C770" t="str">
            <v>9349</v>
          </cell>
          <cell r="D770" t="str">
            <v>LT Int. Exp. To LV Fin.</v>
          </cell>
          <cell r="F770">
            <v>7</v>
          </cell>
          <cell r="G770" t="str">
            <v>.7130.9349</v>
          </cell>
          <cell r="H770">
            <v>428</v>
          </cell>
          <cell r="I770" t="str">
            <v>001</v>
          </cell>
        </row>
        <row r="771">
          <cell r="A771" t="str">
            <v>.7140.010</v>
          </cell>
          <cell r="B771" t="str">
            <v>7140</v>
          </cell>
          <cell r="C771" t="str">
            <v>010</v>
          </cell>
          <cell r="D771" t="str">
            <v>LT Interest Expenses</v>
          </cell>
          <cell r="F771">
            <v>7</v>
          </cell>
          <cell r="G771" t="str">
            <v>.7140.010</v>
          </cell>
          <cell r="H771">
            <v>428</v>
          </cell>
          <cell r="I771" t="str">
            <v>001</v>
          </cell>
        </row>
        <row r="772">
          <cell r="A772" t="str">
            <v>.7210.966</v>
          </cell>
          <cell r="B772" t="str">
            <v>7210</v>
          </cell>
          <cell r="C772" t="str">
            <v>966</v>
          </cell>
          <cell r="D772" t="str">
            <v>Int. Exp. To LVMH Inc</v>
          </cell>
          <cell r="F772">
            <v>7</v>
          </cell>
          <cell r="G772" t="str">
            <v>.7210.966</v>
          </cell>
          <cell r="H772">
            <v>428</v>
          </cell>
          <cell r="I772" t="str">
            <v>001</v>
          </cell>
        </row>
        <row r="773">
          <cell r="A773" t="str">
            <v>.7210.9668</v>
          </cell>
          <cell r="B773" t="str">
            <v>7210</v>
          </cell>
          <cell r="C773" t="str">
            <v>9668</v>
          </cell>
          <cell r="D773" t="str">
            <v>Int. Exp. To LVMH Inc</v>
          </cell>
          <cell r="F773">
            <v>7</v>
          </cell>
          <cell r="G773" t="str">
            <v>.7210.9668</v>
          </cell>
          <cell r="H773">
            <v>428</v>
          </cell>
          <cell r="I773" t="str">
            <v>001</v>
          </cell>
        </row>
        <row r="774">
          <cell r="A774" t="str">
            <v>.7220.9349</v>
          </cell>
          <cell r="B774" t="str">
            <v>7220</v>
          </cell>
          <cell r="C774" t="str">
            <v>9349</v>
          </cell>
          <cell r="D774" t="str">
            <v>ST Int. Exp. To LV Fin.</v>
          </cell>
          <cell r="F774">
            <v>7</v>
          </cell>
          <cell r="G774" t="str">
            <v>.7220.9349</v>
          </cell>
          <cell r="H774">
            <v>428</v>
          </cell>
          <cell r="I774" t="str">
            <v>001</v>
          </cell>
        </row>
        <row r="775">
          <cell r="A775" t="str">
            <v>.7220.9668</v>
          </cell>
          <cell r="B775" t="str">
            <v>7220</v>
          </cell>
          <cell r="C775" t="str">
            <v>9668</v>
          </cell>
          <cell r="D775" t="str">
            <v>ST Int. Exp. To LVMH Inc</v>
          </cell>
          <cell r="F775">
            <v>7</v>
          </cell>
          <cell r="G775" t="str">
            <v>.7220.9668</v>
          </cell>
          <cell r="H775">
            <v>428</v>
          </cell>
          <cell r="I775" t="str">
            <v>001</v>
          </cell>
        </row>
        <row r="776">
          <cell r="A776" t="str">
            <v>.7260.010</v>
          </cell>
          <cell r="B776" t="str">
            <v>7260</v>
          </cell>
          <cell r="C776" t="str">
            <v>010</v>
          </cell>
          <cell r="D776" t="str">
            <v>ST Int Exp Other</v>
          </cell>
          <cell r="F776">
            <v>7</v>
          </cell>
          <cell r="G776" t="str">
            <v>.7260.010</v>
          </cell>
          <cell r="H776">
            <v>428</v>
          </cell>
          <cell r="I776" t="str">
            <v>001</v>
          </cell>
        </row>
        <row r="777">
          <cell r="A777" t="str">
            <v>.7260.020</v>
          </cell>
          <cell r="B777" t="str">
            <v>7260</v>
          </cell>
          <cell r="C777" t="str">
            <v>020</v>
          </cell>
          <cell r="D777" t="str">
            <v>ST Borrowing Other</v>
          </cell>
          <cell r="F777">
            <v>7</v>
          </cell>
          <cell r="G777" t="str">
            <v>.7260.020</v>
          </cell>
          <cell r="H777">
            <v>428</v>
          </cell>
          <cell r="I777" t="str">
            <v>001</v>
          </cell>
        </row>
        <row r="778">
          <cell r="A778" t="str">
            <v>.6470.010</v>
          </cell>
          <cell r="B778" t="str">
            <v>6470</v>
          </cell>
          <cell r="C778" t="str">
            <v>010</v>
          </cell>
          <cell r="D778" t="str">
            <v>Sponsor &amp; Cash Donation</v>
          </cell>
          <cell r="F778">
            <v>7</v>
          </cell>
          <cell r="G778" t="str">
            <v>.6470.010</v>
          </cell>
          <cell r="H778">
            <v>430</v>
          </cell>
          <cell r="I778" t="str">
            <v>001</v>
          </cell>
        </row>
        <row r="779">
          <cell r="A779" t="str">
            <v>.6470.020</v>
          </cell>
          <cell r="B779" t="str">
            <v>6470</v>
          </cell>
          <cell r="C779" t="str">
            <v>020</v>
          </cell>
          <cell r="D779" t="str">
            <v>Donation - Product</v>
          </cell>
          <cell r="F779">
            <v>7</v>
          </cell>
          <cell r="G779" t="str">
            <v>.6470.020</v>
          </cell>
          <cell r="H779">
            <v>430</v>
          </cell>
          <cell r="I779" t="str">
            <v>001</v>
          </cell>
        </row>
        <row r="780">
          <cell r="A780" t="str">
            <v>.6632.010</v>
          </cell>
          <cell r="B780" t="str">
            <v>6632</v>
          </cell>
          <cell r="C780" t="str">
            <v>010</v>
          </cell>
          <cell r="D780" t="str">
            <v>Amort -Leasehold Rights</v>
          </cell>
          <cell r="F780">
            <v>8</v>
          </cell>
          <cell r="G780" t="str">
            <v>.6632.010</v>
          </cell>
          <cell r="H780">
            <v>434</v>
          </cell>
          <cell r="I780" t="str">
            <v>001</v>
          </cell>
        </row>
        <row r="781">
          <cell r="A781" t="str">
            <v>.6633.010</v>
          </cell>
          <cell r="B781" t="str">
            <v>6633</v>
          </cell>
          <cell r="C781" t="str">
            <v>010</v>
          </cell>
          <cell r="D781" t="str">
            <v>Amort -Software</v>
          </cell>
          <cell r="F781">
            <v>8</v>
          </cell>
          <cell r="G781" t="str">
            <v>.6633.010</v>
          </cell>
          <cell r="H781">
            <v>434</v>
          </cell>
          <cell r="I781" t="str">
            <v>001</v>
          </cell>
        </row>
        <row r="782">
          <cell r="A782" t="str">
            <v>.6635.010</v>
          </cell>
          <cell r="B782" t="str">
            <v>6635</v>
          </cell>
          <cell r="C782" t="str">
            <v>010</v>
          </cell>
          <cell r="D782" t="str">
            <v>Amort -Acquistion Fees</v>
          </cell>
          <cell r="F782">
            <v>8</v>
          </cell>
          <cell r="G782" t="str">
            <v>.6635.010</v>
          </cell>
          <cell r="H782">
            <v>434</v>
          </cell>
          <cell r="I782" t="str">
            <v>001</v>
          </cell>
        </row>
        <row r="783">
          <cell r="A783" t="str">
            <v>.6635.020</v>
          </cell>
          <cell r="B783" t="str">
            <v>6635</v>
          </cell>
          <cell r="C783" t="str">
            <v>020</v>
          </cell>
          <cell r="D783" t="str">
            <v>Amort -Start Up Costs</v>
          </cell>
          <cell r="F783">
            <v>8</v>
          </cell>
          <cell r="G783" t="str">
            <v>.6635.020</v>
          </cell>
          <cell r="H783">
            <v>434</v>
          </cell>
          <cell r="I783" t="str">
            <v>001</v>
          </cell>
        </row>
        <row r="784">
          <cell r="A784" t="str">
            <v>.6635.030</v>
          </cell>
          <cell r="B784" t="str">
            <v>6635</v>
          </cell>
          <cell r="C784" t="str">
            <v>030</v>
          </cell>
          <cell r="D784" t="str">
            <v>Amort -Goodwill</v>
          </cell>
          <cell r="F784">
            <v>8</v>
          </cell>
          <cell r="G784" t="str">
            <v>.6635.030</v>
          </cell>
          <cell r="H784">
            <v>434</v>
          </cell>
          <cell r="I784" t="str">
            <v>001</v>
          </cell>
        </row>
        <row r="785">
          <cell r="A785" t="str">
            <v>.6643.010</v>
          </cell>
          <cell r="B785" t="str">
            <v>6643</v>
          </cell>
          <cell r="C785" t="str">
            <v>010</v>
          </cell>
          <cell r="D785" t="str">
            <v>Amort -Building</v>
          </cell>
          <cell r="F785">
            <v>8</v>
          </cell>
          <cell r="G785" t="str">
            <v>.6643.010</v>
          </cell>
          <cell r="H785">
            <v>434</v>
          </cell>
          <cell r="I785" t="str">
            <v>001</v>
          </cell>
        </row>
        <row r="786">
          <cell r="A786" t="str">
            <v>.6651.010</v>
          </cell>
          <cell r="B786" t="str">
            <v>6651</v>
          </cell>
          <cell r="C786" t="str">
            <v>010</v>
          </cell>
          <cell r="D786" t="str">
            <v>Amort -Leasehold Improv</v>
          </cell>
          <cell r="F786">
            <v>8</v>
          </cell>
          <cell r="G786" t="str">
            <v>.6651.010</v>
          </cell>
          <cell r="H786">
            <v>434</v>
          </cell>
          <cell r="I786" t="str">
            <v>001</v>
          </cell>
        </row>
        <row r="787">
          <cell r="A787" t="str">
            <v>.6652.010</v>
          </cell>
          <cell r="B787" t="str">
            <v>6652</v>
          </cell>
          <cell r="C787" t="str">
            <v>010</v>
          </cell>
          <cell r="D787" t="str">
            <v>Amort -Transportation</v>
          </cell>
          <cell r="F787">
            <v>8</v>
          </cell>
          <cell r="G787" t="str">
            <v>.6652.010</v>
          </cell>
          <cell r="H787">
            <v>434</v>
          </cell>
          <cell r="I787" t="str">
            <v>001</v>
          </cell>
        </row>
        <row r="788">
          <cell r="A788" t="str">
            <v>.6653.010</v>
          </cell>
          <cell r="B788" t="str">
            <v>6653</v>
          </cell>
          <cell r="C788" t="str">
            <v>010</v>
          </cell>
          <cell r="D788" t="str">
            <v>Amort -Office Equipment</v>
          </cell>
          <cell r="F788">
            <v>8</v>
          </cell>
          <cell r="G788" t="str">
            <v>.6653.010</v>
          </cell>
          <cell r="H788">
            <v>434</v>
          </cell>
          <cell r="I788" t="str">
            <v>001</v>
          </cell>
        </row>
        <row r="789">
          <cell r="A789" t="str">
            <v>.6653.020</v>
          </cell>
          <cell r="B789" t="str">
            <v>6653</v>
          </cell>
          <cell r="C789" t="str">
            <v>020</v>
          </cell>
          <cell r="D789" t="str">
            <v>Amort -Telecom</v>
          </cell>
          <cell r="F789">
            <v>8</v>
          </cell>
          <cell r="G789" t="str">
            <v>.6653.020</v>
          </cell>
          <cell r="H789">
            <v>434</v>
          </cell>
          <cell r="I789" t="str">
            <v>001</v>
          </cell>
        </row>
        <row r="790">
          <cell r="A790" t="str">
            <v>.6654.010</v>
          </cell>
          <cell r="B790" t="str">
            <v>6654</v>
          </cell>
          <cell r="C790" t="str">
            <v>010</v>
          </cell>
          <cell r="D790" t="str">
            <v>Amort -Computer Equip</v>
          </cell>
          <cell r="F790">
            <v>8</v>
          </cell>
          <cell r="G790" t="str">
            <v>.6654.010</v>
          </cell>
          <cell r="H790">
            <v>434</v>
          </cell>
          <cell r="I790" t="str">
            <v>001</v>
          </cell>
        </row>
        <row r="791">
          <cell r="A791" t="str">
            <v>.6654.020</v>
          </cell>
          <cell r="B791" t="str">
            <v>6654</v>
          </cell>
          <cell r="C791" t="str">
            <v>020</v>
          </cell>
          <cell r="D791" t="str">
            <v>Amort -POS Equip</v>
          </cell>
          <cell r="F791">
            <v>8</v>
          </cell>
          <cell r="G791" t="str">
            <v>.6654.020</v>
          </cell>
          <cell r="H791">
            <v>434</v>
          </cell>
          <cell r="I791" t="str">
            <v>001</v>
          </cell>
        </row>
        <row r="792">
          <cell r="A792" t="str">
            <v>.6654.030</v>
          </cell>
          <cell r="B792" t="str">
            <v>6654</v>
          </cell>
          <cell r="C792" t="str">
            <v>030</v>
          </cell>
          <cell r="D792" t="str">
            <v>Amort -Servers</v>
          </cell>
          <cell r="F792">
            <v>8</v>
          </cell>
          <cell r="G792" t="str">
            <v>.6654.030</v>
          </cell>
          <cell r="H792">
            <v>434</v>
          </cell>
          <cell r="I792" t="str">
            <v>001</v>
          </cell>
        </row>
        <row r="793">
          <cell r="A793" t="str">
            <v>.6654.040</v>
          </cell>
          <cell r="B793" t="str">
            <v>6654</v>
          </cell>
          <cell r="C793" t="str">
            <v>040</v>
          </cell>
          <cell r="D793" t="str">
            <v>Amort -Peripherals</v>
          </cell>
          <cell r="F793">
            <v>8</v>
          </cell>
          <cell r="G793" t="str">
            <v>.6654.040</v>
          </cell>
          <cell r="H793">
            <v>434</v>
          </cell>
          <cell r="I793" t="str">
            <v>001</v>
          </cell>
        </row>
        <row r="794">
          <cell r="A794" t="str">
            <v>.6654.050</v>
          </cell>
          <cell r="B794" t="str">
            <v>6654</v>
          </cell>
          <cell r="C794" t="str">
            <v>050</v>
          </cell>
          <cell r="D794" t="str">
            <v>Amort -Network Hardware</v>
          </cell>
          <cell r="F794">
            <v>8</v>
          </cell>
          <cell r="G794" t="str">
            <v>.6654.050</v>
          </cell>
          <cell r="H794">
            <v>434</v>
          </cell>
          <cell r="I794" t="str">
            <v>001</v>
          </cell>
        </row>
        <row r="795">
          <cell r="A795" t="str">
            <v>.6655.010</v>
          </cell>
          <cell r="B795" t="str">
            <v>6655</v>
          </cell>
          <cell r="C795" t="str">
            <v>010</v>
          </cell>
          <cell r="D795" t="str">
            <v>Amort -F &amp; F</v>
          </cell>
          <cell r="F795">
            <v>8</v>
          </cell>
          <cell r="G795" t="str">
            <v>.6655.010</v>
          </cell>
          <cell r="H795">
            <v>434</v>
          </cell>
          <cell r="I795" t="str">
            <v>001</v>
          </cell>
        </row>
        <row r="796">
          <cell r="A796" t="str">
            <v>.6659.010</v>
          </cell>
          <cell r="B796" t="str">
            <v>6659</v>
          </cell>
          <cell r="C796" t="str">
            <v>010</v>
          </cell>
          <cell r="D796" t="str">
            <v>Amort -Prod.Equip.Mach</v>
          </cell>
          <cell r="F796">
            <v>8</v>
          </cell>
          <cell r="G796" t="str">
            <v>.6659.010</v>
          </cell>
          <cell r="H796">
            <v>434</v>
          </cell>
          <cell r="I796" t="str">
            <v>001</v>
          </cell>
        </row>
        <row r="797">
          <cell r="A797" t="str">
            <v>.6659.020</v>
          </cell>
          <cell r="B797" t="str">
            <v>6659</v>
          </cell>
          <cell r="C797" t="str">
            <v>020</v>
          </cell>
          <cell r="D797" t="str">
            <v>Amort -Tools &amp; Dies</v>
          </cell>
          <cell r="F797">
            <v>8</v>
          </cell>
          <cell r="G797" t="str">
            <v>.6659.020</v>
          </cell>
          <cell r="H797">
            <v>434</v>
          </cell>
          <cell r="I797" t="str">
            <v>001</v>
          </cell>
        </row>
        <row r="798">
          <cell r="A798" t="str">
            <v>.6659.030</v>
          </cell>
          <cell r="B798" t="str">
            <v>6659</v>
          </cell>
          <cell r="C798" t="str">
            <v>030</v>
          </cell>
          <cell r="D798" t="str">
            <v>Amort -Other Equip</v>
          </cell>
          <cell r="F798">
            <v>8</v>
          </cell>
          <cell r="G798" t="str">
            <v>.6659.030</v>
          </cell>
          <cell r="H798">
            <v>434</v>
          </cell>
          <cell r="I798" t="str">
            <v>001</v>
          </cell>
        </row>
        <row r="799">
          <cell r="A799" t="str">
            <v>.6659.040</v>
          </cell>
          <cell r="B799" t="str">
            <v>6659</v>
          </cell>
          <cell r="C799" t="str">
            <v>040</v>
          </cell>
          <cell r="D799" t="str">
            <v>Amort -Obs Inventory</v>
          </cell>
          <cell r="F799">
            <v>8</v>
          </cell>
          <cell r="G799" t="str">
            <v>.6659.040</v>
          </cell>
          <cell r="H799">
            <v>434</v>
          </cell>
          <cell r="I799" t="str">
            <v>001</v>
          </cell>
        </row>
        <row r="800">
          <cell r="A800" t="str">
            <v>.6659.050</v>
          </cell>
          <cell r="B800" t="str">
            <v>6659</v>
          </cell>
          <cell r="C800" t="str">
            <v>050</v>
          </cell>
          <cell r="D800" t="str">
            <v>Amort -Security Equip</v>
          </cell>
          <cell r="F800">
            <v>8</v>
          </cell>
          <cell r="G800" t="str">
            <v>.6659.050</v>
          </cell>
          <cell r="H800">
            <v>434</v>
          </cell>
          <cell r="I800" t="str">
            <v>001</v>
          </cell>
        </row>
        <row r="801">
          <cell r="A801" t="str">
            <v>.6420.010</v>
          </cell>
          <cell r="B801" t="str">
            <v>6420</v>
          </cell>
          <cell r="C801" t="str">
            <v>010</v>
          </cell>
          <cell r="D801" t="str">
            <v>Print-Nat'l Magazines</v>
          </cell>
          <cell r="F801">
            <v>7</v>
          </cell>
          <cell r="G801" t="str">
            <v>.6420.010</v>
          </cell>
          <cell r="H801">
            <v>438</v>
          </cell>
          <cell r="I801" t="str">
            <v>001</v>
          </cell>
        </row>
        <row r="802">
          <cell r="A802" t="str">
            <v>.6420.020</v>
          </cell>
          <cell r="B802" t="str">
            <v>6420</v>
          </cell>
          <cell r="C802" t="str">
            <v>020</v>
          </cell>
          <cell r="D802" t="str">
            <v>Print-Local Magazines</v>
          </cell>
          <cell r="F802">
            <v>7</v>
          </cell>
          <cell r="G802" t="str">
            <v>.6420.020</v>
          </cell>
          <cell r="H802">
            <v>438</v>
          </cell>
          <cell r="I802" t="str">
            <v>001</v>
          </cell>
        </row>
        <row r="803">
          <cell r="A803" t="str">
            <v>.6420.030</v>
          </cell>
          <cell r="B803" t="str">
            <v>6420</v>
          </cell>
          <cell r="C803" t="str">
            <v>030</v>
          </cell>
          <cell r="D803" t="str">
            <v>Print-Local Newspaper</v>
          </cell>
          <cell r="F803">
            <v>7</v>
          </cell>
          <cell r="G803" t="str">
            <v>.6420.030</v>
          </cell>
          <cell r="H803">
            <v>438</v>
          </cell>
          <cell r="I803" t="str">
            <v>001</v>
          </cell>
        </row>
        <row r="804">
          <cell r="A804" t="str">
            <v>.6420.040</v>
          </cell>
          <cell r="B804" t="str">
            <v>6420</v>
          </cell>
          <cell r="C804" t="str">
            <v>040</v>
          </cell>
          <cell r="D804" t="str">
            <v>Print-Advert. Oblig.</v>
          </cell>
          <cell r="F804">
            <v>7</v>
          </cell>
          <cell r="G804" t="str">
            <v>.6420.040</v>
          </cell>
          <cell r="H804">
            <v>438</v>
          </cell>
          <cell r="I804" t="str">
            <v>001</v>
          </cell>
        </row>
        <row r="805">
          <cell r="A805" t="str">
            <v>.6420.050</v>
          </cell>
          <cell r="B805" t="str">
            <v>6420</v>
          </cell>
          <cell r="C805" t="str">
            <v>050</v>
          </cell>
          <cell r="D805" t="str">
            <v>Print-Mall Promo.</v>
          </cell>
          <cell r="F805">
            <v>7</v>
          </cell>
          <cell r="G805" t="str">
            <v>.6420.050</v>
          </cell>
          <cell r="H805">
            <v>438</v>
          </cell>
          <cell r="I805" t="str">
            <v>001</v>
          </cell>
        </row>
        <row r="806">
          <cell r="A806" t="str">
            <v>.6420.060</v>
          </cell>
          <cell r="B806" t="str">
            <v>6420</v>
          </cell>
          <cell r="C806" t="str">
            <v>060</v>
          </cell>
          <cell r="D806" t="str">
            <v>Mall Promo (Rent)</v>
          </cell>
          <cell r="F806">
            <v>7</v>
          </cell>
          <cell r="G806" t="str">
            <v>.6420.060</v>
          </cell>
          <cell r="H806">
            <v>438</v>
          </cell>
          <cell r="I806" t="str">
            <v>001</v>
          </cell>
        </row>
        <row r="807">
          <cell r="A807" t="str">
            <v>.6420.070</v>
          </cell>
          <cell r="B807" t="str">
            <v>6420</v>
          </cell>
          <cell r="C807" t="str">
            <v>070</v>
          </cell>
          <cell r="D807" t="str">
            <v>Print-Coop Adv.</v>
          </cell>
          <cell r="F807">
            <v>7</v>
          </cell>
          <cell r="G807" t="str">
            <v>.6420.070</v>
          </cell>
          <cell r="H807">
            <v>438</v>
          </cell>
          <cell r="I807" t="str">
            <v>001</v>
          </cell>
        </row>
        <row r="808">
          <cell r="A808" t="str">
            <v>.6420.080</v>
          </cell>
          <cell r="B808" t="str">
            <v>6420</v>
          </cell>
          <cell r="C808" t="str">
            <v>080</v>
          </cell>
          <cell r="D808" t="str">
            <v>Outdoor Creative</v>
          </cell>
          <cell r="F808">
            <v>7</v>
          </cell>
          <cell r="G808" t="str">
            <v>.6420.080</v>
          </cell>
          <cell r="H808">
            <v>438</v>
          </cell>
          <cell r="I808" t="str">
            <v>001</v>
          </cell>
        </row>
        <row r="809">
          <cell r="A809" t="str">
            <v>.6420.090</v>
          </cell>
          <cell r="B809" t="str">
            <v>6420</v>
          </cell>
          <cell r="C809" t="str">
            <v>090</v>
          </cell>
          <cell r="D809" t="str">
            <v>Media Com (Deutsch)</v>
          </cell>
          <cell r="F809">
            <v>7</v>
          </cell>
          <cell r="G809" t="str">
            <v>.6420.090</v>
          </cell>
          <cell r="H809">
            <v>438</v>
          </cell>
          <cell r="I809" t="str">
            <v>001</v>
          </cell>
        </row>
        <row r="810">
          <cell r="A810" t="str">
            <v>.6420.100</v>
          </cell>
          <cell r="B810" t="str">
            <v>6420</v>
          </cell>
          <cell r="C810" t="str">
            <v>100</v>
          </cell>
          <cell r="D810" t="str">
            <v>Fee On Media (Deutsch)</v>
          </cell>
          <cell r="F810">
            <v>7</v>
          </cell>
          <cell r="G810" t="str">
            <v>.6420.100</v>
          </cell>
          <cell r="H810">
            <v>438</v>
          </cell>
          <cell r="I810" t="str">
            <v>001</v>
          </cell>
        </row>
        <row r="811">
          <cell r="A811" t="str">
            <v>.6420.110</v>
          </cell>
          <cell r="B811" t="str">
            <v>6420</v>
          </cell>
          <cell r="C811" t="str">
            <v>110</v>
          </cell>
          <cell r="D811" t="str">
            <v>Fee On Prod. (Eurorscg)</v>
          </cell>
          <cell r="F811">
            <v>7</v>
          </cell>
          <cell r="G811" t="str">
            <v>.6420.110</v>
          </cell>
          <cell r="H811">
            <v>438</v>
          </cell>
          <cell r="I811" t="str">
            <v>001</v>
          </cell>
        </row>
        <row r="812">
          <cell r="A812" t="str">
            <v>.6420.120</v>
          </cell>
          <cell r="B812" t="str">
            <v>6420</v>
          </cell>
          <cell r="C812" t="str">
            <v>120</v>
          </cell>
          <cell r="D812" t="str">
            <v>Prod Cost-Nat'L Adv</v>
          </cell>
          <cell r="F812">
            <v>7</v>
          </cell>
          <cell r="G812" t="str">
            <v>.6420.120</v>
          </cell>
          <cell r="H812">
            <v>438</v>
          </cell>
          <cell r="I812" t="str">
            <v>001</v>
          </cell>
        </row>
        <row r="813">
          <cell r="A813" t="str">
            <v>.6420.130</v>
          </cell>
          <cell r="B813" t="str">
            <v>6420</v>
          </cell>
          <cell r="C813" t="str">
            <v>130</v>
          </cell>
          <cell r="D813" t="str">
            <v>Prod Cost-Local News.</v>
          </cell>
          <cell r="F813">
            <v>7</v>
          </cell>
          <cell r="G813" t="str">
            <v>.6420.130</v>
          </cell>
          <cell r="H813">
            <v>438</v>
          </cell>
          <cell r="I813" t="str">
            <v>001</v>
          </cell>
        </row>
        <row r="814">
          <cell r="A814" t="str">
            <v>.6420.140</v>
          </cell>
          <cell r="B814" t="str">
            <v>6420</v>
          </cell>
          <cell r="C814" t="str">
            <v>140</v>
          </cell>
          <cell r="D814" t="str">
            <v>Prod Cost-Local Magaz.</v>
          </cell>
          <cell r="F814">
            <v>7</v>
          </cell>
          <cell r="G814" t="str">
            <v>.6420.140</v>
          </cell>
          <cell r="H814">
            <v>438</v>
          </cell>
          <cell r="I814" t="str">
            <v>001</v>
          </cell>
        </row>
        <row r="815">
          <cell r="A815" t="str">
            <v>.6420.150</v>
          </cell>
          <cell r="B815" t="str">
            <v>6420</v>
          </cell>
          <cell r="C815" t="str">
            <v>150</v>
          </cell>
          <cell r="D815" t="str">
            <v>Prod Cost-Mall &amp; Coop</v>
          </cell>
          <cell r="F815">
            <v>7</v>
          </cell>
          <cell r="G815" t="str">
            <v>.6420.150</v>
          </cell>
          <cell r="H815">
            <v>438</v>
          </cell>
          <cell r="I815" t="str">
            <v>001</v>
          </cell>
        </row>
        <row r="816">
          <cell r="A816" t="str">
            <v>.6420.160</v>
          </cell>
          <cell r="B816" t="str">
            <v>6420</v>
          </cell>
          <cell r="C816" t="str">
            <v>160</v>
          </cell>
          <cell r="D816" t="str">
            <v>Prod Cost-Adv Shoot</v>
          </cell>
          <cell r="F816">
            <v>7</v>
          </cell>
          <cell r="G816" t="str">
            <v>.6420.160</v>
          </cell>
          <cell r="H816">
            <v>438</v>
          </cell>
          <cell r="I816" t="str">
            <v>001</v>
          </cell>
        </row>
        <row r="817">
          <cell r="A817" t="str">
            <v>.6420.170</v>
          </cell>
          <cell r="B817" t="str">
            <v>6420</v>
          </cell>
          <cell r="C817" t="str">
            <v>170</v>
          </cell>
          <cell r="D817" t="str">
            <v>Prod Cost-Mediacom</v>
          </cell>
          <cell r="F817">
            <v>7</v>
          </cell>
          <cell r="G817" t="str">
            <v>.6420.170</v>
          </cell>
          <cell r="H817">
            <v>438</v>
          </cell>
          <cell r="I817" t="str">
            <v>001</v>
          </cell>
        </row>
        <row r="818">
          <cell r="A818" t="str">
            <v>.6420.180</v>
          </cell>
          <cell r="B818" t="str">
            <v>6420</v>
          </cell>
          <cell r="C818" t="str">
            <v>180</v>
          </cell>
          <cell r="D818" t="str">
            <v>Prod Cost-Fuel</v>
          </cell>
          <cell r="F818">
            <v>7</v>
          </cell>
          <cell r="G818" t="str">
            <v>.6420.180</v>
          </cell>
          <cell r="H818">
            <v>438</v>
          </cell>
          <cell r="I818" t="str">
            <v>001</v>
          </cell>
        </row>
        <row r="819">
          <cell r="A819" t="str">
            <v>.6420.500</v>
          </cell>
          <cell r="B819" t="str">
            <v>6420</v>
          </cell>
          <cell r="C819" t="str">
            <v>500</v>
          </cell>
          <cell r="D819" t="str">
            <v>Affiliate Programs</v>
          </cell>
          <cell r="F819">
            <v>7</v>
          </cell>
          <cell r="G819" t="str">
            <v>.6420.500</v>
          </cell>
          <cell r="H819">
            <v>438</v>
          </cell>
          <cell r="I819" t="str">
            <v>001</v>
          </cell>
        </row>
        <row r="820">
          <cell r="A820" t="str">
            <v>.6420.900</v>
          </cell>
          <cell r="B820" t="str">
            <v>6420</v>
          </cell>
          <cell r="C820" t="str">
            <v>900</v>
          </cell>
          <cell r="D820" t="str">
            <v>Advertising Recharge</v>
          </cell>
          <cell r="F820">
            <v>7</v>
          </cell>
          <cell r="G820" t="str">
            <v>.6420.900</v>
          </cell>
          <cell r="H820">
            <v>438</v>
          </cell>
          <cell r="I820" t="str">
            <v>001</v>
          </cell>
        </row>
        <row r="821">
          <cell r="A821" t="str">
            <v>.6420.999</v>
          </cell>
          <cell r="B821" t="str">
            <v>6420</v>
          </cell>
          <cell r="C821" t="str">
            <v>999</v>
          </cell>
          <cell r="D821" t="str">
            <v>Advertising - Other</v>
          </cell>
          <cell r="F821">
            <v>7</v>
          </cell>
          <cell r="G821" t="str">
            <v>.6420.999</v>
          </cell>
          <cell r="H821">
            <v>438</v>
          </cell>
          <cell r="I821" t="str">
            <v>001</v>
          </cell>
        </row>
        <row r="822">
          <cell r="A822" t="str">
            <v>.6430.010</v>
          </cell>
          <cell r="B822" t="str">
            <v>6430</v>
          </cell>
          <cell r="C822" t="str">
            <v>010</v>
          </cell>
          <cell r="D822" t="str">
            <v>Dir Marketing-800#</v>
          </cell>
          <cell r="F822">
            <v>7</v>
          </cell>
          <cell r="G822" t="str">
            <v>.6430.010</v>
          </cell>
          <cell r="H822">
            <v>438</v>
          </cell>
          <cell r="I822" t="str">
            <v>001</v>
          </cell>
        </row>
        <row r="823">
          <cell r="A823" t="str">
            <v>.6430.020</v>
          </cell>
          <cell r="B823" t="str">
            <v>6430</v>
          </cell>
          <cell r="C823" t="str">
            <v>020</v>
          </cell>
          <cell r="D823" t="str">
            <v>Mktg. Database</v>
          </cell>
          <cell r="F823">
            <v>7</v>
          </cell>
          <cell r="G823" t="str">
            <v>.6430.020</v>
          </cell>
          <cell r="H823">
            <v>438</v>
          </cell>
          <cell r="I823" t="str">
            <v>001</v>
          </cell>
        </row>
        <row r="824">
          <cell r="A824" t="str">
            <v>.6430.030</v>
          </cell>
          <cell r="B824" t="str">
            <v>6430</v>
          </cell>
          <cell r="C824" t="str">
            <v>030</v>
          </cell>
          <cell r="D824" t="str">
            <v>Mktg. Research</v>
          </cell>
          <cell r="F824">
            <v>7</v>
          </cell>
          <cell r="G824" t="str">
            <v>.6430.030</v>
          </cell>
          <cell r="H824">
            <v>438</v>
          </cell>
          <cell r="I824" t="str">
            <v>001</v>
          </cell>
        </row>
        <row r="825">
          <cell r="A825" t="str">
            <v>.6430.040</v>
          </cell>
          <cell r="B825" t="str">
            <v>6430</v>
          </cell>
          <cell r="C825" t="str">
            <v>040</v>
          </cell>
          <cell r="D825" t="str">
            <v>Partners/Portals</v>
          </cell>
          <cell r="F825">
            <v>7</v>
          </cell>
          <cell r="G825" t="str">
            <v>.6430.040</v>
          </cell>
          <cell r="H825">
            <v>438</v>
          </cell>
          <cell r="I825" t="str">
            <v>001</v>
          </cell>
        </row>
        <row r="826">
          <cell r="A826" t="str">
            <v>.6430.050</v>
          </cell>
          <cell r="B826" t="str">
            <v>6430</v>
          </cell>
          <cell r="C826" t="str">
            <v>050</v>
          </cell>
          <cell r="D826" t="str">
            <v>Affiliate Commissions</v>
          </cell>
          <cell r="F826">
            <v>7</v>
          </cell>
          <cell r="G826" t="str">
            <v>.6430.050</v>
          </cell>
          <cell r="H826">
            <v>438</v>
          </cell>
          <cell r="I826" t="str">
            <v>001</v>
          </cell>
        </row>
        <row r="827">
          <cell r="A827" t="str">
            <v>.6430.060</v>
          </cell>
          <cell r="B827" t="str">
            <v>6430</v>
          </cell>
          <cell r="C827" t="str">
            <v>060</v>
          </cell>
          <cell r="D827" t="str">
            <v>Corp Gift Commissions</v>
          </cell>
          <cell r="F827">
            <v>7</v>
          </cell>
          <cell r="G827" t="str">
            <v>.6430.060</v>
          </cell>
          <cell r="H827">
            <v>438</v>
          </cell>
          <cell r="I827" t="str">
            <v>001</v>
          </cell>
        </row>
        <row r="828">
          <cell r="A828" t="str">
            <v>.6430.070</v>
          </cell>
          <cell r="B828" t="str">
            <v>6430</v>
          </cell>
          <cell r="C828" t="str">
            <v>070</v>
          </cell>
          <cell r="D828" t="str">
            <v>MP3</v>
          </cell>
          <cell r="F828">
            <v>7</v>
          </cell>
          <cell r="G828" t="str">
            <v>.6430.070</v>
          </cell>
          <cell r="H828">
            <v>438</v>
          </cell>
          <cell r="I828" t="str">
            <v>001</v>
          </cell>
        </row>
        <row r="829">
          <cell r="A829" t="str">
            <v>.6430.080</v>
          </cell>
          <cell r="B829" t="str">
            <v>6430</v>
          </cell>
          <cell r="C829" t="str">
            <v>080</v>
          </cell>
          <cell r="D829" t="str">
            <v>Amazon</v>
          </cell>
          <cell r="F829">
            <v>7</v>
          </cell>
          <cell r="G829" t="str">
            <v>.6430.080</v>
          </cell>
          <cell r="H829">
            <v>438</v>
          </cell>
          <cell r="I829" t="str">
            <v>001</v>
          </cell>
        </row>
        <row r="830">
          <cell r="A830" t="str">
            <v>.6430.090</v>
          </cell>
          <cell r="B830" t="str">
            <v>6430</v>
          </cell>
          <cell r="C830" t="str">
            <v>090</v>
          </cell>
          <cell r="D830" t="str">
            <v>Direct Comm (e-mails)</v>
          </cell>
          <cell r="F830">
            <v>7</v>
          </cell>
          <cell r="G830" t="str">
            <v>.6430.090</v>
          </cell>
          <cell r="H830">
            <v>438</v>
          </cell>
          <cell r="I830" t="str">
            <v>001</v>
          </cell>
        </row>
        <row r="831">
          <cell r="A831" t="str">
            <v>.6430.100</v>
          </cell>
          <cell r="B831" t="str">
            <v>6430</v>
          </cell>
          <cell r="C831" t="str">
            <v>100</v>
          </cell>
          <cell r="D831" t="str">
            <v>Database Development</v>
          </cell>
          <cell r="F831">
            <v>7</v>
          </cell>
          <cell r="G831" t="str">
            <v>.6430.100</v>
          </cell>
          <cell r="H831">
            <v>438</v>
          </cell>
          <cell r="I831" t="str">
            <v>001</v>
          </cell>
        </row>
        <row r="832">
          <cell r="A832" t="str">
            <v>.6430.110</v>
          </cell>
          <cell r="B832" t="str">
            <v>6430</v>
          </cell>
          <cell r="C832" t="str">
            <v>110</v>
          </cell>
          <cell r="D832" t="str">
            <v>Cust Rpts &amp; Analysis</v>
          </cell>
          <cell r="F832">
            <v>7</v>
          </cell>
          <cell r="G832" t="str">
            <v>.6430.110</v>
          </cell>
          <cell r="H832">
            <v>438</v>
          </cell>
          <cell r="I832" t="str">
            <v>001</v>
          </cell>
        </row>
        <row r="833">
          <cell r="A833" t="str">
            <v>.6430.120</v>
          </cell>
          <cell r="B833" t="str">
            <v>6430</v>
          </cell>
          <cell r="C833" t="str">
            <v>120</v>
          </cell>
          <cell r="D833" t="str">
            <v>Focus Groups</v>
          </cell>
          <cell r="F833">
            <v>7</v>
          </cell>
          <cell r="G833" t="str">
            <v>.6430.120</v>
          </cell>
          <cell r="H833">
            <v>438</v>
          </cell>
          <cell r="I833" t="str">
            <v>001</v>
          </cell>
        </row>
        <row r="834">
          <cell r="A834" t="str">
            <v>.6430.130</v>
          </cell>
          <cell r="B834" t="str">
            <v>6430</v>
          </cell>
          <cell r="C834" t="str">
            <v>130</v>
          </cell>
          <cell r="D834" t="str">
            <v>Web Development</v>
          </cell>
          <cell r="F834">
            <v>7</v>
          </cell>
          <cell r="G834" t="str">
            <v>.6430.130</v>
          </cell>
          <cell r="H834">
            <v>438</v>
          </cell>
          <cell r="I834" t="str">
            <v>001</v>
          </cell>
        </row>
        <row r="835">
          <cell r="A835" t="str">
            <v>.6430.999</v>
          </cell>
          <cell r="B835" t="str">
            <v>6430</v>
          </cell>
          <cell r="C835" t="str">
            <v>999</v>
          </cell>
          <cell r="D835" t="str">
            <v>D-base Mkt - Misc</v>
          </cell>
          <cell r="F835">
            <v>7</v>
          </cell>
          <cell r="G835" t="str">
            <v>.6430.999</v>
          </cell>
          <cell r="H835">
            <v>438</v>
          </cell>
          <cell r="I835" t="str">
            <v>001</v>
          </cell>
        </row>
        <row r="836">
          <cell r="A836" t="str">
            <v>.6440.400</v>
          </cell>
          <cell r="B836" t="str">
            <v>6440</v>
          </cell>
          <cell r="C836" t="str">
            <v>400</v>
          </cell>
          <cell r="D836" t="str">
            <v>P/R Materials</v>
          </cell>
          <cell r="F836">
            <v>7</v>
          </cell>
          <cell r="G836" t="str">
            <v>.6440.400</v>
          </cell>
          <cell r="H836">
            <v>438</v>
          </cell>
          <cell r="I836" t="str">
            <v>001</v>
          </cell>
        </row>
        <row r="837">
          <cell r="A837" t="str">
            <v>.6440.410</v>
          </cell>
          <cell r="B837" t="str">
            <v>6440</v>
          </cell>
          <cell r="C837" t="str">
            <v>410</v>
          </cell>
          <cell r="D837" t="str">
            <v>P/R Video/Photography</v>
          </cell>
          <cell r="F837">
            <v>7</v>
          </cell>
          <cell r="G837" t="str">
            <v>.6440.410</v>
          </cell>
          <cell r="H837">
            <v>438</v>
          </cell>
          <cell r="I837" t="str">
            <v>001</v>
          </cell>
        </row>
        <row r="838">
          <cell r="A838" t="str">
            <v>.6440.420</v>
          </cell>
          <cell r="B838" t="str">
            <v>6440</v>
          </cell>
          <cell r="C838" t="str">
            <v>420</v>
          </cell>
          <cell r="D838" t="str">
            <v>P/R Press Clippings</v>
          </cell>
          <cell r="F838">
            <v>7</v>
          </cell>
          <cell r="G838" t="str">
            <v>.6440.420</v>
          </cell>
          <cell r="H838">
            <v>438</v>
          </cell>
          <cell r="I838" t="str">
            <v>001</v>
          </cell>
        </row>
        <row r="839">
          <cell r="A839" t="str">
            <v>.6440.421</v>
          </cell>
          <cell r="B839" t="str">
            <v>6440</v>
          </cell>
          <cell r="C839" t="str">
            <v>421</v>
          </cell>
          <cell r="D839" t="str">
            <v>P/R Press Events</v>
          </cell>
          <cell r="F839">
            <v>7</v>
          </cell>
          <cell r="G839" t="str">
            <v>.6440.421</v>
          </cell>
          <cell r="H839">
            <v>438</v>
          </cell>
          <cell r="I839" t="str">
            <v>001</v>
          </cell>
        </row>
        <row r="840">
          <cell r="A840" t="str">
            <v>.6440.430</v>
          </cell>
          <cell r="B840" t="str">
            <v>6440</v>
          </cell>
          <cell r="C840" t="str">
            <v>430</v>
          </cell>
          <cell r="D840" t="str">
            <v>P/R Agency Fees</v>
          </cell>
          <cell r="F840">
            <v>7</v>
          </cell>
          <cell r="G840" t="str">
            <v>.6440.430</v>
          </cell>
          <cell r="H840">
            <v>438</v>
          </cell>
          <cell r="I840" t="str">
            <v>001</v>
          </cell>
        </row>
        <row r="841">
          <cell r="A841" t="str">
            <v>.6440.431</v>
          </cell>
          <cell r="B841" t="str">
            <v>6440</v>
          </cell>
          <cell r="C841" t="str">
            <v>431</v>
          </cell>
          <cell r="D841" t="str">
            <v>Kekst Fees</v>
          </cell>
          <cell r="F841">
            <v>7</v>
          </cell>
          <cell r="G841" t="str">
            <v>.6440.431</v>
          </cell>
          <cell r="H841">
            <v>438</v>
          </cell>
          <cell r="I841" t="str">
            <v>001</v>
          </cell>
        </row>
        <row r="842">
          <cell r="A842" t="str">
            <v>.6440.440</v>
          </cell>
          <cell r="B842" t="str">
            <v>6440</v>
          </cell>
          <cell r="C842" t="str">
            <v>440</v>
          </cell>
          <cell r="D842" t="str">
            <v>P/R Samples</v>
          </cell>
          <cell r="F842">
            <v>7</v>
          </cell>
          <cell r="G842" t="str">
            <v>.6440.440</v>
          </cell>
          <cell r="H842">
            <v>438</v>
          </cell>
          <cell r="I842" t="str">
            <v>001</v>
          </cell>
        </row>
        <row r="843">
          <cell r="A843" t="str">
            <v>.6440.450</v>
          </cell>
          <cell r="B843" t="str">
            <v>6440</v>
          </cell>
          <cell r="C843" t="str">
            <v>450</v>
          </cell>
          <cell r="D843" t="str">
            <v>P/R Sample-Clean/Alter.</v>
          </cell>
          <cell r="F843">
            <v>7</v>
          </cell>
          <cell r="G843" t="str">
            <v>.6440.450</v>
          </cell>
          <cell r="H843">
            <v>438</v>
          </cell>
          <cell r="I843" t="str">
            <v>001</v>
          </cell>
        </row>
        <row r="844">
          <cell r="A844" t="str">
            <v>.6440.460</v>
          </cell>
          <cell r="B844" t="str">
            <v>6440</v>
          </cell>
          <cell r="C844" t="str">
            <v>460</v>
          </cell>
          <cell r="D844" t="str">
            <v>P/R Samples-Freight</v>
          </cell>
          <cell r="F844">
            <v>7</v>
          </cell>
          <cell r="G844" t="str">
            <v>.6440.460</v>
          </cell>
          <cell r="H844">
            <v>438</v>
          </cell>
          <cell r="I844" t="str">
            <v>001</v>
          </cell>
        </row>
        <row r="845">
          <cell r="A845" t="str">
            <v>.6440.470</v>
          </cell>
          <cell r="B845" t="str">
            <v>6440</v>
          </cell>
          <cell r="C845" t="str">
            <v>470</v>
          </cell>
          <cell r="D845" t="str">
            <v>P/R Celebrity/VIP</v>
          </cell>
          <cell r="F845">
            <v>7</v>
          </cell>
          <cell r="G845" t="str">
            <v>.6440.470</v>
          </cell>
          <cell r="H845">
            <v>438</v>
          </cell>
          <cell r="I845" t="str">
            <v>001</v>
          </cell>
        </row>
        <row r="846">
          <cell r="A846" t="str">
            <v>.6440.499</v>
          </cell>
          <cell r="B846" t="str">
            <v>6440</v>
          </cell>
          <cell r="C846" t="str">
            <v>499</v>
          </cell>
          <cell r="D846" t="str">
            <v>P/R Miscellaneous</v>
          </cell>
          <cell r="F846">
            <v>7</v>
          </cell>
          <cell r="G846" t="str">
            <v>.6440.499</v>
          </cell>
          <cell r="H846">
            <v>438</v>
          </cell>
          <cell r="I846" t="str">
            <v>001</v>
          </cell>
        </row>
        <row r="847">
          <cell r="A847" t="str">
            <v>.6440.500</v>
          </cell>
          <cell r="B847" t="str">
            <v>6440</v>
          </cell>
          <cell r="C847" t="str">
            <v>500</v>
          </cell>
          <cell r="D847" t="str">
            <v>Window Display General</v>
          </cell>
          <cell r="F847">
            <v>7</v>
          </cell>
          <cell r="G847" t="str">
            <v>.6440.500</v>
          </cell>
          <cell r="H847">
            <v>438</v>
          </cell>
          <cell r="I847" t="str">
            <v>001</v>
          </cell>
        </row>
        <row r="848">
          <cell r="A848" t="str">
            <v>.6440.501</v>
          </cell>
          <cell r="B848" t="str">
            <v>6440</v>
          </cell>
          <cell r="C848" t="str">
            <v>501</v>
          </cell>
          <cell r="D848" t="str">
            <v>Window Disp Gen Alloc</v>
          </cell>
          <cell r="F848">
            <v>7</v>
          </cell>
          <cell r="G848" t="str">
            <v>.6440.501</v>
          </cell>
          <cell r="H848">
            <v>438</v>
          </cell>
          <cell r="I848" t="str">
            <v>001</v>
          </cell>
        </row>
        <row r="849">
          <cell r="A849" t="str">
            <v>.6440.502</v>
          </cell>
          <cell r="B849" t="str">
            <v>6440</v>
          </cell>
          <cell r="C849" t="str">
            <v>502</v>
          </cell>
          <cell r="D849" t="str">
            <v>Window Disp Gen Freig</v>
          </cell>
          <cell r="F849">
            <v>7</v>
          </cell>
          <cell r="G849" t="str">
            <v>.6440.502</v>
          </cell>
          <cell r="H849">
            <v>438</v>
          </cell>
          <cell r="I849" t="str">
            <v>001</v>
          </cell>
        </row>
        <row r="850">
          <cell r="A850" t="str">
            <v>.6440.511</v>
          </cell>
          <cell r="B850" t="str">
            <v>6440</v>
          </cell>
          <cell r="C850" t="str">
            <v>511</v>
          </cell>
          <cell r="D850" t="str">
            <v>Window Props Alloc</v>
          </cell>
          <cell r="F850">
            <v>7</v>
          </cell>
          <cell r="G850" t="str">
            <v>.6440.511</v>
          </cell>
          <cell r="H850">
            <v>438</v>
          </cell>
          <cell r="I850" t="str">
            <v>001</v>
          </cell>
        </row>
        <row r="851">
          <cell r="A851" t="str">
            <v>.6440.512</v>
          </cell>
          <cell r="B851" t="str">
            <v>6440</v>
          </cell>
          <cell r="C851" t="str">
            <v>512</v>
          </cell>
          <cell r="D851" t="str">
            <v>Window Props Freight</v>
          </cell>
          <cell r="F851">
            <v>7</v>
          </cell>
          <cell r="G851" t="str">
            <v>.6440.512</v>
          </cell>
          <cell r="H851">
            <v>438</v>
          </cell>
          <cell r="I851" t="str">
            <v>001</v>
          </cell>
        </row>
        <row r="852">
          <cell r="A852" t="str">
            <v>.6440.510</v>
          </cell>
          <cell r="B852" t="str">
            <v>6440</v>
          </cell>
          <cell r="C852" t="str">
            <v>510</v>
          </cell>
          <cell r="D852" t="str">
            <v>Window Props</v>
          </cell>
          <cell r="F852">
            <v>7</v>
          </cell>
          <cell r="G852" t="str">
            <v>.6440.510</v>
          </cell>
          <cell r="H852">
            <v>438</v>
          </cell>
          <cell r="I852" t="str">
            <v>001</v>
          </cell>
        </row>
        <row r="853">
          <cell r="A853" t="str">
            <v>.6440.520</v>
          </cell>
          <cell r="B853" t="str">
            <v>6440</v>
          </cell>
          <cell r="C853" t="str">
            <v>520</v>
          </cell>
          <cell r="D853" t="str">
            <v>Window Rental</v>
          </cell>
          <cell r="F853">
            <v>7</v>
          </cell>
          <cell r="G853" t="str">
            <v>.6440.520</v>
          </cell>
          <cell r="H853">
            <v>438</v>
          </cell>
          <cell r="I853" t="str">
            <v>001</v>
          </cell>
        </row>
        <row r="854">
          <cell r="A854" t="str">
            <v>.6440.530</v>
          </cell>
          <cell r="B854" t="str">
            <v>6440</v>
          </cell>
          <cell r="C854" t="str">
            <v>530</v>
          </cell>
          <cell r="D854" t="str">
            <v>Window Flowers</v>
          </cell>
          <cell r="F854">
            <v>7</v>
          </cell>
          <cell r="G854" t="str">
            <v>.6440.530</v>
          </cell>
          <cell r="H854">
            <v>438</v>
          </cell>
          <cell r="I854" t="str">
            <v>001</v>
          </cell>
        </row>
        <row r="855">
          <cell r="A855" t="str">
            <v>.6440.540</v>
          </cell>
          <cell r="B855" t="str">
            <v>6440</v>
          </cell>
          <cell r="C855" t="str">
            <v>540</v>
          </cell>
          <cell r="D855" t="str">
            <v>Window Maintenance</v>
          </cell>
          <cell r="F855">
            <v>7</v>
          </cell>
          <cell r="G855" t="str">
            <v>.6440.540</v>
          </cell>
          <cell r="H855">
            <v>438</v>
          </cell>
          <cell r="I855" t="str">
            <v>001</v>
          </cell>
        </row>
        <row r="856">
          <cell r="A856" t="str">
            <v>.6440.600</v>
          </cell>
          <cell r="B856" t="str">
            <v>6440</v>
          </cell>
          <cell r="C856" t="str">
            <v>600</v>
          </cell>
          <cell r="D856" t="str">
            <v>Market Week</v>
          </cell>
          <cell r="F856">
            <v>7</v>
          </cell>
          <cell r="G856" t="str">
            <v>.6440.600</v>
          </cell>
          <cell r="H856">
            <v>438</v>
          </cell>
          <cell r="I856" t="str">
            <v>001</v>
          </cell>
        </row>
        <row r="857">
          <cell r="A857" t="str">
            <v>.6440.650</v>
          </cell>
          <cell r="B857" t="str">
            <v>6440</v>
          </cell>
          <cell r="C857" t="str">
            <v>650</v>
          </cell>
          <cell r="D857" t="str">
            <v>Trunk Show</v>
          </cell>
          <cell r="F857">
            <v>7</v>
          </cell>
          <cell r="G857" t="str">
            <v>.6440.650</v>
          </cell>
          <cell r="H857">
            <v>438</v>
          </cell>
          <cell r="I857" t="str">
            <v>001</v>
          </cell>
        </row>
        <row r="858">
          <cell r="A858" t="str">
            <v>.6440.700</v>
          </cell>
          <cell r="B858" t="str">
            <v>6440</v>
          </cell>
          <cell r="C858" t="str">
            <v>700</v>
          </cell>
          <cell r="D858" t="str">
            <v>Local Shop Events</v>
          </cell>
          <cell r="F858">
            <v>7</v>
          </cell>
          <cell r="G858" t="str">
            <v>.6440.700</v>
          </cell>
          <cell r="H858">
            <v>438</v>
          </cell>
          <cell r="I858" t="str">
            <v>001</v>
          </cell>
        </row>
        <row r="859">
          <cell r="A859" t="str">
            <v>.6440.710</v>
          </cell>
          <cell r="B859" t="str">
            <v>6440</v>
          </cell>
          <cell r="C859" t="str">
            <v>710</v>
          </cell>
          <cell r="D859" t="str">
            <v>Regional Marketing</v>
          </cell>
          <cell r="F859">
            <v>7</v>
          </cell>
          <cell r="G859" t="str">
            <v>.6440.710</v>
          </cell>
          <cell r="H859">
            <v>438</v>
          </cell>
          <cell r="I859" t="str">
            <v>001</v>
          </cell>
        </row>
        <row r="860">
          <cell r="A860" t="str">
            <v>.6799.400</v>
          </cell>
          <cell r="B860" t="str">
            <v>6799</v>
          </cell>
          <cell r="C860" t="str">
            <v>400</v>
          </cell>
          <cell r="D860" t="str">
            <v>Market Research</v>
          </cell>
          <cell r="F860">
            <v>7</v>
          </cell>
          <cell r="G860" t="str">
            <v>.6799.400</v>
          </cell>
          <cell r="H860">
            <v>438</v>
          </cell>
          <cell r="I860" t="str">
            <v>001</v>
          </cell>
        </row>
        <row r="861">
          <cell r="A861" t="str">
            <v>.6799.800</v>
          </cell>
          <cell r="B861" t="str">
            <v>6799</v>
          </cell>
          <cell r="C861" t="str">
            <v>800</v>
          </cell>
          <cell r="D861" t="str">
            <v>Spec. Store Sale Adj.</v>
          </cell>
          <cell r="F861">
            <v>7</v>
          </cell>
          <cell r="G861" t="str">
            <v>.6799.800</v>
          </cell>
          <cell r="H861">
            <v>438</v>
          </cell>
          <cell r="I861" t="str">
            <v>001</v>
          </cell>
        </row>
        <row r="862">
          <cell r="A862" t="str">
            <v>.6799.998</v>
          </cell>
          <cell r="B862" t="str">
            <v>6799</v>
          </cell>
          <cell r="C862" t="str">
            <v>998</v>
          </cell>
          <cell r="D862" t="str">
            <v>Interface Suspense</v>
          </cell>
          <cell r="F862">
            <v>7</v>
          </cell>
          <cell r="G862" t="str">
            <v>.6799.998</v>
          </cell>
          <cell r="H862">
            <v>438</v>
          </cell>
          <cell r="I862" t="str">
            <v>001</v>
          </cell>
        </row>
        <row r="863">
          <cell r="A863" t="str">
            <v>.6515.010</v>
          </cell>
          <cell r="B863" t="str">
            <v>6515</v>
          </cell>
          <cell r="C863" t="str">
            <v>010</v>
          </cell>
          <cell r="D863" t="str">
            <v>Pension</v>
          </cell>
          <cell r="F863">
            <v>8</v>
          </cell>
          <cell r="G863" t="str">
            <v>.6515.010</v>
          </cell>
          <cell r="H863">
            <v>440</v>
          </cell>
          <cell r="I863" t="str">
            <v>001</v>
          </cell>
        </row>
        <row r="864">
          <cell r="A864" t="str">
            <v>.6515.020</v>
          </cell>
          <cell r="B864" t="str">
            <v>6515</v>
          </cell>
          <cell r="C864" t="str">
            <v>020</v>
          </cell>
          <cell r="D864" t="str">
            <v>401K Contribution</v>
          </cell>
          <cell r="F864">
            <v>8</v>
          </cell>
          <cell r="G864" t="str">
            <v>.6515.020</v>
          </cell>
          <cell r="H864">
            <v>440</v>
          </cell>
          <cell r="I864" t="str">
            <v>001</v>
          </cell>
        </row>
        <row r="865">
          <cell r="A865" t="str">
            <v>.6515.030</v>
          </cell>
          <cell r="B865" t="str">
            <v>6515</v>
          </cell>
          <cell r="C865" t="str">
            <v>030</v>
          </cell>
          <cell r="D865" t="str">
            <v>FAS 106 Expenses</v>
          </cell>
          <cell r="F865">
            <v>8</v>
          </cell>
          <cell r="G865" t="str">
            <v>.6515.030</v>
          </cell>
          <cell r="H865">
            <v>440</v>
          </cell>
          <cell r="I865" t="str">
            <v>001</v>
          </cell>
        </row>
        <row r="866">
          <cell r="A866" t="str">
            <v>.6516.010</v>
          </cell>
          <cell r="B866" t="str">
            <v>6516</v>
          </cell>
          <cell r="C866" t="str">
            <v>010</v>
          </cell>
          <cell r="D866" t="str">
            <v>Payroll Reimbursed</v>
          </cell>
          <cell r="F866">
            <v>8</v>
          </cell>
          <cell r="G866" t="str">
            <v>.6516.010</v>
          </cell>
          <cell r="H866">
            <v>440</v>
          </cell>
          <cell r="I866" t="str">
            <v>001</v>
          </cell>
        </row>
        <row r="867">
          <cell r="A867" t="str">
            <v>.6516.020</v>
          </cell>
          <cell r="B867" t="str">
            <v>6516</v>
          </cell>
          <cell r="C867" t="str">
            <v>020</v>
          </cell>
          <cell r="D867" t="str">
            <v>Fringe Benefits-Auto</v>
          </cell>
          <cell r="F867">
            <v>8</v>
          </cell>
          <cell r="G867" t="str">
            <v>.6516.020</v>
          </cell>
          <cell r="H867">
            <v>442</v>
          </cell>
          <cell r="I867" t="str">
            <v>001</v>
          </cell>
        </row>
        <row r="868">
          <cell r="A868" t="str">
            <v>.6516.030</v>
          </cell>
          <cell r="B868" t="str">
            <v>6516</v>
          </cell>
          <cell r="C868" t="str">
            <v>030</v>
          </cell>
          <cell r="D868" t="str">
            <v>Fringe Benefits-Other</v>
          </cell>
          <cell r="F868">
            <v>8</v>
          </cell>
          <cell r="G868" t="str">
            <v>.6516.030</v>
          </cell>
          <cell r="H868">
            <v>442</v>
          </cell>
          <cell r="I868" t="str">
            <v>001</v>
          </cell>
        </row>
        <row r="869">
          <cell r="A869" t="str">
            <v>.6516.040</v>
          </cell>
          <cell r="B869" t="str">
            <v>6516</v>
          </cell>
          <cell r="C869" t="str">
            <v>040</v>
          </cell>
          <cell r="D869" t="str">
            <v>Vacation Benefits</v>
          </cell>
          <cell r="F869">
            <v>8</v>
          </cell>
          <cell r="G869" t="str">
            <v>.6516.040</v>
          </cell>
          <cell r="H869">
            <v>442</v>
          </cell>
          <cell r="I869" t="str">
            <v>001</v>
          </cell>
        </row>
        <row r="870">
          <cell r="A870" t="str">
            <v>.6516.050</v>
          </cell>
          <cell r="B870" t="str">
            <v>6516</v>
          </cell>
          <cell r="C870" t="str">
            <v>050</v>
          </cell>
          <cell r="D870" t="str">
            <v>Holiday Benefits</v>
          </cell>
          <cell r="F870">
            <v>8</v>
          </cell>
          <cell r="G870" t="str">
            <v>.6516.050</v>
          </cell>
          <cell r="H870">
            <v>442</v>
          </cell>
          <cell r="I870" t="str">
            <v>001</v>
          </cell>
        </row>
        <row r="871">
          <cell r="A871" t="str">
            <v>.6516.060</v>
          </cell>
          <cell r="B871" t="str">
            <v>6516</v>
          </cell>
          <cell r="C871" t="str">
            <v>060</v>
          </cell>
          <cell r="D871" t="str">
            <v>Clothing Allowance</v>
          </cell>
          <cell r="F871">
            <v>8</v>
          </cell>
          <cell r="G871" t="str">
            <v>.6516.060</v>
          </cell>
          <cell r="H871">
            <v>442</v>
          </cell>
          <cell r="I871" t="str">
            <v>001</v>
          </cell>
        </row>
        <row r="872">
          <cell r="A872" t="str">
            <v>.6516.070</v>
          </cell>
          <cell r="B872" t="str">
            <v>6516</v>
          </cell>
          <cell r="C872" t="str">
            <v>070</v>
          </cell>
          <cell r="D872" t="str">
            <v>Housing</v>
          </cell>
          <cell r="F872">
            <v>8</v>
          </cell>
          <cell r="G872" t="str">
            <v>.6516.070</v>
          </cell>
          <cell r="H872">
            <v>442</v>
          </cell>
          <cell r="I872" t="str">
            <v>001</v>
          </cell>
        </row>
        <row r="873">
          <cell r="A873" t="str">
            <v>.6516.999</v>
          </cell>
          <cell r="B873" t="str">
            <v>6516</v>
          </cell>
          <cell r="C873" t="str">
            <v>999</v>
          </cell>
          <cell r="D873" t="str">
            <v>D/L Handle Incentive</v>
          </cell>
          <cell r="F873">
            <v>8</v>
          </cell>
          <cell r="G873" t="str">
            <v>.6516.999</v>
          </cell>
          <cell r="H873">
            <v>442</v>
          </cell>
          <cell r="I873" t="str">
            <v>001</v>
          </cell>
        </row>
        <row r="874">
          <cell r="A874" t="str">
            <v>.6521.010</v>
          </cell>
          <cell r="B874" t="str">
            <v>6521</v>
          </cell>
          <cell r="C874" t="str">
            <v>010</v>
          </cell>
          <cell r="D874" t="str">
            <v>Sui</v>
          </cell>
          <cell r="F874">
            <v>8</v>
          </cell>
          <cell r="G874" t="str">
            <v>.6521.010</v>
          </cell>
          <cell r="H874">
            <v>442</v>
          </cell>
          <cell r="I874" t="str">
            <v>001</v>
          </cell>
        </row>
        <row r="875">
          <cell r="A875" t="str">
            <v>.6521.020</v>
          </cell>
          <cell r="B875" t="str">
            <v>6521</v>
          </cell>
          <cell r="C875" t="str">
            <v>020</v>
          </cell>
          <cell r="D875" t="str">
            <v>Futa</v>
          </cell>
          <cell r="F875">
            <v>8</v>
          </cell>
          <cell r="G875" t="str">
            <v>.6521.020</v>
          </cell>
          <cell r="H875">
            <v>442</v>
          </cell>
          <cell r="I875" t="str">
            <v>001</v>
          </cell>
        </row>
        <row r="876">
          <cell r="A876" t="str">
            <v>.6522.010</v>
          </cell>
          <cell r="B876" t="str">
            <v>6522</v>
          </cell>
          <cell r="C876" t="str">
            <v>010</v>
          </cell>
          <cell r="D876" t="str">
            <v>Health Insurance</v>
          </cell>
          <cell r="F876">
            <v>8</v>
          </cell>
          <cell r="G876" t="str">
            <v>.6522.010</v>
          </cell>
          <cell r="H876">
            <v>442</v>
          </cell>
          <cell r="I876" t="str">
            <v>001</v>
          </cell>
        </row>
        <row r="877">
          <cell r="A877" t="str">
            <v>.6522.020</v>
          </cell>
          <cell r="B877" t="str">
            <v>6522</v>
          </cell>
          <cell r="C877" t="str">
            <v>020</v>
          </cell>
          <cell r="D877" t="str">
            <v>Dental Insurance</v>
          </cell>
          <cell r="F877">
            <v>8</v>
          </cell>
          <cell r="G877" t="str">
            <v>.6522.020</v>
          </cell>
          <cell r="H877">
            <v>442</v>
          </cell>
          <cell r="I877" t="str">
            <v>001</v>
          </cell>
        </row>
        <row r="878">
          <cell r="A878" t="str">
            <v>.6522.030</v>
          </cell>
          <cell r="B878" t="str">
            <v>6522</v>
          </cell>
          <cell r="C878" t="str">
            <v>030</v>
          </cell>
          <cell r="D878" t="str">
            <v>Life Insurance</v>
          </cell>
          <cell r="F878">
            <v>8</v>
          </cell>
          <cell r="G878" t="str">
            <v>.6522.030</v>
          </cell>
          <cell r="H878">
            <v>442</v>
          </cell>
          <cell r="I878" t="str">
            <v>001</v>
          </cell>
        </row>
        <row r="879">
          <cell r="A879" t="str">
            <v>.6523.010</v>
          </cell>
          <cell r="B879" t="str">
            <v>6523</v>
          </cell>
          <cell r="C879" t="str">
            <v>010</v>
          </cell>
          <cell r="D879" t="str">
            <v>Soc. Security/Medicare</v>
          </cell>
          <cell r="F879">
            <v>8</v>
          </cell>
          <cell r="G879" t="str">
            <v>.6523.010</v>
          </cell>
          <cell r="H879">
            <v>442</v>
          </cell>
          <cell r="I879" t="str">
            <v>001</v>
          </cell>
        </row>
        <row r="880">
          <cell r="A880" t="str">
            <v>.6524.010</v>
          </cell>
          <cell r="B880" t="str">
            <v>6524</v>
          </cell>
          <cell r="C880" t="str">
            <v>010</v>
          </cell>
          <cell r="D880" t="str">
            <v>Insurance - Workplace</v>
          </cell>
          <cell r="F880">
            <v>8</v>
          </cell>
          <cell r="G880" t="str">
            <v>.6524.010</v>
          </cell>
          <cell r="H880">
            <v>442</v>
          </cell>
          <cell r="I880" t="str">
            <v>001</v>
          </cell>
        </row>
        <row r="881">
          <cell r="A881" t="str">
            <v>.6524.020</v>
          </cell>
          <cell r="B881" t="str">
            <v>6524</v>
          </cell>
          <cell r="C881" t="str">
            <v>020</v>
          </cell>
          <cell r="D881" t="str">
            <v>Workers Comp. Ins.</v>
          </cell>
          <cell r="F881">
            <v>8</v>
          </cell>
          <cell r="G881" t="str">
            <v>.6524.020</v>
          </cell>
          <cell r="H881">
            <v>442</v>
          </cell>
          <cell r="I881" t="str">
            <v>001</v>
          </cell>
        </row>
        <row r="882">
          <cell r="A882" t="str">
            <v>.6281.010</v>
          </cell>
          <cell r="B882" t="str">
            <v>6281</v>
          </cell>
          <cell r="C882" t="str">
            <v>010</v>
          </cell>
          <cell r="D882" t="str">
            <v>Legal</v>
          </cell>
          <cell r="F882">
            <v>8</v>
          </cell>
          <cell r="G882" t="str">
            <v>.6281.010</v>
          </cell>
          <cell r="H882">
            <v>444</v>
          </cell>
          <cell r="I882" t="str">
            <v>003</v>
          </cell>
        </row>
        <row r="883">
          <cell r="A883" t="str">
            <v>.6282.010</v>
          </cell>
          <cell r="B883" t="str">
            <v>6282</v>
          </cell>
          <cell r="C883" t="str">
            <v>010</v>
          </cell>
          <cell r="D883" t="str">
            <v>Tax Fees</v>
          </cell>
          <cell r="F883">
            <v>8</v>
          </cell>
          <cell r="G883" t="str">
            <v>.6282.010</v>
          </cell>
          <cell r="H883">
            <v>444</v>
          </cell>
          <cell r="I883" t="str">
            <v>003</v>
          </cell>
        </row>
        <row r="884">
          <cell r="A884" t="str">
            <v>.6283.010</v>
          </cell>
          <cell r="B884" t="str">
            <v>6283</v>
          </cell>
          <cell r="C884" t="str">
            <v>010</v>
          </cell>
          <cell r="D884" t="str">
            <v>Audit</v>
          </cell>
          <cell r="F884">
            <v>8</v>
          </cell>
          <cell r="G884" t="str">
            <v>.6283.010</v>
          </cell>
          <cell r="H884">
            <v>444</v>
          </cell>
          <cell r="I884" t="str">
            <v>003</v>
          </cell>
        </row>
        <row r="885">
          <cell r="A885" t="str">
            <v>.6283.020</v>
          </cell>
          <cell r="B885" t="str">
            <v>6283</v>
          </cell>
          <cell r="C885" t="str">
            <v>020</v>
          </cell>
          <cell r="D885" t="str">
            <v>Bookeeping</v>
          </cell>
          <cell r="F885">
            <v>8</v>
          </cell>
          <cell r="G885" t="str">
            <v>.6283.020</v>
          </cell>
          <cell r="H885">
            <v>444</v>
          </cell>
          <cell r="I885" t="str">
            <v>003</v>
          </cell>
        </row>
        <row r="886">
          <cell r="A886" t="str">
            <v>.6284.010</v>
          </cell>
          <cell r="B886" t="str">
            <v>6284</v>
          </cell>
          <cell r="C886" t="str">
            <v>010</v>
          </cell>
          <cell r="D886" t="str">
            <v>Consulting-Production</v>
          </cell>
          <cell r="F886">
            <v>8</v>
          </cell>
          <cell r="G886" t="str">
            <v>.6284.010</v>
          </cell>
          <cell r="H886">
            <v>444</v>
          </cell>
          <cell r="I886" t="str">
            <v>003</v>
          </cell>
        </row>
        <row r="887">
          <cell r="A887" t="str">
            <v>.6284.020</v>
          </cell>
          <cell r="B887" t="str">
            <v>6284</v>
          </cell>
          <cell r="C887" t="str">
            <v>020</v>
          </cell>
          <cell r="D887" t="str">
            <v>Consulting P/S - LVUSM</v>
          </cell>
          <cell r="F887">
            <v>8</v>
          </cell>
          <cell r="G887" t="str">
            <v>.6284.020</v>
          </cell>
          <cell r="H887">
            <v>444</v>
          </cell>
          <cell r="I887" t="str">
            <v>003</v>
          </cell>
        </row>
        <row r="888">
          <cell r="A888" t="str">
            <v>.6284.030</v>
          </cell>
          <cell r="B888" t="str">
            <v>6284</v>
          </cell>
          <cell r="C888" t="str">
            <v>030</v>
          </cell>
          <cell r="D888" t="str">
            <v>Consulting-Systems</v>
          </cell>
          <cell r="F888">
            <v>8</v>
          </cell>
          <cell r="G888" t="str">
            <v>.6284.030</v>
          </cell>
          <cell r="H888">
            <v>444</v>
          </cell>
          <cell r="I888" t="str">
            <v>003</v>
          </cell>
        </row>
        <row r="889">
          <cell r="A889" t="str">
            <v>.6284.040</v>
          </cell>
          <cell r="B889" t="str">
            <v>6284</v>
          </cell>
          <cell r="C889" t="str">
            <v>040</v>
          </cell>
          <cell r="D889" t="str">
            <v>Consulting-Design</v>
          </cell>
          <cell r="F889">
            <v>8</v>
          </cell>
          <cell r="G889" t="str">
            <v>.6284.040</v>
          </cell>
          <cell r="H889">
            <v>444</v>
          </cell>
          <cell r="I889" t="str">
            <v>003</v>
          </cell>
        </row>
        <row r="890">
          <cell r="A890" t="str">
            <v>.6284.050</v>
          </cell>
          <cell r="B890" t="str">
            <v>6284</v>
          </cell>
          <cell r="C890" t="str">
            <v>050</v>
          </cell>
          <cell r="D890" t="str">
            <v>Consulting-General</v>
          </cell>
          <cell r="F890">
            <v>8</v>
          </cell>
          <cell r="G890" t="str">
            <v>.6284.050</v>
          </cell>
          <cell r="H890">
            <v>444</v>
          </cell>
          <cell r="I890" t="str">
            <v>003</v>
          </cell>
        </row>
        <row r="891">
          <cell r="A891" t="str">
            <v>.6286.010</v>
          </cell>
          <cell r="B891" t="str">
            <v>6286</v>
          </cell>
          <cell r="C891" t="str">
            <v>010</v>
          </cell>
          <cell r="D891" t="str">
            <v>Models</v>
          </cell>
          <cell r="F891">
            <v>8</v>
          </cell>
          <cell r="G891" t="str">
            <v>.6286.010</v>
          </cell>
          <cell r="H891">
            <v>444</v>
          </cell>
          <cell r="I891" t="str">
            <v>003</v>
          </cell>
        </row>
        <row r="892">
          <cell r="A892" t="str">
            <v>.6287.010</v>
          </cell>
          <cell r="B892" t="str">
            <v>6287</v>
          </cell>
          <cell r="C892" t="str">
            <v>010</v>
          </cell>
          <cell r="D892" t="str">
            <v>Communication Fees</v>
          </cell>
          <cell r="F892">
            <v>8</v>
          </cell>
          <cell r="G892" t="str">
            <v>.6287.010</v>
          </cell>
          <cell r="H892">
            <v>444</v>
          </cell>
          <cell r="I892" t="str">
            <v>003</v>
          </cell>
        </row>
        <row r="893">
          <cell r="A893" t="str">
            <v>.6288.010</v>
          </cell>
          <cell r="B893" t="str">
            <v>6288</v>
          </cell>
          <cell r="C893" t="str">
            <v>010</v>
          </cell>
          <cell r="D893" t="str">
            <v>Stylists</v>
          </cell>
          <cell r="F893">
            <v>8</v>
          </cell>
          <cell r="G893" t="str">
            <v>.6288.010</v>
          </cell>
          <cell r="H893">
            <v>444</v>
          </cell>
          <cell r="I893" t="str">
            <v>003</v>
          </cell>
        </row>
        <row r="894">
          <cell r="A894" t="str">
            <v>.6289.010</v>
          </cell>
          <cell r="B894" t="str">
            <v>6289</v>
          </cell>
          <cell r="C894" t="str">
            <v>010</v>
          </cell>
          <cell r="D894" t="str">
            <v>Architects</v>
          </cell>
          <cell r="F894">
            <v>8</v>
          </cell>
          <cell r="G894" t="str">
            <v>.6289.010</v>
          </cell>
          <cell r="H894">
            <v>444</v>
          </cell>
          <cell r="I894" t="str">
            <v>003</v>
          </cell>
        </row>
        <row r="895">
          <cell r="A895" t="str">
            <v>.6289.020</v>
          </cell>
          <cell r="B895" t="str">
            <v>6289</v>
          </cell>
          <cell r="C895" t="str">
            <v>020</v>
          </cell>
          <cell r="D895" t="str">
            <v>Real Estate Agents</v>
          </cell>
          <cell r="F895">
            <v>8</v>
          </cell>
          <cell r="G895" t="str">
            <v>.6289.020</v>
          </cell>
          <cell r="H895">
            <v>444</v>
          </cell>
          <cell r="I895" t="str">
            <v>003</v>
          </cell>
        </row>
        <row r="896">
          <cell r="A896" t="str">
            <v>.6289.030</v>
          </cell>
          <cell r="B896" t="str">
            <v>6289</v>
          </cell>
          <cell r="C896" t="str">
            <v>030</v>
          </cell>
          <cell r="D896" t="str">
            <v>Visual Desiners</v>
          </cell>
          <cell r="F896">
            <v>8</v>
          </cell>
          <cell r="G896" t="str">
            <v>.6289.030</v>
          </cell>
          <cell r="H896">
            <v>444</v>
          </cell>
          <cell r="I896" t="str">
            <v>003</v>
          </cell>
        </row>
        <row r="897">
          <cell r="A897" t="str">
            <v>.6289.040</v>
          </cell>
          <cell r="B897" t="str">
            <v>6289</v>
          </cell>
          <cell r="C897" t="str">
            <v>040</v>
          </cell>
          <cell r="D897" t="str">
            <v>Freelance Writers</v>
          </cell>
          <cell r="F897">
            <v>8</v>
          </cell>
          <cell r="G897" t="str">
            <v>.6289.040</v>
          </cell>
          <cell r="H897">
            <v>444</v>
          </cell>
          <cell r="I897" t="str">
            <v>003</v>
          </cell>
        </row>
        <row r="898">
          <cell r="A898" t="str">
            <v>.6289.041</v>
          </cell>
          <cell r="B898" t="str">
            <v>6289</v>
          </cell>
          <cell r="C898" t="str">
            <v>041</v>
          </cell>
          <cell r="D898" t="str">
            <v>Feelance Writer Reimbur</v>
          </cell>
          <cell r="F898">
            <v>8</v>
          </cell>
          <cell r="G898" t="str">
            <v>.6289.041</v>
          </cell>
          <cell r="H898">
            <v>444</v>
          </cell>
          <cell r="I898" t="str">
            <v>003</v>
          </cell>
        </row>
        <row r="899">
          <cell r="A899" t="str">
            <v>.6289.050</v>
          </cell>
          <cell r="B899" t="str">
            <v>6289</v>
          </cell>
          <cell r="C899" t="str">
            <v>050</v>
          </cell>
          <cell r="D899" t="str">
            <v>Product Photograhpy</v>
          </cell>
          <cell r="F899">
            <v>8</v>
          </cell>
          <cell r="G899" t="str">
            <v>.6289.050</v>
          </cell>
          <cell r="H899">
            <v>444</v>
          </cell>
          <cell r="I899" t="str">
            <v>003</v>
          </cell>
        </row>
        <row r="900">
          <cell r="A900" t="str">
            <v>.6289.051</v>
          </cell>
          <cell r="B900" t="str">
            <v>6289</v>
          </cell>
          <cell r="C900" t="str">
            <v>051</v>
          </cell>
          <cell r="D900" t="str">
            <v>Hompepage Photograhpy</v>
          </cell>
          <cell r="F900">
            <v>8</v>
          </cell>
          <cell r="G900" t="str">
            <v>.6289.051</v>
          </cell>
          <cell r="H900">
            <v>444</v>
          </cell>
          <cell r="I900" t="str">
            <v>003</v>
          </cell>
        </row>
        <row r="901">
          <cell r="A901" t="str">
            <v>.6289.060</v>
          </cell>
          <cell r="B901" t="str">
            <v>6289</v>
          </cell>
          <cell r="C901" t="str">
            <v>060</v>
          </cell>
          <cell r="D901" t="str">
            <v>Guide</v>
          </cell>
          <cell r="F901">
            <v>8</v>
          </cell>
          <cell r="G901" t="str">
            <v>.6289.060</v>
          </cell>
          <cell r="H901">
            <v>444</v>
          </cell>
          <cell r="I901" t="str">
            <v>003</v>
          </cell>
        </row>
        <row r="902">
          <cell r="A902" t="str">
            <v>.6289.999</v>
          </cell>
          <cell r="B902" t="str">
            <v>6289</v>
          </cell>
          <cell r="C902" t="str">
            <v>999</v>
          </cell>
          <cell r="D902" t="str">
            <v>Other Prof. Fees</v>
          </cell>
          <cell r="F902">
            <v>8</v>
          </cell>
          <cell r="G902" t="str">
            <v>.6289.999</v>
          </cell>
          <cell r="H902">
            <v>444</v>
          </cell>
          <cell r="I902" t="str">
            <v>003</v>
          </cell>
        </row>
        <row r="903">
          <cell r="A903" t="str">
            <v>.6292.010</v>
          </cell>
          <cell r="B903" t="str">
            <v>6292</v>
          </cell>
          <cell r="C903" t="str">
            <v>010</v>
          </cell>
          <cell r="D903" t="str">
            <v>Seasonal Employees</v>
          </cell>
          <cell r="F903">
            <v>8</v>
          </cell>
          <cell r="G903" t="str">
            <v>.6292.010</v>
          </cell>
          <cell r="H903">
            <v>444</v>
          </cell>
          <cell r="I903" t="str">
            <v>003</v>
          </cell>
        </row>
        <row r="904">
          <cell r="A904" t="str">
            <v>.6341.010</v>
          </cell>
          <cell r="B904" t="str">
            <v>6341</v>
          </cell>
          <cell r="C904" t="str">
            <v>010</v>
          </cell>
          <cell r="D904" t="str">
            <v>Cr.Card Exp. Amex</v>
          </cell>
          <cell r="F904">
            <v>8</v>
          </cell>
          <cell r="G904" t="str">
            <v>.6341.010</v>
          </cell>
          <cell r="H904">
            <v>444</v>
          </cell>
          <cell r="I904" t="str">
            <v>003</v>
          </cell>
        </row>
        <row r="905">
          <cell r="A905" t="str">
            <v>.6342.010</v>
          </cell>
          <cell r="B905" t="str">
            <v>6342</v>
          </cell>
          <cell r="C905" t="str">
            <v>010</v>
          </cell>
          <cell r="D905" t="str">
            <v>Cr.Card Exp. Visa</v>
          </cell>
          <cell r="F905">
            <v>8</v>
          </cell>
          <cell r="G905" t="str">
            <v>.6342.010</v>
          </cell>
          <cell r="H905">
            <v>444</v>
          </cell>
          <cell r="I905" t="str">
            <v>003</v>
          </cell>
        </row>
        <row r="906">
          <cell r="A906" t="str">
            <v>.6343.010</v>
          </cell>
          <cell r="B906" t="str">
            <v>6343</v>
          </cell>
          <cell r="C906" t="str">
            <v>010</v>
          </cell>
          <cell r="D906" t="str">
            <v>Cr.Card Exp. JCB</v>
          </cell>
          <cell r="F906">
            <v>8</v>
          </cell>
          <cell r="G906" t="str">
            <v>.6343.010</v>
          </cell>
          <cell r="H906">
            <v>444</v>
          </cell>
          <cell r="I906" t="str">
            <v>003</v>
          </cell>
        </row>
        <row r="907">
          <cell r="A907" t="str">
            <v>.6344.010</v>
          </cell>
          <cell r="B907" t="str">
            <v>6344</v>
          </cell>
          <cell r="C907" t="str">
            <v>010</v>
          </cell>
          <cell r="D907" t="str">
            <v>Cr.Card Exp. Mastercard</v>
          </cell>
          <cell r="F907">
            <v>8</v>
          </cell>
          <cell r="G907" t="str">
            <v>.6344.010</v>
          </cell>
          <cell r="H907">
            <v>444</v>
          </cell>
          <cell r="I907" t="str">
            <v>003</v>
          </cell>
        </row>
        <row r="908">
          <cell r="A908" t="str">
            <v>.6345.010</v>
          </cell>
          <cell r="B908" t="str">
            <v>6345</v>
          </cell>
          <cell r="C908" t="str">
            <v>010</v>
          </cell>
          <cell r="D908" t="str">
            <v>Cr.Card Exp. Diners</v>
          </cell>
          <cell r="F908">
            <v>8</v>
          </cell>
          <cell r="G908" t="str">
            <v>.6345.010</v>
          </cell>
          <cell r="H908">
            <v>444</v>
          </cell>
          <cell r="I908" t="str">
            <v>003</v>
          </cell>
        </row>
        <row r="909">
          <cell r="A909" t="str">
            <v>.6347.010</v>
          </cell>
          <cell r="B909" t="str">
            <v>6347</v>
          </cell>
          <cell r="C909" t="str">
            <v>010</v>
          </cell>
          <cell r="D909" t="str">
            <v>Cr.Card Exp. Discover</v>
          </cell>
          <cell r="F909">
            <v>8</v>
          </cell>
          <cell r="G909" t="str">
            <v>.6347.010</v>
          </cell>
          <cell r="H909">
            <v>444</v>
          </cell>
          <cell r="I909" t="str">
            <v>003</v>
          </cell>
        </row>
        <row r="910">
          <cell r="A910" t="str">
            <v>.6347.020</v>
          </cell>
          <cell r="B910" t="str">
            <v>6347</v>
          </cell>
          <cell r="C910" t="str">
            <v>020</v>
          </cell>
          <cell r="D910" t="str">
            <v>Check Guarantee</v>
          </cell>
          <cell r="F910">
            <v>8</v>
          </cell>
          <cell r="G910" t="str">
            <v>.6347.020</v>
          </cell>
          <cell r="H910">
            <v>444</v>
          </cell>
          <cell r="I910" t="str">
            <v>003</v>
          </cell>
        </row>
        <row r="911">
          <cell r="A911" t="str">
            <v>.6347.030</v>
          </cell>
          <cell r="B911" t="str">
            <v>6347</v>
          </cell>
          <cell r="C911" t="str">
            <v>030</v>
          </cell>
          <cell r="D911" t="str">
            <v>Proprietary Cr. Card</v>
          </cell>
          <cell r="F911">
            <v>8</v>
          </cell>
          <cell r="G911" t="str">
            <v>.6347.030</v>
          </cell>
          <cell r="H911">
            <v>444</v>
          </cell>
          <cell r="I911" t="str">
            <v>003</v>
          </cell>
        </row>
        <row r="912">
          <cell r="A912" t="str">
            <v>.6347.040</v>
          </cell>
          <cell r="B912" t="str">
            <v>6347</v>
          </cell>
          <cell r="C912" t="str">
            <v>040</v>
          </cell>
          <cell r="D912" t="str">
            <v>Sambil</v>
          </cell>
          <cell r="F912">
            <v>8</v>
          </cell>
          <cell r="G912" t="str">
            <v>.6347.040</v>
          </cell>
          <cell r="H912">
            <v>444</v>
          </cell>
          <cell r="I912" t="str">
            <v>003</v>
          </cell>
        </row>
        <row r="913">
          <cell r="A913" t="str">
            <v>.6347.050</v>
          </cell>
          <cell r="B913" t="str">
            <v>6347</v>
          </cell>
          <cell r="C913" t="str">
            <v>050</v>
          </cell>
          <cell r="D913" t="str">
            <v>Debit Card</v>
          </cell>
          <cell r="F913">
            <v>8</v>
          </cell>
          <cell r="G913" t="str">
            <v>.6347.050</v>
          </cell>
          <cell r="H913">
            <v>444</v>
          </cell>
          <cell r="I913" t="str">
            <v>003</v>
          </cell>
        </row>
        <row r="914">
          <cell r="A914" t="str">
            <v>.6347.999</v>
          </cell>
          <cell r="B914" t="str">
            <v>6347</v>
          </cell>
          <cell r="C914" t="str">
            <v>999</v>
          </cell>
          <cell r="D914" t="str">
            <v>Other Cr. Card Exp.</v>
          </cell>
          <cell r="F914">
            <v>8</v>
          </cell>
          <cell r="G914" t="str">
            <v>.6347.999</v>
          </cell>
          <cell r="H914">
            <v>444</v>
          </cell>
          <cell r="I914" t="str">
            <v>003</v>
          </cell>
        </row>
        <row r="915">
          <cell r="A915" t="str">
            <v>.6834.020</v>
          </cell>
          <cell r="B915" t="str">
            <v>6834</v>
          </cell>
          <cell r="C915" t="str">
            <v>020</v>
          </cell>
          <cell r="D915" t="str">
            <v>Design/Consult. Income</v>
          </cell>
          <cell r="F915">
            <v>7</v>
          </cell>
          <cell r="G915" t="str">
            <v>.6834.020</v>
          </cell>
          <cell r="H915">
            <v>444</v>
          </cell>
          <cell r="I915" t="str">
            <v>003</v>
          </cell>
        </row>
        <row r="916">
          <cell r="A916" t="str">
            <v>.6612.020</v>
          </cell>
          <cell r="B916" t="str">
            <v>6612</v>
          </cell>
          <cell r="C916" t="str">
            <v>020</v>
          </cell>
          <cell r="D916" t="str">
            <v>LDS Write Off</v>
          </cell>
          <cell r="F916">
            <v>8</v>
          </cell>
          <cell r="G916" t="str">
            <v>.6612.020</v>
          </cell>
          <cell r="H916">
            <v>444</v>
          </cell>
          <cell r="I916" t="str">
            <v>005</v>
          </cell>
        </row>
        <row r="917">
          <cell r="A917" t="str">
            <v>.6720.999</v>
          </cell>
          <cell r="B917" t="str">
            <v>6720</v>
          </cell>
          <cell r="C917" t="str">
            <v>999</v>
          </cell>
          <cell r="D917" t="str">
            <v>Consulting Royalties</v>
          </cell>
          <cell r="F917">
            <v>7</v>
          </cell>
          <cell r="G917" t="str">
            <v>.6720.999</v>
          </cell>
          <cell r="H917">
            <v>444</v>
          </cell>
          <cell r="I917" t="str">
            <v>005</v>
          </cell>
        </row>
        <row r="918">
          <cell r="A918" t="str">
            <v>.6721.042</v>
          </cell>
          <cell r="B918" t="str">
            <v>6721</v>
          </cell>
          <cell r="C918" t="str">
            <v>042</v>
          </cell>
          <cell r="D918" t="str">
            <v>Grp Fees Exp Studio 7</v>
          </cell>
          <cell r="F918">
            <v>8</v>
          </cell>
          <cell r="G918" t="str">
            <v>.6721.042</v>
          </cell>
          <cell r="H918">
            <v>444</v>
          </cell>
          <cell r="I918" t="str">
            <v>005</v>
          </cell>
        </row>
        <row r="919">
          <cell r="A919" t="str">
            <v>.6721.102</v>
          </cell>
          <cell r="B919" t="str">
            <v>6721</v>
          </cell>
          <cell r="C919" t="str">
            <v>102</v>
          </cell>
          <cell r="D919" t="str">
            <v>Grp Fees Exp LVM</v>
          </cell>
          <cell r="F919">
            <v>8</v>
          </cell>
          <cell r="G919" t="str">
            <v>.6721.102</v>
          </cell>
          <cell r="H919">
            <v>444</v>
          </cell>
          <cell r="I919" t="str">
            <v>005</v>
          </cell>
        </row>
        <row r="920">
          <cell r="A920" t="str">
            <v>.6721.107</v>
          </cell>
          <cell r="B920" t="str">
            <v>6721</v>
          </cell>
          <cell r="C920" t="str">
            <v>107</v>
          </cell>
          <cell r="D920" t="str">
            <v>Grp Fees Exp LV Canada</v>
          </cell>
          <cell r="F920">
            <v>8</v>
          </cell>
          <cell r="G920" t="str">
            <v>.6721.107</v>
          </cell>
          <cell r="H920">
            <v>444</v>
          </cell>
          <cell r="I920" t="str">
            <v>005</v>
          </cell>
        </row>
        <row r="921">
          <cell r="A921" t="str">
            <v>.6721.108</v>
          </cell>
          <cell r="B921" t="str">
            <v>6721</v>
          </cell>
          <cell r="C921" t="str">
            <v>108</v>
          </cell>
          <cell r="D921" t="str">
            <v>Grp Fees Exp LVNA Inc.</v>
          </cell>
          <cell r="F921">
            <v>8</v>
          </cell>
          <cell r="G921" t="str">
            <v>.6721.108</v>
          </cell>
          <cell r="H921">
            <v>444</v>
          </cell>
          <cell r="I921" t="str">
            <v>005</v>
          </cell>
        </row>
        <row r="922">
          <cell r="A922" t="str">
            <v>.6721.144</v>
          </cell>
          <cell r="B922" t="str">
            <v>6721</v>
          </cell>
          <cell r="C922" t="str">
            <v>144</v>
          </cell>
          <cell r="D922" t="str">
            <v>Grp Fees Exp LVUSM</v>
          </cell>
          <cell r="F922">
            <v>8</v>
          </cell>
          <cell r="G922" t="str">
            <v>.6721.144</v>
          </cell>
          <cell r="H922">
            <v>444</v>
          </cell>
          <cell r="I922" t="str">
            <v>005</v>
          </cell>
        </row>
        <row r="923">
          <cell r="A923" t="str">
            <v>.6721.151</v>
          </cell>
          <cell r="B923" t="str">
            <v>6721</v>
          </cell>
          <cell r="C923" t="str">
            <v>151</v>
          </cell>
          <cell r="D923" t="str">
            <v>Grp Fees Exp Atl Lugg</v>
          </cell>
          <cell r="F923">
            <v>8</v>
          </cell>
          <cell r="G923" t="str">
            <v>.6721.151</v>
          </cell>
          <cell r="H923">
            <v>444</v>
          </cell>
          <cell r="I923" t="str">
            <v>005</v>
          </cell>
        </row>
        <row r="924">
          <cell r="A924" t="str">
            <v>.6721.156</v>
          </cell>
          <cell r="B924" t="str">
            <v>6721</v>
          </cell>
          <cell r="C924" t="str">
            <v>156</v>
          </cell>
          <cell r="D924" t="str">
            <v>Grp Fees Exp SDL</v>
          </cell>
          <cell r="F924">
            <v>8</v>
          </cell>
          <cell r="G924" t="str">
            <v>.6721.156</v>
          </cell>
          <cell r="H924">
            <v>444</v>
          </cell>
          <cell r="I924" t="str">
            <v>005</v>
          </cell>
        </row>
        <row r="925">
          <cell r="A925" t="str">
            <v>.6721.196</v>
          </cell>
          <cell r="B925" t="str">
            <v>6721</v>
          </cell>
          <cell r="C925" t="str">
            <v>196</v>
          </cell>
          <cell r="D925" t="str">
            <v>Grp Fees Exp LV Mult.</v>
          </cell>
          <cell r="F925">
            <v>8</v>
          </cell>
          <cell r="G925" t="str">
            <v>.6721.196</v>
          </cell>
          <cell r="H925">
            <v>444</v>
          </cell>
          <cell r="I925" t="str">
            <v>005</v>
          </cell>
        </row>
        <row r="926">
          <cell r="A926" t="str">
            <v>.6721.228</v>
          </cell>
          <cell r="B926" t="str">
            <v>6721</v>
          </cell>
          <cell r="C926" t="str">
            <v>228</v>
          </cell>
          <cell r="D926" t="str">
            <v>Grp Fees Exp Celine Inc</v>
          </cell>
          <cell r="F926">
            <v>8</v>
          </cell>
          <cell r="G926" t="str">
            <v>.6721.228</v>
          </cell>
          <cell r="H926">
            <v>444</v>
          </cell>
          <cell r="I926" t="str">
            <v>005</v>
          </cell>
        </row>
        <row r="927">
          <cell r="A927" t="str">
            <v>.6721.342</v>
          </cell>
          <cell r="B927" t="str">
            <v>6721</v>
          </cell>
          <cell r="C927" t="str">
            <v>342</v>
          </cell>
          <cell r="D927" t="str">
            <v>Grp Fees Exp Serr Inc.</v>
          </cell>
          <cell r="F927">
            <v>8</v>
          </cell>
          <cell r="G927" t="str">
            <v>.6721.342</v>
          </cell>
          <cell r="H927">
            <v>444</v>
          </cell>
          <cell r="I927" t="str">
            <v>005</v>
          </cell>
        </row>
        <row r="928">
          <cell r="A928" t="str">
            <v>.6721.452</v>
          </cell>
          <cell r="B928" t="str">
            <v>6721</v>
          </cell>
          <cell r="C928" t="str">
            <v>452</v>
          </cell>
          <cell r="D928" t="str">
            <v>Grp Fees Exp Kenzo NA</v>
          </cell>
          <cell r="F928">
            <v>8</v>
          </cell>
          <cell r="G928" t="str">
            <v>.6721.452</v>
          </cell>
          <cell r="H928">
            <v>444</v>
          </cell>
          <cell r="I928" t="str">
            <v>005</v>
          </cell>
        </row>
        <row r="929">
          <cell r="A929" t="str">
            <v>.6721.471</v>
          </cell>
          <cell r="B929" t="str">
            <v>6721</v>
          </cell>
          <cell r="C929" t="str">
            <v>471</v>
          </cell>
          <cell r="D929" t="str">
            <v>Grp Fees Exp Clacoix US</v>
          </cell>
          <cell r="F929">
            <v>8</v>
          </cell>
          <cell r="G929" t="str">
            <v>.6721.471</v>
          </cell>
          <cell r="H929">
            <v>444</v>
          </cell>
          <cell r="I929" t="str">
            <v>005</v>
          </cell>
        </row>
        <row r="930">
          <cell r="A930" t="str">
            <v>.6721.750</v>
          </cell>
          <cell r="B930" t="str">
            <v>6721</v>
          </cell>
          <cell r="C930" t="str">
            <v>750</v>
          </cell>
          <cell r="D930" t="str">
            <v>Grp Fees Exp MJ Int'l.</v>
          </cell>
          <cell r="F930">
            <v>8</v>
          </cell>
          <cell r="G930" t="str">
            <v>.6721.750</v>
          </cell>
          <cell r="H930">
            <v>444</v>
          </cell>
          <cell r="I930" t="str">
            <v>005</v>
          </cell>
        </row>
        <row r="931">
          <cell r="A931" t="str">
            <v>.6721.751</v>
          </cell>
          <cell r="B931" t="str">
            <v>6721</v>
          </cell>
          <cell r="C931" t="str">
            <v>751</v>
          </cell>
          <cell r="D931" t="str">
            <v>Grp Fees Exp MJ Inc.</v>
          </cell>
          <cell r="F931">
            <v>8</v>
          </cell>
          <cell r="G931" t="str">
            <v>.6721.751</v>
          </cell>
          <cell r="H931">
            <v>444</v>
          </cell>
          <cell r="I931" t="str">
            <v>005</v>
          </cell>
        </row>
        <row r="932">
          <cell r="A932" t="str">
            <v>.6721.9349</v>
          </cell>
          <cell r="B932" t="str">
            <v>6721</v>
          </cell>
          <cell r="C932" t="str">
            <v>9349</v>
          </cell>
          <cell r="D932" t="str">
            <v>Grp Fees Exp LV Fin.</v>
          </cell>
          <cell r="F932">
            <v>8</v>
          </cell>
          <cell r="G932" t="str">
            <v>.6721.9349</v>
          </cell>
          <cell r="H932">
            <v>444</v>
          </cell>
          <cell r="I932" t="str">
            <v>005</v>
          </cell>
        </row>
        <row r="933">
          <cell r="A933" t="str">
            <v>.6721.966</v>
          </cell>
          <cell r="B933" t="str">
            <v>6721</v>
          </cell>
          <cell r="C933" t="str">
            <v>966</v>
          </cell>
          <cell r="D933" t="str">
            <v>Grp Fees Exp LVMH Inc</v>
          </cell>
          <cell r="F933">
            <v>8</v>
          </cell>
          <cell r="G933" t="str">
            <v>.6721.966</v>
          </cell>
          <cell r="H933">
            <v>444</v>
          </cell>
          <cell r="I933" t="str">
            <v>005</v>
          </cell>
        </row>
        <row r="934">
          <cell r="A934" t="str">
            <v>.6721.9668</v>
          </cell>
          <cell r="B934" t="str">
            <v>6721</v>
          </cell>
          <cell r="C934" t="str">
            <v>9668</v>
          </cell>
          <cell r="D934" t="str">
            <v>Grp Fees Exp LVMH Inc</v>
          </cell>
          <cell r="F934">
            <v>8</v>
          </cell>
          <cell r="G934" t="str">
            <v>.6721.9668</v>
          </cell>
          <cell r="H934">
            <v>444</v>
          </cell>
          <cell r="I934" t="str">
            <v>005</v>
          </cell>
        </row>
        <row r="935">
          <cell r="A935" t="str">
            <v>.6721.999</v>
          </cell>
          <cell r="B935" t="str">
            <v>6721</v>
          </cell>
          <cell r="C935" t="str">
            <v>999</v>
          </cell>
          <cell r="D935" t="str">
            <v>Grp Fees Exp DFS</v>
          </cell>
          <cell r="F935">
            <v>8</v>
          </cell>
          <cell r="G935" t="str">
            <v>.6721.999</v>
          </cell>
          <cell r="H935">
            <v>444</v>
          </cell>
          <cell r="I935" t="str">
            <v>005</v>
          </cell>
        </row>
        <row r="936">
          <cell r="A936" t="str">
            <v>.6721.9995</v>
          </cell>
          <cell r="B936" t="str">
            <v>6721</v>
          </cell>
          <cell r="C936" t="str">
            <v>9995</v>
          </cell>
          <cell r="D936" t="str">
            <v>Grp Fees Exp DFS</v>
          </cell>
          <cell r="F936">
            <v>8</v>
          </cell>
          <cell r="G936" t="str">
            <v>.6721.9995</v>
          </cell>
          <cell r="H936">
            <v>444</v>
          </cell>
          <cell r="I936" t="str">
            <v>005</v>
          </cell>
        </row>
        <row r="937">
          <cell r="A937" t="str">
            <v>.6722.028</v>
          </cell>
          <cell r="B937" t="str">
            <v>6722</v>
          </cell>
          <cell r="C937" t="str">
            <v>028</v>
          </cell>
          <cell r="D937" t="str">
            <v>Grp Fees Exp LVMH FGA</v>
          </cell>
          <cell r="F937">
            <v>8</v>
          </cell>
          <cell r="G937" t="str">
            <v>.6722.028</v>
          </cell>
          <cell r="H937">
            <v>444</v>
          </cell>
          <cell r="I937" t="str">
            <v>005</v>
          </cell>
        </row>
        <row r="938">
          <cell r="A938" t="str">
            <v>.6810.010</v>
          </cell>
          <cell r="B938" t="str">
            <v>6810</v>
          </cell>
          <cell r="C938" t="str">
            <v>010</v>
          </cell>
          <cell r="D938" t="str">
            <v>B/O Fee Inc eLuxury</v>
          </cell>
          <cell r="F938">
            <v>8</v>
          </cell>
          <cell r="G938" t="str">
            <v>.6810.010</v>
          </cell>
          <cell r="H938">
            <v>444</v>
          </cell>
          <cell r="I938" t="str">
            <v>005</v>
          </cell>
        </row>
        <row r="939">
          <cell r="A939" t="str">
            <v>.6810.014</v>
          </cell>
          <cell r="B939" t="str">
            <v>6810</v>
          </cell>
          <cell r="C939" t="str">
            <v>014</v>
          </cell>
          <cell r="D939" t="str">
            <v>B/O Fee Inc Studio 7</v>
          </cell>
          <cell r="F939">
            <v>8</v>
          </cell>
          <cell r="G939" t="str">
            <v>.6810.014</v>
          </cell>
          <cell r="H939">
            <v>444</v>
          </cell>
          <cell r="I939" t="str">
            <v>005</v>
          </cell>
        </row>
        <row r="940">
          <cell r="A940" t="str">
            <v>.6810.049</v>
          </cell>
          <cell r="B940" t="str">
            <v>6810</v>
          </cell>
          <cell r="C940" t="str">
            <v>049</v>
          </cell>
          <cell r="D940" t="str">
            <v>B/O Fee Inc LV Fin</v>
          </cell>
          <cell r="F940">
            <v>8</v>
          </cell>
          <cell r="G940" t="str">
            <v>.6810.049</v>
          </cell>
          <cell r="H940">
            <v>444</v>
          </cell>
          <cell r="I940" t="str">
            <v>005</v>
          </cell>
        </row>
        <row r="941">
          <cell r="A941" t="str">
            <v>.6810.107</v>
          </cell>
          <cell r="B941" t="str">
            <v>6810</v>
          </cell>
          <cell r="C941" t="str">
            <v>107</v>
          </cell>
          <cell r="D941" t="str">
            <v>B/O Fee Inc LV Canada</v>
          </cell>
          <cell r="F941">
            <v>8</v>
          </cell>
          <cell r="G941" t="str">
            <v>.6810.107</v>
          </cell>
          <cell r="H941">
            <v>444</v>
          </cell>
          <cell r="I941" t="str">
            <v>005</v>
          </cell>
        </row>
        <row r="942">
          <cell r="A942" t="str">
            <v>.6810.108</v>
          </cell>
          <cell r="B942" t="str">
            <v>6810</v>
          </cell>
          <cell r="C942" t="str">
            <v>108</v>
          </cell>
          <cell r="D942" t="str">
            <v>B/O Fee Inc LVNA</v>
          </cell>
          <cell r="F942">
            <v>8</v>
          </cell>
          <cell r="G942" t="str">
            <v>.6810.108</v>
          </cell>
          <cell r="H942">
            <v>444</v>
          </cell>
          <cell r="I942" t="str">
            <v>005</v>
          </cell>
        </row>
        <row r="943">
          <cell r="A943" t="str">
            <v>.6810.151</v>
          </cell>
          <cell r="B943" t="str">
            <v>6810</v>
          </cell>
          <cell r="C943" t="str">
            <v>151</v>
          </cell>
          <cell r="D943" t="str">
            <v>B/O Fee Inc Atl.Lugg</v>
          </cell>
          <cell r="F943">
            <v>8</v>
          </cell>
          <cell r="G943" t="str">
            <v>.6810.151</v>
          </cell>
          <cell r="H943">
            <v>444</v>
          </cell>
          <cell r="I943" t="str">
            <v>005</v>
          </cell>
        </row>
        <row r="944">
          <cell r="A944" t="str">
            <v>.6810.156</v>
          </cell>
          <cell r="B944" t="str">
            <v>6810</v>
          </cell>
          <cell r="C944" t="str">
            <v>156</v>
          </cell>
          <cell r="D944" t="str">
            <v>B/O Fee Inc SDL</v>
          </cell>
          <cell r="F944">
            <v>8</v>
          </cell>
          <cell r="G944" t="str">
            <v>.6810.156</v>
          </cell>
          <cell r="H944">
            <v>444</v>
          </cell>
          <cell r="I944" t="str">
            <v>005</v>
          </cell>
        </row>
        <row r="945">
          <cell r="A945" t="str">
            <v>.6810.196</v>
          </cell>
          <cell r="B945" t="str">
            <v>6810</v>
          </cell>
          <cell r="C945" t="str">
            <v>196</v>
          </cell>
          <cell r="D945" t="str">
            <v>B/O Fee Inc SDL</v>
          </cell>
          <cell r="F945">
            <v>8</v>
          </cell>
          <cell r="G945" t="str">
            <v>.6810.196</v>
          </cell>
          <cell r="H945">
            <v>444</v>
          </cell>
          <cell r="I945" t="str">
            <v>005</v>
          </cell>
        </row>
        <row r="946">
          <cell r="A946" t="str">
            <v>.6810.228</v>
          </cell>
          <cell r="B946" t="str">
            <v>6810</v>
          </cell>
          <cell r="C946" t="str">
            <v>228</v>
          </cell>
          <cell r="D946" t="str">
            <v>B/O Fee Inc Celine</v>
          </cell>
          <cell r="F946">
            <v>8</v>
          </cell>
          <cell r="G946" t="str">
            <v>.6810.228</v>
          </cell>
          <cell r="H946">
            <v>444</v>
          </cell>
          <cell r="I946" t="str">
            <v>005</v>
          </cell>
        </row>
        <row r="947">
          <cell r="A947" t="str">
            <v>.6810.342</v>
          </cell>
          <cell r="B947" t="str">
            <v>6810</v>
          </cell>
          <cell r="C947" t="str">
            <v>342</v>
          </cell>
          <cell r="D947" t="str">
            <v>B/O Fee Inc Serr Inc</v>
          </cell>
          <cell r="F947">
            <v>8</v>
          </cell>
          <cell r="G947" t="str">
            <v>.6810.342</v>
          </cell>
          <cell r="H947">
            <v>444</v>
          </cell>
          <cell r="I947" t="str">
            <v>005</v>
          </cell>
        </row>
        <row r="948">
          <cell r="A948" t="str">
            <v>.6810.452</v>
          </cell>
          <cell r="B948" t="str">
            <v>6810</v>
          </cell>
          <cell r="C948" t="str">
            <v>452</v>
          </cell>
          <cell r="D948" t="str">
            <v>B/O Fee Inc Kenzo NA</v>
          </cell>
          <cell r="F948">
            <v>8</v>
          </cell>
          <cell r="G948" t="str">
            <v>.6810.452</v>
          </cell>
          <cell r="H948">
            <v>444</v>
          </cell>
          <cell r="I948" t="str">
            <v>005</v>
          </cell>
        </row>
        <row r="949">
          <cell r="A949" t="str">
            <v>.6810.471</v>
          </cell>
          <cell r="B949" t="str">
            <v>6810</v>
          </cell>
          <cell r="C949" t="str">
            <v>471</v>
          </cell>
          <cell r="D949" t="str">
            <v>B/O Fee Inc C Lacroix</v>
          </cell>
          <cell r="F949">
            <v>8</v>
          </cell>
          <cell r="G949" t="str">
            <v>.6810.471</v>
          </cell>
          <cell r="H949">
            <v>444</v>
          </cell>
          <cell r="I949" t="str">
            <v>005</v>
          </cell>
        </row>
        <row r="950">
          <cell r="A950" t="str">
            <v>.6810.514</v>
          </cell>
          <cell r="B950" t="str">
            <v>6810</v>
          </cell>
          <cell r="C950" t="str">
            <v>514</v>
          </cell>
          <cell r="D950" t="str">
            <v>B/O Fee Inc Givchy Cout</v>
          </cell>
          <cell r="F950">
            <v>8</v>
          </cell>
          <cell r="G950" t="str">
            <v>.6810.514</v>
          </cell>
          <cell r="H950">
            <v>444</v>
          </cell>
          <cell r="I950" t="str">
            <v>005</v>
          </cell>
        </row>
        <row r="951">
          <cell r="A951" t="str">
            <v>.6810.653</v>
          </cell>
          <cell r="B951" t="str">
            <v>6810</v>
          </cell>
          <cell r="C951" t="str">
            <v>653</v>
          </cell>
          <cell r="D951" t="str">
            <v>B/O Fee Inc E Pucci Ltd</v>
          </cell>
          <cell r="F951">
            <v>8</v>
          </cell>
          <cell r="G951" t="str">
            <v>.6810.653</v>
          </cell>
          <cell r="H951">
            <v>444</v>
          </cell>
          <cell r="I951" t="str">
            <v>005</v>
          </cell>
        </row>
        <row r="952">
          <cell r="A952" t="str">
            <v>.6810.716</v>
          </cell>
          <cell r="B952" t="str">
            <v>6810</v>
          </cell>
          <cell r="C952" t="str">
            <v>716</v>
          </cell>
          <cell r="D952" t="str">
            <v>B/O Fee Inc Pink</v>
          </cell>
          <cell r="F952">
            <v>8</v>
          </cell>
          <cell r="G952" t="str">
            <v>.6810.716</v>
          </cell>
          <cell r="H952">
            <v>444</v>
          </cell>
          <cell r="I952" t="str">
            <v>005</v>
          </cell>
        </row>
        <row r="953">
          <cell r="A953" t="str">
            <v>.6810.750</v>
          </cell>
          <cell r="B953" t="str">
            <v>6810</v>
          </cell>
          <cell r="C953" t="str">
            <v>750</v>
          </cell>
          <cell r="D953" t="str">
            <v>B/O Fee Inc MJ Int'l</v>
          </cell>
          <cell r="F953">
            <v>8</v>
          </cell>
          <cell r="G953" t="str">
            <v>.6810.750</v>
          </cell>
          <cell r="H953">
            <v>444</v>
          </cell>
          <cell r="I953" t="str">
            <v>005</v>
          </cell>
        </row>
        <row r="954">
          <cell r="A954" t="str">
            <v>.6810.751</v>
          </cell>
          <cell r="B954" t="str">
            <v>6810</v>
          </cell>
          <cell r="C954" t="str">
            <v>751</v>
          </cell>
          <cell r="D954" t="str">
            <v>B/O Fee Inc MJ Inc.</v>
          </cell>
          <cell r="F954">
            <v>8</v>
          </cell>
          <cell r="G954" t="str">
            <v>.6810.751</v>
          </cell>
          <cell r="H954">
            <v>444</v>
          </cell>
          <cell r="I954" t="str">
            <v>005</v>
          </cell>
        </row>
        <row r="955">
          <cell r="A955" t="str">
            <v>.6810.752</v>
          </cell>
          <cell r="B955" t="str">
            <v>6810</v>
          </cell>
          <cell r="C955" t="str">
            <v>752</v>
          </cell>
          <cell r="D955" t="str">
            <v>B/O Fee Inc MJ Trade</v>
          </cell>
          <cell r="F955">
            <v>8</v>
          </cell>
          <cell r="G955" t="str">
            <v>.6810.752</v>
          </cell>
          <cell r="H955">
            <v>444</v>
          </cell>
          <cell r="I955" t="str">
            <v>005</v>
          </cell>
        </row>
        <row r="956">
          <cell r="A956" t="str">
            <v>.6810.818</v>
          </cell>
          <cell r="B956" t="str">
            <v>6810</v>
          </cell>
          <cell r="C956" t="str">
            <v>818</v>
          </cell>
          <cell r="D956" t="str">
            <v>B/O Fee Inc DKI</v>
          </cell>
          <cell r="F956">
            <v>8</v>
          </cell>
          <cell r="G956" t="str">
            <v>.6810.818</v>
          </cell>
          <cell r="H956">
            <v>444</v>
          </cell>
          <cell r="I956" t="str">
            <v>005</v>
          </cell>
        </row>
        <row r="957">
          <cell r="A957" t="str">
            <v>.6810.9349</v>
          </cell>
          <cell r="B957" t="str">
            <v>6810</v>
          </cell>
          <cell r="C957" t="str">
            <v>9349</v>
          </cell>
          <cell r="D957" t="str">
            <v>B/O Fee Inc LV Finan</v>
          </cell>
          <cell r="F957">
            <v>8</v>
          </cell>
          <cell r="G957" t="str">
            <v>.6810.9349</v>
          </cell>
          <cell r="H957">
            <v>444</v>
          </cell>
          <cell r="I957" t="str">
            <v>005</v>
          </cell>
        </row>
        <row r="958">
          <cell r="A958" t="str">
            <v>.6810.942</v>
          </cell>
          <cell r="B958" t="str">
            <v>6810</v>
          </cell>
          <cell r="C958" t="str">
            <v>942</v>
          </cell>
          <cell r="D958" t="str">
            <v>B/O Fee Inc Fendi</v>
          </cell>
          <cell r="F958">
            <v>8</v>
          </cell>
          <cell r="G958" t="str">
            <v>.6810.942</v>
          </cell>
          <cell r="H958">
            <v>444</v>
          </cell>
          <cell r="I958" t="str">
            <v>005</v>
          </cell>
        </row>
        <row r="959">
          <cell r="A959" t="str">
            <v>.6810.981</v>
          </cell>
          <cell r="B959" t="str">
            <v>6810</v>
          </cell>
          <cell r="C959" t="str">
            <v>981</v>
          </cell>
          <cell r="D959" t="str">
            <v>Grp Fee Inc eLuxury</v>
          </cell>
          <cell r="F959">
            <v>8</v>
          </cell>
          <cell r="G959" t="str">
            <v>.6810.981</v>
          </cell>
          <cell r="H959">
            <v>444</v>
          </cell>
          <cell r="I959" t="str">
            <v>005</v>
          </cell>
        </row>
        <row r="960">
          <cell r="A960" t="str">
            <v>.6810.999</v>
          </cell>
          <cell r="B960" t="str">
            <v>6810</v>
          </cell>
          <cell r="C960" t="str">
            <v>999</v>
          </cell>
          <cell r="D960" t="str">
            <v>Back Off Fee Sephora</v>
          </cell>
          <cell r="F960">
            <v>8</v>
          </cell>
          <cell r="G960" t="str">
            <v>.6810.999</v>
          </cell>
          <cell r="H960">
            <v>444</v>
          </cell>
          <cell r="I960" t="str">
            <v>005</v>
          </cell>
        </row>
        <row r="961">
          <cell r="A961" t="str">
            <v>.6810.9996</v>
          </cell>
          <cell r="B961" t="str">
            <v>6810</v>
          </cell>
          <cell r="C961" t="str">
            <v>9996</v>
          </cell>
          <cell r="D961" t="str">
            <v>Back Off Fee Sephora.com</v>
          </cell>
          <cell r="F961">
            <v>7</v>
          </cell>
          <cell r="G961" t="str">
            <v>.6810.9996</v>
          </cell>
          <cell r="H961">
            <v>444</v>
          </cell>
          <cell r="I961" t="str">
            <v>005</v>
          </cell>
        </row>
        <row r="962">
          <cell r="A962" t="str">
            <v>.6821.014</v>
          </cell>
          <cell r="B962" t="str">
            <v>6821</v>
          </cell>
          <cell r="C962" t="str">
            <v>014</v>
          </cell>
          <cell r="D962" t="str">
            <v>Grp Fee Inc Studio 7</v>
          </cell>
          <cell r="F962">
            <v>8</v>
          </cell>
          <cell r="G962" t="str">
            <v>.6821.014</v>
          </cell>
          <cell r="H962">
            <v>444</v>
          </cell>
          <cell r="I962" t="str">
            <v>005</v>
          </cell>
        </row>
        <row r="963">
          <cell r="A963" t="str">
            <v>.6821.049</v>
          </cell>
          <cell r="B963" t="str">
            <v>6821</v>
          </cell>
          <cell r="C963" t="str">
            <v>049</v>
          </cell>
          <cell r="D963" t="str">
            <v>Grp Fee Inc LV Fin</v>
          </cell>
          <cell r="F963">
            <v>8</v>
          </cell>
          <cell r="G963" t="str">
            <v>.6821.049</v>
          </cell>
          <cell r="H963">
            <v>444</v>
          </cell>
          <cell r="I963" t="str">
            <v>005</v>
          </cell>
        </row>
        <row r="964">
          <cell r="A964" t="str">
            <v>.6821.103</v>
          </cell>
          <cell r="B964" t="str">
            <v>6821</v>
          </cell>
          <cell r="C964" t="str">
            <v>103</v>
          </cell>
          <cell r="D964" t="str">
            <v>Grp Fee Inc LV St. Ba</v>
          </cell>
          <cell r="F964">
            <v>8</v>
          </cell>
          <cell r="G964" t="str">
            <v>.6821.103</v>
          </cell>
          <cell r="H964">
            <v>444</v>
          </cell>
          <cell r="I964" t="str">
            <v>005</v>
          </cell>
        </row>
        <row r="965">
          <cell r="A965" t="str">
            <v>.6821.107</v>
          </cell>
          <cell r="B965" t="str">
            <v>6821</v>
          </cell>
          <cell r="C965" t="str">
            <v>107</v>
          </cell>
          <cell r="D965" t="str">
            <v>Grp Fee Inc LV Canada</v>
          </cell>
          <cell r="F965">
            <v>8</v>
          </cell>
          <cell r="G965" t="str">
            <v>.6821.107</v>
          </cell>
          <cell r="H965">
            <v>444</v>
          </cell>
          <cell r="I965" t="str">
            <v>005</v>
          </cell>
        </row>
        <row r="966">
          <cell r="A966" t="str">
            <v>.6821.108</v>
          </cell>
          <cell r="B966" t="str">
            <v>6821</v>
          </cell>
          <cell r="C966" t="str">
            <v>108</v>
          </cell>
          <cell r="D966" t="str">
            <v>Grp Fee Inc LVNA</v>
          </cell>
          <cell r="F966">
            <v>8</v>
          </cell>
          <cell r="G966" t="str">
            <v>.6821.108</v>
          </cell>
          <cell r="H966">
            <v>444</v>
          </cell>
          <cell r="I966" t="str">
            <v>005</v>
          </cell>
        </row>
        <row r="967">
          <cell r="A967" t="str">
            <v>.6821.151</v>
          </cell>
          <cell r="B967" t="str">
            <v>6821</v>
          </cell>
          <cell r="C967" t="str">
            <v>151</v>
          </cell>
          <cell r="D967" t="str">
            <v>Grp Fee Inc Atl.Lugg</v>
          </cell>
          <cell r="F967">
            <v>8</v>
          </cell>
          <cell r="G967" t="str">
            <v>.6821.151</v>
          </cell>
          <cell r="H967">
            <v>444</v>
          </cell>
          <cell r="I967" t="str">
            <v>005</v>
          </cell>
        </row>
        <row r="968">
          <cell r="A968" t="str">
            <v>.6821.156</v>
          </cell>
          <cell r="B968" t="str">
            <v>6821</v>
          </cell>
          <cell r="C968" t="str">
            <v>156</v>
          </cell>
          <cell r="D968" t="str">
            <v>Grp Fee Inc SDL</v>
          </cell>
          <cell r="F968">
            <v>8</v>
          </cell>
          <cell r="G968" t="str">
            <v>.6821.156</v>
          </cell>
          <cell r="H968">
            <v>444</v>
          </cell>
          <cell r="I968" t="str">
            <v>005</v>
          </cell>
        </row>
        <row r="969">
          <cell r="A969" t="str">
            <v>.6821.196</v>
          </cell>
          <cell r="B969" t="str">
            <v>6821</v>
          </cell>
          <cell r="C969" t="str">
            <v>196</v>
          </cell>
          <cell r="D969" t="str">
            <v>Grp Fee Inc LV Mult.</v>
          </cell>
          <cell r="F969">
            <v>8</v>
          </cell>
          <cell r="G969" t="str">
            <v>.6821.196</v>
          </cell>
          <cell r="H969">
            <v>444</v>
          </cell>
          <cell r="I969" t="str">
            <v>005</v>
          </cell>
        </row>
        <row r="970">
          <cell r="A970" t="str">
            <v>.6821.228</v>
          </cell>
          <cell r="B970" t="str">
            <v>6821</v>
          </cell>
          <cell r="C970" t="str">
            <v>228</v>
          </cell>
          <cell r="D970" t="str">
            <v>Grp Fee Inc Celine Inc</v>
          </cell>
          <cell r="F970">
            <v>8</v>
          </cell>
          <cell r="G970" t="str">
            <v>.6821.228</v>
          </cell>
          <cell r="H970">
            <v>444</v>
          </cell>
          <cell r="I970" t="str">
            <v>005</v>
          </cell>
        </row>
        <row r="971">
          <cell r="A971" t="str">
            <v>.6821.342</v>
          </cell>
          <cell r="B971" t="str">
            <v>6821</v>
          </cell>
          <cell r="C971" t="str">
            <v>342</v>
          </cell>
          <cell r="D971" t="str">
            <v>Grp Fee Inc Serr. Inc</v>
          </cell>
          <cell r="F971">
            <v>8</v>
          </cell>
          <cell r="G971" t="str">
            <v>.6821.342</v>
          </cell>
          <cell r="H971">
            <v>444</v>
          </cell>
          <cell r="I971" t="str">
            <v>005</v>
          </cell>
        </row>
        <row r="972">
          <cell r="A972" t="str">
            <v>.6821.452</v>
          </cell>
          <cell r="B972" t="str">
            <v>6821</v>
          </cell>
          <cell r="C972" t="str">
            <v>452</v>
          </cell>
          <cell r="D972" t="str">
            <v>Grp Fee Inc Kenzo NA</v>
          </cell>
          <cell r="F972">
            <v>8</v>
          </cell>
          <cell r="G972" t="str">
            <v>.6821.452</v>
          </cell>
          <cell r="H972">
            <v>444</v>
          </cell>
          <cell r="I972" t="str">
            <v>005</v>
          </cell>
        </row>
        <row r="973">
          <cell r="A973" t="str">
            <v>.6821.471</v>
          </cell>
          <cell r="B973" t="str">
            <v>6821</v>
          </cell>
          <cell r="C973" t="str">
            <v>471</v>
          </cell>
          <cell r="D973" t="str">
            <v>Grp Fee Inc Clacroix US</v>
          </cell>
          <cell r="F973">
            <v>8</v>
          </cell>
          <cell r="G973" t="str">
            <v>.6821.471</v>
          </cell>
          <cell r="H973">
            <v>444</v>
          </cell>
          <cell r="I973" t="str">
            <v>005</v>
          </cell>
        </row>
        <row r="974">
          <cell r="A974" t="str">
            <v>.6821.514</v>
          </cell>
          <cell r="B974" t="str">
            <v>6821</v>
          </cell>
          <cell r="C974" t="str">
            <v>514</v>
          </cell>
          <cell r="D974" t="str">
            <v>Grp Fee Inc Givchy Cout</v>
          </cell>
          <cell r="F974">
            <v>8</v>
          </cell>
          <cell r="G974" t="str">
            <v>.6821.514</v>
          </cell>
          <cell r="H974">
            <v>444</v>
          </cell>
          <cell r="I974" t="str">
            <v>005</v>
          </cell>
        </row>
        <row r="975">
          <cell r="A975" t="str">
            <v>.6821.653</v>
          </cell>
          <cell r="B975" t="str">
            <v>6821</v>
          </cell>
          <cell r="C975" t="str">
            <v>653</v>
          </cell>
          <cell r="D975" t="str">
            <v>Grp Fee Inc E Pucci Ltd</v>
          </cell>
          <cell r="F975">
            <v>8</v>
          </cell>
          <cell r="G975" t="str">
            <v>.6821.653</v>
          </cell>
          <cell r="H975">
            <v>444</v>
          </cell>
          <cell r="I975" t="str">
            <v>005</v>
          </cell>
        </row>
        <row r="976">
          <cell r="A976" t="str">
            <v>.6821.750</v>
          </cell>
          <cell r="B976" t="str">
            <v>6821</v>
          </cell>
          <cell r="C976" t="str">
            <v>750</v>
          </cell>
          <cell r="D976" t="str">
            <v>Grp Fee Inc MJ Int'l</v>
          </cell>
          <cell r="F976">
            <v>8</v>
          </cell>
          <cell r="G976" t="str">
            <v>.6821.750</v>
          </cell>
          <cell r="H976">
            <v>444</v>
          </cell>
          <cell r="I976" t="str">
            <v>005</v>
          </cell>
        </row>
        <row r="977">
          <cell r="A977" t="str">
            <v>.6821.751</v>
          </cell>
          <cell r="B977" t="str">
            <v>6821</v>
          </cell>
          <cell r="C977" t="str">
            <v>751</v>
          </cell>
          <cell r="D977" t="str">
            <v>Grp Fee Inc MJ Inc.</v>
          </cell>
          <cell r="F977">
            <v>8</v>
          </cell>
          <cell r="G977" t="str">
            <v>.6821.751</v>
          </cell>
          <cell r="H977">
            <v>444</v>
          </cell>
          <cell r="I977" t="str">
            <v>005</v>
          </cell>
        </row>
        <row r="978">
          <cell r="A978" t="str">
            <v>.6821.752</v>
          </cell>
          <cell r="B978" t="str">
            <v>6821</v>
          </cell>
          <cell r="C978" t="str">
            <v>752</v>
          </cell>
          <cell r="D978" t="str">
            <v>Grp Fee Inc MJ Trade</v>
          </cell>
          <cell r="F978">
            <v>8</v>
          </cell>
          <cell r="G978" t="str">
            <v>.6821.752</v>
          </cell>
          <cell r="H978">
            <v>444</v>
          </cell>
          <cell r="I978" t="str">
            <v>005</v>
          </cell>
        </row>
        <row r="979">
          <cell r="A979" t="str">
            <v>.6821.934</v>
          </cell>
          <cell r="B979" t="str">
            <v>6821</v>
          </cell>
          <cell r="C979" t="str">
            <v>934</v>
          </cell>
          <cell r="D979" t="str">
            <v>Grp Fee inc LV Finance</v>
          </cell>
          <cell r="F979">
            <v>8</v>
          </cell>
          <cell r="G979" t="str">
            <v>.6821.934</v>
          </cell>
          <cell r="H979">
            <v>444</v>
          </cell>
          <cell r="I979" t="str">
            <v>005</v>
          </cell>
        </row>
        <row r="980">
          <cell r="A980" t="str">
            <v>.6821.9349</v>
          </cell>
          <cell r="B980" t="str">
            <v>6821</v>
          </cell>
          <cell r="C980" t="str">
            <v>9349</v>
          </cell>
          <cell r="D980" t="str">
            <v>Grp Fee inc LV Finance</v>
          </cell>
          <cell r="F980">
            <v>8</v>
          </cell>
          <cell r="G980" t="str">
            <v>.6821.9349</v>
          </cell>
          <cell r="H980">
            <v>444</v>
          </cell>
          <cell r="I980" t="str">
            <v>005</v>
          </cell>
        </row>
        <row r="981">
          <cell r="A981" t="str">
            <v>.6821.9810</v>
          </cell>
          <cell r="B981" t="str">
            <v>6821</v>
          </cell>
          <cell r="C981" t="str">
            <v>9810</v>
          </cell>
          <cell r="D981" t="str">
            <v>Grp Fee Inc eLuxury</v>
          </cell>
          <cell r="F981">
            <v>8</v>
          </cell>
          <cell r="G981" t="str">
            <v>.6821.9810</v>
          </cell>
          <cell r="H981">
            <v>444</v>
          </cell>
          <cell r="I981" t="str">
            <v>005</v>
          </cell>
        </row>
        <row r="982">
          <cell r="A982" t="str">
            <v>.6822.028</v>
          </cell>
          <cell r="B982" t="str">
            <v>6822</v>
          </cell>
          <cell r="C982" t="str">
            <v>028</v>
          </cell>
          <cell r="D982" t="str">
            <v>Grp Fee Inc LVMH FGA</v>
          </cell>
          <cell r="F982">
            <v>8</v>
          </cell>
          <cell r="G982" t="str">
            <v>.6822.028</v>
          </cell>
          <cell r="H982">
            <v>444</v>
          </cell>
          <cell r="I982" t="str">
            <v>005</v>
          </cell>
        </row>
        <row r="983">
          <cell r="A983" t="str">
            <v>.6440.010</v>
          </cell>
          <cell r="B983" t="str">
            <v>6440</v>
          </cell>
          <cell r="C983" t="str">
            <v>010</v>
          </cell>
          <cell r="D983" t="str">
            <v>Events Production Mgmt.</v>
          </cell>
          <cell r="F983">
            <v>7</v>
          </cell>
          <cell r="G983" t="str">
            <v>.6440.010</v>
          </cell>
          <cell r="H983">
            <v>444</v>
          </cell>
          <cell r="I983" t="str">
            <v>007</v>
          </cell>
        </row>
        <row r="984">
          <cell r="A984" t="str">
            <v>.6440.020</v>
          </cell>
          <cell r="B984" t="str">
            <v>6440</v>
          </cell>
          <cell r="C984" t="str">
            <v>020</v>
          </cell>
          <cell r="D984" t="str">
            <v>Events Creative Design</v>
          </cell>
          <cell r="F984">
            <v>7</v>
          </cell>
          <cell r="G984" t="str">
            <v>.6440.020</v>
          </cell>
          <cell r="H984">
            <v>444</v>
          </cell>
          <cell r="I984" t="str">
            <v>007</v>
          </cell>
        </row>
        <row r="985">
          <cell r="A985" t="str">
            <v>.6440.030</v>
          </cell>
          <cell r="B985" t="str">
            <v>6440</v>
          </cell>
          <cell r="C985" t="str">
            <v>030</v>
          </cell>
          <cell r="D985" t="str">
            <v>Events Scenic Constr.</v>
          </cell>
          <cell r="F985">
            <v>7</v>
          </cell>
          <cell r="G985" t="str">
            <v>.6440.030</v>
          </cell>
          <cell r="H985">
            <v>444</v>
          </cell>
          <cell r="I985" t="str">
            <v>007</v>
          </cell>
        </row>
        <row r="986">
          <cell r="A986" t="str">
            <v>.6440.040</v>
          </cell>
          <cell r="B986" t="str">
            <v>6440</v>
          </cell>
          <cell r="C986" t="str">
            <v>040</v>
          </cell>
          <cell r="D986" t="str">
            <v>Event Logistics</v>
          </cell>
          <cell r="F986">
            <v>7</v>
          </cell>
          <cell r="G986" t="str">
            <v>.6440.040</v>
          </cell>
          <cell r="H986">
            <v>444</v>
          </cell>
          <cell r="I986" t="str">
            <v>007</v>
          </cell>
        </row>
        <row r="987">
          <cell r="A987" t="str">
            <v>.6440.050</v>
          </cell>
          <cell r="B987" t="str">
            <v>6440</v>
          </cell>
          <cell r="C987" t="str">
            <v>050</v>
          </cell>
          <cell r="D987" t="str">
            <v>Events  Equipment Pkg.</v>
          </cell>
          <cell r="F987">
            <v>7</v>
          </cell>
          <cell r="G987" t="str">
            <v>.6440.050</v>
          </cell>
          <cell r="H987">
            <v>444</v>
          </cell>
          <cell r="I987" t="str">
            <v>007</v>
          </cell>
        </row>
        <row r="988">
          <cell r="A988" t="str">
            <v>.6440.060</v>
          </cell>
          <cell r="B988" t="str">
            <v>6440</v>
          </cell>
          <cell r="C988" t="str">
            <v>060</v>
          </cell>
          <cell r="D988" t="str">
            <v>Events Site Management</v>
          </cell>
          <cell r="F988">
            <v>7</v>
          </cell>
          <cell r="G988" t="str">
            <v>.6440.060</v>
          </cell>
          <cell r="H988">
            <v>444</v>
          </cell>
          <cell r="I988" t="str">
            <v>007</v>
          </cell>
        </row>
        <row r="989">
          <cell r="A989" t="str">
            <v>.6440.070</v>
          </cell>
          <cell r="B989" t="str">
            <v>6440</v>
          </cell>
          <cell r="C989" t="str">
            <v>070</v>
          </cell>
          <cell r="D989" t="str">
            <v>Events Labor</v>
          </cell>
          <cell r="F989">
            <v>7</v>
          </cell>
          <cell r="G989" t="str">
            <v>.6440.070</v>
          </cell>
          <cell r="H989">
            <v>444</v>
          </cell>
          <cell r="I989" t="str">
            <v>007</v>
          </cell>
        </row>
        <row r="990">
          <cell r="A990" t="str">
            <v>.6440.080</v>
          </cell>
          <cell r="B990" t="str">
            <v>6440</v>
          </cell>
          <cell r="C990" t="str">
            <v>080</v>
          </cell>
          <cell r="D990" t="str">
            <v>Events Housing</v>
          </cell>
          <cell r="F990">
            <v>7</v>
          </cell>
          <cell r="G990" t="str">
            <v>.6440.080</v>
          </cell>
          <cell r="H990">
            <v>444</v>
          </cell>
          <cell r="I990" t="str">
            <v>007</v>
          </cell>
        </row>
        <row r="991">
          <cell r="A991" t="str">
            <v>.6440.090</v>
          </cell>
          <cell r="B991" t="str">
            <v>6440</v>
          </cell>
          <cell r="C991" t="str">
            <v>090</v>
          </cell>
          <cell r="D991" t="str">
            <v>Events Transportation</v>
          </cell>
          <cell r="F991">
            <v>7</v>
          </cell>
          <cell r="G991" t="str">
            <v>.6440.090</v>
          </cell>
          <cell r="H991">
            <v>444</v>
          </cell>
          <cell r="I991" t="str">
            <v>007</v>
          </cell>
        </row>
        <row r="992">
          <cell r="A992" t="str">
            <v>.6440.100</v>
          </cell>
          <cell r="B992" t="str">
            <v>6440</v>
          </cell>
          <cell r="C992" t="str">
            <v>100</v>
          </cell>
          <cell r="D992" t="str">
            <v>Events Gifts</v>
          </cell>
          <cell r="F992">
            <v>7</v>
          </cell>
          <cell r="G992" t="str">
            <v>.6440.100</v>
          </cell>
          <cell r="H992">
            <v>444</v>
          </cell>
          <cell r="I992" t="str">
            <v>007</v>
          </cell>
        </row>
        <row r="993">
          <cell r="A993" t="str">
            <v>.6440.110</v>
          </cell>
          <cell r="B993" t="str">
            <v>6440</v>
          </cell>
          <cell r="C993" t="str">
            <v>110</v>
          </cell>
          <cell r="D993" t="str">
            <v>Events Trophies</v>
          </cell>
          <cell r="F993">
            <v>7</v>
          </cell>
          <cell r="G993" t="str">
            <v>.6440.110</v>
          </cell>
          <cell r="H993">
            <v>444</v>
          </cell>
          <cell r="I993" t="str">
            <v>007</v>
          </cell>
        </row>
        <row r="994">
          <cell r="A994" t="str">
            <v>.6440.120</v>
          </cell>
          <cell r="B994" t="str">
            <v>6440</v>
          </cell>
          <cell r="C994" t="str">
            <v>120</v>
          </cell>
          <cell r="D994" t="str">
            <v>Events Security</v>
          </cell>
          <cell r="F994">
            <v>7</v>
          </cell>
          <cell r="G994" t="str">
            <v>.6440.120</v>
          </cell>
          <cell r="H994">
            <v>444</v>
          </cell>
          <cell r="I994" t="str">
            <v>007</v>
          </cell>
        </row>
        <row r="995">
          <cell r="A995" t="str">
            <v>.6440.130</v>
          </cell>
          <cell r="B995" t="str">
            <v>6440</v>
          </cell>
          <cell r="C995" t="str">
            <v>130</v>
          </cell>
          <cell r="D995" t="str">
            <v>Events Printing</v>
          </cell>
          <cell r="F995">
            <v>7</v>
          </cell>
          <cell r="G995" t="str">
            <v>.6440.130</v>
          </cell>
          <cell r="H995">
            <v>444</v>
          </cell>
          <cell r="I995" t="str">
            <v>007</v>
          </cell>
        </row>
        <row r="996">
          <cell r="A996" t="str">
            <v>.6440.140</v>
          </cell>
          <cell r="B996" t="str">
            <v>6440</v>
          </cell>
          <cell r="C996" t="str">
            <v>140</v>
          </cell>
          <cell r="D996" t="str">
            <v>Events Uniforms</v>
          </cell>
          <cell r="F996">
            <v>7</v>
          </cell>
          <cell r="G996" t="str">
            <v>.6440.140</v>
          </cell>
          <cell r="H996">
            <v>444</v>
          </cell>
          <cell r="I996" t="str">
            <v>007</v>
          </cell>
        </row>
        <row r="997">
          <cell r="A997" t="str">
            <v>.6440.150</v>
          </cell>
          <cell r="B997" t="str">
            <v>6440</v>
          </cell>
          <cell r="C997" t="str">
            <v>150</v>
          </cell>
          <cell r="D997" t="str">
            <v>Events Merchandise</v>
          </cell>
          <cell r="F997">
            <v>7</v>
          </cell>
          <cell r="G997" t="str">
            <v>.6440.150</v>
          </cell>
          <cell r="H997">
            <v>444</v>
          </cell>
          <cell r="I997" t="str">
            <v>007</v>
          </cell>
        </row>
        <row r="998">
          <cell r="A998" t="str">
            <v>.6440.160</v>
          </cell>
          <cell r="B998" t="str">
            <v>6440</v>
          </cell>
          <cell r="C998" t="str">
            <v>160</v>
          </cell>
          <cell r="D998" t="str">
            <v>Events Video/Photo</v>
          </cell>
          <cell r="F998">
            <v>7</v>
          </cell>
          <cell r="G998" t="str">
            <v>.6440.160</v>
          </cell>
          <cell r="H998">
            <v>444</v>
          </cell>
          <cell r="I998" t="str">
            <v>007</v>
          </cell>
        </row>
        <row r="999">
          <cell r="A999" t="str">
            <v>.6440.170</v>
          </cell>
          <cell r="B999" t="str">
            <v>6440</v>
          </cell>
          <cell r="C999" t="str">
            <v>170</v>
          </cell>
          <cell r="D999" t="str">
            <v>Events Entertainment</v>
          </cell>
          <cell r="F999">
            <v>7</v>
          </cell>
          <cell r="G999" t="str">
            <v>.6440.170</v>
          </cell>
          <cell r="H999">
            <v>444</v>
          </cell>
          <cell r="I999" t="str">
            <v>007</v>
          </cell>
        </row>
        <row r="1000">
          <cell r="A1000" t="str">
            <v>.6440.180</v>
          </cell>
          <cell r="B1000" t="str">
            <v>6440</v>
          </cell>
          <cell r="C1000" t="str">
            <v>180</v>
          </cell>
          <cell r="D1000" t="str">
            <v>Events Celebrity/Char.</v>
          </cell>
          <cell r="F1000">
            <v>7</v>
          </cell>
          <cell r="G1000" t="str">
            <v>.6440.180</v>
          </cell>
          <cell r="H1000">
            <v>444</v>
          </cell>
          <cell r="I1000" t="str">
            <v>007</v>
          </cell>
        </row>
        <row r="1001">
          <cell r="A1001" t="str">
            <v>.6440.190</v>
          </cell>
          <cell r="B1001" t="str">
            <v>6440</v>
          </cell>
          <cell r="C1001" t="str">
            <v>190</v>
          </cell>
          <cell r="D1001" t="str">
            <v>Events Income</v>
          </cell>
          <cell r="F1001">
            <v>7</v>
          </cell>
          <cell r="G1001" t="str">
            <v>.6440.190</v>
          </cell>
          <cell r="H1001">
            <v>444</v>
          </cell>
          <cell r="I1001" t="str">
            <v>007</v>
          </cell>
        </row>
        <row r="1002">
          <cell r="A1002" t="str">
            <v>.6440.200</v>
          </cell>
          <cell r="B1002" t="str">
            <v>6440</v>
          </cell>
          <cell r="C1002" t="str">
            <v>200</v>
          </cell>
          <cell r="D1002" t="str">
            <v>Events Press Conference</v>
          </cell>
          <cell r="F1002">
            <v>7</v>
          </cell>
          <cell r="G1002" t="str">
            <v>.6440.200</v>
          </cell>
          <cell r="H1002">
            <v>444</v>
          </cell>
          <cell r="I1002" t="str">
            <v>007</v>
          </cell>
        </row>
        <row r="1003">
          <cell r="A1003" t="str">
            <v>.6440.210</v>
          </cell>
          <cell r="B1003" t="str">
            <v>6440</v>
          </cell>
          <cell r="C1003" t="str">
            <v>210</v>
          </cell>
          <cell r="D1003" t="str">
            <v>Events Rental Space</v>
          </cell>
          <cell r="F1003">
            <v>7</v>
          </cell>
          <cell r="G1003" t="str">
            <v>.6440.210</v>
          </cell>
          <cell r="H1003">
            <v>444</v>
          </cell>
          <cell r="I1003" t="str">
            <v>007</v>
          </cell>
        </row>
        <row r="1004">
          <cell r="A1004" t="str">
            <v>.6440.220</v>
          </cell>
          <cell r="B1004" t="str">
            <v>6440</v>
          </cell>
          <cell r="C1004" t="str">
            <v>220</v>
          </cell>
          <cell r="D1004" t="str">
            <v>Events Storage</v>
          </cell>
          <cell r="F1004">
            <v>7</v>
          </cell>
          <cell r="G1004" t="str">
            <v>.6440.220</v>
          </cell>
          <cell r="H1004">
            <v>444</v>
          </cell>
          <cell r="I1004" t="str">
            <v>007</v>
          </cell>
        </row>
        <row r="1005">
          <cell r="A1005" t="str">
            <v>.6440.230</v>
          </cell>
          <cell r="B1005" t="str">
            <v>6440</v>
          </cell>
          <cell r="C1005" t="str">
            <v>230</v>
          </cell>
          <cell r="D1005" t="str">
            <v>Events Lighting</v>
          </cell>
          <cell r="F1005">
            <v>7</v>
          </cell>
          <cell r="G1005" t="str">
            <v>.6440.230</v>
          </cell>
          <cell r="H1005">
            <v>444</v>
          </cell>
          <cell r="I1005" t="str">
            <v>007</v>
          </cell>
        </row>
        <row r="1006">
          <cell r="A1006" t="str">
            <v>.6440.240</v>
          </cell>
          <cell r="B1006" t="str">
            <v>6440</v>
          </cell>
          <cell r="C1006" t="str">
            <v>240</v>
          </cell>
          <cell r="D1006" t="str">
            <v>Events Catering</v>
          </cell>
          <cell r="F1006">
            <v>7</v>
          </cell>
          <cell r="G1006" t="str">
            <v>.6440.240</v>
          </cell>
          <cell r="H1006">
            <v>444</v>
          </cell>
          <cell r="I1006" t="str">
            <v>007</v>
          </cell>
        </row>
        <row r="1007">
          <cell r="A1007" t="str">
            <v>.6440.250</v>
          </cell>
          <cell r="B1007" t="str">
            <v>6440</v>
          </cell>
          <cell r="C1007" t="str">
            <v>250</v>
          </cell>
          <cell r="D1007" t="str">
            <v>Events Decor</v>
          </cell>
          <cell r="F1007">
            <v>7</v>
          </cell>
          <cell r="G1007" t="str">
            <v>.6440.250</v>
          </cell>
          <cell r="H1007">
            <v>444</v>
          </cell>
          <cell r="I1007" t="str">
            <v>007</v>
          </cell>
        </row>
        <row r="1008">
          <cell r="A1008" t="str">
            <v>.6440.260</v>
          </cell>
          <cell r="B1008" t="str">
            <v>6440</v>
          </cell>
          <cell r="C1008" t="str">
            <v>260</v>
          </cell>
          <cell r="D1008" t="str">
            <v>Events Flora</v>
          </cell>
          <cell r="F1008">
            <v>7</v>
          </cell>
          <cell r="G1008" t="str">
            <v>.6440.260</v>
          </cell>
          <cell r="H1008">
            <v>444</v>
          </cell>
          <cell r="I1008" t="str">
            <v>007</v>
          </cell>
        </row>
        <row r="1009">
          <cell r="A1009" t="str">
            <v>.6440.270</v>
          </cell>
          <cell r="B1009" t="str">
            <v>6440</v>
          </cell>
          <cell r="C1009" t="str">
            <v>270</v>
          </cell>
          <cell r="D1009" t="str">
            <v>Events Audio/Visual</v>
          </cell>
          <cell r="F1009">
            <v>7</v>
          </cell>
          <cell r="G1009" t="str">
            <v>.6440.270</v>
          </cell>
          <cell r="H1009">
            <v>444</v>
          </cell>
          <cell r="I1009" t="str">
            <v>007</v>
          </cell>
        </row>
        <row r="1010">
          <cell r="A1010" t="str">
            <v>.6440.280</v>
          </cell>
          <cell r="B1010" t="str">
            <v>6440</v>
          </cell>
          <cell r="C1010" t="str">
            <v>280</v>
          </cell>
          <cell r="D1010" t="str">
            <v>Events Permits</v>
          </cell>
          <cell r="F1010">
            <v>7</v>
          </cell>
          <cell r="G1010" t="str">
            <v>.6440.280</v>
          </cell>
          <cell r="H1010">
            <v>444</v>
          </cell>
          <cell r="I1010" t="str">
            <v>007</v>
          </cell>
        </row>
        <row r="1011">
          <cell r="A1011" t="str">
            <v>.6440.290</v>
          </cell>
          <cell r="B1011" t="str">
            <v>6440</v>
          </cell>
          <cell r="C1011" t="str">
            <v>290</v>
          </cell>
          <cell r="D1011" t="str">
            <v>Events Other Expense</v>
          </cell>
          <cell r="F1011">
            <v>7</v>
          </cell>
          <cell r="G1011" t="str">
            <v>.6440.290</v>
          </cell>
          <cell r="H1011">
            <v>444</v>
          </cell>
          <cell r="I1011" t="str">
            <v>007</v>
          </cell>
        </row>
        <row r="1012">
          <cell r="A1012" t="str">
            <v>.6540.011</v>
          </cell>
          <cell r="B1012" t="str">
            <v>6540</v>
          </cell>
          <cell r="C1012" t="str">
            <v>011</v>
          </cell>
          <cell r="D1012" t="str">
            <v>Paris Training Mtrl</v>
          </cell>
          <cell r="F1012">
            <v>7</v>
          </cell>
          <cell r="G1012" t="str">
            <v>.6540.011</v>
          </cell>
          <cell r="H1012">
            <v>444</v>
          </cell>
          <cell r="I1012" t="str">
            <v>007</v>
          </cell>
        </row>
        <row r="1013">
          <cell r="A1013" t="str">
            <v>.6540.160</v>
          </cell>
          <cell r="B1013" t="str">
            <v>6540</v>
          </cell>
          <cell r="C1013" t="str">
            <v>160</v>
          </cell>
          <cell r="D1013" t="str">
            <v>Gifts</v>
          </cell>
          <cell r="E1013" t="str">
            <v>L</v>
          </cell>
          <cell r="F1013">
            <v>7</v>
          </cell>
          <cell r="G1013" t="str">
            <v>.6540.160</v>
          </cell>
          <cell r="H1013">
            <v>444</v>
          </cell>
          <cell r="I1013" t="str">
            <v>007</v>
          </cell>
        </row>
        <row r="1014">
          <cell r="A1014" t="str">
            <v>.6540.190</v>
          </cell>
          <cell r="B1014" t="str">
            <v>6540</v>
          </cell>
          <cell r="C1014" t="str">
            <v>190</v>
          </cell>
          <cell r="D1014" t="str">
            <v>Consultant Fee</v>
          </cell>
          <cell r="G1014" t="str">
            <v>.6540.190</v>
          </cell>
          <cell r="H1014">
            <v>444</v>
          </cell>
          <cell r="I1014" t="str">
            <v>003</v>
          </cell>
        </row>
        <row r="1015">
          <cell r="A1015" t="str">
            <v>.6312.020</v>
          </cell>
          <cell r="B1015" t="str">
            <v>6312</v>
          </cell>
          <cell r="C1015" t="str">
            <v>020</v>
          </cell>
          <cell r="D1015" t="str">
            <v>Meals</v>
          </cell>
          <cell r="E1015" t="str">
            <v>L</v>
          </cell>
          <cell r="F1015">
            <v>8</v>
          </cell>
          <cell r="G1015" t="str">
            <v>.6312.020</v>
          </cell>
          <cell r="H1015">
            <v>444</v>
          </cell>
          <cell r="I1015" t="str">
            <v>010</v>
          </cell>
        </row>
        <row r="1016">
          <cell r="A1016" t="str">
            <v>.6312.030</v>
          </cell>
          <cell r="B1016" t="str">
            <v>6312</v>
          </cell>
          <cell r="C1016" t="str">
            <v>030</v>
          </cell>
          <cell r="D1016" t="str">
            <v>T&amp;E Rebilling</v>
          </cell>
          <cell r="E1016" t="str">
            <v>L</v>
          </cell>
          <cell r="F1016">
            <v>8</v>
          </cell>
          <cell r="G1016" t="str">
            <v>.6312.030</v>
          </cell>
          <cell r="H1016">
            <v>444</v>
          </cell>
          <cell r="I1016" t="str">
            <v>010</v>
          </cell>
        </row>
        <row r="1017">
          <cell r="A1017" t="str">
            <v>.6312.500</v>
          </cell>
          <cell r="B1017" t="str">
            <v>6312</v>
          </cell>
          <cell r="C1017" t="str">
            <v>500</v>
          </cell>
          <cell r="D1017" t="str">
            <v>Entertainment</v>
          </cell>
          <cell r="E1017" t="str">
            <v>L</v>
          </cell>
          <cell r="F1017">
            <v>8</v>
          </cell>
          <cell r="G1017" t="str">
            <v>.6312.500</v>
          </cell>
          <cell r="H1017">
            <v>444</v>
          </cell>
          <cell r="I1017" t="str">
            <v>010</v>
          </cell>
        </row>
        <row r="1018">
          <cell r="A1018" t="str">
            <v>.6312.510</v>
          </cell>
          <cell r="B1018" t="str">
            <v>6312</v>
          </cell>
          <cell r="C1018" t="str">
            <v>510</v>
          </cell>
          <cell r="D1018" t="str">
            <v>Entertainment Meals</v>
          </cell>
          <cell r="E1018" t="str">
            <v>L</v>
          </cell>
          <cell r="F1018">
            <v>8</v>
          </cell>
          <cell r="G1018" t="str">
            <v>.6312.510</v>
          </cell>
          <cell r="H1018">
            <v>444</v>
          </cell>
          <cell r="I1018" t="str">
            <v>010</v>
          </cell>
        </row>
        <row r="1019">
          <cell r="A1019" t="str">
            <v>.6311.010</v>
          </cell>
          <cell r="B1019" t="str">
            <v>6311</v>
          </cell>
          <cell r="C1019" t="str">
            <v>010</v>
          </cell>
          <cell r="D1019" t="str">
            <v>Air Travel</v>
          </cell>
          <cell r="E1019" t="str">
            <v>L</v>
          </cell>
          <cell r="F1019">
            <v>8</v>
          </cell>
          <cell r="G1019" t="str">
            <v>.6311.010</v>
          </cell>
          <cell r="H1019">
            <v>444</v>
          </cell>
          <cell r="I1019" t="str">
            <v>011</v>
          </cell>
        </row>
        <row r="1020">
          <cell r="A1020" t="str">
            <v>.6311.020</v>
          </cell>
          <cell r="B1020" t="str">
            <v>6311</v>
          </cell>
          <cell r="C1020" t="str">
            <v>020</v>
          </cell>
          <cell r="D1020" t="str">
            <v>Ground Travel</v>
          </cell>
          <cell r="E1020" t="str">
            <v>L</v>
          </cell>
          <cell r="F1020">
            <v>8</v>
          </cell>
          <cell r="G1020" t="str">
            <v>.6311.020</v>
          </cell>
          <cell r="H1020">
            <v>444</v>
          </cell>
          <cell r="I1020" t="str">
            <v>011</v>
          </cell>
        </row>
        <row r="1021">
          <cell r="A1021" t="str">
            <v>.6312.010</v>
          </cell>
          <cell r="B1021" t="str">
            <v>6312</v>
          </cell>
          <cell r="C1021" t="str">
            <v>010</v>
          </cell>
          <cell r="D1021" t="str">
            <v>Hotel &amp; Lodging</v>
          </cell>
          <cell r="E1021" t="str">
            <v>L</v>
          </cell>
          <cell r="F1021">
            <v>8</v>
          </cell>
          <cell r="G1021" t="str">
            <v>.6312.010</v>
          </cell>
          <cell r="H1021">
            <v>444</v>
          </cell>
          <cell r="I1021" t="str">
            <v>011</v>
          </cell>
        </row>
        <row r="1022">
          <cell r="A1022" t="str">
            <v>.6312.999</v>
          </cell>
          <cell r="B1022" t="str">
            <v>6312</v>
          </cell>
          <cell r="C1022" t="str">
            <v>999</v>
          </cell>
          <cell r="D1022" t="str">
            <v>Travel Miscellaneous</v>
          </cell>
          <cell r="E1022" t="str">
            <v>L</v>
          </cell>
          <cell r="F1022">
            <v>8</v>
          </cell>
          <cell r="G1022" t="str">
            <v>.6312.999</v>
          </cell>
          <cell r="H1022">
            <v>444</v>
          </cell>
          <cell r="I1022" t="str">
            <v>011</v>
          </cell>
        </row>
        <row r="1023">
          <cell r="A1023" t="str">
            <v>.6540.170</v>
          </cell>
          <cell r="B1023" t="str">
            <v>6540</v>
          </cell>
          <cell r="C1023" t="str">
            <v>170</v>
          </cell>
          <cell r="D1023" t="str">
            <v>Participant Travel</v>
          </cell>
          <cell r="E1023" t="str">
            <v>L</v>
          </cell>
          <cell r="F1023">
            <v>7</v>
          </cell>
          <cell r="G1023" t="str">
            <v>.6540.170</v>
          </cell>
          <cell r="H1023">
            <v>444</v>
          </cell>
          <cell r="I1023" t="str">
            <v>011</v>
          </cell>
        </row>
        <row r="1024">
          <cell r="A1024" t="str">
            <v>.6540.180</v>
          </cell>
          <cell r="B1024" t="str">
            <v>6540</v>
          </cell>
          <cell r="C1024" t="str">
            <v>180</v>
          </cell>
          <cell r="D1024" t="str">
            <v>Participant Lodging</v>
          </cell>
          <cell r="E1024" t="str">
            <v>L</v>
          </cell>
          <cell r="F1024">
            <v>7</v>
          </cell>
          <cell r="G1024" t="str">
            <v>.6540.180</v>
          </cell>
          <cell r="H1024">
            <v>444</v>
          </cell>
          <cell r="I1024" t="str">
            <v>011</v>
          </cell>
        </row>
        <row r="1025">
          <cell r="A1025" t="str">
            <v>.6241.010</v>
          </cell>
          <cell r="B1025" t="str">
            <v>6241</v>
          </cell>
          <cell r="C1025" t="str">
            <v>010</v>
          </cell>
          <cell r="D1025" t="str">
            <v>Gas</v>
          </cell>
          <cell r="F1025">
            <v>8</v>
          </cell>
          <cell r="G1025" t="str">
            <v>.6241.010</v>
          </cell>
          <cell r="H1025">
            <v>444</v>
          </cell>
          <cell r="I1025" t="str">
            <v>012</v>
          </cell>
        </row>
        <row r="1026">
          <cell r="A1026" t="str">
            <v>.6242.010</v>
          </cell>
          <cell r="B1026" t="str">
            <v>6242</v>
          </cell>
          <cell r="C1026" t="str">
            <v>010</v>
          </cell>
          <cell r="D1026" t="str">
            <v>Electricity</v>
          </cell>
          <cell r="F1026">
            <v>8</v>
          </cell>
          <cell r="G1026" t="str">
            <v>.6242.010</v>
          </cell>
          <cell r="H1026">
            <v>444</v>
          </cell>
          <cell r="I1026" t="str">
            <v>012</v>
          </cell>
        </row>
        <row r="1027">
          <cell r="A1027" t="str">
            <v>.6243.010</v>
          </cell>
          <cell r="B1027" t="str">
            <v>6243</v>
          </cell>
          <cell r="C1027" t="str">
            <v>010</v>
          </cell>
          <cell r="D1027" t="str">
            <v>Water</v>
          </cell>
          <cell r="F1027">
            <v>8</v>
          </cell>
          <cell r="G1027" t="str">
            <v>.6243.010</v>
          </cell>
          <cell r="H1027">
            <v>444</v>
          </cell>
          <cell r="I1027" t="str">
            <v>012</v>
          </cell>
        </row>
        <row r="1028">
          <cell r="A1028" t="str">
            <v>.6324.010</v>
          </cell>
          <cell r="B1028" t="str">
            <v>6324</v>
          </cell>
          <cell r="C1028" t="str">
            <v>010</v>
          </cell>
          <cell r="D1028" t="str">
            <v>Telephone &amp; Fax</v>
          </cell>
          <cell r="F1028">
            <v>8</v>
          </cell>
          <cell r="G1028" t="str">
            <v>.6324.010</v>
          </cell>
          <cell r="H1028">
            <v>444</v>
          </cell>
          <cell r="I1028" t="str">
            <v>013</v>
          </cell>
        </row>
        <row r="1029">
          <cell r="A1029" t="str">
            <v>.6324.020</v>
          </cell>
          <cell r="B1029" t="str">
            <v>6324</v>
          </cell>
          <cell r="C1029" t="str">
            <v>020</v>
          </cell>
          <cell r="D1029" t="str">
            <v>Telephone Watts</v>
          </cell>
          <cell r="F1029">
            <v>8</v>
          </cell>
          <cell r="G1029" t="str">
            <v>.6324.020</v>
          </cell>
          <cell r="H1029">
            <v>444</v>
          </cell>
          <cell r="I1029" t="str">
            <v>013</v>
          </cell>
        </row>
        <row r="1030">
          <cell r="A1030" t="str">
            <v>.6324.030</v>
          </cell>
          <cell r="B1030" t="str">
            <v>6324</v>
          </cell>
          <cell r="C1030" t="str">
            <v>030</v>
          </cell>
          <cell r="D1030" t="str">
            <v>Pagers</v>
          </cell>
          <cell r="F1030">
            <v>8</v>
          </cell>
          <cell r="G1030" t="str">
            <v>.6324.030</v>
          </cell>
          <cell r="H1030">
            <v>444</v>
          </cell>
          <cell r="I1030" t="str">
            <v>013</v>
          </cell>
        </row>
        <row r="1031">
          <cell r="A1031" t="str">
            <v>.6324.040</v>
          </cell>
          <cell r="B1031" t="str">
            <v>6324</v>
          </cell>
          <cell r="C1031" t="str">
            <v>040</v>
          </cell>
          <cell r="D1031" t="str">
            <v>Private Data Network</v>
          </cell>
          <cell r="F1031">
            <v>8</v>
          </cell>
          <cell r="G1031" t="str">
            <v>.6324.040</v>
          </cell>
          <cell r="H1031">
            <v>444</v>
          </cell>
          <cell r="I1031" t="str">
            <v>013</v>
          </cell>
        </row>
        <row r="1032">
          <cell r="A1032" t="str">
            <v>.6324.999</v>
          </cell>
          <cell r="B1032" t="str">
            <v>6324</v>
          </cell>
          <cell r="C1032" t="str">
            <v>999</v>
          </cell>
          <cell r="D1032" t="str">
            <v>Telephone Other</v>
          </cell>
          <cell r="F1032">
            <v>8</v>
          </cell>
          <cell r="G1032" t="str">
            <v>.6324.999</v>
          </cell>
          <cell r="H1032">
            <v>444</v>
          </cell>
          <cell r="I1032" t="str">
            <v>013</v>
          </cell>
        </row>
        <row r="1033">
          <cell r="A1033" t="str">
            <v>.6325.010</v>
          </cell>
          <cell r="B1033" t="str">
            <v>6325</v>
          </cell>
          <cell r="C1033" t="str">
            <v>010</v>
          </cell>
          <cell r="D1033" t="str">
            <v>Mobile Phone</v>
          </cell>
          <cell r="E1033" t="str">
            <v>L</v>
          </cell>
          <cell r="F1033">
            <v>8</v>
          </cell>
          <cell r="G1033" t="str">
            <v>.6325.010</v>
          </cell>
          <cell r="H1033">
            <v>444</v>
          </cell>
          <cell r="I1033" t="str">
            <v>013</v>
          </cell>
        </row>
        <row r="1034">
          <cell r="A1034" t="str">
            <v>.6326.010</v>
          </cell>
          <cell r="B1034" t="str">
            <v>6326</v>
          </cell>
          <cell r="C1034" t="str">
            <v>010</v>
          </cell>
          <cell r="D1034" t="str">
            <v>Frame Relay</v>
          </cell>
          <cell r="F1034">
            <v>8</v>
          </cell>
          <cell r="G1034" t="str">
            <v>.6326.010</v>
          </cell>
          <cell r="H1034">
            <v>444</v>
          </cell>
          <cell r="I1034" t="str">
            <v>013</v>
          </cell>
        </row>
        <row r="1035">
          <cell r="A1035" t="str">
            <v>.6327.010</v>
          </cell>
          <cell r="B1035" t="str">
            <v>6327</v>
          </cell>
          <cell r="C1035" t="str">
            <v>010</v>
          </cell>
          <cell r="D1035" t="str">
            <v>Web Hosting Fees</v>
          </cell>
          <cell r="F1035">
            <v>8</v>
          </cell>
          <cell r="G1035" t="str">
            <v>.6327.010</v>
          </cell>
          <cell r="H1035">
            <v>444</v>
          </cell>
          <cell r="I1035" t="str">
            <v>013</v>
          </cell>
        </row>
        <row r="1036">
          <cell r="A1036" t="str">
            <v>.6327.020</v>
          </cell>
          <cell r="B1036" t="str">
            <v>6327</v>
          </cell>
          <cell r="C1036" t="str">
            <v>020</v>
          </cell>
          <cell r="D1036" t="str">
            <v>Data Com Dial Up</v>
          </cell>
          <cell r="F1036">
            <v>8</v>
          </cell>
          <cell r="G1036" t="str">
            <v>.6327.020</v>
          </cell>
          <cell r="H1036">
            <v>444</v>
          </cell>
          <cell r="I1036" t="str">
            <v>013</v>
          </cell>
        </row>
        <row r="1037">
          <cell r="A1037" t="str">
            <v>.6327.999</v>
          </cell>
          <cell r="B1037" t="str">
            <v>6327</v>
          </cell>
          <cell r="C1037" t="str">
            <v>999</v>
          </cell>
          <cell r="D1037" t="str">
            <v>Other Phone Costs</v>
          </cell>
          <cell r="F1037">
            <v>8</v>
          </cell>
          <cell r="G1037" t="str">
            <v>.6327.999</v>
          </cell>
          <cell r="H1037">
            <v>444</v>
          </cell>
          <cell r="I1037" t="str">
            <v>013</v>
          </cell>
        </row>
        <row r="1038">
          <cell r="A1038" t="str">
            <v>.6331.010</v>
          </cell>
          <cell r="B1038" t="str">
            <v>6331</v>
          </cell>
          <cell r="C1038" t="str">
            <v>010</v>
          </cell>
          <cell r="D1038" t="str">
            <v>Electronic Wire Trnsfr</v>
          </cell>
          <cell r="F1038">
            <v>8</v>
          </cell>
          <cell r="G1038" t="str">
            <v>.6331.010</v>
          </cell>
          <cell r="H1038">
            <v>444</v>
          </cell>
          <cell r="I1038" t="str">
            <v>013</v>
          </cell>
        </row>
        <row r="1039">
          <cell r="A1039" t="str">
            <v>.6332.010</v>
          </cell>
          <cell r="B1039" t="str">
            <v>6332</v>
          </cell>
          <cell r="C1039" t="str">
            <v>010</v>
          </cell>
          <cell r="D1039" t="str">
            <v>Commission Exp.-Factor</v>
          </cell>
          <cell r="F1039">
            <v>8</v>
          </cell>
          <cell r="G1039" t="str">
            <v>.6332.010</v>
          </cell>
          <cell r="H1039">
            <v>444</v>
          </cell>
          <cell r="I1039" t="str">
            <v>014</v>
          </cell>
        </row>
        <row r="1040">
          <cell r="A1040" t="str">
            <v>.6338.010</v>
          </cell>
          <cell r="B1040" t="str">
            <v>6338</v>
          </cell>
          <cell r="C1040" t="str">
            <v>010</v>
          </cell>
          <cell r="D1040" t="str">
            <v>Banking Charges</v>
          </cell>
          <cell r="F1040">
            <v>8</v>
          </cell>
          <cell r="G1040" t="str">
            <v>.6338.010</v>
          </cell>
          <cell r="H1040">
            <v>444</v>
          </cell>
          <cell r="I1040" t="str">
            <v>014</v>
          </cell>
        </row>
        <row r="1041">
          <cell r="A1041" t="str">
            <v>.6338.020</v>
          </cell>
          <cell r="B1041" t="str">
            <v>6338</v>
          </cell>
          <cell r="C1041" t="str">
            <v>020</v>
          </cell>
          <cell r="D1041" t="str">
            <v>Other Banking Fees</v>
          </cell>
          <cell r="F1041">
            <v>8</v>
          </cell>
          <cell r="G1041" t="str">
            <v>.6338.020</v>
          </cell>
          <cell r="H1041">
            <v>444</v>
          </cell>
          <cell r="I1041" t="str">
            <v>014</v>
          </cell>
        </row>
        <row r="1042">
          <cell r="A1042" t="str">
            <v>.6338.030</v>
          </cell>
          <cell r="B1042" t="str">
            <v>6338</v>
          </cell>
          <cell r="C1042" t="str">
            <v>030</v>
          </cell>
          <cell r="D1042" t="str">
            <v>Other Gain/Loss</v>
          </cell>
          <cell r="F1042">
            <v>8</v>
          </cell>
          <cell r="G1042" t="str">
            <v>.6338.030</v>
          </cell>
          <cell r="H1042">
            <v>444</v>
          </cell>
          <cell r="I1042" t="str">
            <v>014</v>
          </cell>
        </row>
        <row r="1043">
          <cell r="A1043" t="str">
            <v>.6338.040</v>
          </cell>
          <cell r="B1043" t="str">
            <v>6338</v>
          </cell>
          <cell r="C1043" t="str">
            <v>040</v>
          </cell>
          <cell r="D1043" t="str">
            <v>Cash Over &amp; Under</v>
          </cell>
          <cell r="F1043">
            <v>8</v>
          </cell>
          <cell r="G1043" t="str">
            <v>.6338.040</v>
          </cell>
          <cell r="H1043">
            <v>444</v>
          </cell>
          <cell r="I1043" t="str">
            <v>014</v>
          </cell>
        </row>
        <row r="1044">
          <cell r="A1044" t="str">
            <v>.6251.010</v>
          </cell>
          <cell r="B1044" t="str">
            <v>6251</v>
          </cell>
          <cell r="C1044" t="str">
            <v>010</v>
          </cell>
          <cell r="D1044" t="str">
            <v>Armored Car Service</v>
          </cell>
          <cell r="F1044">
            <v>8</v>
          </cell>
          <cell r="G1044" t="str">
            <v>.6251.010</v>
          </cell>
          <cell r="H1044">
            <v>444</v>
          </cell>
          <cell r="I1044" t="str">
            <v>016</v>
          </cell>
        </row>
        <row r="1045">
          <cell r="A1045" t="str">
            <v>.6252.010</v>
          </cell>
          <cell r="B1045" t="str">
            <v>6252</v>
          </cell>
          <cell r="C1045" t="str">
            <v>010</v>
          </cell>
          <cell r="D1045" t="str">
            <v>Security Guard</v>
          </cell>
          <cell r="F1045">
            <v>8</v>
          </cell>
          <cell r="G1045" t="str">
            <v>.6252.010</v>
          </cell>
          <cell r="H1045">
            <v>444</v>
          </cell>
          <cell r="I1045" t="str">
            <v>016</v>
          </cell>
        </row>
        <row r="1046">
          <cell r="A1046" t="str">
            <v>.6252.020</v>
          </cell>
          <cell r="B1046" t="str">
            <v>6252</v>
          </cell>
          <cell r="C1046" t="str">
            <v>020</v>
          </cell>
          <cell r="D1046" t="str">
            <v>Security System</v>
          </cell>
          <cell r="F1046">
            <v>8</v>
          </cell>
          <cell r="G1046" t="str">
            <v>.6252.020</v>
          </cell>
          <cell r="H1046">
            <v>444</v>
          </cell>
          <cell r="I1046" t="str">
            <v>016</v>
          </cell>
        </row>
        <row r="1047">
          <cell r="A1047" t="str">
            <v>.6540.150</v>
          </cell>
          <cell r="B1047" t="str">
            <v>6540</v>
          </cell>
          <cell r="C1047" t="str">
            <v>150</v>
          </cell>
          <cell r="D1047" t="str">
            <v>Supplies/Materials</v>
          </cell>
          <cell r="E1047" t="str">
            <v>L</v>
          </cell>
          <cell r="F1047">
            <v>7</v>
          </cell>
          <cell r="G1047" t="str">
            <v>.6540.150</v>
          </cell>
          <cell r="H1047">
            <v>444</v>
          </cell>
          <cell r="I1047" t="str">
            <v>017</v>
          </cell>
        </row>
        <row r="1048">
          <cell r="A1048" t="str">
            <v>.6799.200</v>
          </cell>
          <cell r="B1048" t="str">
            <v>6799</v>
          </cell>
          <cell r="C1048" t="str">
            <v>200</v>
          </cell>
          <cell r="D1048" t="str">
            <v>Office Supplies</v>
          </cell>
          <cell r="F1048">
            <v>7</v>
          </cell>
          <cell r="G1048" t="str">
            <v>.6799.200</v>
          </cell>
          <cell r="H1048">
            <v>444</v>
          </cell>
          <cell r="I1048" t="str">
            <v>017</v>
          </cell>
        </row>
        <row r="1049">
          <cell r="A1049" t="str">
            <v>.6799.201</v>
          </cell>
          <cell r="B1049" t="str">
            <v>6799</v>
          </cell>
          <cell r="C1049" t="str">
            <v>201</v>
          </cell>
          <cell r="D1049" t="str">
            <v>Sales Sheets</v>
          </cell>
          <cell r="F1049">
            <v>7</v>
          </cell>
          <cell r="G1049" t="str">
            <v>.6799.201</v>
          </cell>
          <cell r="H1049">
            <v>444</v>
          </cell>
          <cell r="I1049" t="str">
            <v>017</v>
          </cell>
        </row>
        <row r="1050">
          <cell r="A1050" t="str">
            <v>.6799.202</v>
          </cell>
          <cell r="B1050" t="str">
            <v>6799</v>
          </cell>
          <cell r="C1050" t="str">
            <v>202</v>
          </cell>
          <cell r="D1050" t="str">
            <v>Mini Price Lists</v>
          </cell>
          <cell r="F1050">
            <v>7</v>
          </cell>
          <cell r="G1050" t="str">
            <v>.6799.202</v>
          </cell>
          <cell r="H1050">
            <v>444</v>
          </cell>
          <cell r="I1050" t="str">
            <v>017</v>
          </cell>
        </row>
        <row r="1051">
          <cell r="A1051" t="str">
            <v>.6799.203</v>
          </cell>
          <cell r="B1051" t="str">
            <v>6799</v>
          </cell>
          <cell r="C1051" t="str">
            <v>203</v>
          </cell>
          <cell r="D1051" t="str">
            <v>Cust Info Cards</v>
          </cell>
          <cell r="F1051">
            <v>7</v>
          </cell>
          <cell r="G1051" t="str">
            <v>.6799.203</v>
          </cell>
          <cell r="H1051">
            <v>444</v>
          </cell>
          <cell r="I1051" t="str">
            <v>017</v>
          </cell>
        </row>
        <row r="1052">
          <cell r="A1052" t="str">
            <v>.6799.211</v>
          </cell>
          <cell r="B1052" t="str">
            <v>6799</v>
          </cell>
          <cell r="C1052" t="str">
            <v>211</v>
          </cell>
          <cell r="D1052" t="str">
            <v>Peripherals-Printers</v>
          </cell>
          <cell r="F1052">
            <v>7</v>
          </cell>
          <cell r="G1052" t="str">
            <v>.6799.211</v>
          </cell>
          <cell r="H1052">
            <v>444</v>
          </cell>
          <cell r="I1052" t="str">
            <v>017</v>
          </cell>
        </row>
        <row r="1053">
          <cell r="A1053" t="str">
            <v>.6799.212</v>
          </cell>
          <cell r="B1053" t="str">
            <v>6799</v>
          </cell>
          <cell r="C1053" t="str">
            <v>212</v>
          </cell>
          <cell r="D1053" t="str">
            <v>Peripherals-Other</v>
          </cell>
          <cell r="F1053">
            <v>7</v>
          </cell>
          <cell r="G1053" t="str">
            <v>.6799.212</v>
          </cell>
          <cell r="H1053">
            <v>444</v>
          </cell>
          <cell r="I1053" t="str">
            <v>017</v>
          </cell>
        </row>
        <row r="1054">
          <cell r="A1054" t="str">
            <v>.6799.213</v>
          </cell>
          <cell r="B1054" t="str">
            <v>6799</v>
          </cell>
          <cell r="C1054" t="str">
            <v>213</v>
          </cell>
          <cell r="D1054" t="str">
            <v>Data Comm Hardware</v>
          </cell>
          <cell r="F1054">
            <v>7</v>
          </cell>
          <cell r="G1054" t="str">
            <v>.6799.213</v>
          </cell>
          <cell r="H1054">
            <v>444</v>
          </cell>
          <cell r="I1054" t="str">
            <v>017</v>
          </cell>
        </row>
        <row r="1055">
          <cell r="A1055" t="str">
            <v>.6799.216</v>
          </cell>
          <cell r="B1055" t="str">
            <v>6799</v>
          </cell>
          <cell r="C1055" t="str">
            <v>216</v>
          </cell>
          <cell r="D1055" t="str">
            <v>PC Software</v>
          </cell>
          <cell r="F1055">
            <v>7</v>
          </cell>
          <cell r="G1055" t="str">
            <v>.6799.216</v>
          </cell>
          <cell r="H1055">
            <v>444</v>
          </cell>
          <cell r="I1055" t="str">
            <v>017</v>
          </cell>
        </row>
        <row r="1056">
          <cell r="A1056" t="str">
            <v>.6799.217</v>
          </cell>
          <cell r="B1056" t="str">
            <v>6799</v>
          </cell>
          <cell r="C1056" t="str">
            <v>217</v>
          </cell>
          <cell r="D1056" t="str">
            <v>Server Software</v>
          </cell>
          <cell r="F1056">
            <v>7</v>
          </cell>
          <cell r="G1056" t="str">
            <v>.6799.217</v>
          </cell>
          <cell r="H1056">
            <v>444</v>
          </cell>
          <cell r="I1056" t="str">
            <v>017</v>
          </cell>
        </row>
        <row r="1057">
          <cell r="A1057" t="str">
            <v>.6799.220</v>
          </cell>
          <cell r="B1057" t="str">
            <v>6799</v>
          </cell>
          <cell r="C1057" t="str">
            <v>220</v>
          </cell>
          <cell r="D1057" t="str">
            <v>Stationery General</v>
          </cell>
          <cell r="F1057">
            <v>7</v>
          </cell>
          <cell r="G1057" t="str">
            <v>.6799.220</v>
          </cell>
          <cell r="H1057">
            <v>444</v>
          </cell>
          <cell r="I1057" t="str">
            <v>017</v>
          </cell>
        </row>
        <row r="1058">
          <cell r="A1058" t="str">
            <v>.6799.240</v>
          </cell>
          <cell r="B1058" t="str">
            <v>6799</v>
          </cell>
          <cell r="C1058" t="str">
            <v>240</v>
          </cell>
          <cell r="D1058" t="str">
            <v>Notecards/Envelopes</v>
          </cell>
          <cell r="F1058">
            <v>7</v>
          </cell>
          <cell r="G1058" t="str">
            <v>.6799.240</v>
          </cell>
          <cell r="H1058">
            <v>444</v>
          </cell>
          <cell r="I1058" t="str">
            <v>017</v>
          </cell>
        </row>
        <row r="1059">
          <cell r="A1059" t="str">
            <v>.6799.270</v>
          </cell>
          <cell r="B1059" t="str">
            <v>6799</v>
          </cell>
          <cell r="C1059" t="str">
            <v>270</v>
          </cell>
          <cell r="D1059" t="str">
            <v>Business Cards</v>
          </cell>
          <cell r="F1059">
            <v>7</v>
          </cell>
          <cell r="G1059" t="str">
            <v>.6799.270</v>
          </cell>
          <cell r="H1059">
            <v>444</v>
          </cell>
          <cell r="I1059" t="str">
            <v>017</v>
          </cell>
        </row>
        <row r="1060">
          <cell r="A1060" t="str">
            <v>.6799.280</v>
          </cell>
          <cell r="B1060" t="str">
            <v>6799</v>
          </cell>
          <cell r="C1060" t="str">
            <v>280</v>
          </cell>
          <cell r="D1060" t="str">
            <v>First Aid Supplies</v>
          </cell>
          <cell r="F1060">
            <v>7</v>
          </cell>
          <cell r="G1060" t="str">
            <v>.6799.280</v>
          </cell>
          <cell r="H1060">
            <v>444</v>
          </cell>
          <cell r="I1060" t="str">
            <v>017</v>
          </cell>
        </row>
        <row r="1061">
          <cell r="A1061" t="str">
            <v>.6799.299</v>
          </cell>
          <cell r="B1061" t="str">
            <v>6799</v>
          </cell>
          <cell r="C1061" t="str">
            <v>299</v>
          </cell>
          <cell r="D1061" t="str">
            <v>Other Office Supplies</v>
          </cell>
          <cell r="F1061">
            <v>7</v>
          </cell>
          <cell r="G1061" t="str">
            <v>.6799.299</v>
          </cell>
          <cell r="H1061">
            <v>444</v>
          </cell>
          <cell r="I1061" t="str">
            <v>017</v>
          </cell>
        </row>
        <row r="1062">
          <cell r="A1062" t="str">
            <v>.6799.510</v>
          </cell>
          <cell r="B1062" t="str">
            <v>6799</v>
          </cell>
          <cell r="C1062" t="str">
            <v>510</v>
          </cell>
          <cell r="D1062" t="str">
            <v>Shop Supplies</v>
          </cell>
          <cell r="F1062">
            <v>7</v>
          </cell>
          <cell r="G1062" t="str">
            <v>.6799.510</v>
          </cell>
          <cell r="H1062">
            <v>444</v>
          </cell>
          <cell r="I1062" t="str">
            <v>017</v>
          </cell>
        </row>
        <row r="1063">
          <cell r="A1063" t="str">
            <v>.6154.010</v>
          </cell>
          <cell r="B1063" t="str">
            <v>6154</v>
          </cell>
          <cell r="C1063" t="str">
            <v>010</v>
          </cell>
          <cell r="D1063" t="str">
            <v>Freight On Sales</v>
          </cell>
          <cell r="F1063">
            <v>8</v>
          </cell>
          <cell r="G1063" t="str">
            <v>.6154.010</v>
          </cell>
          <cell r="H1063">
            <v>444</v>
          </cell>
          <cell r="I1063" t="str">
            <v>018</v>
          </cell>
        </row>
        <row r="1064">
          <cell r="A1064" t="str">
            <v>.6321.010</v>
          </cell>
          <cell r="B1064" t="str">
            <v>6321</v>
          </cell>
          <cell r="C1064" t="str">
            <v>010</v>
          </cell>
          <cell r="D1064" t="str">
            <v>Postage</v>
          </cell>
          <cell r="F1064">
            <v>8</v>
          </cell>
          <cell r="G1064" t="str">
            <v>.6321.010</v>
          </cell>
          <cell r="H1064">
            <v>444</v>
          </cell>
          <cell r="I1064" t="str">
            <v>018</v>
          </cell>
        </row>
        <row r="1065">
          <cell r="A1065" t="str">
            <v>.6322.010</v>
          </cell>
          <cell r="B1065" t="str">
            <v>6322</v>
          </cell>
          <cell r="C1065" t="str">
            <v>010</v>
          </cell>
          <cell r="D1065" t="str">
            <v>Express Postage</v>
          </cell>
          <cell r="F1065">
            <v>8</v>
          </cell>
          <cell r="G1065" t="str">
            <v>.6322.010</v>
          </cell>
          <cell r="H1065">
            <v>444</v>
          </cell>
          <cell r="I1065" t="str">
            <v>018</v>
          </cell>
        </row>
        <row r="1066">
          <cell r="A1066" t="str">
            <v>.6540.100</v>
          </cell>
          <cell r="B1066" t="str">
            <v>6540</v>
          </cell>
          <cell r="C1066" t="str">
            <v>100</v>
          </cell>
          <cell r="D1066" t="str">
            <v>Copies</v>
          </cell>
          <cell r="E1066" t="str">
            <v>L</v>
          </cell>
          <cell r="F1066">
            <v>7</v>
          </cell>
          <cell r="G1066" t="str">
            <v>.6540.100</v>
          </cell>
          <cell r="H1066">
            <v>444</v>
          </cell>
          <cell r="I1066" t="str">
            <v>019</v>
          </cell>
        </row>
        <row r="1067">
          <cell r="A1067" t="str">
            <v>.6799.600</v>
          </cell>
          <cell r="B1067" t="str">
            <v>6799</v>
          </cell>
          <cell r="C1067" t="str">
            <v>600</v>
          </cell>
          <cell r="D1067" t="str">
            <v>Publications</v>
          </cell>
          <cell r="F1067">
            <v>7</v>
          </cell>
          <cell r="G1067" t="str">
            <v>.6799.600</v>
          </cell>
          <cell r="H1067">
            <v>444</v>
          </cell>
          <cell r="I1067" t="str">
            <v>021</v>
          </cell>
        </row>
        <row r="1068">
          <cell r="A1068" t="str">
            <v>.6799.610</v>
          </cell>
          <cell r="B1068" t="str">
            <v>6799</v>
          </cell>
          <cell r="C1068" t="str">
            <v>610</v>
          </cell>
          <cell r="D1068" t="str">
            <v>Professional Membership</v>
          </cell>
          <cell r="F1068">
            <v>7</v>
          </cell>
          <cell r="G1068" t="str">
            <v>.6799.610</v>
          </cell>
          <cell r="H1068">
            <v>444</v>
          </cell>
          <cell r="I1068" t="str">
            <v>021</v>
          </cell>
        </row>
        <row r="1069">
          <cell r="A1069" t="str">
            <v>.6540.010</v>
          </cell>
          <cell r="B1069" t="str">
            <v>6540</v>
          </cell>
          <cell r="C1069" t="str">
            <v>010</v>
          </cell>
          <cell r="D1069" t="str">
            <v>Training</v>
          </cell>
          <cell r="E1069" t="str">
            <v>L</v>
          </cell>
          <cell r="F1069">
            <v>7</v>
          </cell>
          <cell r="G1069" t="str">
            <v>.6540.010</v>
          </cell>
          <cell r="H1069">
            <v>444</v>
          </cell>
          <cell r="I1069" t="str">
            <v>022</v>
          </cell>
        </row>
        <row r="1070">
          <cell r="A1070" t="str">
            <v>.6540.020</v>
          </cell>
          <cell r="B1070" t="str">
            <v>6540</v>
          </cell>
          <cell r="C1070" t="str">
            <v>020</v>
          </cell>
          <cell r="D1070" t="str">
            <v>Tuition Reimbursement</v>
          </cell>
          <cell r="E1070" t="str">
            <v>L</v>
          </cell>
          <cell r="F1070">
            <v>7</v>
          </cell>
          <cell r="G1070" t="str">
            <v>.6540.020</v>
          </cell>
          <cell r="H1070">
            <v>444</v>
          </cell>
          <cell r="I1070" t="str">
            <v>022</v>
          </cell>
        </row>
        <row r="1071">
          <cell r="A1071" t="str">
            <v>.6540.140</v>
          </cell>
          <cell r="B1071" t="str">
            <v>6540</v>
          </cell>
          <cell r="C1071" t="str">
            <v>140</v>
          </cell>
          <cell r="D1071" t="str">
            <v>Shipping Charges</v>
          </cell>
          <cell r="E1071" t="str">
            <v>L</v>
          </cell>
          <cell r="F1071">
            <v>7</v>
          </cell>
          <cell r="G1071" t="str">
            <v>.6540.140</v>
          </cell>
          <cell r="H1071">
            <v>444</v>
          </cell>
          <cell r="I1071" t="str">
            <v>022</v>
          </cell>
        </row>
        <row r="1072">
          <cell r="A1072" t="str">
            <v>.6285.010</v>
          </cell>
          <cell r="B1072" t="str">
            <v>6285</v>
          </cell>
          <cell r="C1072" t="str">
            <v>010</v>
          </cell>
          <cell r="D1072" t="str">
            <v>Agency Fees</v>
          </cell>
          <cell r="F1072">
            <v>8</v>
          </cell>
          <cell r="G1072" t="str">
            <v>.6285.010</v>
          </cell>
          <cell r="H1072">
            <v>444</v>
          </cell>
          <cell r="I1072" t="str">
            <v>023</v>
          </cell>
        </row>
        <row r="1073">
          <cell r="A1073" t="str">
            <v>.6285.020</v>
          </cell>
          <cell r="B1073" t="str">
            <v>6285</v>
          </cell>
          <cell r="C1073" t="str">
            <v>020</v>
          </cell>
          <cell r="D1073" t="str">
            <v>Recruitment Advertising</v>
          </cell>
          <cell r="F1073">
            <v>8</v>
          </cell>
          <cell r="G1073" t="str">
            <v>.6285.020</v>
          </cell>
          <cell r="H1073">
            <v>444</v>
          </cell>
          <cell r="I1073" t="str">
            <v>023</v>
          </cell>
        </row>
        <row r="1074">
          <cell r="A1074" t="str">
            <v>.6285.030</v>
          </cell>
          <cell r="B1074" t="str">
            <v>6285</v>
          </cell>
          <cell r="C1074" t="str">
            <v>030</v>
          </cell>
          <cell r="D1074" t="str">
            <v>Background Check</v>
          </cell>
          <cell r="F1074">
            <v>8</v>
          </cell>
          <cell r="G1074" t="str">
            <v>.6285.030</v>
          </cell>
          <cell r="H1074">
            <v>444</v>
          </cell>
          <cell r="I1074" t="str">
            <v>023</v>
          </cell>
        </row>
        <row r="1075">
          <cell r="A1075" t="str">
            <v>.6285.040</v>
          </cell>
          <cell r="B1075" t="str">
            <v>6285</v>
          </cell>
          <cell r="C1075" t="str">
            <v>040</v>
          </cell>
          <cell r="D1075" t="str">
            <v>Employee Relocation</v>
          </cell>
          <cell r="F1075">
            <v>8</v>
          </cell>
          <cell r="G1075" t="str">
            <v>.6285.040</v>
          </cell>
          <cell r="H1075">
            <v>444</v>
          </cell>
          <cell r="I1075" t="str">
            <v>023</v>
          </cell>
        </row>
        <row r="1076">
          <cell r="A1076" t="str">
            <v>.6285.050</v>
          </cell>
          <cell r="B1076" t="str">
            <v>6285</v>
          </cell>
          <cell r="C1076" t="str">
            <v>050</v>
          </cell>
          <cell r="D1076" t="str">
            <v>Other Recruiting Fees</v>
          </cell>
          <cell r="F1076">
            <v>8</v>
          </cell>
          <cell r="G1076" t="str">
            <v>.6285.050</v>
          </cell>
          <cell r="H1076">
            <v>444</v>
          </cell>
          <cell r="I1076" t="str">
            <v>023</v>
          </cell>
        </row>
        <row r="1077">
          <cell r="A1077" t="str">
            <v>.6512.030</v>
          </cell>
          <cell r="B1077" t="str">
            <v>6512</v>
          </cell>
          <cell r="C1077" t="str">
            <v>030</v>
          </cell>
          <cell r="D1077" t="str">
            <v>Commission</v>
          </cell>
          <cell r="F1077">
            <v>8</v>
          </cell>
          <cell r="G1077" t="str">
            <v>.6512.030</v>
          </cell>
          <cell r="H1077">
            <v>444</v>
          </cell>
          <cell r="I1077" t="str">
            <v>024</v>
          </cell>
        </row>
        <row r="1078">
          <cell r="A1078" t="str">
            <v>.6260.010</v>
          </cell>
          <cell r="B1078" t="str">
            <v>6260</v>
          </cell>
          <cell r="C1078" t="str">
            <v>010</v>
          </cell>
          <cell r="D1078" t="str">
            <v>Insurance</v>
          </cell>
          <cell r="F1078">
            <v>7</v>
          </cell>
          <cell r="G1078" t="str">
            <v>.6260.010</v>
          </cell>
          <cell r="H1078">
            <v>444</v>
          </cell>
          <cell r="I1078" t="str">
            <v>026</v>
          </cell>
        </row>
        <row r="1079">
          <cell r="A1079" t="str">
            <v>.6261.010</v>
          </cell>
          <cell r="B1079" t="str">
            <v>6261</v>
          </cell>
          <cell r="C1079" t="str">
            <v>010</v>
          </cell>
          <cell r="D1079" t="str">
            <v>Comprehensive Insurance</v>
          </cell>
          <cell r="F1079">
            <v>8</v>
          </cell>
          <cell r="G1079" t="str">
            <v>.6261.010</v>
          </cell>
          <cell r="H1079">
            <v>444</v>
          </cell>
          <cell r="I1079" t="str">
            <v>026</v>
          </cell>
        </row>
        <row r="1080">
          <cell r="A1080" t="str">
            <v>.6271.010</v>
          </cell>
          <cell r="B1080" t="str">
            <v>6271</v>
          </cell>
          <cell r="C1080" t="str">
            <v>010</v>
          </cell>
          <cell r="D1080" t="str">
            <v>Uniforms</v>
          </cell>
          <cell r="F1080">
            <v>8</v>
          </cell>
          <cell r="G1080" t="str">
            <v>.6271.010</v>
          </cell>
          <cell r="H1080">
            <v>444</v>
          </cell>
          <cell r="I1080" t="str">
            <v>027</v>
          </cell>
        </row>
        <row r="1081">
          <cell r="A1081" t="str">
            <v>.6271.020</v>
          </cell>
          <cell r="B1081" t="str">
            <v>6271</v>
          </cell>
          <cell r="C1081" t="str">
            <v>020</v>
          </cell>
          <cell r="D1081" t="str">
            <v>Uniform Cleaning</v>
          </cell>
          <cell r="F1081">
            <v>8</v>
          </cell>
          <cell r="G1081" t="str">
            <v>.6271.020</v>
          </cell>
          <cell r="H1081">
            <v>444</v>
          </cell>
          <cell r="I1081" t="str">
            <v>027</v>
          </cell>
        </row>
        <row r="1082">
          <cell r="A1082" t="str">
            <v>.6271.030</v>
          </cell>
          <cell r="B1082">
            <v>6271</v>
          </cell>
          <cell r="C1082" t="str">
            <v>030</v>
          </cell>
          <cell r="D1082" t="str">
            <v>Uniforms Allocation</v>
          </cell>
          <cell r="F1082">
            <v>8</v>
          </cell>
          <cell r="G1082" t="str">
            <v>.6271.030</v>
          </cell>
          <cell r="H1082">
            <v>444</v>
          </cell>
          <cell r="I1082" t="str">
            <v>027</v>
          </cell>
        </row>
        <row r="1083">
          <cell r="A1083" t="str">
            <v>.6116.020</v>
          </cell>
          <cell r="B1083" t="str">
            <v>6116</v>
          </cell>
          <cell r="C1083" t="str">
            <v>020</v>
          </cell>
          <cell r="D1083" t="str">
            <v>Purchase of Prototype</v>
          </cell>
          <cell r="F1083">
            <v>8</v>
          </cell>
          <cell r="G1083" t="str">
            <v>.6116.020</v>
          </cell>
          <cell r="H1083">
            <v>444</v>
          </cell>
          <cell r="I1083" t="str">
            <v>033</v>
          </cell>
        </row>
        <row r="1084">
          <cell r="A1084" t="str">
            <v>.6116.030</v>
          </cell>
          <cell r="B1084" t="str">
            <v>6116</v>
          </cell>
          <cell r="C1084" t="str">
            <v>030</v>
          </cell>
          <cell r="D1084" t="str">
            <v>Purch Inspire Samples</v>
          </cell>
          <cell r="F1084">
            <v>8</v>
          </cell>
          <cell r="G1084" t="str">
            <v>.6116.030</v>
          </cell>
          <cell r="H1084">
            <v>444</v>
          </cell>
          <cell r="I1084" t="str">
            <v>033</v>
          </cell>
        </row>
        <row r="1085">
          <cell r="A1085" t="str">
            <v>.6116.040</v>
          </cell>
          <cell r="B1085" t="str">
            <v>6116</v>
          </cell>
          <cell r="C1085" t="str">
            <v>040</v>
          </cell>
          <cell r="D1085" t="str">
            <v>Purchase of Prints</v>
          </cell>
          <cell r="F1085">
            <v>8</v>
          </cell>
          <cell r="G1085" t="str">
            <v>.6116.040</v>
          </cell>
          <cell r="H1085">
            <v>444</v>
          </cell>
          <cell r="I1085" t="str">
            <v>033</v>
          </cell>
        </row>
        <row r="1086">
          <cell r="A1086" t="str">
            <v>.6171.500</v>
          </cell>
          <cell r="B1086" t="str">
            <v>6171</v>
          </cell>
          <cell r="C1086" t="str">
            <v>500</v>
          </cell>
          <cell r="D1086" t="str">
            <v>RTV Shop Worn</v>
          </cell>
          <cell r="F1086">
            <v>8</v>
          </cell>
          <cell r="G1086" t="str">
            <v>.6171.500</v>
          </cell>
          <cell r="H1086">
            <v>444</v>
          </cell>
          <cell r="I1086" t="str">
            <v>033</v>
          </cell>
        </row>
        <row r="1087">
          <cell r="A1087" t="str">
            <v>.6171.510</v>
          </cell>
          <cell r="B1087" t="str">
            <v>6171</v>
          </cell>
          <cell r="C1087" t="str">
            <v>510</v>
          </cell>
          <cell r="D1087" t="str">
            <v>RTV Customer Return</v>
          </cell>
          <cell r="F1087">
            <v>8</v>
          </cell>
          <cell r="G1087" t="str">
            <v>.6171.510</v>
          </cell>
          <cell r="H1087">
            <v>444</v>
          </cell>
          <cell r="I1087" t="str">
            <v>033</v>
          </cell>
        </row>
        <row r="1088">
          <cell r="A1088" t="str">
            <v>.6171.610</v>
          </cell>
          <cell r="B1088" t="str">
            <v>6171</v>
          </cell>
          <cell r="C1088" t="str">
            <v>610</v>
          </cell>
          <cell r="D1088" t="str">
            <v>Special Order Adj.</v>
          </cell>
          <cell r="F1088">
            <v>8</v>
          </cell>
          <cell r="G1088" t="str">
            <v>.6171.610</v>
          </cell>
          <cell r="H1088">
            <v>444</v>
          </cell>
          <cell r="I1088" t="str">
            <v>033</v>
          </cell>
        </row>
        <row r="1089">
          <cell r="A1089" t="str">
            <v>.6246.010</v>
          </cell>
          <cell r="B1089" t="str">
            <v>6246</v>
          </cell>
          <cell r="C1089" t="str">
            <v>010</v>
          </cell>
          <cell r="D1089" t="str">
            <v>Cleaning</v>
          </cell>
          <cell r="F1089">
            <v>8</v>
          </cell>
          <cell r="G1089" t="str">
            <v>.6246.010</v>
          </cell>
          <cell r="H1089">
            <v>444</v>
          </cell>
          <cell r="I1089" t="str">
            <v>033</v>
          </cell>
        </row>
        <row r="1090">
          <cell r="A1090" t="str">
            <v>.6246.020</v>
          </cell>
          <cell r="B1090" t="str">
            <v>6246</v>
          </cell>
          <cell r="C1090" t="str">
            <v>020</v>
          </cell>
          <cell r="D1090" t="str">
            <v>Dry Cleaning/Alteration</v>
          </cell>
          <cell r="F1090">
            <v>8</v>
          </cell>
          <cell r="G1090" t="str">
            <v>.6246.020</v>
          </cell>
          <cell r="H1090">
            <v>444</v>
          </cell>
          <cell r="I1090" t="str">
            <v>033</v>
          </cell>
        </row>
        <row r="1091">
          <cell r="A1091" t="str">
            <v>.6313.010</v>
          </cell>
          <cell r="B1091" t="str">
            <v>6313</v>
          </cell>
          <cell r="C1091" t="str">
            <v>010</v>
          </cell>
          <cell r="D1091" t="str">
            <v>Meetings</v>
          </cell>
          <cell r="E1091" t="str">
            <v>L</v>
          </cell>
          <cell r="F1091">
            <v>8</v>
          </cell>
          <cell r="G1091" t="str">
            <v>.6313.010</v>
          </cell>
          <cell r="H1091">
            <v>444</v>
          </cell>
          <cell r="I1091" t="str">
            <v>033</v>
          </cell>
        </row>
        <row r="1092">
          <cell r="A1092" t="str">
            <v>.6513.010</v>
          </cell>
          <cell r="B1092" t="str">
            <v>6513</v>
          </cell>
          <cell r="C1092" t="str">
            <v>010</v>
          </cell>
          <cell r="D1092" t="str">
            <v>Dismissall charges</v>
          </cell>
          <cell r="F1092">
            <v>8</v>
          </cell>
          <cell r="G1092" t="str">
            <v>.6513.010</v>
          </cell>
          <cell r="H1092">
            <v>444</v>
          </cell>
          <cell r="I1092" t="str">
            <v>033</v>
          </cell>
        </row>
        <row r="1093">
          <cell r="A1093" t="str">
            <v>.6527.010</v>
          </cell>
          <cell r="B1093" t="str">
            <v>6527</v>
          </cell>
          <cell r="C1093" t="str">
            <v>010</v>
          </cell>
          <cell r="D1093" t="str">
            <v>Employee Awards</v>
          </cell>
          <cell r="F1093">
            <v>8</v>
          </cell>
          <cell r="G1093" t="str">
            <v>.6527.010</v>
          </cell>
          <cell r="H1093">
            <v>444</v>
          </cell>
          <cell r="I1093" t="str">
            <v>033</v>
          </cell>
        </row>
        <row r="1094">
          <cell r="A1094" t="str">
            <v>.6527.020</v>
          </cell>
          <cell r="B1094" t="str">
            <v>6527</v>
          </cell>
          <cell r="C1094" t="str">
            <v>020</v>
          </cell>
          <cell r="D1094" t="str">
            <v>Gifts To Employees</v>
          </cell>
          <cell r="F1094">
            <v>8</v>
          </cell>
          <cell r="G1094" t="str">
            <v>.6527.020</v>
          </cell>
          <cell r="H1094">
            <v>444</v>
          </cell>
          <cell r="I1094" t="str">
            <v>033</v>
          </cell>
        </row>
        <row r="1095">
          <cell r="A1095" t="str">
            <v>.6527.030</v>
          </cell>
          <cell r="B1095" t="str">
            <v>6527</v>
          </cell>
          <cell r="C1095" t="str">
            <v>030</v>
          </cell>
          <cell r="D1095" t="str">
            <v>Kitchen</v>
          </cell>
          <cell r="F1095">
            <v>8</v>
          </cell>
          <cell r="G1095" t="str">
            <v>.6527.030</v>
          </cell>
          <cell r="H1095">
            <v>444</v>
          </cell>
          <cell r="I1095" t="str">
            <v>033</v>
          </cell>
        </row>
        <row r="1096">
          <cell r="A1096" t="str">
            <v>.6527.040</v>
          </cell>
          <cell r="B1096" t="str">
            <v>6527</v>
          </cell>
          <cell r="C1096" t="str">
            <v>040</v>
          </cell>
          <cell r="D1096" t="str">
            <v>Transitchek</v>
          </cell>
          <cell r="F1096">
            <v>8</v>
          </cell>
          <cell r="G1096" t="str">
            <v>.6527.040</v>
          </cell>
          <cell r="H1096">
            <v>444</v>
          </cell>
          <cell r="I1096" t="str">
            <v>033</v>
          </cell>
        </row>
        <row r="1097">
          <cell r="A1097" t="str">
            <v>.6527.050</v>
          </cell>
          <cell r="B1097" t="str">
            <v>6527</v>
          </cell>
          <cell r="C1097" t="str">
            <v>050</v>
          </cell>
          <cell r="D1097" t="str">
            <v>Others Amenities</v>
          </cell>
          <cell r="F1097">
            <v>8</v>
          </cell>
          <cell r="G1097" t="str">
            <v>.6527.050</v>
          </cell>
          <cell r="H1097">
            <v>444</v>
          </cell>
          <cell r="I1097" t="str">
            <v>033</v>
          </cell>
        </row>
        <row r="1098">
          <cell r="A1098" t="str">
            <v>.6528.010</v>
          </cell>
          <cell r="B1098" t="str">
            <v>6528</v>
          </cell>
          <cell r="C1098" t="str">
            <v>010</v>
          </cell>
          <cell r="D1098" t="str">
            <v>Disability (Short Term)</v>
          </cell>
          <cell r="F1098">
            <v>8</v>
          </cell>
          <cell r="G1098" t="str">
            <v>.6528.010</v>
          </cell>
          <cell r="H1098">
            <v>444</v>
          </cell>
          <cell r="I1098" t="str">
            <v>033</v>
          </cell>
        </row>
        <row r="1099">
          <cell r="A1099" t="str">
            <v>.6540.110</v>
          </cell>
          <cell r="B1099" t="str">
            <v>6540</v>
          </cell>
          <cell r="C1099" t="str">
            <v>110</v>
          </cell>
          <cell r="D1099" t="str">
            <v>Audio Visual</v>
          </cell>
          <cell r="E1099" t="str">
            <v>L</v>
          </cell>
          <cell r="F1099">
            <v>7</v>
          </cell>
          <cell r="G1099" t="str">
            <v>.6540.110</v>
          </cell>
          <cell r="H1099">
            <v>444</v>
          </cell>
          <cell r="I1099" t="str">
            <v>033</v>
          </cell>
        </row>
        <row r="1100">
          <cell r="A1100" t="str">
            <v>.6540.120</v>
          </cell>
          <cell r="B1100" t="str">
            <v>6540</v>
          </cell>
          <cell r="C1100" t="str">
            <v>120</v>
          </cell>
          <cell r="D1100" t="str">
            <v>Meeting Room Rental</v>
          </cell>
          <cell r="E1100" t="str">
            <v>L</v>
          </cell>
          <cell r="F1100">
            <v>7</v>
          </cell>
          <cell r="G1100" t="str">
            <v>.6540.120</v>
          </cell>
          <cell r="H1100">
            <v>444</v>
          </cell>
          <cell r="I1100" t="str">
            <v>033</v>
          </cell>
        </row>
        <row r="1101">
          <cell r="A1101" t="str">
            <v>.6540.130</v>
          </cell>
          <cell r="B1101" t="str">
            <v>6540</v>
          </cell>
          <cell r="C1101" t="str">
            <v>130</v>
          </cell>
          <cell r="D1101" t="str">
            <v>Food/Beverage</v>
          </cell>
          <cell r="E1101" t="str">
            <v>L</v>
          </cell>
          <cell r="F1101">
            <v>7</v>
          </cell>
          <cell r="G1101" t="str">
            <v>.6540.130</v>
          </cell>
          <cell r="H1101">
            <v>444</v>
          </cell>
          <cell r="I1101" t="str">
            <v>033</v>
          </cell>
        </row>
        <row r="1102">
          <cell r="A1102" t="str">
            <v>.6695.010</v>
          </cell>
          <cell r="B1102" t="str">
            <v>6695</v>
          </cell>
          <cell r="C1102" t="str">
            <v>010</v>
          </cell>
          <cell r="D1102" t="str">
            <v>LT Contingencies Prov.</v>
          </cell>
          <cell r="F1102">
            <v>8</v>
          </cell>
          <cell r="G1102" t="str">
            <v>.6695.010</v>
          </cell>
          <cell r="H1102">
            <v>444</v>
          </cell>
          <cell r="I1102" t="str">
            <v>033</v>
          </cell>
        </row>
        <row r="1103">
          <cell r="A1103" t="str">
            <v>.6695.020</v>
          </cell>
          <cell r="B1103" t="str">
            <v>6695</v>
          </cell>
          <cell r="C1103" t="str">
            <v>020</v>
          </cell>
          <cell r="D1103" t="str">
            <v>ST Contingencies Prov.</v>
          </cell>
          <cell r="F1103">
            <v>8</v>
          </cell>
          <cell r="G1103" t="str">
            <v>.6695.020</v>
          </cell>
          <cell r="H1103">
            <v>444</v>
          </cell>
          <cell r="I1103" t="str">
            <v>033</v>
          </cell>
        </row>
        <row r="1104">
          <cell r="A1104" t="str">
            <v>.6799.010</v>
          </cell>
          <cell r="B1104" t="str">
            <v>6799</v>
          </cell>
          <cell r="C1104" t="str">
            <v>010</v>
          </cell>
          <cell r="D1104" t="str">
            <v>Miscellaneous Expense</v>
          </cell>
          <cell r="F1104">
            <v>7</v>
          </cell>
          <cell r="G1104" t="str">
            <v>.6799.010</v>
          </cell>
          <cell r="H1104">
            <v>444</v>
          </cell>
          <cell r="I1104" t="str">
            <v>033</v>
          </cell>
        </row>
        <row r="1105">
          <cell r="A1105" t="str">
            <v>.6799.020</v>
          </cell>
          <cell r="B1105" t="str">
            <v>6799</v>
          </cell>
          <cell r="C1105" t="str">
            <v>020</v>
          </cell>
          <cell r="D1105" t="str">
            <v>Budget Savings</v>
          </cell>
          <cell r="F1105">
            <v>7</v>
          </cell>
          <cell r="G1105" t="str">
            <v>.6799.020</v>
          </cell>
          <cell r="H1105">
            <v>444</v>
          </cell>
          <cell r="I1105" t="str">
            <v>033</v>
          </cell>
        </row>
        <row r="1106">
          <cell r="A1106" t="str">
            <v>.6799.210</v>
          </cell>
          <cell r="B1106" t="str">
            <v>6799</v>
          </cell>
          <cell r="C1106" t="str">
            <v>210</v>
          </cell>
          <cell r="D1106" t="str">
            <v>General Computer Supplie</v>
          </cell>
          <cell r="F1106">
            <v>7</v>
          </cell>
          <cell r="G1106" t="str">
            <v>.6799.210</v>
          </cell>
          <cell r="H1106">
            <v>444</v>
          </cell>
          <cell r="I1106" t="str">
            <v>033</v>
          </cell>
        </row>
        <row r="1107">
          <cell r="A1107" t="str">
            <v>.6799.230</v>
          </cell>
          <cell r="B1107" t="str">
            <v>6799</v>
          </cell>
          <cell r="C1107" t="str">
            <v>230</v>
          </cell>
          <cell r="D1107" t="str">
            <v>Invoices</v>
          </cell>
          <cell r="F1107">
            <v>7</v>
          </cell>
          <cell r="G1107" t="str">
            <v>.6799.230</v>
          </cell>
          <cell r="H1107">
            <v>444</v>
          </cell>
          <cell r="I1107" t="str">
            <v>033</v>
          </cell>
        </row>
        <row r="1108">
          <cell r="A1108" t="str">
            <v>.6799.250</v>
          </cell>
          <cell r="B1108" t="str">
            <v>6799</v>
          </cell>
          <cell r="C1108" t="str">
            <v>250</v>
          </cell>
          <cell r="D1108" t="str">
            <v>Shipping Labels</v>
          </cell>
          <cell r="F1108">
            <v>7</v>
          </cell>
          <cell r="G1108" t="str">
            <v>.6799.250</v>
          </cell>
          <cell r="H1108">
            <v>444</v>
          </cell>
          <cell r="I1108" t="str">
            <v>033</v>
          </cell>
        </row>
        <row r="1109">
          <cell r="A1109" t="str">
            <v>.6799.260</v>
          </cell>
          <cell r="B1109" t="str">
            <v>6799</v>
          </cell>
          <cell r="C1109" t="str">
            <v>260</v>
          </cell>
          <cell r="D1109" t="str">
            <v>Price Tickets</v>
          </cell>
          <cell r="F1109">
            <v>7</v>
          </cell>
          <cell r="G1109" t="str">
            <v>.6799.260</v>
          </cell>
          <cell r="H1109">
            <v>444</v>
          </cell>
          <cell r="I1109" t="str">
            <v>033</v>
          </cell>
        </row>
        <row r="1110">
          <cell r="A1110" t="str">
            <v>.6799.300</v>
          </cell>
          <cell r="B1110" t="str">
            <v>6799</v>
          </cell>
          <cell r="C1110" t="str">
            <v>300</v>
          </cell>
          <cell r="D1110" t="str">
            <v>Inventory Services</v>
          </cell>
          <cell r="F1110">
            <v>7</v>
          </cell>
          <cell r="G1110" t="str">
            <v>.6799.300</v>
          </cell>
          <cell r="H1110">
            <v>444</v>
          </cell>
          <cell r="I1110" t="str">
            <v>033</v>
          </cell>
        </row>
        <row r="1111">
          <cell r="A1111" t="str">
            <v>.6799.310</v>
          </cell>
          <cell r="B1111" t="str">
            <v>6799</v>
          </cell>
          <cell r="C1111" t="str">
            <v>310</v>
          </cell>
          <cell r="D1111" t="str">
            <v>Collection Services</v>
          </cell>
          <cell r="F1111">
            <v>7</v>
          </cell>
          <cell r="G1111" t="str">
            <v>.6799.310</v>
          </cell>
          <cell r="H1111">
            <v>444</v>
          </cell>
          <cell r="I1111" t="str">
            <v>033</v>
          </cell>
        </row>
        <row r="1112">
          <cell r="A1112" t="str">
            <v>.6799.320</v>
          </cell>
          <cell r="B1112" t="str">
            <v>6799</v>
          </cell>
          <cell r="C1112" t="str">
            <v>320</v>
          </cell>
          <cell r="D1112" t="str">
            <v>Moving Expense</v>
          </cell>
          <cell r="F1112">
            <v>7</v>
          </cell>
          <cell r="G1112" t="str">
            <v>.6799.320</v>
          </cell>
          <cell r="H1112">
            <v>444</v>
          </cell>
          <cell r="I1112" t="str">
            <v>033</v>
          </cell>
        </row>
        <row r="1113">
          <cell r="A1113" t="str">
            <v>.6799.330</v>
          </cell>
          <cell r="B1113" t="str">
            <v>6799</v>
          </cell>
          <cell r="C1113" t="str">
            <v>330</v>
          </cell>
          <cell r="D1113" t="str">
            <v>Payroll Fees</v>
          </cell>
          <cell r="F1113">
            <v>7</v>
          </cell>
          <cell r="G1113" t="str">
            <v>.6799.330</v>
          </cell>
          <cell r="H1113">
            <v>444</v>
          </cell>
          <cell r="I1113" t="str">
            <v>033</v>
          </cell>
        </row>
        <row r="1114">
          <cell r="A1114" t="str">
            <v>.6799.399</v>
          </cell>
          <cell r="B1114" t="str">
            <v>6799</v>
          </cell>
          <cell r="C1114" t="str">
            <v>399</v>
          </cell>
          <cell r="D1114" t="str">
            <v>Other Outside Services</v>
          </cell>
          <cell r="F1114">
            <v>7</v>
          </cell>
          <cell r="G1114" t="str">
            <v>.6799.399</v>
          </cell>
          <cell r="H1114">
            <v>444</v>
          </cell>
          <cell r="I1114" t="str">
            <v>033</v>
          </cell>
        </row>
        <row r="1115">
          <cell r="A1115" t="str">
            <v>.6799.500</v>
          </cell>
          <cell r="B1115" t="str">
            <v>6799</v>
          </cell>
          <cell r="C1115" t="str">
            <v>500</v>
          </cell>
          <cell r="D1115" t="str">
            <v>Tools &amp; Dies Expenses</v>
          </cell>
          <cell r="F1115">
            <v>7</v>
          </cell>
          <cell r="G1115" t="str">
            <v>.6799.500</v>
          </cell>
          <cell r="H1115">
            <v>444</v>
          </cell>
          <cell r="I1115" t="str">
            <v>033</v>
          </cell>
        </row>
        <row r="1116">
          <cell r="A1116" t="str">
            <v>.6799.520</v>
          </cell>
          <cell r="B1116" t="str">
            <v>6799</v>
          </cell>
          <cell r="C1116" t="str">
            <v>520</v>
          </cell>
          <cell r="D1116" t="str">
            <v>Machine &amp; Parts Supplie</v>
          </cell>
          <cell r="F1116">
            <v>7</v>
          </cell>
          <cell r="G1116" t="str">
            <v>.6799.520</v>
          </cell>
          <cell r="H1116">
            <v>444</v>
          </cell>
          <cell r="I1116" t="str">
            <v>033</v>
          </cell>
        </row>
        <row r="1117">
          <cell r="A1117" t="str">
            <v>.6799.530</v>
          </cell>
          <cell r="B1117" t="str">
            <v>6799</v>
          </cell>
          <cell r="C1117" t="str">
            <v>530</v>
          </cell>
          <cell r="D1117" t="str">
            <v>Little Tools</v>
          </cell>
          <cell r="F1117">
            <v>7</v>
          </cell>
          <cell r="G1117" t="str">
            <v>.6799.530</v>
          </cell>
          <cell r="H1117">
            <v>444</v>
          </cell>
          <cell r="I1117" t="str">
            <v>033</v>
          </cell>
        </row>
        <row r="1118">
          <cell r="A1118" t="str">
            <v>.6799.540</v>
          </cell>
          <cell r="B1118" t="str">
            <v>6799</v>
          </cell>
          <cell r="C1118" t="str">
            <v>540</v>
          </cell>
          <cell r="D1118" t="str">
            <v>Small Equipment</v>
          </cell>
          <cell r="F1118">
            <v>7</v>
          </cell>
          <cell r="G1118" t="str">
            <v>.6799.540</v>
          </cell>
          <cell r="H1118">
            <v>444</v>
          </cell>
          <cell r="I1118" t="str">
            <v>033</v>
          </cell>
        </row>
        <row r="1119">
          <cell r="A1119" t="str">
            <v>.6799.550</v>
          </cell>
          <cell r="B1119" t="str">
            <v>6799</v>
          </cell>
          <cell r="C1119" t="str">
            <v>550</v>
          </cell>
          <cell r="D1119" t="str">
            <v>Cutting Pad</v>
          </cell>
          <cell r="F1119">
            <v>7</v>
          </cell>
          <cell r="G1119" t="str">
            <v>.6799.550</v>
          </cell>
          <cell r="H1119">
            <v>444</v>
          </cell>
          <cell r="I1119" t="str">
            <v>033</v>
          </cell>
        </row>
        <row r="1120">
          <cell r="A1120" t="str">
            <v>.6799.560</v>
          </cell>
          <cell r="B1120" t="str">
            <v>6799</v>
          </cell>
          <cell r="C1120" t="str">
            <v>560</v>
          </cell>
          <cell r="D1120" t="str">
            <v>Design Pattern Making</v>
          </cell>
          <cell r="F1120">
            <v>7</v>
          </cell>
          <cell r="G1120" t="str">
            <v>.6799.560</v>
          </cell>
          <cell r="H1120">
            <v>444</v>
          </cell>
          <cell r="I1120" t="str">
            <v>033</v>
          </cell>
        </row>
        <row r="1121">
          <cell r="A1121" t="str">
            <v>.6799.700</v>
          </cell>
          <cell r="B1121" t="str">
            <v>6799</v>
          </cell>
          <cell r="C1121" t="str">
            <v>700</v>
          </cell>
          <cell r="D1121" t="str">
            <v>W/H &amp; Handling Chg.</v>
          </cell>
          <cell r="F1121">
            <v>7</v>
          </cell>
          <cell r="G1121" t="str">
            <v>.6799.700</v>
          </cell>
          <cell r="H1121">
            <v>444</v>
          </cell>
          <cell r="I1121" t="str">
            <v>033</v>
          </cell>
        </row>
        <row r="1122">
          <cell r="A1122" t="str">
            <v>.6799.710</v>
          </cell>
          <cell r="B1122" t="str">
            <v>6799</v>
          </cell>
          <cell r="C1122" t="str">
            <v>710</v>
          </cell>
          <cell r="D1122" t="str">
            <v>Shipping Violation</v>
          </cell>
          <cell r="F1122">
            <v>7</v>
          </cell>
          <cell r="G1122" t="str">
            <v>.6799.710</v>
          </cell>
          <cell r="H1122">
            <v>444</v>
          </cell>
          <cell r="I1122" t="str">
            <v>033</v>
          </cell>
        </row>
        <row r="1123">
          <cell r="A1123" t="str">
            <v>.6799.999</v>
          </cell>
          <cell r="B1123" t="str">
            <v>6799</v>
          </cell>
          <cell r="C1123" t="str">
            <v>999</v>
          </cell>
          <cell r="D1123" t="str">
            <v>Other Variable Expenses</v>
          </cell>
          <cell r="F1123">
            <v>7</v>
          </cell>
          <cell r="G1123" t="str">
            <v>.6799.999</v>
          </cell>
          <cell r="H1123">
            <v>444</v>
          </cell>
          <cell r="I1123" t="str">
            <v>033</v>
          </cell>
        </row>
        <row r="1124">
          <cell r="A1124" t="str">
            <v>.7330.010</v>
          </cell>
          <cell r="B1124" t="str">
            <v>7330</v>
          </cell>
          <cell r="C1124" t="str">
            <v>010</v>
          </cell>
          <cell r="D1124" t="str">
            <v>Com Exp-Credit Lines/Grn</v>
          </cell>
          <cell r="F1124">
            <v>7</v>
          </cell>
          <cell r="G1124" t="str">
            <v>.7330.010</v>
          </cell>
          <cell r="H1124">
            <v>444</v>
          </cell>
          <cell r="I1124" t="str">
            <v>033</v>
          </cell>
        </row>
        <row r="1125">
          <cell r="A1125" t="str">
            <v>.7340.010</v>
          </cell>
          <cell r="B1125" t="str">
            <v>7340</v>
          </cell>
          <cell r="C1125" t="str">
            <v>010</v>
          </cell>
          <cell r="D1125" t="str">
            <v>Banking Charges</v>
          </cell>
          <cell r="F1125">
            <v>7</v>
          </cell>
          <cell r="G1125" t="str">
            <v>.7340.010</v>
          </cell>
          <cell r="H1125">
            <v>444</v>
          </cell>
          <cell r="I1125" t="str">
            <v>033</v>
          </cell>
        </row>
        <row r="1126">
          <cell r="A1126" t="str">
            <v>.7340.030</v>
          </cell>
          <cell r="B1126" t="str">
            <v>7340</v>
          </cell>
          <cell r="C1126" t="str">
            <v>030</v>
          </cell>
          <cell r="D1126" t="str">
            <v>Inflation Adjustments</v>
          </cell>
          <cell r="F1126">
            <v>7</v>
          </cell>
          <cell r="G1126" t="str">
            <v>.7340.030</v>
          </cell>
          <cell r="H1126">
            <v>444</v>
          </cell>
          <cell r="I1126" t="str">
            <v>033</v>
          </cell>
        </row>
        <row r="1127">
          <cell r="A1127" t="str">
            <v>.6450.010</v>
          </cell>
          <cell r="B1127" t="str">
            <v>6450</v>
          </cell>
          <cell r="C1127" t="str">
            <v>010</v>
          </cell>
          <cell r="D1127" t="str">
            <v>Gifts</v>
          </cell>
          <cell r="F1127">
            <v>7</v>
          </cell>
          <cell r="G1127" t="str">
            <v>.6450.010</v>
          </cell>
          <cell r="H1127">
            <v>444</v>
          </cell>
          <cell r="I1127" t="str">
            <v>033</v>
          </cell>
        </row>
        <row r="1128">
          <cell r="A1128" t="str">
            <v>.6460.010</v>
          </cell>
          <cell r="B1128" t="str">
            <v>6460</v>
          </cell>
          <cell r="C1128" t="str">
            <v>010</v>
          </cell>
          <cell r="D1128" t="str">
            <v>Catalog &amp; Brochures</v>
          </cell>
          <cell r="F1128">
            <v>7</v>
          </cell>
          <cell r="G1128" t="str">
            <v>.6460.010</v>
          </cell>
          <cell r="H1128">
            <v>444</v>
          </cell>
          <cell r="I1128" t="str">
            <v>033</v>
          </cell>
        </row>
        <row r="1129">
          <cell r="A1129" t="str">
            <v>.6460.020</v>
          </cell>
          <cell r="B1129" t="str">
            <v>6460</v>
          </cell>
          <cell r="C1129" t="str">
            <v>020</v>
          </cell>
          <cell r="D1129" t="str">
            <v>Promo Cards</v>
          </cell>
          <cell r="F1129">
            <v>7</v>
          </cell>
          <cell r="G1129" t="str">
            <v>.6460.020</v>
          </cell>
          <cell r="H1129">
            <v>444</v>
          </cell>
          <cell r="I1129" t="str">
            <v>033</v>
          </cell>
        </row>
        <row r="1130">
          <cell r="A1130" t="str">
            <v>.6460.030</v>
          </cell>
          <cell r="B1130" t="str">
            <v>6460</v>
          </cell>
          <cell r="C1130" t="str">
            <v>030</v>
          </cell>
          <cell r="D1130" t="str">
            <v>Promo Stationary</v>
          </cell>
          <cell r="F1130">
            <v>7</v>
          </cell>
          <cell r="G1130" t="str">
            <v>.6460.030</v>
          </cell>
          <cell r="H1130">
            <v>444</v>
          </cell>
          <cell r="I1130" t="str">
            <v>033</v>
          </cell>
        </row>
        <row r="1131">
          <cell r="A1131" t="str">
            <v>.6460.040</v>
          </cell>
          <cell r="B1131" t="str">
            <v>6460</v>
          </cell>
          <cell r="C1131" t="str">
            <v>040</v>
          </cell>
          <cell r="D1131" t="str">
            <v>Look Books</v>
          </cell>
          <cell r="F1131">
            <v>7</v>
          </cell>
          <cell r="G1131" t="str">
            <v>.6460.040</v>
          </cell>
          <cell r="H1131">
            <v>444</v>
          </cell>
          <cell r="I1131" t="str">
            <v>033</v>
          </cell>
        </row>
        <row r="1132">
          <cell r="A1132" t="str">
            <v>.6460.050</v>
          </cell>
          <cell r="B1132" t="str">
            <v>6460</v>
          </cell>
          <cell r="C1132" t="str">
            <v>050</v>
          </cell>
          <cell r="D1132" t="str">
            <v>Swatches</v>
          </cell>
          <cell r="F1132">
            <v>7</v>
          </cell>
          <cell r="G1132" t="str">
            <v>.6460.050</v>
          </cell>
          <cell r="H1132">
            <v>444</v>
          </cell>
          <cell r="I1132" t="str">
            <v>033</v>
          </cell>
        </row>
        <row r="1133">
          <cell r="A1133" t="str">
            <v>.6470.030</v>
          </cell>
          <cell r="B1133" t="str">
            <v>6470</v>
          </cell>
          <cell r="C1133" t="str">
            <v>030</v>
          </cell>
          <cell r="D1133" t="str">
            <v>Confection For Customer</v>
          </cell>
          <cell r="F1133">
            <v>7</v>
          </cell>
          <cell r="G1133" t="str">
            <v>.6470.030</v>
          </cell>
          <cell r="H1133">
            <v>444</v>
          </cell>
          <cell r="I1133" t="str">
            <v>033</v>
          </cell>
        </row>
        <row r="1134">
          <cell r="A1134" t="str">
            <v>.6470.040</v>
          </cell>
          <cell r="B1134" t="str">
            <v>6470</v>
          </cell>
          <cell r="C1134" t="str">
            <v>040</v>
          </cell>
          <cell r="D1134" t="str">
            <v>Customer Accomodations</v>
          </cell>
          <cell r="F1134">
            <v>7</v>
          </cell>
          <cell r="G1134" t="str">
            <v>.6470.040</v>
          </cell>
          <cell r="H1134">
            <v>444</v>
          </cell>
          <cell r="I1134" t="str">
            <v>033</v>
          </cell>
        </row>
        <row r="1135">
          <cell r="A1135" t="str">
            <v>.6281.020</v>
          </cell>
          <cell r="B1135" t="str">
            <v>6281</v>
          </cell>
          <cell r="C1135" t="str">
            <v>020</v>
          </cell>
          <cell r="D1135" t="str">
            <v>Trademark Protection</v>
          </cell>
          <cell r="F1135">
            <v>8</v>
          </cell>
          <cell r="G1135" t="str">
            <v>.6281.020</v>
          </cell>
          <cell r="H1135">
            <v>444</v>
          </cell>
          <cell r="I1135" t="str">
            <v>151</v>
          </cell>
        </row>
        <row r="1136">
          <cell r="A1136" t="str">
            <v>.7340.020</v>
          </cell>
          <cell r="B1136" t="str">
            <v>7340</v>
          </cell>
          <cell r="C1136" t="str">
            <v>020</v>
          </cell>
          <cell r="D1136" t="str">
            <v>Extraordinary Expenses</v>
          </cell>
          <cell r="F1136">
            <v>7</v>
          </cell>
          <cell r="G1136" t="str">
            <v>.7340.020</v>
          </cell>
          <cell r="H1136">
            <v>444</v>
          </cell>
          <cell r="I1136" t="str">
            <v>152</v>
          </cell>
        </row>
        <row r="1137">
          <cell r="A1137" t="str">
            <v>.6720.010</v>
          </cell>
          <cell r="B1137" t="str">
            <v>6720</v>
          </cell>
          <cell r="C1137" t="str">
            <v>010</v>
          </cell>
          <cell r="D1137" t="str">
            <v>Internal Royalties Exp</v>
          </cell>
          <cell r="F1137">
            <v>7</v>
          </cell>
          <cell r="G1137" t="str">
            <v>.6720.010</v>
          </cell>
          <cell r="H1137">
            <v>444</v>
          </cell>
          <cell r="I1137" t="str">
            <v>153</v>
          </cell>
        </row>
        <row r="1138">
          <cell r="A1138" t="str">
            <v>.6720.020</v>
          </cell>
          <cell r="B1138" t="str">
            <v>6720</v>
          </cell>
          <cell r="C1138" t="str">
            <v>020</v>
          </cell>
          <cell r="D1138" t="str">
            <v>External Royalties Exp</v>
          </cell>
          <cell r="F1138">
            <v>7</v>
          </cell>
          <cell r="G1138" t="str">
            <v>.6720.020</v>
          </cell>
          <cell r="H1138">
            <v>444</v>
          </cell>
          <cell r="I1138" t="str">
            <v>154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IRS Adj 2000"/>
      <sheetName val="Disposals 2001"/>
      <sheetName val="Extraordinary exp 2001"/>
      <sheetName val="M-1 rec 2001"/>
      <sheetName val="Celine 2001 TB"/>
      <sheetName val="COGS rec"/>
      <sheetName val="Form 5472"/>
      <sheetName val="2001 &amp; 2002 IRS Adj Calc"/>
      <sheetName val="Extraord exp 2002"/>
      <sheetName val="subsidy support 5.5%"/>
      <sheetName val="Celine 2002 TB"/>
      <sheetName val="M-1 rec"/>
      <sheetName val="M-1 P.1"/>
      <sheetName val="M-1 P.2"/>
      <sheetName val="M-1 P.3"/>
      <sheetName val="FA Additions 2002"/>
      <sheetName val="Apport 2000"/>
      <sheetName val="Apport 2001"/>
      <sheetName val="Apport 2001 (AVG)"/>
      <sheetName val="Celine 2001 TB (Tax model)"/>
      <sheetName val="2001 Accruals M-1 detail"/>
      <sheetName val="2001IRSAdj Calc"/>
      <sheetName val="Extraordinary exp"/>
      <sheetName val="Pucci - TB 12_31_01"/>
      <sheetName val="Celine Tax WP 2002"/>
      <sheetName val="01 Fcst Vol"/>
      <sheetName val="Tax Rates"/>
      <sheetName val="BEV"/>
      <sheetName val="Upload vs Master Chart "/>
      <sheetName val=""/>
      <sheetName val="BS"/>
    </sheetNames>
    <sheetDataSet>
      <sheetData sheetId="0">
        <row r="4">
          <cell r="A4" t="str">
            <v>Account 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Account Code</v>
          </cell>
        </row>
      </sheetData>
      <sheetData sheetId="9">
        <row r="4">
          <cell r="A4" t="str">
            <v>Account Code</v>
          </cell>
        </row>
      </sheetData>
      <sheetData sheetId="10">
        <row r="4">
          <cell r="A4" t="str">
            <v>Account Code</v>
          </cell>
        </row>
      </sheetData>
      <sheetData sheetId="11" refreshError="1">
        <row r="4">
          <cell r="A4" t="str">
            <v>Account Code</v>
          </cell>
          <cell r="B4" t="str">
            <v>Description</v>
          </cell>
          <cell r="C4" t="str">
            <v>Current Balance</v>
          </cell>
          <cell r="D4" t="str">
            <v>TRC</v>
          </cell>
          <cell r="E4" t="str">
            <v>TCC</v>
          </cell>
        </row>
        <row r="5">
          <cell r="A5" t="str">
            <v>.2941.010</v>
          </cell>
          <cell r="B5" t="str">
            <v>A/R C.C. Amex</v>
          </cell>
          <cell r="C5">
            <v>329062.53999999998</v>
          </cell>
          <cell r="D5">
            <v>100</v>
          </cell>
          <cell r="E5" t="str">
            <v>001</v>
          </cell>
        </row>
        <row r="6">
          <cell r="A6" t="str">
            <v>.2941.020</v>
          </cell>
          <cell r="B6" t="str">
            <v>A/R C.C. Diners</v>
          </cell>
          <cell r="C6">
            <v>4748.99</v>
          </cell>
          <cell r="D6">
            <v>100</v>
          </cell>
          <cell r="E6" t="str">
            <v>001</v>
          </cell>
        </row>
        <row r="7">
          <cell r="A7" t="str">
            <v>.2941.030</v>
          </cell>
          <cell r="B7" t="str">
            <v>A/R C.C. Discover Card</v>
          </cell>
          <cell r="C7">
            <v>3144.39</v>
          </cell>
          <cell r="D7">
            <v>100</v>
          </cell>
          <cell r="E7" t="str">
            <v>001</v>
          </cell>
        </row>
        <row r="8">
          <cell r="A8" t="str">
            <v>.2941.050</v>
          </cell>
          <cell r="B8" t="str">
            <v>A/R C.C. Mc</v>
          </cell>
          <cell r="C8">
            <v>123279.5</v>
          </cell>
          <cell r="D8">
            <v>100</v>
          </cell>
          <cell r="E8" t="str">
            <v>001</v>
          </cell>
        </row>
        <row r="9">
          <cell r="A9" t="str">
            <v>.2941.060</v>
          </cell>
          <cell r="B9" t="str">
            <v>A/R C.C. Visa</v>
          </cell>
          <cell r="C9">
            <v>216784.76</v>
          </cell>
          <cell r="D9">
            <v>100</v>
          </cell>
          <cell r="E9" t="str">
            <v>001</v>
          </cell>
        </row>
        <row r="10">
          <cell r="A10" t="str">
            <v>.2941.080</v>
          </cell>
          <cell r="B10" t="str">
            <v>A/R Check Guarantee</v>
          </cell>
          <cell r="C10">
            <v>5608.87</v>
          </cell>
          <cell r="D10">
            <v>100</v>
          </cell>
          <cell r="E10" t="str">
            <v>001</v>
          </cell>
        </row>
        <row r="11">
          <cell r="A11" t="str">
            <v>.2941.999</v>
          </cell>
          <cell r="B11" t="str">
            <v>A/R C.C. Misc.</v>
          </cell>
          <cell r="C11">
            <v>-631341.74</v>
          </cell>
          <cell r="D11">
            <v>100</v>
          </cell>
          <cell r="E11" t="str">
            <v>001</v>
          </cell>
        </row>
        <row r="12">
          <cell r="A12" t="str">
            <v>.2942.010</v>
          </cell>
          <cell r="B12" t="str">
            <v>Local Bank</v>
          </cell>
          <cell r="C12">
            <v>74522.44</v>
          </cell>
          <cell r="D12">
            <v>100</v>
          </cell>
          <cell r="E12" t="str">
            <v>001</v>
          </cell>
        </row>
        <row r="13">
          <cell r="A13" t="str">
            <v>.2943.010</v>
          </cell>
          <cell r="B13" t="str">
            <v>Concentration Bank Acct</v>
          </cell>
          <cell r="C13">
            <v>108245.16</v>
          </cell>
          <cell r="D13">
            <v>100</v>
          </cell>
          <cell r="E13" t="str">
            <v>001</v>
          </cell>
        </row>
        <row r="14">
          <cell r="A14" t="str">
            <v>.2943.020</v>
          </cell>
          <cell r="B14" t="str">
            <v>Payroll Bank Account</v>
          </cell>
          <cell r="C14">
            <v>3814.96</v>
          </cell>
          <cell r="D14">
            <v>100</v>
          </cell>
          <cell r="E14" t="str">
            <v>001</v>
          </cell>
        </row>
        <row r="15">
          <cell r="A15" t="str">
            <v>.2943.150</v>
          </cell>
          <cell r="B15" t="str">
            <v>Eab</v>
          </cell>
          <cell r="C15">
            <v>-2455.4299999999998</v>
          </cell>
          <cell r="D15">
            <v>100</v>
          </cell>
          <cell r="E15" t="str">
            <v>001</v>
          </cell>
        </row>
        <row r="16">
          <cell r="A16" t="str">
            <v>.2943.180</v>
          </cell>
          <cell r="B16" t="str">
            <v>Bank Of West</v>
          </cell>
          <cell r="C16">
            <v>-17589.89</v>
          </cell>
          <cell r="D16">
            <v>100</v>
          </cell>
          <cell r="E16" t="str">
            <v>001</v>
          </cell>
        </row>
        <row r="17">
          <cell r="A17" t="str">
            <v>.2943.220</v>
          </cell>
          <cell r="B17" t="str">
            <v>Sun Trust</v>
          </cell>
          <cell r="C17">
            <v>-8524.08</v>
          </cell>
          <cell r="D17">
            <v>100</v>
          </cell>
          <cell r="E17" t="str">
            <v>001</v>
          </cell>
        </row>
        <row r="18">
          <cell r="A18" t="str">
            <v>.2944.010</v>
          </cell>
          <cell r="B18" t="str">
            <v>Petty Cash</v>
          </cell>
          <cell r="C18">
            <v>2500</v>
          </cell>
          <cell r="D18">
            <v>100</v>
          </cell>
          <cell r="E18" t="str">
            <v>001</v>
          </cell>
        </row>
        <row r="19">
          <cell r="A19" t="str">
            <v>.2945.010</v>
          </cell>
          <cell r="B19" t="str">
            <v>Daily Draw</v>
          </cell>
          <cell r="C19">
            <v>1500</v>
          </cell>
          <cell r="D19">
            <v>100</v>
          </cell>
          <cell r="E19" t="str">
            <v>001</v>
          </cell>
        </row>
        <row r="20">
          <cell r="A20" t="str">
            <v>.2210.010</v>
          </cell>
          <cell r="B20" t="str">
            <v>A/R Trade Wholesales</v>
          </cell>
          <cell r="C20">
            <v>1483139.15</v>
          </cell>
          <cell r="D20">
            <v>102</v>
          </cell>
          <cell r="E20" t="str">
            <v>001</v>
          </cell>
        </row>
        <row r="21">
          <cell r="A21" t="str">
            <v>.2210.999</v>
          </cell>
          <cell r="B21" t="str">
            <v>A/R Trade Other Non Int</v>
          </cell>
          <cell r="C21">
            <v>-150621.29999999999</v>
          </cell>
          <cell r="D21">
            <v>102</v>
          </cell>
          <cell r="E21" t="str">
            <v>001</v>
          </cell>
        </row>
        <row r="22">
          <cell r="A22" t="str">
            <v>.2214.999</v>
          </cell>
          <cell r="B22" t="str">
            <v>Other/R Misc.</v>
          </cell>
          <cell r="C22">
            <v>1583.48</v>
          </cell>
          <cell r="D22">
            <v>102</v>
          </cell>
          <cell r="E22" t="str">
            <v>001</v>
          </cell>
        </row>
        <row r="23">
          <cell r="A23" t="str">
            <v>.2230.000</v>
          </cell>
          <cell r="B23" t="str">
            <v>A/R Trade Branch Interco Bal</v>
          </cell>
          <cell r="C23">
            <v>-38743.660000000003</v>
          </cell>
          <cell r="D23">
            <v>102</v>
          </cell>
          <cell r="E23" t="str">
            <v>001</v>
          </cell>
        </row>
        <row r="24">
          <cell r="A24" t="str">
            <v>.2230.108</v>
          </cell>
          <cell r="B24" t="str">
            <v>Other/R LVNA</v>
          </cell>
          <cell r="C24">
            <v>414.17</v>
          </cell>
          <cell r="D24">
            <v>102</v>
          </cell>
          <cell r="E24" t="str">
            <v>001</v>
          </cell>
        </row>
        <row r="25">
          <cell r="A25" t="str">
            <v>.2230.201</v>
          </cell>
          <cell r="B25" t="str">
            <v>Other/R Celine Paris</v>
          </cell>
          <cell r="C25">
            <v>4797610.91</v>
          </cell>
          <cell r="D25">
            <v>102</v>
          </cell>
          <cell r="E25" t="str">
            <v>001</v>
          </cell>
        </row>
        <row r="26">
          <cell r="A26" t="str">
            <v>.2230.342</v>
          </cell>
          <cell r="B26" t="str">
            <v>Other/R Serrano</v>
          </cell>
          <cell r="C26">
            <v>261884.48</v>
          </cell>
          <cell r="D26">
            <v>102</v>
          </cell>
          <cell r="E26" t="str">
            <v>001</v>
          </cell>
        </row>
        <row r="27">
          <cell r="A27" t="str">
            <v>.2220.010</v>
          </cell>
          <cell r="B27" t="str">
            <v>Provision For Bad Debt</v>
          </cell>
          <cell r="C27">
            <v>-343070.37</v>
          </cell>
          <cell r="D27">
            <v>104</v>
          </cell>
          <cell r="E27" t="str">
            <v>001</v>
          </cell>
        </row>
        <row r="28">
          <cell r="A28" t="str">
            <v>.2110.010</v>
          </cell>
          <cell r="B28" t="str">
            <v>Inventory Grp - gross</v>
          </cell>
          <cell r="C28">
            <v>2358988.7799999998</v>
          </cell>
          <cell r="D28">
            <v>106</v>
          </cell>
          <cell r="E28" t="str">
            <v>001</v>
          </cell>
        </row>
        <row r="29">
          <cell r="A29" t="str">
            <v>.2110.020</v>
          </cell>
          <cell r="B29" t="str">
            <v>Inv Add on Costs</v>
          </cell>
          <cell r="C29">
            <v>606210.39</v>
          </cell>
          <cell r="D29">
            <v>106</v>
          </cell>
          <cell r="E29" t="str">
            <v>001</v>
          </cell>
        </row>
        <row r="30">
          <cell r="A30" t="str">
            <v>.2120.010</v>
          </cell>
          <cell r="B30" t="str">
            <v>Inventory Grp Shrinkage</v>
          </cell>
          <cell r="C30">
            <v>-1398891.75</v>
          </cell>
          <cell r="D30">
            <v>106</v>
          </cell>
          <cell r="E30" t="str">
            <v>001</v>
          </cell>
        </row>
        <row r="31">
          <cell r="A31" t="str">
            <v>.2170.010</v>
          </cell>
          <cell r="B31" t="str">
            <v>Inventory in transit</v>
          </cell>
          <cell r="C31">
            <v>1026944.42</v>
          </cell>
          <cell r="D31">
            <v>106</v>
          </cell>
          <cell r="E31" t="str">
            <v>001</v>
          </cell>
        </row>
        <row r="32">
          <cell r="A32" t="str">
            <v>.2420.020</v>
          </cell>
          <cell r="B32" t="str">
            <v>Prepaid Rent</v>
          </cell>
          <cell r="C32">
            <v>33765.279999999999</v>
          </cell>
          <cell r="D32">
            <v>112</v>
          </cell>
          <cell r="E32" t="str">
            <v>001</v>
          </cell>
        </row>
        <row r="33">
          <cell r="A33" t="str">
            <v>.2420.040</v>
          </cell>
          <cell r="B33" t="str">
            <v>Prepaid Liability Ins.</v>
          </cell>
          <cell r="C33">
            <v>23393.58</v>
          </cell>
          <cell r="D33">
            <v>112</v>
          </cell>
          <cell r="E33" t="str">
            <v>001</v>
          </cell>
        </row>
        <row r="34">
          <cell r="A34" t="str">
            <v>.2320.010</v>
          </cell>
          <cell r="B34" t="str">
            <v>Advance To Employee</v>
          </cell>
          <cell r="C34">
            <v>8500</v>
          </cell>
          <cell r="D34">
            <v>112</v>
          </cell>
          <cell r="E34" t="str">
            <v>011</v>
          </cell>
        </row>
        <row r="35">
          <cell r="A35" t="str">
            <v>.2371.999</v>
          </cell>
          <cell r="B35" t="str">
            <v>Deposits Other</v>
          </cell>
          <cell r="C35">
            <v>508405</v>
          </cell>
          <cell r="D35">
            <v>112</v>
          </cell>
          <cell r="E35" t="str">
            <v>011</v>
          </cell>
        </row>
        <row r="36">
          <cell r="A36" t="str">
            <v>.1520.233</v>
          </cell>
          <cell r="B36" t="str">
            <v>Inv. In Celine Guam</v>
          </cell>
          <cell r="C36">
            <v>841000</v>
          </cell>
          <cell r="D36">
            <v>118</v>
          </cell>
          <cell r="E36">
            <v>161</v>
          </cell>
        </row>
        <row r="37">
          <cell r="A37" t="str">
            <v>.1520.238</v>
          </cell>
          <cell r="B37" t="str">
            <v>Inv. In Celine Hawaii</v>
          </cell>
          <cell r="C37">
            <v>2003034.65</v>
          </cell>
          <cell r="D37">
            <v>118</v>
          </cell>
          <cell r="E37">
            <v>162</v>
          </cell>
        </row>
        <row r="38">
          <cell r="A38" t="str">
            <v>.1341.010</v>
          </cell>
          <cell r="B38" t="str">
            <v>Leasehold Improv.-gross</v>
          </cell>
          <cell r="C38">
            <v>5127285.8099999996</v>
          </cell>
          <cell r="D38">
            <v>120</v>
          </cell>
          <cell r="E38" t="str">
            <v>001</v>
          </cell>
        </row>
        <row r="39">
          <cell r="A39" t="str">
            <v>.1343.010</v>
          </cell>
          <cell r="B39" t="str">
            <v>Office Equipment -gross</v>
          </cell>
          <cell r="C39">
            <v>71264.47</v>
          </cell>
          <cell r="D39">
            <v>120</v>
          </cell>
          <cell r="E39" t="str">
            <v>001</v>
          </cell>
        </row>
        <row r="40">
          <cell r="A40" t="str">
            <v>.1344.010</v>
          </cell>
          <cell r="B40" t="str">
            <v>EDP Equipment - gross</v>
          </cell>
          <cell r="C40">
            <v>99337.36</v>
          </cell>
          <cell r="D40">
            <v>120</v>
          </cell>
          <cell r="E40" t="str">
            <v>001</v>
          </cell>
        </row>
        <row r="41">
          <cell r="A41" t="str">
            <v>.1345.010</v>
          </cell>
          <cell r="B41" t="str">
            <v>F &amp; F - gross</v>
          </cell>
          <cell r="C41">
            <v>1107148.5900000001</v>
          </cell>
          <cell r="D41">
            <v>120</v>
          </cell>
          <cell r="E41" t="str">
            <v>001</v>
          </cell>
        </row>
        <row r="42">
          <cell r="A42" t="str">
            <v>.1441.010</v>
          </cell>
          <cell r="B42" t="str">
            <v>A/D-Leasehold Improv</v>
          </cell>
          <cell r="C42">
            <v>-2190022.37</v>
          </cell>
          <cell r="D42">
            <v>122</v>
          </cell>
          <cell r="E42" t="str">
            <v>001</v>
          </cell>
        </row>
        <row r="43">
          <cell r="A43" t="str">
            <v>.1443.010</v>
          </cell>
          <cell r="B43" t="str">
            <v>A/D-Office Equip</v>
          </cell>
          <cell r="C43">
            <v>-49623.1</v>
          </cell>
          <cell r="D43">
            <v>122</v>
          </cell>
          <cell r="E43" t="str">
            <v>001</v>
          </cell>
        </row>
        <row r="44">
          <cell r="A44" t="str">
            <v>.1444.010</v>
          </cell>
          <cell r="B44" t="str">
            <v>A/D-EDP Equip</v>
          </cell>
          <cell r="C44">
            <v>-68463.66</v>
          </cell>
          <cell r="D44">
            <v>122</v>
          </cell>
          <cell r="E44" t="str">
            <v>001</v>
          </cell>
        </row>
        <row r="45">
          <cell r="A45" t="str">
            <v>.1445.010</v>
          </cell>
          <cell r="B45" t="str">
            <v>A/D-F &amp; F</v>
          </cell>
          <cell r="C45">
            <v>-545562.13</v>
          </cell>
          <cell r="D45">
            <v>122</v>
          </cell>
          <cell r="E45" t="str">
            <v>001</v>
          </cell>
        </row>
        <row r="46">
          <cell r="A46" t="str">
            <v>.1130.010</v>
          </cell>
          <cell r="B46" t="str">
            <v>Software - gross</v>
          </cell>
          <cell r="C46">
            <v>15608.74</v>
          </cell>
          <cell r="D46">
            <v>130</v>
          </cell>
          <cell r="E46" t="str">
            <v>001</v>
          </cell>
        </row>
        <row r="47">
          <cell r="A47" t="str">
            <v>.1135.010</v>
          </cell>
          <cell r="B47" t="str">
            <v>Software-amort</v>
          </cell>
          <cell r="C47">
            <v>-3886.56</v>
          </cell>
          <cell r="D47">
            <v>132</v>
          </cell>
          <cell r="E47" t="str">
            <v>001</v>
          </cell>
        </row>
        <row r="48">
          <cell r="A48" t="str">
            <v>.1610.010</v>
          </cell>
          <cell r="B48" t="str">
            <v>LT  Deposit -gross</v>
          </cell>
          <cell r="C48">
            <v>31228.97</v>
          </cell>
          <cell r="D48">
            <v>134</v>
          </cell>
          <cell r="E48" t="str">
            <v>001</v>
          </cell>
        </row>
        <row r="49">
          <cell r="A49" t="str">
            <v>.2810.010</v>
          </cell>
          <cell r="B49" t="str">
            <v>Income Tax/R Federal</v>
          </cell>
          <cell r="C49">
            <v>98150</v>
          </cell>
          <cell r="D49">
            <v>134</v>
          </cell>
          <cell r="E49" t="str">
            <v>001</v>
          </cell>
        </row>
        <row r="50">
          <cell r="A50" t="str">
            <v>.1360.010</v>
          </cell>
          <cell r="B50" t="str">
            <v>Construction in Prog</v>
          </cell>
          <cell r="C50">
            <v>820000</v>
          </cell>
          <cell r="D50">
            <v>134</v>
          </cell>
          <cell r="E50" t="str">
            <v>002</v>
          </cell>
        </row>
        <row r="51">
          <cell r="A51" t="str">
            <v>.1820.010</v>
          </cell>
          <cell r="B51" t="str">
            <v>LT Deferred Taxes Fed.</v>
          </cell>
          <cell r="C51">
            <v>997689</v>
          </cell>
          <cell r="D51">
            <v>134</v>
          </cell>
          <cell r="E51" t="str">
            <v>003</v>
          </cell>
        </row>
        <row r="52">
          <cell r="A52" t="str">
            <v>.1830.010</v>
          </cell>
          <cell r="B52" t="str">
            <v>LT Taxes Reserve-Fed</v>
          </cell>
          <cell r="C52">
            <v>-997689</v>
          </cell>
          <cell r="D52">
            <v>134</v>
          </cell>
          <cell r="E52" t="str">
            <v>008</v>
          </cell>
        </row>
        <row r="53">
          <cell r="A53" t="str">
            <v>.4721.010</v>
          </cell>
          <cell r="B53" t="str">
            <v>A/P Trade Non-Interco.</v>
          </cell>
          <cell r="C53">
            <v>-96016.54</v>
          </cell>
          <cell r="D53">
            <v>200</v>
          </cell>
          <cell r="E53" t="str">
            <v>001</v>
          </cell>
        </row>
        <row r="54">
          <cell r="A54" t="str">
            <v>.4721.900</v>
          </cell>
          <cell r="B54" t="str">
            <v>Amex P-Card Clearing</v>
          </cell>
          <cell r="C54">
            <v>-11838.27</v>
          </cell>
          <cell r="D54">
            <v>200</v>
          </cell>
          <cell r="E54" t="str">
            <v>001</v>
          </cell>
        </row>
        <row r="55">
          <cell r="A55" t="str">
            <v>.4722.000</v>
          </cell>
          <cell r="B55" t="str">
            <v>A/P Trade Branch</v>
          </cell>
          <cell r="C55">
            <v>-3914537.26</v>
          </cell>
          <cell r="D55">
            <v>200</v>
          </cell>
          <cell r="E55" t="str">
            <v>001</v>
          </cell>
        </row>
        <row r="56">
          <cell r="A56" t="str">
            <v>.4722.042</v>
          </cell>
          <cell r="B56" t="str">
            <v>Other/P Studio 7</v>
          </cell>
          <cell r="C56">
            <v>-904.77</v>
          </cell>
          <cell r="D56">
            <v>200</v>
          </cell>
          <cell r="E56" t="str">
            <v>001</v>
          </cell>
        </row>
        <row r="57">
          <cell r="A57" t="str">
            <v>.4722.201</v>
          </cell>
          <cell r="B57" t="str">
            <v>Other/P Celine Paris</v>
          </cell>
          <cell r="C57">
            <v>-305084.03000000003</v>
          </cell>
          <cell r="D57">
            <v>200</v>
          </cell>
          <cell r="E57" t="str">
            <v>001</v>
          </cell>
        </row>
        <row r="58">
          <cell r="A58" t="str">
            <v>.4430.966</v>
          </cell>
          <cell r="B58" t="str">
            <v>ST Loan/P LVMH</v>
          </cell>
          <cell r="C58">
            <v>-3300214.28</v>
          </cell>
          <cell r="D58">
            <v>202</v>
          </cell>
          <cell r="E58" t="str">
            <v>001</v>
          </cell>
        </row>
        <row r="59">
          <cell r="A59" t="str">
            <v>.4830.966</v>
          </cell>
          <cell r="B59" t="str">
            <v>Interest/P LVMH Inc.</v>
          </cell>
          <cell r="C59">
            <v>-169260.11</v>
          </cell>
          <cell r="D59">
            <v>202</v>
          </cell>
          <cell r="E59" t="str">
            <v>001</v>
          </cell>
        </row>
        <row r="60">
          <cell r="A60" t="str">
            <v>.4770.070</v>
          </cell>
          <cell r="B60" t="str">
            <v>Accrued Prof. Fees</v>
          </cell>
          <cell r="C60">
            <v>-3209.97</v>
          </cell>
          <cell r="D60">
            <v>204</v>
          </cell>
          <cell r="E60" t="str">
            <v>001</v>
          </cell>
        </row>
        <row r="61">
          <cell r="A61" t="str">
            <v>.4770.071</v>
          </cell>
          <cell r="B61" t="str">
            <v>Accrued Legal</v>
          </cell>
          <cell r="C61">
            <v>-5000</v>
          </cell>
          <cell r="D61">
            <v>204</v>
          </cell>
          <cell r="E61" t="str">
            <v>001</v>
          </cell>
        </row>
        <row r="62">
          <cell r="A62" t="str">
            <v>.4770.090</v>
          </cell>
          <cell r="B62" t="str">
            <v>Gift Certificate</v>
          </cell>
          <cell r="C62">
            <v>400</v>
          </cell>
          <cell r="D62">
            <v>204</v>
          </cell>
          <cell r="E62" t="str">
            <v>004</v>
          </cell>
        </row>
        <row r="63">
          <cell r="A63" t="str">
            <v>.4770.050</v>
          </cell>
          <cell r="B63" t="str">
            <v>Accrued Rent</v>
          </cell>
          <cell r="C63">
            <v>-19214.509999999998</v>
          </cell>
          <cell r="D63">
            <v>204</v>
          </cell>
          <cell r="E63" t="str">
            <v>005</v>
          </cell>
        </row>
        <row r="64">
          <cell r="A64" t="str">
            <v>.4715.020</v>
          </cell>
          <cell r="B64" t="str">
            <v>401K Withholdings</v>
          </cell>
          <cell r="C64">
            <v>-3803.2</v>
          </cell>
          <cell r="D64">
            <v>204</v>
          </cell>
          <cell r="E64" t="str">
            <v>009</v>
          </cell>
        </row>
        <row r="65">
          <cell r="A65" t="str">
            <v>.4741.010</v>
          </cell>
          <cell r="B65" t="str">
            <v>Accrued Salaries</v>
          </cell>
          <cell r="C65">
            <v>-209541.01</v>
          </cell>
          <cell r="D65">
            <v>204</v>
          </cell>
          <cell r="E65" t="str">
            <v>011</v>
          </cell>
        </row>
        <row r="66">
          <cell r="A66" t="str">
            <v>.4770.110</v>
          </cell>
          <cell r="B66" t="str">
            <v>Customer Credits</v>
          </cell>
          <cell r="C66">
            <v>-45079.97</v>
          </cell>
          <cell r="D66">
            <v>204</v>
          </cell>
          <cell r="E66" t="str">
            <v>012</v>
          </cell>
        </row>
        <row r="67">
          <cell r="A67" t="str">
            <v>.4770.130</v>
          </cell>
          <cell r="B67" t="str">
            <v>Customer Check Refunds</v>
          </cell>
          <cell r="C67">
            <v>1152.3499999999999</v>
          </cell>
          <cell r="D67">
            <v>204</v>
          </cell>
          <cell r="E67" t="str">
            <v>012</v>
          </cell>
        </row>
        <row r="68">
          <cell r="A68" t="str">
            <v>.4770.999</v>
          </cell>
          <cell r="B68" t="str">
            <v>Accrued Other</v>
          </cell>
          <cell r="C68">
            <v>-927575.46</v>
          </cell>
          <cell r="D68">
            <v>204</v>
          </cell>
          <cell r="E68" t="str">
            <v>012</v>
          </cell>
        </row>
        <row r="69">
          <cell r="A69" t="str">
            <v>.4930.010</v>
          </cell>
          <cell r="B69" t="str">
            <v>Income Tax/P Federal</v>
          </cell>
          <cell r="C69">
            <v>-195906.21</v>
          </cell>
          <cell r="D69">
            <v>204</v>
          </cell>
          <cell r="E69" t="str">
            <v>013</v>
          </cell>
        </row>
        <row r="70">
          <cell r="A70" t="str">
            <v>.4745.005</v>
          </cell>
          <cell r="B70" t="str">
            <v>Sales Tax -California</v>
          </cell>
          <cell r="C70">
            <v>-23872.92</v>
          </cell>
          <cell r="D70">
            <v>204</v>
          </cell>
          <cell r="E70" t="str">
            <v>015</v>
          </cell>
        </row>
        <row r="71">
          <cell r="A71" t="str">
            <v>.4745.009</v>
          </cell>
          <cell r="B71" t="str">
            <v>Sales Tax -Florida</v>
          </cell>
          <cell r="C71">
            <v>-10314.299999999999</v>
          </cell>
          <cell r="D71">
            <v>204</v>
          </cell>
          <cell r="E71" t="str">
            <v>015</v>
          </cell>
        </row>
        <row r="72">
          <cell r="A72" t="str">
            <v>.4745.032</v>
          </cell>
          <cell r="B72" t="str">
            <v>Sales Tax -New York</v>
          </cell>
          <cell r="C72">
            <v>-26501.43</v>
          </cell>
          <cell r="D72">
            <v>204</v>
          </cell>
          <cell r="E72" t="str">
            <v>015</v>
          </cell>
        </row>
        <row r="73">
          <cell r="A73" t="str">
            <v>.4930.020</v>
          </cell>
          <cell r="B73" t="str">
            <v>Income Tax/P State</v>
          </cell>
          <cell r="C73">
            <v>1797</v>
          </cell>
          <cell r="D73">
            <v>204</v>
          </cell>
          <cell r="E73" t="str">
            <v>014</v>
          </cell>
        </row>
        <row r="74">
          <cell r="A74" t="str">
            <v>.4745.999</v>
          </cell>
          <cell r="B74" t="str">
            <v>Other Sales Tax Payable</v>
          </cell>
          <cell r="C74">
            <v>23820.02</v>
          </cell>
          <cell r="D74">
            <v>204</v>
          </cell>
          <cell r="E74" t="str">
            <v>015</v>
          </cell>
        </row>
        <row r="75">
          <cell r="A75" t="str">
            <v>.4721.999</v>
          </cell>
          <cell r="B75" t="str">
            <v>Other/P Non-Interco.</v>
          </cell>
          <cell r="C75">
            <v>-1256227.6299999999</v>
          </cell>
          <cell r="D75">
            <v>204</v>
          </cell>
          <cell r="E75" t="str">
            <v>019</v>
          </cell>
        </row>
        <row r="76">
          <cell r="A76" t="str">
            <v>.4830.010</v>
          </cell>
          <cell r="B76" t="str">
            <v>Interest/P Other</v>
          </cell>
          <cell r="C76">
            <v>-180658.95</v>
          </cell>
          <cell r="D76">
            <v>212</v>
          </cell>
          <cell r="E76" t="str">
            <v>001</v>
          </cell>
        </row>
        <row r="77">
          <cell r="A77" t="str">
            <v>.4710.010</v>
          </cell>
          <cell r="B77" t="str">
            <v>Deferred Rent</v>
          </cell>
          <cell r="C77">
            <v>-24796.75</v>
          </cell>
          <cell r="D77">
            <v>214</v>
          </cell>
          <cell r="E77" t="str">
            <v>006</v>
          </cell>
        </row>
        <row r="78">
          <cell r="A78" t="str">
            <v>.3100.010</v>
          </cell>
          <cell r="B78" t="str">
            <v>Capital Stock</v>
          </cell>
          <cell r="C78">
            <v>-1000</v>
          </cell>
          <cell r="D78">
            <v>218</v>
          </cell>
          <cell r="E78" t="str">
            <v>001</v>
          </cell>
        </row>
        <row r="79">
          <cell r="A79" t="str">
            <v>.3200.010</v>
          </cell>
          <cell r="B79" t="str">
            <v>Additional Paid-In Cap.</v>
          </cell>
          <cell r="C79">
            <v>-32263923.800000001</v>
          </cell>
          <cell r="D79">
            <v>220</v>
          </cell>
          <cell r="E79" t="str">
            <v>001</v>
          </cell>
        </row>
        <row r="80">
          <cell r="A80" t="str">
            <v>.3300.010</v>
          </cell>
          <cell r="B80" t="str">
            <v>Retained Earnings</v>
          </cell>
          <cell r="C80">
            <v>25265373.890000001</v>
          </cell>
          <cell r="D80">
            <v>224</v>
          </cell>
          <cell r="E80" t="str">
            <v>001</v>
          </cell>
        </row>
        <row r="81">
          <cell r="A81" t="str">
            <v>.5112.010</v>
          </cell>
          <cell r="B81" t="str">
            <v>Retail Sales</v>
          </cell>
          <cell r="C81">
            <v>-9576070.0300000012</v>
          </cell>
          <cell r="D81">
            <v>300</v>
          </cell>
          <cell r="E81" t="str">
            <v>001</v>
          </cell>
        </row>
        <row r="82">
          <cell r="A82" t="str">
            <v>.5112.020</v>
          </cell>
          <cell r="B82" t="str">
            <v>Wholesale Sales</v>
          </cell>
          <cell r="C82">
            <v>-11859547</v>
          </cell>
          <cell r="D82">
            <v>300</v>
          </cell>
          <cell r="E82" t="str">
            <v>001</v>
          </cell>
        </row>
        <row r="83">
          <cell r="A83" t="str">
            <v>.5312.010</v>
          </cell>
          <cell r="B83" t="str">
            <v>Discounts Retail</v>
          </cell>
          <cell r="C83">
            <v>2552019.0299999998</v>
          </cell>
          <cell r="D83">
            <v>300</v>
          </cell>
          <cell r="E83" t="str">
            <v>001</v>
          </cell>
        </row>
        <row r="84">
          <cell r="A84" t="str">
            <v>.5312.020</v>
          </cell>
          <cell r="B84" t="str">
            <v>Discounts Wholesale</v>
          </cell>
          <cell r="C84">
            <v>139058.92000000001</v>
          </cell>
          <cell r="D84">
            <v>300</v>
          </cell>
          <cell r="E84" t="str">
            <v>001</v>
          </cell>
        </row>
        <row r="85">
          <cell r="A85" t="str">
            <v>.5312.021</v>
          </cell>
          <cell r="B85" t="str">
            <v>Wholesale Chargebacks</v>
          </cell>
          <cell r="C85">
            <v>73329.350000000006</v>
          </cell>
          <cell r="D85">
            <v>300</v>
          </cell>
          <cell r="E85" t="str">
            <v>001</v>
          </cell>
        </row>
        <row r="86">
          <cell r="A86" t="str">
            <v>.5141.010</v>
          </cell>
          <cell r="B86" t="str">
            <v>Returns  Retail</v>
          </cell>
          <cell r="C86">
            <v>579422.6</v>
          </cell>
          <cell r="D86">
            <v>302</v>
          </cell>
          <cell r="E86" t="str">
            <v>001</v>
          </cell>
        </row>
        <row r="87">
          <cell r="A87" t="str">
            <v>.5141.020</v>
          </cell>
          <cell r="B87" t="str">
            <v>Returns Wholesale</v>
          </cell>
          <cell r="C87">
            <v>548709.28</v>
          </cell>
          <cell r="D87">
            <v>302</v>
          </cell>
          <cell r="E87" t="str">
            <v>001</v>
          </cell>
        </row>
        <row r="88">
          <cell r="A88" t="str">
            <v>.6834.999</v>
          </cell>
          <cell r="B88" t="str">
            <v>Miscellaneous Income</v>
          </cell>
          <cell r="C88">
            <v>-600</v>
          </cell>
          <cell r="D88">
            <v>318</v>
          </cell>
          <cell r="E88" t="str">
            <v>009</v>
          </cell>
        </row>
        <row r="89">
          <cell r="A89" t="str">
            <v>.6122.010</v>
          </cell>
          <cell r="B89" t="str">
            <v>Subcontracted Consult</v>
          </cell>
          <cell r="C89">
            <v>90.5</v>
          </cell>
          <cell r="D89">
            <v>404</v>
          </cell>
          <cell r="E89" t="str">
            <v>001</v>
          </cell>
        </row>
        <row r="90">
          <cell r="A90" t="str">
            <v>.6122.020</v>
          </cell>
          <cell r="B90" t="str">
            <v>Subcontracted Repair</v>
          </cell>
          <cell r="C90">
            <v>3962.57</v>
          </cell>
          <cell r="D90">
            <v>404</v>
          </cell>
          <cell r="E90" t="str">
            <v>001</v>
          </cell>
        </row>
        <row r="91">
          <cell r="A91" t="str">
            <v>.6131.010</v>
          </cell>
          <cell r="B91" t="str">
            <v>Purchase Finished Goods</v>
          </cell>
          <cell r="C91">
            <v>9989486.9900000002</v>
          </cell>
          <cell r="D91">
            <v>404</v>
          </cell>
          <cell r="E91" t="str">
            <v>001</v>
          </cell>
        </row>
        <row r="92">
          <cell r="A92" t="str">
            <v>.6131.020</v>
          </cell>
          <cell r="B92" t="str">
            <v>Purchase Price Variance</v>
          </cell>
          <cell r="C92">
            <v>11128</v>
          </cell>
          <cell r="D92">
            <v>404</v>
          </cell>
          <cell r="E92" t="str">
            <v>001</v>
          </cell>
        </row>
        <row r="93">
          <cell r="A93" t="str">
            <v>.6142.010</v>
          </cell>
          <cell r="B93" t="str">
            <v>Packaging for Shops</v>
          </cell>
          <cell r="C93">
            <v>3163</v>
          </cell>
          <cell r="D93">
            <v>404</v>
          </cell>
          <cell r="E93" t="str">
            <v>001</v>
          </cell>
        </row>
        <row r="94">
          <cell r="A94" t="str">
            <v>.6153.010</v>
          </cell>
          <cell r="B94" t="str">
            <v>Freight &amp; Insurance</v>
          </cell>
          <cell r="C94">
            <v>556451.31000000006</v>
          </cell>
          <cell r="D94">
            <v>404</v>
          </cell>
          <cell r="E94" t="str">
            <v>001</v>
          </cell>
        </row>
        <row r="95">
          <cell r="A95" t="str">
            <v>.6160.010</v>
          </cell>
          <cell r="B95" t="str">
            <v>Duties</v>
          </cell>
          <cell r="C95">
            <v>1517236.3</v>
          </cell>
          <cell r="D95">
            <v>404</v>
          </cell>
          <cell r="E95" t="str">
            <v>001</v>
          </cell>
        </row>
        <row r="96">
          <cell r="A96" t="str">
            <v>.6171.010</v>
          </cell>
          <cell r="B96" t="str">
            <v>Cost Variance</v>
          </cell>
          <cell r="C96">
            <v>1615.52</v>
          </cell>
          <cell r="D96">
            <v>404</v>
          </cell>
          <cell r="E96" t="str">
            <v>001</v>
          </cell>
        </row>
        <row r="97">
          <cell r="A97" t="str">
            <v>.6171.020</v>
          </cell>
          <cell r="B97" t="str">
            <v>Distribution Expense</v>
          </cell>
          <cell r="C97">
            <v>212348.44</v>
          </cell>
          <cell r="D97">
            <v>404</v>
          </cell>
          <cell r="E97" t="str">
            <v>001</v>
          </cell>
        </row>
        <row r="98">
          <cell r="A98" t="str">
            <v>.6171.600</v>
          </cell>
          <cell r="B98" t="str">
            <v>Prod. Gain/Loss Adj.</v>
          </cell>
          <cell r="C98">
            <v>24964.2</v>
          </cell>
          <cell r="D98">
            <v>404</v>
          </cell>
          <cell r="E98" t="str">
            <v>001</v>
          </cell>
        </row>
        <row r="99">
          <cell r="A99" t="str">
            <v>.6171.650</v>
          </cell>
          <cell r="B99" t="str">
            <v>Defective/Obs Inventory</v>
          </cell>
          <cell r="C99">
            <v>6011</v>
          </cell>
          <cell r="D99">
            <v>404</v>
          </cell>
          <cell r="E99" t="str">
            <v>001</v>
          </cell>
        </row>
        <row r="100">
          <cell r="A100" t="str">
            <v>.6183.010</v>
          </cell>
          <cell r="B100" t="str">
            <v>Inventory Change Other</v>
          </cell>
          <cell r="C100">
            <v>-736629.61</v>
          </cell>
          <cell r="D100">
            <v>404</v>
          </cell>
          <cell r="E100" t="str">
            <v>001</v>
          </cell>
        </row>
        <row r="101">
          <cell r="A101" t="str">
            <v>.6184.020</v>
          </cell>
          <cell r="B101" t="str">
            <v>Shrinkage</v>
          </cell>
          <cell r="C101">
            <v>8510.85</v>
          </cell>
          <cell r="D101">
            <v>404</v>
          </cell>
          <cell r="E101" t="str">
            <v>001</v>
          </cell>
        </row>
        <row r="102">
          <cell r="A102" t="str">
            <v>.6184.030</v>
          </cell>
          <cell r="B102" t="str">
            <v>Variation Of Stock</v>
          </cell>
          <cell r="C102">
            <v>210654.41</v>
          </cell>
          <cell r="D102">
            <v>404</v>
          </cell>
          <cell r="E102" t="str">
            <v>001</v>
          </cell>
        </row>
        <row r="103">
          <cell r="A103" t="str">
            <v>.6171.999</v>
          </cell>
          <cell r="B103" t="str">
            <v>Misc. Costs of Sales</v>
          </cell>
          <cell r="C103">
            <v>-27409.369999999646</v>
          </cell>
          <cell r="D103">
            <v>408</v>
          </cell>
          <cell r="E103" t="str">
            <v>152</v>
          </cell>
        </row>
        <row r="104">
          <cell r="A104" t="str">
            <v>.6291.010</v>
          </cell>
          <cell r="B104" t="str">
            <v>Temporary Help</v>
          </cell>
          <cell r="C104">
            <v>18504.5</v>
          </cell>
          <cell r="D104">
            <v>416</v>
          </cell>
          <cell r="E104" t="str">
            <v>001</v>
          </cell>
        </row>
        <row r="105">
          <cell r="A105" t="str">
            <v>.6511.010</v>
          </cell>
          <cell r="B105" t="str">
            <v>Salaries</v>
          </cell>
          <cell r="C105">
            <v>2106317.38</v>
          </cell>
          <cell r="D105">
            <v>416</v>
          </cell>
          <cell r="E105" t="str">
            <v>001</v>
          </cell>
        </row>
        <row r="106">
          <cell r="A106" t="str">
            <v>.6512.020</v>
          </cell>
          <cell r="B106" t="str">
            <v>Bonus</v>
          </cell>
          <cell r="C106">
            <v>95000</v>
          </cell>
          <cell r="D106">
            <v>416</v>
          </cell>
          <cell r="E106" t="str">
            <v>001</v>
          </cell>
        </row>
        <row r="107">
          <cell r="A107" t="str">
            <v>.6514.010</v>
          </cell>
          <cell r="B107" t="str">
            <v>Overtime</v>
          </cell>
          <cell r="C107">
            <v>20591.8</v>
          </cell>
          <cell r="D107">
            <v>416</v>
          </cell>
          <cell r="E107" t="str">
            <v>001</v>
          </cell>
        </row>
        <row r="108">
          <cell r="A108" t="str">
            <v>.6233.020</v>
          </cell>
          <cell r="B108" t="str">
            <v>Common Area Maintenance</v>
          </cell>
          <cell r="C108">
            <v>57262.15</v>
          </cell>
          <cell r="D108">
            <v>418</v>
          </cell>
          <cell r="E108" t="str">
            <v>001</v>
          </cell>
        </row>
        <row r="109">
          <cell r="A109" t="str">
            <v>.6244.010</v>
          </cell>
          <cell r="B109" t="str">
            <v>Maintenance/Repair</v>
          </cell>
          <cell r="C109">
            <v>39687.599999999999</v>
          </cell>
          <cell r="D109">
            <v>418</v>
          </cell>
          <cell r="E109" t="str">
            <v>001</v>
          </cell>
        </row>
        <row r="110">
          <cell r="A110" t="str">
            <v>.6245.030</v>
          </cell>
          <cell r="B110" t="str">
            <v>Maint-Software PC</v>
          </cell>
          <cell r="C110">
            <v>1627.91</v>
          </cell>
          <cell r="D110">
            <v>418</v>
          </cell>
          <cell r="E110" t="str">
            <v>001</v>
          </cell>
        </row>
        <row r="111">
          <cell r="A111" t="str">
            <v>.6612.010</v>
          </cell>
          <cell r="B111" t="str">
            <v>Bad Debt</v>
          </cell>
          <cell r="C111">
            <v>100786.1</v>
          </cell>
          <cell r="D111">
            <v>420</v>
          </cell>
          <cell r="E111" t="str">
            <v>001</v>
          </cell>
        </row>
        <row r="112">
          <cell r="A112" t="str">
            <v>.6231.010</v>
          </cell>
          <cell r="B112" t="str">
            <v>Rent</v>
          </cell>
          <cell r="C112">
            <v>1695192.97</v>
          </cell>
          <cell r="D112">
            <v>422</v>
          </cell>
          <cell r="E112" t="str">
            <v>001</v>
          </cell>
        </row>
        <row r="113">
          <cell r="A113" t="str">
            <v>.6236.010</v>
          </cell>
          <cell r="B113" t="str">
            <v>Rent - Lease Equipment</v>
          </cell>
          <cell r="C113">
            <v>2137.6</v>
          </cell>
          <cell r="D113">
            <v>422</v>
          </cell>
          <cell r="E113" t="str">
            <v>001</v>
          </cell>
        </row>
        <row r="114">
          <cell r="A114" t="str">
            <v>.6236.030</v>
          </cell>
          <cell r="B114" t="str">
            <v>Lease - EDP PC's</v>
          </cell>
          <cell r="C114">
            <v>1018.64</v>
          </cell>
          <cell r="D114">
            <v>422</v>
          </cell>
          <cell r="E114" t="str">
            <v>001</v>
          </cell>
        </row>
        <row r="115">
          <cell r="A115" t="str">
            <v>.6355.010</v>
          </cell>
          <cell r="B115" t="str">
            <v>Permits</v>
          </cell>
          <cell r="C115">
            <v>4032.02</v>
          </cell>
          <cell r="D115">
            <v>424</v>
          </cell>
          <cell r="E115" t="str">
            <v>001</v>
          </cell>
        </row>
        <row r="116">
          <cell r="A116" t="str">
            <v>.6355.050</v>
          </cell>
          <cell r="B116" t="str">
            <v>Tax Penalty</v>
          </cell>
          <cell r="C116">
            <v>4553.3900000000003</v>
          </cell>
          <cell r="D116">
            <v>424</v>
          </cell>
          <cell r="E116" t="str">
            <v>001</v>
          </cell>
        </row>
        <row r="117">
          <cell r="A117" t="str">
            <v>.6355.020</v>
          </cell>
          <cell r="B117" t="str">
            <v>Commercial Rent Tax</v>
          </cell>
          <cell r="C117">
            <v>33072.61</v>
          </cell>
          <cell r="D117">
            <v>424</v>
          </cell>
          <cell r="E117" t="str">
            <v>003</v>
          </cell>
        </row>
        <row r="118">
          <cell r="A118" t="str">
            <v>.6233.030</v>
          </cell>
          <cell r="B118" t="str">
            <v>Real Estate Tax</v>
          </cell>
          <cell r="C118">
            <v>31782.42</v>
          </cell>
          <cell r="D118">
            <v>424</v>
          </cell>
          <cell r="E118" t="str">
            <v>004</v>
          </cell>
        </row>
        <row r="119">
          <cell r="A119" t="str">
            <v>.6355.030</v>
          </cell>
          <cell r="B119" t="str">
            <v>Personal Property Tax</v>
          </cell>
          <cell r="C119">
            <v>19007.22</v>
          </cell>
          <cell r="D119">
            <v>424</v>
          </cell>
          <cell r="E119" t="str">
            <v>004</v>
          </cell>
        </row>
        <row r="120">
          <cell r="A120" t="str">
            <v>.7210.966</v>
          </cell>
          <cell r="B120" t="str">
            <v>Int. Exp. To LVMH Inc</v>
          </cell>
          <cell r="C120">
            <v>58837.78</v>
          </cell>
          <cell r="D120">
            <v>428</v>
          </cell>
          <cell r="E120" t="str">
            <v>001</v>
          </cell>
        </row>
        <row r="121">
          <cell r="A121" t="str">
            <v>.7260.010</v>
          </cell>
          <cell r="B121" t="str">
            <v>ST Int Exp Other</v>
          </cell>
          <cell r="C121">
            <v>-6733.23</v>
          </cell>
          <cell r="D121">
            <v>428</v>
          </cell>
          <cell r="E121" t="str">
            <v>001</v>
          </cell>
        </row>
        <row r="122">
          <cell r="A122" t="str">
            <v>.6470.010</v>
          </cell>
          <cell r="B122" t="str">
            <v>Sponsor &amp; Cash Donation</v>
          </cell>
          <cell r="C122">
            <v>720</v>
          </cell>
          <cell r="D122">
            <v>430</v>
          </cell>
          <cell r="E122" t="str">
            <v>001</v>
          </cell>
        </row>
        <row r="123">
          <cell r="A123" t="str">
            <v>.6470.020</v>
          </cell>
          <cell r="B123" t="str">
            <v>Donation - Product</v>
          </cell>
          <cell r="C123">
            <v>4451</v>
          </cell>
          <cell r="D123">
            <v>430</v>
          </cell>
          <cell r="E123" t="str">
            <v>001</v>
          </cell>
        </row>
        <row r="124">
          <cell r="A124" t="str">
            <v>.6633.010</v>
          </cell>
          <cell r="B124" t="str">
            <v>Amort -Software</v>
          </cell>
          <cell r="C124">
            <v>3090.92</v>
          </cell>
          <cell r="D124">
            <v>434</v>
          </cell>
          <cell r="E124" t="str">
            <v>001</v>
          </cell>
        </row>
        <row r="125">
          <cell r="A125" t="str">
            <v>.6651.010</v>
          </cell>
          <cell r="B125" t="str">
            <v>Amort -Leasehold Improv</v>
          </cell>
          <cell r="C125">
            <v>912447.99</v>
          </cell>
          <cell r="D125">
            <v>434</v>
          </cell>
          <cell r="E125" t="str">
            <v>001</v>
          </cell>
        </row>
        <row r="126">
          <cell r="A126" t="str">
            <v>.6653.010</v>
          </cell>
          <cell r="B126" t="str">
            <v>Amort -Office Equipment</v>
          </cell>
          <cell r="C126">
            <v>12449.3</v>
          </cell>
          <cell r="D126">
            <v>434</v>
          </cell>
          <cell r="E126" t="str">
            <v>001</v>
          </cell>
        </row>
        <row r="127">
          <cell r="A127" t="str">
            <v>.6654.010</v>
          </cell>
          <cell r="B127" t="str">
            <v>Amort -Computer Equip</v>
          </cell>
          <cell r="C127">
            <v>21906.560000000001</v>
          </cell>
          <cell r="D127">
            <v>434</v>
          </cell>
          <cell r="E127" t="str">
            <v>001</v>
          </cell>
        </row>
        <row r="128">
          <cell r="A128" t="str">
            <v>.6655.010</v>
          </cell>
          <cell r="B128" t="str">
            <v>Amort -F &amp; F</v>
          </cell>
          <cell r="C128">
            <v>260443.36</v>
          </cell>
          <cell r="D128">
            <v>434</v>
          </cell>
          <cell r="E128" t="str">
            <v>001</v>
          </cell>
        </row>
        <row r="129">
          <cell r="A129" t="str">
            <v>.6420.010</v>
          </cell>
          <cell r="B129" t="str">
            <v>Print-Nat'l Magazines</v>
          </cell>
          <cell r="C129">
            <v>1776.22</v>
          </cell>
          <cell r="D129">
            <v>438</v>
          </cell>
          <cell r="E129" t="str">
            <v>001</v>
          </cell>
        </row>
        <row r="130">
          <cell r="A130" t="str">
            <v>.6420.020</v>
          </cell>
          <cell r="B130" t="str">
            <v>Print-Local Magazines</v>
          </cell>
          <cell r="C130">
            <v>8461.25</v>
          </cell>
          <cell r="D130">
            <v>438</v>
          </cell>
          <cell r="E130" t="str">
            <v>001</v>
          </cell>
        </row>
        <row r="131">
          <cell r="A131" t="str">
            <v>.6420.999</v>
          </cell>
          <cell r="B131" t="str">
            <v>Advertising - Other</v>
          </cell>
          <cell r="C131">
            <v>603539.53</v>
          </cell>
          <cell r="D131">
            <v>438</v>
          </cell>
          <cell r="E131" t="str">
            <v>001</v>
          </cell>
        </row>
        <row r="132">
          <cell r="A132" t="str">
            <v>.6440.400</v>
          </cell>
          <cell r="B132" t="str">
            <v>P/R Materials</v>
          </cell>
          <cell r="C132">
            <v>34183.43</v>
          </cell>
          <cell r="D132">
            <v>438</v>
          </cell>
          <cell r="E132" t="str">
            <v>001</v>
          </cell>
        </row>
        <row r="133">
          <cell r="A133" t="str">
            <v>.6440.410</v>
          </cell>
          <cell r="B133" t="str">
            <v>P/R Video/Photography</v>
          </cell>
          <cell r="C133">
            <v>9734.0300000000007</v>
          </cell>
          <cell r="D133">
            <v>438</v>
          </cell>
          <cell r="E133" t="str">
            <v>001</v>
          </cell>
        </row>
        <row r="134">
          <cell r="A134" t="str">
            <v>.6440.440</v>
          </cell>
          <cell r="B134" t="str">
            <v>P/R Samples</v>
          </cell>
          <cell r="C134">
            <v>155821.01999999999</v>
          </cell>
          <cell r="D134">
            <v>438</v>
          </cell>
          <cell r="E134" t="str">
            <v>001</v>
          </cell>
        </row>
        <row r="135">
          <cell r="A135" t="str">
            <v>.6440.450</v>
          </cell>
          <cell r="B135" t="str">
            <v>P/R Sample-Clean/Alter.</v>
          </cell>
          <cell r="C135">
            <v>3589.51</v>
          </cell>
          <cell r="D135">
            <v>438</v>
          </cell>
          <cell r="E135" t="str">
            <v>001</v>
          </cell>
        </row>
        <row r="136">
          <cell r="A136" t="str">
            <v>.6440.460</v>
          </cell>
          <cell r="B136" t="str">
            <v>P/R Samples-Freight</v>
          </cell>
          <cell r="C136">
            <v>22110.04</v>
          </cell>
          <cell r="D136">
            <v>438</v>
          </cell>
          <cell r="E136" t="str">
            <v>001</v>
          </cell>
        </row>
        <row r="137">
          <cell r="A137" t="str">
            <v>.6440.499</v>
          </cell>
          <cell r="B137" t="str">
            <v>P/R Miscellaneous</v>
          </cell>
          <cell r="C137">
            <v>32272.1</v>
          </cell>
          <cell r="D137">
            <v>438</v>
          </cell>
          <cell r="E137" t="str">
            <v>001</v>
          </cell>
        </row>
        <row r="138">
          <cell r="A138" t="str">
            <v>.6440.500</v>
          </cell>
          <cell r="B138" t="str">
            <v>Window Display General</v>
          </cell>
          <cell r="C138">
            <v>42718.68</v>
          </cell>
          <cell r="D138">
            <v>438</v>
          </cell>
          <cell r="E138" t="str">
            <v>001</v>
          </cell>
        </row>
        <row r="139">
          <cell r="A139" t="str">
            <v>.6440.510</v>
          </cell>
          <cell r="B139" t="str">
            <v>Window Props</v>
          </cell>
          <cell r="C139">
            <v>1472.2</v>
          </cell>
          <cell r="D139">
            <v>438</v>
          </cell>
          <cell r="E139" t="str">
            <v>001</v>
          </cell>
        </row>
        <row r="140">
          <cell r="A140" t="str">
            <v>.6440.530</v>
          </cell>
          <cell r="B140" t="str">
            <v>Window Flowers</v>
          </cell>
          <cell r="C140">
            <v>271.01</v>
          </cell>
          <cell r="D140">
            <v>438</v>
          </cell>
          <cell r="E140" t="str">
            <v>001</v>
          </cell>
        </row>
        <row r="141">
          <cell r="A141" t="str">
            <v>.6440.600</v>
          </cell>
          <cell r="B141" t="str">
            <v>Market Week</v>
          </cell>
          <cell r="C141">
            <v>38237.31</v>
          </cell>
          <cell r="D141">
            <v>438</v>
          </cell>
          <cell r="E141" t="str">
            <v>001</v>
          </cell>
        </row>
        <row r="142">
          <cell r="A142" t="str">
            <v>.6440.650</v>
          </cell>
          <cell r="B142" t="str">
            <v>Trunk Show</v>
          </cell>
          <cell r="C142">
            <v>13143.89</v>
          </cell>
          <cell r="D142">
            <v>438</v>
          </cell>
          <cell r="E142" t="str">
            <v>001</v>
          </cell>
        </row>
        <row r="143">
          <cell r="A143" t="str">
            <v>.6440.700</v>
          </cell>
          <cell r="B143" t="str">
            <v>Local Shop Events</v>
          </cell>
          <cell r="C143">
            <v>49080.72</v>
          </cell>
          <cell r="D143">
            <v>438</v>
          </cell>
          <cell r="E143" t="str">
            <v>001</v>
          </cell>
        </row>
        <row r="144">
          <cell r="A144" t="str">
            <v>.6515.010</v>
          </cell>
          <cell r="B144" t="str">
            <v>Pension</v>
          </cell>
          <cell r="C144">
            <v>8965.42</v>
          </cell>
          <cell r="D144">
            <v>440</v>
          </cell>
          <cell r="E144" t="str">
            <v>001</v>
          </cell>
        </row>
        <row r="145">
          <cell r="A145" t="str">
            <v>.6515.020</v>
          </cell>
          <cell r="B145" t="str">
            <v>401K Contribution</v>
          </cell>
          <cell r="C145">
            <v>40721.54</v>
          </cell>
          <cell r="D145">
            <v>440</v>
          </cell>
          <cell r="E145" t="str">
            <v>001</v>
          </cell>
        </row>
        <row r="146">
          <cell r="A146" t="str">
            <v>.6516.060</v>
          </cell>
          <cell r="B146" t="str">
            <v>Clothing Allowance</v>
          </cell>
          <cell r="C146">
            <v>170599.83</v>
          </cell>
          <cell r="D146">
            <v>442</v>
          </cell>
          <cell r="E146" t="str">
            <v>001</v>
          </cell>
        </row>
        <row r="147">
          <cell r="A147" t="str">
            <v>.6521.010</v>
          </cell>
          <cell r="B147" t="str">
            <v>Sui</v>
          </cell>
          <cell r="C147">
            <v>17561.349999999999</v>
          </cell>
          <cell r="D147">
            <v>442</v>
          </cell>
          <cell r="E147" t="str">
            <v>001</v>
          </cell>
        </row>
        <row r="148">
          <cell r="A148" t="str">
            <v>.6521.020</v>
          </cell>
          <cell r="B148" t="str">
            <v>Futa</v>
          </cell>
          <cell r="C148">
            <v>1244.26</v>
          </cell>
          <cell r="D148">
            <v>442</v>
          </cell>
          <cell r="E148" t="str">
            <v>001</v>
          </cell>
        </row>
        <row r="149">
          <cell r="A149" t="str">
            <v>.6522.010</v>
          </cell>
          <cell r="B149" t="str">
            <v>Health Insurance</v>
          </cell>
          <cell r="C149">
            <v>154868.51999999999</v>
          </cell>
          <cell r="D149">
            <v>442</v>
          </cell>
          <cell r="E149" t="str">
            <v>001</v>
          </cell>
        </row>
        <row r="150">
          <cell r="A150" t="str">
            <v>.6522.020</v>
          </cell>
          <cell r="B150" t="str">
            <v>Dental Insurance</v>
          </cell>
          <cell r="C150">
            <v>4268.13</v>
          </cell>
          <cell r="D150">
            <v>442</v>
          </cell>
          <cell r="E150" t="str">
            <v>001</v>
          </cell>
        </row>
        <row r="151">
          <cell r="A151" t="str">
            <v>.6522.030</v>
          </cell>
          <cell r="B151" t="str">
            <v>Life Insurance</v>
          </cell>
          <cell r="C151">
            <v>1753.89</v>
          </cell>
          <cell r="D151">
            <v>442</v>
          </cell>
          <cell r="E151" t="str">
            <v>001</v>
          </cell>
        </row>
        <row r="152">
          <cell r="A152" t="str">
            <v>.6523.010</v>
          </cell>
          <cell r="B152" t="str">
            <v>Soc. Security/Medicare</v>
          </cell>
          <cell r="C152">
            <v>204181.15</v>
          </cell>
          <cell r="D152">
            <v>442</v>
          </cell>
          <cell r="E152" t="str">
            <v>001</v>
          </cell>
        </row>
        <row r="153">
          <cell r="A153" t="str">
            <v>.6281.010</v>
          </cell>
          <cell r="B153" t="str">
            <v>Legal</v>
          </cell>
          <cell r="C153">
            <v>12462.1</v>
          </cell>
          <cell r="D153">
            <v>444</v>
          </cell>
          <cell r="E153" t="str">
            <v>003</v>
          </cell>
        </row>
        <row r="154">
          <cell r="A154" t="str">
            <v>.6282.010</v>
          </cell>
          <cell r="B154" t="str">
            <v>Tax Fees</v>
          </cell>
          <cell r="C154">
            <v>-142.36000000000001</v>
          </cell>
          <cell r="D154">
            <v>444</v>
          </cell>
          <cell r="E154" t="str">
            <v>003</v>
          </cell>
        </row>
        <row r="155">
          <cell r="A155" t="str">
            <v>.6283.010</v>
          </cell>
          <cell r="B155" t="str">
            <v>Audit</v>
          </cell>
          <cell r="C155">
            <v>299.77999999999997</v>
          </cell>
          <cell r="D155">
            <v>444</v>
          </cell>
          <cell r="E155" t="str">
            <v>003</v>
          </cell>
        </row>
        <row r="156">
          <cell r="A156" t="str">
            <v>.6289.999</v>
          </cell>
          <cell r="B156" t="str">
            <v>Other Prof. Fees</v>
          </cell>
          <cell r="C156">
            <v>721</v>
          </cell>
          <cell r="D156">
            <v>444</v>
          </cell>
          <cell r="E156" t="str">
            <v>003</v>
          </cell>
        </row>
        <row r="157">
          <cell r="A157" t="str">
            <v>.6341.010</v>
          </cell>
          <cell r="B157" t="str">
            <v>Cr.Card Exp. Amex</v>
          </cell>
          <cell r="C157">
            <v>79639.929999999993</v>
          </cell>
          <cell r="D157">
            <v>444</v>
          </cell>
          <cell r="E157">
            <v>2</v>
          </cell>
        </row>
        <row r="158">
          <cell r="A158" t="str">
            <v>.6342.010</v>
          </cell>
          <cell r="B158" t="str">
            <v>Cr.Card Exp. Visa</v>
          </cell>
          <cell r="C158">
            <v>63875.15</v>
          </cell>
          <cell r="D158">
            <v>444</v>
          </cell>
          <cell r="E158">
            <v>2</v>
          </cell>
        </row>
        <row r="159">
          <cell r="A159" t="str">
            <v>.6347.010</v>
          </cell>
          <cell r="B159" t="str">
            <v>Cr.Card Exp. Discover</v>
          </cell>
          <cell r="C159">
            <v>577.71</v>
          </cell>
          <cell r="D159">
            <v>444</v>
          </cell>
          <cell r="E159">
            <v>2</v>
          </cell>
        </row>
        <row r="160">
          <cell r="A160" t="str">
            <v>.6347.020</v>
          </cell>
          <cell r="B160" t="str">
            <v>Check Guarantee</v>
          </cell>
          <cell r="C160">
            <v>4012.33</v>
          </cell>
          <cell r="D160">
            <v>444</v>
          </cell>
          <cell r="E160">
            <v>2</v>
          </cell>
        </row>
        <row r="161">
          <cell r="A161" t="str">
            <v>.6722.028</v>
          </cell>
          <cell r="B161" t="str">
            <v>Grp Fees Exp LVMH FGA</v>
          </cell>
          <cell r="C161">
            <v>746728.05</v>
          </cell>
          <cell r="D161">
            <v>444</v>
          </cell>
          <cell r="E161" t="str">
            <v>005</v>
          </cell>
        </row>
        <row r="162">
          <cell r="A162" t="str">
            <v>.6440.180</v>
          </cell>
          <cell r="B162" t="str">
            <v>Events Celebrity/Char.</v>
          </cell>
          <cell r="C162">
            <v>-685.38</v>
          </cell>
          <cell r="D162">
            <v>444</v>
          </cell>
          <cell r="E162" t="str">
            <v>007</v>
          </cell>
        </row>
        <row r="163">
          <cell r="A163" t="str">
            <v>.6312.020</v>
          </cell>
          <cell r="B163" t="str">
            <v>Meals</v>
          </cell>
          <cell r="C163">
            <v>10403.049999999999</v>
          </cell>
          <cell r="D163">
            <v>444</v>
          </cell>
          <cell r="E163" t="str">
            <v>010</v>
          </cell>
        </row>
        <row r="164">
          <cell r="A164" t="str">
            <v>.6312.500</v>
          </cell>
          <cell r="B164" t="str">
            <v>Entertainment</v>
          </cell>
          <cell r="C164">
            <v>467.91</v>
          </cell>
          <cell r="D164">
            <v>444</v>
          </cell>
          <cell r="E164" t="str">
            <v>010</v>
          </cell>
        </row>
        <row r="165">
          <cell r="A165" t="str">
            <v>.6312.510</v>
          </cell>
          <cell r="B165" t="str">
            <v>Entertainment Meals</v>
          </cell>
          <cell r="C165">
            <v>15435.78</v>
          </cell>
          <cell r="D165">
            <v>444</v>
          </cell>
          <cell r="E165" t="str">
            <v>010</v>
          </cell>
        </row>
        <row r="166">
          <cell r="A166" t="str">
            <v>.6311.010</v>
          </cell>
          <cell r="B166" t="str">
            <v>Air Travel</v>
          </cell>
          <cell r="C166">
            <v>126973.39</v>
          </cell>
          <cell r="D166">
            <v>444</v>
          </cell>
          <cell r="E166" t="str">
            <v>011</v>
          </cell>
        </row>
        <row r="167">
          <cell r="A167" t="str">
            <v>.6311.020</v>
          </cell>
          <cell r="B167" t="str">
            <v>Ground Travel</v>
          </cell>
          <cell r="C167">
            <v>24957.08</v>
          </cell>
          <cell r="D167">
            <v>444</v>
          </cell>
          <cell r="E167" t="str">
            <v>011</v>
          </cell>
        </row>
        <row r="168">
          <cell r="A168" t="str">
            <v>.6312.010</v>
          </cell>
          <cell r="B168" t="str">
            <v>Hotel &amp; Lodging</v>
          </cell>
          <cell r="C168">
            <v>71685.31</v>
          </cell>
          <cell r="D168">
            <v>444</v>
          </cell>
          <cell r="E168" t="str">
            <v>011</v>
          </cell>
        </row>
        <row r="169">
          <cell r="A169" t="str">
            <v>.6312.999</v>
          </cell>
          <cell r="B169" t="str">
            <v>Travel Miscellaneous</v>
          </cell>
          <cell r="C169">
            <v>-11857.35</v>
          </cell>
          <cell r="D169">
            <v>444</v>
          </cell>
          <cell r="E169" t="str">
            <v>011</v>
          </cell>
        </row>
        <row r="170">
          <cell r="A170" t="str">
            <v>.6241.010</v>
          </cell>
          <cell r="B170" t="str">
            <v>Gas</v>
          </cell>
          <cell r="C170">
            <v>283.08999999999997</v>
          </cell>
          <cell r="D170">
            <v>444</v>
          </cell>
          <cell r="E170" t="str">
            <v>012</v>
          </cell>
        </row>
        <row r="171">
          <cell r="A171" t="str">
            <v>.6242.010</v>
          </cell>
          <cell r="B171" t="str">
            <v>Electricity</v>
          </cell>
          <cell r="C171">
            <v>53773.34</v>
          </cell>
          <cell r="D171">
            <v>444</v>
          </cell>
          <cell r="E171" t="str">
            <v>012</v>
          </cell>
        </row>
        <row r="172">
          <cell r="A172" t="str">
            <v>.6243.010</v>
          </cell>
          <cell r="B172" t="str">
            <v>Water</v>
          </cell>
          <cell r="C172">
            <v>1002.85</v>
          </cell>
          <cell r="D172">
            <v>444</v>
          </cell>
          <cell r="E172" t="str">
            <v>012</v>
          </cell>
        </row>
        <row r="173">
          <cell r="A173" t="str">
            <v>.6324.010</v>
          </cell>
          <cell r="B173" t="str">
            <v>Telephone &amp; Fax</v>
          </cell>
          <cell r="C173">
            <v>32152.35</v>
          </cell>
          <cell r="D173">
            <v>444</v>
          </cell>
          <cell r="E173" t="str">
            <v>013</v>
          </cell>
        </row>
        <row r="174">
          <cell r="A174" t="str">
            <v>.6325.010</v>
          </cell>
          <cell r="B174" t="str">
            <v>Mobile Phone</v>
          </cell>
          <cell r="C174">
            <v>6927.15</v>
          </cell>
          <cell r="D174">
            <v>444</v>
          </cell>
          <cell r="E174" t="str">
            <v>013</v>
          </cell>
        </row>
        <row r="175">
          <cell r="A175" t="str">
            <v>.6327.020</v>
          </cell>
          <cell r="B175" t="str">
            <v>Data Com Dial Up</v>
          </cell>
          <cell r="C175">
            <v>35.9</v>
          </cell>
          <cell r="D175">
            <v>444</v>
          </cell>
          <cell r="E175" t="str">
            <v>013</v>
          </cell>
        </row>
        <row r="176">
          <cell r="A176" t="str">
            <v>.6338.010</v>
          </cell>
          <cell r="B176" t="str">
            <v>Banking Charges</v>
          </cell>
          <cell r="C176">
            <v>2600.09</v>
          </cell>
          <cell r="D176">
            <v>444</v>
          </cell>
          <cell r="E176" t="str">
            <v>014</v>
          </cell>
        </row>
        <row r="177">
          <cell r="A177" t="str">
            <v>.6338.020</v>
          </cell>
          <cell r="B177" t="str">
            <v>Other Banking Fees</v>
          </cell>
          <cell r="C177">
            <v>5</v>
          </cell>
          <cell r="D177">
            <v>444</v>
          </cell>
          <cell r="E177" t="str">
            <v>014</v>
          </cell>
        </row>
        <row r="178">
          <cell r="A178" t="str">
            <v>.6338.040</v>
          </cell>
          <cell r="B178" t="str">
            <v>Cash Over &amp; Under</v>
          </cell>
          <cell r="C178">
            <v>887.85</v>
          </cell>
          <cell r="D178">
            <v>444</v>
          </cell>
          <cell r="E178" t="str">
            <v>014</v>
          </cell>
        </row>
        <row r="179">
          <cell r="A179" t="str">
            <v>.6252.010</v>
          </cell>
          <cell r="B179" t="str">
            <v>Security Guard</v>
          </cell>
          <cell r="C179">
            <v>15333.72</v>
          </cell>
          <cell r="D179">
            <v>444</v>
          </cell>
          <cell r="E179" t="str">
            <v>016</v>
          </cell>
        </row>
        <row r="180">
          <cell r="A180" t="str">
            <v>.6252.020</v>
          </cell>
          <cell r="B180" t="str">
            <v>Security System</v>
          </cell>
          <cell r="C180">
            <v>5684.2</v>
          </cell>
          <cell r="D180">
            <v>444</v>
          </cell>
          <cell r="E180" t="str">
            <v>016</v>
          </cell>
        </row>
        <row r="181">
          <cell r="A181" t="str">
            <v>.6799.200</v>
          </cell>
          <cell r="B181" t="str">
            <v>Office Supplies</v>
          </cell>
          <cell r="C181">
            <v>58863.74</v>
          </cell>
          <cell r="D181">
            <v>444</v>
          </cell>
          <cell r="E181" t="str">
            <v>017</v>
          </cell>
        </row>
        <row r="182">
          <cell r="A182" t="str">
            <v>.6799.211</v>
          </cell>
          <cell r="B182" t="str">
            <v>Peripherals-Printers</v>
          </cell>
          <cell r="C182">
            <v>490.95</v>
          </cell>
          <cell r="D182">
            <v>444</v>
          </cell>
          <cell r="E182" t="str">
            <v>017</v>
          </cell>
        </row>
        <row r="183">
          <cell r="A183" t="str">
            <v>.6799.212</v>
          </cell>
          <cell r="B183" t="str">
            <v>Peripherals-Other</v>
          </cell>
          <cell r="C183">
            <v>1671.79</v>
          </cell>
          <cell r="D183">
            <v>444</v>
          </cell>
          <cell r="E183" t="str">
            <v>017</v>
          </cell>
        </row>
        <row r="184">
          <cell r="A184" t="str">
            <v>.6799.216</v>
          </cell>
          <cell r="B184" t="str">
            <v>PC Software</v>
          </cell>
          <cell r="C184">
            <v>188.35</v>
          </cell>
          <cell r="D184">
            <v>444</v>
          </cell>
          <cell r="E184" t="str">
            <v>017</v>
          </cell>
        </row>
        <row r="185">
          <cell r="A185" t="str">
            <v>.6799.220</v>
          </cell>
          <cell r="B185" t="str">
            <v>Stationery General</v>
          </cell>
          <cell r="C185">
            <v>844.36</v>
          </cell>
          <cell r="D185">
            <v>444</v>
          </cell>
          <cell r="E185" t="str">
            <v>017</v>
          </cell>
        </row>
        <row r="186">
          <cell r="A186" t="str">
            <v>.6799.240</v>
          </cell>
          <cell r="B186" t="str">
            <v>Notecards/Envelopes</v>
          </cell>
          <cell r="C186">
            <v>3502.22</v>
          </cell>
          <cell r="D186">
            <v>444</v>
          </cell>
          <cell r="E186" t="str">
            <v>017</v>
          </cell>
        </row>
        <row r="187">
          <cell r="A187" t="str">
            <v>.6799.270</v>
          </cell>
          <cell r="B187" t="str">
            <v>Business Cards</v>
          </cell>
          <cell r="C187">
            <v>5506.63</v>
          </cell>
          <cell r="D187">
            <v>444</v>
          </cell>
          <cell r="E187" t="str">
            <v>017</v>
          </cell>
        </row>
        <row r="188">
          <cell r="A188" t="str">
            <v>.6799.299</v>
          </cell>
          <cell r="B188" t="str">
            <v>Other Office Supplies</v>
          </cell>
          <cell r="C188">
            <v>6860.05</v>
          </cell>
          <cell r="D188">
            <v>444</v>
          </cell>
          <cell r="E188" t="str">
            <v>017</v>
          </cell>
        </row>
        <row r="189">
          <cell r="A189" t="str">
            <v>.6799.510</v>
          </cell>
          <cell r="B189" t="str">
            <v>Shop Supplies</v>
          </cell>
          <cell r="C189">
            <v>4954.9399999999996</v>
          </cell>
          <cell r="D189">
            <v>444</v>
          </cell>
          <cell r="E189" t="str">
            <v>017</v>
          </cell>
        </row>
        <row r="190">
          <cell r="A190" t="str">
            <v>.6154.010</v>
          </cell>
          <cell r="B190" t="str">
            <v>Freight On Sales</v>
          </cell>
          <cell r="C190">
            <v>49891.4</v>
          </cell>
          <cell r="D190">
            <v>444</v>
          </cell>
          <cell r="E190" t="str">
            <v>018</v>
          </cell>
        </row>
        <row r="191">
          <cell r="A191" t="str">
            <v>.6321.010</v>
          </cell>
          <cell r="B191" t="str">
            <v>Postage</v>
          </cell>
          <cell r="C191">
            <v>48676.160000000003</v>
          </cell>
          <cell r="D191">
            <v>444</v>
          </cell>
          <cell r="E191" t="str">
            <v>018</v>
          </cell>
        </row>
        <row r="192">
          <cell r="A192" t="str">
            <v>.6322.010</v>
          </cell>
          <cell r="B192" t="str">
            <v>Express Postage</v>
          </cell>
          <cell r="C192">
            <v>94243.89</v>
          </cell>
          <cell r="D192">
            <v>444</v>
          </cell>
          <cell r="E192" t="str">
            <v>018</v>
          </cell>
        </row>
        <row r="193">
          <cell r="A193" t="str">
            <v>.6799.600</v>
          </cell>
          <cell r="B193" t="str">
            <v>Publications</v>
          </cell>
          <cell r="C193">
            <v>4366.18</v>
          </cell>
          <cell r="D193">
            <v>444</v>
          </cell>
          <cell r="E193" t="str">
            <v>021</v>
          </cell>
        </row>
        <row r="194">
          <cell r="A194" t="str">
            <v>.6799.610</v>
          </cell>
          <cell r="B194" t="str">
            <v>Professional Membership</v>
          </cell>
          <cell r="C194">
            <v>2405</v>
          </cell>
          <cell r="D194">
            <v>444</v>
          </cell>
          <cell r="E194" t="str">
            <v>021</v>
          </cell>
        </row>
        <row r="195">
          <cell r="A195" t="str">
            <v>.6540.020</v>
          </cell>
          <cell r="B195" t="str">
            <v>Tuition Reimbursement</v>
          </cell>
          <cell r="C195">
            <v>489</v>
          </cell>
          <cell r="D195">
            <v>444</v>
          </cell>
          <cell r="E195" t="str">
            <v>022</v>
          </cell>
        </row>
        <row r="196">
          <cell r="A196" t="str">
            <v>.6285.010</v>
          </cell>
          <cell r="B196" t="str">
            <v>Agency Fees</v>
          </cell>
          <cell r="C196">
            <v>1480</v>
          </cell>
          <cell r="D196">
            <v>444</v>
          </cell>
          <cell r="E196" t="str">
            <v>023</v>
          </cell>
        </row>
        <row r="197">
          <cell r="A197" t="str">
            <v>.6285.020</v>
          </cell>
          <cell r="B197" t="str">
            <v>Recruitment Advertising</v>
          </cell>
          <cell r="C197">
            <v>2843</v>
          </cell>
          <cell r="D197">
            <v>444</v>
          </cell>
          <cell r="E197" t="str">
            <v>023</v>
          </cell>
        </row>
        <row r="198">
          <cell r="A198" t="str">
            <v>.6285.040</v>
          </cell>
          <cell r="B198" t="str">
            <v>Employee Relocation</v>
          </cell>
          <cell r="C198">
            <v>8412.64</v>
          </cell>
          <cell r="D198">
            <v>444</v>
          </cell>
          <cell r="E198" t="str">
            <v>023</v>
          </cell>
        </row>
        <row r="199">
          <cell r="A199" t="str">
            <v>.6285.050</v>
          </cell>
          <cell r="B199" t="str">
            <v>Other Recruiting Fees</v>
          </cell>
          <cell r="C199">
            <v>1439.68</v>
          </cell>
          <cell r="D199">
            <v>444</v>
          </cell>
          <cell r="E199" t="str">
            <v>023</v>
          </cell>
        </row>
        <row r="200">
          <cell r="A200" t="str">
            <v>.6512.030</v>
          </cell>
          <cell r="B200" t="str">
            <v>Commission</v>
          </cell>
          <cell r="C200">
            <v>145352.19</v>
          </cell>
          <cell r="D200">
            <v>444</v>
          </cell>
          <cell r="E200" t="str">
            <v>024</v>
          </cell>
        </row>
        <row r="201">
          <cell r="A201" t="str">
            <v>.6260.010</v>
          </cell>
          <cell r="B201" t="str">
            <v>Insurance</v>
          </cell>
          <cell r="C201">
            <v>14989.68</v>
          </cell>
          <cell r="D201">
            <v>444</v>
          </cell>
          <cell r="E201" t="str">
            <v>026</v>
          </cell>
        </row>
        <row r="202">
          <cell r="A202" t="str">
            <v>.6271.010</v>
          </cell>
          <cell r="B202" t="str">
            <v>Uniforms</v>
          </cell>
          <cell r="C202">
            <v>258.18</v>
          </cell>
          <cell r="D202">
            <v>444</v>
          </cell>
          <cell r="E202" t="str">
            <v>027</v>
          </cell>
        </row>
        <row r="203">
          <cell r="A203" t="str">
            <v>.6271.020</v>
          </cell>
          <cell r="B203" t="str">
            <v>Uniform Cleaning</v>
          </cell>
          <cell r="C203">
            <v>33.909999999999997</v>
          </cell>
          <cell r="D203">
            <v>444</v>
          </cell>
          <cell r="E203" t="str">
            <v>027</v>
          </cell>
        </row>
        <row r="204">
          <cell r="A204" t="str">
            <v>.6116.020</v>
          </cell>
          <cell r="B204" t="str">
            <v>Purchase of Prototype</v>
          </cell>
          <cell r="C204">
            <v>578.05999999999995</v>
          </cell>
          <cell r="D204">
            <v>444</v>
          </cell>
          <cell r="E204" t="str">
            <v>033</v>
          </cell>
        </row>
        <row r="205">
          <cell r="A205" t="str">
            <v>.6116.030</v>
          </cell>
          <cell r="B205" t="str">
            <v>Purch Inspire Samples</v>
          </cell>
          <cell r="C205">
            <v>105.27</v>
          </cell>
          <cell r="D205">
            <v>444</v>
          </cell>
          <cell r="E205" t="str">
            <v>033</v>
          </cell>
        </row>
        <row r="206">
          <cell r="A206" t="str">
            <v>.6246.010</v>
          </cell>
          <cell r="B206" t="str">
            <v>Cleaning</v>
          </cell>
          <cell r="C206">
            <v>16249.84</v>
          </cell>
          <cell r="D206">
            <v>444</v>
          </cell>
          <cell r="E206" t="str">
            <v>033</v>
          </cell>
        </row>
        <row r="207">
          <cell r="A207" t="str">
            <v>.6246.020</v>
          </cell>
          <cell r="B207" t="str">
            <v>Dry Cleaning/Alteration</v>
          </cell>
          <cell r="C207">
            <v>8383.1299999999992</v>
          </cell>
          <cell r="D207">
            <v>444</v>
          </cell>
          <cell r="E207" t="str">
            <v>033</v>
          </cell>
        </row>
        <row r="208">
          <cell r="A208" t="str">
            <v>.6313.010</v>
          </cell>
          <cell r="B208" t="str">
            <v>Meetings</v>
          </cell>
          <cell r="C208">
            <v>4000</v>
          </cell>
          <cell r="D208">
            <v>444</v>
          </cell>
          <cell r="E208" t="str">
            <v>033</v>
          </cell>
        </row>
        <row r="209">
          <cell r="A209" t="str">
            <v>.6450.010</v>
          </cell>
          <cell r="B209" t="str">
            <v>Gifts</v>
          </cell>
          <cell r="C209">
            <v>18311.89</v>
          </cell>
          <cell r="D209">
            <v>444</v>
          </cell>
          <cell r="E209" t="str">
            <v>033</v>
          </cell>
        </row>
        <row r="210">
          <cell r="A210" t="str">
            <v>.6460.010</v>
          </cell>
          <cell r="B210" t="str">
            <v>Catalog &amp; Brochures</v>
          </cell>
          <cell r="C210">
            <v>839.4</v>
          </cell>
          <cell r="D210">
            <v>444</v>
          </cell>
          <cell r="E210" t="str">
            <v>033</v>
          </cell>
        </row>
        <row r="211">
          <cell r="A211" t="str">
            <v>.6460.020</v>
          </cell>
          <cell r="B211" t="str">
            <v>Promo Cards</v>
          </cell>
          <cell r="C211">
            <v>989.52</v>
          </cell>
          <cell r="D211">
            <v>444</v>
          </cell>
          <cell r="E211" t="str">
            <v>033</v>
          </cell>
        </row>
        <row r="212">
          <cell r="A212" t="str">
            <v>.6470.030</v>
          </cell>
          <cell r="B212" t="str">
            <v>Confection For Customer</v>
          </cell>
          <cell r="C212">
            <v>71.12</v>
          </cell>
          <cell r="D212">
            <v>444</v>
          </cell>
          <cell r="E212" t="str">
            <v>033</v>
          </cell>
        </row>
        <row r="213">
          <cell r="A213" t="str">
            <v>.6470.040</v>
          </cell>
          <cell r="B213" t="str">
            <v>Customer Accomodations</v>
          </cell>
          <cell r="C213">
            <v>688</v>
          </cell>
          <cell r="D213">
            <v>444</v>
          </cell>
          <cell r="E213" t="str">
            <v>033</v>
          </cell>
        </row>
        <row r="214">
          <cell r="A214" t="str">
            <v>.6527.010</v>
          </cell>
          <cell r="B214" t="str">
            <v>Employee Awards</v>
          </cell>
          <cell r="C214">
            <v>439.95</v>
          </cell>
          <cell r="D214">
            <v>444</v>
          </cell>
          <cell r="E214" t="str">
            <v>033</v>
          </cell>
        </row>
        <row r="215">
          <cell r="A215" t="str">
            <v>.6527.020</v>
          </cell>
          <cell r="B215" t="str">
            <v>Gifts To Employees</v>
          </cell>
          <cell r="C215">
            <v>2040.54</v>
          </cell>
          <cell r="D215">
            <v>444</v>
          </cell>
          <cell r="E215" t="str">
            <v>033</v>
          </cell>
        </row>
        <row r="216">
          <cell r="A216" t="str">
            <v>.6527.030</v>
          </cell>
          <cell r="B216" t="str">
            <v>Kitchen</v>
          </cell>
          <cell r="C216">
            <v>7384.5</v>
          </cell>
          <cell r="D216">
            <v>444</v>
          </cell>
          <cell r="E216" t="str">
            <v>033</v>
          </cell>
        </row>
        <row r="217">
          <cell r="A217" t="str">
            <v>.6527.050</v>
          </cell>
          <cell r="B217" t="str">
            <v>Others Amenities</v>
          </cell>
          <cell r="C217">
            <v>676</v>
          </cell>
          <cell r="D217">
            <v>444</v>
          </cell>
          <cell r="E217" t="str">
            <v>033</v>
          </cell>
        </row>
        <row r="218">
          <cell r="A218" t="str">
            <v>.6528.010</v>
          </cell>
          <cell r="B218" t="str">
            <v>Disability (Short Term)</v>
          </cell>
          <cell r="C218">
            <v>-4999.42</v>
          </cell>
          <cell r="D218">
            <v>444</v>
          </cell>
          <cell r="E218" t="str">
            <v>033</v>
          </cell>
        </row>
        <row r="219">
          <cell r="A219" t="str">
            <v>.6799.010</v>
          </cell>
          <cell r="B219" t="str">
            <v>Miscellaneous Expense</v>
          </cell>
          <cell r="C219">
            <v>76538.22</v>
          </cell>
          <cell r="D219">
            <v>444</v>
          </cell>
          <cell r="E219" t="str">
            <v>033</v>
          </cell>
        </row>
        <row r="220">
          <cell r="A220" t="str">
            <v>.6799.020</v>
          </cell>
          <cell r="B220" t="str">
            <v>Budget Savings</v>
          </cell>
          <cell r="C220">
            <v>1396.43</v>
          </cell>
          <cell r="D220">
            <v>444</v>
          </cell>
          <cell r="E220" t="str">
            <v>033</v>
          </cell>
        </row>
        <row r="221">
          <cell r="A221" t="str">
            <v>.6799.210</v>
          </cell>
          <cell r="B221" t="str">
            <v>General Computer Supplies</v>
          </cell>
          <cell r="C221">
            <v>528.83000000000004</v>
          </cell>
          <cell r="D221">
            <v>444</v>
          </cell>
          <cell r="E221" t="str">
            <v>033</v>
          </cell>
        </row>
        <row r="222">
          <cell r="A222" t="str">
            <v>.6799.230</v>
          </cell>
          <cell r="B222" t="str">
            <v>Invoices</v>
          </cell>
          <cell r="C222">
            <v>857.47</v>
          </cell>
          <cell r="D222">
            <v>444</v>
          </cell>
          <cell r="E222" t="str">
            <v>033</v>
          </cell>
        </row>
        <row r="223">
          <cell r="A223" t="str">
            <v>.6799.250</v>
          </cell>
          <cell r="B223" t="str">
            <v>Shipping Labels</v>
          </cell>
          <cell r="C223">
            <v>1022.97</v>
          </cell>
          <cell r="D223">
            <v>444</v>
          </cell>
          <cell r="E223" t="str">
            <v>033</v>
          </cell>
        </row>
        <row r="224">
          <cell r="A224" t="str">
            <v>.6799.300</v>
          </cell>
          <cell r="B224" t="str">
            <v>Inventory Services</v>
          </cell>
          <cell r="C224">
            <v>2442.39</v>
          </cell>
          <cell r="D224">
            <v>444</v>
          </cell>
          <cell r="E224" t="str">
            <v>033</v>
          </cell>
        </row>
        <row r="225">
          <cell r="A225" t="str">
            <v>.6799.330</v>
          </cell>
          <cell r="B225" t="str">
            <v>Payroll Fees</v>
          </cell>
          <cell r="C225">
            <v>7125.16</v>
          </cell>
          <cell r="D225">
            <v>444</v>
          </cell>
          <cell r="E225" t="str">
            <v>033</v>
          </cell>
        </row>
        <row r="226">
          <cell r="A226" t="str">
            <v>.6799.399</v>
          </cell>
          <cell r="B226" t="str">
            <v>Other Outside Services</v>
          </cell>
          <cell r="C226">
            <v>6165.43</v>
          </cell>
          <cell r="D226">
            <v>444</v>
          </cell>
          <cell r="E226" t="str">
            <v>033</v>
          </cell>
        </row>
        <row r="227">
          <cell r="A227" t="str">
            <v>.6799.999</v>
          </cell>
          <cell r="B227" t="str">
            <v>Other Variable Expenses</v>
          </cell>
          <cell r="C227">
            <v>6.45</v>
          </cell>
          <cell r="D227">
            <v>444</v>
          </cell>
          <cell r="E227" t="str">
            <v>033</v>
          </cell>
        </row>
        <row r="228">
          <cell r="A228" t="str">
            <v>.7340.010</v>
          </cell>
          <cell r="B228" t="str">
            <v>Banking Charges</v>
          </cell>
          <cell r="C228">
            <v>9097.6299999999992</v>
          </cell>
          <cell r="D228">
            <v>444</v>
          </cell>
          <cell r="E228" t="str">
            <v>033</v>
          </cell>
        </row>
        <row r="229">
          <cell r="A229" t="str">
            <v>.7340.020</v>
          </cell>
          <cell r="B229" t="str">
            <v>Extraordinary Expenses</v>
          </cell>
          <cell r="C229">
            <v>-2286987</v>
          </cell>
          <cell r="D229">
            <v>444</v>
          </cell>
          <cell r="E229" t="str">
            <v>152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PX Summary"/>
      <sheetName val="Docks Monthly"/>
      <sheetName val="#2PX Summary Metric"/>
      <sheetName val="Price List"/>
      <sheetName val="Consolidated yield"/>
      <sheetName val="PX Production-2015"/>
      <sheetName val="Fuel Gas Calc"/>
      <sheetName val="Price List Metric"/>
      <sheetName val="Price Changes"/>
      <sheetName val=" "/>
      <sheetName val="Summary"/>
      <sheetName val="Pricing-Updated by J. Simpson"/>
    </sheetNames>
    <sheetDataSet>
      <sheetData sheetId="0">
        <row r="21">
          <cell r="G21">
            <v>0</v>
          </cell>
        </row>
      </sheetData>
      <sheetData sheetId="1">
        <row r="18">
          <cell r="M18">
            <v>58.671912030799916</v>
          </cell>
        </row>
      </sheetData>
      <sheetData sheetId="2">
        <row r="21">
          <cell r="G21">
            <v>0</v>
          </cell>
        </row>
      </sheetData>
      <sheetData sheetId="3">
        <row r="10">
          <cell r="C10">
            <v>2E-3</v>
          </cell>
        </row>
      </sheetData>
      <sheetData sheetId="4"/>
      <sheetData sheetId="5">
        <row r="21">
          <cell r="G21" t="e">
            <v>#REF!</v>
          </cell>
        </row>
      </sheetData>
      <sheetData sheetId="6">
        <row r="9">
          <cell r="D9">
            <v>0</v>
          </cell>
        </row>
      </sheetData>
      <sheetData sheetId="7">
        <row r="10">
          <cell r="G10">
            <v>4.4092440000000005E-3</v>
          </cell>
        </row>
        <row r="39">
          <cell r="G39">
            <v>0.65999857706892939</v>
          </cell>
        </row>
      </sheetData>
      <sheetData sheetId="8">
        <row r="21">
          <cell r="G21">
            <v>-4491.6744006052204</v>
          </cell>
        </row>
      </sheetData>
      <sheetData sheetId="9"/>
      <sheetData sheetId="10">
        <row r="21">
          <cell r="G21" t="e">
            <v>#REF!</v>
          </cell>
        </row>
      </sheetData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zicht"/>
      <sheetName val="Cogen"/>
      <sheetName val="PTA"/>
      <sheetName val="PET"/>
      <sheetName val="Overig"/>
      <sheetName val="Data"/>
      <sheetName val="PTAold"/>
      <sheetName val="PETold"/>
      <sheetName val="eVraag"/>
      <sheetName val="eBalans"/>
      <sheetName val="Pj"/>
      <sheetName val="WT"/>
      <sheetName val="Trend"/>
      <sheetName val="ItemX"/>
      <sheetName val="Actual 2014"/>
      <sheetName val="CNT"/>
      <sheetName val="Value"/>
      <sheetName val=" IB-PL-YTD"/>
      <sheetName val="LIA-JUN04"/>
      <sheetName val="incom tax 2005"/>
      <sheetName val="FA"/>
      <sheetName val="HO"/>
      <sheetName val="Note"/>
      <sheetName val="Validation"/>
      <sheetName val="Data2009"/>
      <sheetName val="PET old "/>
      <sheetName val="DB PPC PSF"/>
      <sheetName val="PSF_Prod"/>
      <sheetName val="CHIP_Prod"/>
      <sheetName val="Tickmarks "/>
      <sheetName val="Assm"/>
      <sheetName val="Price List Metric"/>
      <sheetName val="BS"/>
      <sheetName val="master"/>
      <sheetName val="Download IC"/>
      <sheetName val="Pucci - TB 12_31_01"/>
      <sheetName val="BS ATTACH"/>
      <sheetName val="EEP 2000 rev9"/>
      <sheetName val="PEBO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J19">
            <v>8751.1929945054944</v>
          </cell>
          <cell r="M19">
            <v>126.27609890109891</v>
          </cell>
          <cell r="N19">
            <v>3955.3530219780218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Finance"/>
      <sheetName val="Real"/>
      <sheetName val="FOB"/>
      <sheetName val="FG"/>
      <sheetName val="Sales-Adj"/>
      <sheetName val="Procon-Data"/>
      <sheetName val="Buffer Area"/>
      <sheetName val="Tally"/>
      <sheetName val="Thruput"/>
      <sheetName val="RMDataB"/>
      <sheetName val="RMVarB"/>
      <sheetName val="RMData"/>
      <sheetName val="RMVar"/>
      <sheetName val="PTA&amp;MEG Consp"/>
      <sheetName val="Cash Flow"/>
      <sheetName val="Detail"/>
      <sheetName val="Purchase"/>
      <sheetName val="WC"/>
      <sheetName val="Budget"/>
      <sheetName val="ITS-HRD"/>
      <sheetName val="#REF"/>
      <sheetName val="P&amp;L"/>
      <sheetName val="Yarn-Rate"/>
      <sheetName val="TABLES"/>
      <sheetName val="xrate"/>
      <sheetName val="PRMT-00"/>
      <sheetName val="FREIGHT_POLY_03"/>
      <sheetName val="PRMT-03"/>
      <sheetName val="Costing"/>
      <sheetName val="Note"/>
      <sheetName val="Assume"/>
      <sheetName val="Q2 EXPECTED"/>
      <sheetName val="CP3"/>
      <sheetName val="1_O"/>
      <sheetName val="CP1"/>
      <sheetName val="P_UTL"/>
      <sheetName val="KPI CP123"/>
      <sheetName val="CP2"/>
      <sheetName val="KPI CP2"/>
      <sheetName val="D_CP123"/>
      <sheetName val="S&amp;S BGT"/>
      <sheetName val="Value"/>
      <sheetName val="LIA-JUN04"/>
      <sheetName val="PRMT_06"/>
      <sheetName val="PRMT"/>
      <sheetName val="NBCA_2001_Completed"/>
      <sheetName val="Database"/>
      <sheetName val="EBITDA Summary"/>
      <sheetName val="Summary of Mfg Cost"/>
      <sheetName val="Batch"/>
      <sheetName val="xrt2005"/>
      <sheetName val="Cash and Bank - Schedule 7"/>
      <sheetName val="Other Liabilities"/>
      <sheetName val="Buffer_Area"/>
      <sheetName val="PTA&amp;MEG_Consp"/>
      <sheetName val="Cash_Flow"/>
      <sheetName val="Q2_EXPECTED"/>
      <sheetName val="KPI_CP123"/>
      <sheetName val="KPI_CP2"/>
      <sheetName val="S&amp;S_BGT"/>
      <sheetName val="SCB 1 - Current"/>
      <sheetName val="SCB 2 - Current"/>
      <sheetName val="Raw Material Cost"/>
      <sheetName val="S"/>
      <sheetName val="POLYSOURCE2002"/>
      <sheetName val="Description and values"/>
      <sheetName val="QMIS"/>
      <sheetName val="Home"/>
      <sheetName val="Daily"/>
      <sheetName val="Monthly"/>
      <sheetName val="Yearly"/>
      <sheetName val="Others"/>
      <sheetName val="Master TB"/>
      <sheetName val="SCI"/>
      <sheetName val="SFP"/>
      <sheetName val="Q330"/>
      <sheetName val="Q400"/>
      <sheetName val="X300"/>
      <sheetName val="D300"/>
      <sheetName val="Formulas"/>
      <sheetName val="Salary Db"/>
      <sheetName val="Group"/>
      <sheetName val="F1"/>
      <sheetName val="O300"/>
      <sheetName val="Buffer_Area1"/>
      <sheetName val="PTA&amp;MEG_Consp1"/>
      <sheetName val="Cash_Flow1"/>
      <sheetName val="Q2_EXPECTED1"/>
      <sheetName val="KPI_CP1231"/>
      <sheetName val="KPI_CP21"/>
      <sheetName val="S&amp;S_BGT1"/>
      <sheetName val="EBITDA_Summary"/>
      <sheetName val="Summary_of_Mfg_Cost"/>
      <sheetName val="Cash_and_Bank_-_Schedule_7"/>
      <sheetName val="Other_Liabilities"/>
      <sheetName val="SCB_1_-_Current"/>
      <sheetName val="SCB_2_-_Current"/>
      <sheetName val="Raw_Material_Cost"/>
      <sheetName val="Index"/>
      <sheetName val="Expected Q 2"/>
      <sheetName val="V6 revalue"/>
      <sheetName val="Sheet1"/>
      <sheetName val="Export Sales"/>
      <sheetName val="Dealer Sales"/>
      <sheetName val="Domestic Sales"/>
      <sheetName val="Ratio"/>
      <sheetName val="ZC340 (2)"/>
      <sheetName val="SUAD"/>
      <sheetName val="AJE&amp;RJE"/>
      <sheetName val="2018 SUAM"/>
      <sheetName val="Updated account IVL YE 2018"/>
      <sheetName val="update account to eaudit"/>
      <sheetName val="CF"/>
      <sheetName val="CF for conso"/>
      <sheetName val="J300"/>
      <sheetName val="P300"/>
      <sheetName val="L300"/>
      <sheetName val="M300_LT"/>
      <sheetName val="N300_ST"/>
      <sheetName val="M400"/>
      <sheetName val="N400"/>
      <sheetName val="M500"/>
      <sheetName val="Q300"/>
      <sheetName val="Q320"/>
      <sheetName val="Q310"/>
      <sheetName val="X400"/>
      <sheetName val="T300"/>
      <sheetName val="T310"/>
      <sheetName val="T400"/>
      <sheetName val="ZC310"/>
      <sheetName val="ZC320"/>
      <sheetName val="ZC330"/>
      <sheetName val="ZC340"/>
      <sheetName val="ZD300"/>
      <sheetName val="V310"/>
      <sheetName val="YQty"/>
      <sheetName val="Inventory"/>
      <sheetName val="Break up of RMcost"/>
      <sheetName val="Wkgs_BS Lead"/>
      <sheetName val="SUM"/>
      <sheetName val="Buffer_Area2"/>
      <sheetName val="PTA&amp;MEG_Consp2"/>
      <sheetName val="Cash_Flow2"/>
      <sheetName val="Q2_EXPECTED2"/>
      <sheetName val="KPI_CP1232"/>
      <sheetName val="KPI_CP22"/>
      <sheetName val="S&amp;S_BGT2"/>
      <sheetName val="Cash_and_Bank_-_Schedule_71"/>
      <sheetName val="Other_Liabilities1"/>
      <sheetName val="EBITDA_Summary1"/>
      <sheetName val="Summary_of_Mfg_Cost1"/>
      <sheetName val="SCB_1_-_Current1"/>
      <sheetName val="SCB_2_-_Current1"/>
      <sheetName val="Raw_Material_Cost1"/>
      <sheetName val="Description_and_values"/>
      <sheetName val="Expected_Q_2"/>
      <sheetName val="V6_revalue"/>
      <sheetName val="Master_TB"/>
      <sheetName val="Salary_Db"/>
      <sheetName val="ZC340_(2)"/>
      <sheetName val="2018_SUAM"/>
      <sheetName val="Updated_account_IVL_YE_2018"/>
      <sheetName val="update_account_to_eaudit"/>
      <sheetName val="CF_for_conso"/>
      <sheetName val="F3"/>
      <sheetName val="Q500"/>
      <sheetName val="TB Master"/>
      <sheetName val="K400"/>
      <sheetName val="OthCode"/>
      <sheetName val="2.Conso"/>
      <sheetName val="TBM"/>
      <sheetName val="Buffer_Area3"/>
      <sheetName val="PTA&amp;MEG_Consp3"/>
      <sheetName val="Cash_Flow3"/>
      <sheetName val="Q2_EXPECTED3"/>
      <sheetName val="KPI_CP1233"/>
      <sheetName val="KPI_CP23"/>
      <sheetName val="S&amp;S_BGT3"/>
      <sheetName val="EBITDA_Summary2"/>
      <sheetName val="Summary_of_Mfg_Cost2"/>
      <sheetName val="Cash_and_Bank_-_Schedule_72"/>
      <sheetName val="Other_Liabilities2"/>
      <sheetName val="SCB_1_-_Current2"/>
      <sheetName val="SCB_2_-_Current2"/>
      <sheetName val="Raw_Material_Cost2"/>
      <sheetName val="Description_and_values1"/>
      <sheetName val="Master_TB1"/>
      <sheetName val="Expected_Q_21"/>
      <sheetName val="Salary_Db1"/>
      <sheetName val="V6_revalue1"/>
      <sheetName val="ZC340_(2)1"/>
      <sheetName val="2018_SUAM1"/>
      <sheetName val="Updated_account_IVL_YE_20181"/>
      <sheetName val="update_account_to_eaudit1"/>
      <sheetName val="CF_for_conso1"/>
      <sheetName val="Export_Sales"/>
      <sheetName val="Dealer_Sales"/>
      <sheetName val="Domestic_Sales"/>
      <sheetName val="Wkgs_BS_Lead"/>
      <sheetName val="January"/>
      <sheetName val="Variables"/>
      <sheetName val="10-1 Media"/>
      <sheetName val="10-cut"/>
      <sheetName val="Macro5"/>
      <sheetName val="part-import"/>
      <sheetName val="PL-Kip(after adj)"/>
      <sheetName val="total"/>
      <sheetName val="โควต้า-hc"/>
      <sheetName val="Manual"/>
      <sheetName val="ตั๋วเงินรับ"/>
      <sheetName val="เงินกู้ธนชาติ"/>
      <sheetName val="เงินกู้ MGC"/>
      <sheetName val="PL_ACT"/>
      <sheetName val="enums"/>
      <sheetName val="TB_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>
        <row r="3">
          <cell r="G3">
            <v>37347</v>
          </cell>
          <cell r="H3">
            <v>37377</v>
          </cell>
          <cell r="I3">
            <v>37408</v>
          </cell>
          <cell r="J3">
            <v>37438</v>
          </cell>
          <cell r="K3">
            <v>37469</v>
          </cell>
          <cell r="L3">
            <v>37500</v>
          </cell>
          <cell r="M3">
            <v>37530</v>
          </cell>
          <cell r="N3">
            <v>37561</v>
          </cell>
          <cell r="O3">
            <v>37591</v>
          </cell>
          <cell r="U3">
            <v>37347</v>
          </cell>
          <cell r="V3">
            <v>37377</v>
          </cell>
          <cell r="W3">
            <v>37408</v>
          </cell>
          <cell r="X3">
            <v>37438</v>
          </cell>
          <cell r="Y3">
            <v>37469</v>
          </cell>
          <cell r="Z3">
            <v>37500</v>
          </cell>
          <cell r="AA3">
            <v>37530</v>
          </cell>
          <cell r="AB3">
            <v>37561</v>
          </cell>
          <cell r="AC3">
            <v>37591</v>
          </cell>
        </row>
        <row r="6">
          <cell r="G6">
            <v>116932</v>
          </cell>
          <cell r="H6">
            <v>120291</v>
          </cell>
          <cell r="I6">
            <v>126689</v>
          </cell>
          <cell r="J6">
            <v>127548</v>
          </cell>
          <cell r="K6">
            <v>122428</v>
          </cell>
          <cell r="L6">
            <v>127214</v>
          </cell>
          <cell r="M6">
            <v>122856</v>
          </cell>
          <cell r="N6">
            <v>121089</v>
          </cell>
          <cell r="O6">
            <v>124082</v>
          </cell>
          <cell r="U6">
            <v>111484</v>
          </cell>
          <cell r="V6">
            <v>115540.4983898669</v>
          </cell>
          <cell r="W6">
            <v>122524.22117245301</v>
          </cell>
          <cell r="X6">
            <v>123296.13780068728</v>
          </cell>
          <cell r="Y6">
            <v>118179.10441370201</v>
          </cell>
          <cell r="Z6">
            <v>121391.14503214165</v>
          </cell>
          <cell r="AA6">
            <v>119398.25657237937</v>
          </cell>
          <cell r="AB6">
            <v>116579.14903065092</v>
          </cell>
          <cell r="AC6">
            <v>119917.032419786</v>
          </cell>
        </row>
        <row r="7">
          <cell r="G7">
            <v>28163</v>
          </cell>
          <cell r="H7">
            <v>28951</v>
          </cell>
          <cell r="I7">
            <v>24107</v>
          </cell>
          <cell r="J7">
            <v>17833</v>
          </cell>
          <cell r="K7">
            <v>26155</v>
          </cell>
          <cell r="L7">
            <v>18068</v>
          </cell>
          <cell r="M7">
            <v>45114</v>
          </cell>
          <cell r="N7">
            <v>18116</v>
          </cell>
          <cell r="O7">
            <v>39460</v>
          </cell>
          <cell r="U7">
            <v>23865</v>
          </cell>
          <cell r="V7">
            <v>24733.218870759982</v>
          </cell>
          <cell r="W7">
            <v>18704.928856004601</v>
          </cell>
          <cell r="X7">
            <v>18822.772050400901</v>
          </cell>
          <cell r="Y7">
            <v>18041.589811155001</v>
          </cell>
          <cell r="Z7">
            <v>18531.949926694484</v>
          </cell>
          <cell r="AA7">
            <v>18227.709373266778</v>
          </cell>
          <cell r="AB7">
            <v>17797.335643886061</v>
          </cell>
          <cell r="AC7">
            <v>18306.9073083779</v>
          </cell>
        </row>
        <row r="8"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V8">
            <v>0</v>
          </cell>
          <cell r="W8">
            <v>7523.2631758679599</v>
          </cell>
          <cell r="X8">
            <v>7570.6605956471931</v>
          </cell>
          <cell r="Y8">
            <v>7256.4632191479996</v>
          </cell>
          <cell r="Z8">
            <v>7453.6897485056943</v>
          </cell>
          <cell r="AA8">
            <v>7331.3219079312248</v>
          </cell>
          <cell r="AB8">
            <v>7158.2223545976385</v>
          </cell>
          <cell r="AC8">
            <v>7363.1759135472403</v>
          </cell>
        </row>
        <row r="9">
          <cell r="G9">
            <v>27084</v>
          </cell>
          <cell r="H9">
            <v>15209</v>
          </cell>
          <cell r="I9">
            <v>18172</v>
          </cell>
          <cell r="J9">
            <v>14766</v>
          </cell>
          <cell r="K9">
            <v>9506</v>
          </cell>
          <cell r="L9">
            <v>16977</v>
          </cell>
          <cell r="M9">
            <v>11711</v>
          </cell>
          <cell r="N9">
            <v>17380</v>
          </cell>
          <cell r="O9">
            <v>0</v>
          </cell>
          <cell r="U9">
            <v>12967</v>
          </cell>
          <cell r="V9">
            <v>13438.707599828253</v>
          </cell>
          <cell r="W9">
            <v>14250.9960159363</v>
          </cell>
          <cell r="X9">
            <v>14340.77892325315</v>
          </cell>
          <cell r="Y9">
            <v>13745.608256477801</v>
          </cell>
          <cell r="Z9">
            <v>14119.20604488553</v>
          </cell>
          <cell r="AA9">
            <v>13887.409872434831</v>
          </cell>
          <cell r="AB9">
            <v>13559.514783927218</v>
          </cell>
          <cell r="AC9">
            <v>13947.749554367199</v>
          </cell>
        </row>
        <row r="10">
          <cell r="G10">
            <v>30713</v>
          </cell>
          <cell r="H10">
            <v>25997</v>
          </cell>
          <cell r="I10">
            <v>30157</v>
          </cell>
          <cell r="J10">
            <v>28460</v>
          </cell>
          <cell r="K10">
            <v>27359</v>
          </cell>
          <cell r="L10">
            <v>26436</v>
          </cell>
          <cell r="M10">
            <v>24248</v>
          </cell>
          <cell r="N10">
            <v>24265</v>
          </cell>
          <cell r="O10">
            <v>34965</v>
          </cell>
          <cell r="U10">
            <v>22313</v>
          </cell>
          <cell r="V10">
            <v>23125</v>
          </cell>
          <cell r="W10">
            <v>24522.481504945928</v>
          </cell>
          <cell r="X10">
            <v>24676.975944983853</v>
          </cell>
          <cell r="Y10">
            <v>23652.8326115942</v>
          </cell>
          <cell r="Z10">
            <v>24295.43205142664</v>
          </cell>
          <cell r="AA10">
            <v>23896.838602329481</v>
          </cell>
          <cell r="AB10">
            <v>23332.964475251811</v>
          </cell>
          <cell r="AC10">
            <v>24000.411764705881</v>
          </cell>
        </row>
        <row r="11">
          <cell r="G11">
            <v>19554</v>
          </cell>
          <cell r="H11">
            <v>18936</v>
          </cell>
          <cell r="I11">
            <v>20198</v>
          </cell>
          <cell r="J11">
            <v>19949</v>
          </cell>
          <cell r="K11">
            <v>19303</v>
          </cell>
          <cell r="L11">
            <v>23216</v>
          </cell>
          <cell r="M11">
            <v>20539</v>
          </cell>
          <cell r="N11">
            <v>23974</v>
          </cell>
          <cell r="O11">
            <v>21421</v>
          </cell>
          <cell r="U11">
            <v>15758</v>
          </cell>
          <cell r="V11">
            <v>16331.580077286389</v>
          </cell>
          <cell r="W11">
            <v>17318.725099601601</v>
          </cell>
          <cell r="X11">
            <v>17427.835051546394</v>
          </cell>
          <cell r="Y11">
            <v>16704.5454545455</v>
          </cell>
          <cell r="Z11">
            <v>17158.565467463628</v>
          </cell>
          <cell r="AA11">
            <v>16876.871880199666</v>
          </cell>
          <cell r="AB11">
            <v>16478.392721758908</v>
          </cell>
          <cell r="AC11">
            <v>16950.200534759399</v>
          </cell>
        </row>
        <row r="12">
          <cell r="G12">
            <v>9421</v>
          </cell>
          <cell r="H12">
            <v>9768</v>
          </cell>
          <cell r="I12">
            <v>10321</v>
          </cell>
          <cell r="J12">
            <v>88925</v>
          </cell>
          <cell r="K12">
            <v>10471</v>
          </cell>
          <cell r="L12">
            <v>19363</v>
          </cell>
          <cell r="M12">
            <v>19455</v>
          </cell>
          <cell r="N12">
            <v>18958</v>
          </cell>
          <cell r="O12">
            <v>19530</v>
          </cell>
          <cell r="U12">
            <v>15627</v>
          </cell>
          <cell r="V12">
            <v>16195.362816659512</v>
          </cell>
          <cell r="W12">
            <v>17174.274331246401</v>
          </cell>
          <cell r="X12">
            <v>17282.474226804126</v>
          </cell>
          <cell r="Y12">
            <v>16565.217391304399</v>
          </cell>
          <cell r="Z12">
            <v>17015.450546971922</v>
          </cell>
          <cell r="AA12">
            <v>16736.106489184691</v>
          </cell>
          <cell r="AB12">
            <v>16340.950936856927</v>
          </cell>
          <cell r="AC12">
            <v>16808.823529411799</v>
          </cell>
        </row>
        <row r="13">
          <cell r="G13">
            <v>16410</v>
          </cell>
          <cell r="H13">
            <v>17120</v>
          </cell>
          <cell r="I13">
            <v>18605</v>
          </cell>
          <cell r="J13">
            <v>16715</v>
          </cell>
          <cell r="K13">
            <v>18999</v>
          </cell>
          <cell r="L13">
            <v>16722</v>
          </cell>
          <cell r="M13">
            <v>31010</v>
          </cell>
          <cell r="N13">
            <v>14401</v>
          </cell>
          <cell r="O13">
            <v>20837</v>
          </cell>
          <cell r="U13">
            <v>16871</v>
          </cell>
          <cell r="V13">
            <v>17484.864748819236</v>
          </cell>
          <cell r="W13">
            <v>18541.718838929999</v>
          </cell>
          <cell r="X13">
            <v>18658.533791523481</v>
          </cell>
          <cell r="Y13">
            <v>17884.167764602498</v>
          </cell>
          <cell r="Z13">
            <v>18370.249238750424</v>
          </cell>
          <cell r="AA13">
            <v>18068.663338879644</v>
          </cell>
          <cell r="AB13">
            <v>17642.044839163867</v>
          </cell>
          <cell r="AC13">
            <v>18147.170231729098</v>
          </cell>
        </row>
        <row r="14">
          <cell r="G14">
            <v>66244</v>
          </cell>
          <cell r="H14">
            <v>64170</v>
          </cell>
          <cell r="I14">
            <v>34809</v>
          </cell>
          <cell r="J14">
            <v>-32018</v>
          </cell>
          <cell r="K14">
            <v>65736</v>
          </cell>
          <cell r="L14">
            <v>66145</v>
          </cell>
          <cell r="M14">
            <v>41116</v>
          </cell>
          <cell r="N14">
            <v>56278</v>
          </cell>
          <cell r="O14">
            <v>134694</v>
          </cell>
          <cell r="U14">
            <v>36107</v>
          </cell>
          <cell r="V14">
            <v>37420.638364104765</v>
          </cell>
          <cell r="W14">
            <v>39682.4891291975</v>
          </cell>
          <cell r="X14">
            <v>39932.493356242841</v>
          </cell>
          <cell r="Y14">
            <v>38275.215963987699</v>
          </cell>
          <cell r="Z14">
            <v>39315.514491936396</v>
          </cell>
          <cell r="AA14">
            <v>53645.110038824198</v>
          </cell>
          <cell r="AB14">
            <v>52378.497454781762</v>
          </cell>
          <cell r="AC14">
            <v>103878.193738859</v>
          </cell>
        </row>
        <row r="17">
          <cell r="G17">
            <v>314521</v>
          </cell>
          <cell r="H17">
            <v>300442</v>
          </cell>
          <cell r="I17">
            <v>283058</v>
          </cell>
          <cell r="J17">
            <v>282178</v>
          </cell>
          <cell r="K17">
            <v>299957</v>
          </cell>
          <cell r="L17">
            <v>314141</v>
          </cell>
          <cell r="M17">
            <v>316049</v>
          </cell>
          <cell r="N17">
            <v>0</v>
          </cell>
          <cell r="O17">
            <v>0</v>
          </cell>
          <cell r="U17">
            <v>254992</v>
          </cell>
          <cell r="V17">
            <v>264269.87086732505</v>
          </cell>
          <cell r="W17">
            <v>280243.09812418331</v>
          </cell>
          <cell r="X17">
            <v>282008.66174108925</v>
          </cell>
          <cell r="Y17">
            <v>270304.74488651712</v>
          </cell>
          <cell r="Z17">
            <v>277651.2025487764</v>
          </cell>
          <cell r="AA17">
            <v>288068.28807542985</v>
          </cell>
          <cell r="AB17">
            <v>0</v>
          </cell>
          <cell r="AC17">
            <v>0</v>
          </cell>
        </row>
        <row r="20">
          <cell r="G20">
            <v>64440</v>
          </cell>
          <cell r="H20">
            <v>63890</v>
          </cell>
          <cell r="I20">
            <v>68909</v>
          </cell>
          <cell r="J20">
            <v>72680</v>
          </cell>
          <cell r="K20">
            <v>67241</v>
          </cell>
          <cell r="L20">
            <v>66424</v>
          </cell>
          <cell r="M20">
            <v>67194</v>
          </cell>
          <cell r="N20">
            <v>65432</v>
          </cell>
          <cell r="O20">
            <v>68942</v>
          </cell>
          <cell r="U20">
            <v>77287</v>
          </cell>
          <cell r="V20">
            <v>80099.28789179906</v>
          </cell>
          <cell r="W20">
            <v>84940.804325554898</v>
          </cell>
          <cell r="X20">
            <v>85475.94112256587</v>
          </cell>
          <cell r="Y20">
            <v>81928.520641194598</v>
          </cell>
          <cell r="Z20">
            <v>84155.291079282732</v>
          </cell>
          <cell r="AA20">
            <v>82773.706711037157</v>
          </cell>
          <cell r="AB20">
            <v>80819.339976172429</v>
          </cell>
          <cell r="AC20">
            <v>83133.351827094506</v>
          </cell>
        </row>
        <row r="21">
          <cell r="G21">
            <v>87347</v>
          </cell>
          <cell r="H21">
            <v>83332</v>
          </cell>
          <cell r="I21">
            <v>99121</v>
          </cell>
          <cell r="J21">
            <v>94568</v>
          </cell>
          <cell r="K21">
            <v>91155</v>
          </cell>
          <cell r="L21">
            <v>96246</v>
          </cell>
          <cell r="M21">
            <v>92360</v>
          </cell>
          <cell r="N21">
            <v>91622</v>
          </cell>
          <cell r="O21">
            <v>93510</v>
          </cell>
          <cell r="U21">
            <v>86774</v>
          </cell>
          <cell r="V21">
            <v>89931.960605410044</v>
          </cell>
          <cell r="W21">
            <v>95367.802504268693</v>
          </cell>
          <cell r="X21">
            <v>95968.630584192448</v>
          </cell>
          <cell r="Y21">
            <v>91985.742753623199</v>
          </cell>
          <cell r="Z21">
            <v>94485.862749520704</v>
          </cell>
          <cell r="AA21">
            <v>92934.680532445927</v>
          </cell>
          <cell r="AB21">
            <v>90740.403444167663</v>
          </cell>
          <cell r="AC21">
            <v>93338.474264705903</v>
          </cell>
        </row>
        <row r="22">
          <cell r="G22">
            <v>7984</v>
          </cell>
          <cell r="H22">
            <v>8490</v>
          </cell>
          <cell r="I22">
            <v>6988</v>
          </cell>
          <cell r="J22">
            <v>6672</v>
          </cell>
          <cell r="K22">
            <v>7873</v>
          </cell>
          <cell r="L22">
            <v>5539</v>
          </cell>
          <cell r="M22">
            <v>11479</v>
          </cell>
          <cell r="N22">
            <v>5352</v>
          </cell>
          <cell r="O22">
            <v>9234</v>
          </cell>
          <cell r="U22">
            <v>5433</v>
          </cell>
          <cell r="V22">
            <v>5630.7857449549165</v>
          </cell>
          <cell r="W22">
            <v>5971.1326124075104</v>
          </cell>
          <cell r="X22">
            <v>6008.7514318442154</v>
          </cell>
          <cell r="Y22">
            <v>5759.3763724198498</v>
          </cell>
          <cell r="Z22">
            <v>5915.9129356039248</v>
          </cell>
          <cell r="AA22">
            <v>5818.7909040488075</v>
          </cell>
          <cell r="AB22">
            <v>5681.403660781978</v>
          </cell>
          <cell r="AC22">
            <v>5844.0730837789697</v>
          </cell>
        </row>
        <row r="23">
          <cell r="G23">
            <v>20433</v>
          </cell>
          <cell r="H23">
            <v>11473</v>
          </cell>
          <cell r="I23">
            <v>13709</v>
          </cell>
          <cell r="J23">
            <v>11139</v>
          </cell>
          <cell r="K23">
            <v>7171</v>
          </cell>
          <cell r="L23">
            <v>12807</v>
          </cell>
          <cell r="M23">
            <v>8835</v>
          </cell>
          <cell r="N23">
            <v>-22636</v>
          </cell>
          <cell r="O23">
            <v>0</v>
          </cell>
          <cell r="U23">
            <v>9970</v>
          </cell>
          <cell r="V23">
            <v>10333.297552597682</v>
          </cell>
          <cell r="W23">
            <v>10957.8827546955</v>
          </cell>
          <cell r="X23">
            <v>11026.918671248568</v>
          </cell>
          <cell r="Y23">
            <v>10569.2797540624</v>
          </cell>
          <cell r="Z23">
            <v>10856.546746362919</v>
          </cell>
          <cell r="AA23">
            <v>10678.313921242374</v>
          </cell>
          <cell r="AB23">
            <v>10426.188671071157</v>
          </cell>
          <cell r="AC23">
            <v>10724.710338680899</v>
          </cell>
        </row>
        <row r="24">
          <cell r="G24">
            <v>6667</v>
          </cell>
          <cell r="H24">
            <v>6827</v>
          </cell>
          <cell r="I24">
            <v>7240</v>
          </cell>
          <cell r="J24">
            <v>7274</v>
          </cell>
          <cell r="K24">
            <v>6965</v>
          </cell>
          <cell r="L24">
            <v>7130</v>
          </cell>
          <cell r="M24">
            <v>7029</v>
          </cell>
          <cell r="N24">
            <v>16478</v>
          </cell>
          <cell r="O24">
            <v>7046</v>
          </cell>
          <cell r="U24">
            <v>8727</v>
          </cell>
          <cell r="V24">
            <v>9044.5470158866465</v>
          </cell>
          <cell r="W24">
            <v>9591.2350597609493</v>
          </cell>
          <cell r="X24">
            <v>9651.6609392898063</v>
          </cell>
          <cell r="Y24">
            <v>9251.0979358805507</v>
          </cell>
          <cell r="Z24">
            <v>9502.5374985902781</v>
          </cell>
          <cell r="AA24">
            <v>9346.5335551858007</v>
          </cell>
          <cell r="AB24">
            <v>9125.8529188779376</v>
          </cell>
          <cell r="AC24">
            <v>9387.1434937611393</v>
          </cell>
        </row>
        <row r="26">
          <cell r="G26">
            <v>186871</v>
          </cell>
          <cell r="H26">
            <v>174012</v>
          </cell>
          <cell r="I26">
            <v>195967</v>
          </cell>
          <cell r="J26">
            <v>192333</v>
          </cell>
          <cell r="K26">
            <v>180405</v>
          </cell>
          <cell r="L26">
            <v>188146</v>
          </cell>
          <cell r="M26">
            <v>186897</v>
          </cell>
          <cell r="N26">
            <v>0</v>
          </cell>
          <cell r="O26">
            <v>0</v>
          </cell>
          <cell r="U26">
            <v>188191</v>
          </cell>
          <cell r="V26">
            <v>195039.87881064834</v>
          </cell>
          <cell r="W26">
            <v>206828.85725668751</v>
          </cell>
          <cell r="X26">
            <v>208131.90274914092</v>
          </cell>
          <cell r="Y26">
            <v>199494.0174571806</v>
          </cell>
          <cell r="Z26">
            <v>204916.15100936059</v>
          </cell>
          <cell r="AA26">
            <v>201552.02562396007</v>
          </cell>
          <cell r="AB26">
            <v>0</v>
          </cell>
          <cell r="AC26">
            <v>0</v>
          </cell>
        </row>
        <row r="29">
          <cell r="G29">
            <v>2787</v>
          </cell>
          <cell r="H29">
            <v>43269</v>
          </cell>
          <cell r="I29">
            <v>15156</v>
          </cell>
          <cell r="J29">
            <v>20492</v>
          </cell>
          <cell r="K29">
            <v>2242</v>
          </cell>
          <cell r="L29">
            <v>17998</v>
          </cell>
          <cell r="M29">
            <v>4229</v>
          </cell>
          <cell r="N29">
            <v>6558</v>
          </cell>
          <cell r="O29">
            <v>9891</v>
          </cell>
          <cell r="U29">
            <v>15419</v>
          </cell>
          <cell r="V29">
            <v>15759.900298932303</v>
          </cell>
          <cell r="W29">
            <v>16347.532173993501</v>
          </cell>
          <cell r="X29">
            <v>16412.483608888899</v>
          </cell>
          <cell r="Y29">
            <v>15981.9207103382</v>
          </cell>
          <cell r="Z29">
            <v>16252.191668986881</v>
          </cell>
          <cell r="AA29">
            <v>16084.503915784804</v>
          </cell>
          <cell r="AB29">
            <v>15847.295552521029</v>
          </cell>
          <cell r="AC29">
            <v>16128.1553082353</v>
          </cell>
        </row>
        <row r="30">
          <cell r="G30">
            <v>19818</v>
          </cell>
          <cell r="H30">
            <v>20875</v>
          </cell>
          <cell r="I30">
            <v>19160</v>
          </cell>
          <cell r="J30">
            <v>31891</v>
          </cell>
          <cell r="K30">
            <v>21128</v>
          </cell>
          <cell r="L30">
            <v>19340</v>
          </cell>
          <cell r="M30">
            <v>9027</v>
          </cell>
          <cell r="N30">
            <v>26971</v>
          </cell>
          <cell r="O30">
            <v>21851</v>
          </cell>
          <cell r="U30">
            <v>21124</v>
          </cell>
          <cell r="V30">
            <v>21592.110334621437</v>
          </cell>
          <cell r="W30">
            <v>22397.2050396509</v>
          </cell>
          <cell r="X30">
            <v>22486.192820160399</v>
          </cell>
          <cell r="Y30">
            <v>21896.293046991701</v>
          </cell>
          <cell r="Z30">
            <v>22266.582214352842</v>
          </cell>
          <cell r="AA30">
            <v>22036.838853022738</v>
          </cell>
          <cell r="AB30">
            <v>21711.847637676448</v>
          </cell>
          <cell r="AC30">
            <v>22096.644160427801</v>
          </cell>
        </row>
        <row r="31">
          <cell r="G31">
            <v>50133</v>
          </cell>
          <cell r="H31">
            <v>63620</v>
          </cell>
          <cell r="I31">
            <v>27483</v>
          </cell>
          <cell r="J31">
            <v>35410</v>
          </cell>
          <cell r="K31">
            <v>52071</v>
          </cell>
          <cell r="L31">
            <v>33091</v>
          </cell>
          <cell r="M31">
            <v>41957</v>
          </cell>
          <cell r="N31">
            <v>20869</v>
          </cell>
          <cell r="O31">
            <v>57821</v>
          </cell>
          <cell r="U31">
            <v>53889</v>
          </cell>
          <cell r="V31">
            <v>55082.299569006747</v>
          </cell>
          <cell r="W31">
            <v>57136.126964133997</v>
          </cell>
          <cell r="X31">
            <v>57363.138196849897</v>
          </cell>
          <cell r="Y31">
            <v>55858.2813061704</v>
          </cell>
          <cell r="Z31">
            <v>56802.903139222231</v>
          </cell>
          <cell r="AA31">
            <v>42746.308259659832</v>
          </cell>
          <cell r="AB31">
            <v>42115.90138662648</v>
          </cell>
          <cell r="AC31">
            <v>42862.316554812802</v>
          </cell>
        </row>
        <row r="32">
          <cell r="G32">
            <v>16907</v>
          </cell>
          <cell r="H32">
            <v>15855</v>
          </cell>
          <cell r="I32">
            <v>2183</v>
          </cell>
          <cell r="J32">
            <v>3087</v>
          </cell>
          <cell r="K32">
            <v>52053</v>
          </cell>
          <cell r="L32">
            <v>42900</v>
          </cell>
          <cell r="M32">
            <v>25326</v>
          </cell>
          <cell r="N32">
            <v>44940</v>
          </cell>
          <cell r="O32">
            <v>44789</v>
          </cell>
          <cell r="U32">
            <v>10543</v>
          </cell>
          <cell r="V32">
            <v>10775.986723915845</v>
          </cell>
          <cell r="W32">
            <v>11177.785793966999</v>
          </cell>
          <cell r="X32">
            <v>11222.196975945</v>
          </cell>
          <cell r="Y32">
            <v>10927.7953623188</v>
          </cell>
          <cell r="Z32">
            <v>11112.595786624563</v>
          </cell>
          <cell r="AA32">
            <v>56216.819034581276</v>
          </cell>
          <cell r="AB32">
            <v>55387.754010200748</v>
          </cell>
          <cell r="AC32">
            <v>56369.384661898403</v>
          </cell>
        </row>
        <row r="33">
          <cell r="G33">
            <v>482</v>
          </cell>
          <cell r="H33">
            <v>130</v>
          </cell>
          <cell r="I33">
            <v>255</v>
          </cell>
          <cell r="J33">
            <v>773</v>
          </cell>
          <cell r="K33">
            <v>7876</v>
          </cell>
          <cell r="L33">
            <v>3659</v>
          </cell>
          <cell r="M33">
            <v>7793</v>
          </cell>
          <cell r="N33">
            <v>14488</v>
          </cell>
          <cell r="O33">
            <v>15895</v>
          </cell>
          <cell r="U33">
            <v>1188</v>
          </cell>
          <cell r="V33">
            <v>1214.7559045096059</v>
          </cell>
          <cell r="W33">
            <v>1260.0499277184399</v>
          </cell>
          <cell r="X33">
            <v>1265.0563133902299</v>
          </cell>
          <cell r="Y33">
            <v>1231.86899536432</v>
          </cell>
          <cell r="Z33">
            <v>1252.7011857087157</v>
          </cell>
          <cell r="AA33">
            <v>10997.937637271214</v>
          </cell>
          <cell r="AB33">
            <v>10835.744087512185</v>
          </cell>
          <cell r="AC33">
            <v>11027.784705882401</v>
          </cell>
        </row>
        <row r="34">
          <cell r="G34">
            <v>25075</v>
          </cell>
          <cell r="H34">
            <v>33666</v>
          </cell>
          <cell r="I34">
            <v>52166</v>
          </cell>
          <cell r="J34">
            <v>38324</v>
          </cell>
          <cell r="K34">
            <v>673</v>
          </cell>
          <cell r="L34">
            <v>945</v>
          </cell>
          <cell r="M34">
            <v>1376</v>
          </cell>
          <cell r="N34">
            <v>4517</v>
          </cell>
          <cell r="O34">
            <v>1560</v>
          </cell>
          <cell r="U34">
            <v>40976</v>
          </cell>
          <cell r="V34">
            <v>41883.639050784797</v>
          </cell>
          <cell r="W34">
            <v>43445.334295231798</v>
          </cell>
          <cell r="X34">
            <v>43617.949756204704</v>
          </cell>
          <cell r="Y34">
            <v>42473.682299590102</v>
          </cell>
          <cell r="Z34">
            <v>43191.956594683157</v>
          </cell>
          <cell r="AA34">
            <v>1239.7759968145974</v>
          </cell>
          <cell r="AB34">
            <v>1221.49223521661</v>
          </cell>
          <cell r="AC34">
            <v>1243.1405984753601</v>
          </cell>
        </row>
        <row r="35">
          <cell r="G35">
            <v>0</v>
          </cell>
          <cell r="H35">
            <v>0</v>
          </cell>
          <cell r="I35">
            <v>282</v>
          </cell>
          <cell r="J35">
            <v>247</v>
          </cell>
          <cell r="K35">
            <v>1650</v>
          </cell>
          <cell r="L35">
            <v>1704</v>
          </cell>
          <cell r="M35">
            <v>-19</v>
          </cell>
          <cell r="N35">
            <v>429</v>
          </cell>
          <cell r="O35">
            <v>423</v>
          </cell>
          <cell r="U35">
            <v>117</v>
          </cell>
          <cell r="V35">
            <v>120.06612279948476</v>
          </cell>
          <cell r="W35">
            <v>124.54297097324999</v>
          </cell>
          <cell r="X35">
            <v>125.037800687285</v>
          </cell>
          <cell r="Y35">
            <v>121.75757575757601</v>
          </cell>
          <cell r="Z35">
            <v>123.81662343520921</v>
          </cell>
          <cell r="AA35">
            <v>122.53910149750416</v>
          </cell>
          <cell r="AB35">
            <v>120.73193978121954</v>
          </cell>
          <cell r="AC35">
            <v>122.871657754011</v>
          </cell>
        </row>
        <row r="37">
          <cell r="G37">
            <v>115202</v>
          </cell>
          <cell r="H37">
            <v>177415</v>
          </cell>
          <cell r="I37">
            <v>116685</v>
          </cell>
          <cell r="J37">
            <v>130224</v>
          </cell>
          <cell r="K37">
            <v>137693</v>
          </cell>
          <cell r="L37">
            <v>119637</v>
          </cell>
          <cell r="M37">
            <v>89689</v>
          </cell>
          <cell r="N37">
            <v>0</v>
          </cell>
          <cell r="O37">
            <v>0</v>
          </cell>
          <cell r="U37">
            <v>143256</v>
          </cell>
          <cell r="V37">
            <v>146428.75800457021</v>
          </cell>
          <cell r="W37">
            <v>151888.57716566886</v>
          </cell>
          <cell r="X37">
            <v>152492.05547212641</v>
          </cell>
          <cell r="Y37">
            <v>148491.59929653112</v>
          </cell>
          <cell r="Z37">
            <v>151002.74721301362</v>
          </cell>
          <cell r="AA37">
            <v>149444.72279863196</v>
          </cell>
          <cell r="AB37">
            <v>0</v>
          </cell>
          <cell r="AC37">
            <v>0</v>
          </cell>
        </row>
        <row r="40">
          <cell r="G40">
            <v>75634</v>
          </cell>
          <cell r="H40">
            <v>93943</v>
          </cell>
          <cell r="I40">
            <v>80716</v>
          </cell>
          <cell r="J40">
            <v>80689</v>
          </cell>
          <cell r="K40">
            <v>68048</v>
          </cell>
          <cell r="L40">
            <v>73762</v>
          </cell>
          <cell r="M40">
            <v>71664</v>
          </cell>
          <cell r="N40">
            <v>96372</v>
          </cell>
          <cell r="O40">
            <v>139154</v>
          </cell>
          <cell r="U40">
            <v>78399</v>
          </cell>
          <cell r="V40">
            <v>80134.566480606853</v>
          </cell>
          <cell r="W40">
            <v>83122.5057863783</v>
          </cell>
          <cell r="X40">
            <v>83452.765177548703</v>
          </cell>
          <cell r="Y40">
            <v>81263.476504172198</v>
          </cell>
          <cell r="Z40">
            <v>82637.726702003682</v>
          </cell>
          <cell r="AA40">
            <v>81785.082640044362</v>
          </cell>
          <cell r="AB40">
            <v>80578.946243546699</v>
          </cell>
          <cell r="AC40">
            <v>82007.037433155099</v>
          </cell>
        </row>
        <row r="41">
          <cell r="G41">
            <v>11229</v>
          </cell>
          <cell r="H41">
            <v>15295</v>
          </cell>
          <cell r="I41">
            <v>16708</v>
          </cell>
          <cell r="J41">
            <v>6484</v>
          </cell>
          <cell r="K41">
            <v>7655</v>
          </cell>
          <cell r="L41">
            <v>3148</v>
          </cell>
          <cell r="M41">
            <v>4648</v>
          </cell>
          <cell r="N41">
            <v>15779</v>
          </cell>
          <cell r="O41">
            <v>15913</v>
          </cell>
          <cell r="U41">
            <v>16436</v>
          </cell>
          <cell r="V41">
            <v>16800.29573493631</v>
          </cell>
          <cell r="W41">
            <v>17426.720337696799</v>
          </cell>
          <cell r="X41">
            <v>17495.9595647194</v>
          </cell>
          <cell r="Y41">
            <v>17036.9729029425</v>
          </cell>
          <cell r="Z41">
            <v>17325.085895267093</v>
          </cell>
          <cell r="AA41">
            <v>17146.32817526345</v>
          </cell>
          <cell r="AB41">
            <v>16893.460417343587</v>
          </cell>
          <cell r="AC41">
            <v>17192.861229946498</v>
          </cell>
        </row>
        <row r="42">
          <cell r="G42">
            <v>58197</v>
          </cell>
          <cell r="H42">
            <v>35666</v>
          </cell>
          <cell r="I42">
            <v>44088</v>
          </cell>
          <cell r="J42">
            <v>60771</v>
          </cell>
          <cell r="K42">
            <v>17732</v>
          </cell>
          <cell r="L42">
            <v>44176</v>
          </cell>
          <cell r="M42">
            <v>64631</v>
          </cell>
          <cell r="N42">
            <v>54960</v>
          </cell>
          <cell r="O42">
            <v>-15656</v>
          </cell>
          <cell r="U42">
            <v>35220</v>
          </cell>
          <cell r="V42">
            <v>35999.477801631598</v>
          </cell>
          <cell r="W42">
            <v>37341.773136027303</v>
          </cell>
          <cell r="X42">
            <v>37490.138144329903</v>
          </cell>
          <cell r="Y42">
            <v>36506.6268774704</v>
          </cell>
          <cell r="Z42">
            <v>37123.992037893309</v>
          </cell>
          <cell r="AA42">
            <v>36740.952079866889</v>
          </cell>
          <cell r="AB42">
            <v>36199.109996750783</v>
          </cell>
          <cell r="AC42">
            <v>36840.662566844898</v>
          </cell>
        </row>
        <row r="43">
          <cell r="G43">
            <v>5633</v>
          </cell>
          <cell r="H43">
            <v>7085</v>
          </cell>
          <cell r="I43">
            <v>15589</v>
          </cell>
          <cell r="J43">
            <v>7971</v>
          </cell>
          <cell r="K43">
            <v>10596</v>
          </cell>
          <cell r="L43">
            <v>7283</v>
          </cell>
          <cell r="M43">
            <v>7595</v>
          </cell>
          <cell r="N43">
            <v>13892</v>
          </cell>
          <cell r="O43">
            <v>6478</v>
          </cell>
          <cell r="U43">
            <v>6651</v>
          </cell>
          <cell r="V43">
            <v>6798.4477968054962</v>
          </cell>
          <cell r="W43">
            <v>7051.9382726693202</v>
          </cell>
          <cell r="X43">
            <v>7079.9567836426104</v>
          </cell>
          <cell r="Y43">
            <v>6894.2221448748396</v>
          </cell>
          <cell r="Z43">
            <v>7010.8106364587802</v>
          </cell>
          <cell r="AA43">
            <v>6938.4741105490848</v>
          </cell>
          <cell r="AB43">
            <v>6836.1480396967399</v>
          </cell>
          <cell r="AC43">
            <v>6957.3042875935798</v>
          </cell>
        </row>
        <row r="44">
          <cell r="G44">
            <v>31</v>
          </cell>
          <cell r="H44">
            <v>665</v>
          </cell>
          <cell r="I44">
            <v>22</v>
          </cell>
          <cell r="J44">
            <v>381</v>
          </cell>
          <cell r="K44">
            <v>0</v>
          </cell>
          <cell r="L44">
            <v>267</v>
          </cell>
          <cell r="M44">
            <v>276</v>
          </cell>
          <cell r="N44">
            <v>27</v>
          </cell>
          <cell r="O44">
            <v>1028</v>
          </cell>
          <cell r="U44">
            <v>1170</v>
          </cell>
          <cell r="V44">
            <v>1196.1496999284386</v>
          </cell>
          <cell r="W44">
            <v>1240.74996247391</v>
          </cell>
          <cell r="X44">
            <v>1245.6796662084801</v>
          </cell>
          <cell r="Y44">
            <v>1213.0006725516</v>
          </cell>
          <cell r="Z44">
            <v>1233.5137798654187</v>
          </cell>
          <cell r="AA44">
            <v>1220.7865638380479</v>
          </cell>
          <cell r="AB44">
            <v>1202.7828514314597</v>
          </cell>
          <cell r="AC44">
            <v>1224.09963048128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69246</v>
          </cell>
          <cell r="M45">
            <v>0</v>
          </cell>
          <cell r="N45">
            <v>2845</v>
          </cell>
          <cell r="O45">
            <v>2775</v>
          </cell>
          <cell r="Z45">
            <v>0</v>
          </cell>
          <cell r="AA45">
            <v>0</v>
          </cell>
        </row>
        <row r="46">
          <cell r="G46">
            <v>11226</v>
          </cell>
          <cell r="H46">
            <v>9828</v>
          </cell>
          <cell r="I46">
            <v>13076</v>
          </cell>
          <cell r="J46">
            <v>17679</v>
          </cell>
          <cell r="K46">
            <v>30175</v>
          </cell>
          <cell r="L46">
            <v>17566</v>
          </cell>
          <cell r="M46">
            <v>12770</v>
          </cell>
          <cell r="N46">
            <v>23779</v>
          </cell>
          <cell r="O46">
            <v>14715</v>
          </cell>
          <cell r="U46">
            <v>10291</v>
          </cell>
          <cell r="V46">
            <v>10519.184428223843</v>
          </cell>
          <cell r="W46">
            <v>10911.4082337317</v>
          </cell>
          <cell r="X46">
            <v>10954.761053837299</v>
          </cell>
          <cell r="Y46">
            <v>10667.3753184014</v>
          </cell>
          <cell r="Z46">
            <v>10847.771767978649</v>
          </cell>
          <cell r="AA46">
            <v>10735.846034387134</v>
          </cell>
          <cell r="AB46">
            <v>10577.517715440992</v>
          </cell>
          <cell r="AC46">
            <v>10764.981818181799</v>
          </cell>
        </row>
        <row r="47">
          <cell r="G47">
            <v>35548</v>
          </cell>
          <cell r="H47">
            <v>45118</v>
          </cell>
          <cell r="I47">
            <v>37367</v>
          </cell>
          <cell r="J47">
            <v>30997</v>
          </cell>
          <cell r="K47">
            <v>24112</v>
          </cell>
          <cell r="L47">
            <v>40247</v>
          </cell>
          <cell r="M47">
            <v>65156</v>
          </cell>
          <cell r="N47">
            <v>25145</v>
          </cell>
          <cell r="O47">
            <v>45004</v>
          </cell>
          <cell r="U47">
            <v>46969</v>
          </cell>
          <cell r="V47">
            <v>48009.048232431625</v>
          </cell>
          <cell r="W47">
            <v>49799.138683361802</v>
          </cell>
          <cell r="X47">
            <v>49996.998854524601</v>
          </cell>
          <cell r="Y47">
            <v>48685.384277558202</v>
          </cell>
          <cell r="Z47">
            <v>49508.704935904636</v>
          </cell>
          <cell r="AA47">
            <v>48997.881308929529</v>
          </cell>
          <cell r="AB47">
            <v>48275.278529910793</v>
          </cell>
          <cell r="AC47">
            <v>49130.855614973203</v>
          </cell>
        </row>
        <row r="48">
          <cell r="G48">
            <v>1776</v>
          </cell>
          <cell r="H48">
            <v>1708</v>
          </cell>
          <cell r="I48">
            <v>1719</v>
          </cell>
          <cell r="J48">
            <v>2578</v>
          </cell>
          <cell r="K48">
            <v>19613</v>
          </cell>
          <cell r="L48">
            <v>1169</v>
          </cell>
          <cell r="M48">
            <v>2356</v>
          </cell>
          <cell r="N48">
            <v>1561</v>
          </cell>
          <cell r="O48">
            <v>2872</v>
          </cell>
          <cell r="U48">
            <v>1277</v>
          </cell>
          <cell r="V48">
            <v>1305.0665521683127</v>
          </cell>
          <cell r="W48">
            <v>1353.7279453614101</v>
          </cell>
          <cell r="X48">
            <v>1359.10652920962</v>
          </cell>
          <cell r="Y48">
            <v>1323.45191040843</v>
          </cell>
          <cell r="Z48">
            <v>1345.832863426187</v>
          </cell>
          <cell r="AA48">
            <v>1331.9467554076539</v>
          </cell>
          <cell r="AB48">
            <v>1312.3036932741254</v>
          </cell>
          <cell r="AC48">
            <v>1335.5614973262</v>
          </cell>
        </row>
        <row r="49">
          <cell r="G49">
            <v>7027</v>
          </cell>
          <cell r="H49">
            <v>10677</v>
          </cell>
          <cell r="I49">
            <v>11210</v>
          </cell>
          <cell r="J49">
            <v>13344</v>
          </cell>
          <cell r="K49">
            <v>5011</v>
          </cell>
          <cell r="L49">
            <v>5560</v>
          </cell>
          <cell r="M49">
            <v>3303</v>
          </cell>
          <cell r="N49">
            <v>2007</v>
          </cell>
          <cell r="O49">
            <v>3350</v>
          </cell>
          <cell r="U49">
            <v>0</v>
          </cell>
          <cell r="V49">
            <v>0</v>
          </cell>
          <cell r="W49">
            <v>0</v>
          </cell>
          <cell r="X49">
            <v>5000</v>
          </cell>
          <cell r="Y49">
            <v>5000</v>
          </cell>
          <cell r="Z49">
            <v>5000</v>
          </cell>
          <cell r="AA49">
            <v>5000</v>
          </cell>
          <cell r="AB49">
            <v>5000</v>
          </cell>
          <cell r="AC49">
            <v>5000</v>
          </cell>
        </row>
        <row r="50">
          <cell r="G50">
            <v>0</v>
          </cell>
          <cell r="H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U50">
            <v>12768</v>
          </cell>
          <cell r="V50">
            <v>13050.665521683126</v>
          </cell>
          <cell r="W50">
            <v>13537.279453614099</v>
          </cell>
          <cell r="X50">
            <v>13591.0652920962</v>
          </cell>
          <cell r="Y50">
            <v>13234.5191040843</v>
          </cell>
          <cell r="Z50">
            <v>13458.32863426187</v>
          </cell>
          <cell r="AA50">
            <v>37462.562396006659</v>
          </cell>
          <cell r="AB50">
            <v>0</v>
          </cell>
          <cell r="AC50">
            <v>0</v>
          </cell>
        </row>
        <row r="51">
          <cell r="G51">
            <v>2734</v>
          </cell>
          <cell r="H51">
            <v>4815</v>
          </cell>
          <cell r="I51">
            <v>250</v>
          </cell>
          <cell r="J51">
            <v>1805</v>
          </cell>
          <cell r="K51">
            <v>1399</v>
          </cell>
          <cell r="L51">
            <v>777</v>
          </cell>
          <cell r="M51">
            <v>3705</v>
          </cell>
          <cell r="N51">
            <v>1875</v>
          </cell>
          <cell r="O51">
            <v>3745</v>
          </cell>
          <cell r="U51">
            <v>3430</v>
          </cell>
          <cell r="V51">
            <v>3506.2788034921969</v>
          </cell>
          <cell r="W51">
            <v>3637.0157465376601</v>
          </cell>
          <cell r="X51">
            <v>3651.46620847651</v>
          </cell>
          <cell r="Y51">
            <v>3555.6741326306501</v>
          </cell>
          <cell r="Z51">
            <v>3615.8042930716856</v>
          </cell>
          <cell r="AA51">
            <v>3578.4969495285604</v>
          </cell>
          <cell r="AB51">
            <v>3525.7225892631468</v>
          </cell>
          <cell r="AC51">
            <v>3588.2085561497302</v>
          </cell>
        </row>
        <row r="52">
          <cell r="G52">
            <v>209035</v>
          </cell>
          <cell r="H52">
            <v>224800</v>
          </cell>
          <cell r="I52">
            <v>220745</v>
          </cell>
          <cell r="J52">
            <v>222699</v>
          </cell>
          <cell r="K52">
            <v>184341</v>
          </cell>
          <cell r="L52">
            <v>263201</v>
          </cell>
          <cell r="M52">
            <v>236104</v>
          </cell>
          <cell r="N52">
            <v>0</v>
          </cell>
          <cell r="O52">
            <v>0</v>
          </cell>
          <cell r="U52">
            <v>212611</v>
          </cell>
          <cell r="V52">
            <v>217319.1810519078</v>
          </cell>
          <cell r="W52">
            <v>225422.25755785225</v>
          </cell>
          <cell r="X52">
            <v>231317.89727459333</v>
          </cell>
          <cell r="Y52">
            <v>225380.70384509451</v>
          </cell>
          <cell r="Z52">
            <v>229107.57154613131</v>
          </cell>
          <cell r="AA52">
            <v>250938.35701382134</v>
          </cell>
          <cell r="AB52">
            <v>0</v>
          </cell>
          <cell r="AC52">
            <v>0</v>
          </cell>
        </row>
        <row r="55">
          <cell r="G55">
            <v>19118</v>
          </cell>
          <cell r="H55">
            <v>11093</v>
          </cell>
          <cell r="I55">
            <v>16430</v>
          </cell>
          <cell r="J55">
            <v>12962</v>
          </cell>
          <cell r="K55">
            <v>19833</v>
          </cell>
          <cell r="L55">
            <v>11074</v>
          </cell>
          <cell r="M55">
            <v>18285</v>
          </cell>
          <cell r="N55">
            <v>14918</v>
          </cell>
          <cell r="O55">
            <v>24343</v>
          </cell>
          <cell r="U55">
            <v>17163</v>
          </cell>
          <cell r="V55">
            <v>17544.59748916273</v>
          </cell>
          <cell r="W55">
            <v>18201.467430608998</v>
          </cell>
          <cell r="X55">
            <v>18274.071805979402</v>
          </cell>
          <cell r="Y55">
            <v>17792.777584268799</v>
          </cell>
          <cell r="Z55">
            <v>18094.893375321979</v>
          </cell>
          <cell r="AA55">
            <v>17907.447715374376</v>
          </cell>
          <cell r="AB55">
            <v>17642.290139176865</v>
          </cell>
          <cell r="AC55">
            <v>17956.242358449199</v>
          </cell>
        </row>
        <row r="56">
          <cell r="G56">
            <v>322</v>
          </cell>
          <cell r="H56">
            <v>8</v>
          </cell>
          <cell r="I56">
            <v>911</v>
          </cell>
          <cell r="J56">
            <v>1651</v>
          </cell>
          <cell r="K56">
            <v>279</v>
          </cell>
          <cell r="L56">
            <v>265</v>
          </cell>
          <cell r="M56">
            <v>3027</v>
          </cell>
          <cell r="N56">
            <v>536</v>
          </cell>
          <cell r="O56">
            <v>88576</v>
          </cell>
          <cell r="U56">
            <v>898</v>
          </cell>
          <cell r="V56">
            <v>917.46178617432372</v>
          </cell>
          <cell r="W56">
            <v>951.670745589072</v>
          </cell>
          <cell r="X56">
            <v>955.45189003436406</v>
          </cell>
          <cell r="Y56">
            <v>930.38669301712798</v>
          </cell>
          <cell r="Z56">
            <v>946.12050298860947</v>
          </cell>
          <cell r="AA56">
            <v>936.35856905158073</v>
          </cell>
          <cell r="AB56">
            <v>922.54949637171012</v>
          </cell>
          <cell r="AC56">
            <v>938.89973262032095</v>
          </cell>
        </row>
        <row r="57">
          <cell r="G57">
            <v>11255</v>
          </cell>
          <cell r="H57">
            <v>14171</v>
          </cell>
          <cell r="I57">
            <v>8854</v>
          </cell>
          <cell r="J57">
            <v>11026</v>
          </cell>
          <cell r="K57">
            <v>17380</v>
          </cell>
          <cell r="L57">
            <v>10994</v>
          </cell>
          <cell r="M57">
            <v>8657</v>
          </cell>
          <cell r="N57">
            <v>5184</v>
          </cell>
          <cell r="O57">
            <v>317801</v>
          </cell>
          <cell r="U57">
            <v>8253</v>
          </cell>
          <cell r="V57">
            <v>8436.0371976527822</v>
          </cell>
          <cell r="W57">
            <v>8750.5876873458492</v>
          </cell>
          <cell r="X57">
            <v>8785.3552119129399</v>
          </cell>
          <cell r="Y57">
            <v>8554.8813790074691</v>
          </cell>
          <cell r="Z57">
            <v>8699.5533513777664</v>
          </cell>
          <cell r="AA57">
            <v>8609.7926234054339</v>
          </cell>
          <cell r="AB57">
            <v>8482.8185602368303</v>
          </cell>
          <cell r="AC57">
            <v>8633.1585561497304</v>
          </cell>
        </row>
        <row r="58">
          <cell r="G58">
            <v>1669</v>
          </cell>
          <cell r="H58">
            <v>4399</v>
          </cell>
          <cell r="I58">
            <v>2362</v>
          </cell>
          <cell r="J58">
            <v>1998</v>
          </cell>
          <cell r="K58">
            <v>36349</v>
          </cell>
          <cell r="L58">
            <v>3096</v>
          </cell>
          <cell r="M58">
            <v>2714</v>
          </cell>
          <cell r="N58">
            <v>1704</v>
          </cell>
          <cell r="O58">
            <v>118732</v>
          </cell>
          <cell r="U58">
            <v>2213</v>
          </cell>
          <cell r="V58">
            <v>2262.2893659653646</v>
          </cell>
          <cell r="W58">
            <v>2346.6422690191598</v>
          </cell>
          <cell r="X58">
            <v>2355.96586483391</v>
          </cell>
          <cell r="Y58">
            <v>2294.15977162934</v>
          </cell>
          <cell r="Z58">
            <v>2332.9564076538477</v>
          </cell>
          <cell r="AA58">
            <v>2308.8853022739881</v>
          </cell>
          <cell r="AB58">
            <v>2274.8347088342539</v>
          </cell>
          <cell r="AC58">
            <v>2315.1513368984001</v>
          </cell>
        </row>
        <row r="59">
          <cell r="G59">
            <v>4966</v>
          </cell>
          <cell r="H59">
            <v>-2164</v>
          </cell>
          <cell r="I59">
            <v>1223</v>
          </cell>
          <cell r="J59">
            <v>17199</v>
          </cell>
          <cell r="K59">
            <v>-3694</v>
          </cell>
          <cell r="L59">
            <v>1059</v>
          </cell>
          <cell r="M59">
            <v>3371</v>
          </cell>
          <cell r="N59">
            <v>3135</v>
          </cell>
          <cell r="O59">
            <v>157154</v>
          </cell>
          <cell r="U59">
            <v>5919</v>
          </cell>
          <cell r="V59">
            <v>6050.201531415486</v>
          </cell>
          <cell r="W59">
            <v>6275.7925061658098</v>
          </cell>
          <cell r="X59">
            <v>6300.7272623138597</v>
          </cell>
          <cell r="Y59">
            <v>6135.4348265261297</v>
          </cell>
          <cell r="Z59">
            <v>6239.1914326529077</v>
          </cell>
          <cell r="AA59">
            <v>6174.8163616195234</v>
          </cell>
          <cell r="AB59">
            <v>6083.7524351059601</v>
          </cell>
          <cell r="AC59">
            <v>6191.57406417112</v>
          </cell>
        </row>
        <row r="60">
          <cell r="G60">
            <v>38131</v>
          </cell>
          <cell r="H60">
            <v>43424</v>
          </cell>
          <cell r="I60">
            <v>38337</v>
          </cell>
          <cell r="J60">
            <v>25839</v>
          </cell>
          <cell r="K60">
            <v>59793</v>
          </cell>
          <cell r="L60">
            <v>24957</v>
          </cell>
          <cell r="M60">
            <v>29157</v>
          </cell>
          <cell r="N60">
            <v>27648</v>
          </cell>
          <cell r="O60">
            <v>12358</v>
          </cell>
          <cell r="U60">
            <v>17250</v>
          </cell>
          <cell r="V60">
            <v>17631.971146414769</v>
          </cell>
          <cell r="W60">
            <v>18289.4060330108</v>
          </cell>
          <cell r="X60">
            <v>18362.072852233701</v>
          </cell>
          <cell r="Y60">
            <v>17880.364690382099</v>
          </cell>
          <cell r="Z60">
            <v>18182.740318033157</v>
          </cell>
          <cell r="AA60">
            <v>17995.133444259569</v>
          </cell>
          <cell r="AB60">
            <v>17729.747817610743</v>
          </cell>
          <cell r="AC60">
            <v>18043.970053475899</v>
          </cell>
        </row>
        <row r="61">
          <cell r="G61">
            <v>0</v>
          </cell>
          <cell r="H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U61">
            <v>12768</v>
          </cell>
          <cell r="V61">
            <v>13050.665521683126</v>
          </cell>
          <cell r="W61">
            <v>13537.279453614099</v>
          </cell>
          <cell r="X61">
            <v>13591.0652920962</v>
          </cell>
          <cell r="Y61">
            <v>13234.5191040843</v>
          </cell>
          <cell r="Z61">
            <v>13458.32863426187</v>
          </cell>
          <cell r="AA61">
            <v>37462.562396006659</v>
          </cell>
          <cell r="AB61">
            <v>0</v>
          </cell>
          <cell r="AC61">
            <v>0</v>
          </cell>
        </row>
        <row r="63">
          <cell r="G63">
            <v>75461</v>
          </cell>
          <cell r="H63">
            <v>70931</v>
          </cell>
          <cell r="I63">
            <v>68117</v>
          </cell>
          <cell r="J63">
            <v>70675</v>
          </cell>
          <cell r="K63">
            <v>129940</v>
          </cell>
          <cell r="L63">
            <v>51445</v>
          </cell>
          <cell r="M63">
            <v>65211</v>
          </cell>
          <cell r="N63">
            <v>0</v>
          </cell>
          <cell r="O63">
            <v>0</v>
          </cell>
          <cell r="U63">
            <v>64464</v>
          </cell>
          <cell r="V63">
            <v>65893.224038468587</v>
          </cell>
          <cell r="W63">
            <v>68352.846125353797</v>
          </cell>
          <cell r="X63">
            <v>68624.710179404385</v>
          </cell>
          <cell r="Y63">
            <v>66822.524048915264</v>
          </cell>
          <cell r="Z63">
            <v>67953.784022290129</v>
          </cell>
          <cell r="AA63">
            <v>91394.996411991131</v>
          </cell>
          <cell r="AB63">
            <v>0</v>
          </cell>
          <cell r="AC63">
            <v>0</v>
          </cell>
        </row>
        <row r="66">
          <cell r="G66">
            <v>-38500</v>
          </cell>
          <cell r="H66">
            <v>11900</v>
          </cell>
          <cell r="I66">
            <v>11900</v>
          </cell>
          <cell r="J66">
            <v>11900</v>
          </cell>
          <cell r="K66">
            <v>11900</v>
          </cell>
          <cell r="L66">
            <v>11900</v>
          </cell>
          <cell r="M66">
            <v>11900</v>
          </cell>
          <cell r="N66">
            <v>11900</v>
          </cell>
          <cell r="U66">
            <v>11200</v>
          </cell>
          <cell r="V66">
            <v>11200</v>
          </cell>
          <cell r="W66">
            <v>11200</v>
          </cell>
          <cell r="X66">
            <v>11900</v>
          </cell>
          <cell r="Y66">
            <v>11900</v>
          </cell>
          <cell r="Z66">
            <v>11900</v>
          </cell>
          <cell r="AA66">
            <v>11900</v>
          </cell>
          <cell r="AB66">
            <v>11900</v>
          </cell>
          <cell r="AC66">
            <v>11900</v>
          </cell>
        </row>
        <row r="67">
          <cell r="G67">
            <v>1051</v>
          </cell>
          <cell r="H67">
            <v>1051</v>
          </cell>
          <cell r="I67">
            <v>1051</v>
          </cell>
          <cell r="J67">
            <v>1051</v>
          </cell>
          <cell r="K67">
            <v>1051</v>
          </cell>
          <cell r="L67">
            <v>1051</v>
          </cell>
          <cell r="M67">
            <v>1051</v>
          </cell>
          <cell r="N67">
            <v>1051</v>
          </cell>
          <cell r="O67">
            <v>1051</v>
          </cell>
          <cell r="U67">
            <v>1270</v>
          </cell>
          <cell r="V67">
            <v>1270</v>
          </cell>
          <cell r="W67">
            <v>1270</v>
          </cell>
          <cell r="X67">
            <v>1270</v>
          </cell>
          <cell r="Y67">
            <v>1270</v>
          </cell>
          <cell r="Z67">
            <v>1270</v>
          </cell>
          <cell r="AA67">
            <v>1270</v>
          </cell>
          <cell r="AB67">
            <v>1270</v>
          </cell>
          <cell r="AC67">
            <v>1270</v>
          </cell>
        </row>
        <row r="68">
          <cell r="G68">
            <v>18999</v>
          </cell>
          <cell r="H68">
            <v>19019</v>
          </cell>
          <cell r="I68">
            <v>19079</v>
          </cell>
          <cell r="J68">
            <v>19083</v>
          </cell>
          <cell r="K68">
            <v>19057</v>
          </cell>
          <cell r="L68">
            <v>19073</v>
          </cell>
          <cell r="M68">
            <v>19155</v>
          </cell>
          <cell r="N68">
            <v>19049</v>
          </cell>
          <cell r="O68">
            <v>19159</v>
          </cell>
          <cell r="U68">
            <v>10016</v>
          </cell>
          <cell r="V68">
            <v>10044.665092314299</v>
          </cell>
          <cell r="W68">
            <v>10094.2088787706</v>
          </cell>
          <cell r="X68">
            <v>10099.684994272624</v>
          </cell>
          <cell r="Y68">
            <v>10063.383838383799</v>
          </cell>
          <cell r="Z68">
            <v>10086.170632682983</v>
          </cell>
          <cell r="AA68">
            <v>10072.032723239046</v>
          </cell>
          <cell r="AB68">
            <v>10052.033466912162</v>
          </cell>
          <cell r="AC68">
            <v>10075.7130124777</v>
          </cell>
        </row>
        <row r="69">
          <cell r="G69">
            <v>7653</v>
          </cell>
          <cell r="H69">
            <v>7560</v>
          </cell>
          <cell r="I69">
            <v>8204</v>
          </cell>
          <cell r="J69">
            <v>9117</v>
          </cell>
          <cell r="K69">
            <v>9597</v>
          </cell>
          <cell r="L69">
            <v>8148</v>
          </cell>
          <cell r="M69">
            <v>10725</v>
          </cell>
          <cell r="N69">
            <v>7468</v>
          </cell>
          <cell r="O69">
            <v>11685</v>
          </cell>
          <cell r="U69">
            <v>5697</v>
          </cell>
          <cell r="V69">
            <v>5903.8213825676257</v>
          </cell>
          <cell r="W69">
            <v>6260.6715993170201</v>
          </cell>
          <cell r="X69">
            <v>6300.1145475372277</v>
          </cell>
          <cell r="Y69">
            <v>6038.6473429951702</v>
          </cell>
          <cell r="Z69">
            <v>6202.7743317920376</v>
          </cell>
          <cell r="AA69">
            <v>6100.9428729894626</v>
          </cell>
          <cell r="AB69">
            <v>5956.8937506769198</v>
          </cell>
          <cell r="AC69">
            <v>6127.4509803921601</v>
          </cell>
        </row>
        <row r="70">
          <cell r="G70">
            <v>7876</v>
          </cell>
          <cell r="H70">
            <v>6521</v>
          </cell>
          <cell r="I70">
            <v>6935</v>
          </cell>
          <cell r="J70">
            <v>18743</v>
          </cell>
          <cell r="K70">
            <v>4559</v>
          </cell>
          <cell r="L70">
            <v>11270</v>
          </cell>
          <cell r="M70">
            <v>10198</v>
          </cell>
          <cell r="N70">
            <v>14178</v>
          </cell>
          <cell r="O70">
            <v>3530</v>
          </cell>
          <cell r="U70">
            <v>5179</v>
          </cell>
          <cell r="V70">
            <v>5367.1103477887509</v>
          </cell>
          <cell r="W70">
            <v>5691.5196357427403</v>
          </cell>
          <cell r="X70">
            <v>5727.3768613974798</v>
          </cell>
          <cell r="Y70">
            <v>5489.6794027228798</v>
          </cell>
          <cell r="Z70">
            <v>5638.8857561745799</v>
          </cell>
          <cell r="AA70">
            <v>5546.3117027176932</v>
          </cell>
          <cell r="AB70">
            <v>5415.3579551608364</v>
          </cell>
          <cell r="AC70">
            <v>5570.4099821746904</v>
          </cell>
        </row>
        <row r="71">
          <cell r="G71">
            <v>2117</v>
          </cell>
          <cell r="H71">
            <v>2291</v>
          </cell>
          <cell r="I71">
            <v>2326</v>
          </cell>
          <cell r="J71">
            <v>3538</v>
          </cell>
          <cell r="K71">
            <v>2249</v>
          </cell>
          <cell r="L71">
            <v>2340</v>
          </cell>
          <cell r="M71">
            <v>1730</v>
          </cell>
          <cell r="N71">
            <v>7087</v>
          </cell>
          <cell r="O71">
            <v>1590</v>
          </cell>
          <cell r="U71">
            <v>3004</v>
          </cell>
          <cell r="V71">
            <v>3112.9240017174752</v>
          </cell>
          <cell r="W71">
            <v>3301.08138873079</v>
          </cell>
          <cell r="X71">
            <v>3321.8785796105385</v>
          </cell>
          <cell r="Y71">
            <v>3184.0140535792698</v>
          </cell>
          <cell r="Z71">
            <v>3270.5537385812563</v>
          </cell>
          <cell r="AA71">
            <v>3216.8607875762618</v>
          </cell>
          <cell r="AB71">
            <v>3140.9076139932849</v>
          </cell>
          <cell r="AC71">
            <v>3230.8377896613201</v>
          </cell>
        </row>
        <row r="72">
          <cell r="G72">
            <v>5711</v>
          </cell>
          <cell r="H72">
            <v>2228</v>
          </cell>
          <cell r="I72">
            <v>4096</v>
          </cell>
          <cell r="J72">
            <v>3035</v>
          </cell>
          <cell r="K72">
            <v>1618</v>
          </cell>
          <cell r="L72">
            <v>3930</v>
          </cell>
          <cell r="M72">
            <v>9393</v>
          </cell>
          <cell r="N72">
            <v>10471</v>
          </cell>
          <cell r="O72">
            <v>250</v>
          </cell>
          <cell r="U72">
            <v>1813</v>
          </cell>
          <cell r="V72">
            <v>1878.4886217260628</v>
          </cell>
          <cell r="W72">
            <v>1992.0318725099601</v>
          </cell>
          <cell r="X72">
            <v>2004.5819014891179</v>
          </cell>
          <cell r="Y72">
            <v>1921.3877909530099</v>
          </cell>
          <cell r="Z72">
            <v>1973.6100146611029</v>
          </cell>
          <cell r="AA72">
            <v>1941.2090959511925</v>
          </cell>
          <cell r="AB72">
            <v>1895.3752843062925</v>
          </cell>
          <cell r="AC72">
            <v>1949.64349376114</v>
          </cell>
        </row>
        <row r="73">
          <cell r="G73">
            <v>17461</v>
          </cell>
          <cell r="H73">
            <v>44491</v>
          </cell>
          <cell r="I73">
            <v>11455</v>
          </cell>
          <cell r="J73">
            <v>39099</v>
          </cell>
          <cell r="K73">
            <v>26983</v>
          </cell>
          <cell r="L73">
            <v>11153</v>
          </cell>
          <cell r="M73">
            <v>20881</v>
          </cell>
          <cell r="N73">
            <v>24572</v>
          </cell>
          <cell r="O73">
            <v>14778</v>
          </cell>
          <cell r="U73">
            <v>26190</v>
          </cell>
          <cell r="V73">
            <v>26215.614748819236</v>
          </cell>
          <cell r="W73">
            <v>26258.869322709201</v>
          </cell>
          <cell r="X73">
            <v>26263.650286368844</v>
          </cell>
          <cell r="Y73">
            <v>26231.957290294202</v>
          </cell>
          <cell r="Z73">
            <v>26251.851471749182</v>
          </cell>
          <cell r="AA73">
            <v>26239.508264004435</v>
          </cell>
          <cell r="AB73">
            <v>26222.047763457165</v>
          </cell>
          <cell r="AC73">
            <v>26242.721368092702</v>
          </cell>
        </row>
        <row r="74">
          <cell r="G74">
            <v>1577</v>
          </cell>
          <cell r="H74">
            <v>1045</v>
          </cell>
          <cell r="I74">
            <v>21293</v>
          </cell>
          <cell r="J74">
            <v>2000</v>
          </cell>
          <cell r="K74">
            <v>5435</v>
          </cell>
          <cell r="L74">
            <v>2186</v>
          </cell>
          <cell r="M74">
            <v>794</v>
          </cell>
          <cell r="N74">
            <v>2428</v>
          </cell>
          <cell r="O74">
            <v>1615</v>
          </cell>
          <cell r="U74">
            <v>4000</v>
          </cell>
          <cell r="V74">
            <v>4000</v>
          </cell>
          <cell r="W74">
            <v>4000</v>
          </cell>
          <cell r="X74">
            <v>4000</v>
          </cell>
          <cell r="Y74">
            <v>4000</v>
          </cell>
          <cell r="Z74">
            <v>4000</v>
          </cell>
          <cell r="AA74">
            <v>4000</v>
          </cell>
          <cell r="AB74">
            <v>4000</v>
          </cell>
          <cell r="AC74">
            <v>4000</v>
          </cell>
        </row>
        <row r="75">
          <cell r="G75">
            <v>1502</v>
          </cell>
          <cell r="H75">
            <v>3420</v>
          </cell>
          <cell r="I75">
            <v>4076</v>
          </cell>
          <cell r="J75">
            <v>2307</v>
          </cell>
          <cell r="K75">
            <v>1654</v>
          </cell>
          <cell r="L75">
            <v>1762</v>
          </cell>
          <cell r="M75">
            <v>2225</v>
          </cell>
          <cell r="N75">
            <v>3257</v>
          </cell>
          <cell r="O75">
            <v>3185</v>
          </cell>
          <cell r="U75">
            <v>1220</v>
          </cell>
          <cell r="V75">
            <v>1264.4911979390297</v>
          </cell>
          <cell r="W75">
            <v>1340.9220261809901</v>
          </cell>
          <cell r="X75">
            <v>1349.3699885452463</v>
          </cell>
          <cell r="Y75">
            <v>1293.36846728151</v>
          </cell>
          <cell r="Z75">
            <v>1328.5214841547311</v>
          </cell>
          <cell r="AA75">
            <v>1306.7110371602885</v>
          </cell>
          <cell r="AB75">
            <v>1275.8583342358929</v>
          </cell>
          <cell r="AC75">
            <v>1312.38859180036</v>
          </cell>
        </row>
        <row r="76">
          <cell r="G76">
            <v>8345</v>
          </cell>
          <cell r="H76">
            <v>9630</v>
          </cell>
          <cell r="I76">
            <v>9984</v>
          </cell>
          <cell r="J76">
            <v>7869</v>
          </cell>
          <cell r="K76">
            <v>11474</v>
          </cell>
          <cell r="L76">
            <v>11834</v>
          </cell>
          <cell r="M76">
            <v>12844</v>
          </cell>
          <cell r="N76">
            <v>13548</v>
          </cell>
          <cell r="O76">
            <v>8210</v>
          </cell>
          <cell r="U76">
            <v>10357</v>
          </cell>
          <cell r="V76">
            <v>10734.220695577502</v>
          </cell>
          <cell r="W76">
            <v>11383.039271485501</v>
          </cell>
          <cell r="X76">
            <v>11454.75372279496</v>
          </cell>
          <cell r="Y76">
            <v>10979.3588054458</v>
          </cell>
          <cell r="Z76">
            <v>11277.77151234916</v>
          </cell>
          <cell r="AA76">
            <v>11092.623405435386</v>
          </cell>
          <cell r="AB76">
            <v>10830.715910321673</v>
          </cell>
          <cell r="AC76">
            <v>11140.819964349401</v>
          </cell>
        </row>
        <row r="77">
          <cell r="G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G78">
            <v>9297</v>
          </cell>
          <cell r="H78">
            <v>6657</v>
          </cell>
          <cell r="I78">
            <v>4406</v>
          </cell>
          <cell r="J78">
            <v>18412</v>
          </cell>
          <cell r="K78">
            <v>35656</v>
          </cell>
          <cell r="L78">
            <v>5325</v>
          </cell>
          <cell r="M78">
            <v>0</v>
          </cell>
          <cell r="N78">
            <v>0</v>
          </cell>
          <cell r="O78">
            <v>0</v>
          </cell>
          <cell r="U78">
            <v>7325</v>
          </cell>
          <cell r="V78">
            <v>7325.33</v>
          </cell>
          <cell r="W78">
            <v>7325.33</v>
          </cell>
          <cell r="X78">
            <v>7325.33</v>
          </cell>
          <cell r="Y78">
            <v>7325.33</v>
          </cell>
          <cell r="Z78">
            <v>7325.33</v>
          </cell>
          <cell r="AA78">
            <v>7325.33</v>
          </cell>
          <cell r="AB78">
            <v>7325.33</v>
          </cell>
          <cell r="AC78">
            <v>7325.33</v>
          </cell>
        </row>
        <row r="79">
          <cell r="G79">
            <v>81589</v>
          </cell>
          <cell r="H79">
            <v>103913</v>
          </cell>
          <cell r="I79">
            <v>92905</v>
          </cell>
          <cell r="J79">
            <v>124254</v>
          </cell>
          <cell r="K79">
            <v>119333</v>
          </cell>
          <cell r="L79">
            <v>78072</v>
          </cell>
          <cell r="M79">
            <v>88996</v>
          </cell>
          <cell r="N79">
            <v>0</v>
          </cell>
          <cell r="O79">
            <v>0</v>
          </cell>
          <cell r="U79">
            <v>76071</v>
          </cell>
          <cell r="V79">
            <v>77116.666088449987</v>
          </cell>
          <cell r="W79">
            <v>78917.673995446807</v>
          </cell>
          <cell r="X79">
            <v>79116.740882016034</v>
          </cell>
          <cell r="Y79">
            <v>77797.126991655634</v>
          </cell>
          <cell r="Z79">
            <v>78625.468942145031</v>
          </cell>
          <cell r="AA79">
            <v>78111.529889073761</v>
          </cell>
          <cell r="AB79">
            <v>0</v>
          </cell>
          <cell r="AC79">
            <v>0</v>
          </cell>
        </row>
        <row r="84">
          <cell r="G84">
            <v>6658</v>
          </cell>
          <cell r="H84">
            <v>24686</v>
          </cell>
          <cell r="I84">
            <v>11842</v>
          </cell>
          <cell r="J84">
            <v>11475</v>
          </cell>
          <cell r="K84">
            <v>7181</v>
          </cell>
          <cell r="L84">
            <v>9217</v>
          </cell>
          <cell r="M84">
            <v>7295</v>
          </cell>
          <cell r="N84">
            <v>9086</v>
          </cell>
          <cell r="O84">
            <v>9078</v>
          </cell>
          <cell r="U84">
            <v>7152</v>
          </cell>
          <cell r="V84">
            <v>7412.5161013310435</v>
          </cell>
          <cell r="W84">
            <v>7860.5577689243</v>
          </cell>
          <cell r="X84">
            <v>7910.0801832760599</v>
          </cell>
          <cell r="Y84">
            <v>7581.7962231005704</v>
          </cell>
          <cell r="Z84">
            <v>7787.8651178527125</v>
          </cell>
          <cell r="AA84">
            <v>7660.0110926234056</v>
          </cell>
          <cell r="AB84">
            <v>7479.1508718726309</v>
          </cell>
          <cell r="AC84">
            <v>7693.29322638146</v>
          </cell>
        </row>
        <row r="85">
          <cell r="G85">
            <v>9164</v>
          </cell>
          <cell r="H85">
            <v>13660</v>
          </cell>
          <cell r="I85">
            <v>14690</v>
          </cell>
          <cell r="J85">
            <v>17415</v>
          </cell>
          <cell r="K85">
            <v>35753</v>
          </cell>
          <cell r="L85">
            <v>6907</v>
          </cell>
          <cell r="M85">
            <v>23271</v>
          </cell>
          <cell r="N85">
            <v>8700</v>
          </cell>
          <cell r="O85">
            <v>5444</v>
          </cell>
          <cell r="U85">
            <v>12083</v>
          </cell>
          <cell r="V85">
            <v>12312.093924431085</v>
          </cell>
          <cell r="W85">
            <v>12705.7105293113</v>
          </cell>
          <cell r="X85">
            <v>12749.217296678122</v>
          </cell>
          <cell r="Y85">
            <v>12460.811045234999</v>
          </cell>
          <cell r="Z85">
            <v>12641.84808841773</v>
          </cell>
          <cell r="AA85">
            <v>12529.524902939545</v>
          </cell>
          <cell r="AB85">
            <v>12370.634355030867</v>
          </cell>
          <cell r="AC85">
            <v>12558.764148841399</v>
          </cell>
        </row>
        <row r="86">
          <cell r="G86">
            <v>269</v>
          </cell>
          <cell r="H86">
            <v>1889</v>
          </cell>
          <cell r="I86">
            <v>296</v>
          </cell>
          <cell r="J86">
            <v>418</v>
          </cell>
          <cell r="K86">
            <v>285</v>
          </cell>
          <cell r="L86">
            <v>708</v>
          </cell>
          <cell r="M86">
            <v>486</v>
          </cell>
          <cell r="N86">
            <v>5422</v>
          </cell>
          <cell r="O86">
            <v>488</v>
          </cell>
          <cell r="U86">
            <v>3644</v>
          </cell>
          <cell r="V86">
            <v>3655.0266208673252</v>
          </cell>
          <cell r="W86">
            <v>3674.4911781445599</v>
          </cell>
          <cell r="X86">
            <v>3676.6426116838488</v>
          </cell>
          <cell r="Y86">
            <v>3662.3807641633698</v>
          </cell>
          <cell r="Z86">
            <v>3671.333145370475</v>
          </cell>
          <cell r="AA86">
            <v>3665.7787021630616</v>
          </cell>
          <cell r="AB86">
            <v>3657.9214773096501</v>
          </cell>
          <cell r="AC86">
            <v>3667.2245989304802</v>
          </cell>
        </row>
        <row r="87">
          <cell r="G87">
            <v>224</v>
          </cell>
          <cell r="H87">
            <v>205</v>
          </cell>
          <cell r="I87">
            <v>1580</v>
          </cell>
          <cell r="J87">
            <v>7645</v>
          </cell>
          <cell r="K87">
            <v>1324</v>
          </cell>
          <cell r="L87">
            <v>5254</v>
          </cell>
          <cell r="M87">
            <v>384</v>
          </cell>
          <cell r="N87">
            <v>2616</v>
          </cell>
          <cell r="O87">
            <v>1315</v>
          </cell>
          <cell r="U87">
            <v>1524</v>
          </cell>
          <cell r="V87">
            <v>1541.0399313009875</v>
          </cell>
          <cell r="W87">
            <v>1570.23676721685</v>
          </cell>
          <cell r="X87">
            <v>1573.4639175257732</v>
          </cell>
          <cell r="Y87">
            <v>1552.0711462450599</v>
          </cell>
          <cell r="Z87">
            <v>1565.4997180557123</v>
          </cell>
          <cell r="AA87">
            <v>1557.1680532445923</v>
          </cell>
          <cell r="AB87">
            <v>1545.3822159644753</v>
          </cell>
          <cell r="AC87">
            <v>1559.33689839572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19137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1014</v>
          </cell>
          <cell r="U88">
            <v>100</v>
          </cell>
          <cell r="V88">
            <v>100</v>
          </cell>
          <cell r="W88">
            <v>100</v>
          </cell>
          <cell r="X88">
            <v>100</v>
          </cell>
          <cell r="Y88">
            <v>100</v>
          </cell>
          <cell r="Z88">
            <v>100</v>
          </cell>
          <cell r="AA88">
            <v>100</v>
          </cell>
          <cell r="AB88">
            <v>100</v>
          </cell>
          <cell r="AC88">
            <v>1000</v>
          </cell>
        </row>
        <row r="89">
          <cell r="G89">
            <v>71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646</v>
          </cell>
          <cell r="U89">
            <v>636</v>
          </cell>
          <cell r="V89">
            <v>647.02662086732505</v>
          </cell>
          <cell r="W89">
            <v>666.49117814456497</v>
          </cell>
          <cell r="X89">
            <v>668.64261168384883</v>
          </cell>
          <cell r="Y89">
            <v>654.38076416337299</v>
          </cell>
          <cell r="Z89">
            <v>663.33314537047477</v>
          </cell>
          <cell r="AA89">
            <v>657.77870216306155</v>
          </cell>
          <cell r="AB89">
            <v>649.92147730965019</v>
          </cell>
          <cell r="AC89">
            <v>659.22459893048097</v>
          </cell>
        </row>
        <row r="90">
          <cell r="G90">
            <v>10589</v>
          </cell>
          <cell r="H90">
            <v>13394</v>
          </cell>
          <cell r="I90">
            <v>12305</v>
          </cell>
          <cell r="J90">
            <v>11940</v>
          </cell>
          <cell r="K90">
            <v>10629</v>
          </cell>
          <cell r="L90">
            <v>11387</v>
          </cell>
          <cell r="M90">
            <v>14361</v>
          </cell>
          <cell r="N90">
            <v>10897</v>
          </cell>
          <cell r="O90">
            <v>2174</v>
          </cell>
          <cell r="U90">
            <v>7250</v>
          </cell>
          <cell r="V90">
            <v>7513.9544869042511</v>
          </cell>
          <cell r="W90">
            <v>7968.1274900398403</v>
          </cell>
          <cell r="X90">
            <v>8018.3276059564723</v>
          </cell>
          <cell r="Y90">
            <v>7685.5511638120297</v>
          </cell>
          <cell r="Z90">
            <v>7894.4400586444117</v>
          </cell>
          <cell r="AA90">
            <v>7764.8363838047699</v>
          </cell>
          <cell r="AB90">
            <v>7581.5011372251702</v>
          </cell>
          <cell r="AC90">
            <v>7798.57397504456</v>
          </cell>
        </row>
        <row r="91">
          <cell r="G91">
            <v>2049</v>
          </cell>
          <cell r="H91">
            <v>1977</v>
          </cell>
          <cell r="I91">
            <v>2123</v>
          </cell>
          <cell r="J91">
            <v>1873</v>
          </cell>
          <cell r="K91">
            <v>1756</v>
          </cell>
          <cell r="L91">
            <v>1093</v>
          </cell>
          <cell r="M91">
            <v>3190</v>
          </cell>
          <cell r="N91">
            <v>1347</v>
          </cell>
          <cell r="O91">
            <v>-162</v>
          </cell>
          <cell r="U91">
            <v>2070</v>
          </cell>
          <cell r="V91">
            <v>2146.8441391155002</v>
          </cell>
          <cell r="W91">
            <v>2276.6078542970999</v>
          </cell>
          <cell r="X91">
            <v>2290.950744558992</v>
          </cell>
          <cell r="Y91">
            <v>2195.8717610891499</v>
          </cell>
          <cell r="Z91">
            <v>2255.5543024698318</v>
          </cell>
          <cell r="AA91">
            <v>2218.5246810870772</v>
          </cell>
          <cell r="AB91">
            <v>2166.1431820643343</v>
          </cell>
          <cell r="AC91">
            <v>2228.1639928698801</v>
          </cell>
        </row>
        <row r="92">
          <cell r="G92">
            <v>181</v>
          </cell>
          <cell r="H92">
            <v>610</v>
          </cell>
          <cell r="I92">
            <v>1943</v>
          </cell>
          <cell r="J92">
            <v>257</v>
          </cell>
          <cell r="K92">
            <v>1924</v>
          </cell>
          <cell r="L92">
            <v>352</v>
          </cell>
          <cell r="M92">
            <v>132</v>
          </cell>
          <cell r="N92">
            <v>5320</v>
          </cell>
          <cell r="O92">
            <v>642</v>
          </cell>
          <cell r="U92">
            <v>827</v>
          </cell>
          <cell r="V92">
            <v>855.06655216831257</v>
          </cell>
          <cell r="W92">
            <v>903.727945361411</v>
          </cell>
          <cell r="X92">
            <v>909.10652920962195</v>
          </cell>
          <cell r="Y92">
            <v>873.45191040843201</v>
          </cell>
          <cell r="Z92">
            <v>895.83286342618703</v>
          </cell>
          <cell r="AA92">
            <v>881.94675540765388</v>
          </cell>
          <cell r="AB92">
            <v>862.30369327412541</v>
          </cell>
          <cell r="AC92">
            <v>885.56149732620304</v>
          </cell>
        </row>
        <row r="93">
          <cell r="G93">
            <v>186</v>
          </cell>
          <cell r="H93">
            <v>773</v>
          </cell>
          <cell r="I93">
            <v>235</v>
          </cell>
          <cell r="J93">
            <v>212</v>
          </cell>
          <cell r="K93">
            <v>356</v>
          </cell>
          <cell r="L93">
            <v>1541</v>
          </cell>
          <cell r="M93">
            <v>1855</v>
          </cell>
          <cell r="N93">
            <v>1396</v>
          </cell>
          <cell r="O93">
            <v>619</v>
          </cell>
          <cell r="U93">
            <v>604</v>
          </cell>
          <cell r="V93">
            <v>626.16283812795189</v>
          </cell>
          <cell r="W93">
            <v>664.01058622652295</v>
          </cell>
          <cell r="X93">
            <v>668.19392898052695</v>
          </cell>
          <cell r="Y93">
            <v>640.462560386473</v>
          </cell>
          <cell r="Z93">
            <v>657.86996729446264</v>
          </cell>
          <cell r="AA93">
            <v>647.06966167498615</v>
          </cell>
          <cell r="AB93">
            <v>631.7917253330445</v>
          </cell>
          <cell r="AC93">
            <v>649.88112745097999</v>
          </cell>
        </row>
        <row r="94">
          <cell r="G94">
            <v>1979</v>
          </cell>
          <cell r="H94">
            <v>34559</v>
          </cell>
          <cell r="I94">
            <v>825</v>
          </cell>
          <cell r="J94">
            <v>51</v>
          </cell>
          <cell r="K94">
            <v>-49</v>
          </cell>
          <cell r="L94">
            <v>0</v>
          </cell>
          <cell r="M94">
            <v>0</v>
          </cell>
          <cell r="N94">
            <v>0</v>
          </cell>
          <cell r="O94">
            <v>-369</v>
          </cell>
          <cell r="U94">
            <v>833</v>
          </cell>
          <cell r="V94">
            <v>833</v>
          </cell>
          <cell r="W94">
            <v>833</v>
          </cell>
          <cell r="X94">
            <v>833</v>
          </cell>
          <cell r="Y94">
            <v>833</v>
          </cell>
          <cell r="Z94">
            <v>833</v>
          </cell>
          <cell r="AA94">
            <v>833</v>
          </cell>
          <cell r="AB94">
            <v>833</v>
          </cell>
          <cell r="AC94">
            <v>833</v>
          </cell>
        </row>
        <row r="95">
          <cell r="G95">
            <v>4857</v>
          </cell>
          <cell r="H95">
            <v>-20854</v>
          </cell>
          <cell r="I95">
            <v>4358</v>
          </cell>
          <cell r="J95">
            <v>5399</v>
          </cell>
          <cell r="K95">
            <v>4351</v>
          </cell>
          <cell r="L95">
            <v>5247</v>
          </cell>
          <cell r="M95">
            <v>27881</v>
          </cell>
          <cell r="N95">
            <v>-5487</v>
          </cell>
          <cell r="O95">
            <v>6286</v>
          </cell>
          <cell r="U95">
            <v>13637</v>
          </cell>
          <cell r="V95">
            <v>13742.636646629455</v>
          </cell>
          <cell r="W95">
            <v>13923.765167899801</v>
          </cell>
          <cell r="X95">
            <v>13943.785452462773</v>
          </cell>
          <cell r="Y95">
            <v>13811.0710364515</v>
          </cell>
          <cell r="Z95">
            <v>13894.377918123377</v>
          </cell>
          <cell r="AA95">
            <v>13842.690737659455</v>
          </cell>
          <cell r="AB95">
            <v>13769.574894400519</v>
          </cell>
          <cell r="AC95">
            <v>13856.1456105169</v>
          </cell>
        </row>
        <row r="97">
          <cell r="G97">
            <v>22484</v>
          </cell>
          <cell r="H97">
            <v>21339</v>
          </cell>
          <cell r="I97">
            <v>18096</v>
          </cell>
          <cell r="J97">
            <v>29837</v>
          </cell>
          <cell r="K97">
            <v>31967</v>
          </cell>
          <cell r="L97">
            <v>19687</v>
          </cell>
          <cell r="M97">
            <v>17979</v>
          </cell>
          <cell r="N97">
            <v>0</v>
          </cell>
          <cell r="O97">
            <v>0</v>
          </cell>
          <cell r="U97">
            <v>23047.15864414948</v>
          </cell>
          <cell r="V97">
            <v>23321.963437813072</v>
          </cell>
          <cell r="W97">
            <v>23795.111140201094</v>
          </cell>
          <cell r="X97">
            <v>23847.408545246151</v>
          </cell>
          <cell r="Y97">
            <v>23500.729178744004</v>
          </cell>
          <cell r="Z97">
            <v>23718.345153189737</v>
          </cell>
          <cell r="AA97">
            <v>23583.32682196339</v>
          </cell>
          <cell r="AB97">
            <v>0</v>
          </cell>
          <cell r="AC97">
            <v>0</v>
          </cell>
        </row>
        <row r="98">
          <cell r="G98">
            <v>1731</v>
          </cell>
          <cell r="H98">
            <v>4617</v>
          </cell>
          <cell r="I98">
            <v>2895</v>
          </cell>
          <cell r="J98">
            <v>5908</v>
          </cell>
          <cell r="K98">
            <v>6039</v>
          </cell>
          <cell r="L98">
            <v>7951</v>
          </cell>
          <cell r="M98">
            <v>2886</v>
          </cell>
          <cell r="N98">
            <v>0</v>
          </cell>
          <cell r="O98">
            <v>0</v>
          </cell>
          <cell r="U98">
            <v>10692</v>
          </cell>
          <cell r="V98">
            <v>10880.024017818807</v>
          </cell>
          <cell r="W98">
            <v>11205.679780876511</v>
          </cell>
          <cell r="X98">
            <v>11241.674780450581</v>
          </cell>
          <cell r="Y98">
            <v>11003.064018811214</v>
          </cell>
          <cell r="Z98">
            <v>11152.84366659148</v>
          </cell>
          <cell r="AA98">
            <v>11059.913916620444</v>
          </cell>
          <cell r="AB98">
            <v>0</v>
          </cell>
          <cell r="AC98">
            <v>0</v>
          </cell>
        </row>
        <row r="99">
          <cell r="G99">
            <v>-56959</v>
          </cell>
          <cell r="H99">
            <v>-58494</v>
          </cell>
          <cell r="I99">
            <v>-48950</v>
          </cell>
          <cell r="J99">
            <v>-77799</v>
          </cell>
          <cell r="K99">
            <v>-90821</v>
          </cell>
          <cell r="L99">
            <v>-55568</v>
          </cell>
          <cell r="M99">
            <v>-46968</v>
          </cell>
          <cell r="N99">
            <v>-83749</v>
          </cell>
          <cell r="O99">
            <v>-55147</v>
          </cell>
          <cell r="U99">
            <v>-78456.158644149487</v>
          </cell>
          <cell r="V99">
            <v>-79541.106304565619</v>
          </cell>
          <cell r="W99">
            <v>-81410.724340732297</v>
          </cell>
          <cell r="X99">
            <v>-81617.708132875152</v>
          </cell>
          <cell r="Y99">
            <v>-80247.489642804896</v>
          </cell>
          <cell r="Z99">
            <v>-81107.7209879328</v>
          </cell>
          <cell r="AA99">
            <v>-80573.869846552043</v>
          </cell>
          <cell r="AB99">
            <v>-79819.164301960351</v>
          </cell>
          <cell r="AC99">
            <v>-80712.7517453951</v>
          </cell>
        </row>
        <row r="100">
          <cell r="G100">
            <v>3483</v>
          </cell>
          <cell r="H100">
            <v>38361</v>
          </cell>
          <cell r="I100">
            <v>22238</v>
          </cell>
          <cell r="J100">
            <v>33768</v>
          </cell>
          <cell r="K100">
            <v>10695</v>
          </cell>
          <cell r="L100">
            <v>13776</v>
          </cell>
          <cell r="M100">
            <v>52752</v>
          </cell>
          <cell r="N100">
            <v>0</v>
          </cell>
          <cell r="O100">
            <v>0</v>
          </cell>
          <cell r="U100">
            <v>5643</v>
          </cell>
          <cell r="V100">
            <v>6046.2490128094942</v>
          </cell>
          <cell r="W100">
            <v>6736.7930459115596</v>
          </cell>
          <cell r="X100">
            <v>6812.7860748376406</v>
          </cell>
          <cell r="Y100">
            <v>6307.1519298052735</v>
          </cell>
          <cell r="Z100">
            <v>6624.4221568737848</v>
          </cell>
          <cell r="AA100">
            <v>6427.7005647993938</v>
          </cell>
          <cell r="AB100">
            <v>0</v>
          </cell>
          <cell r="AC100">
            <v>0</v>
          </cell>
        </row>
        <row r="103">
          <cell r="G103">
            <v>32725</v>
          </cell>
          <cell r="H103">
            <v>34760</v>
          </cell>
          <cell r="I103">
            <v>41972</v>
          </cell>
          <cell r="J103">
            <v>38838</v>
          </cell>
          <cell r="K103">
            <v>44676</v>
          </cell>
          <cell r="L103">
            <v>27573</v>
          </cell>
          <cell r="M103">
            <v>21353</v>
          </cell>
          <cell r="N103">
            <v>35369</v>
          </cell>
          <cell r="O103">
            <v>28598</v>
          </cell>
          <cell r="U103">
            <v>37695.610460901087</v>
          </cell>
          <cell r="V103">
            <v>39408.022434521255</v>
          </cell>
          <cell r="W103">
            <v>41969.957768924301</v>
          </cell>
          <cell r="X103">
            <v>48336.281443298969</v>
          </cell>
          <cell r="Y103">
            <v>42738.519264471783</v>
          </cell>
          <cell r="Z103">
            <v>38469.010260731928</v>
          </cell>
          <cell r="AA103">
            <v>27755.732729637715</v>
          </cell>
          <cell r="AB103">
            <v>34254.630173434416</v>
          </cell>
          <cell r="AC103">
            <v>36551.507360970034</v>
          </cell>
        </row>
        <row r="104">
          <cell r="G104">
            <v>29487</v>
          </cell>
          <cell r="H104">
            <v>35654</v>
          </cell>
          <cell r="I104">
            <v>37350</v>
          </cell>
          <cell r="J104">
            <v>35614</v>
          </cell>
          <cell r="K104">
            <v>20121</v>
          </cell>
          <cell r="L104">
            <v>33365</v>
          </cell>
          <cell r="M104">
            <v>37818</v>
          </cell>
          <cell r="N104">
            <v>32454</v>
          </cell>
          <cell r="O104">
            <v>44336</v>
          </cell>
          <cell r="U104">
            <v>22743.231486276542</v>
          </cell>
          <cell r="V104">
            <v>27832.808072133965</v>
          </cell>
          <cell r="W104">
            <v>25881.238474672737</v>
          </cell>
          <cell r="X104">
            <v>22469.919816723941</v>
          </cell>
          <cell r="Y104">
            <v>21886.034255599472</v>
          </cell>
          <cell r="Z104">
            <v>29110.517649712416</v>
          </cell>
          <cell r="AA104">
            <v>24762.107598447034</v>
          </cell>
          <cell r="AB104">
            <v>26707.830607603162</v>
          </cell>
          <cell r="AC104">
            <v>31246.910650623886</v>
          </cell>
        </row>
        <row r="105">
          <cell r="G105">
            <v>22831</v>
          </cell>
          <cell r="H105">
            <v>20839</v>
          </cell>
          <cell r="I105">
            <v>28291</v>
          </cell>
          <cell r="J105">
            <v>24963</v>
          </cell>
          <cell r="K105">
            <v>24317</v>
          </cell>
          <cell r="L105">
            <v>21223</v>
          </cell>
          <cell r="M105">
            <v>23420</v>
          </cell>
          <cell r="N105">
            <v>23391</v>
          </cell>
          <cell r="O105">
            <v>17432</v>
          </cell>
          <cell r="U105">
            <v>9494</v>
          </cell>
          <cell r="V105">
            <v>9839.702340060112</v>
          </cell>
          <cell r="W105">
            <v>10434.452703471827</v>
          </cell>
          <cell r="X105">
            <v>10500.19095074456</v>
          </cell>
          <cell r="Y105">
            <v>10064.412274923145</v>
          </cell>
          <cell r="Z105">
            <v>10337.957257245967</v>
          </cell>
          <cell r="AA105">
            <v>10168.238158624516</v>
          </cell>
          <cell r="AB105">
            <v>9928.1562872305858</v>
          </cell>
          <cell r="AC105">
            <v>10212.418337789661</v>
          </cell>
        </row>
        <row r="106">
          <cell r="G106">
            <v>15620</v>
          </cell>
          <cell r="H106">
            <v>9501</v>
          </cell>
          <cell r="I106">
            <v>7637</v>
          </cell>
          <cell r="J106">
            <v>7253</v>
          </cell>
          <cell r="K106">
            <v>33958</v>
          </cell>
          <cell r="L106">
            <v>4473</v>
          </cell>
          <cell r="M106">
            <v>8306</v>
          </cell>
          <cell r="N106">
            <v>12421</v>
          </cell>
          <cell r="O106">
            <v>-5000</v>
          </cell>
          <cell r="U106">
            <v>7400</v>
          </cell>
          <cell r="V106">
            <v>7400</v>
          </cell>
          <cell r="W106">
            <v>7400</v>
          </cell>
          <cell r="X106">
            <v>7400</v>
          </cell>
          <cell r="Y106">
            <v>7400</v>
          </cell>
          <cell r="Z106">
            <v>7400</v>
          </cell>
          <cell r="AA106">
            <v>7400</v>
          </cell>
          <cell r="AB106">
            <v>7400</v>
          </cell>
          <cell r="AC106">
            <v>7400</v>
          </cell>
        </row>
        <row r="107">
          <cell r="G107">
            <v>-2215</v>
          </cell>
          <cell r="H107">
            <v>433</v>
          </cell>
          <cell r="I107">
            <v>450</v>
          </cell>
          <cell r="J107">
            <v>821</v>
          </cell>
          <cell r="K107">
            <v>681</v>
          </cell>
          <cell r="L107">
            <v>1800</v>
          </cell>
          <cell r="M107">
            <v>884</v>
          </cell>
          <cell r="N107">
            <v>559</v>
          </cell>
          <cell r="O107">
            <v>777</v>
          </cell>
          <cell r="U107">
            <v>6422</v>
          </cell>
          <cell r="V107">
            <v>6655.2169999999996</v>
          </cell>
          <cell r="W107">
            <v>7057.4843483209997</v>
          </cell>
          <cell r="X107">
            <v>7101.9473081300002</v>
          </cell>
          <cell r="Y107">
            <v>6807.2024593763699</v>
          </cell>
          <cell r="Z107">
            <v>6992.218337656479</v>
          </cell>
          <cell r="AA107">
            <v>6877.4265113699394</v>
          </cell>
          <cell r="AB107">
            <v>6715.0438643994366</v>
          </cell>
          <cell r="AC107">
            <v>6907.3083778966102</v>
          </cell>
        </row>
        <row r="108">
          <cell r="G108">
            <v>4986</v>
          </cell>
          <cell r="H108">
            <v>9493</v>
          </cell>
          <cell r="I108">
            <v>1197</v>
          </cell>
          <cell r="J108">
            <v>5852</v>
          </cell>
          <cell r="K108">
            <v>5601</v>
          </cell>
          <cell r="L108">
            <v>5230</v>
          </cell>
          <cell r="M108">
            <v>5750</v>
          </cell>
          <cell r="N108">
            <v>8498</v>
          </cell>
          <cell r="O108">
            <v>19860</v>
          </cell>
          <cell r="U108">
            <v>8340</v>
          </cell>
          <cell r="V108">
            <v>8340</v>
          </cell>
          <cell r="W108">
            <v>8340</v>
          </cell>
          <cell r="X108">
            <v>8340</v>
          </cell>
          <cell r="Y108">
            <v>8340</v>
          </cell>
          <cell r="Z108">
            <v>8340</v>
          </cell>
          <cell r="AA108">
            <v>8340</v>
          </cell>
          <cell r="AB108">
            <v>8340</v>
          </cell>
          <cell r="AC108">
            <v>8340</v>
          </cell>
        </row>
        <row r="109">
          <cell r="G109">
            <v>4595</v>
          </cell>
          <cell r="H109">
            <v>10258</v>
          </cell>
          <cell r="I109">
            <v>27835</v>
          </cell>
          <cell r="J109">
            <v>20411</v>
          </cell>
          <cell r="K109">
            <v>12847</v>
          </cell>
          <cell r="L109">
            <v>1132</v>
          </cell>
          <cell r="M109">
            <v>13534</v>
          </cell>
          <cell r="N109">
            <v>11435</v>
          </cell>
          <cell r="O109">
            <v>12702</v>
          </cell>
          <cell r="U109">
            <v>10690</v>
          </cell>
          <cell r="V109">
            <v>10715.614</v>
          </cell>
          <cell r="W109">
            <v>10758.869322709201</v>
          </cell>
          <cell r="X109">
            <v>10764</v>
          </cell>
          <cell r="Y109">
            <v>10731.9572902942</v>
          </cell>
          <cell r="Z109">
            <v>10751.851471749182</v>
          </cell>
          <cell r="AA109">
            <v>10739.508264004437</v>
          </cell>
          <cell r="AB109">
            <v>10722.047763457163</v>
          </cell>
          <cell r="AC109">
            <v>10742.7213680927</v>
          </cell>
        </row>
        <row r="110">
          <cell r="G110">
            <v>27261</v>
          </cell>
          <cell r="H110">
            <v>24839</v>
          </cell>
          <cell r="I110">
            <v>23202</v>
          </cell>
          <cell r="J110">
            <v>19569</v>
          </cell>
          <cell r="K110">
            <v>17488</v>
          </cell>
          <cell r="L110">
            <v>18222</v>
          </cell>
          <cell r="M110">
            <v>20243</v>
          </cell>
          <cell r="N110">
            <v>22659</v>
          </cell>
          <cell r="O110">
            <v>20477</v>
          </cell>
          <cell r="U110">
            <v>20848</v>
          </cell>
          <cell r="V110">
            <v>25066.437999999998</v>
          </cell>
          <cell r="W110">
            <v>24451.6224079639</v>
          </cell>
          <cell r="X110">
            <v>19479.90450018202</v>
          </cell>
          <cell r="Y110">
            <v>20839.204735367199</v>
          </cell>
          <cell r="Z110">
            <v>25777.452672870499</v>
          </cell>
          <cell r="AA110">
            <v>22581.53864395482</v>
          </cell>
          <cell r="AB110">
            <v>24634.544151231141</v>
          </cell>
          <cell r="AC110">
            <v>27075.037398876299</v>
          </cell>
        </row>
        <row r="111">
          <cell r="G111">
            <v>93</v>
          </cell>
          <cell r="H111">
            <v>429</v>
          </cell>
          <cell r="I111">
            <v>169</v>
          </cell>
          <cell r="J111">
            <v>368</v>
          </cell>
          <cell r="K111">
            <v>485</v>
          </cell>
          <cell r="L111">
            <v>56</v>
          </cell>
          <cell r="M111">
            <v>100</v>
          </cell>
          <cell r="N111">
            <v>0</v>
          </cell>
          <cell r="O111">
            <v>3893</v>
          </cell>
          <cell r="U111">
            <v>207</v>
          </cell>
          <cell r="V111">
            <v>214.68441391155002</v>
          </cell>
          <cell r="W111">
            <v>227.66078542970999</v>
          </cell>
          <cell r="X111">
            <v>229.09507445589921</v>
          </cell>
          <cell r="Y111">
            <v>219.587176108915</v>
          </cell>
          <cell r="Z111">
            <v>225.55543024698321</v>
          </cell>
          <cell r="AA111">
            <v>221.85246810870771</v>
          </cell>
          <cell r="AB111">
            <v>216.61431820643344</v>
          </cell>
          <cell r="AC111">
            <v>222.816399286988</v>
          </cell>
        </row>
        <row r="113">
          <cell r="G113">
            <v>135383</v>
          </cell>
          <cell r="H113">
            <v>146206</v>
          </cell>
          <cell r="I113">
            <v>168103</v>
          </cell>
          <cell r="J113">
            <v>153689</v>
          </cell>
          <cell r="K113">
            <v>160174</v>
          </cell>
          <cell r="L113">
            <v>113074</v>
          </cell>
          <cell r="M113">
            <v>131408</v>
          </cell>
          <cell r="N113">
            <v>0</v>
          </cell>
          <cell r="O113">
            <v>0</v>
          </cell>
          <cell r="U113">
            <v>123839.84194717763</v>
          </cell>
          <cell r="V113">
            <v>135472.48626062687</v>
          </cell>
          <cell r="W113">
            <v>136521.28581149268</v>
          </cell>
          <cell r="X113">
            <v>134621.33909353538</v>
          </cell>
          <cell r="Y113">
            <v>129026.91745614108</v>
          </cell>
          <cell r="Z113">
            <v>137404.56308021347</v>
          </cell>
          <cell r="AA113">
            <v>118846.40437414718</v>
          </cell>
          <cell r="AB113">
            <v>0</v>
          </cell>
          <cell r="AC113">
            <v>0</v>
          </cell>
        </row>
        <row r="116">
          <cell r="G116">
            <v>126260</v>
          </cell>
          <cell r="H116">
            <v>126260</v>
          </cell>
          <cell r="I116">
            <v>126275</v>
          </cell>
          <cell r="J116">
            <v>126275</v>
          </cell>
          <cell r="K116">
            <v>126275</v>
          </cell>
          <cell r="L116">
            <v>126275</v>
          </cell>
          <cell r="M116">
            <v>126275</v>
          </cell>
          <cell r="N116">
            <v>126275</v>
          </cell>
          <cell r="O116">
            <v>126324</v>
          </cell>
          <cell r="U116">
            <v>126249</v>
          </cell>
          <cell r="V116">
            <v>126260</v>
          </cell>
          <cell r="W116">
            <v>126260</v>
          </cell>
          <cell r="X116">
            <v>126260</v>
          </cell>
          <cell r="Y116">
            <v>126260</v>
          </cell>
          <cell r="Z116">
            <v>126275</v>
          </cell>
          <cell r="AA116">
            <v>126275</v>
          </cell>
          <cell r="AB116">
            <v>126275</v>
          </cell>
          <cell r="AC116">
            <v>126275</v>
          </cell>
        </row>
        <row r="117">
          <cell r="G117">
            <v>1024449</v>
          </cell>
          <cell r="H117">
            <v>1024390</v>
          </cell>
          <cell r="I117">
            <v>1026337</v>
          </cell>
          <cell r="J117">
            <v>1026337</v>
          </cell>
          <cell r="K117">
            <v>1026337</v>
          </cell>
          <cell r="L117">
            <v>1027795</v>
          </cell>
          <cell r="M117">
            <v>1027795</v>
          </cell>
          <cell r="N117">
            <v>1027795</v>
          </cell>
          <cell r="O117">
            <v>1028798</v>
          </cell>
          <cell r="U117">
            <v>1032434</v>
          </cell>
          <cell r="V117">
            <v>1024451</v>
          </cell>
          <cell r="W117">
            <v>1024451</v>
          </cell>
          <cell r="X117">
            <v>1024451</v>
          </cell>
          <cell r="Y117">
            <v>1024451</v>
          </cell>
          <cell r="Z117">
            <v>1026335</v>
          </cell>
          <cell r="AA117">
            <v>1026337</v>
          </cell>
          <cell r="AB117">
            <v>1027795</v>
          </cell>
          <cell r="AC117">
            <v>1027795</v>
          </cell>
        </row>
        <row r="118">
          <cell r="G118">
            <v>5196</v>
          </cell>
          <cell r="H118">
            <v>5196</v>
          </cell>
          <cell r="I118">
            <v>5196</v>
          </cell>
          <cell r="J118">
            <v>5196</v>
          </cell>
          <cell r="K118">
            <v>5196</v>
          </cell>
          <cell r="L118">
            <v>5196</v>
          </cell>
          <cell r="M118">
            <v>5196</v>
          </cell>
          <cell r="N118">
            <v>5196</v>
          </cell>
          <cell r="O118">
            <v>5196</v>
          </cell>
          <cell r="U118">
            <v>5272</v>
          </cell>
          <cell r="V118">
            <v>5195</v>
          </cell>
          <cell r="W118">
            <v>5195</v>
          </cell>
          <cell r="X118">
            <v>5195</v>
          </cell>
          <cell r="Y118">
            <v>5195</v>
          </cell>
          <cell r="Z118">
            <v>5195</v>
          </cell>
          <cell r="AA118">
            <v>5195</v>
          </cell>
          <cell r="AB118">
            <v>5195</v>
          </cell>
          <cell r="AC118">
            <v>5195</v>
          </cell>
        </row>
        <row r="119">
          <cell r="G119">
            <v>17084</v>
          </cell>
          <cell r="H119">
            <v>17168</v>
          </cell>
          <cell r="I119">
            <v>17446</v>
          </cell>
          <cell r="J119">
            <v>17498</v>
          </cell>
          <cell r="K119">
            <v>17544</v>
          </cell>
          <cell r="L119">
            <v>17663</v>
          </cell>
          <cell r="M119">
            <v>17729</v>
          </cell>
          <cell r="N119">
            <v>17793</v>
          </cell>
          <cell r="O119">
            <v>17928</v>
          </cell>
          <cell r="U119">
            <v>17408</v>
          </cell>
          <cell r="V119">
            <v>17084</v>
          </cell>
          <cell r="W119">
            <v>17084</v>
          </cell>
          <cell r="X119">
            <v>17084</v>
          </cell>
          <cell r="Y119">
            <v>17084</v>
          </cell>
          <cell r="Z119">
            <v>17497</v>
          </cell>
          <cell r="AA119">
            <v>17544</v>
          </cell>
          <cell r="AB119">
            <v>17663</v>
          </cell>
          <cell r="AC119">
            <v>17663</v>
          </cell>
        </row>
        <row r="120">
          <cell r="G120">
            <v>21960</v>
          </cell>
          <cell r="H120">
            <v>21996</v>
          </cell>
          <cell r="I120">
            <v>22001</v>
          </cell>
          <cell r="J120">
            <v>22001</v>
          </cell>
          <cell r="K120">
            <v>22001</v>
          </cell>
          <cell r="L120">
            <v>22001</v>
          </cell>
          <cell r="M120">
            <v>22001</v>
          </cell>
          <cell r="N120">
            <v>22061</v>
          </cell>
          <cell r="O120">
            <v>22259</v>
          </cell>
          <cell r="U120">
            <v>21928</v>
          </cell>
          <cell r="V120">
            <v>21960</v>
          </cell>
          <cell r="W120">
            <v>21960</v>
          </cell>
          <cell r="X120">
            <v>21960</v>
          </cell>
          <cell r="Y120">
            <v>21960</v>
          </cell>
          <cell r="Z120">
            <v>22000</v>
          </cell>
          <cell r="AA120">
            <v>22001</v>
          </cell>
          <cell r="AB120">
            <v>22001</v>
          </cell>
          <cell r="AC120">
            <v>22001</v>
          </cell>
        </row>
        <row r="121">
          <cell r="G121">
            <v>7966</v>
          </cell>
          <cell r="H121">
            <v>8596</v>
          </cell>
          <cell r="I121">
            <v>8696</v>
          </cell>
          <cell r="J121">
            <v>8909</v>
          </cell>
          <cell r="K121">
            <v>8359</v>
          </cell>
          <cell r="L121">
            <v>8840</v>
          </cell>
          <cell r="M121">
            <v>8840</v>
          </cell>
          <cell r="N121">
            <v>8840</v>
          </cell>
          <cell r="O121">
            <v>8420</v>
          </cell>
          <cell r="U121">
            <v>7758</v>
          </cell>
          <cell r="V121">
            <v>8417</v>
          </cell>
          <cell r="W121">
            <v>8417</v>
          </cell>
          <cell r="X121">
            <v>8417</v>
          </cell>
          <cell r="Y121">
            <v>8417</v>
          </cell>
          <cell r="Z121">
            <v>8909</v>
          </cell>
          <cell r="AA121">
            <v>8359</v>
          </cell>
          <cell r="AB121">
            <v>8841</v>
          </cell>
          <cell r="AC121">
            <v>8841</v>
          </cell>
        </row>
        <row r="123">
          <cell r="G123">
            <v>1202915</v>
          </cell>
          <cell r="H123">
            <v>1203606</v>
          </cell>
          <cell r="I123">
            <v>1205951</v>
          </cell>
          <cell r="J123">
            <v>1206216</v>
          </cell>
          <cell r="K123">
            <v>1205712</v>
          </cell>
          <cell r="L123">
            <v>1207770</v>
          </cell>
          <cell r="M123">
            <v>1207836</v>
          </cell>
          <cell r="N123">
            <v>0</v>
          </cell>
          <cell r="O123">
            <v>0</v>
          </cell>
          <cell r="U123">
            <v>1211049</v>
          </cell>
          <cell r="V123">
            <v>1203367</v>
          </cell>
          <cell r="W123">
            <v>1203367</v>
          </cell>
          <cell r="X123">
            <v>1203367</v>
          </cell>
          <cell r="Y123">
            <v>1203367</v>
          </cell>
          <cell r="Z123">
            <v>1206211</v>
          </cell>
          <cell r="AA123">
            <v>1205711</v>
          </cell>
          <cell r="AB123">
            <v>0</v>
          </cell>
          <cell r="AC123">
            <v>0</v>
          </cell>
        </row>
        <row r="124">
          <cell r="G124">
            <v>-21960</v>
          </cell>
          <cell r="H124">
            <v>-21996</v>
          </cell>
          <cell r="I124">
            <v>-22001</v>
          </cell>
          <cell r="J124">
            <v>-22001</v>
          </cell>
          <cell r="K124">
            <v>-22001</v>
          </cell>
          <cell r="L124">
            <v>-22001</v>
          </cell>
          <cell r="M124">
            <v>-22001</v>
          </cell>
          <cell r="N124">
            <v>0</v>
          </cell>
          <cell r="O124">
            <v>0</v>
          </cell>
          <cell r="U124">
            <v>-21928</v>
          </cell>
          <cell r="V124">
            <v>-21960</v>
          </cell>
          <cell r="W124">
            <v>-21960</v>
          </cell>
          <cell r="X124">
            <v>-21960</v>
          </cell>
          <cell r="Y124">
            <v>-21960</v>
          </cell>
          <cell r="Z124">
            <v>-22000</v>
          </cell>
          <cell r="AA124">
            <v>-22001</v>
          </cell>
          <cell r="AB124">
            <v>0</v>
          </cell>
          <cell r="AC124">
            <v>0</v>
          </cell>
        </row>
        <row r="125">
          <cell r="G125">
            <v>1180955</v>
          </cell>
          <cell r="H125">
            <v>1181610</v>
          </cell>
          <cell r="I125">
            <v>1183950</v>
          </cell>
          <cell r="J125">
            <v>1184215</v>
          </cell>
          <cell r="K125">
            <v>1183711</v>
          </cell>
          <cell r="L125">
            <v>1185769</v>
          </cell>
          <cell r="M125">
            <v>1185835</v>
          </cell>
          <cell r="N125">
            <v>0</v>
          </cell>
          <cell r="O125">
            <v>0</v>
          </cell>
          <cell r="U125">
            <v>1189121</v>
          </cell>
          <cell r="V125">
            <v>1181407</v>
          </cell>
          <cell r="W125">
            <v>1181407</v>
          </cell>
          <cell r="X125">
            <v>1181407</v>
          </cell>
          <cell r="Y125">
            <v>1181407</v>
          </cell>
          <cell r="Z125">
            <v>1184211</v>
          </cell>
          <cell r="AA125">
            <v>1183710</v>
          </cell>
          <cell r="AB125">
            <v>0</v>
          </cell>
          <cell r="AC125">
            <v>0</v>
          </cell>
        </row>
        <row r="128">
          <cell r="G128">
            <v>1548</v>
          </cell>
          <cell r="H128">
            <v>713</v>
          </cell>
          <cell r="I128">
            <v>1550</v>
          </cell>
          <cell r="J128">
            <v>2612</v>
          </cell>
          <cell r="K128">
            <v>330</v>
          </cell>
          <cell r="L128">
            <v>1487</v>
          </cell>
          <cell r="M128">
            <v>769</v>
          </cell>
          <cell r="N128">
            <v>312</v>
          </cell>
          <cell r="O128">
            <v>1828</v>
          </cell>
          <cell r="U128">
            <v>2482.2317288298959</v>
          </cell>
          <cell r="V128">
            <v>5223.2489365126321</v>
          </cell>
          <cell r="W128">
            <v>2562.7926456825999</v>
          </cell>
          <cell r="X128">
            <v>2568.4252062639898</v>
          </cell>
          <cell r="Y128">
            <v>2531.0869763373798</v>
          </cell>
          <cell r="Z128">
            <v>2554.5247579727184</v>
          </cell>
          <cell r="AA128">
            <v>2539.9829479235691</v>
          </cell>
          <cell r="AB128">
            <v>2519.4123403819772</v>
          </cell>
          <cell r="AC128">
            <v>2543.7683779581098</v>
          </cell>
        </row>
        <row r="129">
          <cell r="G129">
            <v>8359</v>
          </cell>
          <cell r="H129">
            <v>5600</v>
          </cell>
          <cell r="I129">
            <v>8314</v>
          </cell>
          <cell r="J129">
            <v>8146</v>
          </cell>
          <cell r="K129">
            <v>8859</v>
          </cell>
          <cell r="L129">
            <v>8871</v>
          </cell>
          <cell r="M129">
            <v>8261</v>
          </cell>
          <cell r="N129">
            <v>9055</v>
          </cell>
          <cell r="O129">
            <v>7019</v>
          </cell>
          <cell r="U129">
            <v>9928.9269153195819</v>
          </cell>
          <cell r="V129">
            <v>7335.9183708270984</v>
          </cell>
          <cell r="W129">
            <v>10251.170582730399</v>
          </cell>
          <cell r="X129">
            <v>10273.700825055899</v>
          </cell>
          <cell r="Y129">
            <v>10124.347905349499</v>
          </cell>
          <cell r="Z129">
            <v>10218.099031890872</v>
          </cell>
          <cell r="AA129">
            <v>10159.931791694276</v>
          </cell>
          <cell r="AB129">
            <v>10077.649361527907</v>
          </cell>
          <cell r="AC129">
            <v>10175.073511832399</v>
          </cell>
        </row>
        <row r="130">
          <cell r="G130">
            <v>1755</v>
          </cell>
          <cell r="H130">
            <v>4427</v>
          </cell>
          <cell r="I130">
            <v>192</v>
          </cell>
          <cell r="J130">
            <v>766</v>
          </cell>
          <cell r="K130">
            <v>1168</v>
          </cell>
          <cell r="L130">
            <v>267</v>
          </cell>
          <cell r="M130">
            <v>2149</v>
          </cell>
          <cell r="N130">
            <v>1706</v>
          </cell>
          <cell r="O130">
            <v>2494</v>
          </cell>
          <cell r="U130">
            <v>3414</v>
          </cell>
          <cell r="V130">
            <v>3454.3040811358851</v>
          </cell>
          <cell r="W130">
            <v>3524.3837741984798</v>
          </cell>
          <cell r="X130">
            <v>3532.1297403630401</v>
          </cell>
          <cell r="Y130">
            <v>3480.7817501413901</v>
          </cell>
          <cell r="Z130">
            <v>3513.013673952295</v>
          </cell>
          <cell r="AA130">
            <v>3493.0155990120393</v>
          </cell>
          <cell r="AB130">
            <v>3464.7266480634999</v>
          </cell>
          <cell r="AC130">
            <v>3498.2213686690502</v>
          </cell>
        </row>
        <row r="131">
          <cell r="G131">
            <v>16382</v>
          </cell>
          <cell r="H131">
            <v>13699</v>
          </cell>
          <cell r="I131">
            <v>9594</v>
          </cell>
          <cell r="J131">
            <v>26122</v>
          </cell>
          <cell r="K131">
            <v>41876</v>
          </cell>
          <cell r="L131">
            <v>10374</v>
          </cell>
          <cell r="M131">
            <v>6655</v>
          </cell>
          <cell r="N131">
            <v>4726</v>
          </cell>
          <cell r="O131">
            <v>7863</v>
          </cell>
          <cell r="U131">
            <v>12674</v>
          </cell>
          <cell r="V131">
            <v>12825.276658775385</v>
          </cell>
          <cell r="W131">
            <v>13085.4713117587</v>
          </cell>
          <cell r="X131">
            <v>13114.230840947899</v>
          </cell>
          <cell r="Y131">
            <v>12923.5839942904</v>
          </cell>
          <cell r="Z131">
            <v>13043.255954375471</v>
          </cell>
          <cell r="AA131">
            <v>12969.006311689885</v>
          </cell>
          <cell r="AB131">
            <v>12863.973977019963</v>
          </cell>
          <cell r="AC131">
            <v>12988.3344989325</v>
          </cell>
        </row>
        <row r="132">
          <cell r="G132">
            <v>2022</v>
          </cell>
          <cell r="H132">
            <v>796</v>
          </cell>
          <cell r="I132">
            <v>172</v>
          </cell>
          <cell r="J132">
            <v>4037</v>
          </cell>
          <cell r="K132">
            <v>1631</v>
          </cell>
          <cell r="L132">
            <v>1071</v>
          </cell>
          <cell r="M132">
            <v>93</v>
          </cell>
          <cell r="N132">
            <v>174</v>
          </cell>
          <cell r="O132">
            <v>600</v>
          </cell>
          <cell r="U132">
            <v>1803</v>
          </cell>
          <cell r="V132">
            <v>1824.2990121337145</v>
          </cell>
          <cell r="W132">
            <v>1861.3097418847201</v>
          </cell>
          <cell r="X132">
            <v>1865.40056831173</v>
          </cell>
          <cell r="Y132">
            <v>1838.2824902166401</v>
          </cell>
          <cell r="Z132">
            <v>1855.3049252386575</v>
          </cell>
          <cell r="AA132">
            <v>1844.7434727720618</v>
          </cell>
          <cell r="AB132">
            <v>1829.8034142081528</v>
          </cell>
          <cell r="AC132">
            <v>1847.49276183857</v>
          </cell>
        </row>
        <row r="133"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G134">
            <v>21960</v>
          </cell>
          <cell r="H134">
            <v>21996</v>
          </cell>
          <cell r="I134">
            <v>22000</v>
          </cell>
          <cell r="J134">
            <v>22001</v>
          </cell>
          <cell r="K134">
            <v>22001</v>
          </cell>
          <cell r="L134">
            <v>22001</v>
          </cell>
          <cell r="M134">
            <v>22001</v>
          </cell>
          <cell r="N134">
            <v>22061</v>
          </cell>
          <cell r="O134">
            <v>22259</v>
          </cell>
          <cell r="U134">
            <v>22078</v>
          </cell>
          <cell r="V134">
            <v>22341.41529928138</v>
          </cell>
          <cell r="W134">
            <v>22794.669989656701</v>
          </cell>
          <cell r="X134">
            <v>22844.768603707998</v>
          </cell>
          <cell r="Y134">
            <v>22512.665017173698</v>
          </cell>
          <cell r="Z134">
            <v>22721.13155018301</v>
          </cell>
          <cell r="AA134">
            <v>22591.789926824971</v>
          </cell>
          <cell r="AB134">
            <v>22408.825374001215</v>
          </cell>
          <cell r="AC134">
            <v>22625.459302516199</v>
          </cell>
        </row>
        <row r="135">
          <cell r="G135">
            <v>52026</v>
          </cell>
          <cell r="H135">
            <v>47231</v>
          </cell>
          <cell r="I135">
            <v>41822</v>
          </cell>
          <cell r="J135">
            <v>63684</v>
          </cell>
          <cell r="K135">
            <v>75865</v>
          </cell>
          <cell r="L135">
            <v>44071</v>
          </cell>
          <cell r="M135">
            <v>39928</v>
          </cell>
          <cell r="N135">
            <v>0</v>
          </cell>
          <cell r="O135">
            <v>0</v>
          </cell>
          <cell r="U135">
            <v>52380.15864414948</v>
          </cell>
          <cell r="V135">
            <v>53004.462358666089</v>
          </cell>
          <cell r="W135">
            <v>54079.798045911593</v>
          </cell>
          <cell r="X135">
            <v>54198.655784650553</v>
          </cell>
          <cell r="Y135">
            <v>53410.748133509005</v>
          </cell>
          <cell r="Z135">
            <v>53905.32989361303</v>
          </cell>
          <cell r="AA135">
            <v>53598.470049916803</v>
          </cell>
          <cell r="AB135">
            <v>0</v>
          </cell>
          <cell r="AC135">
            <v>0</v>
          </cell>
        </row>
        <row r="136">
          <cell r="G136">
            <v>-29542</v>
          </cell>
          <cell r="H136">
            <v>-25892</v>
          </cell>
          <cell r="I136">
            <v>-23726</v>
          </cell>
          <cell r="J136">
            <v>-33847</v>
          </cell>
          <cell r="K136">
            <v>-43898</v>
          </cell>
          <cell r="L136">
            <v>-24384</v>
          </cell>
          <cell r="M136">
            <v>-21949</v>
          </cell>
          <cell r="N136">
            <v>-21102</v>
          </cell>
          <cell r="O136">
            <v>-23753</v>
          </cell>
          <cell r="U136">
            <v>-29333</v>
          </cell>
          <cell r="V136">
            <v>-29682.498920853017</v>
          </cell>
          <cell r="W136">
            <v>-30284.6869057105</v>
          </cell>
          <cell r="X136">
            <v>-30351.247239404402</v>
          </cell>
          <cell r="Y136">
            <v>-29910.018954765001</v>
          </cell>
          <cell r="Z136">
            <v>-30186.984740423293</v>
          </cell>
          <cell r="AA136">
            <v>-30015.143227953413</v>
          </cell>
          <cell r="AB136">
            <v>-29772.059024513524</v>
          </cell>
          <cell r="AC136">
            <v>-30059.8759001783</v>
          </cell>
        </row>
        <row r="137">
          <cell r="G137">
            <v>22484</v>
          </cell>
          <cell r="H137">
            <v>21339</v>
          </cell>
          <cell r="I137">
            <v>18096</v>
          </cell>
          <cell r="J137">
            <v>29837</v>
          </cell>
          <cell r="K137">
            <v>31967</v>
          </cell>
          <cell r="L137">
            <v>19687</v>
          </cell>
          <cell r="M137">
            <v>17979</v>
          </cell>
          <cell r="N137">
            <v>0</v>
          </cell>
          <cell r="O137">
            <v>0</v>
          </cell>
          <cell r="U137">
            <v>23047.15864414948</v>
          </cell>
          <cell r="V137">
            <v>23321.963437813072</v>
          </cell>
          <cell r="W137">
            <v>23795.111140201094</v>
          </cell>
          <cell r="X137">
            <v>23847.408545246151</v>
          </cell>
          <cell r="Y137">
            <v>23500.729178744004</v>
          </cell>
          <cell r="Z137">
            <v>23718.345153189737</v>
          </cell>
          <cell r="AA137">
            <v>23583.32682196339</v>
          </cell>
          <cell r="AB137">
            <v>0</v>
          </cell>
          <cell r="AC137">
            <v>0</v>
          </cell>
        </row>
        <row r="140">
          <cell r="G140">
            <v>545</v>
          </cell>
          <cell r="H140">
            <v>1454</v>
          </cell>
          <cell r="I140">
            <v>1129</v>
          </cell>
          <cell r="J140">
            <v>988</v>
          </cell>
          <cell r="K140">
            <v>1638</v>
          </cell>
          <cell r="L140">
            <v>2554</v>
          </cell>
          <cell r="M140">
            <v>708</v>
          </cell>
          <cell r="N140">
            <v>805</v>
          </cell>
          <cell r="O140">
            <v>876</v>
          </cell>
          <cell r="U140">
            <v>461</v>
          </cell>
          <cell r="V140">
            <v>1495.9834503453799</v>
          </cell>
          <cell r="W140">
            <v>483.33796431392699</v>
          </cell>
          <cell r="X140">
            <v>484.89054748244598</v>
          </cell>
          <cell r="Y140">
            <v>474.59847756349899</v>
          </cell>
          <cell r="Z140">
            <v>481.05896826726524</v>
          </cell>
          <cell r="AA140">
            <v>477.05060134499638</v>
          </cell>
          <cell r="AB140">
            <v>471.38043081175402</v>
          </cell>
          <cell r="AC140">
            <v>478.09403352336602</v>
          </cell>
        </row>
        <row r="141">
          <cell r="G141">
            <v>1214</v>
          </cell>
          <cell r="H141">
            <v>1248</v>
          </cell>
          <cell r="I141">
            <v>1346</v>
          </cell>
          <cell r="J141">
            <v>1331</v>
          </cell>
          <cell r="K141">
            <v>1278</v>
          </cell>
          <cell r="L141">
            <v>1460</v>
          </cell>
          <cell r="M141">
            <v>1247</v>
          </cell>
          <cell r="N141">
            <v>31337</v>
          </cell>
          <cell r="O141">
            <v>4142</v>
          </cell>
          <cell r="U141">
            <v>1845</v>
          </cell>
          <cell r="V141">
            <v>850.47333018553911</v>
          </cell>
          <cell r="W141">
            <v>1933.35185725571</v>
          </cell>
          <cell r="X141">
            <v>1939.5621899297901</v>
          </cell>
          <cell r="Y141">
            <v>1898.393910254</v>
          </cell>
          <cell r="Z141">
            <v>1924.235873069061</v>
          </cell>
          <cell r="AA141">
            <v>1908.2024053799855</v>
          </cell>
          <cell r="AB141">
            <v>1885.5217232470161</v>
          </cell>
          <cell r="AC141">
            <v>1912.37613409346</v>
          </cell>
        </row>
        <row r="142"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G143">
            <v>1886</v>
          </cell>
          <cell r="H143">
            <v>6285</v>
          </cell>
          <cell r="I143">
            <v>4245</v>
          </cell>
          <cell r="J143">
            <v>8129</v>
          </cell>
          <cell r="K143">
            <v>10903</v>
          </cell>
          <cell r="L143">
            <v>2930</v>
          </cell>
          <cell r="M143">
            <v>4278</v>
          </cell>
          <cell r="N143">
            <v>11575</v>
          </cell>
          <cell r="O143">
            <v>3924</v>
          </cell>
          <cell r="U143">
            <v>14646</v>
          </cell>
          <cell r="V143">
            <v>14904.84700365732</v>
          </cell>
          <cell r="W143">
            <v>15350.971875834501</v>
          </cell>
          <cell r="X143">
            <v>15400.282425211</v>
          </cell>
          <cell r="Y143">
            <v>15073.4029174236</v>
          </cell>
          <cell r="Z143">
            <v>15278.590215794406</v>
          </cell>
          <cell r="AA143">
            <v>15151.28317096271</v>
          </cell>
          <cell r="AB143">
            <v>14971.196699769533</v>
          </cell>
          <cell r="AC143">
            <v>15184.422918317799</v>
          </cell>
        </row>
        <row r="144">
          <cell r="G144">
            <v>638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U144">
            <v>8734</v>
          </cell>
          <cell r="V144">
            <v>8888.5676141602235</v>
          </cell>
          <cell r="W144">
            <v>9154.6160405367209</v>
          </cell>
          <cell r="X144">
            <v>9184.0225921180208</v>
          </cell>
          <cell r="Y144">
            <v>8989.0866356510796</v>
          </cell>
          <cell r="Z144">
            <v>9111.4509359815602</v>
          </cell>
          <cell r="AA144">
            <v>9035.530849350158</v>
          </cell>
          <cell r="AB144">
            <v>8928.1355318938095</v>
          </cell>
          <cell r="AC144">
            <v>9055.2938757676493</v>
          </cell>
        </row>
        <row r="145">
          <cell r="G145">
            <v>93</v>
          </cell>
          <cell r="H145">
            <v>0</v>
          </cell>
          <cell r="I145">
            <v>0</v>
          </cell>
          <cell r="J145">
            <v>0</v>
          </cell>
          <cell r="K145">
            <v>10</v>
          </cell>
          <cell r="L145">
            <v>0</v>
          </cell>
          <cell r="M145">
            <v>100</v>
          </cell>
          <cell r="N145">
            <v>999</v>
          </cell>
          <cell r="O145">
            <v>2152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G146">
            <v>557</v>
          </cell>
          <cell r="H146">
            <v>2276</v>
          </cell>
          <cell r="I146">
            <v>408</v>
          </cell>
          <cell r="J146">
            <v>3667</v>
          </cell>
          <cell r="K146">
            <v>1127</v>
          </cell>
          <cell r="L146">
            <v>4553</v>
          </cell>
          <cell r="M146">
            <v>707</v>
          </cell>
          <cell r="N146">
            <v>999</v>
          </cell>
          <cell r="O146">
            <v>1990</v>
          </cell>
          <cell r="U146">
            <v>390</v>
          </cell>
          <cell r="V146">
            <v>396.77254755106287</v>
          </cell>
          <cell r="W146">
            <v>408.64855687985403</v>
          </cell>
          <cell r="X146">
            <v>409.96122196742198</v>
          </cell>
          <cell r="Y146">
            <v>401.25956840363898</v>
          </cell>
          <cell r="Z146">
            <v>406.72173028156408</v>
          </cell>
          <cell r="AA146">
            <v>403.33276959738697</v>
          </cell>
          <cell r="AB146">
            <v>398.53880103553149</v>
          </cell>
          <cell r="AC146">
            <v>404.21496194596</v>
          </cell>
        </row>
        <row r="147">
          <cell r="G147">
            <v>4933</v>
          </cell>
          <cell r="H147">
            <v>11263</v>
          </cell>
          <cell r="I147">
            <v>7128</v>
          </cell>
          <cell r="J147">
            <v>14115</v>
          </cell>
          <cell r="K147">
            <v>14956</v>
          </cell>
          <cell r="L147">
            <v>11497</v>
          </cell>
          <cell r="M147">
            <v>7040</v>
          </cell>
          <cell r="N147">
            <v>0</v>
          </cell>
          <cell r="O147">
            <v>0</v>
          </cell>
          <cell r="U147">
            <v>26076</v>
          </cell>
          <cell r="V147">
            <v>26536.643945899526</v>
          </cell>
          <cell r="W147">
            <v>27330.926294820711</v>
          </cell>
          <cell r="X147">
            <v>27418.718976708682</v>
          </cell>
          <cell r="Y147">
            <v>26836.741509295814</v>
          </cell>
          <cell r="Z147">
            <v>27202.057723393853</v>
          </cell>
          <cell r="AA147">
            <v>26975.399796635236</v>
          </cell>
          <cell r="AB147">
            <v>0</v>
          </cell>
          <cell r="AC147">
            <v>0</v>
          </cell>
        </row>
        <row r="148">
          <cell r="G148">
            <v>-3202</v>
          </cell>
          <cell r="H148">
            <v>-6646</v>
          </cell>
          <cell r="I148">
            <v>-4233</v>
          </cell>
          <cell r="J148">
            <v>-8207</v>
          </cell>
          <cell r="K148">
            <v>-8917</v>
          </cell>
          <cell r="L148">
            <v>-3546</v>
          </cell>
          <cell r="M148">
            <v>-4154</v>
          </cell>
          <cell r="N148">
            <v>-26276</v>
          </cell>
          <cell r="O148">
            <v>-6651</v>
          </cell>
          <cell r="U148">
            <v>-15384</v>
          </cell>
          <cell r="V148">
            <v>-15656.61992808072</v>
          </cell>
          <cell r="W148">
            <v>-16125.246513944199</v>
          </cell>
          <cell r="X148">
            <v>-16177.044196258101</v>
          </cell>
          <cell r="Y148">
            <v>-15833.677490484601</v>
          </cell>
          <cell r="Z148">
            <v>-16049.214056802373</v>
          </cell>
          <cell r="AA148">
            <v>-15915.485880014792</v>
          </cell>
          <cell r="AB148">
            <v>-15726.316180187006</v>
          </cell>
          <cell r="AC148">
            <v>-15950.2971349525</v>
          </cell>
        </row>
        <row r="149">
          <cell r="G149">
            <v>1731</v>
          </cell>
          <cell r="H149">
            <v>4617</v>
          </cell>
          <cell r="I149">
            <v>2895</v>
          </cell>
          <cell r="J149">
            <v>5908</v>
          </cell>
          <cell r="K149">
            <v>6039</v>
          </cell>
          <cell r="L149">
            <v>7951</v>
          </cell>
          <cell r="M149">
            <v>2886</v>
          </cell>
          <cell r="N149">
            <v>0</v>
          </cell>
          <cell r="O149">
            <v>0</v>
          </cell>
          <cell r="U149">
            <v>10692</v>
          </cell>
          <cell r="V149">
            <v>10880.024017818807</v>
          </cell>
          <cell r="W149">
            <v>11205.679780876511</v>
          </cell>
          <cell r="X149">
            <v>11241.674780450581</v>
          </cell>
          <cell r="Y149">
            <v>11003.064018811214</v>
          </cell>
          <cell r="Z149">
            <v>11152.84366659148</v>
          </cell>
          <cell r="AA149">
            <v>11059.913916620444</v>
          </cell>
          <cell r="AB149">
            <v>0</v>
          </cell>
          <cell r="AC149">
            <v>0</v>
          </cell>
        </row>
        <row r="152">
          <cell r="G152">
            <v>272334</v>
          </cell>
          <cell r="H152">
            <v>298522</v>
          </cell>
          <cell r="I152">
            <v>347718</v>
          </cell>
          <cell r="J152">
            <v>314516</v>
          </cell>
          <cell r="K152">
            <v>335337</v>
          </cell>
          <cell r="L152">
            <v>343839</v>
          </cell>
          <cell r="M152">
            <v>263706</v>
          </cell>
          <cell r="N152">
            <v>293080</v>
          </cell>
          <cell r="O152">
            <v>359569</v>
          </cell>
          <cell r="U152">
            <v>272089</v>
          </cell>
          <cell r="V152">
            <v>305970.05813577899</v>
          </cell>
          <cell r="W152">
            <v>313987.09002324799</v>
          </cell>
          <cell r="X152">
            <v>320580.40236763179</v>
          </cell>
          <cell r="Y152">
            <v>295349.00154737697</v>
          </cell>
          <cell r="Z152">
            <v>297328.26549728075</v>
          </cell>
          <cell r="AA152">
            <v>290725.53483801492</v>
          </cell>
          <cell r="AB152">
            <v>293566.41082184383</v>
          </cell>
          <cell r="AC152">
            <v>313275.12561745098</v>
          </cell>
        </row>
        <row r="153">
          <cell r="G153">
            <v>311814</v>
          </cell>
          <cell r="H153">
            <v>335512</v>
          </cell>
          <cell r="I153">
            <v>338911</v>
          </cell>
          <cell r="J153">
            <v>362643</v>
          </cell>
          <cell r="K153">
            <v>345932</v>
          </cell>
          <cell r="L153">
            <v>358399</v>
          </cell>
          <cell r="M153">
            <v>367414</v>
          </cell>
          <cell r="N153">
            <v>377717</v>
          </cell>
          <cell r="O153">
            <v>391894</v>
          </cell>
          <cell r="U153">
            <v>308124</v>
          </cell>
          <cell r="V153">
            <v>345344.63449978502</v>
          </cell>
          <cell r="W153">
            <v>345965.12236767198</v>
          </cell>
          <cell r="X153">
            <v>369344.91691179835</v>
          </cell>
          <cell r="Y153">
            <v>370778.29737373698</v>
          </cell>
          <cell r="Z153">
            <v>355283.08704184048</v>
          </cell>
          <cell r="AA153">
            <v>331880.0415929007</v>
          </cell>
          <cell r="AB153">
            <v>352864.21178381884</v>
          </cell>
          <cell r="AC153">
            <v>375441.25655525801</v>
          </cell>
        </row>
        <row r="154">
          <cell r="G154">
            <v>88643</v>
          </cell>
          <cell r="H154">
            <v>107762</v>
          </cell>
          <cell r="I154">
            <v>118716</v>
          </cell>
          <cell r="J154">
            <v>121310</v>
          </cell>
          <cell r="K154">
            <v>117404</v>
          </cell>
          <cell r="L154">
            <v>105346</v>
          </cell>
          <cell r="M154">
            <v>79737</v>
          </cell>
          <cell r="N154">
            <v>120281</v>
          </cell>
          <cell r="O154">
            <v>121034</v>
          </cell>
          <cell r="U154">
            <v>133226</v>
          </cell>
          <cell r="V154">
            <v>141723.814969581</v>
          </cell>
          <cell r="W154">
            <v>146568.623371753</v>
          </cell>
          <cell r="X154">
            <v>148962.89160778275</v>
          </cell>
          <cell r="Y154">
            <v>139180.48871629799</v>
          </cell>
          <cell r="Z154">
            <v>139783.01178527123</v>
          </cell>
          <cell r="AA154">
            <v>104430.2181281198</v>
          </cell>
          <cell r="AB154">
            <v>133016.51653308785</v>
          </cell>
          <cell r="AC154">
            <v>139194.25954857399</v>
          </cell>
        </row>
        <row r="155">
          <cell r="G155">
            <v>114156</v>
          </cell>
          <cell r="H155">
            <v>150927</v>
          </cell>
          <cell r="I155">
            <v>66991</v>
          </cell>
          <cell r="J155">
            <v>72921</v>
          </cell>
          <cell r="K155">
            <v>81509</v>
          </cell>
          <cell r="L155">
            <v>101572</v>
          </cell>
          <cell r="M155">
            <v>45228.000000000065</v>
          </cell>
          <cell r="N155">
            <v>94562</v>
          </cell>
          <cell r="O155">
            <v>193741</v>
          </cell>
          <cell r="U155">
            <v>141107</v>
          </cell>
          <cell r="V155">
            <v>150678.14088639399</v>
          </cell>
          <cell r="W155">
            <v>147166.95154875299</v>
          </cell>
          <cell r="X155">
            <v>148585.1645574281</v>
          </cell>
          <cell r="Y155">
            <v>138778.75517426201</v>
          </cell>
          <cell r="Z155">
            <v>108197.94650577047</v>
          </cell>
          <cell r="AA155">
            <v>109647.6844148641</v>
          </cell>
          <cell r="AB155">
            <v>104812.27354778162</v>
          </cell>
          <cell r="AC155">
            <v>106402.030005942</v>
          </cell>
        </row>
        <row r="157">
          <cell r="G157">
            <v>786947</v>
          </cell>
          <cell r="H157">
            <v>892723</v>
          </cell>
          <cell r="I157">
            <v>872336</v>
          </cell>
          <cell r="J157">
            <v>871390</v>
          </cell>
          <cell r="K157">
            <v>880182</v>
          </cell>
          <cell r="L157">
            <v>909156</v>
          </cell>
          <cell r="M157">
            <v>756085.00000000012</v>
          </cell>
          <cell r="N157">
            <v>0</v>
          </cell>
          <cell r="O157">
            <v>0</v>
          </cell>
          <cell r="U157">
            <v>854546</v>
          </cell>
          <cell r="V157">
            <v>943716.64849153894</v>
          </cell>
          <cell r="W157">
            <v>953687.7873114259</v>
          </cell>
          <cell r="X157">
            <v>987473.3754446411</v>
          </cell>
          <cell r="Y157">
            <v>944086.54281167395</v>
          </cell>
          <cell r="Z157">
            <v>900592.31083016284</v>
          </cell>
          <cell r="AA157">
            <v>836683.4789738995</v>
          </cell>
          <cell r="AB157">
            <v>0</v>
          </cell>
          <cell r="AC157">
            <v>0</v>
          </cell>
        </row>
        <row r="160">
          <cell r="G160">
            <v>12202</v>
          </cell>
          <cell r="H160">
            <v>15463</v>
          </cell>
          <cell r="I160">
            <v>18873</v>
          </cell>
          <cell r="J160">
            <v>40178</v>
          </cell>
          <cell r="K160">
            <v>29213</v>
          </cell>
          <cell r="L160">
            <v>29915</v>
          </cell>
          <cell r="M160">
            <v>20721</v>
          </cell>
          <cell r="N160">
            <v>26722</v>
          </cell>
          <cell r="O160">
            <v>21849</v>
          </cell>
          <cell r="U160">
            <v>30846</v>
          </cell>
          <cell r="V160">
            <v>27560.863562552426</v>
          </cell>
          <cell r="W160">
            <v>28283.9522957466</v>
          </cell>
          <cell r="X160">
            <v>27839.632440845478</v>
          </cell>
          <cell r="Y160">
            <v>26491.136352981601</v>
          </cell>
          <cell r="Z160">
            <v>26525.317637552183</v>
          </cell>
          <cell r="AA160">
            <v>20939.932903242003</v>
          </cell>
          <cell r="AB160">
            <v>26131.377010876007</v>
          </cell>
          <cell r="AC160">
            <v>27001.076106599401</v>
          </cell>
        </row>
        <row r="161">
          <cell r="G161">
            <v>403046</v>
          </cell>
          <cell r="H161">
            <v>402303</v>
          </cell>
          <cell r="I161">
            <v>389751</v>
          </cell>
          <cell r="J161">
            <v>442075</v>
          </cell>
          <cell r="K161">
            <v>434905</v>
          </cell>
          <cell r="L161">
            <v>427633.3</v>
          </cell>
          <cell r="M161">
            <v>352924</v>
          </cell>
          <cell r="N161">
            <v>409034</v>
          </cell>
          <cell r="O161">
            <v>443165</v>
          </cell>
          <cell r="U161">
            <v>431536</v>
          </cell>
          <cell r="V161">
            <v>455026.67609001853</v>
          </cell>
          <cell r="W161">
            <v>469552.56729596201</v>
          </cell>
          <cell r="X161">
            <v>463782.33227042272</v>
          </cell>
          <cell r="Y161">
            <v>466540.1083101409</v>
          </cell>
          <cell r="Z161">
            <v>495833.26967815676</v>
          </cell>
          <cell r="AA161">
            <v>405145.71721920872</v>
          </cell>
          <cell r="AB161">
            <v>418542.88161660935</v>
          </cell>
          <cell r="AC161">
            <v>464915.02537627303</v>
          </cell>
        </row>
        <row r="162">
          <cell r="G162">
            <v>0.182</v>
          </cell>
          <cell r="H162">
            <v>221</v>
          </cell>
          <cell r="I162">
            <v>561</v>
          </cell>
          <cell r="J162">
            <v>107</v>
          </cell>
          <cell r="K162">
            <v>980</v>
          </cell>
          <cell r="L162">
            <v>0</v>
          </cell>
          <cell r="M162">
            <v>0</v>
          </cell>
          <cell r="U162">
            <v>863</v>
          </cell>
          <cell r="V162">
            <v>894.51839129812515</v>
          </cell>
          <cell r="W162">
            <v>948.58660595712399</v>
          </cell>
          <cell r="X162">
            <v>954.562772</v>
          </cell>
          <cell r="Y162">
            <v>914.94656712048004</v>
          </cell>
          <cell r="Z162">
            <v>939.81429269576336</v>
          </cell>
          <cell r="AA162">
            <v>924.38528378628223</v>
          </cell>
          <cell r="AB162">
            <v>902.55965919347273</v>
          </cell>
          <cell r="AC162">
            <v>928.40166369578105</v>
          </cell>
        </row>
        <row r="163">
          <cell r="G163">
            <v>16778.818000000028</v>
          </cell>
          <cell r="H163">
            <v>21813</v>
          </cell>
          <cell r="I163">
            <v>16468</v>
          </cell>
          <cell r="J163">
            <v>17468</v>
          </cell>
          <cell r="K163">
            <v>23009</v>
          </cell>
          <cell r="L163">
            <v>13811</v>
          </cell>
          <cell r="M163">
            <v>14036</v>
          </cell>
          <cell r="N163">
            <v>13697</v>
          </cell>
          <cell r="O163">
            <v>15678</v>
          </cell>
          <cell r="U163">
            <v>10837</v>
          </cell>
          <cell r="V163">
            <v>0</v>
          </cell>
          <cell r="W163">
            <v>0</v>
          </cell>
          <cell r="X163">
            <v>12015.033590000001</v>
          </cell>
          <cell r="Y163">
            <v>10350.084779999999</v>
          </cell>
          <cell r="Z163">
            <v>5684.5177199999989</v>
          </cell>
          <cell r="AA163">
            <v>7649.8676799999994</v>
          </cell>
          <cell r="AB163">
            <v>9754.4066200000016</v>
          </cell>
          <cell r="AC163">
            <v>6976.3576400000002</v>
          </cell>
        </row>
        <row r="165">
          <cell r="G165">
            <v>432027</v>
          </cell>
          <cell r="H165">
            <v>439800</v>
          </cell>
          <cell r="I165">
            <v>425653</v>
          </cell>
          <cell r="J165">
            <v>499828</v>
          </cell>
          <cell r="K165">
            <v>488107</v>
          </cell>
          <cell r="L165">
            <v>471359.3</v>
          </cell>
          <cell r="M165">
            <v>387681</v>
          </cell>
          <cell r="N165">
            <v>0</v>
          </cell>
          <cell r="O165">
            <v>0</v>
          </cell>
          <cell r="U165">
            <v>474082</v>
          </cell>
          <cell r="V165">
            <v>483482.0580438691</v>
          </cell>
          <cell r="W165">
            <v>498785.10619766574</v>
          </cell>
          <cell r="X165">
            <v>504591.56107326818</v>
          </cell>
          <cell r="Y165">
            <v>504296.27601024299</v>
          </cell>
          <cell r="Z165">
            <v>528982.91932840471</v>
          </cell>
          <cell r="AA165">
            <v>434659.90308623703</v>
          </cell>
          <cell r="AB165">
            <v>0</v>
          </cell>
          <cell r="AC165">
            <v>0</v>
          </cell>
        </row>
        <row r="169">
          <cell r="G169">
            <v>3545689</v>
          </cell>
          <cell r="H169">
            <v>3776169</v>
          </cell>
          <cell r="I169">
            <v>3670748</v>
          </cell>
          <cell r="J169">
            <v>3800998</v>
          </cell>
          <cell r="K169">
            <v>3812544</v>
          </cell>
          <cell r="L169">
            <v>3735414.3</v>
          </cell>
          <cell r="M169">
            <v>3517572</v>
          </cell>
          <cell r="N169">
            <v>0</v>
          </cell>
          <cell r="O169">
            <v>0</v>
          </cell>
          <cell r="U169">
            <v>3620556.000591327</v>
          </cell>
          <cell r="V169">
            <v>3750394.0081258463</v>
          </cell>
          <cell r="W169">
            <v>3823792.073512766</v>
          </cell>
          <cell r="X169">
            <v>3871687.1133103496</v>
          </cell>
          <cell r="Y169">
            <v>3787918.3979313122</v>
          </cell>
          <cell r="Z169">
            <v>3801943.3294971529</v>
          </cell>
          <cell r="AA169">
            <v>3674480.647550575</v>
          </cell>
          <cell r="AB169">
            <v>0</v>
          </cell>
          <cell r="AC169">
            <v>0</v>
          </cell>
        </row>
        <row r="171">
          <cell r="G171">
            <v>9655</v>
          </cell>
          <cell r="H171">
            <v>9316</v>
          </cell>
          <cell r="I171">
            <v>8785</v>
          </cell>
          <cell r="J171">
            <v>8730</v>
          </cell>
          <cell r="K171">
            <v>9108</v>
          </cell>
          <cell r="L171">
            <v>8867</v>
          </cell>
          <cell r="M171">
            <v>9015</v>
          </cell>
          <cell r="N171">
            <v>9233</v>
          </cell>
          <cell r="O171">
            <v>8976</v>
          </cell>
          <cell r="U171">
            <v>9655</v>
          </cell>
          <cell r="V171">
            <v>9316</v>
          </cell>
          <cell r="W171">
            <v>8785</v>
          </cell>
          <cell r="X171">
            <v>8730</v>
          </cell>
          <cell r="Y171">
            <v>9108</v>
          </cell>
          <cell r="Z171">
            <v>8867</v>
          </cell>
          <cell r="AA171">
            <v>9015</v>
          </cell>
          <cell r="AB171">
            <v>9233</v>
          </cell>
          <cell r="AC171">
            <v>8976</v>
          </cell>
        </row>
        <row r="174">
          <cell r="G174">
            <v>48528</v>
          </cell>
          <cell r="H174">
            <v>51096</v>
          </cell>
          <cell r="I174">
            <v>51942</v>
          </cell>
          <cell r="J174">
            <v>57483</v>
          </cell>
          <cell r="K174">
            <v>58120</v>
          </cell>
          <cell r="L174">
            <v>47376</v>
          </cell>
          <cell r="M174">
            <v>47432</v>
          </cell>
          <cell r="N174">
            <v>46335</v>
          </cell>
          <cell r="O174">
            <v>49493</v>
          </cell>
          <cell r="U174">
            <v>50312</v>
          </cell>
          <cell r="V174">
            <v>50311.985999999997</v>
          </cell>
          <cell r="W174">
            <v>50311.985999999997</v>
          </cell>
          <cell r="X174">
            <v>50311.985999999997</v>
          </cell>
          <cell r="Y174">
            <v>50311.985999999997</v>
          </cell>
          <cell r="Z174">
            <v>50311.985999999997</v>
          </cell>
          <cell r="AA174">
            <v>50311.985999999997</v>
          </cell>
          <cell r="AB174">
            <v>50311.985999999997</v>
          </cell>
          <cell r="AC174">
            <v>50311.985999999997</v>
          </cell>
        </row>
        <row r="175">
          <cell r="G175">
            <v>83357</v>
          </cell>
          <cell r="H175">
            <v>99728</v>
          </cell>
          <cell r="I175">
            <v>86080</v>
          </cell>
          <cell r="J175">
            <v>79254</v>
          </cell>
          <cell r="K175">
            <v>84264</v>
          </cell>
          <cell r="L175">
            <v>71413</v>
          </cell>
          <cell r="M175">
            <v>73612</v>
          </cell>
          <cell r="N175">
            <v>64350</v>
          </cell>
          <cell r="O175">
            <v>69277</v>
          </cell>
          <cell r="U175">
            <v>84406</v>
          </cell>
          <cell r="V175">
            <v>85460.306455082376</v>
          </cell>
          <cell r="W175">
            <v>79813.043597661905</v>
          </cell>
          <cell r="X175">
            <v>75474.189166736163</v>
          </cell>
          <cell r="Y175">
            <v>69853.586142791595</v>
          </cell>
          <cell r="Z175">
            <v>65186.028718987429</v>
          </cell>
          <cell r="AA175">
            <v>67192</v>
          </cell>
          <cell r="AB175">
            <v>66274.209934194252</v>
          </cell>
          <cell r="AC175">
            <v>65744.056503441607</v>
          </cell>
        </row>
        <row r="176">
          <cell r="G176">
            <v>32640</v>
          </cell>
          <cell r="H176">
            <v>-88128</v>
          </cell>
          <cell r="I176">
            <v>14130</v>
          </cell>
          <cell r="J176">
            <v>259006</v>
          </cell>
          <cell r="K176">
            <v>-93989</v>
          </cell>
          <cell r="L176">
            <v>15302</v>
          </cell>
          <cell r="M176">
            <v>161944</v>
          </cell>
          <cell r="N176">
            <v>-126739</v>
          </cell>
          <cell r="O176">
            <v>454491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G177">
            <v>242714</v>
          </cell>
          <cell r="H177">
            <v>266814</v>
          </cell>
          <cell r="I177">
            <v>270186</v>
          </cell>
          <cell r="J177">
            <v>266528</v>
          </cell>
          <cell r="K177">
            <v>224169</v>
          </cell>
          <cell r="L177">
            <v>225863</v>
          </cell>
          <cell r="M177">
            <v>252780</v>
          </cell>
          <cell r="N177">
            <v>265474</v>
          </cell>
          <cell r="O177">
            <v>233244</v>
          </cell>
          <cell r="U177">
            <v>249789</v>
          </cell>
          <cell r="V177">
            <v>281380.06167965394</v>
          </cell>
          <cell r="W177">
            <v>285812.38362421602</v>
          </cell>
          <cell r="X177">
            <v>272927.97126729501</v>
          </cell>
          <cell r="Y177">
            <v>274844.498392109</v>
          </cell>
          <cell r="Z177">
            <v>277247.99436721439</v>
          </cell>
          <cell r="AA177">
            <v>217886.79326385458</v>
          </cell>
          <cell r="AB177">
            <v>259396.47163448643</v>
          </cell>
          <cell r="AC177">
            <v>276162.51781815599</v>
          </cell>
        </row>
        <row r="178">
          <cell r="H178">
            <v>-976</v>
          </cell>
          <cell r="I178">
            <v>0</v>
          </cell>
          <cell r="J178">
            <v>0</v>
          </cell>
          <cell r="K178">
            <v>-4841</v>
          </cell>
          <cell r="L178">
            <v>0</v>
          </cell>
          <cell r="M178">
            <v>0</v>
          </cell>
          <cell r="N178">
            <v>0</v>
          </cell>
          <cell r="O178">
            <v>283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G179">
            <v>231765</v>
          </cell>
          <cell r="H179">
            <v>247339</v>
          </cell>
          <cell r="I179">
            <v>231338</v>
          </cell>
          <cell r="J179">
            <v>229519</v>
          </cell>
          <cell r="K179">
            <v>238566</v>
          </cell>
          <cell r="L179">
            <v>238434</v>
          </cell>
          <cell r="M179">
            <v>183883</v>
          </cell>
          <cell r="N179">
            <v>227755</v>
          </cell>
          <cell r="O179">
            <v>274114</v>
          </cell>
          <cell r="U179">
            <v>241004</v>
          </cell>
          <cell r="V179">
            <v>249897.95726334694</v>
          </cell>
          <cell r="W179">
            <v>240683.23784164499</v>
          </cell>
          <cell r="X179">
            <v>242468.42765193491</v>
          </cell>
          <cell r="Y179">
            <v>247164.81947342699</v>
          </cell>
          <cell r="Z179">
            <v>244788.32727000464</v>
          </cell>
          <cell r="AA179">
            <v>198238.41077211825</v>
          </cell>
          <cell r="AB179">
            <v>230234.50087696401</v>
          </cell>
          <cell r="AC179">
            <v>255064.50002341301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jzenInvoer"/>
      <sheetName val="Indorama"/>
      <sheetName val="TR download"/>
      <sheetName val="Leeg (11)"/>
      <sheetName val="Leeg (12)"/>
      <sheetName val="Leeg (13)"/>
      <sheetName val="Leeg (14)"/>
      <sheetName val="Leeg (15)"/>
      <sheetName val="Leeg (16)"/>
      <sheetName val="Leeg (17)"/>
      <sheetName val="Leeg (18)"/>
      <sheetName val="Leeg (19)"/>
      <sheetName val="Leeg (20)"/>
      <sheetName val="Leeg (21)"/>
      <sheetName val="Leeg (22)"/>
      <sheetName val="Leeg (23)"/>
      <sheetName val="Leeg (24)"/>
      <sheetName val="Leeg (25)"/>
      <sheetName val="Leeg (26)"/>
      <sheetName val="Leeg (27)"/>
      <sheetName val="Leeg (28)"/>
      <sheetName val="Leeg (29)"/>
      <sheetName val="Leeg (30)"/>
      <sheetName val="Leeg (31)"/>
      <sheetName val="Leeg (32)"/>
      <sheetName val="Leeg (33)"/>
      <sheetName val="Leeg (34)"/>
      <sheetName val="Leeg (35)"/>
      <sheetName val="Leeg (36)"/>
      <sheetName val="Leeg (37)"/>
      <sheetName val="Leeg (38)"/>
      <sheetName val="Leeg (39)"/>
      <sheetName val="Leeg (40)"/>
      <sheetName val="Leeg (41)"/>
      <sheetName val="Leeg (42)"/>
      <sheetName val="Leeg (43)"/>
      <sheetName val="Leeg (44)"/>
      <sheetName val="Leeg (45)"/>
      <sheetName val="Leeg (46)"/>
      <sheetName val="Leeg (47)"/>
      <sheetName val="Leeg (48)"/>
      <sheetName val="Leeg (49)"/>
      <sheetName val="Leeg (50)"/>
      <sheetName val="Parameters"/>
    </sheetNames>
    <sheetDataSet>
      <sheetData sheetId="0">
        <row r="4">
          <cell r="B4" t="str">
            <v>CAL1</v>
          </cell>
        </row>
      </sheetData>
      <sheetData sheetId="1">
        <row r="2">
          <cell r="E2" t="str">
            <v>Prognose Volume (Nm3)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A2" t="str">
            <v>Aankoop</v>
          </cell>
          <cell r="C2" t="str">
            <v>Jaarklik</v>
          </cell>
          <cell r="F2" t="str">
            <v>Erwin van Gemert</v>
          </cell>
          <cell r="H2" t="str">
            <v>In profiel</v>
          </cell>
        </row>
        <row r="3">
          <cell r="A3" t="str">
            <v>Verkoop</v>
          </cell>
          <cell r="C3" t="str">
            <v>1e Kwartaal (jan-mrt)</v>
          </cell>
          <cell r="F3" t="str">
            <v>Artjan Lambert</v>
          </cell>
          <cell r="H3" t="str">
            <v>In blok</v>
          </cell>
        </row>
        <row r="4">
          <cell r="C4" t="str">
            <v>2e Kwartaal (apr-jun)</v>
          </cell>
          <cell r="F4" t="str">
            <v>Joane Niemantsverdriet</v>
          </cell>
        </row>
        <row r="5">
          <cell r="C5" t="str">
            <v>3e Kwartaal (jul-sep)</v>
          </cell>
          <cell r="F5" t="str">
            <v>Rachèl van Nieuwenhuijze</v>
          </cell>
        </row>
        <row r="6">
          <cell r="C6" t="str">
            <v>4e Kwartaal (okt-dec)</v>
          </cell>
          <cell r="F6" t="str">
            <v>Wendy van Slingerland-Habraken</v>
          </cell>
        </row>
        <row r="7">
          <cell r="C7" t="str">
            <v>Januari</v>
          </cell>
          <cell r="F7" t="str">
            <v>Angélique Riemens</v>
          </cell>
        </row>
        <row r="8">
          <cell r="C8" t="str">
            <v>Februari</v>
          </cell>
          <cell r="F8" t="str">
            <v>Smahila Benkaddour</v>
          </cell>
        </row>
        <row r="9">
          <cell r="C9" t="str">
            <v>Maart</v>
          </cell>
          <cell r="F9" t="str">
            <v>Marjan Roth</v>
          </cell>
        </row>
        <row r="10">
          <cell r="C10" t="str">
            <v>April</v>
          </cell>
          <cell r="F10" t="str">
            <v>John Dommanschet</v>
          </cell>
        </row>
        <row r="11">
          <cell r="C11" t="str">
            <v>Mei</v>
          </cell>
        </row>
        <row r="12">
          <cell r="C12" t="str">
            <v>Juni</v>
          </cell>
        </row>
        <row r="13">
          <cell r="C13" t="str">
            <v>Juli</v>
          </cell>
          <cell r="F13" t="str">
            <v>Henri Wijnands</v>
          </cell>
        </row>
        <row r="14">
          <cell r="C14" t="str">
            <v>Augustus</v>
          </cell>
          <cell r="F14" t="str">
            <v>Wim Wegman</v>
          </cell>
        </row>
        <row r="15">
          <cell r="C15" t="str">
            <v>September</v>
          </cell>
          <cell r="F15" t="str">
            <v>Frank van Oers</v>
          </cell>
        </row>
        <row r="16">
          <cell r="C16" t="str">
            <v>Oktober</v>
          </cell>
          <cell r="F16" t="str">
            <v>Krijn Willemsen</v>
          </cell>
        </row>
        <row r="17">
          <cell r="C17" t="str">
            <v>November</v>
          </cell>
          <cell r="F17" t="str">
            <v>Margriet Pluijgers-Dekkers</v>
          </cell>
        </row>
        <row r="18">
          <cell r="C18" t="str">
            <v>December</v>
          </cell>
          <cell r="F18" t="str">
            <v>Chantal Visser</v>
          </cell>
        </row>
        <row r="19">
          <cell r="F19" t="str">
            <v>Kevin Dircken</v>
          </cell>
        </row>
        <row r="20">
          <cell r="F20" t="str">
            <v>Sjonny Smit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Packing PSF"/>
      <sheetName val="S&amp;S BGT"/>
      <sheetName val="Mr.Kella"/>
      <sheetName val="Qty"/>
      <sheetName val="Process"/>
      <sheetName val="Graph MTD"/>
      <sheetName val="Graph YTD"/>
      <sheetName val="Value"/>
      <sheetName val="Sheet2"/>
      <sheetName val="S_S BGT"/>
      <sheetName val="Index sheet"/>
      <sheetName val="Reconciliation"/>
      <sheetName val="Annex"/>
      <sheetName val="MIS Co"/>
      <sheetName val="Variance"/>
      <sheetName val="Issues"/>
      <sheetName val="CAPEX "/>
      <sheetName val="BS"/>
      <sheetName val="Income Stt"/>
      <sheetName val="Regions P&amp;L"/>
      <sheetName val="Schedules to IS"/>
      <sheetName val="Cash Flow"/>
      <sheetName val="Schedules to BS"/>
      <sheetName val=" RM Stock Mvmnt"/>
      <sheetName val="RM Procurement "/>
      <sheetName val="RM norms-Actual"/>
      <sheetName val="Sales Delta "/>
      <sheetName val="sales delta pivot"/>
      <sheetName val="Regions stock stt"/>
      <sheetName val="Utility"/>
      <sheetName val="WIP"/>
      <sheetName val="FG Stock Mvmnt"/>
      <sheetName val="AR Ageing "/>
      <sheetName val="Customer rebates"/>
      <sheetName val="Fin Covenants "/>
      <sheetName val="sales Return"/>
      <sheetName val="Cont_ Detail"/>
      <sheetName val="Break up of RMcost"/>
      <sheetName val="PRM"/>
      <sheetName val="NBCA_2001_Completed"/>
      <sheetName val="SCB 1 - Current"/>
      <sheetName val="SCB 2 - Current"/>
      <sheetName val="TAKE IN"/>
      <sheetName val="TAKE OUT"/>
      <sheetName val="Packing_PSF"/>
      <sheetName val="S&amp;S_BGT"/>
      <sheetName val="Mr_Kella"/>
      <sheetName val="Graph_MTD"/>
      <sheetName val="Graph_YTD"/>
      <sheetName val="S_S_BGT"/>
      <sheetName val="Index_sheet"/>
      <sheetName val="MIS_Co"/>
      <sheetName val="CAPEX_"/>
      <sheetName val="Income_Stt"/>
      <sheetName val="Regions_P&amp;L"/>
      <sheetName val="Schedules_to_IS"/>
      <sheetName val="Cash_Flow"/>
      <sheetName val="Schedules_to_BS"/>
      <sheetName val="_RM_Stock_Mvmnt"/>
      <sheetName val="RM_Procurement_"/>
      <sheetName val="RM_norms-Actual"/>
      <sheetName val="Sales_Delta_"/>
      <sheetName val="sales_delta_pivot"/>
      <sheetName val="Regions_stock_stt"/>
      <sheetName val="FG_Stock_Mvmnt"/>
      <sheetName val="AR_Ageing_"/>
      <sheetName val="Customer_rebates"/>
      <sheetName val="Fin_Covenants_"/>
      <sheetName val="sales_Return"/>
      <sheetName val="Cont__Detail"/>
      <sheetName val="ACCODE"/>
      <sheetName val="Contract"/>
      <sheetName val="EXPSCHE"/>
      <sheetName val="PROD06"/>
      <sheetName val="PRMT-03"/>
      <sheetName val="Backpage"/>
      <sheetName val="BASIS"/>
      <sheetName val="AllData"/>
      <sheetName val="Sheet8"/>
      <sheetName val="DatabaseNew"/>
      <sheetName val="Dashboard"/>
      <sheetName val="Selling &amp; Admin"/>
      <sheetName val="SAR other2015"/>
      <sheetName val="Table"/>
      <sheetName val="FY2015vs2016"/>
      <sheetName val="Months2016ActBud"/>
      <sheetName val="Summary"/>
      <sheetName val="PRMT-06"/>
      <sheetName val="2013 Result"/>
      <sheetName val="2014 Budget"/>
      <sheetName val="PLANDT"/>
      <sheetName val="합계"/>
      <sheetName val="GROUPING"/>
      <sheetName val="Data"/>
      <sheetName val="CURRENCY"/>
      <sheetName val="10-1 Media"/>
      <sheetName val="10-cut"/>
      <sheetName val="cc"/>
      <sheetName val="master"/>
      <sheetName val="Cont_ Detail _2_"/>
    </sheetNames>
    <sheetDataSet>
      <sheetData sheetId="0" refreshError="1"/>
      <sheetData sheetId="1" refreshError="1"/>
      <sheetData sheetId="2" refreshError="1">
        <row r="2">
          <cell r="S2" t="str">
            <v>A/c</v>
          </cell>
        </row>
        <row r="3">
          <cell r="S3">
            <v>1161</v>
          </cell>
        </row>
        <row r="4">
          <cell r="S4">
            <v>4210</v>
          </cell>
        </row>
        <row r="5">
          <cell r="S5">
            <v>5310</v>
          </cell>
        </row>
        <row r="6">
          <cell r="S6">
            <v>5320</v>
          </cell>
        </row>
        <row r="7">
          <cell r="S7">
            <v>5330</v>
          </cell>
        </row>
        <row r="8">
          <cell r="S8">
            <v>5410</v>
          </cell>
        </row>
        <row r="9">
          <cell r="S9">
            <v>5420</v>
          </cell>
        </row>
        <row r="10">
          <cell r="S10">
            <v>5430</v>
          </cell>
        </row>
        <row r="11">
          <cell r="S11">
            <v>8321</v>
          </cell>
        </row>
        <row r="12">
          <cell r="S12">
            <v>8322</v>
          </cell>
        </row>
        <row r="13">
          <cell r="S13">
            <v>8324</v>
          </cell>
        </row>
        <row r="14">
          <cell r="S14">
            <v>8331</v>
          </cell>
        </row>
        <row r="15">
          <cell r="S15">
            <v>8332</v>
          </cell>
        </row>
        <row r="16">
          <cell r="S16">
            <v>8341</v>
          </cell>
        </row>
        <row r="17">
          <cell r="S17">
            <v>8501</v>
          </cell>
        </row>
        <row r="18">
          <cell r="S18">
            <v>8512</v>
          </cell>
        </row>
        <row r="19">
          <cell r="S19">
            <v>8522</v>
          </cell>
        </row>
        <row r="20">
          <cell r="S20">
            <v>8551</v>
          </cell>
        </row>
        <row r="21">
          <cell r="S21">
            <v>8901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I2" t="str">
            <v>FEB'03</v>
          </cell>
        </row>
        <row r="6">
          <cell r="B6" t="str">
            <v>Mr. A.Trehan / Mr. K. Acharya</v>
          </cell>
        </row>
        <row r="9">
          <cell r="AE9" t="str">
            <v>Mr. A.Trehan</v>
          </cell>
        </row>
        <row r="11">
          <cell r="AE11" t="str">
            <v>Mr. P. Soesilo</v>
          </cell>
        </row>
        <row r="12">
          <cell r="AE12" t="str">
            <v>Mr. Arora</v>
          </cell>
        </row>
        <row r="13">
          <cell r="AE13" t="str">
            <v>Mr. Dr.Jalan</v>
          </cell>
        </row>
        <row r="15">
          <cell r="AE15" t="str">
            <v>Mr. K. Acharya</v>
          </cell>
        </row>
        <row r="16">
          <cell r="AE16" t="str">
            <v>Mr.  M.Kapoor</v>
          </cell>
        </row>
        <row r="17">
          <cell r="AE17" t="str">
            <v>Mr. Kella</v>
          </cell>
        </row>
        <row r="18">
          <cell r="AE18" t="str">
            <v>Mr. Vijay Kumar</v>
          </cell>
        </row>
        <row r="19">
          <cell r="AE19" t="str">
            <v>Mr.AK. Srivastava</v>
          </cell>
        </row>
        <row r="20">
          <cell r="AE20" t="str">
            <v>Mr. Sanjay Mathur</v>
          </cell>
        </row>
        <row r="21">
          <cell r="AE21" t="str">
            <v>Mr. JK. Malik</v>
          </cell>
        </row>
        <row r="22">
          <cell r="AE22" t="str">
            <v>Mr. Kedia Deepak Kumar</v>
          </cell>
        </row>
        <row r="23">
          <cell r="AE23" t="str">
            <v>Mr. Manish KS</v>
          </cell>
        </row>
        <row r="24">
          <cell r="AE24" t="str">
            <v>Mr. Yuvaraj</v>
          </cell>
        </row>
        <row r="25">
          <cell r="AE25" t="str">
            <v>Mr.BK. Srivastava</v>
          </cell>
        </row>
        <row r="26">
          <cell r="AE26" t="str">
            <v>Mr. Heri</v>
          </cell>
        </row>
        <row r="27">
          <cell r="AE27" t="str">
            <v>Mr. Raturi</v>
          </cell>
        </row>
        <row r="28">
          <cell r="AE28" t="str">
            <v>Mr. Awasthi Y</v>
          </cell>
        </row>
        <row r="29">
          <cell r="AE29" t="str">
            <v>Mr. Imam Santoso</v>
          </cell>
        </row>
        <row r="30">
          <cell r="AE30" t="str">
            <v>Mr. Rajendren / Mr. Bharadwaj</v>
          </cell>
        </row>
        <row r="31">
          <cell r="AE31" t="str">
            <v>Mr. Dewanto</v>
          </cell>
        </row>
        <row r="32">
          <cell r="AE32" t="str">
            <v xml:space="preserve">Mr. M.Shukla </v>
          </cell>
        </row>
      </sheetData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사마감"/>
      <sheetName val="graph detail"/>
    </sheetNames>
    <sheetDataSet>
      <sheetData sheetId="0" refreshError="1">
        <row r="4">
          <cell r="K4">
            <v>1350</v>
          </cell>
        </row>
      </sheetData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"/>
      <sheetName val="ADMINISTRATIVE"/>
      <sheetName val="MAINTENANCE"/>
      <sheetName val="VERSION"/>
      <sheetName val="METADATA"/>
      <sheetName val="APPLICATION_SETTINGS"/>
      <sheetName val="CURRENCIES"/>
      <sheetName val="CONSOLIDATION_METHODS"/>
      <sheetName val="ICP"/>
      <sheetName val="SCENARIO"/>
      <sheetName val="ENTITY"/>
      <sheetName val="ACCOUNT"/>
      <sheetName val="CUSTOM1"/>
      <sheetName val="CUSTOM2"/>
      <sheetName val="CUSTOM3"/>
      <sheetName val="CUSTOM4"/>
    </sheetNames>
    <sheetDataSet>
      <sheetData sheetId="0"/>
      <sheetData sheetId="1"/>
      <sheetData sheetId="2">
        <row r="3">
          <cell r="A3" t="str">
            <v>ASSET</v>
          </cell>
        </row>
        <row r="4">
          <cell r="A4" t="str">
            <v>LIABILITY</v>
          </cell>
        </row>
        <row r="5">
          <cell r="A5" t="str">
            <v>REVENUE</v>
          </cell>
        </row>
        <row r="6">
          <cell r="A6" t="str">
            <v>EXPENSE</v>
          </cell>
        </row>
        <row r="7">
          <cell r="A7" t="str">
            <v>FLOW</v>
          </cell>
        </row>
        <row r="8">
          <cell r="A8" t="str">
            <v>BALANCE</v>
          </cell>
        </row>
        <row r="9">
          <cell r="A9" t="str">
            <v>CURRENCYRATE</v>
          </cell>
        </row>
        <row r="10">
          <cell r="A10" t="str">
            <v>GROUPLABEL</v>
          </cell>
        </row>
        <row r="11">
          <cell r="A11" t="str">
            <v>BALANCERECURRING</v>
          </cell>
        </row>
        <row r="12">
          <cell r="A12" t="str">
            <v>DYNAMIC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-Can Pkg Resins Variance"/>
      <sheetName val="Flash"/>
      <sheetName val="Plan-USCAN Pkg Resins"/>
      <sheetName val="Pkg Resins P&amp;L"/>
      <sheetName val="Working Capital"/>
      <sheetName val="Sales"/>
      <sheetName val="Distribution"/>
      <sheetName val="Raw Materials"/>
      <sheetName val="AMC"/>
      <sheetName val="Production"/>
      <sheetName val="Price List Metric"/>
      <sheetName val="PROD SUMMARY-Jan 20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BCA_2003"/>
      <sheetName val="NBCA_HOLD"/>
      <sheetName val="NBCA_CANCELLED"/>
      <sheetName val="NBCA_2001_Completed"/>
      <sheetName val="NBCA_2002_Completed"/>
      <sheetName val="NBCA_2003 _Completed"/>
      <sheetName val="EX-RT"/>
      <sheetName val="Validity"/>
      <sheetName val="SUMM-QTR"/>
      <sheetName val="S&amp;S BGT"/>
      <sheetName val="Value"/>
      <sheetName val="S_S BGT"/>
      <sheetName val="Data"/>
      <sheetName val="Cogen"/>
      <sheetName val="UTL_Poly_2008"/>
      <sheetName val="BS"/>
      <sheetName val="NBCA_2003__Completed"/>
      <sheetName val="S&amp;S_BGT"/>
      <sheetName val="S_S_B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BC CY"/>
      <sheetName val="Movement PBC PY"/>
      <sheetName val="STATISTICS"/>
      <sheetName val="ANALYSIS"/>
      <sheetName val="WRITEOFF'S TEST"/>
      <sheetName val="Tickmarks"/>
      <sheetName val="modRollFWD"/>
      <sheetName val="Worksheet in 5330 Allowance for"/>
      <sheetName val="Date Input"/>
      <sheetName val="1098 loc"/>
      <sheetName val="Adjusting Journal Entries"/>
      <sheetName val="Amortization Schedules"/>
      <sheetName val="Forecast Booking Units"/>
      <sheetName val="261"/>
      <sheetName val="Switch"/>
      <sheetName val="Tables"/>
      <sheetName val="Model"/>
      <sheetName val="MM"/>
      <sheetName val="Current Cap Table"/>
      <sheetName val="Sheet2"/>
      <sheetName val="Week"/>
      <sheetName val="AE_Lookup"/>
      <sheetName val="OA_Lookup"/>
      <sheetName val="Worksheet%20in%205330%20Allowan"/>
      <sheetName val="Maps"/>
      <sheetName val="allData"/>
      <sheetName val="Cube-Billings"/>
      <sheetName val="Cube-CV"/>
      <sheetName val="SegmentMaps"/>
      <sheetName val="Cube-NCV"/>
      <sheetName val="Cube-REV"/>
      <sheetName val="Data-IDC"/>
      <sheetName val="Forecast-IDC"/>
      <sheetName val="xref acct"/>
      <sheetName val="GRPWAS9"/>
      <sheetName val="25"/>
      <sheetName val="GL Data"/>
      <sheetName val="Budget"/>
      <sheetName val="Deferral Summary"/>
      <sheetName val="Forecast"/>
      <sheetName val="Catellus"/>
      <sheetName val="triggers"/>
      <sheetName val="General assumptions"/>
      <sheetName val="Acc Exp Timing"/>
      <sheetName val="Acquisition Hist"/>
      <sheetName val=" Acqn Benchmarking"/>
      <sheetName val="EBITDA Adjustments"/>
      <sheetName val="Budget Accuracy"/>
      <sheetName val="Capex Analytics"/>
      <sheetName val="Capex Major Projects"/>
      <sheetName val="Trapped Cash"/>
      <sheetName val="Non-Operating Cash Flows"/>
      <sheetName val="Derivatives"/>
      <sheetName val="EBITDA vs Operating CF"/>
      <sheetName val="Equity"/>
      <sheetName val="Quality of Assets"/>
      <sheetName val="Exposures"/>
      <sheetName val="Free CF"/>
      <sheetName val="Letters of Credit"/>
      <sheetName val="Net Debt"/>
      <sheetName val="OPEB - Funded Status"/>
      <sheetName val="IS Account Detail"/>
      <sheetName val="Normalized Monthly Working Cap"/>
      <sheetName val="Pension - Funded Status"/>
      <sheetName val="Post-Closing"/>
      <sheetName val="Potential Purchase Accounting"/>
      <sheetName val="Summary Work Cap"/>
      <sheetName val="Growth-Financials"/>
      <sheetName val="Datenbank"/>
      <sheetName val="GT Custom"/>
      <sheetName val="JLG Monthly"/>
      <sheetName val="INQ"/>
      <sheetName val="List"/>
      <sheetName val="REPORT_DETAIL_AT_LIST"/>
      <sheetName val="graph"/>
      <sheetName val="CREDIT STATS"/>
      <sheetName val="Base_Dom"/>
      <sheetName val="Graph 1"/>
      <sheetName val="Categories"/>
      <sheetName val="Share Buyback Calcs"/>
      <sheetName val="Bilanz und GuV"/>
      <sheetName val="PWC"/>
      <sheetName val="Schedule"/>
      <sheetName val="Cash"/>
      <sheetName val="Internal"/>
      <sheetName val="qtrsumguts"/>
      <sheetName val="ES-13"/>
      <sheetName val="IS01"/>
      <sheetName val="KION - RE Value Summary"/>
      <sheetName val="Sheet1"/>
      <sheetName val="Activity"/>
      <sheetName val="Monthly"/>
      <sheetName val="LBO"/>
      <sheetName val="HC and Base Pay Trend"/>
      <sheetName val="Hf"/>
      <sheetName val="ic"/>
      <sheetName val="Variables"/>
      <sheetName val="ONYX"/>
      <sheetName val="Report 11"/>
      <sheetName val="Mult-3yr"/>
      <sheetName val="Lookups"/>
      <sheetName val="MORE"/>
      <sheetName val="Menu"/>
      <sheetName val="FinSum"/>
      <sheetName val="Lists"/>
      <sheetName val="A1 - Income Statement"/>
      <sheetName val="CHG BS roll-forward"/>
      <sheetName val="hb_rapp"/>
      <sheetName val="ico0504-sum"/>
      <sheetName val="BIS LIST-NTH 18"/>
      <sheetName val="Contents"/>
      <sheetName val="FY 17 Campus"/>
      <sheetName val="Sep13-Aug15"/>
      <sheetName val="FY16 Budget"/>
      <sheetName val="Actual-Smry"/>
      <sheetName val="Rent"/>
      <sheetName val="D&amp;A"/>
      <sheetName val="Outputs-&gt;"/>
      <sheetName val="Enrl Fcst"/>
      <sheetName val="FTE-Smry"/>
      <sheetName val="Inputs-&gt;"/>
      <sheetName val="Loan Schedule"/>
      <sheetName val="CH PreOpen"/>
      <sheetName val="HO and CL PR"/>
      <sheetName val="Corp FTE model"/>
      <sheetName val="Corp SGA"/>
      <sheetName val="LEI BS"/>
      <sheetName val="Reference"/>
      <sheetName val="In Euros"/>
      <sheetName val="Revenue Backlog"/>
      <sheetName val="Assump"/>
      <sheetName val="Drivers"/>
      <sheetName val="unit_type"/>
      <sheetName val="SUMMARY"/>
      <sheetName val="Focus Group"/>
      <sheetName val="10"/>
      <sheetName val="Inputs"/>
      <sheetName val="Asset Strategy"/>
      <sheetName val="VSS"/>
      <sheetName val="Step1-update excut date &amp; cap %"/>
      <sheetName val="14.1"/>
      <sheetName val="8"/>
      <sheetName val="6"/>
      <sheetName val="11"/>
      <sheetName val="12"/>
      <sheetName val="13.2"/>
      <sheetName val="14"/>
      <sheetName val="15"/>
      <sheetName val="16"/>
      <sheetName val="17"/>
      <sheetName val="18"/>
      <sheetName val="22"/>
      <sheetName val="22.1"/>
      <sheetName val="23"/>
      <sheetName val="24"/>
      <sheetName val="25.1"/>
      <sheetName val="25.2"/>
      <sheetName val="26"/>
      <sheetName val="26.1"/>
      <sheetName val="26.2"/>
      <sheetName val="27"/>
      <sheetName val="28"/>
      <sheetName val="29"/>
      <sheetName val="3"/>
      <sheetName val="30"/>
      <sheetName val="5"/>
      <sheetName val="7"/>
      <sheetName val="9"/>
      <sheetName val="9.1"/>
      <sheetName val="1"/>
      <sheetName val="DIL4"/>
      <sheetName val="Headcount and Oil Price"/>
      <sheetName val="BOE Stats"/>
      <sheetName val="TPE Raw Data"/>
      <sheetName val="Reference Tables"/>
      <sheetName val="Multi Plan Input"/>
      <sheetName val="ActionsEN"/>
      <sheetName val="Crew Days"/>
      <sheetName val="WACC Calculation"/>
      <sheetName val="FCF"/>
      <sheetName val="Order Codes-UnitsPerQty Query"/>
      <sheetName val="data"/>
      <sheetName val="Hoja1"/>
      <sheetName val="Consolidated"/>
      <sheetName val="2017 Detail Sku info"/>
      <sheetName val="P&amp;L"/>
      <sheetName val="U1 P&amp;L"/>
      <sheetName val="Data by SC"/>
      <sheetName val="Sponsor as Beneficiary (Burl)"/>
      <sheetName val="Team Codes"/>
      <sheetName val="GS Rev"/>
      <sheetName val="GS P&amp;L"/>
      <sheetName val="Summary 2"/>
      <sheetName val="Web"/>
      <sheetName val="Custom Index"/>
      <sheetName val="Prix marché, shipments"/>
      <sheetName val="ADJ"/>
      <sheetName val="Standalone Cost Assumptions"/>
      <sheetName val="Bal Sheet Detail - Drivers"/>
      <sheetName val="MAIN"/>
      <sheetName val="2011 Cap Projects"/>
      <sheetName val="VGM_Query Detail"/>
      <sheetName val="Cost Breakdown"/>
      <sheetName val="Data_Fxd"/>
      <sheetName val="RMS-USD$"/>
      <sheetName val="Fcst. Summary"/>
      <sheetName val="Security Names - All"/>
      <sheetName val="Joint Design"/>
      <sheetName val="CENSUS FROM DISK"/>
      <sheetName val="JG Balance Sheet-New"/>
      <sheetName val="dividends"/>
      <sheetName val="Cover Page"/>
      <sheetName val="Key Finance"/>
      <sheetName val="Settings"/>
      <sheetName val="Consolidated Forecast"/>
      <sheetName val="General Inputs"/>
      <sheetName val="Subs"/>
      <sheetName val="IS"/>
      <sheetName val="C90_NET"/>
      <sheetName val="PERIOD MIX"/>
      <sheetName val="Furniture Mfgs."/>
      <sheetName val="23-Lfam PY"/>
      <sheetName val="Control_Princeton"/>
      <sheetName val="평가기준"/>
      <sheetName val="049 6-12.5oz Sch A"/>
      <sheetName val="Reg Guelph"/>
      <sheetName val="Reg Markham"/>
      <sheetName val="Reg Ottawa"/>
      <sheetName val="OR Zip data"/>
      <sheetName val="Labor"/>
      <sheetName val="Cover"/>
      <sheetName val="Credit Ratios"/>
      <sheetName val="calendar"/>
      <sheetName val="TopCust"/>
      <sheetName val="Keys_BO"/>
      <sheetName val="Variables Input"/>
      <sheetName val="TE Raw Data"/>
      <sheetName val="ProdExpVari"/>
      <sheetName val="Parameters"/>
      <sheetName val="Net Income Graph"/>
      <sheetName val="COMB3"/>
      <sheetName val="Depr."/>
      <sheetName val="Annual"/>
      <sheetName val="Growth Cases"/>
      <sheetName val="DJIA"/>
      <sheetName val="PF Waterfall"/>
      <sheetName val="Noncurrent Assets"/>
      <sheetName val="RAW DATA + FREQUENC"/>
      <sheetName val="Scorecard Overview "/>
      <sheetName val="Gemstar"/>
      <sheetName val="SG&amp;A"/>
      <sheetName val="Customers Top Ten"/>
      <sheetName val="Transaction Assumptions"/>
      <sheetName val="Duration "/>
      <sheetName val="Funds Flow"/>
      <sheetName val="#REF"/>
      <sheetName val="DEBT"/>
      <sheetName val="input"/>
      <sheetName val="Sheet5"/>
      <sheetName val="MAT_N048"/>
      <sheetName val="A"/>
      <sheetName val="Project Worksheet Summary"/>
      <sheetName val="Drop Downs"/>
      <sheetName val="AR"/>
      <sheetName val="Hist. Financial Spreads from PD"/>
      <sheetName val="Trial Balance"/>
      <sheetName val="Towing Invoice"/>
      <sheetName val="Sources_Uses"/>
      <sheetName val="Inventory"/>
      <sheetName val="Sheet0"/>
      <sheetName val="CONTROL$"/>
      <sheetName val="Wage by CC"/>
      <sheetName val="Exchange Rate"/>
      <sheetName val="2010 BP (2)"/>
      <sheetName val="TP"/>
      <sheetName val="WWCI Sale EPS Impact"/>
      <sheetName val="FPP"/>
      <sheetName val="CONSOLF0208"/>
      <sheetName val="Customer Data"/>
      <sheetName val="Sheet3"/>
      <sheetName val="structure"/>
      <sheetName val="Expense Summary"/>
      <sheetName val="Services"/>
      <sheetName val="Assum"/>
      <sheetName val="OBSOLETE"/>
      <sheetName val="Companies"/>
      <sheetName val="People"/>
      <sheetName val="Cube - Budget"/>
      <sheetName val="P &amp; L Groupings 2014"/>
      <sheetName val="VSTS_ValidationWS_1"/>
      <sheetName val="Comprehensive MCO penetration"/>
      <sheetName val="IILFI39"/>
      <sheetName val="GIU 2006 IAS"/>
      <sheetName val="Checks_BO"/>
      <sheetName val="CASH FLOW"/>
      <sheetName val="Employee Assumptions"/>
      <sheetName val="Financial Snapshot"/>
      <sheetName val="KPIs"/>
      <sheetName val="Clients"/>
      <sheetName val="Pipeline"/>
      <sheetName val="BS"/>
      <sheetName val="CF"/>
      <sheetName val="Client Vol"/>
      <sheetName val="Client Rev"/>
      <sheetName val="Client Profit"/>
      <sheetName val="Claim Sub"/>
      <sheetName val="Vol"/>
      <sheetName val="Rev"/>
      <sheetName val="Profit"/>
      <sheetName val="Old Plan Format"/>
      <sheetName val="Plan"/>
      <sheetName val="Map"/>
      <sheetName val="GL IS"/>
      <sheetName val="GL BS"/>
      <sheetName val="GL CF"/>
      <sheetName val="Rev vs Budget"/>
      <sheetName val="Rev vs Bud (Contract)"/>
      <sheetName val="2019 Budget"/>
      <sheetName val="Operational Budget"/>
      <sheetName val="PPD"/>
      <sheetName val="Options"/>
      <sheetName val="Q1 Summary"/>
      <sheetName val="Sheet44"/>
      <sheetName val="Sheet46"/>
      <sheetName val="AJEs"/>
      <sheetName val="Sheet18"/>
      <sheetName val="Sheet21"/>
      <sheetName val="Sheet23"/>
      <sheetName val="Sheet25"/>
      <sheetName val="Sheet26"/>
      <sheetName val="wk"/>
      <sheetName val="Fees"/>
      <sheetName val="XRef"/>
      <sheetName val="2nd Close"/>
      <sheetName val="Insurance Collections"/>
      <sheetName val="Patient SF Collections"/>
      <sheetName val="Insurance SF Collections"/>
      <sheetName val="Cases"/>
      <sheetName val="Projects"/>
      <sheetName val="GRAFICO EVOLUCIÓN"/>
      <sheetName val="Monthly Data"/>
      <sheetName val="AddCost"/>
      <sheetName val="Tfer Out"/>
      <sheetName val="AccDil"/>
      <sheetName val="2.1.2 Insurance"/>
      <sheetName val="O productivity"/>
      <sheetName val="Acquisition Opportunities"/>
      <sheetName val="Assumptions"/>
      <sheetName val="1964 - 1999 Canada Rig Count"/>
      <sheetName val="Current Weekly Summary"/>
      <sheetName val="Current Summary By State"/>
      <sheetName val="1991 - 1999 Drilling Type"/>
      <sheetName val="Assumptns - Rev (Existing Fac)"/>
      <sheetName val="GEN Inputs"/>
      <sheetName val="Sum DCF Val"/>
      <sheetName val="QEAT"/>
      <sheetName val="Supporting Settings"/>
      <sheetName val="Calculations"/>
      <sheetName val="Warrants"/>
    </sheetNames>
    <sheetDataSet>
      <sheetData sheetId="0" refreshError="1"/>
      <sheetData sheetId="1" refreshError="1"/>
      <sheetData sheetId="2" refreshError="1">
        <row r="3">
          <cell r="B3" t="str">
            <v>Trend Data (ideally user would link this to TB)</v>
          </cell>
          <cell r="C3">
            <v>1992</v>
          </cell>
          <cell r="D3">
            <v>1993</v>
          </cell>
          <cell r="E3">
            <v>1994</v>
          </cell>
          <cell r="F3">
            <v>1995</v>
          </cell>
          <cell r="G3">
            <v>1996</v>
          </cell>
          <cell r="H3">
            <v>1997</v>
          </cell>
          <cell r="I3">
            <v>1998</v>
          </cell>
        </row>
        <row r="9">
          <cell r="B9" t="str">
            <v>Days in Receivables</v>
          </cell>
          <cell r="C9">
            <v>440.03578479763081</v>
          </cell>
          <cell r="D9">
            <v>390.19829375480685</v>
          </cell>
          <cell r="E9">
            <v>381.23053531698673</v>
          </cell>
          <cell r="F9">
            <v>385.36872861400639</v>
          </cell>
          <cell r="G9">
            <v>326.12976554367532</v>
          </cell>
          <cell r="H9">
            <v>303.26551758526244</v>
          </cell>
          <cell r="I9">
            <v>303.52464858437702</v>
          </cell>
        </row>
        <row r="10">
          <cell r="B10" t="str">
            <v>Allowance/ Receivables</v>
          </cell>
          <cell r="C10">
            <v>3.1972293199217496E-2</v>
          </cell>
          <cell r="D10">
            <v>2.5721623143009003E-2</v>
          </cell>
          <cell r="E10">
            <v>5.5413318120935535E-2</v>
          </cell>
          <cell r="F10">
            <v>0.11196112411207831</v>
          </cell>
          <cell r="G10">
            <v>0.12911003990774364</v>
          </cell>
          <cell r="H10">
            <v>0.13134960660159484</v>
          </cell>
          <cell r="I10">
            <v>0.15384420880867708</v>
          </cell>
        </row>
        <row r="11">
          <cell r="B11" t="str">
            <v>Allowance/ Sales</v>
          </cell>
          <cell r="C11">
            <v>3.8545077067664725E-2</v>
          </cell>
          <cell r="D11">
            <v>2.7497351953441822E-2</v>
          </cell>
          <cell r="E11">
            <v>5.787739433132804E-2</v>
          </cell>
          <cell r="F11">
            <v>0.11820908507744271</v>
          </cell>
          <cell r="G11">
            <v>0.11536062203958081</v>
          </cell>
          <cell r="H11">
            <v>0.1091337162483651</v>
          </cell>
          <cell r="I11">
            <v>0.12793290250793216</v>
          </cell>
        </row>
        <row r="12">
          <cell r="B12" t="str">
            <v>Bad Debt Expense /Sales</v>
          </cell>
          <cell r="C12">
            <v>3.8937655403811208E-2</v>
          </cell>
          <cell r="D12">
            <v>0.10948944932491919</v>
          </cell>
          <cell r="E12">
            <v>9.5135879149780306E-2</v>
          </cell>
          <cell r="F12">
            <v>4.2355694289240291E-2</v>
          </cell>
          <cell r="G12">
            <v>2.9247304251331666E-2</v>
          </cell>
          <cell r="H12">
            <v>3.0479677519260964E-2</v>
          </cell>
          <cell r="I12">
            <v>2.63926375800594E-2</v>
          </cell>
        </row>
        <row r="14">
          <cell r="B14" t="str">
            <v>Receivables Aging</v>
          </cell>
          <cell r="C14">
            <v>1992</v>
          </cell>
          <cell r="D14">
            <v>1993</v>
          </cell>
          <cell r="E14">
            <v>1994</v>
          </cell>
          <cell r="F14">
            <v>1995</v>
          </cell>
          <cell r="G14">
            <v>1996</v>
          </cell>
          <cell r="H14">
            <v>1997</v>
          </cell>
          <cell r="I14">
            <v>1998</v>
          </cell>
        </row>
        <row r="23">
          <cell r="B23" t="str">
            <v>Current</v>
          </cell>
          <cell r="C23">
            <v>0.46787843900525045</v>
          </cell>
          <cell r="D23">
            <v>0.46926793789627091</v>
          </cell>
          <cell r="E23">
            <v>0.69273993529259581</v>
          </cell>
          <cell r="F23">
            <v>0.71532542202061555</v>
          </cell>
          <cell r="G23">
            <v>0.76749755490969906</v>
          </cell>
          <cell r="H23">
            <v>0.77593466487676899</v>
          </cell>
          <cell r="I23">
            <v>0.70940496110546813</v>
          </cell>
        </row>
        <row r="24">
          <cell r="B24" t="str">
            <v>30 - 60</v>
          </cell>
          <cell r="C24">
            <v>0.17303507540127105</v>
          </cell>
          <cell r="D24">
            <v>0.20710234450072207</v>
          </cell>
          <cell r="E24">
            <v>0.11966892993261398</v>
          </cell>
          <cell r="F24">
            <v>0.10805559654248952</v>
          </cell>
          <cell r="G24">
            <v>8.2328347420633358E-2</v>
          </cell>
          <cell r="H24">
            <v>9.2318166193159759E-2</v>
          </cell>
          <cell r="I24">
            <v>0.14233687776364101</v>
          </cell>
        </row>
        <row r="25">
          <cell r="B25" t="str">
            <v>60 - 90</v>
          </cell>
          <cell r="C25">
            <v>8.0377083795825435E-2</v>
          </cell>
          <cell r="D25">
            <v>9.40452208084782E-2</v>
          </cell>
          <cell r="E25">
            <v>8.6671627750498928E-2</v>
          </cell>
          <cell r="F25">
            <v>3.957173120857068E-2</v>
          </cell>
          <cell r="G25">
            <v>4.0609013016146348E-2</v>
          </cell>
          <cell r="H25">
            <v>5.1845124117065156E-2</v>
          </cell>
          <cell r="I25">
            <v>6.7975897003836994E-2</v>
          </cell>
        </row>
        <row r="26">
          <cell r="B26" t="str">
            <v>90 -120</v>
          </cell>
          <cell r="C26">
            <v>6.053720501608182E-2</v>
          </cell>
          <cell r="D26">
            <v>7.1146456550447421E-2</v>
          </cell>
          <cell r="E26">
            <v>6.6462220036257361E-2</v>
          </cell>
          <cell r="F26">
            <v>6.7017465735168646E-2</v>
          </cell>
          <cell r="G26">
            <v>3.4190839524243649E-2</v>
          </cell>
          <cell r="H26">
            <v>3.7549183874235427E-2</v>
          </cell>
          <cell r="I26">
            <v>3.8312401247243368E-2</v>
          </cell>
        </row>
        <row r="27">
          <cell r="B27" t="str">
            <v>&gt; 120</v>
          </cell>
          <cell r="C27">
            <v>0.21817219678157121</v>
          </cell>
          <cell r="D27">
            <v>0.15843804024408137</v>
          </cell>
          <cell r="E27">
            <v>3.4457286988033978E-2</v>
          </cell>
          <cell r="F27">
            <v>7.002978449315557E-2</v>
          </cell>
          <cell r="G27">
            <v>7.5374245129277553E-2</v>
          </cell>
          <cell r="H27">
            <v>4.2352860938770699E-2</v>
          </cell>
          <cell r="I27">
            <v>4.1969862879810471E-2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.P.T."/>
      <sheetName val="P.G.V."/>
      <sheetName val="TRAT. AGUAS"/>
      <sheetName val="SSAA-COSTES"/>
      <sheetName val="SSAA-DISTRIBUCIÓN"/>
      <sheetName val="SSAA-DISTRIBUCIÓN (2)"/>
      <sheetName val="SSAA"/>
      <sheetName val="FIJOS"/>
      <sheetName val="T.A."/>
      <sheetName val="D.M.T."/>
      <sheetName val="P.T.A."/>
      <sheetName val="I.P.A."/>
      <sheetName val="P.I.P.A."/>
      <sheetName val="RESUMEN"/>
      <sheetName val="RESUMEN (a)"/>
      <sheetName val="PRECIOS MATERIAS PRIMAS"/>
      <sheetName val="INDICE"/>
      <sheetName val="GAS_NATU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4">
          <cell r="G34">
            <v>1587538.7863899437</v>
          </cell>
          <cell r="I34">
            <v>1578258.8101855763</v>
          </cell>
        </row>
        <row r="35">
          <cell r="G35">
            <v>621979.35750698543</v>
          </cell>
        </row>
        <row r="36">
          <cell r="I36">
            <v>631259.33371135266</v>
          </cell>
        </row>
        <row r="59">
          <cell r="E59">
            <v>1119293.7668658055</v>
          </cell>
          <cell r="G59">
            <v>1212568.247437956</v>
          </cell>
        </row>
        <row r="79">
          <cell r="H79">
            <v>351948</v>
          </cell>
          <cell r="J79">
            <v>354288</v>
          </cell>
          <cell r="L79">
            <v>247091</v>
          </cell>
          <cell r="M79">
            <v>177863</v>
          </cell>
        </row>
        <row r="87">
          <cell r="G87" t="e">
            <v>#REF!</v>
          </cell>
          <cell r="H87" t="e">
            <v>#REF!</v>
          </cell>
        </row>
        <row r="102">
          <cell r="F102">
            <v>20332885.722449034</v>
          </cell>
        </row>
        <row r="104">
          <cell r="E104">
            <v>1705176.3850650347</v>
          </cell>
        </row>
        <row r="105">
          <cell r="F105">
            <v>3162895.6423247736</v>
          </cell>
        </row>
        <row r="118">
          <cell r="E118">
            <v>1135472.6982539543</v>
          </cell>
        </row>
        <row r="120">
          <cell r="E120">
            <v>1033210.7627688949</v>
          </cell>
        </row>
        <row r="121">
          <cell r="E121">
            <v>176629.32543854578</v>
          </cell>
        </row>
        <row r="122">
          <cell r="E122">
            <v>160721.67420849483</v>
          </cell>
        </row>
        <row r="127">
          <cell r="C127">
            <v>2785506.256435561</v>
          </cell>
          <cell r="E127">
            <v>2221613.4184510079</v>
          </cell>
          <cell r="F127">
            <v>433301.55963734427</v>
          </cell>
          <cell r="G127">
            <v>345584.30953682377</v>
          </cell>
        </row>
      </sheetData>
      <sheetData sheetId="8"/>
      <sheetData sheetId="9">
        <row r="7">
          <cell r="A7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111">
          <cell r="C111">
            <v>27.178699999999999</v>
          </cell>
        </row>
        <row r="116">
          <cell r="C116">
            <v>31.388500000000001</v>
          </cell>
        </row>
      </sheetData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olyRez Variance"/>
      <sheetName val="Summary - PolyRez"/>
      <sheetName val="TotPolyrez BL"/>
      <sheetName val="OIAT Bridge"/>
      <sheetName val="PolyRez HFM"/>
      <sheetName val="NAPET"/>
      <sheetName val="USCANPET"/>
      <sheetName val="MEXPET"/>
      <sheetName val="WEPET"/>
      <sheetName val="USFILM"/>
      <sheetName val="USAPP"/>
      <sheetName val="WEAPP"/>
      <sheetName val="USDMT"/>
      <sheetName val="WEDMT"/>
      <sheetName val="CaptiveDMT"/>
      <sheetName val="WilmTerminal"/>
      <sheetName val="RecUSPoly"/>
      <sheetName val="Unassigned"/>
      <sheetName val="WEPETEURO"/>
      <sheetName val="WEAPPEURO"/>
      <sheetName val="WEDMTEURO"/>
      <sheetName val="CaptiveDMTEURO"/>
      <sheetName val="Query"/>
      <sheetName val="Fac"/>
      <sheetName val="Markers"/>
      <sheetName val="BYOR"/>
      <sheetName val="Intro"/>
      <sheetName val="DB"/>
      <sheetName val="OtherTrans"/>
      <sheetName val="Ref"/>
      <sheetName val="Conversions"/>
      <sheetName val="Polymer Cost"/>
    </sheetNames>
    <sheetDataSet>
      <sheetData sheetId="0">
        <row r="2">
          <cell r="B2" t="str">
            <v>Scenario#Actual;</v>
          </cell>
          <cell r="E2">
            <v>39356</v>
          </cell>
        </row>
        <row r="5">
          <cell r="B5" t="str">
            <v>View#YTD;</v>
          </cell>
        </row>
        <row r="9">
          <cell r="B9" t="str">
            <v>ICP#[ICP Top];</v>
          </cell>
        </row>
        <row r="11">
          <cell r="B11" t="str">
            <v>Custom1#PolymerResins;</v>
          </cell>
        </row>
        <row r="12">
          <cell r="B12" t="str">
            <v>Custom1#PET;</v>
          </cell>
        </row>
        <row r="23">
          <cell r="B23" t="str">
            <v>Custom2#pounds;</v>
          </cell>
        </row>
        <row r="25">
          <cell r="B25" t="str">
            <v>Custom3#GlobalSource;</v>
          </cell>
        </row>
        <row r="26">
          <cell r="B26" t="str">
            <v>Custom3#North_America;</v>
          </cell>
        </row>
        <row r="30">
          <cell r="B30" t="str">
            <v>Custom4#[None];</v>
          </cell>
        </row>
        <row r="31">
          <cell r="B31" t="str">
            <v>INVISTA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"/>
      <sheetName val="DG"/>
      <sheetName val="DFA"/>
      <sheetName val="DI"/>
      <sheetName val="DRE - LU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DE D'EMPLOI"/>
      <sheetName val="INSTRUCCIONES"/>
      <sheetName val="0- TITRE"/>
      <sheetName val="1- Titre_FeuilleRestitution"/>
      <sheetName val="1.1- FEUILLE RESTITUTION"/>
      <sheetName val="1.2- RELEVE DE DECISION"/>
      <sheetName val="2- Titre_Scenarioet Hypothèses"/>
      <sheetName val="2.1- Hyp SCENARIOS"/>
      <sheetName val="2.2 - Hyp GENERALES"/>
      <sheetName val="2.3 - INVESTISSEMENTS"/>
      <sheetName val="2.4 - CMPC"/>
      <sheetName val="2.5 - CREANCEFI"/>
      <sheetName val="3- Titre_Analyse Financiere"/>
      <sheetName val="3 - ANALYSE FINANCIERE"/>
      <sheetName val="4- Titre_Analyse Comptable"/>
      <sheetName val="4-ANALYSE COMPTABLE"/>
      <sheetName val="5-Titre_DetailCalculs"/>
      <sheetName val="5.1 - COMPTE D'EXPLOITATION"/>
      <sheetName val="5.2 - INVEST"/>
      <sheetName val="5.3 - RES"/>
      <sheetName val="5.4 - BAL"/>
      <sheetName val="5.5 - CASH"/>
      <sheetName val="5.6 - TVA"/>
      <sheetName val="5.7 - TAXE PRO"/>
      <sheetName val="5.8 - ANALYSE"/>
      <sheetName val="6-Titre_Graphiques"/>
      <sheetName val="6- GraphCashDisponible"/>
      <sheetName val="6- GraphFA ROE"/>
      <sheetName val="6-GraphCE"/>
      <sheetName val="6- GraphProf"/>
      <sheetName val="2.3 - INVESTISS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IP"/>
      <sheetName val="FG"/>
      <sheetName val="STOCK AS RM DTY"/>
      <sheetName val="RAW OK"/>
      <sheetName val="RAW"/>
      <sheetName val="WASTE"/>
      <sheetName val="CROSS CHECK"/>
      <sheetName val="PRO COST"/>
      <sheetName val="WIP"/>
      <sheetName val="ALOK RAW OK"/>
      <sheetName val="ALOK RAW"/>
      <sheetName val="ALOK BOP"/>
      <sheetName val="GAJI"/>
      <sheetName val="TBRECLASS"/>
      <sheetName val="LABOR"/>
      <sheetName val="ALOK LABOUR"/>
      <sheetName val="BS-TEST"/>
      <sheetName val="TB"/>
      <sheetName val="PL"/>
      <sheetName val="COST"/>
      <sheetName val="BS"/>
      <sheetName val="BS1"/>
      <sheetName val="PL Estimasi"/>
      <sheetName val="BS ESTIMASI"/>
      <sheetName val="cogs"/>
      <sheetName val="Translat"/>
      <sheetName val="DOWN"/>
      <sheetName val="DEC"/>
      <sheetName val="STOCK_AS_RM_DTY"/>
      <sheetName val="RAW_OK"/>
      <sheetName val="CROSS_CHECK"/>
      <sheetName val="PRO_COST"/>
      <sheetName val="ALOK_RAW_OK"/>
      <sheetName val="ALOK_RAW"/>
      <sheetName val="ALOK_BOP"/>
      <sheetName val="ALOK_LABOUR"/>
      <sheetName val="PL_Estimasi"/>
      <sheetName val="BS_ESTIMASI"/>
      <sheetName val="DEPR-1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6">
          <cell r="K26">
            <v>690982.16</v>
          </cell>
        </row>
      </sheetData>
      <sheetData sheetId="19">
        <row r="17">
          <cell r="D17">
            <v>47057370.527723335</v>
          </cell>
        </row>
      </sheetData>
      <sheetData sheetId="20"/>
      <sheetData sheetId="21">
        <row r="14">
          <cell r="F14">
            <v>6053825.9699999839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MU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banding"/>
      <sheetName val="CAPA-Q3"/>
      <sheetName val="CAPA-Q1"/>
      <sheetName val="PL-0102"/>
      <sheetName val="PL-0202"/>
      <sheetName val="PL-0302"/>
      <sheetName val="PL-0402"/>
      <sheetName val="PL-0502"/>
      <sheetName val="PL-0602"/>
      <sheetName val="PL-0702"/>
      <sheetName val="PL-0802"/>
      <sheetName val="PL-0902"/>
      <sheetName val="PL-1002"/>
      <sheetName val="PL-1102"/>
      <sheetName val="PL-1202"/>
      <sheetName val="BUDGET"/>
      <sheetName val="Module1"/>
      <sheetName val="Capa-04"/>
      <sheetName val="원사마감"/>
      <sheetName val="ItemX"/>
      <sheetName val="PROD06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 Summary"/>
      <sheetName val="EBITDA Batch"/>
      <sheetName val="EBITDA CP 1-2"/>
      <sheetName val="EBITDA CP 6"/>
      <sheetName val="EBITDA Salis K14"/>
      <sheetName val="EBITDA Off Q"/>
      <sheetName val="EBITDA Recycle"/>
      <sheetName val="EBITDA SAR"/>
      <sheetName val="Summary of Mfg Cost"/>
      <sheetName val="Batch"/>
      <sheetName val="CP 1&amp;2"/>
      <sheetName val="CP 6"/>
      <sheetName val="Salisbury K-14"/>
      <sheetName val="Off Quality"/>
      <sheetName val="Recycle"/>
      <sheetName val="IPI Tolling Cost"/>
      <sheetName val="SAR"/>
      <sheetName val="Distibution Cost"/>
      <sheetName val="Production Pounds"/>
      <sheetName val="Sales by Asset"/>
      <sheetName val="Sales by Type"/>
      <sheetName val="Sales by Customer"/>
      <sheetName val="RM Cost"/>
      <sheetName val="Margin by Type"/>
      <sheetName val="Formula Price"/>
      <sheetName val="CP 1 EBITDA"/>
      <sheetName val="CP 2 EBITDA"/>
      <sheetName val="CP 1 MFG Cost"/>
      <sheetName val="CP 2 Mfg Cost"/>
      <sheetName val="Statistical Data"/>
      <sheetName val="Inventory"/>
      <sheetName val="CP 1&amp;2 combined"/>
      <sheetName val="POLY-01"/>
      <sheetName val="F_Oheads"/>
      <sheetName val="xrt2005"/>
      <sheetName val="N.A. 7-cu ft"/>
      <sheetName val="EBITDA_Summary"/>
      <sheetName val="EBITDA_Batch"/>
      <sheetName val="EBITDA_CP_1-2"/>
      <sheetName val="EBITDA_CP_6"/>
      <sheetName val="EBITDA_Salis_K14"/>
      <sheetName val="EBITDA_Off_Q"/>
      <sheetName val="EBITDA_Recycle"/>
      <sheetName val="EBITDA_SAR"/>
      <sheetName val="Summary_of_Mfg_Cost"/>
      <sheetName val="CP_1&amp;2"/>
      <sheetName val="CP_6"/>
      <sheetName val="Salisbury_K-14"/>
      <sheetName val="Off_Quality"/>
      <sheetName val="IPI_Tolling_Cost"/>
      <sheetName val="Distibution_Cost"/>
      <sheetName val="Production_Pounds"/>
      <sheetName val="Sales_by_Asset"/>
      <sheetName val="Sales_by_Type"/>
      <sheetName val="Sales_by_Customer"/>
      <sheetName val="RM_Cost"/>
      <sheetName val="Margin_by_Type"/>
      <sheetName val="Formula_Price"/>
      <sheetName val="CP_1_EBITDA"/>
      <sheetName val="CP_2_EBITDA"/>
      <sheetName val="CP_1_MFG_Cost"/>
      <sheetName val="CP_2_Mfg_Cost"/>
      <sheetName val="Statistical_Data"/>
      <sheetName val="CP_1&amp;2_combined"/>
      <sheetName val="POLY-01.XLS"/>
      <sheetName val="Value"/>
      <sheetName val="Raw Material Cost"/>
      <sheetName val="PRMT_00"/>
      <sheetName val="P&amp;L"/>
      <sheetName val="detail"/>
      <sheetName val="XRT2007"/>
      <sheetName val="List"/>
      <sheetName val="Serv &amp; Cons Fees"/>
      <sheetName val="brm (3)"/>
      <sheetName val="WS MX$"/>
      <sheetName val="Data2006"/>
      <sheetName val="Data2008"/>
      <sheetName val="Lead"/>
      <sheetName val="EB_NAM"/>
      <sheetName val="DOWN"/>
      <sheetName val="1 May"/>
      <sheetName val="NBCA_2001_Completed"/>
      <sheetName val="BASIS"/>
      <sheetName val="LEGAL GUJ"/>
      <sheetName val="GROUPING"/>
      <sheetName val="Upload vs Master Chart "/>
    </sheetNames>
    <sheetDataSet>
      <sheetData sheetId="0" refreshError="1">
        <row r="5">
          <cell r="D5">
            <v>28</v>
          </cell>
          <cell r="E5">
            <v>28</v>
          </cell>
          <cell r="F5">
            <v>35</v>
          </cell>
          <cell r="G5">
            <v>28</v>
          </cell>
          <cell r="H5">
            <v>28</v>
          </cell>
          <cell r="I5">
            <v>35</v>
          </cell>
          <cell r="J5">
            <v>28</v>
          </cell>
          <cell r="K5">
            <v>35</v>
          </cell>
          <cell r="L5">
            <v>28</v>
          </cell>
          <cell r="M5">
            <v>28</v>
          </cell>
          <cell r="N5">
            <v>35</v>
          </cell>
          <cell r="O5">
            <v>28</v>
          </cell>
          <cell r="AF5">
            <v>28</v>
          </cell>
          <cell r="AG5">
            <v>28</v>
          </cell>
          <cell r="AH5">
            <v>35</v>
          </cell>
          <cell r="AI5">
            <v>28</v>
          </cell>
          <cell r="AJ5">
            <v>28</v>
          </cell>
          <cell r="AK5">
            <v>35</v>
          </cell>
          <cell r="AL5">
            <v>28</v>
          </cell>
          <cell r="AM5">
            <v>35</v>
          </cell>
          <cell r="AN5">
            <v>28</v>
          </cell>
          <cell r="AO5">
            <v>28</v>
          </cell>
          <cell r="AP5">
            <v>35</v>
          </cell>
          <cell r="AQ5">
            <v>28</v>
          </cell>
        </row>
        <row r="6">
          <cell r="D6" t="str">
            <v>Jan</v>
          </cell>
          <cell r="E6" t="str">
            <v>Feb</v>
          </cell>
          <cell r="F6" t="str">
            <v>March</v>
          </cell>
          <cell r="G6" t="str">
            <v>April</v>
          </cell>
          <cell r="H6" t="str">
            <v>May</v>
          </cell>
          <cell r="I6" t="str">
            <v>June</v>
          </cell>
          <cell r="J6" t="str">
            <v>July</v>
          </cell>
          <cell r="K6" t="str">
            <v>Aug</v>
          </cell>
          <cell r="L6" t="str">
            <v>Sept</v>
          </cell>
          <cell r="M6" t="str">
            <v>Oct</v>
          </cell>
          <cell r="N6" t="str">
            <v>Nov</v>
          </cell>
          <cell r="O6" t="str">
            <v>Dec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F6" t="str">
            <v>Jan</v>
          </cell>
          <cell r="AG6" t="str">
            <v>Feb</v>
          </cell>
          <cell r="AH6" t="str">
            <v>March</v>
          </cell>
          <cell r="AI6" t="str">
            <v>April</v>
          </cell>
          <cell r="AJ6" t="str">
            <v>May</v>
          </cell>
          <cell r="AK6" t="str">
            <v>June</v>
          </cell>
          <cell r="AL6" t="str">
            <v>July</v>
          </cell>
          <cell r="AM6" t="str">
            <v>Aug</v>
          </cell>
          <cell r="AN6" t="str">
            <v>Sept</v>
          </cell>
          <cell r="AO6" t="str">
            <v>Oct</v>
          </cell>
          <cell r="AP6" t="str">
            <v>Nov</v>
          </cell>
          <cell r="AQ6" t="str">
            <v>Dec</v>
          </cell>
          <cell r="BA6">
            <v>2001</v>
          </cell>
          <cell r="BB6">
            <v>2002</v>
          </cell>
          <cell r="BC6">
            <v>2003</v>
          </cell>
          <cell r="BD6">
            <v>2004</v>
          </cell>
        </row>
        <row r="7">
          <cell r="D7" t="str">
            <v>Act</v>
          </cell>
          <cell r="E7" t="str">
            <v>Act</v>
          </cell>
          <cell r="F7" t="str">
            <v>Act</v>
          </cell>
          <cell r="G7" t="str">
            <v>Act</v>
          </cell>
          <cell r="H7" t="str">
            <v>Fcst</v>
          </cell>
          <cell r="I7" t="str">
            <v>Fcst</v>
          </cell>
          <cell r="J7" t="str">
            <v>Fcst</v>
          </cell>
          <cell r="K7" t="str">
            <v>Fcst</v>
          </cell>
          <cell r="L7" t="str">
            <v>Fcst</v>
          </cell>
          <cell r="M7" t="str">
            <v>Fcst</v>
          </cell>
          <cell r="N7" t="str">
            <v>Fcst</v>
          </cell>
          <cell r="O7" t="str">
            <v>Fcst</v>
          </cell>
          <cell r="Y7" t="str">
            <v>Bud</v>
          </cell>
          <cell r="Z7" t="str">
            <v>Bud</v>
          </cell>
          <cell r="AA7" t="str">
            <v>Bud</v>
          </cell>
          <cell r="AB7" t="str">
            <v>Bud</v>
          </cell>
          <cell r="AF7" t="str">
            <v>Act</v>
          </cell>
          <cell r="AG7" t="str">
            <v>Act</v>
          </cell>
          <cell r="AH7" t="str">
            <v>Act</v>
          </cell>
          <cell r="AI7" t="str">
            <v>Act</v>
          </cell>
          <cell r="AJ7" t="str">
            <v>Fcst</v>
          </cell>
          <cell r="AK7" t="str">
            <v>Fcst</v>
          </cell>
          <cell r="AL7" t="str">
            <v>Fcst</v>
          </cell>
          <cell r="AM7" t="str">
            <v>Fcst</v>
          </cell>
          <cell r="AN7" t="str">
            <v>Fcst</v>
          </cell>
          <cell r="AO7" t="str">
            <v>Fcst</v>
          </cell>
          <cell r="AP7" t="str">
            <v>Fcst</v>
          </cell>
          <cell r="AQ7" t="str">
            <v>Fcst</v>
          </cell>
          <cell r="BA7" t="str">
            <v>Bud</v>
          </cell>
          <cell r="BB7" t="str">
            <v>Bud</v>
          </cell>
          <cell r="BC7" t="str">
            <v>Bud</v>
          </cell>
          <cell r="BD7" t="str">
            <v>Bud</v>
          </cell>
        </row>
        <row r="8">
          <cell r="D8">
            <v>16824.929</v>
          </cell>
          <cell r="E8">
            <v>15790.315000000001</v>
          </cell>
          <cell r="F8">
            <v>25354.038999999997</v>
          </cell>
          <cell r="G8">
            <v>18285.148000000001</v>
          </cell>
          <cell r="H8">
            <v>23155.758000000002</v>
          </cell>
          <cell r="I8">
            <v>28944.210000000003</v>
          </cell>
          <cell r="J8">
            <v>23155.758000000002</v>
          </cell>
          <cell r="K8">
            <v>28944.210000000003</v>
          </cell>
          <cell r="L8">
            <v>23155.758000000002</v>
          </cell>
          <cell r="M8">
            <v>23155.758000000002</v>
          </cell>
          <cell r="N8">
            <v>28944.210000000003</v>
          </cell>
          <cell r="O8">
            <v>23155.758000000002</v>
          </cell>
        </row>
        <row r="9">
          <cell r="D9">
            <v>431.20100000000002</v>
          </cell>
          <cell r="E9">
            <v>813.35700000000008</v>
          </cell>
          <cell r="F9">
            <v>529.51700000000005</v>
          </cell>
          <cell r="G9">
            <v>301.19100000000003</v>
          </cell>
          <cell r="H9">
            <v>425.32</v>
          </cell>
          <cell r="I9">
            <v>531.63699999999994</v>
          </cell>
          <cell r="J9">
            <v>425.32</v>
          </cell>
          <cell r="K9">
            <v>531.63699999999994</v>
          </cell>
          <cell r="L9">
            <v>425.32</v>
          </cell>
          <cell r="M9">
            <v>425.32</v>
          </cell>
          <cell r="N9">
            <v>531.63699999999994</v>
          </cell>
          <cell r="O9">
            <v>425.32</v>
          </cell>
        </row>
        <row r="10">
          <cell r="D10">
            <v>17256.13</v>
          </cell>
          <cell r="E10">
            <v>16603.672000000002</v>
          </cell>
          <cell r="F10">
            <v>25883.555999999997</v>
          </cell>
          <cell r="G10">
            <v>18586.339</v>
          </cell>
          <cell r="H10">
            <v>23581.078000000001</v>
          </cell>
          <cell r="I10">
            <v>29475.847000000002</v>
          </cell>
          <cell r="J10">
            <v>23581.078000000001</v>
          </cell>
          <cell r="K10">
            <v>29475.847000000002</v>
          </cell>
          <cell r="L10">
            <v>23581.078000000001</v>
          </cell>
          <cell r="M10">
            <v>23581.078000000001</v>
          </cell>
          <cell r="N10">
            <v>29475.847000000002</v>
          </cell>
          <cell r="O10">
            <v>23581.078000000001</v>
          </cell>
        </row>
        <row r="11">
          <cell r="D11">
            <v>125.636</v>
          </cell>
          <cell r="E11">
            <v>117.24999999999999</v>
          </cell>
          <cell r="F11">
            <v>130.94</v>
          </cell>
          <cell r="G11">
            <v>82.955999999999989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17381.766</v>
          </cell>
          <cell r="E12">
            <v>16720.921999999999</v>
          </cell>
          <cell r="F12">
            <v>26014.495999999999</v>
          </cell>
          <cell r="G12">
            <v>18669.384999999998</v>
          </cell>
          <cell r="H12">
            <v>23581.307999999997</v>
          </cell>
          <cell r="I12">
            <v>29476.133999999998</v>
          </cell>
          <cell r="J12">
            <v>23581.307999999997</v>
          </cell>
          <cell r="K12">
            <v>29476.133999999998</v>
          </cell>
          <cell r="L12">
            <v>23581.307999999997</v>
          </cell>
          <cell r="M12">
            <v>23581.307999999997</v>
          </cell>
          <cell r="N12">
            <v>29476.133999999998</v>
          </cell>
          <cell r="O12">
            <v>23581.307999999997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F12">
            <v>17381.766</v>
          </cell>
          <cell r="AG12">
            <v>16720.921999999999</v>
          </cell>
          <cell r="AH12">
            <v>26014.495999999999</v>
          </cell>
          <cell r="AI12">
            <v>18669.384999999998</v>
          </cell>
          <cell r="AJ12">
            <v>23581.307999999997</v>
          </cell>
          <cell r="AK12">
            <v>29476.133999999998</v>
          </cell>
          <cell r="AL12">
            <v>23581.307999999997</v>
          </cell>
          <cell r="AM12">
            <v>29476.133999999998</v>
          </cell>
          <cell r="AN12">
            <v>23581.307999999997</v>
          </cell>
          <cell r="AO12">
            <v>23581.307999999997</v>
          </cell>
          <cell r="AP12">
            <v>29476.133999999998</v>
          </cell>
          <cell r="AQ12">
            <v>23581.307999999997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</row>
        <row r="13">
          <cell r="D13">
            <v>0.9679643023614517</v>
          </cell>
          <cell r="E13">
            <v>0.94434475563010234</v>
          </cell>
          <cell r="F13">
            <v>0.97461196249967696</v>
          </cell>
          <cell r="G13">
            <v>0.97941887212674672</v>
          </cell>
          <cell r="H13">
            <v>0.9819539272376242</v>
          </cell>
          <cell r="I13">
            <v>0.98195407850975314</v>
          </cell>
          <cell r="J13">
            <v>0.9819539272376242</v>
          </cell>
          <cell r="K13">
            <v>0.98195407850975314</v>
          </cell>
          <cell r="L13">
            <v>0.9819539272376242</v>
          </cell>
          <cell r="M13">
            <v>0.9819539272376242</v>
          </cell>
          <cell r="N13">
            <v>0.98195407850975314</v>
          </cell>
          <cell r="O13">
            <v>0.9819539272376242</v>
          </cell>
        </row>
        <row r="15">
          <cell r="D15">
            <v>21348.600999999999</v>
          </cell>
          <cell r="E15">
            <v>22227.896000000001</v>
          </cell>
          <cell r="F15">
            <v>27280.291000000001</v>
          </cell>
          <cell r="G15">
            <v>18965.701999999997</v>
          </cell>
          <cell r="H15">
            <v>23581.076999999997</v>
          </cell>
          <cell r="I15">
            <v>29475.845999999998</v>
          </cell>
          <cell r="J15">
            <v>23581.076999999997</v>
          </cell>
          <cell r="K15">
            <v>29475.845999999998</v>
          </cell>
          <cell r="L15">
            <v>23651.076999999997</v>
          </cell>
          <cell r="M15">
            <v>23581.076999999997</v>
          </cell>
          <cell r="N15">
            <v>29445.845999999998</v>
          </cell>
          <cell r="O15">
            <v>23544.076999999997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F15">
            <v>21348.600999999999</v>
          </cell>
          <cell r="AG15">
            <v>22227.896000000001</v>
          </cell>
          <cell r="AH15">
            <v>27280.291000000001</v>
          </cell>
          <cell r="AI15">
            <v>18965.701999999997</v>
          </cell>
          <cell r="AJ15">
            <v>23581.076999999997</v>
          </cell>
          <cell r="AK15">
            <v>29475.845999999998</v>
          </cell>
          <cell r="AL15">
            <v>23581.076999999997</v>
          </cell>
          <cell r="AM15">
            <v>29475.845999999998</v>
          </cell>
          <cell r="AN15">
            <v>23651.076999999997</v>
          </cell>
          <cell r="AO15">
            <v>23581.076999999997</v>
          </cell>
          <cell r="AP15">
            <v>29445.845999999998</v>
          </cell>
          <cell r="AQ15">
            <v>23544.076999999997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</row>
        <row r="17">
          <cell r="D17">
            <v>10084.777600000001</v>
          </cell>
          <cell r="E17">
            <v>10085.976120000001</v>
          </cell>
          <cell r="F17">
            <v>11782.741750000001</v>
          </cell>
          <cell r="G17">
            <v>7631.7499599999992</v>
          </cell>
          <cell r="H17">
            <v>11573.401617</v>
          </cell>
          <cell r="I17">
            <v>14442.502021</v>
          </cell>
          <cell r="J17">
            <v>11878.477348</v>
          </cell>
          <cell r="K17">
            <v>14826.096685</v>
          </cell>
          <cell r="L17">
            <v>11907.477348</v>
          </cell>
          <cell r="M17">
            <v>10902.198177999999</v>
          </cell>
          <cell r="N17">
            <v>13591.747723</v>
          </cell>
          <cell r="O17">
            <v>10886.198177999999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F17">
            <v>47.238587671388878</v>
          </cell>
          <cell r="AG17">
            <v>45.375307316535945</v>
          </cell>
          <cell r="AH17">
            <v>43.191407855583364</v>
          </cell>
          <cell r="AI17">
            <v>40.239744144456132</v>
          </cell>
          <cell r="AJ17">
            <v>49.079190136226607</v>
          </cell>
          <cell r="AK17">
            <v>48.997752332536962</v>
          </cell>
          <cell r="AL17">
            <v>50.372921253766322</v>
          </cell>
          <cell r="AM17">
            <v>50.299138776203414</v>
          </cell>
          <cell r="AN17">
            <v>50.346448696606927</v>
          </cell>
          <cell r="AO17">
            <v>46.232825489692438</v>
          </cell>
          <cell r="AP17">
            <v>46.158455501669074</v>
          </cell>
          <cell r="AQ17">
            <v>46.237523679522454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</row>
        <row r="18">
          <cell r="D18">
            <v>47.238587671388878</v>
          </cell>
          <cell r="E18">
            <v>45.375307316535945</v>
          </cell>
          <cell r="F18">
            <v>43.191407855583364</v>
          </cell>
          <cell r="G18">
            <v>40.239744144456132</v>
          </cell>
          <cell r="H18">
            <v>49.079190136226607</v>
          </cell>
          <cell r="I18">
            <v>48.997752332536962</v>
          </cell>
          <cell r="J18">
            <v>50.372921253766322</v>
          </cell>
          <cell r="K18">
            <v>50.299138776203414</v>
          </cell>
          <cell r="L18">
            <v>50.346448696606927</v>
          </cell>
          <cell r="M18">
            <v>46.232825489692438</v>
          </cell>
          <cell r="N18">
            <v>46.158455501669074</v>
          </cell>
          <cell r="O18">
            <v>46.237523679522454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20">
          <cell r="D20">
            <v>-6484.3150100000003</v>
          </cell>
          <cell r="E20">
            <v>-6422.8532000000005</v>
          </cell>
          <cell r="F20">
            <v>-10076.334530000002</v>
          </cell>
          <cell r="G20">
            <v>-7214.5949100000007</v>
          </cell>
          <cell r="H20">
            <v>-8672</v>
          </cell>
          <cell r="I20">
            <v>-10805</v>
          </cell>
          <cell r="J20">
            <v>-8831</v>
          </cell>
          <cell r="K20">
            <v>-11071</v>
          </cell>
          <cell r="L20">
            <v>-8856</v>
          </cell>
          <cell r="M20">
            <v>-8296</v>
          </cell>
          <cell r="N20">
            <v>-10390</v>
          </cell>
          <cell r="O20">
            <v>-8304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F20">
            <v>-30.373489157439405</v>
          </cell>
          <cell r="AG20">
            <v>-28.895461810690499</v>
          </cell>
          <cell r="AH20">
            <v>-36.936316148533763</v>
          </cell>
          <cell r="AI20">
            <v>-38.040220762722107</v>
          </cell>
          <cell r="AJ20">
            <v>-36.775249917550418</v>
          </cell>
          <cell r="AK20">
            <v>-36.6571327588019</v>
          </cell>
          <cell r="AL20">
            <v>-37.449519375217683</v>
          </cell>
          <cell r="AM20">
            <v>-37.559566568504941</v>
          </cell>
          <cell r="AN20">
            <v>-37.444383610945081</v>
          </cell>
          <cell r="AO20">
            <v>-35.180751074261792</v>
          </cell>
          <cell r="AP20">
            <v>-35.285112881457032</v>
          </cell>
          <cell r="AQ20">
            <v>-35.27001716822452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</row>
        <row r="21">
          <cell r="D21">
            <v>-24.549630000000001</v>
          </cell>
          <cell r="E21">
            <v>18.32508</v>
          </cell>
          <cell r="F21">
            <v>14.42109</v>
          </cell>
          <cell r="G21">
            <v>32.613370000000003</v>
          </cell>
          <cell r="H21">
            <v>-1.68</v>
          </cell>
          <cell r="I21">
            <v>-2.1</v>
          </cell>
          <cell r="J21">
            <v>-1.68</v>
          </cell>
          <cell r="K21">
            <v>-2.1</v>
          </cell>
          <cell r="L21">
            <v>-1.7</v>
          </cell>
          <cell r="M21">
            <v>-1.68</v>
          </cell>
          <cell r="N21">
            <v>-2.09</v>
          </cell>
          <cell r="O21">
            <v>-1.67</v>
          </cell>
          <cell r="Y21">
            <v>-600</v>
          </cell>
          <cell r="Z21">
            <v>-600</v>
          </cell>
          <cell r="AA21">
            <v>-600</v>
          </cell>
          <cell r="AB21">
            <v>-600</v>
          </cell>
          <cell r="AF21">
            <v>-0.11499409258714424</v>
          </cell>
          <cell r="AG21">
            <v>8.2441810956826497E-2</v>
          </cell>
          <cell r="AH21">
            <v>5.2862669243520892E-2</v>
          </cell>
          <cell r="AI21">
            <v>0.17195973025411876</v>
          </cell>
          <cell r="AJ21">
            <v>-7.1243565338427938E-3</v>
          </cell>
          <cell r="AK21">
            <v>-7.1244774450239705E-3</v>
          </cell>
          <cell r="AL21">
            <v>-7.1243565338427938E-3</v>
          </cell>
          <cell r="AM21">
            <v>-7.1244774450239705E-3</v>
          </cell>
          <cell r="AN21">
            <v>-7.1878333489844891E-3</v>
          </cell>
          <cell r="AO21">
            <v>-7.1243565338427938E-3</v>
          </cell>
          <cell r="AP21">
            <v>-7.0977753534403462E-3</v>
          </cell>
          <cell r="AQ21">
            <v>-7.0930790788698156E-3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</row>
        <row r="22">
          <cell r="D22">
            <v>-6508.8646400000007</v>
          </cell>
          <cell r="E22">
            <v>-6404.5281200000009</v>
          </cell>
          <cell r="F22">
            <v>-10061.913440000002</v>
          </cell>
          <cell r="G22">
            <v>-7181.9815400000007</v>
          </cell>
          <cell r="H22">
            <v>-8673.68</v>
          </cell>
          <cell r="I22">
            <v>-10807.1</v>
          </cell>
          <cell r="J22">
            <v>-8832.68</v>
          </cell>
          <cell r="K22">
            <v>-11073.1</v>
          </cell>
          <cell r="L22">
            <v>-8857.7000000000007</v>
          </cell>
          <cell r="M22">
            <v>-8297.68</v>
          </cell>
          <cell r="N22">
            <v>-10392.09</v>
          </cell>
          <cell r="O22">
            <v>-8305.67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F22">
            <v>-30.488483250026547</v>
          </cell>
          <cell r="AG22">
            <v>-28.813019999733672</v>
          </cell>
          <cell r="AH22">
            <v>-36.883453479290239</v>
          </cell>
          <cell r="AI22">
            <v>-37.868261032467991</v>
          </cell>
          <cell r="AJ22">
            <v>-36.782374274084262</v>
          </cell>
          <cell r="AK22">
            <v>-36.664257236246925</v>
          </cell>
          <cell r="AL22">
            <v>-37.456643731751527</v>
          </cell>
          <cell r="AM22">
            <v>-37.566691045949966</v>
          </cell>
          <cell r="AN22">
            <v>-37.451571444294068</v>
          </cell>
          <cell r="AO22">
            <v>-35.187875430795636</v>
          </cell>
          <cell r="AP22">
            <v>-35.292210656810475</v>
          </cell>
          <cell r="AQ22">
            <v>-35.277110247303391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</row>
        <row r="23">
          <cell r="D23">
            <v>30.488483250026555</v>
          </cell>
          <cell r="E23">
            <v>28.813019999733669</v>
          </cell>
          <cell r="F23">
            <v>36.883453479290239</v>
          </cell>
          <cell r="G23">
            <v>37.868261032467984</v>
          </cell>
          <cell r="H23">
            <v>36.782374274084262</v>
          </cell>
          <cell r="I23">
            <v>36.664257236246925</v>
          </cell>
          <cell r="J23">
            <v>37.456643731751527</v>
          </cell>
          <cell r="K23">
            <v>37.566691045949966</v>
          </cell>
          <cell r="L23">
            <v>37.451571444294068</v>
          </cell>
          <cell r="M23">
            <v>35.187875430795643</v>
          </cell>
          <cell r="N23">
            <v>35.292210656810475</v>
          </cell>
          <cell r="O23">
            <v>35.277110247303391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5">
          <cell r="D25">
            <v>-232.97522000000004</v>
          </cell>
          <cell r="E25">
            <v>-251.45564299999995</v>
          </cell>
          <cell r="F25">
            <v>-333.84541000000002</v>
          </cell>
          <cell r="G25">
            <v>-240.67104999999998</v>
          </cell>
          <cell r="H25">
            <v>-201.01</v>
          </cell>
          <cell r="I25">
            <v>-250</v>
          </cell>
          <cell r="J25">
            <v>-201.01</v>
          </cell>
          <cell r="K25">
            <v>-250</v>
          </cell>
          <cell r="L25">
            <v>-201.01</v>
          </cell>
          <cell r="M25">
            <v>-198</v>
          </cell>
          <cell r="N25">
            <v>-247</v>
          </cell>
          <cell r="O25">
            <v>-198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>
            <v>-1.0912903379476719</v>
          </cell>
          <cell r="AG25">
            <v>-1.131261559798552</v>
          </cell>
          <cell r="AH25">
            <v>-1.2237604430245999</v>
          </cell>
          <cell r="AI25">
            <v>-1.268980446914119</v>
          </cell>
          <cell r="AJ25">
            <v>-0.85242077789746429</v>
          </cell>
          <cell r="AK25">
            <v>-0.84815207678856797</v>
          </cell>
          <cell r="AL25">
            <v>-0.85242077789746429</v>
          </cell>
          <cell r="AM25">
            <v>-0.84815207678856797</v>
          </cell>
          <cell r="AN25">
            <v>-0.84989787145845419</v>
          </cell>
          <cell r="AO25">
            <v>-0.83965630577432915</v>
          </cell>
          <cell r="AP25">
            <v>-0.83882799631567728</v>
          </cell>
          <cell r="AQ25">
            <v>-0.84097584288396621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</row>
        <row r="26">
          <cell r="D26">
            <v>1.0912903379476719</v>
          </cell>
          <cell r="E26">
            <v>1.131261559798552</v>
          </cell>
          <cell r="F26">
            <v>1.2237604430245999</v>
          </cell>
          <cell r="G26">
            <v>1.268980446914119</v>
          </cell>
          <cell r="H26">
            <v>0.85242077789746429</v>
          </cell>
          <cell r="I26">
            <v>0.84815207678856797</v>
          </cell>
          <cell r="J26">
            <v>0.85242077789746429</v>
          </cell>
          <cell r="K26">
            <v>0.84815207678856797</v>
          </cell>
          <cell r="L26">
            <v>0.84989787145845419</v>
          </cell>
          <cell r="M26">
            <v>0.83965630577432915</v>
          </cell>
          <cell r="N26">
            <v>0.83882799631567728</v>
          </cell>
          <cell r="O26">
            <v>0.84097584288396621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8">
          <cell r="D28">
            <v>3342.9377400000003</v>
          </cell>
          <cell r="E28">
            <v>3429.9923570000005</v>
          </cell>
          <cell r="F28">
            <v>1386.9828999999991</v>
          </cell>
          <cell r="G28">
            <v>209.09736999999853</v>
          </cell>
          <cell r="H28">
            <v>2698.711616999999</v>
          </cell>
          <cell r="I28">
            <v>3385.4020209999999</v>
          </cell>
          <cell r="J28">
            <v>2844.7873479999998</v>
          </cell>
          <cell r="K28">
            <v>3502.9966850000001</v>
          </cell>
          <cell r="L28">
            <v>2848.7673479999994</v>
          </cell>
          <cell r="M28">
            <v>2406.5181779999984</v>
          </cell>
          <cell r="N28">
            <v>2952.6577230000003</v>
          </cell>
          <cell r="O28">
            <v>2382.5281779999987</v>
          </cell>
          <cell r="Y28" t="e">
            <v>#REF!</v>
          </cell>
          <cell r="Z28" t="e">
            <v>#REF!</v>
          </cell>
          <cell r="AA28" t="e">
            <v>#REF!</v>
          </cell>
          <cell r="AB28" t="e">
            <v>#REF!</v>
          </cell>
          <cell r="AF28">
            <v>15.658814083414658</v>
          </cell>
          <cell r="AG28">
            <v>15.43102575700372</v>
          </cell>
          <cell r="AH28">
            <v>5.0841939332685255</v>
          </cell>
          <cell r="AI28">
            <v>1.1025026650740219</v>
          </cell>
          <cell r="AJ28">
            <v>11.444395084244881</v>
          </cell>
          <cell r="AK28">
            <v>11.485343019501469</v>
          </cell>
          <cell r="AL28">
            <v>12.063856744117331</v>
          </cell>
          <cell r="AM28">
            <v>11.88429565346488</v>
          </cell>
          <cell r="AN28">
            <v>12.044979380854405</v>
          </cell>
          <cell r="AO28">
            <v>10.205293753122472</v>
          </cell>
          <cell r="AP28">
            <v>10.027416848542922</v>
          </cell>
          <cell r="AQ28">
            <v>10.119437589335098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</row>
        <row r="29">
          <cell r="D29">
            <v>15.658814083414649</v>
          </cell>
          <cell r="E29">
            <v>15.431025757003724</v>
          </cell>
          <cell r="F29">
            <v>5.0841939332685238</v>
          </cell>
          <cell r="G29">
            <v>1.1025026650740297</v>
          </cell>
          <cell r="H29">
            <v>11.444395084244876</v>
          </cell>
          <cell r="I29">
            <v>11.48534301950146</v>
          </cell>
          <cell r="J29">
            <v>12.063856744117327</v>
          </cell>
          <cell r="K29">
            <v>11.884295653464875</v>
          </cell>
          <cell r="L29">
            <v>12.044979380854409</v>
          </cell>
          <cell r="M29">
            <v>10.205293753122465</v>
          </cell>
          <cell r="N29">
            <v>10.027416848542916</v>
          </cell>
          <cell r="O29">
            <v>10.119437589335096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D32">
            <v>-326.66789</v>
          </cell>
          <cell r="E32">
            <v>-299.39613000000003</v>
          </cell>
          <cell r="F32">
            <v>-371.11419999999993</v>
          </cell>
          <cell r="G32">
            <v>-305.44466999999997</v>
          </cell>
          <cell r="H32">
            <v>-274.779</v>
          </cell>
          <cell r="I32">
            <v>-343.31371999999999</v>
          </cell>
          <cell r="J32">
            <v>-274.779</v>
          </cell>
          <cell r="K32">
            <v>-343.31371999999999</v>
          </cell>
          <cell r="L32">
            <v>-274.779</v>
          </cell>
          <cell r="M32">
            <v>-274.779</v>
          </cell>
          <cell r="N32">
            <v>-343.31371999999999</v>
          </cell>
          <cell r="O32">
            <v>-274.779</v>
          </cell>
          <cell r="Y32">
            <v>-2914.692</v>
          </cell>
          <cell r="Z32">
            <v>-2914.692</v>
          </cell>
          <cell r="AA32">
            <v>-2914.692</v>
          </cell>
          <cell r="AB32">
            <v>-2914.692</v>
          </cell>
          <cell r="AF32">
            <v>-1.5301606414396898</v>
          </cell>
          <cell r="AG32">
            <v>-1.3469386846150442</v>
          </cell>
          <cell r="AH32">
            <v>-1.3603747848584162</v>
          </cell>
          <cell r="AI32">
            <v>-1.6105107525152509</v>
          </cell>
          <cell r="AJ32">
            <v>-1.1652521214361837</v>
          </cell>
          <cell r="AK32">
            <v>-1.1647289784320356</v>
          </cell>
          <cell r="AL32">
            <v>-1.1652521214361837</v>
          </cell>
          <cell r="AM32">
            <v>-1.1647289784320356</v>
          </cell>
          <cell r="AN32">
            <v>-1.1618033292944758</v>
          </cell>
          <cell r="AO32">
            <v>-1.1652521214361837</v>
          </cell>
          <cell r="AP32">
            <v>-1.1659156269444593</v>
          </cell>
          <cell r="AQ32">
            <v>-1.1670833390495623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</row>
        <row r="33">
          <cell r="D33">
            <v>-299.27186999999998</v>
          </cell>
          <cell r="E33">
            <v>-421.01822000000004</v>
          </cell>
          <cell r="F33">
            <v>-520.56793000000005</v>
          </cell>
          <cell r="G33">
            <v>-326.59951000000001</v>
          </cell>
          <cell r="H33">
            <v>-358.15600000000001</v>
          </cell>
          <cell r="I33">
            <v>-446.44499999999999</v>
          </cell>
          <cell r="J33">
            <v>-358.15600000000001</v>
          </cell>
          <cell r="K33">
            <v>-446.44499999999999</v>
          </cell>
          <cell r="L33">
            <v>-358.15600000000001</v>
          </cell>
          <cell r="M33">
            <v>-358.15600000000001</v>
          </cell>
          <cell r="N33">
            <v>-446.44499999999999</v>
          </cell>
          <cell r="O33">
            <v>-358.15600000000001</v>
          </cell>
          <cell r="Y33">
            <v>-2580.415</v>
          </cell>
          <cell r="Z33">
            <v>-2580.415</v>
          </cell>
          <cell r="AA33">
            <v>-2580.415</v>
          </cell>
          <cell r="AB33">
            <v>-2580.415</v>
          </cell>
          <cell r="AF33">
            <v>-1.401833637717057</v>
          </cell>
          <cell r="AG33">
            <v>-1.8940983887993719</v>
          </cell>
          <cell r="AH33">
            <v>-1.9082198573321669</v>
          </cell>
          <cell r="AI33">
            <v>-1.7220533677055565</v>
          </cell>
          <cell r="AJ33">
            <v>-1.5188279992470235</v>
          </cell>
          <cell r="AK33">
            <v>-1.5146130156874886</v>
          </cell>
          <cell r="AL33">
            <v>-1.5188279992470235</v>
          </cell>
          <cell r="AM33">
            <v>-1.5146130156874886</v>
          </cell>
          <cell r="AN33">
            <v>-1.5143327299640521</v>
          </cell>
          <cell r="AO33">
            <v>-1.5188279992470235</v>
          </cell>
          <cell r="AP33">
            <v>-1.5161561328548687</v>
          </cell>
          <cell r="AQ33">
            <v>-1.5212148686058071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</row>
        <row r="34">
          <cell r="D34">
            <v>-136.25824</v>
          </cell>
          <cell r="E34">
            <v>-88.395439999999994</v>
          </cell>
          <cell r="F34">
            <v>-91.317219999999992</v>
          </cell>
          <cell r="G34">
            <v>-86.976030000000009</v>
          </cell>
          <cell r="H34">
            <v>-132.43200000000002</v>
          </cell>
          <cell r="I34">
            <v>-165.791</v>
          </cell>
          <cell r="J34">
            <v>-132.43200000000002</v>
          </cell>
          <cell r="K34">
            <v>-165.791</v>
          </cell>
          <cell r="L34">
            <v>-132.43200000000002</v>
          </cell>
          <cell r="M34">
            <v>-132.43200000000002</v>
          </cell>
          <cell r="N34">
            <v>-165.791</v>
          </cell>
          <cell r="O34">
            <v>-132.43200000000002</v>
          </cell>
          <cell r="Y34">
            <v>-1040.124</v>
          </cell>
          <cell r="Z34">
            <v>-1040.124</v>
          </cell>
          <cell r="AA34">
            <v>-1040.124</v>
          </cell>
          <cell r="AB34">
            <v>-1040.124</v>
          </cell>
          <cell r="AF34">
            <v>-0.63825371976365097</v>
          </cell>
          <cell r="AG34">
            <v>-0.3976779448671165</v>
          </cell>
          <cell r="AH34">
            <v>-0.33473697183068901</v>
          </cell>
          <cell r="AI34">
            <v>-0.45859641789162364</v>
          </cell>
          <cell r="AJ34">
            <v>-0.5616028479106363</v>
          </cell>
          <cell r="AK34">
            <v>-0.56246392385141375</v>
          </cell>
          <cell r="AL34">
            <v>-0.5616028479106363</v>
          </cell>
          <cell r="AM34">
            <v>-0.56246392385141375</v>
          </cell>
          <cell r="AN34">
            <v>-0.55994067416041993</v>
          </cell>
          <cell r="AO34">
            <v>-0.5616028479106363</v>
          </cell>
          <cell r="AP34">
            <v>-0.56303697302498967</v>
          </cell>
          <cell r="AQ34">
            <v>-0.56248541830711829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</row>
        <row r="35">
          <cell r="D35">
            <v>-68.912150000000011</v>
          </cell>
          <cell r="E35">
            <v>-129.13583</v>
          </cell>
          <cell r="F35">
            <v>-139.70016000000001</v>
          </cell>
          <cell r="G35">
            <v>-67.779509999999988</v>
          </cell>
          <cell r="H35">
            <v>-94.262199999999993</v>
          </cell>
          <cell r="I35">
            <v>-118.348</v>
          </cell>
          <cell r="J35">
            <v>-94.262199999999993</v>
          </cell>
          <cell r="K35">
            <v>-118.348</v>
          </cell>
          <cell r="L35">
            <v>-94.262199999999993</v>
          </cell>
          <cell r="M35">
            <v>-94.262199999999993</v>
          </cell>
          <cell r="N35">
            <v>-118.348</v>
          </cell>
          <cell r="O35">
            <v>-94.262199999999993</v>
          </cell>
          <cell r="Y35">
            <v>-556.52</v>
          </cell>
          <cell r="Z35">
            <v>-556.52</v>
          </cell>
          <cell r="AA35">
            <v>-556.52</v>
          </cell>
          <cell r="AB35">
            <v>-556.52</v>
          </cell>
          <cell r="AF35">
            <v>-0.3227946880453666</v>
          </cell>
          <cell r="AG35">
            <v>-0.58096290355146518</v>
          </cell>
          <cell r="AH35">
            <v>-0.51209189813994294</v>
          </cell>
          <cell r="AI35">
            <v>-0.35737938938405756</v>
          </cell>
          <cell r="AJ35">
            <v>-0.39973661932404525</v>
          </cell>
          <cell r="AK35">
            <v>-0.40150840793509379</v>
          </cell>
          <cell r="AL35">
            <v>-0.39973661932404525</v>
          </cell>
          <cell r="AM35">
            <v>-0.40150840793509379</v>
          </cell>
          <cell r="AN35">
            <v>-0.39855352041685033</v>
          </cell>
          <cell r="AO35">
            <v>-0.39973661932404525</v>
          </cell>
          <cell r="AP35">
            <v>-0.40191747250189386</v>
          </cell>
          <cell r="AQ35">
            <v>-0.40036481362170195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</row>
        <row r="36">
          <cell r="D36">
            <v>-129.54047</v>
          </cell>
          <cell r="E36">
            <v>-145.67912000000001</v>
          </cell>
          <cell r="F36">
            <v>-138.31387000000001</v>
          </cell>
          <cell r="G36">
            <v>-83.111940000000004</v>
          </cell>
          <cell r="H36">
            <v>-119.774</v>
          </cell>
          <cell r="I36">
            <v>-149.96799999999999</v>
          </cell>
          <cell r="J36">
            <v>-119.774</v>
          </cell>
          <cell r="K36">
            <v>-149.96799999999999</v>
          </cell>
          <cell r="L36">
            <v>-119.774</v>
          </cell>
          <cell r="M36">
            <v>-119.774</v>
          </cell>
          <cell r="N36">
            <v>-149.96799999999999</v>
          </cell>
          <cell r="O36">
            <v>-119.774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F36">
            <v>-0.60678669295472809</v>
          </cell>
          <cell r="AG36">
            <v>-0.65538870615554445</v>
          </cell>
          <cell r="AH36">
            <v>-0.50701024413559226</v>
          </cell>
          <cell r="AI36">
            <v>-0.43822232364507263</v>
          </cell>
          <cell r="AJ36">
            <v>-0.50792421397886112</v>
          </cell>
          <cell r="AK36">
            <v>-0.50878268260731185</v>
          </cell>
          <cell r="AL36">
            <v>-0.50792421397886112</v>
          </cell>
          <cell r="AM36">
            <v>-0.50878268260731185</v>
          </cell>
          <cell r="AN36">
            <v>-0.50642091267133427</v>
          </cell>
          <cell r="AO36">
            <v>-0.50792421397886112</v>
          </cell>
          <cell r="AP36">
            <v>-0.50930104028935019</v>
          </cell>
          <cell r="AQ36">
            <v>-0.50872242730093009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</row>
        <row r="37">
          <cell r="D37">
            <v>-41.070220000000006</v>
          </cell>
          <cell r="E37">
            <v>-69.835319999999996</v>
          </cell>
          <cell r="F37">
            <v>-128.30843999999999</v>
          </cell>
          <cell r="G37">
            <v>-38.22983</v>
          </cell>
          <cell r="H37">
            <v>-6</v>
          </cell>
          <cell r="I37">
            <v>-7</v>
          </cell>
          <cell r="J37">
            <v>-6</v>
          </cell>
          <cell r="K37">
            <v>-7</v>
          </cell>
          <cell r="L37">
            <v>-6</v>
          </cell>
          <cell r="M37">
            <v>-6</v>
          </cell>
          <cell r="N37">
            <v>-7</v>
          </cell>
          <cell r="O37">
            <v>-6</v>
          </cell>
          <cell r="Y37">
            <v>-1085.4380000000001</v>
          </cell>
          <cell r="Z37">
            <v>-1085.4380000000001</v>
          </cell>
          <cell r="AA37">
            <v>-1085.4380000000001</v>
          </cell>
          <cell r="AB37">
            <v>-1085.4380000000001</v>
          </cell>
          <cell r="AF37">
            <v>-0.19237897602751586</v>
          </cell>
          <cell r="AG37">
            <v>-0.31417872388821683</v>
          </cell>
          <cell r="AH37">
            <v>-0.47033383918082095</v>
          </cell>
          <cell r="AI37">
            <v>-0.20157350358030512</v>
          </cell>
          <cell r="AJ37">
            <v>-2.5444130478009974E-2</v>
          </cell>
          <cell r="AK37">
            <v>-2.3748258150079901E-2</v>
          </cell>
          <cell r="AL37">
            <v>-2.5444130478009974E-2</v>
          </cell>
          <cell r="AM37">
            <v>-2.3748258150079901E-2</v>
          </cell>
          <cell r="AN37">
            <v>-2.5368823584651139E-2</v>
          </cell>
          <cell r="AO37">
            <v>-2.5444130478009974E-2</v>
          </cell>
          <cell r="AP37">
            <v>-2.3772453336881542E-2</v>
          </cell>
          <cell r="AQ37">
            <v>-2.5484116451029278E-2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</row>
        <row r="38">
          <cell r="D38">
            <v>-394.85825</v>
          </cell>
          <cell r="E38">
            <v>-357.56096000000008</v>
          </cell>
          <cell r="F38">
            <v>-381.14314000000002</v>
          </cell>
          <cell r="G38">
            <v>-471.56200000000001</v>
          </cell>
          <cell r="H38">
            <v>-356.97400000000005</v>
          </cell>
          <cell r="I38">
            <v>-446.46699999999998</v>
          </cell>
          <cell r="J38">
            <v>-356.97400000000005</v>
          </cell>
          <cell r="K38">
            <v>-446.46699999999998</v>
          </cell>
          <cell r="L38">
            <v>-356.97400000000005</v>
          </cell>
          <cell r="M38">
            <v>-356.97400000000005</v>
          </cell>
          <cell r="N38">
            <v>-446.46699999999998</v>
          </cell>
          <cell r="O38">
            <v>-356.97400000000005</v>
          </cell>
          <cell r="Y38">
            <v>-2769.7730000000001</v>
          </cell>
          <cell r="Z38">
            <v>-2769.7730000000001</v>
          </cell>
          <cell r="AA38">
            <v>-2769.7730000000001</v>
          </cell>
          <cell r="AB38">
            <v>-2769.7730000000001</v>
          </cell>
          <cell r="AF38">
            <v>-1.8495743585258819</v>
          </cell>
          <cell r="AG38">
            <v>-1.6086136087734082</v>
          </cell>
          <cell r="AH38">
            <v>-1.3971373692458047</v>
          </cell>
          <cell r="AI38">
            <v>-2.4863935961874759</v>
          </cell>
          <cell r="AJ38">
            <v>-1.5138155055428557</v>
          </cell>
          <cell r="AK38">
            <v>-1.5146876530702462</v>
          </cell>
          <cell r="AL38">
            <v>-1.5138155055428557</v>
          </cell>
          <cell r="AM38">
            <v>-1.5146876530702462</v>
          </cell>
          <cell r="AN38">
            <v>-1.5093350717178762</v>
          </cell>
          <cell r="AO38">
            <v>-1.5138155055428557</v>
          </cell>
          <cell r="AP38">
            <v>-1.5162308462796417</v>
          </cell>
          <cell r="AQ38">
            <v>-1.5161944976649544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</row>
        <row r="39">
          <cell r="D39">
            <v>-113.72066</v>
          </cell>
          <cell r="E39">
            <v>-98.924530000000019</v>
          </cell>
          <cell r="F39">
            <v>-121.12826</v>
          </cell>
          <cell r="G39">
            <v>-119.73053</v>
          </cell>
          <cell r="H39">
            <v>-125.58099999999999</v>
          </cell>
          <cell r="I39">
            <v>-156.97499999999999</v>
          </cell>
          <cell r="J39">
            <v>-125.58099999999999</v>
          </cell>
          <cell r="K39">
            <v>-156.97499999999999</v>
          </cell>
          <cell r="L39">
            <v>-125.58099999999999</v>
          </cell>
          <cell r="M39">
            <v>-125.58099999999999</v>
          </cell>
          <cell r="N39">
            <v>-156.97499999999999</v>
          </cell>
          <cell r="O39">
            <v>-125.58099999999999</v>
          </cell>
          <cell r="Y39">
            <v>-1586.5219999999999</v>
          </cell>
          <cell r="Z39">
            <v>-1586.5219999999999</v>
          </cell>
          <cell r="AA39">
            <v>-1586.5219999999999</v>
          </cell>
          <cell r="AB39">
            <v>-1586.5219999999999</v>
          </cell>
          <cell r="AF39">
            <v>-0.5326843665306219</v>
          </cell>
          <cell r="AG39">
            <v>-0.44504675566234442</v>
          </cell>
          <cell r="AH39">
            <v>-0.44401381202275297</v>
          </cell>
          <cell r="AI39">
            <v>-0.63130028089653645</v>
          </cell>
          <cell r="AJ39">
            <v>-0.53254989159316179</v>
          </cell>
          <cell r="AK39">
            <v>-0.53255468901554182</v>
          </cell>
          <cell r="AL39">
            <v>-0.53254989159316179</v>
          </cell>
          <cell r="AM39">
            <v>-0.53255468901554182</v>
          </cell>
          <cell r="AN39">
            <v>-0.53097370576401237</v>
          </cell>
          <cell r="AO39">
            <v>-0.53254989159316179</v>
          </cell>
          <cell r="AP39">
            <v>-0.53309726607956864</v>
          </cell>
          <cell r="AQ39">
            <v>-0.53338680467278454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</row>
        <row r="40">
          <cell r="D40">
            <v>-38.274879999999996</v>
          </cell>
          <cell r="E40">
            <v>-36.995069999999998</v>
          </cell>
          <cell r="F40">
            <v>-48.067599999999992</v>
          </cell>
          <cell r="G40">
            <v>-39.006420000000006</v>
          </cell>
          <cell r="H40">
            <v>-41.006</v>
          </cell>
          <cell r="I40">
            <v>-50.756999999999998</v>
          </cell>
          <cell r="J40">
            <v>-41.006</v>
          </cell>
          <cell r="K40">
            <v>-50.756999999999998</v>
          </cell>
          <cell r="L40">
            <v>-41.006</v>
          </cell>
          <cell r="M40">
            <v>-41.006</v>
          </cell>
          <cell r="N40">
            <v>-50.756999999999998</v>
          </cell>
          <cell r="O40">
            <v>-41.006</v>
          </cell>
          <cell r="Y40">
            <v>-154.125</v>
          </cell>
          <cell r="Z40">
            <v>-154.125</v>
          </cell>
          <cell r="AA40">
            <v>-154.125</v>
          </cell>
          <cell r="AB40">
            <v>-154.125</v>
          </cell>
          <cell r="AF40">
            <v>-0.17928519063146103</v>
          </cell>
          <cell r="AG40">
            <v>-0.16643532073391021</v>
          </cell>
          <cell r="AH40">
            <v>-0.17619900022327473</v>
          </cell>
          <cell r="AI40">
            <v>-0.20566821096313762</v>
          </cell>
          <cell r="AJ40">
            <v>-0.17389366906354617</v>
          </cell>
          <cell r="AK40">
            <v>-0.17219861984622936</v>
          </cell>
          <cell r="AL40">
            <v>-0.17389366906354617</v>
          </cell>
          <cell r="AM40">
            <v>-0.17219861984622936</v>
          </cell>
          <cell r="AN40">
            <v>-0.1733789966520341</v>
          </cell>
          <cell r="AO40">
            <v>-0.17389366906354617</v>
          </cell>
          <cell r="AP40">
            <v>-0.17237405914572806</v>
          </cell>
          <cell r="AQ40">
            <v>-0.17416694653181775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D41">
            <v>-19.147260000000003</v>
          </cell>
          <cell r="E41">
            <v>-23.351759999999999</v>
          </cell>
          <cell r="F41">
            <v>-7.7672100000000004</v>
          </cell>
          <cell r="G41">
            <v>-55.784459999999989</v>
          </cell>
          <cell r="H41">
            <v>-108.92100000000001</v>
          </cell>
          <cell r="I41">
            <v>-136.15100000000001</v>
          </cell>
          <cell r="J41">
            <v>-108.92100000000001</v>
          </cell>
          <cell r="K41">
            <v>-136.15100000000001</v>
          </cell>
          <cell r="L41">
            <v>-108.92100000000001</v>
          </cell>
          <cell r="M41">
            <v>-108.92100000000001</v>
          </cell>
          <cell r="N41">
            <v>-136.15100000000001</v>
          </cell>
          <cell r="O41">
            <v>-108.92100000000001</v>
          </cell>
          <cell r="Y41">
            <v>-704.36400000000003</v>
          </cell>
          <cell r="Z41">
            <v>-704.36400000000003</v>
          </cell>
          <cell r="AA41">
            <v>-704.36400000000003</v>
          </cell>
          <cell r="AB41">
            <v>-704.36400000000003</v>
          </cell>
          <cell r="AF41">
            <v>-8.9688593646019263E-2</v>
          </cell>
          <cell r="AG41">
            <v>-0.10505609707729421</v>
          </cell>
          <cell r="AH41">
            <v>-2.8471873705452774E-2</v>
          </cell>
          <cell r="AI41">
            <v>-0.29413337824247154</v>
          </cell>
          <cell r="AJ41">
            <v>-0.46190002263255414</v>
          </cell>
          <cell r="AK41">
            <v>-0.46190701362736125</v>
          </cell>
          <cell r="AL41">
            <v>-0.46190002263255414</v>
          </cell>
          <cell r="AM41">
            <v>-0.46190701362736125</v>
          </cell>
          <cell r="AN41">
            <v>-0.46053293894396446</v>
          </cell>
          <cell r="AO41">
            <v>-0.46190002263255414</v>
          </cell>
          <cell r="AP41">
            <v>-0.46237761346710848</v>
          </cell>
          <cell r="AQ41">
            <v>-0.46262590799376008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</row>
        <row r="42">
          <cell r="D42">
            <v>-4.67584</v>
          </cell>
          <cell r="E42">
            <v>-4.5713300000000006</v>
          </cell>
          <cell r="F42">
            <v>-6.0856000000000003</v>
          </cell>
          <cell r="G42">
            <v>-4.3036699999999994</v>
          </cell>
          <cell r="H42">
            <v>-4.4059999999999997</v>
          </cell>
          <cell r="I42">
            <v>-5.4180000000000001</v>
          </cell>
          <cell r="J42">
            <v>-4.4059999999999997</v>
          </cell>
          <cell r="K42">
            <v>-5.4180000000000001</v>
          </cell>
          <cell r="L42">
            <v>-4.4059999999999997</v>
          </cell>
          <cell r="M42">
            <v>-4.4059999999999997</v>
          </cell>
          <cell r="N42">
            <v>-5.4180000000000001</v>
          </cell>
          <cell r="O42">
            <v>-4.4059999999999997</v>
          </cell>
          <cell r="Y42">
            <v>-56.803000000000004</v>
          </cell>
          <cell r="Z42">
            <v>-56.803000000000004</v>
          </cell>
          <cell r="AA42">
            <v>-56.803000000000004</v>
          </cell>
          <cell r="AB42">
            <v>-56.803000000000004</v>
          </cell>
          <cell r="AF42">
            <v>-2.1902325121913143E-2</v>
          </cell>
          <cell r="AG42">
            <v>-2.0565734156755101E-2</v>
          </cell>
          <cell r="AH42">
            <v>-2.2307679929074072E-2</v>
          </cell>
          <cell r="AI42">
            <v>-2.269185712187189E-2</v>
          </cell>
          <cell r="AJ42">
            <v>-1.8684473147685322E-2</v>
          </cell>
          <cell r="AK42">
            <v>-1.8381151808161845E-2</v>
          </cell>
          <cell r="AL42">
            <v>-1.8684473147685322E-2</v>
          </cell>
          <cell r="AM42">
            <v>-1.8381151808161845E-2</v>
          </cell>
          <cell r="AN42">
            <v>-1.8629172785662153E-2</v>
          </cell>
          <cell r="AO42">
            <v>-1.8684473147685322E-2</v>
          </cell>
          <cell r="AP42">
            <v>-1.8399878882746315E-2</v>
          </cell>
          <cell r="AQ42">
            <v>-1.8713836180539165E-2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</row>
        <row r="44">
          <cell r="D44">
            <v>-1572.3977299999999</v>
          </cell>
          <cell r="E44">
            <v>-1674.8637099999999</v>
          </cell>
          <cell r="F44">
            <v>-1953.5136299999999</v>
          </cell>
          <cell r="G44">
            <v>-1598.5285699999999</v>
          </cell>
          <cell r="H44">
            <v>-1622.2911999999999</v>
          </cell>
          <cell r="I44">
            <v>-2026.6337199999998</v>
          </cell>
          <cell r="J44">
            <v>-1622.2911999999999</v>
          </cell>
          <cell r="K44">
            <v>-2026.6337199999998</v>
          </cell>
          <cell r="L44">
            <v>-1622.2911999999999</v>
          </cell>
          <cell r="M44">
            <v>-1622.2911999999999</v>
          </cell>
          <cell r="N44">
            <v>-2026.6337199999998</v>
          </cell>
          <cell r="O44">
            <v>-1622.2911999999999</v>
          </cell>
          <cell r="Y44">
            <v>-13448.776</v>
          </cell>
          <cell r="Z44">
            <v>-13448.776</v>
          </cell>
          <cell r="AA44">
            <v>-13448.776</v>
          </cell>
          <cell r="AB44">
            <v>-13448.776</v>
          </cell>
          <cell r="AF44">
            <v>-7.3653431904039044</v>
          </cell>
          <cell r="AG44">
            <v>-7.5349628682804717</v>
          </cell>
          <cell r="AH44">
            <v>-7.1608973306039871</v>
          </cell>
          <cell r="AI44">
            <v>-8.4285230781333613</v>
          </cell>
          <cell r="AJ44">
            <v>-6.8796314943545633</v>
          </cell>
          <cell r="AK44">
            <v>-6.8755743940309655</v>
          </cell>
          <cell r="AL44">
            <v>-6.8796314943545633</v>
          </cell>
          <cell r="AM44">
            <v>-6.8755743940309655</v>
          </cell>
          <cell r="AN44">
            <v>-6.8592698759553326</v>
          </cell>
          <cell r="AO44">
            <v>-6.8796314943545633</v>
          </cell>
          <cell r="AP44">
            <v>-6.8825793628072365</v>
          </cell>
          <cell r="AQ44">
            <v>-6.8904429763800046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</row>
        <row r="45">
          <cell r="D45">
            <v>9.1121110585050058</v>
          </cell>
          <cell r="E45">
            <v>10.087309060309067</v>
          </cell>
          <cell r="F45">
            <v>7.5473154847811488</v>
          </cell>
          <cell r="G45">
            <v>8.6005564086612214</v>
          </cell>
          <cell r="H45">
            <v>6.8796312026108382</v>
          </cell>
          <cell r="I45">
            <v>6.8755741607696628</v>
          </cell>
          <cell r="J45">
            <v>6.8796312026108382</v>
          </cell>
          <cell r="K45">
            <v>6.8755741607696628</v>
          </cell>
          <cell r="L45">
            <v>6.8796312026108382</v>
          </cell>
          <cell r="M45">
            <v>6.8796312026108382</v>
          </cell>
          <cell r="N45">
            <v>6.8755741607696628</v>
          </cell>
          <cell r="O45">
            <v>6.8796312026108382</v>
          </cell>
        </row>
        <row r="47">
          <cell r="D47">
            <v>214.48560999999998</v>
          </cell>
          <cell r="E47">
            <v>-59.735700000000008</v>
          </cell>
          <cell r="F47">
            <v>-291.76440000000002</v>
          </cell>
          <cell r="G47">
            <v>-356.45058</v>
          </cell>
          <cell r="H47">
            <v>10</v>
          </cell>
          <cell r="I47">
            <v>10</v>
          </cell>
          <cell r="J47">
            <v>10</v>
          </cell>
          <cell r="K47">
            <v>10</v>
          </cell>
          <cell r="L47">
            <v>10</v>
          </cell>
          <cell r="M47">
            <v>10</v>
          </cell>
          <cell r="N47">
            <v>10</v>
          </cell>
          <cell r="O47">
            <v>10</v>
          </cell>
          <cell r="AF47">
            <v>1.0046822740281669</v>
          </cell>
          <cell r="AG47">
            <v>-0.26874203478367903</v>
          </cell>
          <cell r="AH47">
            <v>-1.069506186719196</v>
          </cell>
          <cell r="AI47">
            <v>-1.8794483853010031</v>
          </cell>
          <cell r="AJ47">
            <v>4.2406884130016628E-2</v>
          </cell>
          <cell r="AK47">
            <v>3.3926083071542712E-2</v>
          </cell>
          <cell r="AL47">
            <v>4.2406884130016628E-2</v>
          </cell>
          <cell r="AM47">
            <v>3.3926083071542712E-2</v>
          </cell>
          <cell r="AN47">
            <v>4.2281372641085231E-2</v>
          </cell>
          <cell r="AO47">
            <v>4.2406884130016628E-2</v>
          </cell>
          <cell r="AP47">
            <v>3.3960647624116491E-2</v>
          </cell>
          <cell r="AQ47">
            <v>4.2473527418382132E-2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</row>
        <row r="48">
          <cell r="D48">
            <v>-1724.0025400000002</v>
          </cell>
          <cell r="E48">
            <v>-1081.1938600000001</v>
          </cell>
          <cell r="F48">
            <v>1723.0034599999999</v>
          </cell>
          <cell r="G48">
            <v>1918.5240800000001</v>
          </cell>
          <cell r="H48">
            <v>-21</v>
          </cell>
          <cell r="I48">
            <v>-36</v>
          </cell>
          <cell r="J48">
            <v>-20</v>
          </cell>
          <cell r="K48">
            <v>-26</v>
          </cell>
          <cell r="L48">
            <v>-21</v>
          </cell>
          <cell r="M48">
            <v>-21</v>
          </cell>
          <cell r="N48">
            <v>-26</v>
          </cell>
          <cell r="O48">
            <v>-19.5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F48">
            <v>-8.0754825105401533</v>
          </cell>
          <cell r="AG48">
            <v>-4.864130460210899</v>
          </cell>
          <cell r="AH48">
            <v>6.3159277149939488</v>
          </cell>
          <cell r="AI48">
            <v>10.115755694147257</v>
          </cell>
          <cell r="AJ48">
            <v>-8.9054456673034924E-2</v>
          </cell>
          <cell r="AK48">
            <v>-0.12213389905755379</v>
          </cell>
          <cell r="AL48">
            <v>-8.4813768260033257E-2</v>
          </cell>
          <cell r="AM48">
            <v>-8.8207815986011059E-2</v>
          </cell>
          <cell r="AN48">
            <v>-8.8790882546278982E-2</v>
          </cell>
          <cell r="AO48">
            <v>-8.9054456673034924E-2</v>
          </cell>
          <cell r="AP48">
            <v>-8.829768382270288E-2</v>
          </cell>
          <cell r="AQ48">
            <v>-8.2823378465845157E-2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</row>
        <row r="51">
          <cell r="D51">
            <v>-16.25835</v>
          </cell>
          <cell r="E51">
            <v>-15.91377</v>
          </cell>
          <cell r="F51">
            <v>-15.819470000000001</v>
          </cell>
          <cell r="G51">
            <v>-29.833159999999999</v>
          </cell>
          <cell r="H51">
            <v>-16.168669999999999</v>
          </cell>
          <cell r="I51">
            <v>-23.155629999999999</v>
          </cell>
          <cell r="J51">
            <v>-19.96255</v>
          </cell>
          <cell r="K51">
            <v>-18.585439999999998</v>
          </cell>
          <cell r="L51">
            <v>-14.97573</v>
          </cell>
          <cell r="M51">
            <v>-20.380520000000001</v>
          </cell>
          <cell r="N51">
            <v>-20.534320000000001</v>
          </cell>
          <cell r="O51">
            <v>-20.874590000000001</v>
          </cell>
          <cell r="Y51">
            <v>-172</v>
          </cell>
          <cell r="Z51">
            <v>-172</v>
          </cell>
          <cell r="AA51">
            <v>-172</v>
          </cell>
          <cell r="AB51">
            <v>-172</v>
          </cell>
          <cell r="AF51">
            <v>-7.6156512550869263E-2</v>
          </cell>
          <cell r="AG51">
            <v>-7.1593685700167026E-2</v>
          </cell>
          <cell r="AH51">
            <v>-5.7988640956945801E-2</v>
          </cell>
          <cell r="AI51">
            <v>-0.15730058396994745</v>
          </cell>
          <cell r="AJ51">
            <v>-6.8566291522647579E-2</v>
          </cell>
          <cell r="AK51">
            <v>-7.855798269539066E-2</v>
          </cell>
          <cell r="AL51">
            <v>-8.4654954478966343E-2</v>
          </cell>
          <cell r="AM51">
            <v>-6.3053118136117275E-2</v>
          </cell>
          <cell r="AN51">
            <v>-6.3319442070227938E-2</v>
          </cell>
          <cell r="AO51">
            <v>-8.642743501494865E-2</v>
          </cell>
          <cell r="AP51">
            <v>-6.9735880572084782E-2</v>
          </cell>
          <cell r="AQ51">
            <v>-8.8661747071248548E-2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</row>
        <row r="52">
          <cell r="D52">
            <v>-72.850340000000003</v>
          </cell>
          <cell r="E52">
            <v>-67.614779999999996</v>
          </cell>
          <cell r="F52">
            <v>-71.39385</v>
          </cell>
          <cell r="G52">
            <v>-85.201459999999997</v>
          </cell>
          <cell r="H52">
            <v>-74.687989999999999</v>
          </cell>
          <cell r="I52">
            <v>-93.391289999999998</v>
          </cell>
          <cell r="J52">
            <v>-58.19491</v>
          </cell>
          <cell r="K52">
            <v>-63.00197</v>
          </cell>
          <cell r="L52">
            <v>-75.73169</v>
          </cell>
          <cell r="M52">
            <v>-74.220969999999994</v>
          </cell>
          <cell r="N52">
            <v>-76.59863</v>
          </cell>
          <cell r="O52">
            <v>-85.647779999999997</v>
          </cell>
          <cell r="Y52">
            <v>-460</v>
          </cell>
          <cell r="Z52">
            <v>-460</v>
          </cell>
          <cell r="AA52">
            <v>-460</v>
          </cell>
          <cell r="AB52">
            <v>-460</v>
          </cell>
          <cell r="AF52">
            <v>-0.34124175162578574</v>
          </cell>
          <cell r="AG52">
            <v>-0.30418884450422112</v>
          </cell>
          <cell r="AH52">
            <v>-0.26170486964380257</v>
          </cell>
          <cell r="AI52">
            <v>-0.44923968540684656</v>
          </cell>
          <cell r="AJ52">
            <v>-0.31672849378338402</v>
          </cell>
          <cell r="AK52">
            <v>-0.31684006626985362</v>
          </cell>
          <cell r="AL52">
            <v>-0.2467864805326746</v>
          </cell>
          <cell r="AM52">
            <v>-0.2137410067890842</v>
          </cell>
          <cell r="AN52">
            <v>-0.32020398056291477</v>
          </cell>
          <cell r="AO52">
            <v>-0.314748007480744</v>
          </cell>
          <cell r="AP52">
            <v>-0.26013390819200782</v>
          </cell>
          <cell r="AQ52">
            <v>-0.36377633321535607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</row>
        <row r="53">
          <cell r="D53">
            <v>-141.16667000000001</v>
          </cell>
          <cell r="E53">
            <v>-141.16667000000001</v>
          </cell>
          <cell r="F53">
            <v>-141.16667000000001</v>
          </cell>
          <cell r="G53">
            <v>-141.16667000000001</v>
          </cell>
          <cell r="H53">
            <v>-102.79758</v>
          </cell>
          <cell r="I53">
            <v>-102.79758</v>
          </cell>
          <cell r="J53">
            <v>-102.79758</v>
          </cell>
          <cell r="K53">
            <v>-102.79758</v>
          </cell>
          <cell r="L53">
            <v>-102.79758</v>
          </cell>
          <cell r="M53">
            <v>-102.79758</v>
          </cell>
          <cell r="N53">
            <v>-102.79758</v>
          </cell>
          <cell r="O53">
            <v>-102.79758</v>
          </cell>
          <cell r="Y53">
            <v>-232</v>
          </cell>
          <cell r="Z53">
            <v>-232</v>
          </cell>
          <cell r="AA53">
            <v>-232</v>
          </cell>
          <cell r="AB53">
            <v>-232</v>
          </cell>
          <cell r="AF53">
            <v>-0.66124553079613979</v>
          </cell>
          <cell r="AG53">
            <v>-0.63508786436646991</v>
          </cell>
          <cell r="AH53">
            <v>-0.51746761059110413</v>
          </cell>
          <cell r="AI53">
            <v>-0.74432609981955866</v>
          </cell>
          <cell r="AJ53">
            <v>-0.43593250639061148</v>
          </cell>
          <cell r="AK53">
            <v>-0.34875192386335579</v>
          </cell>
          <cell r="AL53">
            <v>-0.43593250639061148</v>
          </cell>
          <cell r="AM53">
            <v>-0.34875192386335579</v>
          </cell>
          <cell r="AN53">
            <v>-0.43464227865817701</v>
          </cell>
          <cell r="AO53">
            <v>-0.43593250639061148</v>
          </cell>
          <cell r="AP53">
            <v>-0.34910723909919245</v>
          </cell>
          <cell r="AQ53">
            <v>-0.43661758326733302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</row>
        <row r="54">
          <cell r="D54">
            <v>-230.27536000000001</v>
          </cell>
          <cell r="E54">
            <v>-224.69522000000001</v>
          </cell>
          <cell r="F54">
            <v>-228.37999000000002</v>
          </cell>
          <cell r="G54">
            <v>-256.20128999999997</v>
          </cell>
          <cell r="H54">
            <v>-193.65424000000002</v>
          </cell>
          <cell r="I54">
            <v>-219.34449999999998</v>
          </cell>
          <cell r="J54">
            <v>-180.95504</v>
          </cell>
          <cell r="K54">
            <v>-184.38499000000002</v>
          </cell>
          <cell r="L54">
            <v>-193.505</v>
          </cell>
          <cell r="M54">
            <v>-197.39906999999999</v>
          </cell>
          <cell r="N54">
            <v>-199.93052999999998</v>
          </cell>
          <cell r="O54">
            <v>-209.31995000000001</v>
          </cell>
          <cell r="Y54">
            <v>-864</v>
          </cell>
          <cell r="Z54">
            <v>-864</v>
          </cell>
          <cell r="AA54">
            <v>-864</v>
          </cell>
          <cell r="AB54">
            <v>-864</v>
          </cell>
          <cell r="AF54">
            <v>-1.0786437949727947</v>
          </cell>
          <cell r="AG54">
            <v>-1.0108703945708579</v>
          </cell>
          <cell r="AH54">
            <v>-0.83716112119185249</v>
          </cell>
          <cell r="AI54">
            <v>-1.3508663691963527</v>
          </cell>
          <cell r="AJ54">
            <v>-0.8212272916966431</v>
          </cell>
          <cell r="AK54">
            <v>-0.74414997282860007</v>
          </cell>
          <cell r="AL54">
            <v>-0.76737394140225246</v>
          </cell>
          <cell r="AM54">
            <v>-0.62554604878855735</v>
          </cell>
          <cell r="AN54">
            <v>-0.81816570129131971</v>
          </cell>
          <cell r="AO54">
            <v>-0.83710794888630413</v>
          </cell>
          <cell r="AP54">
            <v>-0.67897702786328507</v>
          </cell>
          <cell r="AQ54">
            <v>-0.88905566355393761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</row>
        <row r="56">
          <cell r="D56">
            <v>30.747720000000157</v>
          </cell>
          <cell r="E56">
            <v>389.50386700000064</v>
          </cell>
          <cell r="F56">
            <v>636.328339999999</v>
          </cell>
          <cell r="G56">
            <v>-83.558990000001131</v>
          </cell>
          <cell r="H56">
            <v>871.76617699999906</v>
          </cell>
          <cell r="I56">
            <v>1113.4238010000001</v>
          </cell>
          <cell r="J56">
            <v>1031.5411079999999</v>
          </cell>
          <cell r="K56">
            <v>1275.9779750000002</v>
          </cell>
          <cell r="L56">
            <v>1021.9711479999995</v>
          </cell>
          <cell r="M56">
            <v>575.82790799999862</v>
          </cell>
          <cell r="N56">
            <v>710.09347300000047</v>
          </cell>
          <cell r="O56">
            <v>541.41702799999871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F56">
            <v>0.14402686152597077</v>
          </cell>
          <cell r="AG56">
            <v>1.7523199991578129</v>
          </cell>
          <cell r="AH56">
            <v>2.3325570097474384</v>
          </cell>
          <cell r="AI56">
            <v>-0.44057947340943859</v>
          </cell>
          <cell r="AJ56">
            <v>3.6968887256506564</v>
          </cell>
          <cell r="AK56">
            <v>3.7774108366558927</v>
          </cell>
          <cell r="AL56">
            <v>4.3744444242304992</v>
          </cell>
          <cell r="AM56">
            <v>4.3288934777308894</v>
          </cell>
          <cell r="AN56">
            <v>4.3210342937025592</v>
          </cell>
          <cell r="AO56">
            <v>2.4419067373385861</v>
          </cell>
          <cell r="AP56">
            <v>2.4115234216738139</v>
          </cell>
          <cell r="AQ56">
            <v>2.2995890983536924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</row>
        <row r="57">
          <cell r="D57">
            <v>0.14402686152596211</v>
          </cell>
          <cell r="E57">
            <v>1.7523199991578178</v>
          </cell>
          <cell r="F57">
            <v>2.3325570097474362</v>
          </cell>
          <cell r="G57">
            <v>-0.44057947340942694</v>
          </cell>
          <cell r="H57">
            <v>3.6968887256506524</v>
          </cell>
          <cell r="I57">
            <v>3.7774108366558852</v>
          </cell>
          <cell r="J57">
            <v>4.3744444242304965</v>
          </cell>
          <cell r="K57">
            <v>4.3288934777308867</v>
          </cell>
          <cell r="L57">
            <v>4.3210342937025645</v>
          </cell>
          <cell r="M57">
            <v>2.4419067373385817</v>
          </cell>
          <cell r="N57">
            <v>2.4115234216738091</v>
          </cell>
          <cell r="O57">
            <v>2.2995890983536911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D59">
            <v>-138.75766999999999</v>
          </cell>
          <cell r="E59">
            <v>-158.49394999999998</v>
          </cell>
          <cell r="F59">
            <v>-193.43463</v>
          </cell>
          <cell r="G59">
            <v>-152.14758</v>
          </cell>
          <cell r="H59">
            <v>-133</v>
          </cell>
          <cell r="I59">
            <v>-183.15</v>
          </cell>
          <cell r="J59">
            <v>-136</v>
          </cell>
          <cell r="K59">
            <v>-187.15</v>
          </cell>
          <cell r="L59">
            <v>-136</v>
          </cell>
          <cell r="M59">
            <v>-143</v>
          </cell>
          <cell r="N59">
            <v>-196.15</v>
          </cell>
          <cell r="O59">
            <v>-143</v>
          </cell>
          <cell r="Y59">
            <v>-860.928</v>
          </cell>
          <cell r="Z59">
            <v>-860.928</v>
          </cell>
          <cell r="AA59">
            <v>-860.928</v>
          </cell>
          <cell r="AB59">
            <v>-860.928</v>
          </cell>
          <cell r="AF59">
            <v>-0.64996141901757409</v>
          </cell>
          <cell r="AG59">
            <v>-0.71304072144300112</v>
          </cell>
          <cell r="AH59">
            <v>-0.70906366064790138</v>
          </cell>
          <cell r="AI59">
            <v>-0.80222487941653853</v>
          </cell>
          <cell r="AJ59">
            <v>-0.56401155892922117</v>
          </cell>
          <cell r="AK59">
            <v>-0.62135621145530484</v>
          </cell>
          <cell r="AL59">
            <v>-0.57673362416822616</v>
          </cell>
          <cell r="AM59">
            <v>-0.6349266446839219</v>
          </cell>
          <cell r="AN59">
            <v>-0.57502666791875912</v>
          </cell>
          <cell r="AO59">
            <v>-0.60641844305923776</v>
          </cell>
          <cell r="AP59">
            <v>-0.66613810314704491</v>
          </cell>
          <cell r="AQ59">
            <v>-0.60737144208286442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</row>
        <row r="61">
          <cell r="D61">
            <v>-138.75766999999999</v>
          </cell>
          <cell r="E61">
            <v>-158.49394999999998</v>
          </cell>
          <cell r="F61">
            <v>-193.43463</v>
          </cell>
          <cell r="G61">
            <v>-152.14758</v>
          </cell>
          <cell r="H61">
            <v>-133</v>
          </cell>
          <cell r="I61">
            <v>-183.15</v>
          </cell>
          <cell r="J61">
            <v>-136</v>
          </cell>
          <cell r="K61">
            <v>-187.15</v>
          </cell>
          <cell r="L61">
            <v>-136</v>
          </cell>
          <cell r="M61">
            <v>-143</v>
          </cell>
          <cell r="N61">
            <v>-196.15</v>
          </cell>
          <cell r="O61">
            <v>-143</v>
          </cell>
          <cell r="Y61">
            <v>-860.928</v>
          </cell>
          <cell r="Z61">
            <v>-860.928</v>
          </cell>
          <cell r="AA61">
            <v>-860.928</v>
          </cell>
          <cell r="AB61">
            <v>-860.928</v>
          </cell>
          <cell r="AF61">
            <v>-0.64996141901757409</v>
          </cell>
          <cell r="AG61">
            <v>-0.71304072144300112</v>
          </cell>
          <cell r="AH61">
            <v>-0.70906366064790138</v>
          </cell>
          <cell r="AI61">
            <v>-0.80222487941653853</v>
          </cell>
          <cell r="AJ61">
            <v>-0.56401155892922117</v>
          </cell>
          <cell r="AK61">
            <v>-0.62135621145530484</v>
          </cell>
          <cell r="AL61">
            <v>-0.57673362416822616</v>
          </cell>
          <cell r="AM61">
            <v>-0.6349266446839219</v>
          </cell>
          <cell r="AN61">
            <v>-0.57502666791875912</v>
          </cell>
          <cell r="AO61">
            <v>-0.60641844305923776</v>
          </cell>
          <cell r="AP61">
            <v>-0.66613810314704491</v>
          </cell>
          <cell r="AQ61">
            <v>-0.60737144208286442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</row>
        <row r="63">
          <cell r="D63">
            <v>-108.00994999999983</v>
          </cell>
          <cell r="E63">
            <v>231.00991700000066</v>
          </cell>
          <cell r="F63">
            <v>442.89370999999903</v>
          </cell>
          <cell r="G63">
            <v>-235.70657000000114</v>
          </cell>
          <cell r="H63">
            <v>738.76617699999906</v>
          </cell>
          <cell r="I63">
            <v>930.27380100000016</v>
          </cell>
          <cell r="J63">
            <v>895.54110799999989</v>
          </cell>
          <cell r="K63">
            <v>1088.8279750000002</v>
          </cell>
          <cell r="L63">
            <v>885.97114799999952</v>
          </cell>
          <cell r="M63">
            <v>432.82790799999862</v>
          </cell>
          <cell r="N63">
            <v>513.94347300000049</v>
          </cell>
          <cell r="O63">
            <v>398.41702799999871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F63">
            <v>-0.50593455749160332</v>
          </cell>
          <cell r="AG63">
            <v>1.0392792777148117</v>
          </cell>
          <cell r="AH63">
            <v>1.6234933490995371</v>
          </cell>
          <cell r="AI63">
            <v>-1.2428043528259771</v>
          </cell>
          <cell r="AJ63">
            <v>3.1328771667214355</v>
          </cell>
          <cell r="AK63">
            <v>3.1560546252005879</v>
          </cell>
          <cell r="AL63">
            <v>3.7977108000622728</v>
          </cell>
          <cell r="AM63">
            <v>3.6939668330469675</v>
          </cell>
          <cell r="AN63">
            <v>3.7460076257838</v>
          </cell>
          <cell r="AO63">
            <v>1.8354882942793482</v>
          </cell>
          <cell r="AP63">
            <v>1.7453853185267691</v>
          </cell>
          <cell r="AQ63">
            <v>1.692217656270828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</row>
        <row r="64">
          <cell r="D64">
            <v>-0.50593455749161187</v>
          </cell>
          <cell r="E64">
            <v>1.0392792777148168</v>
          </cell>
          <cell r="F64">
            <v>1.6234933490995349</v>
          </cell>
          <cell r="G64">
            <v>-1.2428043528259654</v>
          </cell>
          <cell r="H64">
            <v>3.1328771667214319</v>
          </cell>
          <cell r="I64">
            <v>3.1560546252005799</v>
          </cell>
          <cell r="J64">
            <v>3.7977108000622697</v>
          </cell>
          <cell r="K64">
            <v>3.6939668330469639</v>
          </cell>
          <cell r="L64">
            <v>3.7460076257838053</v>
          </cell>
          <cell r="M64">
            <v>1.8354882942793436</v>
          </cell>
          <cell r="N64">
            <v>1.7453853185267643</v>
          </cell>
          <cell r="O64">
            <v>1.6922176562708267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7">
          <cell r="D67">
            <v>-108.35686999999999</v>
          </cell>
          <cell r="E67">
            <v>231.12299999999999</v>
          </cell>
          <cell r="F67">
            <v>442.89458000000002</v>
          </cell>
          <cell r="G67">
            <v>-235.66578999999999</v>
          </cell>
          <cell r="H67">
            <v>-757.85729000000003</v>
          </cell>
          <cell r="I67">
            <v>-97.804680000000005</v>
          </cell>
          <cell r="J67">
            <v>-114.55028</v>
          </cell>
          <cell r="K67">
            <v>457.18551000000002</v>
          </cell>
          <cell r="L67">
            <v>-147.94005999999999</v>
          </cell>
          <cell r="M67">
            <v>734.63909999999998</v>
          </cell>
          <cell r="N67">
            <v>755.55353000000002</v>
          </cell>
          <cell r="O67">
            <v>59.911610000000003</v>
          </cell>
        </row>
        <row r="68">
          <cell r="D68">
            <v>-0.34692000000015355</v>
          </cell>
          <cell r="E68">
            <v>0.11308299999933524</v>
          </cell>
          <cell r="F68">
            <v>8.7000000098669261E-4</v>
          </cell>
          <cell r="G68">
            <v>4.0780000001149119E-2</v>
          </cell>
          <cell r="H68">
            <v>-1496.623466999999</v>
          </cell>
          <cell r="I68">
            <v>-1028.0784810000002</v>
          </cell>
          <cell r="J68">
            <v>-1010.0913879999999</v>
          </cell>
          <cell r="K68">
            <v>-631.64246500000013</v>
          </cell>
          <cell r="L68">
            <v>-1033.9112079999995</v>
          </cell>
          <cell r="M68">
            <v>301.81119200000137</v>
          </cell>
          <cell r="N68">
            <v>241.61005699999953</v>
          </cell>
          <cell r="O68">
            <v>-338.50541799999871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28</v>
          </cell>
          <cell r="E5">
            <v>28</v>
          </cell>
          <cell r="F5">
            <v>35</v>
          </cell>
          <cell r="G5">
            <v>28</v>
          </cell>
          <cell r="H5">
            <v>28</v>
          </cell>
          <cell r="I5">
            <v>35</v>
          </cell>
          <cell r="J5">
            <v>28</v>
          </cell>
          <cell r="K5">
            <v>35</v>
          </cell>
          <cell r="L5">
            <v>28</v>
          </cell>
          <cell r="M5">
            <v>28</v>
          </cell>
          <cell r="N5">
            <v>35</v>
          </cell>
          <cell r="O5">
            <v>28</v>
          </cell>
          <cell r="AG5">
            <v>28</v>
          </cell>
          <cell r="AH5">
            <v>28</v>
          </cell>
          <cell r="AI5">
            <v>35</v>
          </cell>
          <cell r="AJ5">
            <v>28</v>
          </cell>
          <cell r="AK5">
            <v>28</v>
          </cell>
          <cell r="AL5">
            <v>35</v>
          </cell>
          <cell r="AM5">
            <v>28</v>
          </cell>
          <cell r="AN5">
            <v>35</v>
          </cell>
          <cell r="AO5">
            <v>28</v>
          </cell>
          <cell r="AP5">
            <v>28</v>
          </cell>
          <cell r="AQ5">
            <v>35</v>
          </cell>
          <cell r="AR5">
            <v>28</v>
          </cell>
        </row>
        <row r="6">
          <cell r="D6" t="str">
            <v>Jan</v>
          </cell>
          <cell r="E6" t="str">
            <v>Feb</v>
          </cell>
          <cell r="F6" t="str">
            <v>March</v>
          </cell>
          <cell r="G6" t="str">
            <v>April</v>
          </cell>
          <cell r="H6" t="str">
            <v>May</v>
          </cell>
          <cell r="I6" t="str">
            <v>June</v>
          </cell>
          <cell r="J6" t="str">
            <v>July</v>
          </cell>
          <cell r="K6" t="str">
            <v>Aug</v>
          </cell>
          <cell r="L6" t="str">
            <v>Sept</v>
          </cell>
          <cell r="M6" t="str">
            <v>Oct</v>
          </cell>
          <cell r="N6" t="str">
            <v>Nov</v>
          </cell>
          <cell r="O6" t="str">
            <v>Dec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G6" t="str">
            <v>Jan</v>
          </cell>
          <cell r="AH6" t="str">
            <v>Feb</v>
          </cell>
          <cell r="AI6" t="str">
            <v>March</v>
          </cell>
          <cell r="AJ6" t="str">
            <v>April</v>
          </cell>
          <cell r="AK6" t="str">
            <v>May</v>
          </cell>
          <cell r="AL6" t="str">
            <v>June</v>
          </cell>
          <cell r="AM6" t="str">
            <v>July</v>
          </cell>
          <cell r="AN6" t="str">
            <v>Aug</v>
          </cell>
          <cell r="AO6" t="str">
            <v>Sept</v>
          </cell>
          <cell r="AP6" t="str">
            <v>Oct</v>
          </cell>
          <cell r="AQ6" t="str">
            <v>Nov</v>
          </cell>
          <cell r="AR6" t="str">
            <v>Dec</v>
          </cell>
          <cell r="BB6">
            <v>2001</v>
          </cell>
          <cell r="BC6">
            <v>2002</v>
          </cell>
          <cell r="BD6">
            <v>2003</v>
          </cell>
          <cell r="BE6">
            <v>2004</v>
          </cell>
        </row>
        <row r="7">
          <cell r="D7" t="str">
            <v>Act</v>
          </cell>
          <cell r="E7" t="str">
            <v>Act</v>
          </cell>
          <cell r="F7" t="str">
            <v>Act</v>
          </cell>
          <cell r="G7" t="str">
            <v>Act</v>
          </cell>
          <cell r="H7" t="str">
            <v>Fcst</v>
          </cell>
          <cell r="I7" t="str">
            <v>Fcst</v>
          </cell>
          <cell r="J7" t="str">
            <v>Fcst</v>
          </cell>
          <cell r="K7" t="str">
            <v>Fcst</v>
          </cell>
          <cell r="L7" t="str">
            <v>Fcst</v>
          </cell>
          <cell r="M7" t="str">
            <v>Fcst</v>
          </cell>
          <cell r="N7" t="str">
            <v>Fcst</v>
          </cell>
          <cell r="O7" t="str">
            <v>Fcst</v>
          </cell>
          <cell r="Y7" t="str">
            <v>Bud</v>
          </cell>
          <cell r="Z7" t="str">
            <v>Bud</v>
          </cell>
          <cell r="AA7" t="str">
            <v>Bud</v>
          </cell>
          <cell r="AB7" t="str">
            <v>Bud</v>
          </cell>
          <cell r="AG7" t="str">
            <v>Act</v>
          </cell>
          <cell r="AH7" t="str">
            <v>Act</v>
          </cell>
          <cell r="AI7" t="str">
            <v>Act</v>
          </cell>
          <cell r="AJ7" t="str">
            <v>Act</v>
          </cell>
          <cell r="AK7" t="str">
            <v>Fcst</v>
          </cell>
          <cell r="AL7" t="str">
            <v>Fcst</v>
          </cell>
          <cell r="AM7" t="str">
            <v>Fcst</v>
          </cell>
          <cell r="AN7" t="str">
            <v>Fcst</v>
          </cell>
          <cell r="AO7" t="str">
            <v>Fcst</v>
          </cell>
          <cell r="AP7" t="str">
            <v>Fcst</v>
          </cell>
          <cell r="AQ7" t="str">
            <v>Fcst</v>
          </cell>
          <cell r="AR7" t="str">
            <v>Fcst</v>
          </cell>
          <cell r="BB7" t="str">
            <v>Bud</v>
          </cell>
          <cell r="BC7" t="str">
            <v>Bud</v>
          </cell>
          <cell r="BD7" t="str">
            <v>Bud</v>
          </cell>
          <cell r="BE7" t="str">
            <v>Bud</v>
          </cell>
        </row>
        <row r="8">
          <cell r="D8">
            <v>16824.929</v>
          </cell>
          <cell r="E8">
            <v>15790.315000000001</v>
          </cell>
          <cell r="F8">
            <v>25354.038999999997</v>
          </cell>
          <cell r="G8">
            <v>18285.148000000001</v>
          </cell>
          <cell r="H8">
            <v>23155.758000000002</v>
          </cell>
          <cell r="I8">
            <v>28944.210000000003</v>
          </cell>
          <cell r="J8">
            <v>23155.758000000002</v>
          </cell>
          <cell r="K8">
            <v>28944.210000000003</v>
          </cell>
          <cell r="L8">
            <v>23155.758000000002</v>
          </cell>
          <cell r="M8">
            <v>23155.758000000002</v>
          </cell>
          <cell r="N8">
            <v>28944.210000000003</v>
          </cell>
          <cell r="O8">
            <v>23155.758000000002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G8">
            <v>16824.929</v>
          </cell>
          <cell r="AH8">
            <v>15790.315000000001</v>
          </cell>
          <cell r="AI8">
            <v>25354.038999999997</v>
          </cell>
          <cell r="AJ8">
            <v>18285.148000000001</v>
          </cell>
          <cell r="AK8">
            <v>23155.758000000002</v>
          </cell>
          <cell r="AL8">
            <v>28944.210000000003</v>
          </cell>
          <cell r="AM8">
            <v>23155.758000000002</v>
          </cell>
          <cell r="AN8">
            <v>28944.210000000003</v>
          </cell>
          <cell r="AO8">
            <v>23155.758000000002</v>
          </cell>
          <cell r="AP8">
            <v>23155.758000000002</v>
          </cell>
          <cell r="AQ8">
            <v>28944.210000000003</v>
          </cell>
          <cell r="AR8">
            <v>23155.758000000002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</row>
        <row r="9">
          <cell r="D9">
            <v>431.20100000000002</v>
          </cell>
          <cell r="E9">
            <v>813.35700000000008</v>
          </cell>
          <cell r="F9">
            <v>529.51700000000005</v>
          </cell>
          <cell r="G9">
            <v>301.19100000000003</v>
          </cell>
          <cell r="H9">
            <v>425.32</v>
          </cell>
          <cell r="I9">
            <v>531.63699999999994</v>
          </cell>
          <cell r="J9">
            <v>425.32</v>
          </cell>
          <cell r="K9">
            <v>531.63699999999994</v>
          </cell>
          <cell r="L9">
            <v>425.32</v>
          </cell>
          <cell r="M9">
            <v>425.32</v>
          </cell>
          <cell r="N9">
            <v>531.63699999999994</v>
          </cell>
          <cell r="O9">
            <v>425.32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G9">
            <v>431.20100000000002</v>
          </cell>
          <cell r="AH9">
            <v>813.35700000000008</v>
          </cell>
          <cell r="AI9">
            <v>529.51700000000005</v>
          </cell>
          <cell r="AJ9">
            <v>301.19100000000003</v>
          </cell>
          <cell r="AK9">
            <v>425.32</v>
          </cell>
          <cell r="AL9">
            <v>531.63699999999994</v>
          </cell>
          <cell r="AM9">
            <v>425.32</v>
          </cell>
          <cell r="AN9">
            <v>531.63699999999994</v>
          </cell>
          <cell r="AO9">
            <v>425.32</v>
          </cell>
          <cell r="AP9">
            <v>425.32</v>
          </cell>
          <cell r="AQ9">
            <v>531.63699999999994</v>
          </cell>
          <cell r="AR9">
            <v>425.32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</row>
        <row r="10">
          <cell r="D10">
            <v>125.636</v>
          </cell>
          <cell r="E10">
            <v>117.24999999999999</v>
          </cell>
          <cell r="F10">
            <v>130.94</v>
          </cell>
          <cell r="G10">
            <v>82.955999999999989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G10">
            <v>125.636</v>
          </cell>
          <cell r="AH10">
            <v>117.24999999999999</v>
          </cell>
          <cell r="AI10">
            <v>130.94</v>
          </cell>
          <cell r="AJ10">
            <v>82.955999999999989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</row>
        <row r="11">
          <cell r="D11">
            <v>17381.766</v>
          </cell>
          <cell r="E11">
            <v>16720.922000000002</v>
          </cell>
          <cell r="F11">
            <v>26014.495999999996</v>
          </cell>
          <cell r="G11">
            <v>18669.294999999998</v>
          </cell>
          <cell r="H11">
            <v>23581.078000000001</v>
          </cell>
          <cell r="I11">
            <v>29475.847000000002</v>
          </cell>
          <cell r="J11">
            <v>23581.078000000001</v>
          </cell>
          <cell r="K11">
            <v>29475.847000000002</v>
          </cell>
          <cell r="L11">
            <v>23581.078000000001</v>
          </cell>
          <cell r="M11">
            <v>23581.078000000001</v>
          </cell>
          <cell r="N11">
            <v>29475.847000000002</v>
          </cell>
          <cell r="O11">
            <v>23581.078000000001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G11">
            <v>17381.766</v>
          </cell>
          <cell r="AH11">
            <v>16720.922000000002</v>
          </cell>
          <cell r="AI11">
            <v>26014.495999999996</v>
          </cell>
          <cell r="AJ11">
            <v>18669.294999999998</v>
          </cell>
          <cell r="AK11">
            <v>23581.078000000001</v>
          </cell>
          <cell r="AL11">
            <v>29475.847000000002</v>
          </cell>
          <cell r="AM11">
            <v>23581.078000000001</v>
          </cell>
          <cell r="AN11">
            <v>29475.847000000002</v>
          </cell>
          <cell r="AO11">
            <v>23581.078000000001</v>
          </cell>
          <cell r="AP11">
            <v>23581.078000000001</v>
          </cell>
          <cell r="AQ11">
            <v>29475.847000000002</v>
          </cell>
          <cell r="AR11">
            <v>23581.078000000001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</row>
        <row r="13">
          <cell r="D13">
            <v>0.9679643023614517</v>
          </cell>
          <cell r="E13">
            <v>0.94434475563010212</v>
          </cell>
          <cell r="F13">
            <v>0.97461196249967719</v>
          </cell>
          <cell r="G13">
            <v>0.97942359366007137</v>
          </cell>
          <cell r="H13">
            <v>0.98196350480669292</v>
          </cell>
          <cell r="I13">
            <v>0.98196363958599731</v>
          </cell>
          <cell r="J13">
            <v>0.98196350480669292</v>
          </cell>
          <cell r="K13">
            <v>0.98196363958599731</v>
          </cell>
          <cell r="L13">
            <v>0.98196350480669292</v>
          </cell>
          <cell r="M13">
            <v>0.98196350480669292</v>
          </cell>
          <cell r="N13">
            <v>0.98196363958599731</v>
          </cell>
          <cell r="O13">
            <v>0.98196350480669292</v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</row>
        <row r="15">
          <cell r="D15">
            <v>6484.3150100000003</v>
          </cell>
          <cell r="E15">
            <v>6422.8532000000005</v>
          </cell>
          <cell r="F15">
            <v>10076.334530000002</v>
          </cell>
          <cell r="G15">
            <v>7214.5949100000007</v>
          </cell>
          <cell r="H15">
            <v>8672</v>
          </cell>
          <cell r="I15">
            <v>10805</v>
          </cell>
          <cell r="J15">
            <v>8831</v>
          </cell>
          <cell r="K15">
            <v>11071</v>
          </cell>
          <cell r="L15">
            <v>8856</v>
          </cell>
          <cell r="M15">
            <v>8296</v>
          </cell>
          <cell r="N15">
            <v>10390</v>
          </cell>
          <cell r="O15">
            <v>8304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G15">
            <v>37.305300000000003</v>
          </cell>
          <cell r="AH15">
            <v>38.412100000000002</v>
          </cell>
          <cell r="AI15">
            <v>38.733499999999999</v>
          </cell>
          <cell r="AJ15">
            <v>38.644199999999998</v>
          </cell>
          <cell r="AK15">
            <v>36.775200000000005</v>
          </cell>
          <cell r="AL15">
            <v>36.6571</v>
          </cell>
          <cell r="AM15">
            <v>37.4495</v>
          </cell>
          <cell r="AN15">
            <v>37.559599999999996</v>
          </cell>
          <cell r="AO15">
            <v>37.555500000000002</v>
          </cell>
          <cell r="AP15">
            <v>35.180700000000002</v>
          </cell>
          <cell r="AQ15">
            <v>35.249200000000002</v>
          </cell>
          <cell r="AR15">
            <v>35.214700000000001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</row>
        <row r="17">
          <cell r="D17">
            <v>24.549630000000001</v>
          </cell>
          <cell r="E17">
            <v>-18.32508</v>
          </cell>
          <cell r="F17">
            <v>-14.42109</v>
          </cell>
          <cell r="G17">
            <v>-32.613370000000003</v>
          </cell>
          <cell r="H17">
            <v>1.68</v>
          </cell>
          <cell r="I17">
            <v>2.1</v>
          </cell>
          <cell r="J17">
            <v>1.68</v>
          </cell>
          <cell r="K17">
            <v>2.1</v>
          </cell>
          <cell r="L17">
            <v>1.7</v>
          </cell>
          <cell r="M17">
            <v>1.68</v>
          </cell>
          <cell r="N17">
            <v>2.09</v>
          </cell>
          <cell r="O17">
            <v>1.67</v>
          </cell>
          <cell r="Y17">
            <v>600</v>
          </cell>
          <cell r="Z17">
            <v>600</v>
          </cell>
          <cell r="AA17">
            <v>600</v>
          </cell>
          <cell r="AB17">
            <v>600</v>
          </cell>
          <cell r="AG17">
            <v>0.14119999999999999</v>
          </cell>
          <cell r="AH17">
            <v>-0.1096</v>
          </cell>
          <cell r="AI17">
            <v>-5.5400000000000005E-2</v>
          </cell>
          <cell r="AJ17">
            <v>-0.17469999999999999</v>
          </cell>
          <cell r="AK17">
            <v>7.1000000000000004E-3</v>
          </cell>
          <cell r="AL17">
            <v>7.1000000000000004E-3</v>
          </cell>
          <cell r="AM17">
            <v>7.1000000000000004E-3</v>
          </cell>
          <cell r="AN17">
            <v>7.1000000000000004E-3</v>
          </cell>
          <cell r="AO17">
            <v>7.1999999999999998E-3</v>
          </cell>
          <cell r="AP17">
            <v>7.1000000000000004E-3</v>
          </cell>
          <cell r="AQ17">
            <v>7.1000000000000004E-3</v>
          </cell>
          <cell r="AR17">
            <v>7.1000000000000004E-3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9">
          <cell r="D19">
            <v>326.66789000000006</v>
          </cell>
          <cell r="E19">
            <v>299.39613000000003</v>
          </cell>
          <cell r="F19">
            <v>371.11419999999993</v>
          </cell>
          <cell r="G19">
            <v>305.44466999999997</v>
          </cell>
          <cell r="H19">
            <v>274.779</v>
          </cell>
          <cell r="I19">
            <v>343.31371999999999</v>
          </cell>
          <cell r="J19">
            <v>274.779</v>
          </cell>
          <cell r="K19">
            <v>343.31371999999999</v>
          </cell>
          <cell r="L19">
            <v>274.779</v>
          </cell>
          <cell r="M19">
            <v>274.779</v>
          </cell>
          <cell r="N19">
            <v>343.31371999999999</v>
          </cell>
          <cell r="O19">
            <v>274.779</v>
          </cell>
          <cell r="Y19">
            <v>2914.692</v>
          </cell>
          <cell r="Z19">
            <v>2914.692</v>
          </cell>
          <cell r="AA19">
            <v>2914.692</v>
          </cell>
          <cell r="AB19">
            <v>2914.692</v>
          </cell>
          <cell r="AG19">
            <v>1.8794000000000002</v>
          </cell>
          <cell r="AH19">
            <v>1.7905</v>
          </cell>
          <cell r="AI19">
            <v>1.4265999999999999</v>
          </cell>
          <cell r="AJ19">
            <v>1.6361000000000001</v>
          </cell>
          <cell r="AK19">
            <v>1.1653</v>
          </cell>
          <cell r="AL19">
            <v>1.1646999999999998</v>
          </cell>
          <cell r="AM19">
            <v>1.1653</v>
          </cell>
          <cell r="AN19">
            <v>1.1646999999999998</v>
          </cell>
          <cell r="AO19">
            <v>1.1653</v>
          </cell>
          <cell r="AP19">
            <v>1.1653</v>
          </cell>
          <cell r="AQ19">
            <v>1.1646999999999998</v>
          </cell>
          <cell r="AR19">
            <v>1.1653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D20">
            <v>299.27187000000004</v>
          </cell>
          <cell r="E20">
            <v>421.01822000000004</v>
          </cell>
          <cell r="F20">
            <v>520.56793000000005</v>
          </cell>
          <cell r="G20">
            <v>326.59951000000001</v>
          </cell>
          <cell r="H20">
            <v>358.15600000000001</v>
          </cell>
          <cell r="I20">
            <v>446.44499999999999</v>
          </cell>
          <cell r="J20">
            <v>358.15600000000001</v>
          </cell>
          <cell r="K20">
            <v>446.44499999999999</v>
          </cell>
          <cell r="L20">
            <v>358.15600000000001</v>
          </cell>
          <cell r="M20">
            <v>358.15600000000001</v>
          </cell>
          <cell r="N20">
            <v>446.44499999999999</v>
          </cell>
          <cell r="O20">
            <v>358.15600000000001</v>
          </cell>
          <cell r="Y20">
            <v>2580.415</v>
          </cell>
          <cell r="Z20">
            <v>2580.415</v>
          </cell>
          <cell r="AA20">
            <v>2580.415</v>
          </cell>
          <cell r="AB20">
            <v>2580.415</v>
          </cell>
          <cell r="AG20">
            <v>1.7218</v>
          </cell>
          <cell r="AH20">
            <v>2.5179</v>
          </cell>
          <cell r="AI20">
            <v>2.0011000000000001</v>
          </cell>
          <cell r="AJ20">
            <v>1.7493999999999998</v>
          </cell>
          <cell r="AK20">
            <v>1.5187999999999999</v>
          </cell>
          <cell r="AL20">
            <v>1.5145999999999999</v>
          </cell>
          <cell r="AM20">
            <v>1.5187999999999999</v>
          </cell>
          <cell r="AN20">
            <v>1.5145999999999999</v>
          </cell>
          <cell r="AO20">
            <v>1.5187999999999999</v>
          </cell>
          <cell r="AP20">
            <v>1.5187999999999999</v>
          </cell>
          <cell r="AQ20">
            <v>1.5145999999999999</v>
          </cell>
          <cell r="AR20">
            <v>1.5187999999999999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</row>
        <row r="21">
          <cell r="D21">
            <v>136.25824</v>
          </cell>
          <cell r="E21">
            <v>88.395439999999994</v>
          </cell>
          <cell r="F21">
            <v>91.317219999999992</v>
          </cell>
          <cell r="G21">
            <v>86.976030000000009</v>
          </cell>
          <cell r="H21">
            <v>132.43200000000002</v>
          </cell>
          <cell r="I21">
            <v>165.791</v>
          </cell>
          <cell r="J21">
            <v>132.43200000000002</v>
          </cell>
          <cell r="K21">
            <v>165.791</v>
          </cell>
          <cell r="L21">
            <v>132.43200000000002</v>
          </cell>
          <cell r="M21">
            <v>132.43200000000002</v>
          </cell>
          <cell r="N21">
            <v>165.791</v>
          </cell>
          <cell r="O21">
            <v>132.43200000000002</v>
          </cell>
          <cell r="Y21">
            <v>1040.124</v>
          </cell>
          <cell r="Z21">
            <v>1040.124</v>
          </cell>
          <cell r="AA21">
            <v>1040.124</v>
          </cell>
          <cell r="AB21">
            <v>1040.124</v>
          </cell>
          <cell r="AG21">
            <v>0.78390000000000004</v>
          </cell>
          <cell r="AH21">
            <v>0.52869999999999995</v>
          </cell>
          <cell r="AI21">
            <v>0.35100000000000003</v>
          </cell>
          <cell r="AJ21">
            <v>0.46589999999999998</v>
          </cell>
          <cell r="AK21">
            <v>0.56159999999999999</v>
          </cell>
          <cell r="AL21">
            <v>0.5625</v>
          </cell>
          <cell r="AM21">
            <v>0.56159999999999999</v>
          </cell>
          <cell r="AN21">
            <v>0.5625</v>
          </cell>
          <cell r="AO21">
            <v>0.56159999999999999</v>
          </cell>
          <cell r="AP21">
            <v>0.56159999999999999</v>
          </cell>
          <cell r="AQ21">
            <v>0.5625</v>
          </cell>
          <cell r="AR21">
            <v>0.56159999999999999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</row>
        <row r="22">
          <cell r="D22">
            <v>68.912149999999997</v>
          </cell>
          <cell r="E22">
            <v>129.13583</v>
          </cell>
          <cell r="F22">
            <v>139.70016000000001</v>
          </cell>
          <cell r="G22">
            <v>67.779509999999988</v>
          </cell>
          <cell r="H22">
            <v>94.262199999999993</v>
          </cell>
          <cell r="I22">
            <v>118.348</v>
          </cell>
          <cell r="J22">
            <v>94.262199999999993</v>
          </cell>
          <cell r="K22">
            <v>118.348</v>
          </cell>
          <cell r="L22">
            <v>94.262199999999993</v>
          </cell>
          <cell r="M22">
            <v>94.262199999999993</v>
          </cell>
          <cell r="N22">
            <v>118.348</v>
          </cell>
          <cell r="O22">
            <v>94.262199999999993</v>
          </cell>
          <cell r="Y22">
            <v>556.52</v>
          </cell>
          <cell r="Z22">
            <v>556.52</v>
          </cell>
          <cell r="AA22">
            <v>556.52</v>
          </cell>
          <cell r="AB22">
            <v>556.52</v>
          </cell>
          <cell r="AG22">
            <v>0.39649999999999996</v>
          </cell>
          <cell r="AH22">
            <v>0.77229999999999999</v>
          </cell>
          <cell r="AI22">
            <v>0.53699999999999992</v>
          </cell>
          <cell r="AJ22">
            <v>0.36310000000000003</v>
          </cell>
          <cell r="AK22">
            <v>0.39969999999999994</v>
          </cell>
          <cell r="AL22">
            <v>0.40150000000000002</v>
          </cell>
          <cell r="AM22">
            <v>0.39969999999999994</v>
          </cell>
          <cell r="AN22">
            <v>0.40150000000000002</v>
          </cell>
          <cell r="AO22">
            <v>0.39969999999999994</v>
          </cell>
          <cell r="AP22">
            <v>0.39969999999999994</v>
          </cell>
          <cell r="AQ22">
            <v>0.40150000000000002</v>
          </cell>
          <cell r="AR22">
            <v>0.39969999999999994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</row>
        <row r="23">
          <cell r="D23">
            <v>129.54047</v>
          </cell>
          <cell r="E23">
            <v>145.67911999999998</v>
          </cell>
          <cell r="F23">
            <v>138.31387000000001</v>
          </cell>
          <cell r="G23">
            <v>83.111940000000004</v>
          </cell>
          <cell r="H23">
            <v>119.774</v>
          </cell>
          <cell r="I23">
            <v>149.96799999999999</v>
          </cell>
          <cell r="J23">
            <v>119.774</v>
          </cell>
          <cell r="K23">
            <v>149.96799999999999</v>
          </cell>
          <cell r="L23">
            <v>119.774</v>
          </cell>
          <cell r="M23">
            <v>119.774</v>
          </cell>
          <cell r="N23">
            <v>149.96799999999999</v>
          </cell>
          <cell r="O23">
            <v>119.774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G23">
            <v>0.74530000000000007</v>
          </cell>
          <cell r="AH23">
            <v>0.87119999999999997</v>
          </cell>
          <cell r="AI23">
            <v>0.53169999999999995</v>
          </cell>
          <cell r="AJ23">
            <v>0.44520000000000004</v>
          </cell>
          <cell r="AK23">
            <v>0.50790000000000002</v>
          </cell>
          <cell r="AL23">
            <v>0.50879999999999992</v>
          </cell>
          <cell r="AM23">
            <v>0.50790000000000002</v>
          </cell>
          <cell r="AN23">
            <v>0.50879999999999992</v>
          </cell>
          <cell r="AO23">
            <v>0.50790000000000002</v>
          </cell>
          <cell r="AP23">
            <v>0.50790000000000002</v>
          </cell>
          <cell r="AQ23">
            <v>0.50879999999999992</v>
          </cell>
          <cell r="AR23">
            <v>0.50790000000000002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</row>
        <row r="24">
          <cell r="D24">
            <v>41.070219999999999</v>
          </cell>
          <cell r="E24">
            <v>69.835319999999996</v>
          </cell>
          <cell r="F24">
            <v>128.30843999999999</v>
          </cell>
          <cell r="G24">
            <v>38.22983</v>
          </cell>
          <cell r="H24">
            <v>6</v>
          </cell>
          <cell r="I24">
            <v>7</v>
          </cell>
          <cell r="J24">
            <v>6</v>
          </cell>
          <cell r="K24">
            <v>7</v>
          </cell>
          <cell r="L24">
            <v>6</v>
          </cell>
          <cell r="M24">
            <v>6</v>
          </cell>
          <cell r="N24">
            <v>7</v>
          </cell>
          <cell r="O24">
            <v>6</v>
          </cell>
          <cell r="Y24">
            <v>1085.4380000000001</v>
          </cell>
          <cell r="Z24">
            <v>1085.4380000000001</v>
          </cell>
          <cell r="AA24">
            <v>1085.4380000000001</v>
          </cell>
          <cell r="AB24">
            <v>1085.4380000000001</v>
          </cell>
          <cell r="AG24">
            <v>0.23630000000000001</v>
          </cell>
          <cell r="AH24">
            <v>0.41770000000000002</v>
          </cell>
          <cell r="AI24">
            <v>0.49319999999999997</v>
          </cell>
          <cell r="AJ24">
            <v>0.20479999999999998</v>
          </cell>
          <cell r="AK24">
            <v>2.5399999999999999E-2</v>
          </cell>
          <cell r="AL24">
            <v>2.3699999999999999E-2</v>
          </cell>
          <cell r="AM24">
            <v>2.5399999999999999E-2</v>
          </cell>
          <cell r="AN24">
            <v>2.3699999999999999E-2</v>
          </cell>
          <cell r="AO24">
            <v>2.5399999999999999E-2</v>
          </cell>
          <cell r="AP24">
            <v>2.5399999999999999E-2</v>
          </cell>
          <cell r="AQ24">
            <v>2.3699999999999999E-2</v>
          </cell>
          <cell r="AR24">
            <v>2.5399999999999999E-2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</row>
        <row r="25">
          <cell r="D25">
            <v>394.85825000000006</v>
          </cell>
          <cell r="E25">
            <v>357.56096000000002</v>
          </cell>
          <cell r="F25">
            <v>381.14314000000002</v>
          </cell>
          <cell r="G25">
            <v>471.56200000000001</v>
          </cell>
          <cell r="H25">
            <v>356.97400000000005</v>
          </cell>
          <cell r="I25">
            <v>446.46699999999998</v>
          </cell>
          <cell r="J25">
            <v>356.97400000000005</v>
          </cell>
          <cell r="K25">
            <v>446.46699999999998</v>
          </cell>
          <cell r="L25">
            <v>356.97400000000005</v>
          </cell>
          <cell r="M25">
            <v>356.97400000000005</v>
          </cell>
          <cell r="N25">
            <v>446.46699999999998</v>
          </cell>
          <cell r="O25">
            <v>356.97400000000005</v>
          </cell>
          <cell r="Y25">
            <v>2769.7730000000001</v>
          </cell>
          <cell r="Z25">
            <v>2769.7730000000001</v>
          </cell>
          <cell r="AA25">
            <v>2769.7730000000001</v>
          </cell>
          <cell r="AB25">
            <v>2769.7730000000001</v>
          </cell>
          <cell r="AG25">
            <v>2.2717000000000001</v>
          </cell>
          <cell r="AH25">
            <v>2.1383999999999999</v>
          </cell>
          <cell r="AI25">
            <v>1.4651000000000001</v>
          </cell>
          <cell r="AJ25">
            <v>2.5259</v>
          </cell>
          <cell r="AK25">
            <v>1.5138</v>
          </cell>
          <cell r="AL25">
            <v>1.5147000000000002</v>
          </cell>
          <cell r="AM25">
            <v>1.5138</v>
          </cell>
          <cell r="AN25">
            <v>1.5147000000000002</v>
          </cell>
          <cell r="AO25">
            <v>1.5138</v>
          </cell>
          <cell r="AP25">
            <v>1.5138</v>
          </cell>
          <cell r="AQ25">
            <v>1.5147000000000002</v>
          </cell>
          <cell r="AR25">
            <v>1.5138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D26">
            <v>113.72066</v>
          </cell>
          <cell r="E26">
            <v>98.924530000000004</v>
          </cell>
          <cell r="F26">
            <v>121.12826</v>
          </cell>
          <cell r="G26">
            <v>119.73053</v>
          </cell>
          <cell r="H26">
            <v>125.58099999999999</v>
          </cell>
          <cell r="I26">
            <v>156.97499999999999</v>
          </cell>
          <cell r="J26">
            <v>125.58099999999999</v>
          </cell>
          <cell r="K26">
            <v>156.97499999999999</v>
          </cell>
          <cell r="L26">
            <v>125.58099999999999</v>
          </cell>
          <cell r="M26">
            <v>125.58099999999999</v>
          </cell>
          <cell r="N26">
            <v>156.97499999999999</v>
          </cell>
          <cell r="O26">
            <v>125.58099999999999</v>
          </cell>
          <cell r="Y26">
            <v>1586.5219999999999</v>
          </cell>
          <cell r="Z26">
            <v>1586.5219999999999</v>
          </cell>
          <cell r="AA26">
            <v>1586.5219999999999</v>
          </cell>
          <cell r="AB26">
            <v>1586.5219999999999</v>
          </cell>
          <cell r="AG26">
            <v>0.65429999999999999</v>
          </cell>
          <cell r="AH26">
            <v>0.59160000000000001</v>
          </cell>
          <cell r="AI26">
            <v>0.46560000000000001</v>
          </cell>
          <cell r="AJ26">
            <v>0.64129999999999998</v>
          </cell>
          <cell r="AK26">
            <v>0.53249999999999997</v>
          </cell>
          <cell r="AL26">
            <v>0.53259999999999996</v>
          </cell>
          <cell r="AM26">
            <v>0.53249999999999997</v>
          </cell>
          <cell r="AN26">
            <v>0.53259999999999996</v>
          </cell>
          <cell r="AO26">
            <v>0.53249999999999997</v>
          </cell>
          <cell r="AP26">
            <v>0.53249999999999997</v>
          </cell>
          <cell r="AQ26">
            <v>0.53259999999999996</v>
          </cell>
          <cell r="AR26">
            <v>0.53249999999999997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</row>
        <row r="27">
          <cell r="D27">
            <v>38.274879999999996</v>
          </cell>
          <cell r="E27">
            <v>36.995069999999998</v>
          </cell>
          <cell r="F27">
            <v>48.067599999999999</v>
          </cell>
          <cell r="G27">
            <v>39.006420000000006</v>
          </cell>
          <cell r="H27">
            <v>41.006</v>
          </cell>
          <cell r="I27">
            <v>50.756999999999998</v>
          </cell>
          <cell r="J27">
            <v>41.006</v>
          </cell>
          <cell r="K27">
            <v>50.756999999999998</v>
          </cell>
          <cell r="L27">
            <v>41.006</v>
          </cell>
          <cell r="M27">
            <v>41.006</v>
          </cell>
          <cell r="N27">
            <v>50.756999999999998</v>
          </cell>
          <cell r="O27">
            <v>41.006</v>
          </cell>
          <cell r="Y27">
            <v>154.125</v>
          </cell>
          <cell r="Z27">
            <v>154.125</v>
          </cell>
          <cell r="AA27">
            <v>154.125</v>
          </cell>
          <cell r="AB27">
            <v>154.125</v>
          </cell>
          <cell r="AG27">
            <v>0.22020000000000001</v>
          </cell>
          <cell r="AH27">
            <v>0.22130000000000002</v>
          </cell>
          <cell r="AI27">
            <v>0.18479999999999999</v>
          </cell>
          <cell r="AJ27">
            <v>0.2089</v>
          </cell>
          <cell r="AK27">
            <v>0.1739</v>
          </cell>
          <cell r="AL27">
            <v>0.17219999999999999</v>
          </cell>
          <cell r="AM27">
            <v>0.1739</v>
          </cell>
          <cell r="AN27">
            <v>0.17219999999999999</v>
          </cell>
          <cell r="AO27">
            <v>0.1739</v>
          </cell>
          <cell r="AP27">
            <v>0.1739</v>
          </cell>
          <cell r="AQ27">
            <v>0.17219999999999999</v>
          </cell>
          <cell r="AR27">
            <v>0.1739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</row>
        <row r="28">
          <cell r="D28">
            <v>19.147260000000003</v>
          </cell>
          <cell r="E28">
            <v>23.351760000000002</v>
          </cell>
          <cell r="F28">
            <v>7.7672100000000004</v>
          </cell>
          <cell r="G28">
            <v>55.784459999999989</v>
          </cell>
          <cell r="H28">
            <v>108.92100000000001</v>
          </cell>
          <cell r="I28">
            <v>136.15100000000001</v>
          </cell>
          <cell r="J28">
            <v>108.92100000000001</v>
          </cell>
          <cell r="K28">
            <v>136.15100000000001</v>
          </cell>
          <cell r="L28">
            <v>108.92100000000001</v>
          </cell>
          <cell r="M28">
            <v>108.92100000000001</v>
          </cell>
          <cell r="N28">
            <v>136.15100000000001</v>
          </cell>
          <cell r="O28">
            <v>108.92100000000001</v>
          </cell>
          <cell r="Y28">
            <v>704.36400000000003</v>
          </cell>
          <cell r="Z28">
            <v>704.36400000000003</v>
          </cell>
          <cell r="AA28">
            <v>704.36400000000003</v>
          </cell>
          <cell r="AB28">
            <v>704.36400000000003</v>
          </cell>
          <cell r="AG28">
            <v>0.11019999999999999</v>
          </cell>
          <cell r="AH28">
            <v>0.13969999999999999</v>
          </cell>
          <cell r="AI28">
            <v>2.9899999999999999E-2</v>
          </cell>
          <cell r="AJ28">
            <v>0.29880000000000001</v>
          </cell>
          <cell r="AK28">
            <v>0.46189999999999998</v>
          </cell>
          <cell r="AL28">
            <v>0.46189999999999998</v>
          </cell>
          <cell r="AM28">
            <v>0.46189999999999998</v>
          </cell>
          <cell r="AN28">
            <v>0.46189999999999998</v>
          </cell>
          <cell r="AO28">
            <v>0.46189999999999998</v>
          </cell>
          <cell r="AP28">
            <v>0.46189999999999998</v>
          </cell>
          <cell r="AQ28">
            <v>0.46189999999999998</v>
          </cell>
          <cell r="AR28">
            <v>0.46189999999999998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</row>
        <row r="29">
          <cell r="D29">
            <v>4.67584</v>
          </cell>
          <cell r="E29">
            <v>4.5713300000000006</v>
          </cell>
          <cell r="F29">
            <v>6.0856000000000003</v>
          </cell>
          <cell r="G29">
            <v>4.3036699999999994</v>
          </cell>
          <cell r="H29">
            <v>4.4059999999999997</v>
          </cell>
          <cell r="I29">
            <v>5.4180000000000001</v>
          </cell>
          <cell r="J29">
            <v>4.4059999999999997</v>
          </cell>
          <cell r="K29">
            <v>5.4180000000000001</v>
          </cell>
          <cell r="L29">
            <v>4.4059999999999997</v>
          </cell>
          <cell r="M29">
            <v>4.4059999999999997</v>
          </cell>
          <cell r="N29">
            <v>5.4180000000000001</v>
          </cell>
          <cell r="O29">
            <v>4.4059999999999997</v>
          </cell>
          <cell r="Y29">
            <v>56.803000000000004</v>
          </cell>
          <cell r="Z29">
            <v>56.803000000000004</v>
          </cell>
          <cell r="AA29">
            <v>56.803000000000004</v>
          </cell>
          <cell r="AB29">
            <v>56.803000000000004</v>
          </cell>
          <cell r="AG29">
            <v>2.6899999999999997E-2</v>
          </cell>
          <cell r="AH29">
            <v>2.7300000000000001E-2</v>
          </cell>
          <cell r="AI29">
            <v>2.3400000000000001E-2</v>
          </cell>
          <cell r="AJ29">
            <v>2.3099999999999999E-2</v>
          </cell>
          <cell r="AK29">
            <v>1.8699999999999998E-2</v>
          </cell>
          <cell r="AL29">
            <v>1.84E-2</v>
          </cell>
          <cell r="AM29">
            <v>1.8699999999999998E-2</v>
          </cell>
          <cell r="AN29">
            <v>1.84E-2</v>
          </cell>
          <cell r="AO29">
            <v>1.8699999999999998E-2</v>
          </cell>
          <cell r="AP29">
            <v>1.8699999999999998E-2</v>
          </cell>
          <cell r="AQ29">
            <v>1.84E-2</v>
          </cell>
          <cell r="AR29">
            <v>1.8699999999999998E-2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</row>
        <row r="30">
          <cell r="D30">
            <v>1572.3977300000001</v>
          </cell>
          <cell r="E30">
            <v>1674.8637099999999</v>
          </cell>
          <cell r="F30">
            <v>1953.5136299999999</v>
          </cell>
          <cell r="G30">
            <v>1598.5285699999999</v>
          </cell>
          <cell r="H30">
            <v>1622.2911999999999</v>
          </cell>
          <cell r="I30">
            <v>2026.6337199999998</v>
          </cell>
          <cell r="J30">
            <v>1622.2911999999999</v>
          </cell>
          <cell r="K30">
            <v>2026.6337199999998</v>
          </cell>
          <cell r="L30">
            <v>1622.2911999999999</v>
          </cell>
          <cell r="M30">
            <v>1622.2911999999999</v>
          </cell>
          <cell r="N30">
            <v>2026.6337199999998</v>
          </cell>
          <cell r="O30">
            <v>1622.2911999999999</v>
          </cell>
          <cell r="Y30">
            <v>13448.776</v>
          </cell>
          <cell r="Z30">
            <v>13448.776</v>
          </cell>
          <cell r="AA30">
            <v>13448.776</v>
          </cell>
          <cell r="AB30">
            <v>13448.776</v>
          </cell>
          <cell r="AG30">
            <v>9.0465</v>
          </cell>
          <cell r="AH30">
            <v>10.016599999999999</v>
          </cell>
          <cell r="AI30">
            <v>7.5093999999999994</v>
          </cell>
          <cell r="AJ30">
            <v>8.5624999999999982</v>
          </cell>
          <cell r="AK30">
            <v>6.8794999999999993</v>
          </cell>
          <cell r="AL30">
            <v>6.8755999999999986</v>
          </cell>
          <cell r="AM30">
            <v>6.8794999999999993</v>
          </cell>
          <cell r="AN30">
            <v>6.8755999999999986</v>
          </cell>
          <cell r="AO30">
            <v>6.8794999999999993</v>
          </cell>
          <cell r="AP30">
            <v>6.8794999999999993</v>
          </cell>
          <cell r="AQ30">
            <v>6.8755999999999986</v>
          </cell>
          <cell r="AR30">
            <v>6.8794999999999993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</row>
        <row r="32">
          <cell r="D32">
            <v>8081.2623700000004</v>
          </cell>
          <cell r="E32">
            <v>8079.3918300000005</v>
          </cell>
          <cell r="F32">
            <v>12015.427070000002</v>
          </cell>
          <cell r="G32">
            <v>8780.5101100000011</v>
          </cell>
          <cell r="H32">
            <v>10295.9712</v>
          </cell>
          <cell r="I32">
            <v>12833.73372</v>
          </cell>
          <cell r="J32">
            <v>10454.9712</v>
          </cell>
          <cell r="K32">
            <v>13099.73372</v>
          </cell>
          <cell r="L32">
            <v>10479.9912</v>
          </cell>
          <cell r="M32">
            <v>9919.9712</v>
          </cell>
          <cell r="N32">
            <v>12418.72372</v>
          </cell>
          <cell r="O32">
            <v>9927.9611999999997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G32">
            <v>46.493000000000002</v>
          </cell>
          <cell r="AH32">
            <v>48.319099999999999</v>
          </cell>
          <cell r="AI32">
            <v>46.1875</v>
          </cell>
          <cell r="AJ32">
            <v>47.031999999999996</v>
          </cell>
          <cell r="AK32">
            <v>43.661800000000007</v>
          </cell>
          <cell r="AL32">
            <v>43.5398</v>
          </cell>
          <cell r="AM32">
            <v>44.336100000000002</v>
          </cell>
          <cell r="AN32">
            <v>44.442299999999996</v>
          </cell>
          <cell r="AO32">
            <v>44.4422</v>
          </cell>
          <cell r="AP32">
            <v>42.067300000000003</v>
          </cell>
          <cell r="AQ32">
            <v>42.131900000000002</v>
          </cell>
          <cell r="AR32">
            <v>42.101300000000002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4">
          <cell r="D34">
            <v>138.75766999999999</v>
          </cell>
          <cell r="E34">
            <v>158.49394999999998</v>
          </cell>
          <cell r="F34">
            <v>193.43463</v>
          </cell>
          <cell r="G34">
            <v>152.14758</v>
          </cell>
          <cell r="H34">
            <v>133</v>
          </cell>
          <cell r="I34">
            <v>183.15</v>
          </cell>
          <cell r="J34">
            <v>136</v>
          </cell>
          <cell r="K34">
            <v>187.15</v>
          </cell>
          <cell r="L34">
            <v>136</v>
          </cell>
          <cell r="M34">
            <v>143</v>
          </cell>
          <cell r="N34">
            <v>196.15</v>
          </cell>
          <cell r="O34">
            <v>143</v>
          </cell>
          <cell r="Y34">
            <v>860.928</v>
          </cell>
          <cell r="Z34">
            <v>860.928</v>
          </cell>
          <cell r="AA34">
            <v>860.928</v>
          </cell>
          <cell r="AB34">
            <v>860.928</v>
          </cell>
          <cell r="AG34">
            <v>0.79830000000000001</v>
          </cell>
          <cell r="AH34">
            <v>0.94789999999999996</v>
          </cell>
          <cell r="AI34">
            <v>0.74360000000000004</v>
          </cell>
          <cell r="AJ34">
            <v>0.81499999999999995</v>
          </cell>
          <cell r="AK34">
            <v>0.56400000000000006</v>
          </cell>
          <cell r="AL34">
            <v>0.62139999999999995</v>
          </cell>
          <cell r="AM34">
            <v>0.57669999999999999</v>
          </cell>
          <cell r="AN34">
            <v>0.63489999999999991</v>
          </cell>
          <cell r="AO34">
            <v>0.57669999999999999</v>
          </cell>
          <cell r="AP34">
            <v>0.60640000000000005</v>
          </cell>
          <cell r="AQ34">
            <v>0.66549999999999998</v>
          </cell>
          <cell r="AR34">
            <v>0.60640000000000005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D36">
            <v>138.75766999999999</v>
          </cell>
          <cell r="E36">
            <v>158.49394999999998</v>
          </cell>
          <cell r="F36">
            <v>193.43463</v>
          </cell>
          <cell r="G36">
            <v>152.14758</v>
          </cell>
          <cell r="H36">
            <v>133</v>
          </cell>
          <cell r="I36">
            <v>183.15</v>
          </cell>
          <cell r="J36">
            <v>136</v>
          </cell>
          <cell r="K36">
            <v>187.15</v>
          </cell>
          <cell r="L36">
            <v>136</v>
          </cell>
          <cell r="M36">
            <v>143</v>
          </cell>
          <cell r="N36">
            <v>196.15</v>
          </cell>
          <cell r="O36">
            <v>143</v>
          </cell>
          <cell r="Y36">
            <v>860.928</v>
          </cell>
          <cell r="Z36">
            <v>860.928</v>
          </cell>
          <cell r="AA36">
            <v>860.928</v>
          </cell>
          <cell r="AB36">
            <v>860.928</v>
          </cell>
          <cell r="AG36">
            <v>0.79830000000000001</v>
          </cell>
          <cell r="AH36">
            <v>0.94789999999999996</v>
          </cell>
          <cell r="AI36">
            <v>0.74360000000000004</v>
          </cell>
          <cell r="AJ36">
            <v>0.81499999999999995</v>
          </cell>
          <cell r="AK36">
            <v>0.56400000000000006</v>
          </cell>
          <cell r="AL36">
            <v>0.62139999999999995</v>
          </cell>
          <cell r="AM36">
            <v>0.57669999999999999</v>
          </cell>
          <cell r="AN36">
            <v>0.63489999999999991</v>
          </cell>
          <cell r="AO36">
            <v>0.57669999999999999</v>
          </cell>
          <cell r="AP36">
            <v>0.60640000000000005</v>
          </cell>
          <cell r="AQ36">
            <v>0.66549999999999998</v>
          </cell>
          <cell r="AR36">
            <v>0.60640000000000005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</row>
        <row r="38">
          <cell r="D38">
            <v>772.11545999999998</v>
          </cell>
          <cell r="E38">
            <v>-536.59057000000007</v>
          </cell>
          <cell r="F38">
            <v>-111.50792</v>
          </cell>
          <cell r="G38">
            <v>65.741189999999989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G38">
            <v>4.4420999999999999</v>
          </cell>
          <cell r="AH38">
            <v>-3.2091000000000003</v>
          </cell>
          <cell r="AI38">
            <v>-0.42859999999999998</v>
          </cell>
          <cell r="AJ38">
            <v>0.35209999999999997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D39">
            <v>818.49855000000014</v>
          </cell>
          <cell r="E39">
            <v>1617.7844300000002</v>
          </cell>
          <cell r="F39">
            <v>-1611.4955399999999</v>
          </cell>
          <cell r="G39">
            <v>-1855.8872700000002</v>
          </cell>
          <cell r="H39">
            <v>21</v>
          </cell>
          <cell r="I39">
            <v>36</v>
          </cell>
          <cell r="J39">
            <v>20</v>
          </cell>
          <cell r="K39">
            <v>26</v>
          </cell>
          <cell r="L39">
            <v>21</v>
          </cell>
          <cell r="M39">
            <v>21</v>
          </cell>
          <cell r="N39">
            <v>26</v>
          </cell>
          <cell r="O39">
            <v>19.5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G39">
            <v>4.7088999999999999</v>
          </cell>
          <cell r="AH39">
            <v>9.6752000000000002</v>
          </cell>
          <cell r="AI39">
            <v>-6.1946000000000003</v>
          </cell>
          <cell r="AJ39">
            <v>-9.9408999999999992</v>
          </cell>
          <cell r="AK39">
            <v>8.9099999999999999E-2</v>
          </cell>
          <cell r="AL39">
            <v>0.12210000000000001</v>
          </cell>
          <cell r="AM39">
            <v>8.48E-2</v>
          </cell>
          <cell r="AN39">
            <v>8.8200000000000001E-2</v>
          </cell>
          <cell r="AO39">
            <v>8.9099999999999999E-2</v>
          </cell>
          <cell r="AP39">
            <v>8.9099999999999999E-2</v>
          </cell>
          <cell r="AQ39">
            <v>8.8200000000000001E-2</v>
          </cell>
          <cell r="AR39">
            <v>8.270000000000001E-2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</row>
        <row r="40">
          <cell r="D40">
            <v>133.38853</v>
          </cell>
          <cell r="E40">
            <v>0</v>
          </cell>
          <cell r="F40">
            <v>0</v>
          </cell>
          <cell r="G40">
            <v>-128.37800000000001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G40">
            <v>0.76740000000000008</v>
          </cell>
          <cell r="AH40">
            <v>0</v>
          </cell>
          <cell r="AI40">
            <v>0</v>
          </cell>
          <cell r="AJ40">
            <v>-0.68759999999999999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</row>
        <row r="41">
          <cell r="D41">
            <v>0</v>
          </cell>
          <cell r="E41">
            <v>92.500879999999995</v>
          </cell>
          <cell r="F41">
            <v>-7.1054273576010019E-15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Y41" t="e">
            <v>#REF!</v>
          </cell>
          <cell r="Z41" t="e">
            <v>#REF!</v>
          </cell>
          <cell r="AA41" t="e">
            <v>#REF!</v>
          </cell>
          <cell r="AB41" t="e">
            <v>#REF!</v>
          </cell>
          <cell r="AG41">
            <v>0</v>
          </cell>
          <cell r="AH41">
            <v>0.55319999999999991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Y42" t="e">
            <v>#REF!</v>
          </cell>
          <cell r="Z42" t="e">
            <v>#REF!</v>
          </cell>
          <cell r="AA42" t="e">
            <v>#REF!</v>
          </cell>
          <cell r="AB42" t="e">
            <v>#REF!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</row>
        <row r="44">
          <cell r="D44">
            <v>172.0222</v>
          </cell>
          <cell r="E44">
            <v>0</v>
          </cell>
          <cell r="F44">
            <v>288.49853000000002</v>
          </cell>
          <cell r="G44">
            <v>339.34888000000001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</row>
        <row r="46">
          <cell r="D46">
            <v>-386.50781000000001</v>
          </cell>
          <cell r="E46">
            <v>-32.765180000000001</v>
          </cell>
          <cell r="F46">
            <v>3.2658700000000001</v>
          </cell>
          <cell r="G46">
            <v>17.101700000000001</v>
          </cell>
          <cell r="H46">
            <v>-10</v>
          </cell>
          <cell r="I46">
            <v>-10</v>
          </cell>
          <cell r="J46">
            <v>-10</v>
          </cell>
          <cell r="K46">
            <v>-10</v>
          </cell>
          <cell r="L46">
            <v>-10</v>
          </cell>
          <cell r="M46">
            <v>-10</v>
          </cell>
          <cell r="N46">
            <v>-10</v>
          </cell>
          <cell r="O46">
            <v>-10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G46">
            <v>-2.2235999999999998</v>
          </cell>
          <cell r="AH46">
            <v>-0.19600000000000001</v>
          </cell>
          <cell r="AI46">
            <v>1.26E-2</v>
          </cell>
          <cell r="AJ46">
            <v>9.1600000000000001E-2</v>
          </cell>
          <cell r="AK46">
            <v>-4.24E-2</v>
          </cell>
          <cell r="AL46">
            <v>-3.39E-2</v>
          </cell>
          <cell r="AM46">
            <v>-4.24E-2</v>
          </cell>
          <cell r="AN46">
            <v>-3.39E-2</v>
          </cell>
          <cell r="AO46">
            <v>-4.24E-2</v>
          </cell>
          <cell r="AP46">
            <v>-4.24E-2</v>
          </cell>
          <cell r="AQ46">
            <v>-3.39E-2</v>
          </cell>
          <cell r="AR46">
            <v>-4.24E-2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</row>
        <row r="47">
          <cell r="D47">
            <v>1509.5169300000002</v>
          </cell>
          <cell r="E47">
            <v>1140.92956</v>
          </cell>
          <cell r="F47">
            <v>-1431.2390599999999</v>
          </cell>
          <cell r="G47">
            <v>-1562.0735000000002</v>
          </cell>
          <cell r="H47">
            <v>11</v>
          </cell>
          <cell r="I47">
            <v>26</v>
          </cell>
          <cell r="J47">
            <v>10</v>
          </cell>
          <cell r="K47">
            <v>16</v>
          </cell>
          <cell r="L47">
            <v>11</v>
          </cell>
          <cell r="M47">
            <v>11</v>
          </cell>
          <cell r="N47">
            <v>16</v>
          </cell>
          <cell r="O47">
            <v>9.5</v>
          </cell>
          <cell r="Y47" t="e">
            <v>#REF!</v>
          </cell>
          <cell r="Z47" t="e">
            <v>#REF!</v>
          </cell>
          <cell r="AA47" t="e">
            <v>#REF!</v>
          </cell>
          <cell r="AB47" t="e">
            <v>#REF!</v>
          </cell>
          <cell r="AG47">
            <v>8.6844999999999999</v>
          </cell>
          <cell r="AH47">
            <v>6.8234000000000004</v>
          </cell>
          <cell r="AI47">
            <v>-5.5017000000000005</v>
          </cell>
          <cell r="AJ47">
            <v>-8.3670999999999989</v>
          </cell>
          <cell r="AK47">
            <v>4.6600000000000003E-2</v>
          </cell>
          <cell r="AL47">
            <v>8.8200000000000001E-2</v>
          </cell>
          <cell r="AM47">
            <v>4.24E-2</v>
          </cell>
          <cell r="AN47">
            <v>5.4299999999999994E-2</v>
          </cell>
          <cell r="AO47">
            <v>4.6600000000000003E-2</v>
          </cell>
          <cell r="AP47">
            <v>4.6600000000000003E-2</v>
          </cell>
          <cell r="AQ47">
            <v>5.4299999999999994E-2</v>
          </cell>
          <cell r="AR47">
            <v>4.0299999999999996E-2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9">
          <cell r="D49">
            <v>9729.536970000001</v>
          </cell>
          <cell r="E49">
            <v>9378.815340000001</v>
          </cell>
          <cell r="F49">
            <v>10777.622640000001</v>
          </cell>
          <cell r="G49">
            <v>7370.5841900000014</v>
          </cell>
          <cell r="H49">
            <v>10439.9712</v>
          </cell>
          <cell r="I49">
            <v>13042.88372</v>
          </cell>
          <cell r="J49">
            <v>10600.9712</v>
          </cell>
          <cell r="K49">
            <v>13302.88372</v>
          </cell>
          <cell r="L49">
            <v>10626.9912</v>
          </cell>
          <cell r="M49">
            <v>10073.9712</v>
          </cell>
          <cell r="N49">
            <v>12630.87372</v>
          </cell>
          <cell r="O49">
            <v>10080.4612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G49">
            <v>55.9758</v>
          </cell>
          <cell r="AH49">
            <v>56.090399999999995</v>
          </cell>
          <cell r="AI49">
            <v>41.429400000000001</v>
          </cell>
          <cell r="AJ49">
            <v>39.479899999999994</v>
          </cell>
          <cell r="AK49">
            <v>44.272400000000005</v>
          </cell>
          <cell r="AL49">
            <v>44.249400000000001</v>
          </cell>
          <cell r="AM49">
            <v>44.955200000000005</v>
          </cell>
          <cell r="AN49">
            <v>45.131499999999996</v>
          </cell>
          <cell r="AO49">
            <v>45.0655</v>
          </cell>
          <cell r="AP49">
            <v>42.720300000000002</v>
          </cell>
          <cell r="AQ49">
            <v>42.851700000000001</v>
          </cell>
          <cell r="AR49">
            <v>42.748000000000005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2">
          <cell r="D52">
            <v>9729.5346100000006</v>
          </cell>
          <cell r="E52">
            <v>9378.8714400000008</v>
          </cell>
          <cell r="F52">
            <v>10777.62264</v>
          </cell>
          <cell r="G52">
            <v>7340.18516</v>
          </cell>
          <cell r="H52">
            <v>8330.2859900000003</v>
          </cell>
          <cell r="I52">
            <v>10453.664049999999</v>
          </cell>
          <cell r="J52">
            <v>8375.7021400000012</v>
          </cell>
          <cell r="K52">
            <v>8155.7529299999997</v>
          </cell>
          <cell r="L52">
            <v>9088.7153699999999</v>
          </cell>
          <cell r="M52">
            <v>6158.211769999999</v>
          </cell>
          <cell r="N52">
            <v>8538.2935699999998</v>
          </cell>
          <cell r="O52">
            <v>6387.0014700000002</v>
          </cell>
        </row>
        <row r="53">
          <cell r="D53">
            <v>-2.3600000004080357E-3</v>
          </cell>
          <cell r="E53">
            <v>5.6099999999787542E-2</v>
          </cell>
          <cell r="F53">
            <v>0</v>
          </cell>
          <cell r="G53">
            <v>-30.399030000001403</v>
          </cell>
          <cell r="H53">
            <v>-2109.6852099999996</v>
          </cell>
          <cell r="I53">
            <v>-2589.2196700000004</v>
          </cell>
          <cell r="J53">
            <v>-2225.2690599999987</v>
          </cell>
          <cell r="K53">
            <v>-5147.1307900000002</v>
          </cell>
          <cell r="L53">
            <v>-1538.2758300000005</v>
          </cell>
          <cell r="M53">
            <v>-3915.759430000001</v>
          </cell>
          <cell r="N53">
            <v>-4092.5801499999998</v>
          </cell>
          <cell r="O53">
            <v>-3693.4597299999996</v>
          </cell>
        </row>
      </sheetData>
      <sheetData sheetId="9" refreshError="1">
        <row r="5">
          <cell r="D5">
            <v>28</v>
          </cell>
          <cell r="E5">
            <v>28</v>
          </cell>
          <cell r="F5">
            <v>35</v>
          </cell>
          <cell r="G5">
            <v>28</v>
          </cell>
          <cell r="H5">
            <v>28</v>
          </cell>
          <cell r="I5">
            <v>35</v>
          </cell>
          <cell r="J5">
            <v>28</v>
          </cell>
          <cell r="K5">
            <v>35</v>
          </cell>
          <cell r="L5">
            <v>28</v>
          </cell>
          <cell r="M5">
            <v>28</v>
          </cell>
          <cell r="N5">
            <v>35</v>
          </cell>
          <cell r="O5">
            <v>28</v>
          </cell>
          <cell r="AG5">
            <v>28</v>
          </cell>
          <cell r="AH5">
            <v>28</v>
          </cell>
          <cell r="AI5">
            <v>35</v>
          </cell>
          <cell r="AJ5">
            <v>28</v>
          </cell>
          <cell r="AK5">
            <v>28</v>
          </cell>
          <cell r="AL5">
            <v>35</v>
          </cell>
          <cell r="AM5">
            <v>28</v>
          </cell>
          <cell r="AN5">
            <v>35</v>
          </cell>
          <cell r="AO5">
            <v>28</v>
          </cell>
          <cell r="AP5">
            <v>28</v>
          </cell>
          <cell r="AQ5">
            <v>35</v>
          </cell>
          <cell r="AR5">
            <v>28</v>
          </cell>
        </row>
        <row r="6">
          <cell r="D6" t="str">
            <v>Jan</v>
          </cell>
          <cell r="E6" t="str">
            <v>Feb</v>
          </cell>
          <cell r="F6" t="str">
            <v>March</v>
          </cell>
          <cell r="G6" t="str">
            <v>April</v>
          </cell>
          <cell r="H6" t="str">
            <v>May</v>
          </cell>
          <cell r="I6" t="str">
            <v>June</v>
          </cell>
          <cell r="J6" t="str">
            <v>July</v>
          </cell>
          <cell r="K6" t="str">
            <v>Aug</v>
          </cell>
          <cell r="L6" t="str">
            <v>Sept</v>
          </cell>
          <cell r="M6" t="str">
            <v>Oct</v>
          </cell>
          <cell r="N6" t="str">
            <v>Nov</v>
          </cell>
          <cell r="O6" t="str">
            <v>Dec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G6" t="str">
            <v>Jan</v>
          </cell>
          <cell r="AH6" t="str">
            <v>Feb</v>
          </cell>
          <cell r="AI6" t="str">
            <v>March</v>
          </cell>
          <cell r="AJ6" t="str">
            <v>April</v>
          </cell>
          <cell r="AK6" t="str">
            <v>May</v>
          </cell>
          <cell r="AL6" t="str">
            <v>June</v>
          </cell>
          <cell r="AM6" t="str">
            <v>July</v>
          </cell>
          <cell r="AN6" t="str">
            <v>Aug</v>
          </cell>
          <cell r="AO6" t="str">
            <v>Sept</v>
          </cell>
          <cell r="AP6" t="str">
            <v>Oct</v>
          </cell>
          <cell r="AQ6" t="str">
            <v>Nov</v>
          </cell>
          <cell r="AR6" t="str">
            <v>Dec</v>
          </cell>
          <cell r="BB6">
            <v>2001</v>
          </cell>
          <cell r="BC6">
            <v>2002</v>
          </cell>
          <cell r="BD6">
            <v>2003</v>
          </cell>
          <cell r="BE6">
            <v>2004</v>
          </cell>
        </row>
        <row r="7">
          <cell r="D7" t="str">
            <v>Act</v>
          </cell>
          <cell r="E7" t="str">
            <v>Act</v>
          </cell>
          <cell r="F7" t="str">
            <v>Act</v>
          </cell>
          <cell r="G7" t="str">
            <v>Act</v>
          </cell>
          <cell r="H7" t="str">
            <v>Fcst</v>
          </cell>
          <cell r="I7" t="str">
            <v>Fcst</v>
          </cell>
          <cell r="J7" t="str">
            <v>Fcst</v>
          </cell>
          <cell r="K7" t="str">
            <v>Fcst</v>
          </cell>
          <cell r="L7" t="str">
            <v>Fcst</v>
          </cell>
          <cell r="M7" t="str">
            <v>Fcst</v>
          </cell>
          <cell r="N7" t="str">
            <v>Fcst</v>
          </cell>
          <cell r="O7" t="str">
            <v>Fcst</v>
          </cell>
          <cell r="Y7" t="str">
            <v>Bud</v>
          </cell>
          <cell r="Z7" t="str">
            <v>Bud</v>
          </cell>
          <cell r="AA7" t="str">
            <v>Bud</v>
          </cell>
          <cell r="AB7" t="str">
            <v>Bud</v>
          </cell>
          <cell r="AG7" t="str">
            <v>Act</v>
          </cell>
          <cell r="AH7" t="str">
            <v>Act</v>
          </cell>
          <cell r="AI7" t="str">
            <v>Act</v>
          </cell>
          <cell r="AJ7" t="str">
            <v>Act</v>
          </cell>
          <cell r="AK7" t="str">
            <v>Fcst</v>
          </cell>
          <cell r="AL7" t="str">
            <v>Fcst</v>
          </cell>
          <cell r="AM7" t="str">
            <v>Fcst</v>
          </cell>
          <cell r="AN7" t="str">
            <v>Fcst</v>
          </cell>
          <cell r="AO7" t="str">
            <v>Fcst</v>
          </cell>
          <cell r="AP7" t="str">
            <v>Fcst</v>
          </cell>
          <cell r="AQ7" t="str">
            <v>Fcst</v>
          </cell>
          <cell r="AR7" t="str">
            <v>Fcst</v>
          </cell>
          <cell r="BB7" t="str">
            <v>Bud</v>
          </cell>
          <cell r="BC7" t="str">
            <v>Bud</v>
          </cell>
          <cell r="BD7" t="str">
            <v>Bud</v>
          </cell>
          <cell r="BE7" t="str">
            <v>Bud</v>
          </cell>
        </row>
        <row r="8">
          <cell r="D8">
            <v>7244.6890000000003</v>
          </cell>
          <cell r="E8">
            <v>8376.9210000000003</v>
          </cell>
          <cell r="F8">
            <v>11785.9</v>
          </cell>
          <cell r="G8">
            <v>6281.7860000000001</v>
          </cell>
          <cell r="H8">
            <v>9615.3850000000002</v>
          </cell>
          <cell r="I8">
            <v>12019.231</v>
          </cell>
          <cell r="J8">
            <v>9615.3850000000002</v>
          </cell>
          <cell r="K8">
            <v>12019.231</v>
          </cell>
          <cell r="L8">
            <v>9615.3850000000002</v>
          </cell>
          <cell r="M8">
            <v>9615.3850000000002</v>
          </cell>
          <cell r="N8">
            <v>12019.231</v>
          </cell>
          <cell r="O8">
            <v>9615.3850000000002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G8">
            <v>7244.6890000000003</v>
          </cell>
          <cell r="AH8">
            <v>8376.9210000000003</v>
          </cell>
          <cell r="AI8">
            <v>11785.9</v>
          </cell>
          <cell r="AJ8">
            <v>6281.7860000000001</v>
          </cell>
          <cell r="AK8">
            <v>9615.3850000000002</v>
          </cell>
          <cell r="AL8">
            <v>12019.231</v>
          </cell>
          <cell r="AM8">
            <v>9615.3850000000002</v>
          </cell>
          <cell r="AN8">
            <v>12019.231</v>
          </cell>
          <cell r="AO8">
            <v>9615.3850000000002</v>
          </cell>
          <cell r="AP8">
            <v>9615.3850000000002</v>
          </cell>
          <cell r="AQ8">
            <v>12019.231</v>
          </cell>
          <cell r="AR8">
            <v>9615.3850000000002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</row>
        <row r="9">
          <cell r="D9">
            <v>164.4</v>
          </cell>
          <cell r="E9">
            <v>217.709</v>
          </cell>
          <cell r="F9">
            <v>239.5</v>
          </cell>
          <cell r="G9">
            <v>172.5</v>
          </cell>
          <cell r="H9">
            <v>192.30799999999999</v>
          </cell>
          <cell r="I9">
            <v>240.38499999999999</v>
          </cell>
          <cell r="J9">
            <v>192.30799999999999</v>
          </cell>
          <cell r="K9">
            <v>240.38499999999999</v>
          </cell>
          <cell r="L9">
            <v>192.30799999999999</v>
          </cell>
          <cell r="M9">
            <v>192.30799999999999</v>
          </cell>
          <cell r="N9">
            <v>240.38499999999999</v>
          </cell>
          <cell r="O9">
            <v>192.30799999999999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G9">
            <v>164.4</v>
          </cell>
          <cell r="AH9">
            <v>217.709</v>
          </cell>
          <cell r="AI9">
            <v>239.5</v>
          </cell>
          <cell r="AJ9">
            <v>172.5</v>
          </cell>
          <cell r="AK9">
            <v>192.30799999999999</v>
          </cell>
          <cell r="AL9">
            <v>240.38499999999999</v>
          </cell>
          <cell r="AM9">
            <v>192.30799999999999</v>
          </cell>
          <cell r="AN9">
            <v>240.38499999999999</v>
          </cell>
          <cell r="AO9">
            <v>192.30799999999999</v>
          </cell>
          <cell r="AP9">
            <v>192.30799999999999</v>
          </cell>
          <cell r="AQ9">
            <v>240.38499999999999</v>
          </cell>
          <cell r="AR9">
            <v>192.30799999999999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</row>
        <row r="10">
          <cell r="D10">
            <v>37.42</v>
          </cell>
          <cell r="E10">
            <v>43.433</v>
          </cell>
          <cell r="F10">
            <v>60.908999999999999</v>
          </cell>
          <cell r="G10">
            <v>36.674999999999997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G10">
            <v>37.42</v>
          </cell>
          <cell r="AH10">
            <v>43.433</v>
          </cell>
          <cell r="AI10">
            <v>60.908999999999999</v>
          </cell>
          <cell r="AJ10">
            <v>36.674999999999997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</row>
        <row r="11">
          <cell r="D11">
            <v>7446.509</v>
          </cell>
          <cell r="E11">
            <v>8638.0630000000019</v>
          </cell>
          <cell r="F11">
            <v>12086.308999999999</v>
          </cell>
          <cell r="G11">
            <v>6490.9610000000002</v>
          </cell>
          <cell r="H11">
            <v>9807.6929999999993</v>
          </cell>
          <cell r="I11">
            <v>12259.616</v>
          </cell>
          <cell r="J11">
            <v>9807.6929999999993</v>
          </cell>
          <cell r="K11">
            <v>12259.616</v>
          </cell>
          <cell r="L11">
            <v>9807.6929999999993</v>
          </cell>
          <cell r="M11">
            <v>9807.6929999999993</v>
          </cell>
          <cell r="N11">
            <v>12259.616</v>
          </cell>
          <cell r="O11">
            <v>9807.6929999999993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G11">
            <v>7446.509</v>
          </cell>
          <cell r="AH11">
            <v>8638.0630000000019</v>
          </cell>
          <cell r="AI11">
            <v>12086.308999999999</v>
          </cell>
          <cell r="AJ11">
            <v>6490.9610000000002</v>
          </cell>
          <cell r="AK11">
            <v>9807.6929999999993</v>
          </cell>
          <cell r="AL11">
            <v>12259.616</v>
          </cell>
          <cell r="AM11">
            <v>9807.6929999999993</v>
          </cell>
          <cell r="AN11">
            <v>12259.616</v>
          </cell>
          <cell r="AO11">
            <v>9807.6929999999993</v>
          </cell>
          <cell r="AP11">
            <v>9807.6929999999993</v>
          </cell>
          <cell r="AQ11">
            <v>12259.616</v>
          </cell>
          <cell r="AR11">
            <v>9807.6929999999993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-8.9999999999236024E-2</v>
          </cell>
          <cell r="H12">
            <v>1.0000000002037268E-3</v>
          </cell>
          <cell r="I12">
            <v>1.0000000002037268E-3</v>
          </cell>
          <cell r="J12">
            <v>1.0000000002037268E-3</v>
          </cell>
          <cell r="K12">
            <v>1.0000000002037268E-3</v>
          </cell>
          <cell r="L12">
            <v>1.0000000002037268E-3</v>
          </cell>
          <cell r="M12">
            <v>1.0000000002037268E-3</v>
          </cell>
          <cell r="N12">
            <v>1.0000000002037268E-3</v>
          </cell>
          <cell r="O12">
            <v>1.0000000002037268E-3</v>
          </cell>
        </row>
        <row r="13">
          <cell r="D13">
            <v>0.97289736707496088</v>
          </cell>
          <cell r="E13">
            <v>0.96976845387675437</v>
          </cell>
          <cell r="F13">
            <v>0.97514468643818397</v>
          </cell>
          <cell r="G13">
            <v>0.96777441737825876</v>
          </cell>
          <cell r="H13">
            <v>0.98039212687428134</v>
          </cell>
          <cell r="I13">
            <v>0.98039212647443441</v>
          </cell>
          <cell r="J13">
            <v>0.98039212687428134</v>
          </cell>
          <cell r="K13">
            <v>0.98039212647443441</v>
          </cell>
          <cell r="L13">
            <v>0.98039212687428134</v>
          </cell>
          <cell r="M13">
            <v>0.98039212687428134</v>
          </cell>
          <cell r="N13">
            <v>0.98039212647443441</v>
          </cell>
          <cell r="O13">
            <v>0.98039212687428134</v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</row>
        <row r="16">
          <cell r="D16">
            <v>2560.7717299999999</v>
          </cell>
          <cell r="E16">
            <v>2992.41201</v>
          </cell>
          <cell r="F16">
            <v>4442.6527400000004</v>
          </cell>
          <cell r="G16">
            <v>2395.4785000000002</v>
          </cell>
          <cell r="H16">
            <v>3407.41</v>
          </cell>
          <cell r="I16">
            <v>4258.9449999999997</v>
          </cell>
          <cell r="J16">
            <v>3539.49</v>
          </cell>
          <cell r="K16">
            <v>4424.0450000000001</v>
          </cell>
          <cell r="L16">
            <v>3539.49</v>
          </cell>
          <cell r="M16">
            <v>3164.84</v>
          </cell>
          <cell r="N16">
            <v>3956.05</v>
          </cell>
          <cell r="O16">
            <v>3164.84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G16">
            <v>34.3889</v>
          </cell>
          <cell r="AH16">
            <v>34.642200000000003</v>
          </cell>
          <cell r="AI16">
            <v>36.7577</v>
          </cell>
          <cell r="AJ16">
            <v>36.904800000000002</v>
          </cell>
          <cell r="AK16">
            <v>34.742200000000004</v>
          </cell>
          <cell r="AL16">
            <v>34.739599999999996</v>
          </cell>
          <cell r="AM16">
            <v>36.088900000000002</v>
          </cell>
          <cell r="AN16">
            <v>36.086300000000001</v>
          </cell>
          <cell r="AO16">
            <v>36.088900000000002</v>
          </cell>
          <cell r="AP16">
            <v>32.268999999999998</v>
          </cell>
          <cell r="AQ16">
            <v>32.268999999999998</v>
          </cell>
          <cell r="AR16">
            <v>32.268999999999998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</row>
        <row r="17">
          <cell r="D17">
            <v>388.26749000000001</v>
          </cell>
          <cell r="E17">
            <v>339.04786999999999</v>
          </cell>
          <cell r="F17">
            <v>266.30020999999999</v>
          </cell>
          <cell r="G17">
            <v>179.01300000000001</v>
          </cell>
          <cell r="H17">
            <v>217.04</v>
          </cell>
          <cell r="I17">
            <v>261.68</v>
          </cell>
          <cell r="J17">
            <v>162.66</v>
          </cell>
          <cell r="K17">
            <v>261.84000000000003</v>
          </cell>
          <cell r="L17">
            <v>162.66</v>
          </cell>
          <cell r="M17">
            <v>155.51499999999999</v>
          </cell>
          <cell r="N17">
            <v>251.61500000000001</v>
          </cell>
          <cell r="O17">
            <v>158.69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G17">
            <v>5.2141000000000002</v>
          </cell>
          <cell r="AH17">
            <v>3.9249999999999998</v>
          </cell>
          <cell r="AI17">
            <v>2.2033</v>
          </cell>
          <cell r="AJ17">
            <v>2.7578999999999998</v>
          </cell>
          <cell r="AK17">
            <v>2.2130000000000001</v>
          </cell>
          <cell r="AL17">
            <v>2.1345000000000001</v>
          </cell>
          <cell r="AM17">
            <v>1.6584999999999999</v>
          </cell>
          <cell r="AN17">
            <v>2.1357999999999997</v>
          </cell>
          <cell r="AO17">
            <v>1.6584999999999999</v>
          </cell>
          <cell r="AP17">
            <v>1.5855999999999999</v>
          </cell>
          <cell r="AQ17">
            <v>2.0524</v>
          </cell>
          <cell r="AR17">
            <v>1.6179999999999999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D18">
            <v>0</v>
          </cell>
          <cell r="E18">
            <v>9.0443099999999994</v>
          </cell>
          <cell r="F18">
            <v>5.2077900000000001</v>
          </cell>
          <cell r="G18">
            <v>8.3456899999999994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G18">
            <v>0</v>
          </cell>
          <cell r="AH18">
            <v>0.1047</v>
          </cell>
          <cell r="AI18">
            <v>4.3099999999999999E-2</v>
          </cell>
          <cell r="AJ18">
            <v>0.12859999999999999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D19">
            <v>2949.0392200000001</v>
          </cell>
          <cell r="E19">
            <v>3340.5041900000001</v>
          </cell>
          <cell r="F19">
            <v>4714.1607400000012</v>
          </cell>
          <cell r="G19">
            <v>2582.8371900000002</v>
          </cell>
          <cell r="H19">
            <v>3624.45</v>
          </cell>
          <cell r="I19">
            <v>4520.625</v>
          </cell>
          <cell r="J19">
            <v>3702.1499999999996</v>
          </cell>
          <cell r="K19">
            <v>4685.8850000000002</v>
          </cell>
          <cell r="L19">
            <v>3702.1499999999996</v>
          </cell>
          <cell r="M19">
            <v>3320.355</v>
          </cell>
          <cell r="N19">
            <v>4207.665</v>
          </cell>
          <cell r="O19">
            <v>3323.53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G19">
            <v>39.603000000000002</v>
          </cell>
          <cell r="AH19">
            <v>38.671900000000001</v>
          </cell>
          <cell r="AI19">
            <v>39.004100000000001</v>
          </cell>
          <cell r="AJ19">
            <v>39.7913</v>
          </cell>
          <cell r="AK19">
            <v>36.955200000000005</v>
          </cell>
          <cell r="AL19">
            <v>36.874099999999999</v>
          </cell>
          <cell r="AM19">
            <v>37.747399999999999</v>
          </cell>
          <cell r="AN19">
            <v>38.222099999999998</v>
          </cell>
          <cell r="AO19">
            <v>37.747399999999999</v>
          </cell>
          <cell r="AP19">
            <v>33.854599999999998</v>
          </cell>
          <cell r="AQ19">
            <v>34.321399999999997</v>
          </cell>
          <cell r="AR19">
            <v>33.887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D20">
            <v>39.80299359340939</v>
          </cell>
          <cell r="E20">
            <v>38.867341467870048</v>
          </cell>
          <cell r="F20">
            <v>39.20169591032316</v>
          </cell>
          <cell r="G20">
            <v>40.017396037299868</v>
          </cell>
          <cell r="H20">
            <v>36.955173861987731</v>
          </cell>
          <cell r="I20">
            <v>36.874115796122815</v>
          </cell>
          <cell r="J20">
            <v>37.747409100182885</v>
          </cell>
          <cell r="K20">
            <v>38.222118865713249</v>
          </cell>
          <cell r="L20">
            <v>37.747409100182885</v>
          </cell>
          <cell r="M20">
            <v>33.854597610263696</v>
          </cell>
          <cell r="N20">
            <v>34.321344159556055</v>
          </cell>
          <cell r="O20">
            <v>33.886970156998188</v>
          </cell>
        </row>
        <row r="21">
          <cell r="D21">
            <v>39.602976643149162</v>
          </cell>
          <cell r="E21">
            <v>38.671912788781462</v>
          </cell>
          <cell r="F21">
            <v>39.004138815249561</v>
          </cell>
          <cell r="G21">
            <v>39.791291150878891</v>
          </cell>
          <cell r="H21">
            <v>36.955173861987731</v>
          </cell>
          <cell r="I21">
            <v>36.874115796122815</v>
          </cell>
          <cell r="J21">
            <v>37.747409100182885</v>
          </cell>
          <cell r="K21">
            <v>38.222118865713249</v>
          </cell>
          <cell r="L21">
            <v>37.747409100182885</v>
          </cell>
          <cell r="M21">
            <v>33.854597610263696</v>
          </cell>
          <cell r="N21">
            <v>34.321344159556055</v>
          </cell>
          <cell r="O21">
            <v>33.886970156998188</v>
          </cell>
        </row>
        <row r="23">
          <cell r="D23">
            <v>11.249470000000001</v>
          </cell>
          <cell r="E23">
            <v>-8.3971699999999991</v>
          </cell>
          <cell r="F23">
            <v>-6.6082299999999998</v>
          </cell>
          <cell r="G23">
            <v>-14.94455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Y23">
            <v>600</v>
          </cell>
          <cell r="Z23">
            <v>600</v>
          </cell>
          <cell r="AA23">
            <v>600</v>
          </cell>
          <cell r="AB23">
            <v>600</v>
          </cell>
          <cell r="AG23">
            <v>0.15109999999999998</v>
          </cell>
          <cell r="AH23">
            <v>-9.7199999999999995E-2</v>
          </cell>
          <cell r="AI23">
            <v>-5.4699999999999999E-2</v>
          </cell>
          <cell r="AJ23">
            <v>-0.23019999999999999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</row>
        <row r="25">
          <cell r="D25">
            <v>172.55439999999999</v>
          </cell>
          <cell r="E25">
            <v>173.68584000000001</v>
          </cell>
          <cell r="F25">
            <v>217.79203000000001</v>
          </cell>
          <cell r="G25">
            <v>173.99626000000001</v>
          </cell>
          <cell r="H25">
            <v>165.24199999999999</v>
          </cell>
          <cell r="I25">
            <v>206.553</v>
          </cell>
          <cell r="J25">
            <v>165.24199999999999</v>
          </cell>
          <cell r="K25">
            <v>206.553</v>
          </cell>
          <cell r="L25">
            <v>165.24199999999999</v>
          </cell>
          <cell r="M25">
            <v>165.24199999999999</v>
          </cell>
          <cell r="N25">
            <v>206.553</v>
          </cell>
          <cell r="O25">
            <v>165.24199999999999</v>
          </cell>
          <cell r="Y25">
            <v>2234.4369999999999</v>
          </cell>
          <cell r="Z25">
            <v>2234.4369999999999</v>
          </cell>
          <cell r="AA25">
            <v>2234.4369999999999</v>
          </cell>
          <cell r="AB25">
            <v>2234.4369999999999</v>
          </cell>
          <cell r="AG25">
            <v>2.3172999999999999</v>
          </cell>
          <cell r="AH25">
            <v>2.0106999999999999</v>
          </cell>
          <cell r="AI25">
            <v>1.802</v>
          </cell>
          <cell r="AJ25">
            <v>2.6806000000000001</v>
          </cell>
          <cell r="AK25">
            <v>1.6847999999999999</v>
          </cell>
          <cell r="AL25">
            <v>1.6847999999999999</v>
          </cell>
          <cell r="AM25">
            <v>1.6847999999999999</v>
          </cell>
          <cell r="AN25">
            <v>1.6847999999999999</v>
          </cell>
          <cell r="AO25">
            <v>1.6847999999999999</v>
          </cell>
          <cell r="AP25">
            <v>1.6847999999999999</v>
          </cell>
          <cell r="AQ25">
            <v>1.6847999999999999</v>
          </cell>
          <cell r="AR25">
            <v>1.6847999999999999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D26">
            <v>143.68951000000001</v>
          </cell>
          <cell r="E26">
            <v>217.85959</v>
          </cell>
          <cell r="F26">
            <v>279.67236000000003</v>
          </cell>
          <cell r="G26">
            <v>141.70414</v>
          </cell>
          <cell r="H26">
            <v>176.76</v>
          </cell>
          <cell r="I26">
            <v>220.95</v>
          </cell>
          <cell r="J26">
            <v>176.76</v>
          </cell>
          <cell r="K26">
            <v>220.95</v>
          </cell>
          <cell r="L26">
            <v>176.76</v>
          </cell>
          <cell r="M26">
            <v>176.76</v>
          </cell>
          <cell r="N26">
            <v>220.95</v>
          </cell>
          <cell r="O26">
            <v>176.76</v>
          </cell>
          <cell r="Y26">
            <v>1624.038</v>
          </cell>
          <cell r="Z26">
            <v>1624.038</v>
          </cell>
          <cell r="AA26">
            <v>1624.038</v>
          </cell>
          <cell r="AB26">
            <v>1624.038</v>
          </cell>
          <cell r="AG26">
            <v>1.9296</v>
          </cell>
          <cell r="AH26">
            <v>2.5221</v>
          </cell>
          <cell r="AI26">
            <v>2.3140000000000001</v>
          </cell>
          <cell r="AJ26">
            <v>2.1831</v>
          </cell>
          <cell r="AK26">
            <v>1.8023</v>
          </cell>
          <cell r="AL26">
            <v>1.8023</v>
          </cell>
          <cell r="AM26">
            <v>1.8023</v>
          </cell>
          <cell r="AN26">
            <v>1.8023</v>
          </cell>
          <cell r="AO26">
            <v>1.8023</v>
          </cell>
          <cell r="AP26">
            <v>1.8023</v>
          </cell>
          <cell r="AQ26">
            <v>1.8023</v>
          </cell>
          <cell r="AR26">
            <v>1.8023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</row>
        <row r="27">
          <cell r="D27">
            <v>40.879800000000003</v>
          </cell>
          <cell r="E27">
            <v>33.116459999999996</v>
          </cell>
          <cell r="F27">
            <v>37.63991</v>
          </cell>
          <cell r="G27">
            <v>32.729970000000002</v>
          </cell>
          <cell r="H27">
            <v>39.392000000000003</v>
          </cell>
          <cell r="I27">
            <v>49.24</v>
          </cell>
          <cell r="J27">
            <v>39.392000000000003</v>
          </cell>
          <cell r="K27">
            <v>49.24</v>
          </cell>
          <cell r="L27">
            <v>39.392000000000003</v>
          </cell>
          <cell r="M27">
            <v>39.392000000000003</v>
          </cell>
          <cell r="N27">
            <v>49.24</v>
          </cell>
          <cell r="O27">
            <v>39.392000000000003</v>
          </cell>
          <cell r="Y27">
            <v>652.02200000000005</v>
          </cell>
          <cell r="Z27">
            <v>652.02200000000005</v>
          </cell>
          <cell r="AA27">
            <v>652.02200000000005</v>
          </cell>
          <cell r="AB27">
            <v>652.02200000000005</v>
          </cell>
          <cell r="AG27">
            <v>0.54900000000000004</v>
          </cell>
          <cell r="AH27">
            <v>0.38340000000000002</v>
          </cell>
          <cell r="AI27">
            <v>0.31140000000000001</v>
          </cell>
          <cell r="AJ27">
            <v>0.50419999999999998</v>
          </cell>
          <cell r="AK27">
            <v>0.40159999999999996</v>
          </cell>
          <cell r="AL27">
            <v>0.40159999999999996</v>
          </cell>
          <cell r="AM27">
            <v>0.40159999999999996</v>
          </cell>
          <cell r="AN27">
            <v>0.40159999999999996</v>
          </cell>
          <cell r="AO27">
            <v>0.40159999999999996</v>
          </cell>
          <cell r="AP27">
            <v>0.40159999999999996</v>
          </cell>
          <cell r="AQ27">
            <v>0.40159999999999996</v>
          </cell>
          <cell r="AR27">
            <v>0.40159999999999996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</row>
        <row r="28">
          <cell r="D28">
            <v>22.001339999999999</v>
          </cell>
          <cell r="E28">
            <v>25.44547</v>
          </cell>
          <cell r="F28">
            <v>42.677070000000001</v>
          </cell>
          <cell r="G28">
            <v>26.419730000000001</v>
          </cell>
          <cell r="H28">
            <v>37.095999999999997</v>
          </cell>
          <cell r="I28">
            <v>46.37</v>
          </cell>
          <cell r="J28">
            <v>37.095999999999997</v>
          </cell>
          <cell r="K28">
            <v>46.37</v>
          </cell>
          <cell r="L28">
            <v>37.095999999999997</v>
          </cell>
          <cell r="M28">
            <v>37.095999999999997</v>
          </cell>
          <cell r="N28">
            <v>46.37</v>
          </cell>
          <cell r="O28">
            <v>37.095999999999997</v>
          </cell>
          <cell r="Y28">
            <v>369.24700000000001</v>
          </cell>
          <cell r="Z28">
            <v>369.24700000000001</v>
          </cell>
          <cell r="AA28">
            <v>369.24700000000001</v>
          </cell>
          <cell r="AB28">
            <v>369.24700000000001</v>
          </cell>
          <cell r="AG28">
            <v>0.29550000000000004</v>
          </cell>
          <cell r="AH28">
            <v>0.29459999999999997</v>
          </cell>
          <cell r="AI28">
            <v>0.35309999999999997</v>
          </cell>
          <cell r="AJ28">
            <v>0.40699999999999997</v>
          </cell>
          <cell r="AK28">
            <v>0.37820000000000004</v>
          </cell>
          <cell r="AL28">
            <v>0.37820000000000004</v>
          </cell>
          <cell r="AM28">
            <v>0.37820000000000004</v>
          </cell>
          <cell r="AN28">
            <v>0.37820000000000004</v>
          </cell>
          <cell r="AO28">
            <v>0.37820000000000004</v>
          </cell>
          <cell r="AP28">
            <v>0.37820000000000004</v>
          </cell>
          <cell r="AQ28">
            <v>0.37820000000000004</v>
          </cell>
          <cell r="AR28">
            <v>0.37820000000000004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</row>
        <row r="29">
          <cell r="D29">
            <v>35.898800000000001</v>
          </cell>
          <cell r="E29">
            <v>30.305710000000001</v>
          </cell>
          <cell r="F29">
            <v>23.732880000000002</v>
          </cell>
          <cell r="G29">
            <v>43.926400000000001</v>
          </cell>
          <cell r="H29">
            <v>42.927</v>
          </cell>
          <cell r="I29">
            <v>53.658999999999999</v>
          </cell>
          <cell r="J29">
            <v>42.927</v>
          </cell>
          <cell r="K29">
            <v>53.658999999999999</v>
          </cell>
          <cell r="L29">
            <v>42.927</v>
          </cell>
          <cell r="M29">
            <v>42.927</v>
          </cell>
          <cell r="N29">
            <v>53.658999999999999</v>
          </cell>
          <cell r="O29">
            <v>42.927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G29">
            <v>0.48209999999999997</v>
          </cell>
          <cell r="AH29">
            <v>0.3508</v>
          </cell>
          <cell r="AI29">
            <v>0.19639999999999999</v>
          </cell>
          <cell r="AJ29">
            <v>0.67669999999999997</v>
          </cell>
          <cell r="AK29">
            <v>0.43769999999999998</v>
          </cell>
          <cell r="AL29">
            <v>0.43769999999999998</v>
          </cell>
          <cell r="AM29">
            <v>0.43769999999999998</v>
          </cell>
          <cell r="AN29">
            <v>0.43769999999999998</v>
          </cell>
          <cell r="AO29">
            <v>0.43769999999999998</v>
          </cell>
          <cell r="AP29">
            <v>0.43769999999999998</v>
          </cell>
          <cell r="AQ29">
            <v>0.43769999999999998</v>
          </cell>
          <cell r="AR29">
            <v>0.43769999999999998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</row>
        <row r="30">
          <cell r="D30">
            <v>20.089500000000001</v>
          </cell>
          <cell r="E30">
            <v>20.710830000000001</v>
          </cell>
          <cell r="F30">
            <v>34.230849999999997</v>
          </cell>
          <cell r="G30">
            <v>24.53848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Y30">
            <v>720.13300000000004</v>
          </cell>
          <cell r="Z30">
            <v>720.13300000000004</v>
          </cell>
          <cell r="AA30">
            <v>720.13300000000004</v>
          </cell>
          <cell r="AB30">
            <v>720.13300000000004</v>
          </cell>
          <cell r="AG30">
            <v>0.26979999999999998</v>
          </cell>
          <cell r="AH30">
            <v>0.23979999999999999</v>
          </cell>
          <cell r="AI30">
            <v>0.28320000000000001</v>
          </cell>
          <cell r="AJ30">
            <v>0.378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</row>
        <row r="31">
          <cell r="D31">
            <v>145.28380000000001</v>
          </cell>
          <cell r="E31">
            <v>168.3057</v>
          </cell>
          <cell r="F31">
            <v>218.79178999999999</v>
          </cell>
          <cell r="G31">
            <v>226.60299000000001</v>
          </cell>
          <cell r="H31">
            <v>156.86699999999999</v>
          </cell>
          <cell r="I31">
            <v>196.083</v>
          </cell>
          <cell r="J31">
            <v>156.86699999999999</v>
          </cell>
          <cell r="K31">
            <v>196.083</v>
          </cell>
          <cell r="L31">
            <v>156.86699999999999</v>
          </cell>
          <cell r="M31">
            <v>156.86699999999999</v>
          </cell>
          <cell r="N31">
            <v>196.083</v>
          </cell>
          <cell r="O31">
            <v>156.86699999999999</v>
          </cell>
          <cell r="Y31">
            <v>2002.3579999999999</v>
          </cell>
          <cell r="Z31">
            <v>2002.3579999999999</v>
          </cell>
          <cell r="AA31">
            <v>2002.3579999999999</v>
          </cell>
          <cell r="AB31">
            <v>2002.3579999999999</v>
          </cell>
          <cell r="AG31">
            <v>1.9510000000000001</v>
          </cell>
          <cell r="AH31">
            <v>1.9484000000000001</v>
          </cell>
          <cell r="AI31">
            <v>1.8102</v>
          </cell>
          <cell r="AJ31">
            <v>3.4910999999999999</v>
          </cell>
          <cell r="AK31">
            <v>1.5994000000000002</v>
          </cell>
          <cell r="AL31">
            <v>1.5994000000000002</v>
          </cell>
          <cell r="AM31">
            <v>1.5994000000000002</v>
          </cell>
          <cell r="AN31">
            <v>1.5994000000000002</v>
          </cell>
          <cell r="AO31">
            <v>1.5994000000000002</v>
          </cell>
          <cell r="AP31">
            <v>1.5994000000000002</v>
          </cell>
          <cell r="AQ31">
            <v>1.5994000000000002</v>
          </cell>
          <cell r="AR31">
            <v>1.5994000000000002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D32">
            <v>52.10042</v>
          </cell>
          <cell r="E32">
            <v>45.261110000000002</v>
          </cell>
          <cell r="F32">
            <v>55.312139999999999</v>
          </cell>
          <cell r="G32">
            <v>55.645249999999997</v>
          </cell>
          <cell r="H32">
            <v>59.771000000000001</v>
          </cell>
          <cell r="I32">
            <v>74.712999999999994</v>
          </cell>
          <cell r="J32">
            <v>59.771000000000001</v>
          </cell>
          <cell r="K32">
            <v>74.712999999999994</v>
          </cell>
          <cell r="L32">
            <v>59.771000000000001</v>
          </cell>
          <cell r="M32">
            <v>59.771000000000001</v>
          </cell>
          <cell r="N32">
            <v>74.712999999999994</v>
          </cell>
          <cell r="O32">
            <v>59.771000000000001</v>
          </cell>
          <cell r="Y32">
            <v>1057.3140000000001</v>
          </cell>
          <cell r="Z32">
            <v>1057.3140000000001</v>
          </cell>
          <cell r="AA32">
            <v>1057.3140000000001</v>
          </cell>
          <cell r="AB32">
            <v>1057.3140000000001</v>
          </cell>
          <cell r="AG32">
            <v>0.69969999999999999</v>
          </cell>
          <cell r="AH32">
            <v>0.52400000000000002</v>
          </cell>
          <cell r="AI32">
            <v>0.45760000000000001</v>
          </cell>
          <cell r="AJ32">
            <v>0.85730000000000006</v>
          </cell>
          <cell r="AK32">
            <v>0.60939999999999994</v>
          </cell>
          <cell r="AL32">
            <v>0.60939999999999994</v>
          </cell>
          <cell r="AM32">
            <v>0.60939999999999994</v>
          </cell>
          <cell r="AN32">
            <v>0.60939999999999994</v>
          </cell>
          <cell r="AO32">
            <v>0.60939999999999994</v>
          </cell>
          <cell r="AP32">
            <v>0.60939999999999994</v>
          </cell>
          <cell r="AQ32">
            <v>0.60939999999999994</v>
          </cell>
          <cell r="AR32">
            <v>0.60939999999999994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D33">
            <v>20.208749999999998</v>
          </cell>
          <cell r="E33">
            <v>19.811170000000001</v>
          </cell>
          <cell r="F33">
            <v>25.440349999999999</v>
          </cell>
          <cell r="G33">
            <v>20.411950000000001</v>
          </cell>
          <cell r="H33">
            <v>22.003</v>
          </cell>
          <cell r="I33">
            <v>27.503</v>
          </cell>
          <cell r="J33">
            <v>22.003</v>
          </cell>
          <cell r="K33">
            <v>27.503</v>
          </cell>
          <cell r="L33">
            <v>22.003</v>
          </cell>
          <cell r="M33">
            <v>22.003</v>
          </cell>
          <cell r="N33">
            <v>27.503</v>
          </cell>
          <cell r="O33">
            <v>22.003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G33">
            <v>0.27139999999999997</v>
          </cell>
          <cell r="AH33">
            <v>0.2293</v>
          </cell>
          <cell r="AI33">
            <v>0.21050000000000002</v>
          </cell>
          <cell r="AJ33">
            <v>0.3145</v>
          </cell>
          <cell r="AK33">
            <v>0.22430000000000003</v>
          </cell>
          <cell r="AL33">
            <v>0.22430000000000003</v>
          </cell>
          <cell r="AM33">
            <v>0.22430000000000003</v>
          </cell>
          <cell r="AN33">
            <v>0.22430000000000003</v>
          </cell>
          <cell r="AO33">
            <v>0.22430000000000003</v>
          </cell>
          <cell r="AP33">
            <v>0.22430000000000003</v>
          </cell>
          <cell r="AQ33">
            <v>0.22430000000000003</v>
          </cell>
          <cell r="AR33">
            <v>0.22430000000000003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D34">
            <v>17.153030000000001</v>
          </cell>
          <cell r="E34">
            <v>10.921110000000001</v>
          </cell>
          <cell r="F34">
            <v>5.8432300000000001</v>
          </cell>
          <cell r="G34">
            <v>38.948549999999997</v>
          </cell>
          <cell r="H34">
            <v>72.012</v>
          </cell>
          <cell r="I34">
            <v>90.015000000000001</v>
          </cell>
          <cell r="J34">
            <v>72.012</v>
          </cell>
          <cell r="K34">
            <v>90.015000000000001</v>
          </cell>
          <cell r="L34">
            <v>72.012</v>
          </cell>
          <cell r="M34">
            <v>72.012</v>
          </cell>
          <cell r="N34">
            <v>90.015000000000001</v>
          </cell>
          <cell r="O34">
            <v>72.012</v>
          </cell>
          <cell r="Y34">
            <v>586.86</v>
          </cell>
          <cell r="Z34">
            <v>586.86</v>
          </cell>
          <cell r="AA34">
            <v>586.86</v>
          </cell>
          <cell r="AB34">
            <v>586.86</v>
          </cell>
          <cell r="AG34">
            <v>0.2303</v>
          </cell>
          <cell r="AH34">
            <v>0.12639999999999998</v>
          </cell>
          <cell r="AI34">
            <v>4.8299999999999996E-2</v>
          </cell>
          <cell r="AJ34">
            <v>0.6</v>
          </cell>
          <cell r="AK34">
            <v>0.73419999999999996</v>
          </cell>
          <cell r="AL34">
            <v>0.73419999999999996</v>
          </cell>
          <cell r="AM34">
            <v>0.73419999999999996</v>
          </cell>
          <cell r="AN34">
            <v>0.73419999999999996</v>
          </cell>
          <cell r="AO34">
            <v>0.73419999999999996</v>
          </cell>
          <cell r="AP34">
            <v>0.73419999999999996</v>
          </cell>
          <cell r="AQ34">
            <v>0.73419999999999996</v>
          </cell>
          <cell r="AR34">
            <v>0.73419999999999996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</row>
        <row r="35">
          <cell r="D35">
            <v>2.3880499999999998</v>
          </cell>
          <cell r="E35">
            <v>2.3346800000000001</v>
          </cell>
          <cell r="F35">
            <v>3.1080399999999999</v>
          </cell>
          <cell r="G35">
            <v>2.198</v>
          </cell>
          <cell r="H35">
            <v>2.25</v>
          </cell>
          <cell r="I35">
            <v>2.8130000000000002</v>
          </cell>
          <cell r="J35">
            <v>2.25</v>
          </cell>
          <cell r="K35">
            <v>2.8130000000000002</v>
          </cell>
          <cell r="L35">
            <v>2.25</v>
          </cell>
          <cell r="M35">
            <v>2.25</v>
          </cell>
          <cell r="N35">
            <v>2.8130000000000002</v>
          </cell>
          <cell r="O35">
            <v>2.25</v>
          </cell>
          <cell r="Y35">
            <v>37.206000000000003</v>
          </cell>
          <cell r="Z35">
            <v>37.206000000000003</v>
          </cell>
          <cell r="AA35">
            <v>37.206000000000003</v>
          </cell>
          <cell r="AB35">
            <v>37.206000000000003</v>
          </cell>
          <cell r="AG35">
            <v>3.2099999999999997E-2</v>
          </cell>
          <cell r="AH35">
            <v>2.7E-2</v>
          </cell>
          <cell r="AI35">
            <v>2.5700000000000001E-2</v>
          </cell>
          <cell r="AJ35">
            <v>3.39E-2</v>
          </cell>
          <cell r="AK35">
            <v>2.29E-2</v>
          </cell>
          <cell r="AL35">
            <v>2.29E-2</v>
          </cell>
          <cell r="AM35">
            <v>2.29E-2</v>
          </cell>
          <cell r="AN35">
            <v>2.29E-2</v>
          </cell>
          <cell r="AO35">
            <v>2.29E-2</v>
          </cell>
          <cell r="AP35">
            <v>2.29E-2</v>
          </cell>
          <cell r="AQ35">
            <v>2.29E-2</v>
          </cell>
          <cell r="AR35">
            <v>2.29E-2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D36">
            <v>672.24739999999997</v>
          </cell>
          <cell r="E36">
            <v>747.75766999999996</v>
          </cell>
          <cell r="F36">
            <v>944.24064999999996</v>
          </cell>
          <cell r="G36">
            <v>787.12171999999998</v>
          </cell>
          <cell r="H36">
            <v>774.31999999999994</v>
          </cell>
          <cell r="I36">
            <v>967.89899999999989</v>
          </cell>
          <cell r="J36">
            <v>774.31999999999994</v>
          </cell>
          <cell r="K36">
            <v>967.89899999999989</v>
          </cell>
          <cell r="L36">
            <v>774.31999999999994</v>
          </cell>
          <cell r="M36">
            <v>774.31999999999994</v>
          </cell>
          <cell r="N36">
            <v>967.89899999999989</v>
          </cell>
          <cell r="O36">
            <v>774.31999999999994</v>
          </cell>
          <cell r="Y36">
            <v>9283.6150000000016</v>
          </cell>
          <cell r="Z36">
            <v>9283.6150000000016</v>
          </cell>
          <cell r="AA36">
            <v>9283.6150000000016</v>
          </cell>
          <cell r="AB36">
            <v>9283.6150000000016</v>
          </cell>
          <cell r="AG36">
            <v>9.0277999999999992</v>
          </cell>
          <cell r="AH36">
            <v>8.6565000000000012</v>
          </cell>
          <cell r="AI36">
            <v>7.8123999999999993</v>
          </cell>
          <cell r="AJ36">
            <v>12.1264</v>
          </cell>
          <cell r="AK36">
            <v>7.8948</v>
          </cell>
          <cell r="AL36">
            <v>7.8948</v>
          </cell>
          <cell r="AM36">
            <v>7.8948</v>
          </cell>
          <cell r="AN36">
            <v>7.8948</v>
          </cell>
          <cell r="AO36">
            <v>7.8948</v>
          </cell>
          <cell r="AP36">
            <v>7.8948</v>
          </cell>
          <cell r="AQ36">
            <v>7.8948</v>
          </cell>
          <cell r="AR36">
            <v>7.8948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</row>
        <row r="37">
          <cell r="D37">
            <v>9.0732801293114438</v>
          </cell>
          <cell r="E37">
            <v>8.7002892503807594</v>
          </cell>
          <cell r="F37">
            <v>7.8520519067972794</v>
          </cell>
          <cell r="G37">
            <v>12.19533376736017</v>
          </cell>
          <cell r="H37">
            <v>7.8950268936843759</v>
          </cell>
          <cell r="I37">
            <v>7.895018897818658</v>
          </cell>
          <cell r="J37">
            <v>7.8950268936843759</v>
          </cell>
          <cell r="K37">
            <v>7.895018897818658</v>
          </cell>
          <cell r="L37">
            <v>7.8950268936843759</v>
          </cell>
          <cell r="M37">
            <v>7.8950268936843759</v>
          </cell>
          <cell r="N37">
            <v>7.895018897818658</v>
          </cell>
          <cell r="O37">
            <v>7.8950268936843759</v>
          </cell>
        </row>
        <row r="38">
          <cell r="D38">
            <v>14.465534966579559</v>
          </cell>
          <cell r="E38">
            <v>12.652699185421593</v>
          </cell>
          <cell r="F38">
            <v>10.054887321835448</v>
          </cell>
          <cell r="G38">
            <v>14.866646132507919</v>
          </cell>
          <cell r="H38">
            <v>10.107983600220766</v>
          </cell>
          <cell r="I38">
            <v>10.029506633813</v>
          </cell>
          <cell r="J38">
            <v>9.5535208942612684</v>
          </cell>
          <cell r="K38">
            <v>10.030811731786706</v>
          </cell>
          <cell r="L38">
            <v>9.5535208942612684</v>
          </cell>
          <cell r="M38">
            <v>9.4806699190115342</v>
          </cell>
          <cell r="N38">
            <v>9.9474078144046274</v>
          </cell>
          <cell r="O38">
            <v>9.5130424657460235</v>
          </cell>
        </row>
        <row r="40">
          <cell r="D40">
            <v>3632.5360900000005</v>
          </cell>
          <cell r="E40">
            <v>4079.8646899999999</v>
          </cell>
          <cell r="F40">
            <v>5651.7931600000011</v>
          </cell>
          <cell r="G40">
            <v>3355.0143600000001</v>
          </cell>
          <cell r="H40">
            <v>4398.7699999999995</v>
          </cell>
          <cell r="I40">
            <v>5488.5239999999994</v>
          </cell>
          <cell r="J40">
            <v>4476.4699999999993</v>
          </cell>
          <cell r="K40">
            <v>5653.7839999999997</v>
          </cell>
          <cell r="L40">
            <v>4476.4699999999993</v>
          </cell>
          <cell r="M40">
            <v>4094.6750000000002</v>
          </cell>
          <cell r="N40">
            <v>5175.5640000000003</v>
          </cell>
          <cell r="O40">
            <v>4097.8500000000004</v>
          </cell>
          <cell r="Y40">
            <v>9883.6150000000016</v>
          </cell>
          <cell r="Z40">
            <v>9883.6150000000016</v>
          </cell>
          <cell r="AA40">
            <v>9883.6150000000016</v>
          </cell>
          <cell r="AB40">
            <v>9883.6150000000016</v>
          </cell>
          <cell r="AG40">
            <v>48.7819</v>
          </cell>
          <cell r="AH40">
            <v>47.231200000000001</v>
          </cell>
          <cell r="AI40">
            <v>46.761800000000001</v>
          </cell>
          <cell r="AJ40">
            <v>51.6875</v>
          </cell>
          <cell r="AK40">
            <v>44.850000000000009</v>
          </cell>
          <cell r="AL40">
            <v>44.768900000000002</v>
          </cell>
          <cell r="AM40">
            <v>45.642200000000003</v>
          </cell>
          <cell r="AN40">
            <v>46.116900000000001</v>
          </cell>
          <cell r="AO40">
            <v>45.642200000000003</v>
          </cell>
          <cell r="AP40">
            <v>41.749399999999994</v>
          </cell>
          <cell r="AQ40">
            <v>42.216200000000001</v>
          </cell>
          <cell r="AR40">
            <v>41.781800000000004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</row>
        <row r="42">
          <cell r="D42">
            <v>66.006619999999998</v>
          </cell>
          <cell r="E42">
            <v>82.366339999999994</v>
          </cell>
          <cell r="F42">
            <v>94.256529999999998</v>
          </cell>
          <cell r="G42">
            <v>72.091059999999999</v>
          </cell>
          <cell r="H42">
            <v>63.5</v>
          </cell>
          <cell r="I42">
            <v>96.52</v>
          </cell>
          <cell r="J42">
            <v>63.5</v>
          </cell>
          <cell r="K42">
            <v>96.52</v>
          </cell>
          <cell r="L42">
            <v>63.5</v>
          </cell>
          <cell r="M42">
            <v>63.5</v>
          </cell>
          <cell r="N42">
            <v>96.52</v>
          </cell>
          <cell r="O42">
            <v>63.5</v>
          </cell>
          <cell r="Y42">
            <v>656.48900000000003</v>
          </cell>
          <cell r="Z42">
            <v>656.48900000000003</v>
          </cell>
          <cell r="AA42">
            <v>656.48900000000003</v>
          </cell>
          <cell r="AB42">
            <v>656.48900000000003</v>
          </cell>
          <cell r="AG42">
            <v>0.88640000000000008</v>
          </cell>
          <cell r="AH42">
            <v>0.95350000000000001</v>
          </cell>
          <cell r="AI42">
            <v>0.77990000000000004</v>
          </cell>
          <cell r="AJ42">
            <v>1.1106</v>
          </cell>
          <cell r="AK42">
            <v>0.64749999999999996</v>
          </cell>
          <cell r="AL42">
            <v>0.7873</v>
          </cell>
          <cell r="AM42">
            <v>0.64749999999999996</v>
          </cell>
          <cell r="AN42">
            <v>0.7873</v>
          </cell>
          <cell r="AO42">
            <v>0.64749999999999996</v>
          </cell>
          <cell r="AP42">
            <v>0.64749999999999996</v>
          </cell>
          <cell r="AQ42">
            <v>0.7873</v>
          </cell>
          <cell r="AR42">
            <v>0.64749999999999996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</row>
        <row r="44">
          <cell r="D44">
            <v>66.006619999999998</v>
          </cell>
          <cell r="E44">
            <v>82.366339999999994</v>
          </cell>
          <cell r="F44">
            <v>94.256529999999998</v>
          </cell>
          <cell r="G44">
            <v>72.091059999999999</v>
          </cell>
          <cell r="H44">
            <v>63.5</v>
          </cell>
          <cell r="I44">
            <v>96.52</v>
          </cell>
          <cell r="J44">
            <v>63.5</v>
          </cell>
          <cell r="K44">
            <v>96.52</v>
          </cell>
          <cell r="L44">
            <v>63.5</v>
          </cell>
          <cell r="M44">
            <v>63.5</v>
          </cell>
          <cell r="N44">
            <v>96.52</v>
          </cell>
          <cell r="O44">
            <v>63.5</v>
          </cell>
          <cell r="Y44">
            <v>656.48900000000003</v>
          </cell>
          <cell r="Z44">
            <v>656.48900000000003</v>
          </cell>
          <cell r="AA44">
            <v>656.48900000000003</v>
          </cell>
          <cell r="AB44">
            <v>656.48900000000003</v>
          </cell>
          <cell r="AG44">
            <v>0.88640000000000008</v>
          </cell>
          <cell r="AH44">
            <v>0.95350000000000001</v>
          </cell>
          <cell r="AI44">
            <v>0.77990000000000004</v>
          </cell>
          <cell r="AJ44">
            <v>1.1106</v>
          </cell>
          <cell r="AK44">
            <v>0.64749999999999996</v>
          </cell>
          <cell r="AL44">
            <v>0.7873</v>
          </cell>
          <cell r="AM44">
            <v>0.64749999999999996</v>
          </cell>
          <cell r="AN44">
            <v>0.7873</v>
          </cell>
          <cell r="AO44">
            <v>0.64749999999999996</v>
          </cell>
          <cell r="AP44">
            <v>0.64749999999999996</v>
          </cell>
          <cell r="AQ44">
            <v>0.7873</v>
          </cell>
          <cell r="AR44">
            <v>0.64749999999999996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</row>
        <row r="46">
          <cell r="D46">
            <v>438.56238000000002</v>
          </cell>
          <cell r="E46">
            <v>-165.32820000000001</v>
          </cell>
          <cell r="F46">
            <v>-158.36784</v>
          </cell>
          <cell r="G46">
            <v>-256.44466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G46">
            <v>5.8895</v>
          </cell>
          <cell r="AH46">
            <v>-1.9138999999999999</v>
          </cell>
          <cell r="AI46">
            <v>-1.3103</v>
          </cell>
          <cell r="AJ46">
            <v>-3.9508000000000001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</row>
        <row r="47">
          <cell r="D47">
            <v>17.164100000000001</v>
          </cell>
          <cell r="E47">
            <v>-293.23426999999998</v>
          </cell>
          <cell r="F47">
            <v>-672.30607999999995</v>
          </cell>
          <cell r="G47">
            <v>-226.91281000000001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G47">
            <v>0.23050000000000001</v>
          </cell>
          <cell r="AH47">
            <v>-3.3946999999999998</v>
          </cell>
          <cell r="AI47">
            <v>-5.5625</v>
          </cell>
          <cell r="AJ47">
            <v>-3.4958000000000005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D48">
            <v>133.28666000000001</v>
          </cell>
          <cell r="E48">
            <v>0</v>
          </cell>
          <cell r="F48">
            <v>0</v>
          </cell>
          <cell r="G48">
            <v>-92.25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G48">
            <v>1.7899000000000003</v>
          </cell>
          <cell r="AH48">
            <v>0</v>
          </cell>
          <cell r="AI48">
            <v>0</v>
          </cell>
          <cell r="AJ48">
            <v>-1.4212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D51">
            <v>-45.865209999999998</v>
          </cell>
          <cell r="E51">
            <v>-47.264620000000001</v>
          </cell>
          <cell r="F51">
            <v>-55.085000000000001</v>
          </cell>
          <cell r="G51">
            <v>-55.05386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G51">
            <v>-0.6159</v>
          </cell>
          <cell r="AH51">
            <v>-0.54720000000000002</v>
          </cell>
          <cell r="AI51">
            <v>-0.45580000000000004</v>
          </cell>
          <cell r="AJ51">
            <v>-0.84819999999999995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</row>
        <row r="54">
          <cell r="D54">
            <v>0</v>
          </cell>
          <cell r="E54">
            <v>-9.77271</v>
          </cell>
          <cell r="F54">
            <v>0</v>
          </cell>
          <cell r="G54">
            <v>0</v>
          </cell>
          <cell r="H54">
            <v>-10</v>
          </cell>
          <cell r="I54">
            <v>-10</v>
          </cell>
          <cell r="J54">
            <v>-10</v>
          </cell>
          <cell r="K54">
            <v>-10</v>
          </cell>
          <cell r="L54">
            <v>-10</v>
          </cell>
          <cell r="M54">
            <v>-10</v>
          </cell>
          <cell r="N54">
            <v>-10</v>
          </cell>
          <cell r="O54">
            <v>-10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G54">
            <v>0</v>
          </cell>
          <cell r="AH54">
            <v>-0.11310000000000001</v>
          </cell>
          <cell r="AI54">
            <v>0</v>
          </cell>
          <cell r="AJ54">
            <v>0</v>
          </cell>
          <cell r="AK54">
            <v>-0.10200000000000001</v>
          </cell>
          <cell r="AL54">
            <v>-8.1600000000000006E-2</v>
          </cell>
          <cell r="AM54">
            <v>-0.10200000000000001</v>
          </cell>
          <cell r="AN54">
            <v>-8.1600000000000006E-2</v>
          </cell>
          <cell r="AO54">
            <v>-0.10200000000000001</v>
          </cell>
          <cell r="AP54">
            <v>-0.10200000000000001</v>
          </cell>
          <cell r="AQ54">
            <v>-8.1600000000000006E-2</v>
          </cell>
          <cell r="AR54">
            <v>-0.10200000000000001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D55">
            <v>543.14792999999997</v>
          </cell>
          <cell r="E55">
            <v>-515.59979999999996</v>
          </cell>
          <cell r="F55">
            <v>-885.75891999999999</v>
          </cell>
          <cell r="G55">
            <v>-630.66133000000002</v>
          </cell>
          <cell r="H55">
            <v>-10</v>
          </cell>
          <cell r="I55">
            <v>-10</v>
          </cell>
          <cell r="J55">
            <v>-10</v>
          </cell>
          <cell r="K55">
            <v>-10</v>
          </cell>
          <cell r="L55">
            <v>-10</v>
          </cell>
          <cell r="M55">
            <v>-10</v>
          </cell>
          <cell r="N55">
            <v>-10</v>
          </cell>
          <cell r="O55">
            <v>-10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G55">
            <v>7.2940000000000005</v>
          </cell>
          <cell r="AH55">
            <v>-5.9688999999999997</v>
          </cell>
          <cell r="AI55">
            <v>-7.3286000000000007</v>
          </cell>
          <cell r="AJ55">
            <v>-9.7159999999999993</v>
          </cell>
          <cell r="AK55">
            <v>-0.10200000000000001</v>
          </cell>
          <cell r="AL55">
            <v>-8.1600000000000006E-2</v>
          </cell>
          <cell r="AM55">
            <v>-0.10200000000000001</v>
          </cell>
          <cell r="AN55">
            <v>-8.1600000000000006E-2</v>
          </cell>
          <cell r="AO55">
            <v>-0.10200000000000001</v>
          </cell>
          <cell r="AP55">
            <v>-0.10200000000000001</v>
          </cell>
          <cell r="AQ55">
            <v>-8.1600000000000006E-2</v>
          </cell>
          <cell r="AR55">
            <v>-0.10200000000000001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</row>
        <row r="57">
          <cell r="D57">
            <v>4241.6906400000007</v>
          </cell>
          <cell r="E57">
            <v>3646.63123</v>
          </cell>
          <cell r="F57">
            <v>4860.2907700000005</v>
          </cell>
          <cell r="G57">
            <v>2796.4440900000004</v>
          </cell>
          <cell r="H57">
            <v>4452.2699999999995</v>
          </cell>
          <cell r="I57">
            <v>5575.0439999999999</v>
          </cell>
          <cell r="J57">
            <v>4529.9699999999993</v>
          </cell>
          <cell r="K57">
            <v>5740.3040000000001</v>
          </cell>
          <cell r="L57">
            <v>4529.9699999999993</v>
          </cell>
          <cell r="M57">
            <v>4148.1750000000002</v>
          </cell>
          <cell r="N57">
            <v>5262.0840000000007</v>
          </cell>
          <cell r="O57">
            <v>4151.3500000000004</v>
          </cell>
          <cell r="Y57">
            <v>10540.104000000001</v>
          </cell>
          <cell r="Z57">
            <v>10540.104000000001</v>
          </cell>
          <cell r="AA57">
            <v>10540.104000000001</v>
          </cell>
          <cell r="AB57">
            <v>10540.104000000001</v>
          </cell>
          <cell r="AG57">
            <v>56.962299999999999</v>
          </cell>
          <cell r="AH57">
            <v>42.215800000000002</v>
          </cell>
          <cell r="AI57">
            <v>40.213099999999997</v>
          </cell>
          <cell r="AJ57">
            <v>43.082099999999997</v>
          </cell>
          <cell r="AK57">
            <v>45.395500000000013</v>
          </cell>
          <cell r="AL57">
            <v>45.474600000000002</v>
          </cell>
          <cell r="AM57">
            <v>46.187700000000007</v>
          </cell>
          <cell r="AN57">
            <v>46.822600000000001</v>
          </cell>
          <cell r="AO57">
            <v>46.187700000000007</v>
          </cell>
          <cell r="AP57">
            <v>42.294899999999998</v>
          </cell>
          <cell r="AQ57">
            <v>42.921900000000001</v>
          </cell>
          <cell r="AR57">
            <v>42.327300000000008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</row>
        <row r="59">
          <cell r="D59">
            <v>4241.6906399999998</v>
          </cell>
          <cell r="E59">
            <v>3646.6873300000002</v>
          </cell>
          <cell r="F59">
            <v>4860.2907699999996</v>
          </cell>
          <cell r="G59">
            <v>2796.4440900000004</v>
          </cell>
          <cell r="H59">
            <v>5457.0613199999998</v>
          </cell>
          <cell r="I59">
            <v>5244.4931800000004</v>
          </cell>
          <cell r="J59">
            <v>4756.04972</v>
          </cell>
          <cell r="K59">
            <v>5662.8938499999995</v>
          </cell>
          <cell r="L59">
            <v>5935.4508999999998</v>
          </cell>
          <cell r="M59">
            <v>3888.68426</v>
          </cell>
          <cell r="N59">
            <v>5311.4942199999996</v>
          </cell>
          <cell r="O59">
            <v>3113.4378999999999</v>
          </cell>
        </row>
        <row r="60">
          <cell r="D60">
            <v>0</v>
          </cell>
          <cell r="E60">
            <v>5.6100000000242289E-2</v>
          </cell>
          <cell r="F60">
            <v>0</v>
          </cell>
          <cell r="G60">
            <v>0</v>
          </cell>
          <cell r="H60">
            <v>1004.7913200000003</v>
          </cell>
          <cell r="I60">
            <v>-330.55081999999948</v>
          </cell>
          <cell r="J60">
            <v>226.07972000000063</v>
          </cell>
          <cell r="K60">
            <v>-77.410150000000613</v>
          </cell>
          <cell r="L60">
            <v>1405.4809000000005</v>
          </cell>
          <cell r="M60">
            <v>-259.49074000000019</v>
          </cell>
          <cell r="N60">
            <v>49.410219999998844</v>
          </cell>
          <cell r="O60">
            <v>-1037.9121000000005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D67">
            <v>790.50400000000002</v>
          </cell>
          <cell r="E67">
            <v>505.56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D68">
            <v>25.125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>
            <v>287.45600000000002</v>
          </cell>
          <cell r="E70">
            <v>1166.4079999999999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D71">
            <v>1293.5519999999999</v>
          </cell>
          <cell r="E71">
            <v>370.37599999999998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D72">
            <v>414.6</v>
          </cell>
          <cell r="E72">
            <v>16.584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D73">
            <v>90.45</v>
          </cell>
          <cell r="E73">
            <v>597.97500000000002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D75">
            <v>0</v>
          </cell>
          <cell r="E75">
            <v>95.474999999999994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D78">
            <v>0</v>
          </cell>
          <cell r="E78">
            <v>116.08799999999999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D79">
            <v>522.6</v>
          </cell>
          <cell r="E79">
            <v>286.42500000000001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D80">
            <v>588.12599999999998</v>
          </cell>
          <cell r="E80">
            <v>412.452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D81">
            <v>0</v>
          </cell>
          <cell r="E81">
            <v>150.75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D82">
            <v>576.94000000000005</v>
          </cell>
          <cell r="E82">
            <v>515.125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D84">
            <v>643.22900000000004</v>
          </cell>
          <cell r="E84">
            <v>204.23400000000001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D85">
            <v>476.88200000000001</v>
          </cell>
          <cell r="E85">
            <v>659.28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D91">
            <v>40.200000000000003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D94">
            <v>168.84</v>
          </cell>
          <cell r="E94">
            <v>136.68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D95">
            <v>40.1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D97">
            <v>365.21699999999998</v>
          </cell>
          <cell r="E97">
            <v>318.98700000000002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D98">
            <v>75.375</v>
          </cell>
          <cell r="E98">
            <v>105.52500000000001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D99">
            <v>65.325000000000003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D101">
            <v>50.25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D104">
            <v>931.73800000000006</v>
          </cell>
          <cell r="E104">
            <v>547.28300000000002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8">
          <cell r="D108">
            <v>7446.5089999999991</v>
          </cell>
          <cell r="E108">
            <v>6205.2070000000003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9">
          <cell r="D179">
            <v>790.50400000000002</v>
          </cell>
          <cell r="E179">
            <v>505.56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D180">
            <v>791.60036650761299</v>
          </cell>
          <cell r="E180">
            <v>506.26117172283608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D181">
            <v>-262.01972131401993</v>
          </cell>
          <cell r="E181">
            <v>-167.57244784025877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D183">
            <v>625.9223677994022</v>
          </cell>
          <cell r="E183">
            <v>400.30323978710516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D184">
            <v>-345.16247356076161</v>
          </cell>
          <cell r="E184">
            <v>-220.74567634493772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D185">
            <v>3.166401466030452</v>
          </cell>
          <cell r="E185">
            <v>2.0250446868913445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D187">
            <v>1.3457206230629422</v>
          </cell>
          <cell r="E187">
            <v>0.86064399192882135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D188">
            <v>0.37126057189207051</v>
          </cell>
          <cell r="E188">
            <v>0.23743648953801014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D189">
            <v>0.33563855539922793</v>
          </cell>
          <cell r="E189">
            <v>0.2146547368104825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D192">
            <v>0.27864332901067979</v>
          </cell>
          <cell r="E192">
            <v>0.17820393244643828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D193">
            <v>3.9580018325380655E-2</v>
          </cell>
          <cell r="E193">
            <v>2.5313058586141808E-2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D194">
            <v>0.27547692754464931</v>
          </cell>
          <cell r="E194">
            <v>0.17617888775954696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D200">
            <v>816.15326092349903</v>
          </cell>
          <cell r="E200">
            <v>521.96376310870551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2">
          <cell r="D202">
            <v>25.125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D203">
            <v>24.900546474082617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D204">
            <v>-8.2420808829213481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D205">
            <v>19.620460295892823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D207">
            <v>-10.824833790710535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D208">
            <v>0.25149551938823445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D209">
            <v>5.129512573661019E-3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D210">
            <v>0.12699278701782135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D212">
            <v>9.9851191361071297E-3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D213">
            <v>1.1678356296344748E-2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D215">
            <v>7.2958601169062073E-3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D218">
            <v>1.2450273237041309E-4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D223">
            <v>25.866793753604995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8">
          <cell r="D248">
            <v>287.45600000000002</v>
          </cell>
          <cell r="E248">
            <v>1166.4079999999999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D249">
            <v>288.05544337766889</v>
          </cell>
          <cell r="E249">
            <v>1168.8403567824641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D250">
            <v>-95.346351758008424</v>
          </cell>
          <cell r="E250">
            <v>-386.88615809499566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D252">
            <v>216.3564271328635</v>
          </cell>
          <cell r="E252">
            <v>877.90781009681132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D253">
            <v>-114.69121627450725</v>
          </cell>
          <cell r="E253">
            <v>-465.38166603694282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D254">
            <v>0.86416633013300692</v>
          </cell>
          <cell r="E254">
            <v>3.5065210703473926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D258">
            <v>0.1028357932858278</v>
          </cell>
          <cell r="E258">
            <v>0.41727600737133969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D259">
            <v>0.12443995153915298</v>
          </cell>
          <cell r="E259">
            <v>0.5049390341300245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D261">
            <v>9.1889686437476401E-2</v>
          </cell>
          <cell r="E261">
            <v>0.37286007381360614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D263">
            <v>6.250803121295416E-2</v>
          </cell>
          <cell r="E263">
            <v>0.25363835742179475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>
            <v>295.62014227062508</v>
          </cell>
          <cell r="E269">
            <v>1199.5355772904213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1">
          <cell r="D271">
            <v>1293.5519999999999</v>
          </cell>
          <cell r="E271">
            <v>370.37599999999998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D272">
            <v>1283.0998684714318</v>
          </cell>
          <cell r="E272">
            <v>367.38329567344414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>
            <v>-424.70605646404391</v>
          </cell>
          <cell r="E273">
            <v>-121.60387086791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D274">
            <v>975.58830469396287</v>
          </cell>
          <cell r="E274">
            <v>279.33511288245944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D276">
            <v>-522.02417739811494</v>
          </cell>
          <cell r="E276">
            <v>-149.46846104988759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>
            <v>12.959308671561459</v>
          </cell>
          <cell r="E277">
            <v>3.7105712863017852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>
            <v>0.51452304725704412</v>
          </cell>
          <cell r="E281">
            <v>0.14732070156505109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D282">
            <v>0.55429914317965856</v>
          </cell>
          <cell r="E282">
            <v>0.15870958373092786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D284">
            <v>0.41187505777932959</v>
          </cell>
          <cell r="E284">
            <v>0.11793003791117557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D286">
            <v>0.39006236001531519</v>
          </cell>
          <cell r="E286">
            <v>0.11168452188472701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D292">
            <v>1326.7880075830283</v>
          </cell>
          <cell r="E292">
            <v>379.89229276949959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4">
          <cell r="D294">
            <v>414.6</v>
          </cell>
          <cell r="E294">
            <v>16.584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D295">
            <v>398.14123930823683</v>
          </cell>
          <cell r="E295">
            <v>15.925649572329473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D296">
            <v>-131.78475021102639</v>
          </cell>
          <cell r="E296">
            <v>-5.2713900084410552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D297">
            <v>300.57991374566785</v>
          </cell>
          <cell r="E297">
            <v>12.023196549826714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D299">
            <v>-159.96910483905819</v>
          </cell>
          <cell r="E299">
            <v>-6.398764193562327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D304">
            <v>0.16881188546669243</v>
          </cell>
          <cell r="E304">
            <v>6.752475418667696E-3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D305">
            <v>0.18672824123556306</v>
          </cell>
          <cell r="E305">
            <v>7.4691296494225215E-3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D307">
            <v>0.13138660897171817</v>
          </cell>
          <cell r="E307">
            <v>5.255464358868726E-3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D309">
            <v>0.10391486345944982</v>
          </cell>
          <cell r="E309">
            <v>4.1565945383779928E-3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D314">
            <v>17.252654322943826</v>
          </cell>
          <cell r="E314">
            <v>0.690106172917753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D315">
            <v>424.81079392589743</v>
          </cell>
          <cell r="E315">
            <v>16.992431757035892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</row>
        <row r="317">
          <cell r="D317">
            <v>90.45</v>
          </cell>
          <cell r="E317">
            <v>597.97500000000002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D318">
            <v>90.6516091788137</v>
          </cell>
          <cell r="E318">
            <v>599.30786068215718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D319">
            <v>-30.005682638187331</v>
          </cell>
          <cell r="E319">
            <v>-198.37090188579404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D320">
            <v>68.365998881512496</v>
          </cell>
          <cell r="E320">
            <v>451.97521482777699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D322">
            <v>-36.355066387646126</v>
          </cell>
          <cell r="E322">
            <v>-240.34738334054938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D323">
            <v>0.27195482753644107</v>
          </cell>
          <cell r="E323">
            <v>1.7979235820464716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D327">
            <v>3.5172824361379709E-2</v>
          </cell>
          <cell r="E327">
            <v>0.23253144994467698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D328">
            <v>4.0883875739644977E-2</v>
          </cell>
          <cell r="E328">
            <v>0.27028784516765292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D330">
            <v>1.6589244479722907E-2</v>
          </cell>
          <cell r="E330">
            <v>0.10967333850483477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</row>
        <row r="332">
          <cell r="D332">
            <v>7.7053867801991638E-3</v>
          </cell>
          <cell r="E332">
            <v>5.0941168157983364E-2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D338">
            <v>93.029165193390114</v>
          </cell>
          <cell r="E338">
            <v>615.02614766741237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3">
          <cell r="D363">
            <v>0</v>
          </cell>
          <cell r="E363">
            <v>95.474999999999994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D364">
            <v>0</v>
          </cell>
          <cell r="E364">
            <v>92.649469139648133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D365">
            <v>0</v>
          </cell>
          <cell r="E365">
            <v>-30.666974285223532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D366">
            <v>0</v>
          </cell>
          <cell r="E366">
            <v>70.048557637722368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D368">
            <v>0</v>
          </cell>
          <cell r="E368">
            <v>-38.041827556994335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D371">
            <v>0</v>
          </cell>
          <cell r="E371">
            <v>0.67634112471943142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D372">
            <v>0</v>
          </cell>
          <cell r="E372">
            <v>5.2624898471320139E-2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D373">
            <v>0</v>
          </cell>
          <cell r="E373">
            <v>3.715243712499891E-2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D376">
            <v>0</v>
          </cell>
          <cell r="E376">
            <v>2.7331593396196199E-2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D378">
            <v>0</v>
          </cell>
          <cell r="E378">
            <v>3.2242015260597549E-2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D383">
            <v>0</v>
          </cell>
          <cell r="E383">
            <v>3.0882847548318915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D384">
            <v>0</v>
          </cell>
          <cell r="E384">
            <v>97.903201758957053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2">
          <cell r="D432">
            <v>0</v>
          </cell>
          <cell r="E432">
            <v>116.08799999999999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D433">
            <v>0</v>
          </cell>
          <cell r="E433">
            <v>116.33008290252013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D434">
            <v>0</v>
          </cell>
          <cell r="E434">
            <v>-38.505257440734162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D436">
            <v>0</v>
          </cell>
          <cell r="E436">
            <v>87.374710957502558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D437">
            <v>0</v>
          </cell>
          <cell r="E437">
            <v>-46.317606572397153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D438">
            <v>0</v>
          </cell>
          <cell r="E438">
            <v>0.3489902487075604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D442">
            <v>0</v>
          </cell>
          <cell r="E442">
            <v>4.1529839596199686E-2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D443">
            <v>0</v>
          </cell>
          <cell r="E443">
            <v>5.0254595813888699E-2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D445">
            <v>0</v>
          </cell>
          <cell r="E445">
            <v>3.7109296445903925E-2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D447">
            <v>0</v>
          </cell>
          <cell r="E447">
            <v>2.5243627989846872E-2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D453">
            <v>0</v>
          </cell>
          <cell r="E453">
            <v>119.38505745544475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5">
          <cell r="D455">
            <v>522.6</v>
          </cell>
          <cell r="E455">
            <v>286.42500000000001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D456">
            <v>505.13691182142168</v>
          </cell>
          <cell r="E456">
            <v>276.85388436366384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D457">
            <v>-167.20031781289057</v>
          </cell>
          <cell r="E457">
            <v>-91.638635724372719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D458">
            <v>367.87302795071588</v>
          </cell>
          <cell r="E458">
            <v>201.62271724221927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D460">
            <v>-190.37876747753418</v>
          </cell>
          <cell r="E460">
            <v>-104.34220909826392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D461">
            <v>2.0710613384678287</v>
          </cell>
          <cell r="E461">
            <v>1.1351009258910214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D463">
            <v>0.25256845591071087</v>
          </cell>
          <cell r="E463">
            <v>0.13842694218183191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D465">
            <v>0.2252910626723541</v>
          </cell>
          <cell r="E465">
            <v>0.12347683242619407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D466">
            <v>0.25357872973435369</v>
          </cell>
          <cell r="E466">
            <v>0.13898064995055923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D468">
            <v>0.11466607898346272</v>
          </cell>
          <cell r="E468">
            <v>6.2845831750551681E-2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D470">
            <v>8.789382265692737E-2</v>
          </cell>
          <cell r="E470">
            <v>4.81725758792775E-2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D472">
            <v>16.416949634196204</v>
          </cell>
          <cell r="E472">
            <v>8.9977512418190742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D476">
            <v>534.85286360433452</v>
          </cell>
          <cell r="E476">
            <v>293.14051178314497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8">
          <cell r="D478">
            <v>588.12599999999998</v>
          </cell>
          <cell r="E478">
            <v>412.452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D479">
            <v>571.16469326869287</v>
          </cell>
          <cell r="E479">
            <v>400.5570576170054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D480">
            <v>-189.05551347193736</v>
          </cell>
          <cell r="E480">
            <v>-132.58438607122881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D481">
            <v>442.46358176976509</v>
          </cell>
          <cell r="E481">
            <v>310.299135267108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D483">
            <v>-243.38891429109174</v>
          </cell>
          <cell r="E483">
            <v>-170.68832950284354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D486">
            <v>8.8244945110013049</v>
          </cell>
          <cell r="E486">
            <v>6.1886065401827333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D488">
            <v>0.22903704200074587</v>
          </cell>
          <cell r="E488">
            <v>0.16062338010441921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D490">
            <v>14.850282024986017</v>
          </cell>
          <cell r="E490">
            <v>10.414483498042141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D491">
            <v>0.1941959957113556</v>
          </cell>
          <cell r="E491">
            <v>0.13618939958978185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D493">
            <v>0.19876531325750513</v>
          </cell>
          <cell r="E493">
            <v>0.13939385605071788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D499">
            <v>605.48062216238554</v>
          </cell>
          <cell r="E499">
            <v>424.62277398401091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501">
          <cell r="D501">
            <v>0</v>
          </cell>
          <cell r="E501">
            <v>150.75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D502">
            <v>0</v>
          </cell>
          <cell r="E502">
            <v>151.06436494344729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D503">
            <v>0</v>
          </cell>
          <cell r="E503">
            <v>-50.002304796281059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D505">
            <v>0</v>
          </cell>
          <cell r="E505">
            <v>113.46338705846867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D506">
            <v>0</v>
          </cell>
          <cell r="E506">
            <v>-60.147295076053268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D507">
            <v>0</v>
          </cell>
          <cell r="E507">
            <v>0.45319309483034198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D511">
            <v>0</v>
          </cell>
          <cell r="E511">
            <v>5.3929978284810685E-2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D512">
            <v>0</v>
          </cell>
          <cell r="E512">
            <v>6.5259805655569242E-2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D514">
            <v>0</v>
          </cell>
          <cell r="E514">
            <v>4.8189532416959696E-2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D516">
            <v>0</v>
          </cell>
          <cell r="E516">
            <v>3.2780967192728071E-2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D522">
            <v>0</v>
          </cell>
          <cell r="E522">
            <v>155.03150550796201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4">
          <cell r="D524">
            <v>576.94000000000005</v>
          </cell>
          <cell r="E524">
            <v>515.125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D525">
            <v>578.14311582402979</v>
          </cell>
          <cell r="E525">
            <v>516.19921055716941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D526">
            <v>-191.36537133775388</v>
          </cell>
          <cell r="E526">
            <v>-170.86193869442309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D528">
            <v>434.23924729361806</v>
          </cell>
          <cell r="E528">
            <v>387.71361365501605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D529">
            <v>-230.19157824993815</v>
          </cell>
          <cell r="E529">
            <v>-205.52819486601618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D530">
            <v>1.7344293474720895</v>
          </cell>
          <cell r="E530">
            <v>1.5485976316715084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D534">
            <v>0.20639709234917863</v>
          </cell>
          <cell r="E534">
            <v>0.18428311816890949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D535">
            <v>0.2497578260359809</v>
          </cell>
          <cell r="E535">
            <v>0.22299805896069722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D537">
            <v>0.18442765394786553</v>
          </cell>
          <cell r="E537">
            <v>0.16466754816773707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D539">
            <v>0.12545705613381447</v>
          </cell>
          <cell r="E539">
            <v>0.11201522869090579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D545">
            <v>593.3258825058947</v>
          </cell>
          <cell r="E545">
            <v>529.7552522374059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</row>
        <row r="570">
          <cell r="D570">
            <v>643.22900000000004</v>
          </cell>
          <cell r="E570">
            <v>204.23400000000001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D571">
            <v>634.5909480156115</v>
          </cell>
          <cell r="E571">
            <v>201.49130041870066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D572">
            <v>-210.04960379316742</v>
          </cell>
          <cell r="E572">
            <v>-66.693620438589917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D573">
            <v>485.53251482717252</v>
          </cell>
          <cell r="E573">
            <v>154.16321035465248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D575">
            <v>-269.97634961715136</v>
          </cell>
          <cell r="E575">
            <v>-85.721181395287346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D576">
            <v>0.38075456880936692</v>
          </cell>
          <cell r="E576">
            <v>0.12089478025122039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D579">
            <v>0.18783892061262103</v>
          </cell>
          <cell r="E579">
            <v>5.9641424923935392E-2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D580">
            <v>0.25447097015426023</v>
          </cell>
          <cell r="E580">
            <v>8.0798011467898972E-2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D583">
            <v>0.21131878568919868</v>
          </cell>
          <cell r="E583">
            <v>6.7096603039427327E-2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D584">
            <v>7.2977959021795338E-2</v>
          </cell>
          <cell r="E584">
            <v>2.3171499548150579E-2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D585">
            <v>0.2208376499094328</v>
          </cell>
          <cell r="E585">
            <v>7.0118972545707828E-2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D588">
            <v>19.037728440468346</v>
          </cell>
          <cell r="E588">
            <v>6.0447390125610196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D591">
            <v>660.46343672713033</v>
          </cell>
          <cell r="E591">
            <v>209.70616924381326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3">
          <cell r="D593">
            <v>476.88200000000001</v>
          </cell>
          <cell r="E593">
            <v>659.28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D594">
            <v>467.84785786463397</v>
          </cell>
          <cell r="E594">
            <v>646.79047591017456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D595">
            <v>-154.85764095319385</v>
          </cell>
          <cell r="E595">
            <v>-214.08764752626777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D596">
            <v>363.13555386094515</v>
          </cell>
          <cell r="E596">
            <v>502.02777196338695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D598">
            <v>-205.22676824702987</v>
          </cell>
          <cell r="E598">
            <v>-283.72197686199485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D599">
            <v>1.5438979309532921</v>
          </cell>
          <cell r="E599">
            <v>2.134408570503576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D603">
            <v>0.18760699100371822</v>
          </cell>
          <cell r="E603">
            <v>0.25936298083998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D604">
            <v>0.13848296592793163</v>
          </cell>
          <cell r="E604">
            <v>0.19144998086941165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D606">
            <v>0.15438979309532921</v>
          </cell>
          <cell r="E606">
            <v>0.21344085705035762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D607">
            <v>5.2866807938703637E-2</v>
          </cell>
          <cell r="E607">
            <v>7.3087323777849725E-2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D608">
            <v>0.1628110545368926</v>
          </cell>
          <cell r="E608">
            <v>0.22508308561674073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D611">
            <v>16.842522883126822</v>
          </cell>
          <cell r="E611">
            <v>23.284457132766285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D614">
            <v>489.9815809519381</v>
          </cell>
          <cell r="E614">
            <v>677.38991341672295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</row>
        <row r="662">
          <cell r="D662">
            <v>5709.463999999999</v>
          </cell>
          <cell r="E662">
            <v>5096.732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D663">
            <v>5633.3326001122368</v>
          </cell>
          <cell r="E663">
            <v>5059.6541802855618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D664">
            <v>-1864.6330906371504</v>
          </cell>
          <cell r="E664">
            <v>-1674.7455336745209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D665">
            <v>3023.1593560256347</v>
          </cell>
          <cell r="E665">
            <v>1981.4949167251521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D666">
            <v>1276.5180422258836</v>
          </cell>
          <cell r="E666">
            <v>1866.762761554904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D667">
            <v>-2328.1892501335437</v>
          </cell>
          <cell r="E667">
            <v>-2076.8505718957308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D668">
            <v>23.243470000352168</v>
          </cell>
          <cell r="E668">
            <v>16.781245877442224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D669">
            <v>5.129512573661019E-3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D670">
            <v>10.54977637699278</v>
          </cell>
          <cell r="E670">
            <v>7.8640185990128177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D671">
            <v>0.55909949250469149</v>
          </cell>
          <cell r="E671">
            <v>0.34970281293326566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D672">
            <v>2.2697703830865366</v>
          </cell>
          <cell r="E672">
            <v>1.9596919491236289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D673">
            <v>1.5598490896886308</v>
          </cell>
          <cell r="E673">
            <v>1.610348683928154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D674">
            <v>14.850282024986017</v>
          </cell>
          <cell r="E674">
            <v>10.414483498042141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D675">
            <v>1.7966780942230449</v>
          </cell>
          <cell r="E675">
            <v>1.540793508891839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D676">
            <v>0.16542478528587962</v>
          </cell>
          <cell r="E676">
            <v>0.1215718819121421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D677">
            <v>1.6354324655071399</v>
          </cell>
          <cell r="E677">
            <v>1.2816498589889522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</row>
        <row r="678">
          <cell r="D678">
            <v>1.2450273237041309E-4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D679">
            <v>16.416949634196204</v>
          </cell>
          <cell r="E679">
            <v>8.9977512418190742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D680">
            <v>35.880251323595168</v>
          </cell>
          <cell r="E680">
            <v>29.329196145327305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D682">
            <v>17.252654322943826</v>
          </cell>
          <cell r="E682">
            <v>3.7783909277496446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D683">
            <v>5866.3725496017287</v>
          </cell>
          <cell r="E683">
            <v>5240.3445979805365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</row>
        <row r="686">
          <cell r="D686">
            <v>25.8</v>
          </cell>
          <cell r="E686">
            <v>25.8</v>
          </cell>
          <cell r="F686">
            <v>25.8</v>
          </cell>
          <cell r="G686">
            <v>25.4</v>
          </cell>
          <cell r="H686">
            <v>25.4</v>
          </cell>
          <cell r="I686">
            <v>25.4</v>
          </cell>
          <cell r="J686">
            <v>25.4</v>
          </cell>
          <cell r="K686">
            <v>25.4</v>
          </cell>
          <cell r="L686">
            <v>25.4</v>
          </cell>
          <cell r="M686">
            <v>24.8</v>
          </cell>
          <cell r="N686">
            <v>24.8</v>
          </cell>
          <cell r="O686">
            <v>24.8</v>
          </cell>
          <cell r="Y686">
            <v>25</v>
          </cell>
          <cell r="Z686">
            <v>26</v>
          </cell>
          <cell r="AA686">
            <v>31.7</v>
          </cell>
          <cell r="AB686">
            <v>31.7</v>
          </cell>
        </row>
        <row r="687">
          <cell r="D687">
            <v>4.78</v>
          </cell>
          <cell r="E687">
            <v>4.78</v>
          </cell>
          <cell r="F687">
            <v>4.78</v>
          </cell>
          <cell r="G687">
            <v>4.59</v>
          </cell>
          <cell r="H687">
            <v>4.59</v>
          </cell>
          <cell r="I687">
            <v>4.59</v>
          </cell>
          <cell r="J687">
            <v>4.33</v>
          </cell>
          <cell r="K687">
            <v>4.33</v>
          </cell>
          <cell r="L687">
            <v>4.33</v>
          </cell>
          <cell r="M687">
            <v>4.68</v>
          </cell>
          <cell r="N687">
            <v>4.68</v>
          </cell>
          <cell r="O687">
            <v>4.68</v>
          </cell>
          <cell r="Y687">
            <v>4.8099999999999996</v>
          </cell>
          <cell r="Z687">
            <v>5.0999999999999996</v>
          </cell>
          <cell r="AA687">
            <v>5.37</v>
          </cell>
          <cell r="AB687">
            <v>5.48</v>
          </cell>
        </row>
        <row r="688">
          <cell r="D688">
            <v>25</v>
          </cell>
          <cell r="E688">
            <v>25</v>
          </cell>
          <cell r="F688">
            <v>25</v>
          </cell>
          <cell r="G688">
            <v>24</v>
          </cell>
          <cell r="H688">
            <v>24</v>
          </cell>
          <cell r="I688">
            <v>24</v>
          </cell>
          <cell r="J688">
            <v>23</v>
          </cell>
          <cell r="K688">
            <v>23</v>
          </cell>
          <cell r="L688">
            <v>23</v>
          </cell>
          <cell r="M688">
            <v>21</v>
          </cell>
          <cell r="N688">
            <v>21</v>
          </cell>
          <cell r="O688">
            <v>21</v>
          </cell>
          <cell r="Y688">
            <v>21</v>
          </cell>
          <cell r="Z688">
            <v>21</v>
          </cell>
          <cell r="AA688">
            <v>20</v>
          </cell>
          <cell r="AB688">
            <v>21</v>
          </cell>
        </row>
        <row r="689">
          <cell r="D689">
            <v>16.7</v>
          </cell>
          <cell r="E689">
            <v>16.7</v>
          </cell>
          <cell r="F689">
            <v>16.7</v>
          </cell>
          <cell r="G689">
            <v>15.7</v>
          </cell>
          <cell r="H689">
            <v>15.7</v>
          </cell>
          <cell r="I689">
            <v>15.7</v>
          </cell>
          <cell r="J689">
            <v>14.7</v>
          </cell>
          <cell r="K689">
            <v>14.7</v>
          </cell>
          <cell r="L689">
            <v>14.7</v>
          </cell>
          <cell r="M689">
            <v>12.7</v>
          </cell>
          <cell r="N689">
            <v>12.7</v>
          </cell>
          <cell r="O689">
            <v>12.7</v>
          </cell>
          <cell r="Y689">
            <v>11.7</v>
          </cell>
          <cell r="Z689">
            <v>11.7</v>
          </cell>
          <cell r="AA689">
            <v>10.7</v>
          </cell>
          <cell r="AB689">
            <v>11.7</v>
          </cell>
        </row>
        <row r="690">
          <cell r="D690">
            <v>12.4</v>
          </cell>
          <cell r="E690">
            <v>12.4</v>
          </cell>
          <cell r="F690">
            <v>12.4</v>
          </cell>
          <cell r="G690">
            <v>11.4</v>
          </cell>
          <cell r="H690">
            <v>11.4</v>
          </cell>
          <cell r="I690">
            <v>11.4</v>
          </cell>
          <cell r="J690">
            <v>10.4</v>
          </cell>
          <cell r="K690">
            <v>10.4</v>
          </cell>
          <cell r="L690">
            <v>10.4</v>
          </cell>
          <cell r="M690">
            <v>8.4</v>
          </cell>
          <cell r="N690">
            <v>8.4</v>
          </cell>
          <cell r="O690">
            <v>8.4</v>
          </cell>
          <cell r="Y690">
            <v>7.4</v>
          </cell>
          <cell r="Z690">
            <v>7.4</v>
          </cell>
          <cell r="AA690">
            <v>6.4</v>
          </cell>
          <cell r="AB690">
            <v>7.4</v>
          </cell>
        </row>
        <row r="691">
          <cell r="D691">
            <v>130</v>
          </cell>
          <cell r="E691">
            <v>130</v>
          </cell>
          <cell r="F691">
            <v>130</v>
          </cell>
          <cell r="G691">
            <v>130</v>
          </cell>
          <cell r="H691">
            <v>130</v>
          </cell>
          <cell r="I691">
            <v>130</v>
          </cell>
          <cell r="J691">
            <v>130</v>
          </cell>
          <cell r="K691">
            <v>130</v>
          </cell>
          <cell r="L691">
            <v>130</v>
          </cell>
          <cell r="M691">
            <v>130</v>
          </cell>
          <cell r="N691">
            <v>130</v>
          </cell>
          <cell r="O691">
            <v>130</v>
          </cell>
          <cell r="Y691">
            <v>130</v>
          </cell>
          <cell r="Z691">
            <v>130</v>
          </cell>
          <cell r="AA691">
            <v>130</v>
          </cell>
          <cell r="AB691">
            <v>130</v>
          </cell>
        </row>
        <row r="692">
          <cell r="D692">
            <v>2856</v>
          </cell>
          <cell r="E692">
            <v>2856</v>
          </cell>
          <cell r="F692">
            <v>2856</v>
          </cell>
          <cell r="G692">
            <v>2856</v>
          </cell>
          <cell r="H692">
            <v>2856</v>
          </cell>
          <cell r="I692">
            <v>2856</v>
          </cell>
          <cell r="J692">
            <v>2856</v>
          </cell>
          <cell r="K692">
            <v>2856</v>
          </cell>
          <cell r="L692">
            <v>2856</v>
          </cell>
          <cell r="M692">
            <v>2856</v>
          </cell>
          <cell r="N692">
            <v>2856</v>
          </cell>
          <cell r="O692">
            <v>2856</v>
          </cell>
          <cell r="Y692">
            <v>2856</v>
          </cell>
          <cell r="Z692">
            <v>2856</v>
          </cell>
          <cell r="AA692">
            <v>2856</v>
          </cell>
          <cell r="AB692">
            <v>2856</v>
          </cell>
        </row>
        <row r="693">
          <cell r="D693">
            <v>28</v>
          </cell>
          <cell r="E693">
            <v>28</v>
          </cell>
          <cell r="F693">
            <v>28</v>
          </cell>
          <cell r="G693">
            <v>24</v>
          </cell>
          <cell r="H693">
            <v>24</v>
          </cell>
          <cell r="I693">
            <v>24</v>
          </cell>
          <cell r="J693">
            <v>22</v>
          </cell>
          <cell r="K693">
            <v>22</v>
          </cell>
          <cell r="L693">
            <v>22</v>
          </cell>
          <cell r="M693">
            <v>22</v>
          </cell>
          <cell r="N693">
            <v>22</v>
          </cell>
          <cell r="O693">
            <v>22</v>
          </cell>
          <cell r="Y693">
            <v>22</v>
          </cell>
          <cell r="Z693">
            <v>22</v>
          </cell>
          <cell r="AA693">
            <v>22</v>
          </cell>
          <cell r="AB693">
            <v>22</v>
          </cell>
        </row>
        <row r="694">
          <cell r="D694">
            <v>800</v>
          </cell>
          <cell r="E694">
            <v>800</v>
          </cell>
          <cell r="F694">
            <v>800</v>
          </cell>
          <cell r="G694">
            <v>800</v>
          </cell>
          <cell r="H694">
            <v>800</v>
          </cell>
          <cell r="I694">
            <v>800</v>
          </cell>
          <cell r="J694">
            <v>365</v>
          </cell>
          <cell r="K694">
            <v>365</v>
          </cell>
          <cell r="L694">
            <v>365</v>
          </cell>
          <cell r="M694">
            <v>365</v>
          </cell>
          <cell r="N694">
            <v>365</v>
          </cell>
          <cell r="O694">
            <v>365</v>
          </cell>
          <cell r="Y694">
            <v>365</v>
          </cell>
          <cell r="Z694">
            <v>365</v>
          </cell>
          <cell r="AA694">
            <v>365</v>
          </cell>
          <cell r="AB694">
            <v>365</v>
          </cell>
        </row>
        <row r="695">
          <cell r="D695">
            <v>100</v>
          </cell>
          <cell r="E695">
            <v>100</v>
          </cell>
          <cell r="F695">
            <v>100</v>
          </cell>
          <cell r="G695">
            <v>100</v>
          </cell>
          <cell r="H695">
            <v>100</v>
          </cell>
          <cell r="I695">
            <v>100</v>
          </cell>
          <cell r="J695">
            <v>100</v>
          </cell>
          <cell r="K695">
            <v>100</v>
          </cell>
          <cell r="L695">
            <v>100</v>
          </cell>
          <cell r="M695">
            <v>100</v>
          </cell>
          <cell r="N695">
            <v>100</v>
          </cell>
          <cell r="O695">
            <v>100</v>
          </cell>
          <cell r="Y695">
            <v>100</v>
          </cell>
          <cell r="Z695">
            <v>100</v>
          </cell>
          <cell r="AA695">
            <v>100</v>
          </cell>
          <cell r="AB695">
            <v>100</v>
          </cell>
        </row>
        <row r="696">
          <cell r="D696">
            <v>234</v>
          </cell>
          <cell r="E696">
            <v>234</v>
          </cell>
          <cell r="F696">
            <v>234</v>
          </cell>
          <cell r="G696">
            <v>234</v>
          </cell>
          <cell r="H696">
            <v>234</v>
          </cell>
          <cell r="I696">
            <v>234</v>
          </cell>
          <cell r="J696">
            <v>234</v>
          </cell>
          <cell r="K696">
            <v>234</v>
          </cell>
          <cell r="L696">
            <v>234</v>
          </cell>
          <cell r="M696">
            <v>234</v>
          </cell>
          <cell r="N696">
            <v>234</v>
          </cell>
          <cell r="O696">
            <v>234</v>
          </cell>
          <cell r="Y696">
            <v>234</v>
          </cell>
          <cell r="Z696">
            <v>234</v>
          </cell>
          <cell r="AA696">
            <v>234</v>
          </cell>
          <cell r="AB696">
            <v>234</v>
          </cell>
        </row>
        <row r="697">
          <cell r="D697">
            <v>73</v>
          </cell>
          <cell r="E697">
            <v>73</v>
          </cell>
          <cell r="F697">
            <v>73</v>
          </cell>
          <cell r="G697">
            <v>73</v>
          </cell>
          <cell r="H697">
            <v>73</v>
          </cell>
          <cell r="I697">
            <v>73</v>
          </cell>
          <cell r="J697">
            <v>73</v>
          </cell>
          <cell r="K697">
            <v>73</v>
          </cell>
          <cell r="L697">
            <v>73</v>
          </cell>
          <cell r="M697">
            <v>73</v>
          </cell>
          <cell r="N697">
            <v>73</v>
          </cell>
          <cell r="O697">
            <v>73</v>
          </cell>
          <cell r="Y697">
            <v>73</v>
          </cell>
          <cell r="Z697">
            <v>73</v>
          </cell>
          <cell r="AA697">
            <v>73</v>
          </cell>
          <cell r="AB697">
            <v>73</v>
          </cell>
        </row>
        <row r="698">
          <cell r="D698">
            <v>84</v>
          </cell>
          <cell r="E698">
            <v>84</v>
          </cell>
          <cell r="F698">
            <v>84</v>
          </cell>
          <cell r="G698">
            <v>84</v>
          </cell>
          <cell r="H698">
            <v>84</v>
          </cell>
          <cell r="I698">
            <v>84</v>
          </cell>
          <cell r="J698">
            <v>84</v>
          </cell>
          <cell r="K698">
            <v>84</v>
          </cell>
          <cell r="L698">
            <v>84</v>
          </cell>
          <cell r="M698">
            <v>84</v>
          </cell>
          <cell r="N698">
            <v>84</v>
          </cell>
          <cell r="O698">
            <v>84</v>
          </cell>
          <cell r="Y698">
            <v>84</v>
          </cell>
          <cell r="Z698">
            <v>84</v>
          </cell>
          <cell r="AA698">
            <v>84</v>
          </cell>
          <cell r="AB698">
            <v>84</v>
          </cell>
        </row>
        <row r="699">
          <cell r="D699">
            <v>110</v>
          </cell>
          <cell r="E699">
            <v>110</v>
          </cell>
          <cell r="F699">
            <v>110</v>
          </cell>
          <cell r="G699">
            <v>110</v>
          </cell>
          <cell r="H699">
            <v>110</v>
          </cell>
          <cell r="I699">
            <v>110</v>
          </cell>
          <cell r="J699">
            <v>110</v>
          </cell>
          <cell r="K699">
            <v>110</v>
          </cell>
          <cell r="L699">
            <v>110</v>
          </cell>
          <cell r="M699">
            <v>110</v>
          </cell>
          <cell r="N699">
            <v>110</v>
          </cell>
          <cell r="O699">
            <v>110</v>
          </cell>
          <cell r="Y699">
            <v>110</v>
          </cell>
          <cell r="Z699">
            <v>110</v>
          </cell>
          <cell r="AA699">
            <v>110</v>
          </cell>
          <cell r="AB699">
            <v>110</v>
          </cell>
        </row>
        <row r="700">
          <cell r="D700">
            <v>700</v>
          </cell>
          <cell r="E700">
            <v>700</v>
          </cell>
          <cell r="F700">
            <v>700</v>
          </cell>
          <cell r="G700">
            <v>700</v>
          </cell>
          <cell r="H700">
            <v>700</v>
          </cell>
          <cell r="I700">
            <v>700</v>
          </cell>
          <cell r="J700">
            <v>700</v>
          </cell>
          <cell r="K700">
            <v>700</v>
          </cell>
          <cell r="L700">
            <v>700</v>
          </cell>
          <cell r="M700">
            <v>700</v>
          </cell>
          <cell r="N700">
            <v>700</v>
          </cell>
          <cell r="O700">
            <v>700</v>
          </cell>
          <cell r="Y700">
            <v>700</v>
          </cell>
          <cell r="Z700">
            <v>700</v>
          </cell>
          <cell r="AA700">
            <v>700</v>
          </cell>
          <cell r="AB700">
            <v>700</v>
          </cell>
        </row>
        <row r="701">
          <cell r="D701">
            <v>6200</v>
          </cell>
          <cell r="E701">
            <v>6200</v>
          </cell>
          <cell r="F701">
            <v>6200</v>
          </cell>
          <cell r="G701">
            <v>6200</v>
          </cell>
          <cell r="H701">
            <v>6200</v>
          </cell>
          <cell r="I701">
            <v>6200</v>
          </cell>
          <cell r="J701">
            <v>6200</v>
          </cell>
          <cell r="K701">
            <v>6200</v>
          </cell>
          <cell r="L701">
            <v>6200</v>
          </cell>
          <cell r="M701">
            <v>6200</v>
          </cell>
          <cell r="N701">
            <v>6200</v>
          </cell>
          <cell r="O701">
            <v>6200</v>
          </cell>
          <cell r="Y701">
            <v>6200</v>
          </cell>
          <cell r="Z701">
            <v>6200</v>
          </cell>
          <cell r="AA701">
            <v>6200</v>
          </cell>
          <cell r="AB701">
            <v>6200</v>
          </cell>
        </row>
        <row r="702">
          <cell r="D702">
            <v>89</v>
          </cell>
          <cell r="E702">
            <v>89</v>
          </cell>
          <cell r="F702">
            <v>89</v>
          </cell>
          <cell r="G702">
            <v>89</v>
          </cell>
          <cell r="H702">
            <v>89</v>
          </cell>
          <cell r="I702">
            <v>89</v>
          </cell>
          <cell r="J702">
            <v>89</v>
          </cell>
          <cell r="K702">
            <v>89</v>
          </cell>
          <cell r="L702">
            <v>89</v>
          </cell>
          <cell r="M702">
            <v>89</v>
          </cell>
          <cell r="N702">
            <v>89</v>
          </cell>
          <cell r="O702">
            <v>89</v>
          </cell>
          <cell r="Y702">
            <v>89</v>
          </cell>
          <cell r="Z702">
            <v>89</v>
          </cell>
          <cell r="AA702">
            <v>89</v>
          </cell>
          <cell r="AB702">
            <v>89</v>
          </cell>
        </row>
        <row r="703">
          <cell r="D703">
            <v>680</v>
          </cell>
          <cell r="E703">
            <v>680</v>
          </cell>
          <cell r="F703">
            <v>680</v>
          </cell>
          <cell r="G703">
            <v>680</v>
          </cell>
          <cell r="H703">
            <v>680</v>
          </cell>
          <cell r="I703">
            <v>680</v>
          </cell>
          <cell r="J703">
            <v>680</v>
          </cell>
          <cell r="K703">
            <v>680</v>
          </cell>
          <cell r="L703">
            <v>680</v>
          </cell>
          <cell r="M703">
            <v>680</v>
          </cell>
          <cell r="N703">
            <v>680</v>
          </cell>
          <cell r="O703">
            <v>680</v>
          </cell>
          <cell r="Y703">
            <v>680</v>
          </cell>
          <cell r="Z703">
            <v>680</v>
          </cell>
          <cell r="AA703">
            <v>680</v>
          </cell>
          <cell r="AB703">
            <v>680</v>
          </cell>
        </row>
        <row r="704">
          <cell r="D704">
            <v>132</v>
          </cell>
          <cell r="E704">
            <v>132</v>
          </cell>
          <cell r="F704">
            <v>132</v>
          </cell>
          <cell r="G704">
            <v>132</v>
          </cell>
          <cell r="H704">
            <v>132</v>
          </cell>
          <cell r="I704">
            <v>132</v>
          </cell>
          <cell r="J704">
            <v>132</v>
          </cell>
          <cell r="K704">
            <v>132</v>
          </cell>
          <cell r="L704">
            <v>132</v>
          </cell>
          <cell r="M704">
            <v>132</v>
          </cell>
          <cell r="N704">
            <v>132</v>
          </cell>
          <cell r="O704">
            <v>132</v>
          </cell>
          <cell r="Y704">
            <v>132</v>
          </cell>
          <cell r="Z704">
            <v>132</v>
          </cell>
          <cell r="AA704">
            <v>132</v>
          </cell>
          <cell r="AB704">
            <v>132</v>
          </cell>
        </row>
        <row r="705">
          <cell r="D705">
            <v>70</v>
          </cell>
          <cell r="E705">
            <v>70</v>
          </cell>
          <cell r="F705">
            <v>70</v>
          </cell>
          <cell r="G705">
            <v>70</v>
          </cell>
          <cell r="H705">
            <v>70</v>
          </cell>
          <cell r="I705">
            <v>70</v>
          </cell>
          <cell r="J705">
            <v>70</v>
          </cell>
          <cell r="K705">
            <v>70</v>
          </cell>
          <cell r="L705">
            <v>70</v>
          </cell>
          <cell r="M705">
            <v>70</v>
          </cell>
          <cell r="N705">
            <v>70</v>
          </cell>
          <cell r="O705">
            <v>70</v>
          </cell>
          <cell r="Y705">
            <v>70</v>
          </cell>
          <cell r="Z705">
            <v>70</v>
          </cell>
          <cell r="AA705">
            <v>70</v>
          </cell>
          <cell r="AB705">
            <v>70</v>
          </cell>
        </row>
        <row r="708">
          <cell r="D708">
            <v>1453.399810828957</v>
          </cell>
          <cell r="E708">
            <v>1305.3907785136751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D709">
            <v>-89.129461732455809</v>
          </cell>
          <cell r="E709">
            <v>-80.052836509642106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D710">
            <v>755.78983900640878</v>
          </cell>
          <cell r="E710">
            <v>495.37372918128801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D711">
            <v>213.17851305172255</v>
          </cell>
          <cell r="E711">
            <v>311.74938117966894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D712">
            <v>-288.69546701655941</v>
          </cell>
          <cell r="E712">
            <v>-257.52947091507065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D713">
            <v>30.216511000457817</v>
          </cell>
          <cell r="E713">
            <v>21.815619640674889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D714">
            <v>0.14649887910375869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D715">
            <v>2.9539373855579782</v>
          </cell>
          <cell r="E715">
            <v>2.2019252077235891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D716">
            <v>4.4727959400375319</v>
          </cell>
          <cell r="E716">
            <v>2.7976225034661253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D717">
            <v>2.2697703830865366</v>
          </cell>
          <cell r="E717">
            <v>1.9596919491236289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D718">
            <v>3.6500468698713964</v>
          </cell>
          <cell r="E718">
            <v>3.7682159203918801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D719">
            <v>10.840705878239792</v>
          </cell>
          <cell r="E719">
            <v>7.602572953570764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D720">
            <v>1.5092095991473575</v>
          </cell>
          <cell r="E720">
            <v>1.2942665474691446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D721">
            <v>0.18196726381446759</v>
          </cell>
          <cell r="E721">
            <v>0.1337290701033563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D722">
            <v>11.448027258549979</v>
          </cell>
          <cell r="E722">
            <v>8.9715490129226652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D723">
            <v>7.7191694069656111E-3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D724">
            <v>14.611085174434622</v>
          </cell>
          <cell r="E724">
            <v>8.007998605218976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D725">
            <v>243.98570900044714</v>
          </cell>
          <cell r="E725">
            <v>199.4385337882257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D727">
            <v>12.076858026060679</v>
          </cell>
          <cell r="E727">
            <v>2.6448736494247509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D728">
            <v>2382.9140759662878</v>
          </cell>
          <cell r="E728">
            <v>2035.5681802982344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"/>
      <sheetName val="Criteria"/>
      <sheetName val="Lerror"/>
      <sheetName val="RiskByBook"/>
      <sheetName val="Module2"/>
      <sheetName val="Module1"/>
      <sheetName val="cover"/>
      <sheetName val="#REF"/>
      <sheetName val="CRRISK"/>
      <sheetName val="PKG"/>
      <sheetName val="KEYIND DATA"/>
      <sheetName val="Exchange Rates"/>
      <sheetName val="JAN"/>
      <sheetName val="Profit"/>
      <sheetName val="Celine 2002 TB"/>
    </sheetNames>
    <sheetDataSet>
      <sheetData sheetId="0" refreshError="1"/>
      <sheetData sheetId="1" refreshError="1">
        <row r="6">
          <cell r="A6" t="str">
            <v>Book</v>
          </cell>
          <cell r="B6" t="str">
            <v>Currency</v>
          </cell>
          <cell r="C6" t="str">
            <v>RiskType</v>
          </cell>
          <cell r="D6" t="str">
            <v>Shift</v>
          </cell>
          <cell r="E6" t="str">
            <v>Book</v>
          </cell>
          <cell r="F6" t="str">
            <v>Currency</v>
          </cell>
          <cell r="G6" t="str">
            <v>RiskType</v>
          </cell>
          <cell r="H6" t="str">
            <v>Shift</v>
          </cell>
          <cell r="I6" t="str">
            <v>Book</v>
          </cell>
          <cell r="J6" t="str">
            <v>Currency</v>
          </cell>
          <cell r="K6" t="str">
            <v>RiskType</v>
          </cell>
          <cell r="L6" t="str">
            <v>Shift</v>
          </cell>
          <cell r="M6" t="str">
            <v>Book</v>
          </cell>
          <cell r="N6" t="str">
            <v>Currency</v>
          </cell>
          <cell r="O6" t="str">
            <v>RiskType</v>
          </cell>
          <cell r="P6" t="str">
            <v>Shift</v>
          </cell>
          <cell r="Q6" t="str">
            <v>Book</v>
          </cell>
          <cell r="R6" t="str">
            <v>Currency</v>
          </cell>
          <cell r="S6" t="str">
            <v>RiskType</v>
          </cell>
          <cell r="T6" t="str">
            <v>Shift</v>
          </cell>
          <cell r="U6" t="str">
            <v>Book</v>
          </cell>
          <cell r="V6" t="str">
            <v>Currency</v>
          </cell>
          <cell r="W6" t="str">
            <v>RiskType</v>
          </cell>
          <cell r="X6" t="str">
            <v>Shift</v>
          </cell>
          <cell r="Y6" t="str">
            <v>Book</v>
          </cell>
          <cell r="Z6" t="str">
            <v>Currency</v>
          </cell>
          <cell r="AA6" t="str">
            <v>RiskType</v>
          </cell>
          <cell r="AB6" t="str">
            <v>Shift</v>
          </cell>
        </row>
        <row r="7">
          <cell r="A7" t="str">
            <v>SWAP</v>
          </cell>
          <cell r="B7" t="str">
            <v>AUD</v>
          </cell>
          <cell r="C7" t="str">
            <v>O</v>
          </cell>
          <cell r="D7">
            <v>30</v>
          </cell>
          <cell r="E7" t="str">
            <v>SWAP</v>
          </cell>
          <cell r="F7" t="str">
            <v>AUD</v>
          </cell>
          <cell r="G7" t="str">
            <v>O</v>
          </cell>
          <cell r="H7">
            <v>-30</v>
          </cell>
          <cell r="I7" t="str">
            <v>SWAP</v>
          </cell>
          <cell r="J7" t="str">
            <v>AUD</v>
          </cell>
          <cell r="K7" t="str">
            <v>v</v>
          </cell>
          <cell r="L7">
            <v>10</v>
          </cell>
          <cell r="M7" t="str">
            <v>SWAP</v>
          </cell>
          <cell r="N7" t="str">
            <v>AUD</v>
          </cell>
          <cell r="O7" t="str">
            <v>v</v>
          </cell>
          <cell r="P7">
            <v>-10</v>
          </cell>
          <cell r="Q7" t="str">
            <v>SWAP</v>
          </cell>
          <cell r="R7" t="str">
            <v>AUD</v>
          </cell>
          <cell r="S7" t="str">
            <v>S</v>
          </cell>
          <cell r="T7">
            <v>8</v>
          </cell>
          <cell r="U7" t="str">
            <v>SWAP</v>
          </cell>
          <cell r="V7" t="str">
            <v>AUD</v>
          </cell>
          <cell r="W7" t="str">
            <v>S</v>
          </cell>
          <cell r="X7">
            <v>-8</v>
          </cell>
          <cell r="Y7" t="str">
            <v>SWAP</v>
          </cell>
          <cell r="Z7" t="str">
            <v>AUD</v>
          </cell>
          <cell r="AA7" t="str">
            <v>c</v>
          </cell>
          <cell r="AB7">
            <v>1</v>
          </cell>
        </row>
        <row r="8">
          <cell r="A8" t="str">
            <v>FXOPT</v>
          </cell>
          <cell r="B8" t="str">
            <v>AUD</v>
          </cell>
          <cell r="C8" t="str">
            <v>O</v>
          </cell>
          <cell r="D8">
            <v>30</v>
          </cell>
          <cell r="E8" t="str">
            <v>FXOPT</v>
          </cell>
          <cell r="F8" t="str">
            <v>AUD</v>
          </cell>
          <cell r="G8" t="str">
            <v>O</v>
          </cell>
          <cell r="H8">
            <v>-30</v>
          </cell>
          <cell r="I8" t="str">
            <v>FXOPT</v>
          </cell>
          <cell r="J8" t="str">
            <v>AUD</v>
          </cell>
          <cell r="K8" t="str">
            <v>v</v>
          </cell>
          <cell r="L8">
            <v>10</v>
          </cell>
          <cell r="M8" t="str">
            <v>FXOPT</v>
          </cell>
          <cell r="N8" t="str">
            <v>AUD</v>
          </cell>
          <cell r="O8" t="str">
            <v>v</v>
          </cell>
          <cell r="P8">
            <v>-10</v>
          </cell>
          <cell r="Q8" t="str">
            <v>FXOPT</v>
          </cell>
          <cell r="R8" t="str">
            <v>AUD</v>
          </cell>
          <cell r="S8" t="str">
            <v>S</v>
          </cell>
          <cell r="T8">
            <v>8</v>
          </cell>
          <cell r="U8" t="str">
            <v>FXOPT</v>
          </cell>
          <cell r="V8" t="str">
            <v>AUD</v>
          </cell>
          <cell r="W8" t="str">
            <v>S</v>
          </cell>
          <cell r="X8">
            <v>-8</v>
          </cell>
        </row>
        <row r="9">
          <cell r="A9" t="str">
            <v>FXOPTJ</v>
          </cell>
          <cell r="B9" t="str">
            <v>AUD</v>
          </cell>
          <cell r="C9" t="str">
            <v>O</v>
          </cell>
          <cell r="D9">
            <v>30</v>
          </cell>
          <cell r="E9" t="str">
            <v>FXOPTJ</v>
          </cell>
          <cell r="F9" t="str">
            <v>AUD</v>
          </cell>
          <cell r="G9" t="str">
            <v>O</v>
          </cell>
          <cell r="H9">
            <v>-30</v>
          </cell>
          <cell r="I9" t="str">
            <v>FXOPTJ</v>
          </cell>
          <cell r="J9" t="str">
            <v>AUD</v>
          </cell>
          <cell r="K9" t="str">
            <v>v</v>
          </cell>
          <cell r="L9">
            <v>10</v>
          </cell>
          <cell r="M9" t="str">
            <v>FXOPTJ</v>
          </cell>
          <cell r="N9" t="str">
            <v>AUD</v>
          </cell>
          <cell r="O9" t="str">
            <v>v</v>
          </cell>
          <cell r="P9">
            <v>-10</v>
          </cell>
          <cell r="Q9" t="str">
            <v>FXOPTJ</v>
          </cell>
          <cell r="R9" t="str">
            <v>AUD</v>
          </cell>
          <cell r="S9" t="str">
            <v>S</v>
          </cell>
          <cell r="T9">
            <v>8</v>
          </cell>
          <cell r="U9" t="str">
            <v>FXOPTJ</v>
          </cell>
          <cell r="V9" t="str">
            <v>AUD</v>
          </cell>
          <cell r="W9" t="str">
            <v>S</v>
          </cell>
          <cell r="X9">
            <v>-8</v>
          </cell>
        </row>
        <row r="11">
          <cell r="A11" t="str">
            <v>Book</v>
          </cell>
          <cell r="B11" t="str">
            <v>Currency</v>
          </cell>
          <cell r="C11" t="str">
            <v>RiskType</v>
          </cell>
          <cell r="D11" t="str">
            <v>Shift</v>
          </cell>
          <cell r="E11" t="str">
            <v>Book</v>
          </cell>
          <cell r="F11" t="str">
            <v>Currency</v>
          </cell>
          <cell r="G11" t="str">
            <v>RiskType</v>
          </cell>
          <cell r="H11" t="str">
            <v>Shift</v>
          </cell>
          <cell r="I11" t="str">
            <v>Book</v>
          </cell>
          <cell r="J11" t="str">
            <v>Currency</v>
          </cell>
          <cell r="K11" t="str">
            <v>RiskType</v>
          </cell>
          <cell r="L11" t="str">
            <v>Shift</v>
          </cell>
          <cell r="M11" t="str">
            <v>Book</v>
          </cell>
          <cell r="N11" t="str">
            <v>Currency</v>
          </cell>
          <cell r="O11" t="str">
            <v>RiskType</v>
          </cell>
          <cell r="P11" t="str">
            <v>Shift</v>
          </cell>
          <cell r="Q11" t="str">
            <v>Book</v>
          </cell>
          <cell r="R11" t="str">
            <v>Currency</v>
          </cell>
          <cell r="S11" t="str">
            <v>RiskType</v>
          </cell>
          <cell r="T11" t="str">
            <v>Shift</v>
          </cell>
          <cell r="U11" t="str">
            <v>Book</v>
          </cell>
          <cell r="V11" t="str">
            <v>Currency</v>
          </cell>
          <cell r="W11" t="str">
            <v>RiskType</v>
          </cell>
          <cell r="X11" t="str">
            <v>Shift</v>
          </cell>
          <cell r="Y11" t="str">
            <v>Book</v>
          </cell>
          <cell r="Z11" t="str">
            <v>Currency</v>
          </cell>
          <cell r="AA11" t="str">
            <v>RiskType</v>
          </cell>
          <cell r="AB11" t="str">
            <v>Shift</v>
          </cell>
          <cell r="AC11" t="str">
            <v>Book</v>
          </cell>
          <cell r="AD11" t="str">
            <v>Currency</v>
          </cell>
          <cell r="AE11" t="str">
            <v>RiskType</v>
          </cell>
          <cell r="AF11" t="str">
            <v>Shift</v>
          </cell>
        </row>
        <row r="12">
          <cell r="A12" t="str">
            <v>SWAP</v>
          </cell>
          <cell r="B12" t="str">
            <v>BEF</v>
          </cell>
          <cell r="C12" t="str">
            <v>O</v>
          </cell>
          <cell r="D12">
            <v>30</v>
          </cell>
          <cell r="E12" t="str">
            <v>SWAP</v>
          </cell>
          <cell r="F12" t="str">
            <v>BEF</v>
          </cell>
          <cell r="G12" t="str">
            <v>O</v>
          </cell>
          <cell r="H12">
            <v>-30</v>
          </cell>
          <cell r="I12" t="str">
            <v>SWAP</v>
          </cell>
          <cell r="J12" t="str">
            <v>BEF</v>
          </cell>
          <cell r="K12" t="str">
            <v>v</v>
          </cell>
          <cell r="L12">
            <v>10</v>
          </cell>
          <cell r="M12" t="str">
            <v>SWAP</v>
          </cell>
          <cell r="N12" t="str">
            <v>BEF</v>
          </cell>
          <cell r="O12" t="str">
            <v>v</v>
          </cell>
          <cell r="P12">
            <v>-10</v>
          </cell>
          <cell r="Q12" t="str">
            <v>SWAP</v>
          </cell>
          <cell r="R12" t="str">
            <v>BEF</v>
          </cell>
          <cell r="S12" t="str">
            <v>S</v>
          </cell>
          <cell r="T12">
            <v>8</v>
          </cell>
          <cell r="U12" t="str">
            <v>SWAP</v>
          </cell>
          <cell r="V12" t="str">
            <v>BEF</v>
          </cell>
          <cell r="W12" t="str">
            <v>S</v>
          </cell>
          <cell r="X12">
            <v>-8</v>
          </cell>
          <cell r="Y12" t="str">
            <v>SWAP</v>
          </cell>
          <cell r="Z12" t="str">
            <v>BEF</v>
          </cell>
          <cell r="AA12" t="str">
            <v>c</v>
          </cell>
          <cell r="AB12">
            <v>1</v>
          </cell>
          <cell r="AC12" t="str">
            <v>SWAP</v>
          </cell>
          <cell r="AD12" t="str">
            <v>BEF</v>
          </cell>
          <cell r="AE12" t="str">
            <v>c</v>
          </cell>
          <cell r="AF12">
            <v>-1</v>
          </cell>
        </row>
        <row r="14">
          <cell r="A14" t="str">
            <v>Book</v>
          </cell>
          <cell r="B14" t="str">
            <v>Currency</v>
          </cell>
          <cell r="C14" t="str">
            <v>RiskType</v>
          </cell>
          <cell r="D14" t="str">
            <v>Shift</v>
          </cell>
          <cell r="E14" t="str">
            <v>Book</v>
          </cell>
          <cell r="F14" t="str">
            <v>Currency</v>
          </cell>
          <cell r="G14" t="str">
            <v>RiskType</v>
          </cell>
          <cell r="H14" t="str">
            <v>Shift</v>
          </cell>
          <cell r="I14" t="str">
            <v>Book</v>
          </cell>
          <cell r="J14" t="str">
            <v>Currency</v>
          </cell>
          <cell r="K14" t="str">
            <v>RiskType</v>
          </cell>
          <cell r="L14" t="str">
            <v>Shift</v>
          </cell>
          <cell r="M14" t="str">
            <v>Book</v>
          </cell>
          <cell r="N14" t="str">
            <v>Currency</v>
          </cell>
          <cell r="O14" t="str">
            <v>RiskType</v>
          </cell>
          <cell r="P14" t="str">
            <v>Shift</v>
          </cell>
          <cell r="Q14" t="str">
            <v>Book</v>
          </cell>
          <cell r="R14" t="str">
            <v>Currency</v>
          </cell>
          <cell r="S14" t="str">
            <v>RiskType</v>
          </cell>
          <cell r="T14" t="str">
            <v>Shift</v>
          </cell>
          <cell r="U14" t="str">
            <v>Book</v>
          </cell>
          <cell r="V14" t="str">
            <v>Currency</v>
          </cell>
          <cell r="W14" t="str">
            <v>RiskType</v>
          </cell>
          <cell r="X14" t="str">
            <v>Shift</v>
          </cell>
          <cell r="Y14" t="str">
            <v>Book</v>
          </cell>
          <cell r="Z14" t="str">
            <v>Currency</v>
          </cell>
          <cell r="AA14" t="str">
            <v>RiskType</v>
          </cell>
          <cell r="AB14" t="str">
            <v>Shift</v>
          </cell>
          <cell r="AC14" t="str">
            <v>Book</v>
          </cell>
          <cell r="AD14" t="str">
            <v>Currency</v>
          </cell>
          <cell r="AE14" t="str">
            <v>RiskType</v>
          </cell>
          <cell r="AF14" t="str">
            <v>Shift</v>
          </cell>
        </row>
        <row r="15">
          <cell r="A15" t="str">
            <v>SWAP</v>
          </cell>
          <cell r="B15" t="str">
            <v>CAD</v>
          </cell>
          <cell r="C15" t="str">
            <v>O</v>
          </cell>
          <cell r="D15">
            <v>30</v>
          </cell>
          <cell r="E15" t="str">
            <v>SWAP</v>
          </cell>
          <cell r="F15" t="str">
            <v>CAD</v>
          </cell>
          <cell r="G15" t="str">
            <v>O</v>
          </cell>
          <cell r="H15">
            <v>-30</v>
          </cell>
          <cell r="I15" t="str">
            <v>SWAP</v>
          </cell>
          <cell r="J15" t="str">
            <v>CAD</v>
          </cell>
          <cell r="K15" t="str">
            <v>v</v>
          </cell>
          <cell r="L15">
            <v>10</v>
          </cell>
          <cell r="M15" t="str">
            <v>SWAP</v>
          </cell>
          <cell r="N15" t="str">
            <v>CAD</v>
          </cell>
          <cell r="O15" t="str">
            <v>v</v>
          </cell>
          <cell r="P15">
            <v>-10</v>
          </cell>
          <cell r="Q15" t="str">
            <v>SWAP</v>
          </cell>
          <cell r="R15" t="str">
            <v>CAD</v>
          </cell>
          <cell r="S15" t="str">
            <v>S</v>
          </cell>
          <cell r="T15">
            <v>8</v>
          </cell>
          <cell r="U15" t="str">
            <v>SWAP</v>
          </cell>
          <cell r="V15" t="str">
            <v>CAD</v>
          </cell>
          <cell r="W15" t="str">
            <v>S</v>
          </cell>
          <cell r="X15">
            <v>-8</v>
          </cell>
          <cell r="Y15" t="str">
            <v>SWAP</v>
          </cell>
          <cell r="Z15" t="str">
            <v>CAD</v>
          </cell>
          <cell r="AA15" t="str">
            <v>c</v>
          </cell>
          <cell r="AB15">
            <v>1</v>
          </cell>
          <cell r="AC15" t="str">
            <v>SWAP</v>
          </cell>
          <cell r="AD15" t="str">
            <v>CAD</v>
          </cell>
          <cell r="AE15" t="str">
            <v>c</v>
          </cell>
          <cell r="AF15">
            <v>-1</v>
          </cell>
        </row>
        <row r="16">
          <cell r="A16" t="str">
            <v>FXOPT</v>
          </cell>
          <cell r="B16" t="str">
            <v>CAD</v>
          </cell>
          <cell r="C16" t="str">
            <v>O</v>
          </cell>
          <cell r="D16">
            <v>30</v>
          </cell>
          <cell r="E16" t="str">
            <v>FXOPT</v>
          </cell>
          <cell r="F16" t="str">
            <v>CAD</v>
          </cell>
          <cell r="G16" t="str">
            <v>O</v>
          </cell>
          <cell r="H16">
            <v>-30</v>
          </cell>
          <cell r="I16" t="str">
            <v>FXOPT</v>
          </cell>
          <cell r="J16" t="str">
            <v>CAD</v>
          </cell>
          <cell r="K16" t="str">
            <v>v</v>
          </cell>
          <cell r="L16">
            <v>10</v>
          </cell>
          <cell r="M16" t="str">
            <v>FXOPT</v>
          </cell>
          <cell r="N16" t="str">
            <v>CAD</v>
          </cell>
          <cell r="O16" t="str">
            <v>v</v>
          </cell>
          <cell r="P16">
            <v>-10</v>
          </cell>
          <cell r="Q16" t="str">
            <v>FXOPT</v>
          </cell>
          <cell r="R16" t="str">
            <v>CAD</v>
          </cell>
          <cell r="S16" t="str">
            <v>S</v>
          </cell>
          <cell r="T16">
            <v>8</v>
          </cell>
          <cell r="U16" t="str">
            <v>FXOPT</v>
          </cell>
          <cell r="V16" t="str">
            <v>CAD</v>
          </cell>
          <cell r="W16" t="str">
            <v>S</v>
          </cell>
          <cell r="X16">
            <v>-8</v>
          </cell>
        </row>
        <row r="18">
          <cell r="A18" t="str">
            <v>Book</v>
          </cell>
          <cell r="B18" t="str">
            <v>Currency</v>
          </cell>
          <cell r="C18" t="str">
            <v>RiskType</v>
          </cell>
          <cell r="D18" t="str">
            <v>Shift</v>
          </cell>
          <cell r="E18" t="str">
            <v>Book</v>
          </cell>
          <cell r="F18" t="str">
            <v>Currency</v>
          </cell>
          <cell r="G18" t="str">
            <v>RiskType</v>
          </cell>
          <cell r="H18" t="str">
            <v>Shift</v>
          </cell>
          <cell r="I18" t="str">
            <v>Book</v>
          </cell>
          <cell r="J18" t="str">
            <v>Currency</v>
          </cell>
          <cell r="K18" t="str">
            <v>RiskType</v>
          </cell>
          <cell r="L18" t="str">
            <v>Shift</v>
          </cell>
          <cell r="M18" t="str">
            <v>Book</v>
          </cell>
          <cell r="N18" t="str">
            <v>Currency</v>
          </cell>
          <cell r="O18" t="str">
            <v>RiskType</v>
          </cell>
          <cell r="P18" t="str">
            <v>Shift</v>
          </cell>
          <cell r="Q18" t="str">
            <v>Book</v>
          </cell>
          <cell r="R18" t="str">
            <v>Currency</v>
          </cell>
          <cell r="S18" t="str">
            <v>RiskType</v>
          </cell>
          <cell r="T18" t="str">
            <v>Shift</v>
          </cell>
          <cell r="U18" t="str">
            <v>Book</v>
          </cell>
          <cell r="V18" t="str">
            <v>Currency</v>
          </cell>
          <cell r="W18" t="str">
            <v>RiskType</v>
          </cell>
          <cell r="X18" t="str">
            <v>Shift</v>
          </cell>
          <cell r="Y18" t="str">
            <v>Book</v>
          </cell>
          <cell r="Z18" t="str">
            <v>Currency</v>
          </cell>
          <cell r="AA18" t="str">
            <v>RiskType</v>
          </cell>
          <cell r="AB18" t="str">
            <v>Shift</v>
          </cell>
          <cell r="AC18" t="str">
            <v>Book</v>
          </cell>
          <cell r="AD18" t="str">
            <v>Currency</v>
          </cell>
          <cell r="AE18" t="str">
            <v>RiskType</v>
          </cell>
          <cell r="AF18" t="str">
            <v>Shift</v>
          </cell>
        </row>
        <row r="19">
          <cell r="A19" t="str">
            <v>SWAP</v>
          </cell>
          <cell r="B19" t="str">
            <v>CHF</v>
          </cell>
          <cell r="C19" t="str">
            <v>O</v>
          </cell>
          <cell r="D19">
            <v>30</v>
          </cell>
          <cell r="E19" t="str">
            <v>SWAP</v>
          </cell>
          <cell r="F19" t="str">
            <v>CHF</v>
          </cell>
          <cell r="G19" t="str">
            <v>O</v>
          </cell>
          <cell r="H19">
            <v>-30</v>
          </cell>
          <cell r="I19" t="str">
            <v>SWAP</v>
          </cell>
          <cell r="J19" t="str">
            <v>CHF</v>
          </cell>
          <cell r="K19" t="str">
            <v>v</v>
          </cell>
          <cell r="L19">
            <v>10</v>
          </cell>
          <cell r="M19" t="str">
            <v>SWAP</v>
          </cell>
          <cell r="N19" t="str">
            <v>CHF</v>
          </cell>
          <cell r="O19" t="str">
            <v>v</v>
          </cell>
          <cell r="P19">
            <v>-10</v>
          </cell>
          <cell r="Q19" t="str">
            <v>SWAP</v>
          </cell>
          <cell r="R19" t="str">
            <v>CHF</v>
          </cell>
          <cell r="S19" t="str">
            <v>S</v>
          </cell>
          <cell r="T19">
            <v>8</v>
          </cell>
          <cell r="U19" t="str">
            <v>SWAP</v>
          </cell>
          <cell r="V19" t="str">
            <v>CHF</v>
          </cell>
          <cell r="W19" t="str">
            <v>S</v>
          </cell>
          <cell r="X19">
            <v>-8</v>
          </cell>
          <cell r="Y19" t="str">
            <v>SWAP</v>
          </cell>
          <cell r="Z19" t="str">
            <v>CHF</v>
          </cell>
          <cell r="AA19" t="str">
            <v>c</v>
          </cell>
          <cell r="AB19">
            <v>1</v>
          </cell>
          <cell r="AC19" t="str">
            <v>SWAP</v>
          </cell>
          <cell r="AD19" t="str">
            <v>CHF</v>
          </cell>
          <cell r="AE19" t="str">
            <v>c</v>
          </cell>
          <cell r="AF19">
            <v>-1</v>
          </cell>
        </row>
        <row r="21">
          <cell r="A21" t="str">
            <v>Book</v>
          </cell>
          <cell r="B21" t="str">
            <v>Currency</v>
          </cell>
          <cell r="C21" t="str">
            <v>RiskType</v>
          </cell>
          <cell r="D21" t="str">
            <v>Shift</v>
          </cell>
          <cell r="E21" t="str">
            <v>Book</v>
          </cell>
          <cell r="F21" t="str">
            <v>Currency</v>
          </cell>
          <cell r="G21" t="str">
            <v>RiskType</v>
          </cell>
          <cell r="H21" t="str">
            <v>Shift</v>
          </cell>
          <cell r="I21" t="str">
            <v>Book</v>
          </cell>
          <cell r="J21" t="str">
            <v>Currency</v>
          </cell>
          <cell r="K21" t="str">
            <v>RiskType</v>
          </cell>
          <cell r="L21" t="str">
            <v>Shift</v>
          </cell>
          <cell r="M21" t="str">
            <v>Book</v>
          </cell>
          <cell r="N21" t="str">
            <v>Currency</v>
          </cell>
          <cell r="O21" t="str">
            <v>RiskType</v>
          </cell>
          <cell r="P21" t="str">
            <v>Shift</v>
          </cell>
          <cell r="Q21" t="str">
            <v>Book</v>
          </cell>
          <cell r="R21" t="str">
            <v>Currency</v>
          </cell>
          <cell r="S21" t="str">
            <v>RiskType</v>
          </cell>
          <cell r="T21" t="str">
            <v>Shift</v>
          </cell>
          <cell r="U21" t="str">
            <v>Book</v>
          </cell>
          <cell r="V21" t="str">
            <v>Currency</v>
          </cell>
          <cell r="W21" t="str">
            <v>RiskType</v>
          </cell>
          <cell r="X21" t="str">
            <v>Shift</v>
          </cell>
          <cell r="Y21" t="str">
            <v>Book</v>
          </cell>
          <cell r="Z21" t="str">
            <v>Currency</v>
          </cell>
          <cell r="AA21" t="str">
            <v>RiskType</v>
          </cell>
          <cell r="AB21" t="str">
            <v>Shift</v>
          </cell>
          <cell r="AC21" t="str">
            <v>Book</v>
          </cell>
          <cell r="AD21" t="str">
            <v>Currency</v>
          </cell>
          <cell r="AE21" t="str">
            <v>RiskType</v>
          </cell>
          <cell r="AF21" t="str">
            <v>Shift</v>
          </cell>
        </row>
        <row r="22">
          <cell r="A22" t="str">
            <v>SWAP</v>
          </cell>
          <cell r="B22" t="str">
            <v>DEM</v>
          </cell>
          <cell r="C22" t="str">
            <v>O</v>
          </cell>
          <cell r="D22">
            <v>30</v>
          </cell>
          <cell r="E22" t="str">
            <v>SWAP</v>
          </cell>
          <cell r="F22" t="str">
            <v>DEM</v>
          </cell>
          <cell r="G22" t="str">
            <v>O</v>
          </cell>
          <cell r="H22">
            <v>-30</v>
          </cell>
          <cell r="I22" t="str">
            <v>SWAP</v>
          </cell>
          <cell r="J22" t="str">
            <v>DEM</v>
          </cell>
          <cell r="K22" t="str">
            <v>v</v>
          </cell>
          <cell r="L22">
            <v>10</v>
          </cell>
          <cell r="M22" t="str">
            <v>SWAP</v>
          </cell>
          <cell r="N22" t="str">
            <v>DEM</v>
          </cell>
          <cell r="O22" t="str">
            <v>v</v>
          </cell>
          <cell r="P22">
            <v>-10</v>
          </cell>
          <cell r="Q22" t="str">
            <v>SWAP</v>
          </cell>
          <cell r="R22" t="str">
            <v>DEM</v>
          </cell>
          <cell r="S22" t="str">
            <v>S</v>
          </cell>
          <cell r="T22">
            <v>8</v>
          </cell>
          <cell r="U22" t="str">
            <v>SWAP</v>
          </cell>
          <cell r="V22" t="str">
            <v>DEM</v>
          </cell>
          <cell r="W22" t="str">
            <v>S</v>
          </cell>
          <cell r="X22">
            <v>-8</v>
          </cell>
          <cell r="Y22" t="str">
            <v>SWAP</v>
          </cell>
          <cell r="Z22" t="str">
            <v>DEM</v>
          </cell>
          <cell r="AA22" t="str">
            <v>c</v>
          </cell>
          <cell r="AB22">
            <v>1</v>
          </cell>
          <cell r="AC22" t="str">
            <v>SWAP</v>
          </cell>
          <cell r="AD22" t="str">
            <v>DEM</v>
          </cell>
          <cell r="AE22" t="str">
            <v>c</v>
          </cell>
          <cell r="AF22">
            <v>-1</v>
          </cell>
        </row>
        <row r="23">
          <cell r="A23" t="str">
            <v>FXOPT</v>
          </cell>
          <cell r="B23" t="str">
            <v>DEM</v>
          </cell>
          <cell r="C23" t="str">
            <v>O</v>
          </cell>
          <cell r="D23">
            <v>30</v>
          </cell>
          <cell r="E23" t="str">
            <v>FXOPT</v>
          </cell>
          <cell r="F23" t="str">
            <v>DEM</v>
          </cell>
          <cell r="G23" t="str">
            <v>O</v>
          </cell>
          <cell r="H23">
            <v>-30</v>
          </cell>
          <cell r="I23" t="str">
            <v>FXOPT</v>
          </cell>
          <cell r="J23" t="str">
            <v>DEM</v>
          </cell>
          <cell r="K23" t="str">
            <v>v</v>
          </cell>
          <cell r="L23">
            <v>10</v>
          </cell>
          <cell r="M23" t="str">
            <v>FXOPT</v>
          </cell>
          <cell r="N23" t="str">
            <v>DEM</v>
          </cell>
          <cell r="O23" t="str">
            <v>v</v>
          </cell>
          <cell r="P23">
            <v>-10</v>
          </cell>
          <cell r="Q23" t="str">
            <v>FXOPT</v>
          </cell>
          <cell r="R23" t="str">
            <v>DEM</v>
          </cell>
          <cell r="S23" t="str">
            <v>S</v>
          </cell>
          <cell r="T23">
            <v>8</v>
          </cell>
          <cell r="U23" t="str">
            <v>FXOPT</v>
          </cell>
          <cell r="V23" t="str">
            <v>DEM</v>
          </cell>
          <cell r="W23" t="str">
            <v>S</v>
          </cell>
          <cell r="X23">
            <v>-8</v>
          </cell>
        </row>
        <row r="24">
          <cell r="A24" t="str">
            <v>FXOPTJ</v>
          </cell>
          <cell r="B24" t="str">
            <v>DEM</v>
          </cell>
          <cell r="C24" t="str">
            <v>O</v>
          </cell>
          <cell r="D24">
            <v>30</v>
          </cell>
          <cell r="E24" t="str">
            <v>FXOPTJ</v>
          </cell>
          <cell r="F24" t="str">
            <v>DEM</v>
          </cell>
          <cell r="G24" t="str">
            <v>O</v>
          </cell>
          <cell r="H24">
            <v>-30</v>
          </cell>
          <cell r="I24" t="str">
            <v>FXOPTJ</v>
          </cell>
          <cell r="J24" t="str">
            <v>DEM</v>
          </cell>
          <cell r="K24" t="str">
            <v>v</v>
          </cell>
          <cell r="L24">
            <v>10</v>
          </cell>
          <cell r="M24" t="str">
            <v>FXOPTJ</v>
          </cell>
          <cell r="N24" t="str">
            <v>DEM</v>
          </cell>
          <cell r="O24" t="str">
            <v>v</v>
          </cell>
          <cell r="P24">
            <v>-10</v>
          </cell>
          <cell r="Q24" t="str">
            <v>FXOPTJ</v>
          </cell>
          <cell r="R24" t="str">
            <v>DEM</v>
          </cell>
          <cell r="S24" t="str">
            <v>S</v>
          </cell>
          <cell r="T24">
            <v>8</v>
          </cell>
          <cell r="U24" t="str">
            <v>FXOPTJ</v>
          </cell>
          <cell r="V24" t="str">
            <v>DEM</v>
          </cell>
          <cell r="W24" t="str">
            <v>S</v>
          </cell>
          <cell r="X24">
            <v>-8</v>
          </cell>
        </row>
        <row r="26">
          <cell r="A26" t="str">
            <v>Book</v>
          </cell>
          <cell r="B26" t="str">
            <v>Currency</v>
          </cell>
          <cell r="C26" t="str">
            <v>RiskType</v>
          </cell>
          <cell r="D26" t="str">
            <v>Shift</v>
          </cell>
          <cell r="E26" t="str">
            <v>Book</v>
          </cell>
          <cell r="F26" t="str">
            <v>Currency</v>
          </cell>
          <cell r="G26" t="str">
            <v>RiskType</v>
          </cell>
          <cell r="H26" t="str">
            <v>Shift</v>
          </cell>
          <cell r="I26" t="str">
            <v>Book</v>
          </cell>
          <cell r="J26" t="str">
            <v>Currency</v>
          </cell>
          <cell r="K26" t="str">
            <v>RiskType</v>
          </cell>
          <cell r="L26" t="str">
            <v>Shift</v>
          </cell>
          <cell r="M26" t="str">
            <v>Book</v>
          </cell>
          <cell r="N26" t="str">
            <v>Currency</v>
          </cell>
          <cell r="O26" t="str">
            <v>RiskType</v>
          </cell>
          <cell r="P26" t="str">
            <v>Shift</v>
          </cell>
          <cell r="Q26" t="str">
            <v>Book</v>
          </cell>
          <cell r="R26" t="str">
            <v>Currency</v>
          </cell>
          <cell r="S26" t="str">
            <v>RiskType</v>
          </cell>
          <cell r="T26" t="str">
            <v>Shift</v>
          </cell>
          <cell r="U26" t="str">
            <v>Book</v>
          </cell>
          <cell r="V26" t="str">
            <v>Currency</v>
          </cell>
          <cell r="W26" t="str">
            <v>RiskType</v>
          </cell>
          <cell r="X26" t="str">
            <v>Shift</v>
          </cell>
          <cell r="Y26" t="str">
            <v>Book</v>
          </cell>
          <cell r="Z26" t="str">
            <v>Currency</v>
          </cell>
          <cell r="AA26" t="str">
            <v>RiskType</v>
          </cell>
          <cell r="AB26" t="str">
            <v>Shift</v>
          </cell>
        </row>
        <row r="27">
          <cell r="A27" t="str">
            <v>SWAP</v>
          </cell>
          <cell r="B27" t="str">
            <v>DKK</v>
          </cell>
          <cell r="C27" t="str">
            <v>O</v>
          </cell>
          <cell r="D27">
            <v>30</v>
          </cell>
          <cell r="E27" t="str">
            <v>SWAP</v>
          </cell>
          <cell r="F27" t="str">
            <v>DKK</v>
          </cell>
          <cell r="G27" t="str">
            <v>O</v>
          </cell>
          <cell r="H27">
            <v>-30</v>
          </cell>
          <cell r="I27" t="str">
            <v>SWAP</v>
          </cell>
          <cell r="J27" t="str">
            <v>DKK</v>
          </cell>
          <cell r="K27" t="str">
            <v>v</v>
          </cell>
          <cell r="L27">
            <v>10</v>
          </cell>
          <cell r="M27" t="str">
            <v>SWAP</v>
          </cell>
          <cell r="N27" t="str">
            <v>DKK</v>
          </cell>
          <cell r="O27" t="str">
            <v>v</v>
          </cell>
          <cell r="P27">
            <v>-10</v>
          </cell>
          <cell r="Q27" t="str">
            <v>SWAP</v>
          </cell>
          <cell r="R27" t="str">
            <v>DKK</v>
          </cell>
          <cell r="S27" t="str">
            <v>S</v>
          </cell>
          <cell r="T27">
            <v>8</v>
          </cell>
          <cell r="U27" t="str">
            <v>SWAP</v>
          </cell>
          <cell r="V27" t="str">
            <v>DKK</v>
          </cell>
          <cell r="W27" t="str">
            <v>S</v>
          </cell>
          <cell r="X27">
            <v>-8</v>
          </cell>
          <cell r="Y27" t="str">
            <v>SWAP</v>
          </cell>
          <cell r="Z27" t="str">
            <v>DKK</v>
          </cell>
          <cell r="AA27" t="str">
            <v>c</v>
          </cell>
          <cell r="AB27">
            <v>1</v>
          </cell>
        </row>
        <row r="29">
          <cell r="A29" t="str">
            <v>Book</v>
          </cell>
          <cell r="B29" t="str">
            <v>Currency</v>
          </cell>
          <cell r="C29" t="str">
            <v>RiskType</v>
          </cell>
          <cell r="D29" t="str">
            <v>Shift</v>
          </cell>
          <cell r="E29" t="str">
            <v>Book</v>
          </cell>
          <cell r="F29" t="str">
            <v>Currency</v>
          </cell>
          <cell r="G29" t="str">
            <v>RiskType</v>
          </cell>
          <cell r="H29" t="str">
            <v>Shift</v>
          </cell>
          <cell r="I29" t="str">
            <v>Book</v>
          </cell>
          <cell r="J29" t="str">
            <v>Currency</v>
          </cell>
          <cell r="K29" t="str">
            <v>RiskType</v>
          </cell>
          <cell r="L29" t="str">
            <v>Shift</v>
          </cell>
          <cell r="M29" t="str">
            <v>Book</v>
          </cell>
          <cell r="N29" t="str">
            <v>Currency</v>
          </cell>
          <cell r="O29" t="str">
            <v>RiskType</v>
          </cell>
          <cell r="P29" t="str">
            <v>Shift</v>
          </cell>
          <cell r="Q29" t="str">
            <v>Book</v>
          </cell>
          <cell r="R29" t="str">
            <v>Currency</v>
          </cell>
          <cell r="S29" t="str">
            <v>RiskType</v>
          </cell>
          <cell r="T29" t="str">
            <v>Shift</v>
          </cell>
          <cell r="U29" t="str">
            <v>Book</v>
          </cell>
          <cell r="V29" t="str">
            <v>Currency</v>
          </cell>
          <cell r="W29" t="str">
            <v>RiskType</v>
          </cell>
          <cell r="X29" t="str">
            <v>Shift</v>
          </cell>
          <cell r="Y29" t="str">
            <v>Book</v>
          </cell>
          <cell r="Z29" t="str">
            <v>Currency</v>
          </cell>
          <cell r="AA29" t="str">
            <v>RiskType</v>
          </cell>
          <cell r="AB29" t="str">
            <v>Shift</v>
          </cell>
          <cell r="AC29" t="str">
            <v>Book</v>
          </cell>
          <cell r="AD29" t="str">
            <v>Currency</v>
          </cell>
          <cell r="AE29" t="str">
            <v>RiskType</v>
          </cell>
          <cell r="AF29" t="str">
            <v>Shift</v>
          </cell>
        </row>
        <row r="30">
          <cell r="A30" t="str">
            <v>FXOPT</v>
          </cell>
          <cell r="B30" t="str">
            <v>ECU</v>
          </cell>
          <cell r="C30" t="str">
            <v>O</v>
          </cell>
          <cell r="D30">
            <v>30</v>
          </cell>
          <cell r="E30" t="str">
            <v>FXOPT</v>
          </cell>
          <cell r="F30" t="str">
            <v>ECU</v>
          </cell>
          <cell r="G30" t="str">
            <v>O</v>
          </cell>
          <cell r="H30">
            <v>-30</v>
          </cell>
          <cell r="I30" t="str">
            <v>FXOPT</v>
          </cell>
          <cell r="J30" t="str">
            <v>ECU</v>
          </cell>
          <cell r="K30" t="str">
            <v>v</v>
          </cell>
          <cell r="L30">
            <v>10</v>
          </cell>
          <cell r="M30" t="str">
            <v>FXOPT</v>
          </cell>
          <cell r="N30" t="str">
            <v>ECU</v>
          </cell>
          <cell r="O30" t="str">
            <v>v</v>
          </cell>
          <cell r="P30">
            <v>-10</v>
          </cell>
          <cell r="Q30" t="str">
            <v>FXOPT</v>
          </cell>
          <cell r="R30" t="str">
            <v>ECU</v>
          </cell>
          <cell r="S30" t="str">
            <v>S</v>
          </cell>
          <cell r="T30">
            <v>8</v>
          </cell>
          <cell r="U30" t="str">
            <v>FXOPT</v>
          </cell>
          <cell r="V30" t="str">
            <v>ECU</v>
          </cell>
          <cell r="W30" t="str">
            <v>S</v>
          </cell>
          <cell r="X30">
            <v>-8</v>
          </cell>
          <cell r="Y30" t="str">
            <v>FXOPT</v>
          </cell>
          <cell r="Z30" t="str">
            <v>ECU</v>
          </cell>
          <cell r="AA30" t="str">
            <v>c</v>
          </cell>
          <cell r="AB30">
            <v>1</v>
          </cell>
          <cell r="AC30" t="str">
            <v>FXOPT</v>
          </cell>
          <cell r="AD30" t="str">
            <v>ECU</v>
          </cell>
          <cell r="AE30" t="str">
            <v>c</v>
          </cell>
          <cell r="AF30">
            <v>-1</v>
          </cell>
        </row>
        <row r="31">
          <cell r="A31" t="str">
            <v>SWAP</v>
          </cell>
          <cell r="B31" t="str">
            <v>ECU</v>
          </cell>
          <cell r="C31" t="str">
            <v>O</v>
          </cell>
          <cell r="D31">
            <v>30</v>
          </cell>
          <cell r="E31" t="str">
            <v>SWAP</v>
          </cell>
          <cell r="F31" t="str">
            <v>ECU</v>
          </cell>
          <cell r="G31" t="str">
            <v>O</v>
          </cell>
          <cell r="H31">
            <v>-30</v>
          </cell>
          <cell r="I31" t="str">
            <v>SWAP</v>
          </cell>
          <cell r="J31" t="str">
            <v>ECU</v>
          </cell>
          <cell r="K31" t="str">
            <v>v</v>
          </cell>
          <cell r="L31">
            <v>10</v>
          </cell>
          <cell r="M31" t="str">
            <v>SWAP</v>
          </cell>
          <cell r="N31" t="str">
            <v>ECU</v>
          </cell>
          <cell r="O31" t="str">
            <v>v</v>
          </cell>
          <cell r="P31">
            <v>-10</v>
          </cell>
          <cell r="Q31" t="str">
            <v>SWAP</v>
          </cell>
          <cell r="R31" t="str">
            <v>ECU</v>
          </cell>
          <cell r="S31" t="str">
            <v>S</v>
          </cell>
          <cell r="T31">
            <v>8</v>
          </cell>
          <cell r="U31" t="str">
            <v>SWAP</v>
          </cell>
          <cell r="V31" t="str">
            <v>ECU</v>
          </cell>
          <cell r="W31" t="str">
            <v>S</v>
          </cell>
          <cell r="X31">
            <v>-8</v>
          </cell>
          <cell r="Y31" t="str">
            <v>SWAP</v>
          </cell>
          <cell r="Z31" t="str">
            <v>ECU</v>
          </cell>
          <cell r="AA31" t="str">
            <v>c</v>
          </cell>
          <cell r="AB31">
            <v>1</v>
          </cell>
          <cell r="AC31" t="str">
            <v>SWAP</v>
          </cell>
          <cell r="AD31" t="str">
            <v>ECU</v>
          </cell>
          <cell r="AE31" t="str">
            <v>c</v>
          </cell>
          <cell r="AF31">
            <v>-1</v>
          </cell>
        </row>
        <row r="33">
          <cell r="A33" t="str">
            <v>Book</v>
          </cell>
          <cell r="B33" t="str">
            <v>Currency</v>
          </cell>
          <cell r="C33" t="str">
            <v>RiskType</v>
          </cell>
          <cell r="D33" t="str">
            <v>Shift</v>
          </cell>
          <cell r="E33" t="str">
            <v>Book</v>
          </cell>
          <cell r="F33" t="str">
            <v>Currency</v>
          </cell>
          <cell r="G33" t="str">
            <v>RiskType</v>
          </cell>
          <cell r="H33" t="str">
            <v>Shift</v>
          </cell>
          <cell r="I33" t="str">
            <v>Book</v>
          </cell>
          <cell r="J33" t="str">
            <v>Currency</v>
          </cell>
          <cell r="K33" t="str">
            <v>RiskType</v>
          </cell>
          <cell r="L33" t="str">
            <v>Shift</v>
          </cell>
          <cell r="M33" t="str">
            <v>Book</v>
          </cell>
          <cell r="N33" t="str">
            <v>Currency</v>
          </cell>
          <cell r="O33" t="str">
            <v>RiskType</v>
          </cell>
          <cell r="P33" t="str">
            <v>Shift</v>
          </cell>
          <cell r="Q33" t="str">
            <v>Book</v>
          </cell>
          <cell r="R33" t="str">
            <v>Currency</v>
          </cell>
          <cell r="S33" t="str">
            <v>RiskType</v>
          </cell>
          <cell r="T33" t="str">
            <v>Shift</v>
          </cell>
          <cell r="U33" t="str">
            <v>Book</v>
          </cell>
          <cell r="V33" t="str">
            <v>Currency</v>
          </cell>
          <cell r="W33" t="str">
            <v>RiskType</v>
          </cell>
          <cell r="X33" t="str">
            <v>Shift</v>
          </cell>
          <cell r="Y33" t="str">
            <v>Book</v>
          </cell>
          <cell r="Z33" t="str">
            <v>Currency</v>
          </cell>
          <cell r="AA33" t="str">
            <v>RiskType</v>
          </cell>
          <cell r="AB33" t="str">
            <v>Shift</v>
          </cell>
          <cell r="AC33" t="str">
            <v>Book</v>
          </cell>
          <cell r="AD33" t="str">
            <v>Currency</v>
          </cell>
          <cell r="AE33" t="str">
            <v>RiskType</v>
          </cell>
          <cell r="AF33" t="str">
            <v>Shift</v>
          </cell>
        </row>
        <row r="34">
          <cell r="A34" t="str">
            <v>SWAP</v>
          </cell>
          <cell r="B34" t="str">
            <v>FIM</v>
          </cell>
          <cell r="C34" t="str">
            <v>O</v>
          </cell>
          <cell r="D34">
            <v>30</v>
          </cell>
          <cell r="E34" t="str">
            <v>SWAP</v>
          </cell>
          <cell r="F34" t="str">
            <v>FIM</v>
          </cell>
          <cell r="G34" t="str">
            <v>O</v>
          </cell>
          <cell r="H34">
            <v>-30</v>
          </cell>
          <cell r="I34" t="str">
            <v>SWAP</v>
          </cell>
          <cell r="J34" t="str">
            <v>FIM</v>
          </cell>
          <cell r="K34" t="str">
            <v>v</v>
          </cell>
          <cell r="L34">
            <v>10</v>
          </cell>
          <cell r="M34" t="str">
            <v>SWAP</v>
          </cell>
          <cell r="N34" t="str">
            <v>FIM</v>
          </cell>
          <cell r="O34" t="str">
            <v>v</v>
          </cell>
          <cell r="P34">
            <v>-10</v>
          </cell>
          <cell r="Q34" t="str">
            <v>SWAP</v>
          </cell>
          <cell r="R34" t="str">
            <v>FIM</v>
          </cell>
          <cell r="S34" t="str">
            <v>S</v>
          </cell>
          <cell r="T34">
            <v>8</v>
          </cell>
          <cell r="U34" t="str">
            <v>SWAP</v>
          </cell>
          <cell r="V34" t="str">
            <v>FIM</v>
          </cell>
          <cell r="W34" t="str">
            <v>S</v>
          </cell>
          <cell r="X34">
            <v>-8</v>
          </cell>
          <cell r="Y34" t="str">
            <v>SWAP</v>
          </cell>
          <cell r="Z34" t="str">
            <v>FIM</v>
          </cell>
          <cell r="AA34" t="str">
            <v>c</v>
          </cell>
          <cell r="AB34">
            <v>1</v>
          </cell>
          <cell r="AC34" t="str">
            <v>SWAP</v>
          </cell>
          <cell r="AD34" t="str">
            <v>FIM</v>
          </cell>
          <cell r="AE34" t="str">
            <v>c</v>
          </cell>
          <cell r="AF34">
            <v>-1</v>
          </cell>
        </row>
        <row r="36">
          <cell r="A36" t="str">
            <v>Book</v>
          </cell>
          <cell r="B36" t="str">
            <v>Currency</v>
          </cell>
          <cell r="C36" t="str">
            <v>RiskType</v>
          </cell>
          <cell r="D36" t="str">
            <v>Shift</v>
          </cell>
          <cell r="E36" t="str">
            <v>Book</v>
          </cell>
          <cell r="F36" t="str">
            <v>Currency</v>
          </cell>
          <cell r="G36" t="str">
            <v>RiskType</v>
          </cell>
          <cell r="H36" t="str">
            <v>Shift</v>
          </cell>
          <cell r="I36" t="str">
            <v>Book</v>
          </cell>
          <cell r="J36" t="str">
            <v>Currency</v>
          </cell>
          <cell r="K36" t="str">
            <v>RiskType</v>
          </cell>
          <cell r="L36" t="str">
            <v>Shift</v>
          </cell>
          <cell r="M36" t="str">
            <v>Book</v>
          </cell>
          <cell r="N36" t="str">
            <v>Currency</v>
          </cell>
          <cell r="O36" t="str">
            <v>RiskType</v>
          </cell>
          <cell r="P36" t="str">
            <v>Shift</v>
          </cell>
          <cell r="Q36" t="str">
            <v>Book</v>
          </cell>
          <cell r="R36" t="str">
            <v>Currency</v>
          </cell>
          <cell r="S36" t="str">
            <v>RiskType</v>
          </cell>
          <cell r="T36" t="str">
            <v>Shift</v>
          </cell>
          <cell r="U36" t="str">
            <v>Book</v>
          </cell>
          <cell r="V36" t="str">
            <v>Currency</v>
          </cell>
          <cell r="W36" t="str">
            <v>RiskType</v>
          </cell>
          <cell r="X36" t="str">
            <v>Shift</v>
          </cell>
          <cell r="Y36" t="str">
            <v>Book</v>
          </cell>
          <cell r="Z36" t="str">
            <v>Currency</v>
          </cell>
          <cell r="AA36" t="str">
            <v>RiskType</v>
          </cell>
          <cell r="AB36" t="str">
            <v>Shift</v>
          </cell>
          <cell r="AC36" t="str">
            <v>Book</v>
          </cell>
          <cell r="AD36" t="str">
            <v>Currency</v>
          </cell>
          <cell r="AE36" t="str">
            <v>RiskType</v>
          </cell>
          <cell r="AF36" t="str">
            <v>Shift</v>
          </cell>
        </row>
        <row r="37">
          <cell r="A37" t="str">
            <v>SWAP</v>
          </cell>
          <cell r="B37" t="str">
            <v>FRF</v>
          </cell>
          <cell r="C37" t="str">
            <v>O</v>
          </cell>
          <cell r="D37">
            <v>30</v>
          </cell>
          <cell r="E37" t="str">
            <v>SWAP</v>
          </cell>
          <cell r="F37" t="str">
            <v>FRF</v>
          </cell>
          <cell r="G37" t="str">
            <v>O</v>
          </cell>
          <cell r="H37">
            <v>-30</v>
          </cell>
          <cell r="I37" t="str">
            <v>SWAP</v>
          </cell>
          <cell r="J37" t="str">
            <v>FRF</v>
          </cell>
          <cell r="K37" t="str">
            <v>v</v>
          </cell>
          <cell r="L37">
            <v>10</v>
          </cell>
          <cell r="M37" t="str">
            <v>SWAP</v>
          </cell>
          <cell r="N37" t="str">
            <v>FRF</v>
          </cell>
          <cell r="O37" t="str">
            <v>v</v>
          </cell>
          <cell r="P37">
            <v>-10</v>
          </cell>
          <cell r="Q37" t="str">
            <v>SWAP</v>
          </cell>
          <cell r="R37" t="str">
            <v>FRF</v>
          </cell>
          <cell r="S37" t="str">
            <v>S</v>
          </cell>
          <cell r="T37">
            <v>8</v>
          </cell>
          <cell r="U37" t="str">
            <v>SWAP</v>
          </cell>
          <cell r="V37" t="str">
            <v>FRF</v>
          </cell>
          <cell r="W37" t="str">
            <v>S</v>
          </cell>
          <cell r="X37">
            <v>-8</v>
          </cell>
          <cell r="Y37" t="str">
            <v>SWAP</v>
          </cell>
          <cell r="Z37" t="str">
            <v>FRF</v>
          </cell>
          <cell r="AA37" t="str">
            <v>c</v>
          </cell>
          <cell r="AB37">
            <v>1</v>
          </cell>
          <cell r="AC37" t="str">
            <v>SWAP</v>
          </cell>
          <cell r="AD37" t="str">
            <v>FRF</v>
          </cell>
          <cell r="AE37" t="str">
            <v>c</v>
          </cell>
          <cell r="AF37">
            <v>-1</v>
          </cell>
        </row>
        <row r="39">
          <cell r="A39" t="str">
            <v>Book</v>
          </cell>
          <cell r="B39" t="str">
            <v>Currency</v>
          </cell>
          <cell r="C39" t="str">
            <v>RiskType</v>
          </cell>
          <cell r="D39" t="str">
            <v>Shift</v>
          </cell>
          <cell r="E39" t="str">
            <v>Book</v>
          </cell>
          <cell r="F39" t="str">
            <v>Currency</v>
          </cell>
          <cell r="G39" t="str">
            <v>RiskType</v>
          </cell>
          <cell r="H39" t="str">
            <v>Shift</v>
          </cell>
          <cell r="I39" t="str">
            <v>Book</v>
          </cell>
          <cell r="J39" t="str">
            <v>Currency</v>
          </cell>
          <cell r="K39" t="str">
            <v>RiskType</v>
          </cell>
          <cell r="L39" t="str">
            <v>Shift</v>
          </cell>
          <cell r="M39" t="str">
            <v>Book</v>
          </cell>
          <cell r="N39" t="str">
            <v>Currency</v>
          </cell>
          <cell r="O39" t="str">
            <v>RiskType</v>
          </cell>
          <cell r="P39" t="str">
            <v>Shift</v>
          </cell>
          <cell r="Q39" t="str">
            <v>Book</v>
          </cell>
          <cell r="R39" t="str">
            <v>Currency</v>
          </cell>
          <cell r="S39" t="str">
            <v>RiskType</v>
          </cell>
          <cell r="T39" t="str">
            <v>Shift</v>
          </cell>
          <cell r="U39" t="str">
            <v>Book</v>
          </cell>
          <cell r="V39" t="str">
            <v>Currency</v>
          </cell>
          <cell r="W39" t="str">
            <v>RiskType</v>
          </cell>
          <cell r="X39" t="str">
            <v>Shift</v>
          </cell>
          <cell r="Y39" t="str">
            <v>Book</v>
          </cell>
          <cell r="Z39" t="str">
            <v>Currency</v>
          </cell>
          <cell r="AA39" t="str">
            <v>RiskType</v>
          </cell>
          <cell r="AB39" t="str">
            <v>Shift</v>
          </cell>
          <cell r="AC39" t="str">
            <v>Book</v>
          </cell>
          <cell r="AD39" t="str">
            <v>Currency</v>
          </cell>
          <cell r="AE39" t="str">
            <v>RiskType</v>
          </cell>
          <cell r="AF39" t="str">
            <v>Shift</v>
          </cell>
        </row>
        <row r="40">
          <cell r="A40" t="str">
            <v>SWAP</v>
          </cell>
          <cell r="B40" t="str">
            <v>GBP</v>
          </cell>
          <cell r="C40" t="str">
            <v>O</v>
          </cell>
          <cell r="D40">
            <v>30</v>
          </cell>
          <cell r="E40" t="str">
            <v>SWAP</v>
          </cell>
          <cell r="F40" t="str">
            <v>GBP</v>
          </cell>
          <cell r="G40" t="str">
            <v>O</v>
          </cell>
          <cell r="H40">
            <v>-30</v>
          </cell>
          <cell r="I40" t="str">
            <v>SWAP</v>
          </cell>
          <cell r="J40" t="str">
            <v>GBP</v>
          </cell>
          <cell r="K40" t="str">
            <v>v</v>
          </cell>
          <cell r="L40">
            <v>10</v>
          </cell>
          <cell r="M40" t="str">
            <v>SWAP</v>
          </cell>
          <cell r="N40" t="str">
            <v>GBP</v>
          </cell>
          <cell r="O40" t="str">
            <v>v</v>
          </cell>
          <cell r="P40">
            <v>-10</v>
          </cell>
          <cell r="Q40" t="str">
            <v>SWAP</v>
          </cell>
          <cell r="R40" t="str">
            <v>GBP</v>
          </cell>
          <cell r="S40" t="str">
            <v>S</v>
          </cell>
          <cell r="T40">
            <v>8</v>
          </cell>
          <cell r="U40" t="str">
            <v>SWAP</v>
          </cell>
          <cell r="V40" t="str">
            <v>GBP</v>
          </cell>
          <cell r="W40" t="str">
            <v>S</v>
          </cell>
          <cell r="X40">
            <v>-8</v>
          </cell>
          <cell r="Y40" t="str">
            <v>SWAP</v>
          </cell>
          <cell r="Z40" t="str">
            <v>GBP</v>
          </cell>
          <cell r="AA40" t="str">
            <v>c</v>
          </cell>
          <cell r="AB40">
            <v>1</v>
          </cell>
          <cell r="AC40" t="str">
            <v>SWAP</v>
          </cell>
          <cell r="AD40" t="str">
            <v>GBP</v>
          </cell>
          <cell r="AE40" t="str">
            <v>c</v>
          </cell>
          <cell r="AF40">
            <v>-1</v>
          </cell>
        </row>
        <row r="41">
          <cell r="A41" t="str">
            <v>FXOPT</v>
          </cell>
          <cell r="B41" t="str">
            <v>GBP</v>
          </cell>
          <cell r="C41" t="str">
            <v>O</v>
          </cell>
          <cell r="D41">
            <v>30</v>
          </cell>
          <cell r="E41" t="str">
            <v>FXOPT</v>
          </cell>
          <cell r="F41" t="str">
            <v>GBP</v>
          </cell>
          <cell r="G41" t="str">
            <v>O</v>
          </cell>
          <cell r="H41">
            <v>-30</v>
          </cell>
          <cell r="I41" t="str">
            <v>FXOPT</v>
          </cell>
          <cell r="J41" t="str">
            <v>GBP</v>
          </cell>
          <cell r="K41" t="str">
            <v>v</v>
          </cell>
          <cell r="L41">
            <v>10</v>
          </cell>
          <cell r="M41" t="str">
            <v>FXOPT</v>
          </cell>
          <cell r="N41" t="str">
            <v>GBP</v>
          </cell>
          <cell r="O41" t="str">
            <v>v</v>
          </cell>
          <cell r="P41">
            <v>-10</v>
          </cell>
          <cell r="Q41" t="str">
            <v>FXOPT</v>
          </cell>
          <cell r="R41" t="str">
            <v>GBP</v>
          </cell>
          <cell r="S41" t="str">
            <v>S</v>
          </cell>
          <cell r="T41">
            <v>8</v>
          </cell>
          <cell r="U41" t="str">
            <v>FXOPT</v>
          </cell>
          <cell r="V41" t="str">
            <v>GBP</v>
          </cell>
          <cell r="W41" t="str">
            <v>S</v>
          </cell>
          <cell r="X41">
            <v>-8</v>
          </cell>
        </row>
        <row r="42">
          <cell r="A42" t="str">
            <v>FXOPTJ</v>
          </cell>
          <cell r="B42" t="str">
            <v>GBP</v>
          </cell>
          <cell r="C42" t="str">
            <v>O</v>
          </cell>
          <cell r="D42">
            <v>30</v>
          </cell>
          <cell r="E42" t="str">
            <v>FXOPTJ</v>
          </cell>
          <cell r="F42" t="str">
            <v>GBP</v>
          </cell>
          <cell r="G42" t="str">
            <v>O</v>
          </cell>
          <cell r="H42">
            <v>-30</v>
          </cell>
          <cell r="I42" t="str">
            <v>FXOPTJ</v>
          </cell>
          <cell r="J42" t="str">
            <v>GBP</v>
          </cell>
          <cell r="K42" t="str">
            <v>v</v>
          </cell>
          <cell r="L42">
            <v>10</v>
          </cell>
          <cell r="M42" t="str">
            <v>FXOPTJ</v>
          </cell>
          <cell r="N42" t="str">
            <v>GBP</v>
          </cell>
          <cell r="O42" t="str">
            <v>v</v>
          </cell>
          <cell r="P42">
            <v>-10</v>
          </cell>
          <cell r="Q42" t="str">
            <v>FXOPTJ</v>
          </cell>
          <cell r="R42" t="str">
            <v>GBP</v>
          </cell>
          <cell r="S42" t="str">
            <v>S</v>
          </cell>
          <cell r="T42">
            <v>8</v>
          </cell>
          <cell r="U42" t="str">
            <v>FXOPTJ</v>
          </cell>
          <cell r="V42" t="str">
            <v>GBP</v>
          </cell>
          <cell r="W42" t="str">
            <v>S</v>
          </cell>
          <cell r="X42">
            <v>-8</v>
          </cell>
        </row>
        <row r="47">
          <cell r="A47" t="str">
            <v>Book</v>
          </cell>
          <cell r="B47" t="str">
            <v>Currency</v>
          </cell>
          <cell r="C47" t="str">
            <v>RiskType</v>
          </cell>
          <cell r="D47" t="str">
            <v>Shift</v>
          </cell>
          <cell r="E47" t="str">
            <v>Book</v>
          </cell>
          <cell r="F47" t="str">
            <v>Currency</v>
          </cell>
          <cell r="G47" t="str">
            <v>RiskType</v>
          </cell>
          <cell r="H47" t="str">
            <v>Shift</v>
          </cell>
          <cell r="I47" t="str">
            <v>Book</v>
          </cell>
          <cell r="J47" t="str">
            <v>Currency</v>
          </cell>
          <cell r="K47" t="str">
            <v>RiskType</v>
          </cell>
          <cell r="L47" t="str">
            <v>Shift</v>
          </cell>
          <cell r="M47" t="str">
            <v>Book</v>
          </cell>
          <cell r="N47" t="str">
            <v>Currency</v>
          </cell>
          <cell r="O47" t="str">
            <v>RiskType</v>
          </cell>
          <cell r="P47" t="str">
            <v>Shift</v>
          </cell>
          <cell r="Q47" t="str">
            <v>Book</v>
          </cell>
          <cell r="R47" t="str">
            <v>Currency</v>
          </cell>
          <cell r="S47" t="str">
            <v>RiskType</v>
          </cell>
          <cell r="T47" t="str">
            <v>Shift</v>
          </cell>
          <cell r="U47" t="str">
            <v>Book</v>
          </cell>
          <cell r="V47" t="str">
            <v>Currency</v>
          </cell>
          <cell r="W47" t="str">
            <v>RiskType</v>
          </cell>
          <cell r="X47" t="str">
            <v>Shift</v>
          </cell>
          <cell r="Y47" t="str">
            <v>Book</v>
          </cell>
          <cell r="Z47" t="str">
            <v>Currency</v>
          </cell>
          <cell r="AA47" t="str">
            <v>RiskType</v>
          </cell>
          <cell r="AB47" t="str">
            <v>Shift</v>
          </cell>
          <cell r="AC47" t="str">
            <v>Book</v>
          </cell>
          <cell r="AD47" t="str">
            <v>Currency</v>
          </cell>
          <cell r="AE47" t="str">
            <v>RiskType</v>
          </cell>
          <cell r="AF47" t="str">
            <v>Shift</v>
          </cell>
        </row>
        <row r="48">
          <cell r="A48" t="str">
            <v>SWAP</v>
          </cell>
          <cell r="B48" t="str">
            <v>IDR</v>
          </cell>
          <cell r="C48" t="str">
            <v>O</v>
          </cell>
          <cell r="D48">
            <v>30</v>
          </cell>
          <cell r="E48" t="str">
            <v>SWAP</v>
          </cell>
          <cell r="F48" t="str">
            <v>IDR</v>
          </cell>
          <cell r="G48" t="str">
            <v>O</v>
          </cell>
          <cell r="H48">
            <v>-30</v>
          </cell>
          <cell r="I48" t="str">
            <v>SWAP</v>
          </cell>
          <cell r="J48" t="str">
            <v>IDR</v>
          </cell>
          <cell r="K48" t="str">
            <v>v</v>
          </cell>
          <cell r="L48">
            <v>10</v>
          </cell>
          <cell r="M48" t="str">
            <v>SWAP</v>
          </cell>
          <cell r="N48" t="str">
            <v>IDR</v>
          </cell>
          <cell r="O48" t="str">
            <v>v</v>
          </cell>
          <cell r="P48">
            <v>-10</v>
          </cell>
          <cell r="Q48" t="str">
            <v>SWAP</v>
          </cell>
          <cell r="R48" t="str">
            <v>IDR</v>
          </cell>
          <cell r="S48" t="str">
            <v>S</v>
          </cell>
          <cell r="T48">
            <v>8</v>
          </cell>
          <cell r="U48" t="str">
            <v>SWAP</v>
          </cell>
          <cell r="V48" t="str">
            <v>IDR</v>
          </cell>
          <cell r="W48" t="str">
            <v>S</v>
          </cell>
          <cell r="X48">
            <v>-8</v>
          </cell>
          <cell r="Y48" t="str">
            <v>SWAP</v>
          </cell>
          <cell r="Z48" t="str">
            <v>IDR</v>
          </cell>
          <cell r="AA48" t="str">
            <v>c</v>
          </cell>
          <cell r="AB48">
            <v>1</v>
          </cell>
          <cell r="AC48" t="str">
            <v>SWAP</v>
          </cell>
          <cell r="AD48" t="str">
            <v>IDR</v>
          </cell>
          <cell r="AE48" t="str">
            <v>c</v>
          </cell>
          <cell r="AF48">
            <v>-1</v>
          </cell>
        </row>
        <row r="50">
          <cell r="A50" t="str">
            <v>Book</v>
          </cell>
          <cell r="B50" t="str">
            <v>Currency</v>
          </cell>
          <cell r="C50" t="str">
            <v>RiskType</v>
          </cell>
          <cell r="D50" t="str">
            <v>Shift</v>
          </cell>
          <cell r="E50" t="str">
            <v>Book</v>
          </cell>
          <cell r="F50" t="str">
            <v>Currency</v>
          </cell>
          <cell r="G50" t="str">
            <v>RiskType</v>
          </cell>
          <cell r="H50" t="str">
            <v>Shift</v>
          </cell>
          <cell r="I50" t="str">
            <v>Book</v>
          </cell>
          <cell r="J50" t="str">
            <v>Currency</v>
          </cell>
          <cell r="K50" t="str">
            <v>RiskType</v>
          </cell>
          <cell r="L50" t="str">
            <v>Shift</v>
          </cell>
          <cell r="M50" t="str">
            <v>Book</v>
          </cell>
          <cell r="N50" t="str">
            <v>Currency</v>
          </cell>
          <cell r="O50" t="str">
            <v>RiskType</v>
          </cell>
          <cell r="P50" t="str">
            <v>Shift</v>
          </cell>
          <cell r="Q50" t="str">
            <v>Book</v>
          </cell>
          <cell r="R50" t="str">
            <v>Currency</v>
          </cell>
          <cell r="S50" t="str">
            <v>RiskType</v>
          </cell>
          <cell r="T50" t="str">
            <v>Shift</v>
          </cell>
          <cell r="U50" t="str">
            <v>Book</v>
          </cell>
          <cell r="V50" t="str">
            <v>Currency</v>
          </cell>
          <cell r="W50" t="str">
            <v>RiskType</v>
          </cell>
          <cell r="X50" t="str">
            <v>Shift</v>
          </cell>
          <cell r="Y50" t="str">
            <v>Book</v>
          </cell>
          <cell r="Z50" t="str">
            <v>Currency</v>
          </cell>
          <cell r="AA50" t="str">
            <v>RiskType</v>
          </cell>
          <cell r="AB50" t="str">
            <v>Shift</v>
          </cell>
          <cell r="AC50" t="str">
            <v>Book</v>
          </cell>
          <cell r="AD50" t="str">
            <v>Currency</v>
          </cell>
          <cell r="AE50" t="str">
            <v>RiskType</v>
          </cell>
          <cell r="AF50" t="str">
            <v>Shift</v>
          </cell>
        </row>
        <row r="51">
          <cell r="A51" t="str">
            <v>SWAP</v>
          </cell>
          <cell r="B51" t="str">
            <v>IEP</v>
          </cell>
          <cell r="C51" t="str">
            <v>O</v>
          </cell>
          <cell r="D51">
            <v>30</v>
          </cell>
          <cell r="E51" t="str">
            <v>SWAP</v>
          </cell>
          <cell r="F51" t="str">
            <v>IEP</v>
          </cell>
          <cell r="G51" t="str">
            <v>O</v>
          </cell>
          <cell r="H51">
            <v>-30</v>
          </cell>
          <cell r="I51" t="str">
            <v>SWAP</v>
          </cell>
          <cell r="J51" t="str">
            <v>IEP</v>
          </cell>
          <cell r="K51" t="str">
            <v>v</v>
          </cell>
          <cell r="L51">
            <v>10</v>
          </cell>
          <cell r="M51" t="str">
            <v>SWAP</v>
          </cell>
          <cell r="N51" t="str">
            <v>IEP</v>
          </cell>
          <cell r="O51" t="str">
            <v>v</v>
          </cell>
          <cell r="P51">
            <v>-10</v>
          </cell>
          <cell r="Q51" t="str">
            <v>SWAP</v>
          </cell>
          <cell r="R51" t="str">
            <v>IEP</v>
          </cell>
          <cell r="S51" t="str">
            <v>S</v>
          </cell>
          <cell r="T51">
            <v>8</v>
          </cell>
          <cell r="U51" t="str">
            <v>SWAP</v>
          </cell>
          <cell r="V51" t="str">
            <v>IEP</v>
          </cell>
          <cell r="W51" t="str">
            <v>S</v>
          </cell>
          <cell r="X51">
            <v>-8</v>
          </cell>
          <cell r="Y51" t="str">
            <v>SWAP</v>
          </cell>
          <cell r="Z51" t="str">
            <v>IEP</v>
          </cell>
          <cell r="AA51" t="str">
            <v>c</v>
          </cell>
          <cell r="AB51">
            <v>1</v>
          </cell>
          <cell r="AC51" t="str">
            <v>SWAP</v>
          </cell>
          <cell r="AD51" t="str">
            <v>IEP</v>
          </cell>
          <cell r="AE51" t="str">
            <v>c</v>
          </cell>
          <cell r="AF51">
            <v>-1</v>
          </cell>
        </row>
        <row r="53">
          <cell r="A53" t="str">
            <v>Book</v>
          </cell>
          <cell r="B53" t="str">
            <v>Currency</v>
          </cell>
          <cell r="C53" t="str">
            <v>RiskType</v>
          </cell>
          <cell r="D53" t="str">
            <v>Shift</v>
          </cell>
          <cell r="E53" t="str">
            <v>Book</v>
          </cell>
          <cell r="F53" t="str">
            <v>Currency</v>
          </cell>
          <cell r="G53" t="str">
            <v>RiskType</v>
          </cell>
          <cell r="H53" t="str">
            <v>Shift</v>
          </cell>
          <cell r="I53" t="str">
            <v>Book</v>
          </cell>
          <cell r="J53" t="str">
            <v>Currency</v>
          </cell>
          <cell r="K53" t="str">
            <v>RiskType</v>
          </cell>
          <cell r="L53" t="str">
            <v>Shift</v>
          </cell>
          <cell r="M53" t="str">
            <v>Book</v>
          </cell>
          <cell r="N53" t="str">
            <v>Currency</v>
          </cell>
          <cell r="O53" t="str">
            <v>RiskType</v>
          </cell>
          <cell r="P53" t="str">
            <v>Shift</v>
          </cell>
          <cell r="Q53" t="str">
            <v>Book</v>
          </cell>
          <cell r="R53" t="str">
            <v>Currency</v>
          </cell>
          <cell r="S53" t="str">
            <v>RiskType</v>
          </cell>
          <cell r="T53" t="str">
            <v>Shift</v>
          </cell>
          <cell r="U53" t="str">
            <v>Book</v>
          </cell>
          <cell r="V53" t="str">
            <v>Currency</v>
          </cell>
          <cell r="W53" t="str">
            <v>RiskType</v>
          </cell>
          <cell r="X53" t="str">
            <v>Shift</v>
          </cell>
          <cell r="Y53" t="str">
            <v>Book</v>
          </cell>
          <cell r="Z53" t="str">
            <v>Currency</v>
          </cell>
          <cell r="AA53" t="str">
            <v>RiskType</v>
          </cell>
          <cell r="AB53" t="str">
            <v>Shift</v>
          </cell>
          <cell r="AC53" t="str">
            <v>Book</v>
          </cell>
          <cell r="AD53" t="str">
            <v>Currency</v>
          </cell>
          <cell r="AE53" t="str">
            <v>RiskType</v>
          </cell>
          <cell r="AF53" t="str">
            <v>Shift</v>
          </cell>
        </row>
        <row r="54">
          <cell r="A54" t="str">
            <v>SWAP</v>
          </cell>
          <cell r="B54" t="str">
            <v>ITL</v>
          </cell>
          <cell r="C54" t="str">
            <v>O</v>
          </cell>
          <cell r="D54">
            <v>30</v>
          </cell>
          <cell r="E54" t="str">
            <v>SWAP</v>
          </cell>
          <cell r="F54" t="str">
            <v>ITL</v>
          </cell>
          <cell r="G54" t="str">
            <v>O</v>
          </cell>
          <cell r="H54">
            <v>-30</v>
          </cell>
          <cell r="I54" t="str">
            <v>SWAP</v>
          </cell>
          <cell r="J54" t="str">
            <v>ITL</v>
          </cell>
          <cell r="K54" t="str">
            <v>v</v>
          </cell>
          <cell r="L54">
            <v>10</v>
          </cell>
          <cell r="M54" t="str">
            <v>SWAP</v>
          </cell>
          <cell r="N54" t="str">
            <v>ITL</v>
          </cell>
          <cell r="O54" t="str">
            <v>v</v>
          </cell>
          <cell r="P54">
            <v>-10</v>
          </cell>
          <cell r="Q54" t="str">
            <v>SWAP</v>
          </cell>
          <cell r="R54" t="str">
            <v>ITL</v>
          </cell>
          <cell r="S54" t="str">
            <v>S</v>
          </cell>
          <cell r="T54">
            <v>8</v>
          </cell>
          <cell r="U54" t="str">
            <v>SWAP</v>
          </cell>
          <cell r="V54" t="str">
            <v>ITL</v>
          </cell>
          <cell r="W54" t="str">
            <v>S</v>
          </cell>
          <cell r="X54">
            <v>-8</v>
          </cell>
          <cell r="Y54" t="str">
            <v>SWAP</v>
          </cell>
          <cell r="Z54" t="str">
            <v>ITL</v>
          </cell>
          <cell r="AA54" t="str">
            <v>c</v>
          </cell>
          <cell r="AB54">
            <v>1</v>
          </cell>
          <cell r="AC54" t="str">
            <v>SWAP</v>
          </cell>
          <cell r="AD54" t="str">
            <v>ITL</v>
          </cell>
          <cell r="AE54" t="str">
            <v>c</v>
          </cell>
          <cell r="AF54">
            <v>-1</v>
          </cell>
        </row>
        <row r="55">
          <cell r="A55" t="str">
            <v>FXOPT</v>
          </cell>
          <cell r="B55" t="str">
            <v>ITL</v>
          </cell>
          <cell r="C55" t="str">
            <v>O</v>
          </cell>
          <cell r="D55">
            <v>30</v>
          </cell>
          <cell r="E55" t="str">
            <v>FXOPT</v>
          </cell>
          <cell r="F55" t="str">
            <v>ITL</v>
          </cell>
          <cell r="G55" t="str">
            <v>O</v>
          </cell>
          <cell r="H55">
            <v>-30</v>
          </cell>
          <cell r="I55" t="str">
            <v>FXOPT</v>
          </cell>
          <cell r="J55" t="str">
            <v>ITL</v>
          </cell>
          <cell r="K55" t="str">
            <v>v</v>
          </cell>
          <cell r="L55">
            <v>10</v>
          </cell>
          <cell r="M55" t="str">
            <v>FXOPT</v>
          </cell>
          <cell r="N55" t="str">
            <v>ITL</v>
          </cell>
          <cell r="O55" t="str">
            <v>v</v>
          </cell>
          <cell r="P55">
            <v>-10</v>
          </cell>
          <cell r="Q55" t="str">
            <v>FXOPT</v>
          </cell>
          <cell r="R55" t="str">
            <v>ITL</v>
          </cell>
          <cell r="S55" t="str">
            <v>S</v>
          </cell>
          <cell r="T55">
            <v>8</v>
          </cell>
          <cell r="U55" t="str">
            <v>FXOPT</v>
          </cell>
          <cell r="V55" t="str">
            <v>ITL</v>
          </cell>
          <cell r="W55" t="str">
            <v>S</v>
          </cell>
          <cell r="X55">
            <v>-8</v>
          </cell>
        </row>
        <row r="57">
          <cell r="A57" t="str">
            <v>Book</v>
          </cell>
          <cell r="B57" t="str">
            <v>Currency</v>
          </cell>
          <cell r="C57" t="str">
            <v>RiskType</v>
          </cell>
          <cell r="D57" t="str">
            <v>Shift</v>
          </cell>
          <cell r="E57" t="str">
            <v>Book</v>
          </cell>
          <cell r="F57" t="str">
            <v>Currency</v>
          </cell>
          <cell r="G57" t="str">
            <v>RiskType</v>
          </cell>
          <cell r="H57" t="str">
            <v>Shift</v>
          </cell>
          <cell r="I57" t="str">
            <v>Book</v>
          </cell>
          <cell r="J57" t="str">
            <v>Currency</v>
          </cell>
          <cell r="K57" t="str">
            <v>RiskType</v>
          </cell>
          <cell r="L57" t="str">
            <v>Shift</v>
          </cell>
          <cell r="M57" t="str">
            <v>Book</v>
          </cell>
          <cell r="N57" t="str">
            <v>Currency</v>
          </cell>
          <cell r="O57" t="str">
            <v>RiskType</v>
          </cell>
          <cell r="P57" t="str">
            <v>Shift</v>
          </cell>
          <cell r="Q57" t="str">
            <v>Book</v>
          </cell>
          <cell r="R57" t="str">
            <v>Currency</v>
          </cell>
          <cell r="S57" t="str">
            <v>RiskType</v>
          </cell>
          <cell r="T57" t="str">
            <v>Shift</v>
          </cell>
          <cell r="U57" t="str">
            <v>Book</v>
          </cell>
          <cell r="V57" t="str">
            <v>Currency</v>
          </cell>
          <cell r="W57" t="str">
            <v>RiskType</v>
          </cell>
          <cell r="X57" t="str">
            <v>Shift</v>
          </cell>
          <cell r="Y57" t="str">
            <v>Book</v>
          </cell>
          <cell r="Z57" t="str">
            <v>Currency</v>
          </cell>
          <cell r="AA57" t="str">
            <v>RiskType</v>
          </cell>
          <cell r="AB57" t="str">
            <v>Shift</v>
          </cell>
        </row>
        <row r="58">
          <cell r="A58" t="str">
            <v>SWAP</v>
          </cell>
          <cell r="B58" t="str">
            <v>JPY</v>
          </cell>
          <cell r="C58" t="str">
            <v>O</v>
          </cell>
          <cell r="D58">
            <v>30</v>
          </cell>
          <cell r="E58" t="str">
            <v>SWAP</v>
          </cell>
          <cell r="F58" t="str">
            <v>JPY</v>
          </cell>
          <cell r="G58" t="str">
            <v>O</v>
          </cell>
          <cell r="H58">
            <v>-30</v>
          </cell>
          <cell r="I58" t="str">
            <v>SWAP</v>
          </cell>
          <cell r="J58" t="str">
            <v>JPY</v>
          </cell>
          <cell r="K58" t="str">
            <v>v</v>
          </cell>
          <cell r="L58">
            <v>10</v>
          </cell>
          <cell r="M58" t="str">
            <v>SWAP</v>
          </cell>
          <cell r="N58" t="str">
            <v>JPY</v>
          </cell>
          <cell r="O58" t="str">
            <v>v</v>
          </cell>
          <cell r="P58">
            <v>-10</v>
          </cell>
          <cell r="Q58" t="str">
            <v>SWAP</v>
          </cell>
          <cell r="R58" t="str">
            <v>JPY</v>
          </cell>
          <cell r="S58" t="str">
            <v>S</v>
          </cell>
          <cell r="T58">
            <v>7</v>
          </cell>
          <cell r="U58" t="str">
            <v>SWAP</v>
          </cell>
          <cell r="V58" t="str">
            <v>JPY</v>
          </cell>
          <cell r="W58" t="str">
            <v>S</v>
          </cell>
          <cell r="X58">
            <v>-7</v>
          </cell>
          <cell r="Y58" t="str">
            <v>SWAP</v>
          </cell>
          <cell r="Z58" t="str">
            <v>JPY</v>
          </cell>
          <cell r="AA58" t="str">
            <v>c</v>
          </cell>
          <cell r="AB58">
            <v>1</v>
          </cell>
        </row>
        <row r="59">
          <cell r="A59" t="str">
            <v>FXOPT</v>
          </cell>
          <cell r="B59" t="str">
            <v>JPY</v>
          </cell>
          <cell r="C59" t="str">
            <v>O</v>
          </cell>
          <cell r="D59">
            <v>30</v>
          </cell>
          <cell r="E59" t="str">
            <v>FXOPT</v>
          </cell>
          <cell r="F59" t="str">
            <v>JPY</v>
          </cell>
          <cell r="G59" t="str">
            <v>O</v>
          </cell>
          <cell r="H59">
            <v>-30</v>
          </cell>
          <cell r="I59" t="str">
            <v>FXOPT</v>
          </cell>
          <cell r="J59" t="str">
            <v>JPY</v>
          </cell>
          <cell r="K59" t="str">
            <v>v</v>
          </cell>
          <cell r="L59">
            <v>10</v>
          </cell>
          <cell r="M59" t="str">
            <v>FXOPT</v>
          </cell>
          <cell r="N59" t="str">
            <v>JPY</v>
          </cell>
          <cell r="O59" t="str">
            <v>v</v>
          </cell>
          <cell r="P59">
            <v>-10</v>
          </cell>
          <cell r="Q59" t="str">
            <v>FXOPT</v>
          </cell>
          <cell r="R59" t="str">
            <v>JPY</v>
          </cell>
          <cell r="S59" t="str">
            <v>S</v>
          </cell>
          <cell r="T59">
            <v>7</v>
          </cell>
          <cell r="U59" t="str">
            <v>FXOPT</v>
          </cell>
          <cell r="V59" t="str">
            <v>JPY</v>
          </cell>
          <cell r="W59" t="str">
            <v>S</v>
          </cell>
          <cell r="X59">
            <v>-7</v>
          </cell>
          <cell r="Y59" t="str">
            <v>OPT</v>
          </cell>
          <cell r="Z59" t="str">
            <v>JPY</v>
          </cell>
          <cell r="AA59" t="str">
            <v>c</v>
          </cell>
          <cell r="AB59">
            <v>1</v>
          </cell>
        </row>
        <row r="60">
          <cell r="A60" t="str">
            <v>FXOPTJ</v>
          </cell>
          <cell r="B60" t="str">
            <v>JPY</v>
          </cell>
          <cell r="C60" t="str">
            <v>O</v>
          </cell>
          <cell r="D60">
            <v>30</v>
          </cell>
          <cell r="E60" t="str">
            <v>FXOPTJ</v>
          </cell>
          <cell r="F60" t="str">
            <v>JPY</v>
          </cell>
          <cell r="G60" t="str">
            <v>O</v>
          </cell>
          <cell r="H60">
            <v>-30</v>
          </cell>
          <cell r="I60" t="str">
            <v>FXOPTJ</v>
          </cell>
          <cell r="J60" t="str">
            <v>JPY</v>
          </cell>
          <cell r="K60" t="str">
            <v>v</v>
          </cell>
          <cell r="L60">
            <v>10</v>
          </cell>
          <cell r="M60" t="str">
            <v>FXOPTJ</v>
          </cell>
          <cell r="N60" t="str">
            <v>JPY</v>
          </cell>
          <cell r="O60" t="str">
            <v>v</v>
          </cell>
          <cell r="P60">
            <v>-10</v>
          </cell>
          <cell r="Q60" t="str">
            <v>FXOPTJ</v>
          </cell>
          <cell r="R60" t="str">
            <v>JPY</v>
          </cell>
          <cell r="S60" t="str">
            <v>S</v>
          </cell>
          <cell r="T60">
            <v>7</v>
          </cell>
          <cell r="U60" t="str">
            <v>FXOPTJ</v>
          </cell>
          <cell r="V60" t="str">
            <v>JPY</v>
          </cell>
          <cell r="W60" t="str">
            <v>S</v>
          </cell>
          <cell r="X60">
            <v>-7</v>
          </cell>
        </row>
        <row r="61">
          <cell r="A61" t="str">
            <v>OPT</v>
          </cell>
          <cell r="B61" t="str">
            <v>JPY</v>
          </cell>
          <cell r="C61" t="str">
            <v>O</v>
          </cell>
          <cell r="D61">
            <v>30</v>
          </cell>
          <cell r="E61" t="str">
            <v>OPT</v>
          </cell>
          <cell r="F61" t="str">
            <v>JPY</v>
          </cell>
          <cell r="G61" t="str">
            <v>O</v>
          </cell>
          <cell r="H61">
            <v>-30</v>
          </cell>
          <cell r="I61" t="str">
            <v>OPT</v>
          </cell>
          <cell r="J61" t="str">
            <v>JPY</v>
          </cell>
          <cell r="K61" t="str">
            <v>v</v>
          </cell>
          <cell r="L61">
            <v>10</v>
          </cell>
          <cell r="M61" t="str">
            <v>OPT</v>
          </cell>
          <cell r="N61" t="str">
            <v>JPY</v>
          </cell>
          <cell r="O61" t="str">
            <v>v</v>
          </cell>
          <cell r="P61">
            <v>-10</v>
          </cell>
          <cell r="Q61" t="str">
            <v>OPT</v>
          </cell>
          <cell r="R61" t="str">
            <v>JPY</v>
          </cell>
          <cell r="S61" t="str">
            <v>S</v>
          </cell>
          <cell r="T61">
            <v>7</v>
          </cell>
          <cell r="U61" t="str">
            <v>OPT</v>
          </cell>
          <cell r="V61" t="str">
            <v>JPY</v>
          </cell>
          <cell r="W61" t="str">
            <v>S</v>
          </cell>
          <cell r="X61">
            <v>-7</v>
          </cell>
        </row>
        <row r="63">
          <cell r="A63" t="str">
            <v>Book</v>
          </cell>
          <cell r="B63" t="str">
            <v>Currency</v>
          </cell>
          <cell r="C63" t="str">
            <v>RiskType</v>
          </cell>
          <cell r="D63" t="str">
            <v>Shift</v>
          </cell>
          <cell r="E63" t="str">
            <v>Book</v>
          </cell>
          <cell r="F63" t="str">
            <v>Currency</v>
          </cell>
          <cell r="G63" t="str">
            <v>RiskType</v>
          </cell>
          <cell r="H63" t="str">
            <v>Shift</v>
          </cell>
          <cell r="I63" t="str">
            <v>Book</v>
          </cell>
          <cell r="J63" t="str">
            <v>Currency</v>
          </cell>
          <cell r="K63" t="str">
            <v>RiskType</v>
          </cell>
          <cell r="L63" t="str">
            <v>Shift</v>
          </cell>
          <cell r="M63" t="str">
            <v>Book</v>
          </cell>
          <cell r="N63" t="str">
            <v>Currency</v>
          </cell>
          <cell r="O63" t="str">
            <v>RiskType</v>
          </cell>
          <cell r="P63" t="str">
            <v>Shift</v>
          </cell>
          <cell r="Q63" t="str">
            <v>Book</v>
          </cell>
          <cell r="R63" t="str">
            <v>Currency</v>
          </cell>
          <cell r="S63" t="str">
            <v>RiskType</v>
          </cell>
          <cell r="T63" t="str">
            <v>Shift</v>
          </cell>
          <cell r="U63" t="str">
            <v>Book</v>
          </cell>
          <cell r="V63" t="str">
            <v>Currency</v>
          </cell>
          <cell r="W63" t="str">
            <v>RiskType</v>
          </cell>
          <cell r="X63" t="str">
            <v>Shift</v>
          </cell>
          <cell r="Y63" t="str">
            <v>Book</v>
          </cell>
          <cell r="Z63" t="str">
            <v>Currency</v>
          </cell>
          <cell r="AA63" t="str">
            <v>RiskType</v>
          </cell>
          <cell r="AB63" t="str">
            <v>Shift</v>
          </cell>
        </row>
        <row r="64">
          <cell r="A64" t="str">
            <v>SWAP</v>
          </cell>
          <cell r="B64" t="str">
            <v>NOK</v>
          </cell>
          <cell r="C64" t="str">
            <v>O</v>
          </cell>
          <cell r="D64">
            <v>30</v>
          </cell>
          <cell r="E64" t="str">
            <v>SWAP</v>
          </cell>
          <cell r="F64" t="str">
            <v>NOK</v>
          </cell>
          <cell r="G64" t="str">
            <v>O</v>
          </cell>
          <cell r="H64">
            <v>-30</v>
          </cell>
          <cell r="I64" t="str">
            <v>SWAP</v>
          </cell>
          <cell r="J64" t="str">
            <v>NOK</v>
          </cell>
          <cell r="K64" t="str">
            <v>v</v>
          </cell>
          <cell r="L64">
            <v>10</v>
          </cell>
          <cell r="M64" t="str">
            <v>SWAP</v>
          </cell>
          <cell r="N64" t="str">
            <v>NOK</v>
          </cell>
          <cell r="O64" t="str">
            <v>v</v>
          </cell>
          <cell r="P64">
            <v>-10</v>
          </cell>
          <cell r="Q64" t="str">
            <v>SWAP</v>
          </cell>
          <cell r="R64" t="str">
            <v>NOK</v>
          </cell>
          <cell r="S64" t="str">
            <v>S</v>
          </cell>
          <cell r="T64">
            <v>8</v>
          </cell>
          <cell r="U64" t="str">
            <v>SWAP</v>
          </cell>
          <cell r="V64" t="str">
            <v>NOK</v>
          </cell>
          <cell r="W64" t="str">
            <v>S</v>
          </cell>
          <cell r="X64">
            <v>-8</v>
          </cell>
          <cell r="Y64" t="str">
            <v>SWAP</v>
          </cell>
          <cell r="Z64" t="str">
            <v>NOK</v>
          </cell>
          <cell r="AA64" t="str">
            <v>c</v>
          </cell>
          <cell r="AB64">
            <v>1</v>
          </cell>
        </row>
        <row r="66">
          <cell r="A66" t="str">
            <v>Book</v>
          </cell>
          <cell r="B66" t="str">
            <v>Currency</v>
          </cell>
          <cell r="C66" t="str">
            <v>RiskType</v>
          </cell>
          <cell r="D66" t="str">
            <v>Shift</v>
          </cell>
          <cell r="E66" t="str">
            <v>Book</v>
          </cell>
          <cell r="F66" t="str">
            <v>Currency</v>
          </cell>
          <cell r="G66" t="str">
            <v>RiskType</v>
          </cell>
          <cell r="H66" t="str">
            <v>Shift</v>
          </cell>
          <cell r="I66" t="str">
            <v>Book</v>
          </cell>
          <cell r="J66" t="str">
            <v>Currency</v>
          </cell>
          <cell r="K66" t="str">
            <v>RiskType</v>
          </cell>
          <cell r="L66" t="str">
            <v>Shift</v>
          </cell>
          <cell r="M66" t="str">
            <v>Book</v>
          </cell>
          <cell r="N66" t="str">
            <v>Currency</v>
          </cell>
          <cell r="O66" t="str">
            <v>RiskType</v>
          </cell>
          <cell r="P66" t="str">
            <v>Shift</v>
          </cell>
          <cell r="Q66" t="str">
            <v>Book</v>
          </cell>
          <cell r="R66" t="str">
            <v>Currency</v>
          </cell>
          <cell r="S66" t="str">
            <v>RiskType</v>
          </cell>
          <cell r="T66" t="str">
            <v>Shift</v>
          </cell>
          <cell r="U66" t="str">
            <v>Book</v>
          </cell>
          <cell r="V66" t="str">
            <v>Currency</v>
          </cell>
          <cell r="W66" t="str">
            <v>RiskType</v>
          </cell>
          <cell r="X66" t="str">
            <v>Shift</v>
          </cell>
          <cell r="Y66" t="str">
            <v>Book</v>
          </cell>
          <cell r="Z66" t="str">
            <v>Currency</v>
          </cell>
          <cell r="AA66" t="str">
            <v>RiskType</v>
          </cell>
          <cell r="AB66" t="str">
            <v>Shift</v>
          </cell>
          <cell r="AC66" t="str">
            <v>Book</v>
          </cell>
          <cell r="AD66" t="str">
            <v>Currency</v>
          </cell>
          <cell r="AE66" t="str">
            <v>RiskType</v>
          </cell>
          <cell r="AF66" t="str">
            <v>Shift</v>
          </cell>
        </row>
        <row r="67">
          <cell r="A67" t="str">
            <v>SWAP</v>
          </cell>
          <cell r="B67" t="str">
            <v>NZD</v>
          </cell>
          <cell r="C67" t="str">
            <v>O</v>
          </cell>
          <cell r="D67">
            <v>30</v>
          </cell>
          <cell r="E67" t="str">
            <v>SWAP</v>
          </cell>
          <cell r="F67" t="str">
            <v>NZD</v>
          </cell>
          <cell r="G67" t="str">
            <v>O</v>
          </cell>
          <cell r="H67">
            <v>-30</v>
          </cell>
          <cell r="I67" t="str">
            <v>SWAP</v>
          </cell>
          <cell r="J67" t="str">
            <v>NZD</v>
          </cell>
          <cell r="K67" t="str">
            <v>v</v>
          </cell>
          <cell r="L67">
            <v>10</v>
          </cell>
          <cell r="M67" t="str">
            <v>SWAP</v>
          </cell>
          <cell r="N67" t="str">
            <v>NZD</v>
          </cell>
          <cell r="O67" t="str">
            <v>v</v>
          </cell>
          <cell r="P67">
            <v>-10</v>
          </cell>
          <cell r="Q67" t="str">
            <v>SWAP</v>
          </cell>
          <cell r="R67" t="str">
            <v>NZD</v>
          </cell>
          <cell r="S67" t="str">
            <v>S</v>
          </cell>
          <cell r="T67">
            <v>8</v>
          </cell>
          <cell r="U67" t="str">
            <v>SWAP</v>
          </cell>
          <cell r="V67" t="str">
            <v>NZD</v>
          </cell>
          <cell r="W67" t="str">
            <v>S</v>
          </cell>
          <cell r="X67">
            <v>-8</v>
          </cell>
          <cell r="Y67" t="str">
            <v>SWAP</v>
          </cell>
          <cell r="Z67" t="str">
            <v>NZD</v>
          </cell>
          <cell r="AA67" t="str">
            <v>c</v>
          </cell>
          <cell r="AB67">
            <v>1</v>
          </cell>
          <cell r="AC67" t="str">
            <v>SWAP</v>
          </cell>
          <cell r="AD67" t="str">
            <v>NZD</v>
          </cell>
          <cell r="AE67" t="str">
            <v>c</v>
          </cell>
          <cell r="AF67">
            <v>-1</v>
          </cell>
        </row>
        <row r="69">
          <cell r="A69" t="str">
            <v>Book</v>
          </cell>
          <cell r="B69" t="str">
            <v>Currency</v>
          </cell>
          <cell r="C69" t="str">
            <v>RiskType</v>
          </cell>
          <cell r="D69" t="str">
            <v>Shift</v>
          </cell>
          <cell r="E69" t="str">
            <v>Book</v>
          </cell>
          <cell r="F69" t="str">
            <v>Currency</v>
          </cell>
          <cell r="G69" t="str">
            <v>RiskType</v>
          </cell>
          <cell r="H69" t="str">
            <v>Shift</v>
          </cell>
          <cell r="I69" t="str">
            <v>Book</v>
          </cell>
          <cell r="J69" t="str">
            <v>Currency</v>
          </cell>
          <cell r="K69" t="str">
            <v>RiskType</v>
          </cell>
          <cell r="L69" t="str">
            <v>Shift</v>
          </cell>
          <cell r="M69" t="str">
            <v>Book</v>
          </cell>
          <cell r="N69" t="str">
            <v>Currency</v>
          </cell>
          <cell r="O69" t="str">
            <v>RiskType</v>
          </cell>
          <cell r="P69" t="str">
            <v>Shift</v>
          </cell>
          <cell r="Q69" t="str">
            <v>Book</v>
          </cell>
          <cell r="R69" t="str">
            <v>Currency</v>
          </cell>
          <cell r="S69" t="str">
            <v>RiskType</v>
          </cell>
          <cell r="T69" t="str">
            <v>Shift</v>
          </cell>
          <cell r="U69" t="str">
            <v>Book</v>
          </cell>
          <cell r="V69" t="str">
            <v>Currency</v>
          </cell>
          <cell r="W69" t="str">
            <v>RiskType</v>
          </cell>
          <cell r="X69" t="str">
            <v>Shift</v>
          </cell>
          <cell r="Y69" t="str">
            <v>Book</v>
          </cell>
          <cell r="Z69" t="str">
            <v>Currency</v>
          </cell>
          <cell r="AA69" t="str">
            <v>RiskType</v>
          </cell>
          <cell r="AB69" t="str">
            <v>Shift</v>
          </cell>
          <cell r="AC69" t="str">
            <v>Book</v>
          </cell>
          <cell r="AD69" t="str">
            <v>Currency</v>
          </cell>
          <cell r="AE69" t="str">
            <v>RiskType</v>
          </cell>
          <cell r="AF69" t="str">
            <v>Shift</v>
          </cell>
        </row>
        <row r="70">
          <cell r="A70" t="str">
            <v>SWAP</v>
          </cell>
          <cell r="B70" t="str">
            <v>PTE</v>
          </cell>
          <cell r="C70" t="str">
            <v>O</v>
          </cell>
          <cell r="D70">
            <v>30</v>
          </cell>
          <cell r="E70" t="str">
            <v>SWAP</v>
          </cell>
          <cell r="F70" t="str">
            <v>PTE</v>
          </cell>
          <cell r="G70" t="str">
            <v>O</v>
          </cell>
          <cell r="H70">
            <v>-30</v>
          </cell>
          <cell r="I70" t="str">
            <v>SWAP</v>
          </cell>
          <cell r="J70" t="str">
            <v>PTE</v>
          </cell>
          <cell r="K70" t="str">
            <v>v</v>
          </cell>
          <cell r="L70">
            <v>10</v>
          </cell>
          <cell r="M70" t="str">
            <v>SWAP</v>
          </cell>
          <cell r="N70" t="str">
            <v>PTE</v>
          </cell>
          <cell r="O70" t="str">
            <v>v</v>
          </cell>
          <cell r="P70">
            <v>-10</v>
          </cell>
          <cell r="Q70" t="str">
            <v>SWAP</v>
          </cell>
          <cell r="R70" t="str">
            <v>PTE</v>
          </cell>
          <cell r="S70" t="str">
            <v>S</v>
          </cell>
          <cell r="T70">
            <v>8</v>
          </cell>
          <cell r="U70" t="str">
            <v>SWAP</v>
          </cell>
          <cell r="V70" t="str">
            <v>PTE</v>
          </cell>
          <cell r="W70" t="str">
            <v>S</v>
          </cell>
          <cell r="X70">
            <v>-8</v>
          </cell>
          <cell r="Y70" t="str">
            <v>SWAP</v>
          </cell>
          <cell r="Z70" t="str">
            <v>PTE</v>
          </cell>
          <cell r="AA70" t="str">
            <v>c</v>
          </cell>
          <cell r="AB70">
            <v>1</v>
          </cell>
          <cell r="AC70" t="str">
            <v>SWAP</v>
          </cell>
          <cell r="AD70" t="str">
            <v>PTE</v>
          </cell>
          <cell r="AE70" t="str">
            <v>c</v>
          </cell>
          <cell r="AF70">
            <v>-1</v>
          </cell>
        </row>
        <row r="72">
          <cell r="A72" t="str">
            <v>Book</v>
          </cell>
          <cell r="B72" t="str">
            <v>Currency</v>
          </cell>
          <cell r="C72" t="str">
            <v>RiskType</v>
          </cell>
          <cell r="D72" t="str">
            <v>Shift</v>
          </cell>
          <cell r="E72" t="str">
            <v>Book</v>
          </cell>
          <cell r="F72" t="str">
            <v>Currency</v>
          </cell>
          <cell r="G72" t="str">
            <v>RiskType</v>
          </cell>
          <cell r="H72" t="str">
            <v>Shift</v>
          </cell>
          <cell r="I72" t="str">
            <v>Book</v>
          </cell>
          <cell r="J72" t="str">
            <v>Currency</v>
          </cell>
          <cell r="K72" t="str">
            <v>RiskType</v>
          </cell>
          <cell r="L72" t="str">
            <v>Shift</v>
          </cell>
          <cell r="M72" t="str">
            <v>Book</v>
          </cell>
          <cell r="N72" t="str">
            <v>Currency</v>
          </cell>
          <cell r="O72" t="str">
            <v>RiskType</v>
          </cell>
          <cell r="P72" t="str">
            <v>Shift</v>
          </cell>
          <cell r="Q72" t="str">
            <v>Book</v>
          </cell>
          <cell r="R72" t="str">
            <v>Currency</v>
          </cell>
          <cell r="S72" t="str">
            <v>RiskType</v>
          </cell>
          <cell r="T72" t="str">
            <v>Shift</v>
          </cell>
          <cell r="U72" t="str">
            <v>Book</v>
          </cell>
          <cell r="V72" t="str">
            <v>Currency</v>
          </cell>
          <cell r="W72" t="str">
            <v>RiskType</v>
          </cell>
          <cell r="X72" t="str">
            <v>Shift</v>
          </cell>
          <cell r="Y72" t="str">
            <v>Book</v>
          </cell>
          <cell r="Z72" t="str">
            <v>Currency</v>
          </cell>
          <cell r="AA72" t="str">
            <v>RiskType</v>
          </cell>
          <cell r="AB72" t="str">
            <v>Shift</v>
          </cell>
          <cell r="AC72" t="str">
            <v>Book</v>
          </cell>
          <cell r="AD72" t="str">
            <v>Currency</v>
          </cell>
          <cell r="AE72" t="str">
            <v>RiskType</v>
          </cell>
          <cell r="AF72" t="str">
            <v>Shift</v>
          </cell>
        </row>
        <row r="73">
          <cell r="A73" t="str">
            <v>SWAP</v>
          </cell>
          <cell r="B73" t="str">
            <v>SEK</v>
          </cell>
          <cell r="C73" t="str">
            <v>O</v>
          </cell>
          <cell r="D73">
            <v>30</v>
          </cell>
          <cell r="E73" t="str">
            <v>SWAP</v>
          </cell>
          <cell r="F73" t="str">
            <v>SEK</v>
          </cell>
          <cell r="G73" t="str">
            <v>O</v>
          </cell>
          <cell r="H73">
            <v>-30</v>
          </cell>
          <cell r="I73" t="str">
            <v>SWAP</v>
          </cell>
          <cell r="J73" t="str">
            <v>SEK</v>
          </cell>
          <cell r="K73" t="str">
            <v>v</v>
          </cell>
          <cell r="L73">
            <v>10</v>
          </cell>
          <cell r="M73" t="str">
            <v>SWAP</v>
          </cell>
          <cell r="N73" t="str">
            <v>SEK</v>
          </cell>
          <cell r="O73" t="str">
            <v>v</v>
          </cell>
          <cell r="P73">
            <v>-10</v>
          </cell>
          <cell r="Q73" t="str">
            <v>SWAP</v>
          </cell>
          <cell r="R73" t="str">
            <v>SEK</v>
          </cell>
          <cell r="S73" t="str">
            <v>S</v>
          </cell>
          <cell r="T73">
            <v>8</v>
          </cell>
          <cell r="U73" t="str">
            <v>SWAP</v>
          </cell>
          <cell r="V73" t="str">
            <v>SEK</v>
          </cell>
          <cell r="W73" t="str">
            <v>S</v>
          </cell>
          <cell r="X73">
            <v>-8</v>
          </cell>
          <cell r="Y73" t="str">
            <v>SWAP</v>
          </cell>
          <cell r="Z73" t="str">
            <v>SEK</v>
          </cell>
          <cell r="AA73" t="str">
            <v>c</v>
          </cell>
          <cell r="AB73">
            <v>1</v>
          </cell>
          <cell r="AC73" t="str">
            <v>SWAP</v>
          </cell>
          <cell r="AD73" t="str">
            <v>SEK</v>
          </cell>
          <cell r="AE73" t="str">
            <v>c</v>
          </cell>
          <cell r="AF73">
            <v>-1</v>
          </cell>
        </row>
        <row r="75">
          <cell r="A75" t="str">
            <v>Book</v>
          </cell>
          <cell r="B75" t="str">
            <v>Currency</v>
          </cell>
          <cell r="C75" t="str">
            <v>RiskType</v>
          </cell>
          <cell r="D75" t="str">
            <v>Shift</v>
          </cell>
          <cell r="E75" t="str">
            <v>Book</v>
          </cell>
          <cell r="F75" t="str">
            <v>Currency</v>
          </cell>
          <cell r="G75" t="str">
            <v>RiskType</v>
          </cell>
          <cell r="H75" t="str">
            <v>Shift</v>
          </cell>
          <cell r="I75" t="str">
            <v>Book</v>
          </cell>
          <cell r="J75" t="str">
            <v>Currency</v>
          </cell>
          <cell r="K75" t="str">
            <v>RiskType</v>
          </cell>
          <cell r="L75" t="str">
            <v>Shift</v>
          </cell>
          <cell r="M75" t="str">
            <v>Book</v>
          </cell>
          <cell r="N75" t="str">
            <v>Currency</v>
          </cell>
          <cell r="O75" t="str">
            <v>RiskType</v>
          </cell>
          <cell r="P75" t="str">
            <v>Shift</v>
          </cell>
          <cell r="Q75" t="str">
            <v>Book</v>
          </cell>
          <cell r="R75" t="str">
            <v>Currency</v>
          </cell>
          <cell r="S75" t="str">
            <v>RiskType</v>
          </cell>
          <cell r="T75" t="str">
            <v>Shift</v>
          </cell>
          <cell r="U75" t="str">
            <v>Book</v>
          </cell>
          <cell r="V75" t="str">
            <v>Currency</v>
          </cell>
          <cell r="W75" t="str">
            <v>RiskType</v>
          </cell>
          <cell r="X75" t="str">
            <v>Shift</v>
          </cell>
          <cell r="Y75" t="str">
            <v>Book</v>
          </cell>
          <cell r="Z75" t="str">
            <v>Currency</v>
          </cell>
          <cell r="AA75" t="str">
            <v>RiskType</v>
          </cell>
          <cell r="AB75" t="str">
            <v>Shift</v>
          </cell>
          <cell r="AC75" t="str">
            <v>Book</v>
          </cell>
          <cell r="AD75" t="str">
            <v>Currency</v>
          </cell>
          <cell r="AE75" t="str">
            <v>RiskType</v>
          </cell>
          <cell r="AF75" t="str">
            <v>Shift</v>
          </cell>
        </row>
        <row r="76">
          <cell r="A76" t="str">
            <v>SWAP</v>
          </cell>
          <cell r="B76" t="str">
            <v>SPP</v>
          </cell>
          <cell r="C76" t="str">
            <v>O</v>
          </cell>
          <cell r="D76">
            <v>30</v>
          </cell>
          <cell r="E76" t="str">
            <v>SWAP</v>
          </cell>
          <cell r="F76" t="str">
            <v>SPP</v>
          </cell>
          <cell r="G76" t="str">
            <v>O</v>
          </cell>
          <cell r="H76">
            <v>-30</v>
          </cell>
          <cell r="I76" t="str">
            <v>SWAP</v>
          </cell>
          <cell r="J76" t="str">
            <v>SPP</v>
          </cell>
          <cell r="K76" t="str">
            <v>v</v>
          </cell>
          <cell r="L76">
            <v>10</v>
          </cell>
          <cell r="M76" t="str">
            <v>SWAP</v>
          </cell>
          <cell r="N76" t="str">
            <v>SPP</v>
          </cell>
          <cell r="O76" t="str">
            <v>v</v>
          </cell>
          <cell r="P76">
            <v>-10</v>
          </cell>
          <cell r="Q76" t="str">
            <v>SWAP</v>
          </cell>
          <cell r="R76" t="str">
            <v>SPP</v>
          </cell>
          <cell r="S76" t="str">
            <v>S</v>
          </cell>
          <cell r="T76">
            <v>8</v>
          </cell>
          <cell r="U76" t="str">
            <v>SWAP</v>
          </cell>
          <cell r="V76" t="str">
            <v>SPP</v>
          </cell>
          <cell r="W76" t="str">
            <v>S</v>
          </cell>
          <cell r="X76">
            <v>-8</v>
          </cell>
          <cell r="Y76" t="str">
            <v>SWAP</v>
          </cell>
          <cell r="Z76" t="str">
            <v>SPP</v>
          </cell>
          <cell r="AA76" t="str">
            <v>c</v>
          </cell>
          <cell r="AB76">
            <v>1</v>
          </cell>
          <cell r="AC76" t="str">
            <v>SWAP</v>
          </cell>
          <cell r="AD76" t="str">
            <v>SPP</v>
          </cell>
          <cell r="AE76" t="str">
            <v>c</v>
          </cell>
          <cell r="AF76">
            <v>-1</v>
          </cell>
        </row>
        <row r="78">
          <cell r="A78" t="str">
            <v>Book</v>
          </cell>
          <cell r="B78" t="str">
            <v>Currency</v>
          </cell>
          <cell r="C78" t="str">
            <v>RiskType</v>
          </cell>
          <cell r="D78" t="str">
            <v>Shift</v>
          </cell>
          <cell r="E78" t="str">
            <v>Book</v>
          </cell>
          <cell r="F78" t="str">
            <v>Currency</v>
          </cell>
          <cell r="G78" t="str">
            <v>RiskType</v>
          </cell>
          <cell r="H78" t="str">
            <v>Shift</v>
          </cell>
          <cell r="I78" t="str">
            <v>Book</v>
          </cell>
          <cell r="J78" t="str">
            <v>Currency</v>
          </cell>
          <cell r="K78" t="str">
            <v>RiskType</v>
          </cell>
          <cell r="L78" t="str">
            <v>Shift</v>
          </cell>
          <cell r="M78" t="str">
            <v>Book</v>
          </cell>
          <cell r="N78" t="str">
            <v>Currency</v>
          </cell>
          <cell r="O78" t="str">
            <v>RiskType</v>
          </cell>
          <cell r="P78" t="str">
            <v>Shift</v>
          </cell>
          <cell r="Q78" t="str">
            <v>Book</v>
          </cell>
          <cell r="R78" t="str">
            <v>Currency</v>
          </cell>
          <cell r="S78" t="str">
            <v>RiskType</v>
          </cell>
          <cell r="T78" t="str">
            <v>Shift</v>
          </cell>
          <cell r="U78" t="str">
            <v>Book</v>
          </cell>
          <cell r="V78" t="str">
            <v>Currency</v>
          </cell>
          <cell r="W78" t="str">
            <v>RiskType</v>
          </cell>
          <cell r="X78" t="str">
            <v>Shift</v>
          </cell>
          <cell r="Y78" t="str">
            <v>Book</v>
          </cell>
          <cell r="Z78" t="str">
            <v>Currency</v>
          </cell>
          <cell r="AA78" t="str">
            <v>RiskType</v>
          </cell>
          <cell r="AB78" t="str">
            <v>Shift</v>
          </cell>
          <cell r="AC78" t="str">
            <v>Book</v>
          </cell>
          <cell r="AD78" t="str">
            <v>Currency</v>
          </cell>
          <cell r="AE78" t="str">
            <v>RiskType</v>
          </cell>
          <cell r="AF78" t="str">
            <v>Shift</v>
          </cell>
        </row>
        <row r="79">
          <cell r="A79" t="str">
            <v>SWAP</v>
          </cell>
          <cell r="B79" t="str">
            <v>THB</v>
          </cell>
          <cell r="C79" t="str">
            <v>O</v>
          </cell>
          <cell r="D79">
            <v>30</v>
          </cell>
          <cell r="E79" t="str">
            <v>SWAP</v>
          </cell>
          <cell r="F79" t="str">
            <v>THB</v>
          </cell>
          <cell r="G79" t="str">
            <v>O</v>
          </cell>
          <cell r="H79">
            <v>-30</v>
          </cell>
          <cell r="I79" t="str">
            <v>SWAP</v>
          </cell>
          <cell r="J79" t="str">
            <v>THB</v>
          </cell>
          <cell r="K79" t="str">
            <v>v</v>
          </cell>
          <cell r="L79">
            <v>10</v>
          </cell>
          <cell r="M79" t="str">
            <v>SWAP</v>
          </cell>
          <cell r="N79" t="str">
            <v>THB</v>
          </cell>
          <cell r="O79" t="str">
            <v>v</v>
          </cell>
          <cell r="P79">
            <v>-10</v>
          </cell>
          <cell r="Q79" t="str">
            <v>SWAP</v>
          </cell>
          <cell r="R79" t="str">
            <v>THB</v>
          </cell>
          <cell r="S79" t="str">
            <v>S</v>
          </cell>
          <cell r="T79">
            <v>8</v>
          </cell>
          <cell r="U79" t="str">
            <v>SWAP</v>
          </cell>
          <cell r="V79" t="str">
            <v>THB</v>
          </cell>
          <cell r="W79" t="str">
            <v>S</v>
          </cell>
          <cell r="X79">
            <v>-8</v>
          </cell>
          <cell r="Y79" t="str">
            <v>SWAP</v>
          </cell>
          <cell r="Z79" t="str">
            <v>THB</v>
          </cell>
          <cell r="AA79" t="str">
            <v>c</v>
          </cell>
          <cell r="AB79">
            <v>1</v>
          </cell>
          <cell r="AC79" t="str">
            <v>SWAP</v>
          </cell>
          <cell r="AD79" t="str">
            <v>THB</v>
          </cell>
          <cell r="AE79" t="str">
            <v>c</v>
          </cell>
          <cell r="AF79">
            <v>-1</v>
          </cell>
        </row>
        <row r="81">
          <cell r="A81" t="str">
            <v>Book</v>
          </cell>
          <cell r="B81" t="str">
            <v>Currency</v>
          </cell>
          <cell r="C81" t="str">
            <v>RiskType</v>
          </cell>
          <cell r="D81" t="str">
            <v>Shift</v>
          </cell>
          <cell r="E81" t="str">
            <v>Book</v>
          </cell>
          <cell r="F81" t="str">
            <v>Currency</v>
          </cell>
          <cell r="G81" t="str">
            <v>RiskType</v>
          </cell>
          <cell r="H81" t="str">
            <v>Shift</v>
          </cell>
          <cell r="I81" t="str">
            <v>Book</v>
          </cell>
          <cell r="J81" t="str">
            <v>Currency</v>
          </cell>
          <cell r="K81" t="str">
            <v>RiskType</v>
          </cell>
          <cell r="L81" t="str">
            <v>Shift</v>
          </cell>
          <cell r="M81" t="str">
            <v>Book</v>
          </cell>
          <cell r="N81" t="str">
            <v>Currency</v>
          </cell>
          <cell r="O81" t="str">
            <v>RiskType</v>
          </cell>
          <cell r="P81" t="str">
            <v>Shift</v>
          </cell>
          <cell r="Q81" t="str">
            <v>Book</v>
          </cell>
          <cell r="R81" t="str">
            <v>Currency</v>
          </cell>
          <cell r="S81" t="str">
            <v>RiskType</v>
          </cell>
          <cell r="T81" t="str">
            <v>Shift</v>
          </cell>
          <cell r="U81" t="str">
            <v>Book</v>
          </cell>
          <cell r="V81" t="str">
            <v>Currency</v>
          </cell>
          <cell r="W81" t="str">
            <v>RiskType</v>
          </cell>
          <cell r="X81" t="str">
            <v>Shift</v>
          </cell>
        </row>
        <row r="82">
          <cell r="A82" t="str">
            <v>FXOPT</v>
          </cell>
          <cell r="B82" t="str">
            <v>USD</v>
          </cell>
          <cell r="C82" t="str">
            <v>O</v>
          </cell>
          <cell r="D82">
            <v>30</v>
          </cell>
          <cell r="E82" t="str">
            <v>FXOPT</v>
          </cell>
          <cell r="F82" t="str">
            <v>USD</v>
          </cell>
          <cell r="G82" t="str">
            <v>O</v>
          </cell>
          <cell r="H82">
            <v>-30</v>
          </cell>
          <cell r="I82" t="str">
            <v>FXOPT</v>
          </cell>
          <cell r="J82" t="str">
            <v>USD</v>
          </cell>
          <cell r="K82" t="str">
            <v>v</v>
          </cell>
          <cell r="L82">
            <v>10</v>
          </cell>
          <cell r="M82" t="str">
            <v>FXOPT</v>
          </cell>
          <cell r="N82" t="str">
            <v>USD</v>
          </cell>
          <cell r="O82" t="str">
            <v>v</v>
          </cell>
          <cell r="P82">
            <v>-10</v>
          </cell>
          <cell r="Q82" t="str">
            <v>FXOPT</v>
          </cell>
          <cell r="R82" t="str">
            <v>USD</v>
          </cell>
          <cell r="S82" t="str">
            <v>S</v>
          </cell>
          <cell r="T82">
            <v>7</v>
          </cell>
          <cell r="U82" t="str">
            <v>FXOPT</v>
          </cell>
          <cell r="V82" t="str">
            <v>USD</v>
          </cell>
          <cell r="W82" t="str">
            <v>S</v>
          </cell>
          <cell r="X82">
            <v>-7</v>
          </cell>
        </row>
        <row r="83">
          <cell r="A83" t="str">
            <v>FXOPTJ</v>
          </cell>
          <cell r="B83" t="str">
            <v>USD</v>
          </cell>
          <cell r="C83" t="str">
            <v>O</v>
          </cell>
          <cell r="D83">
            <v>30</v>
          </cell>
          <cell r="E83" t="str">
            <v>FXOPTJ</v>
          </cell>
          <cell r="F83" t="str">
            <v>USD</v>
          </cell>
          <cell r="G83" t="str">
            <v>O</v>
          </cell>
          <cell r="H83">
            <v>-30</v>
          </cell>
          <cell r="I83" t="str">
            <v>FXOPTJ</v>
          </cell>
          <cell r="J83" t="str">
            <v>USD</v>
          </cell>
          <cell r="K83" t="str">
            <v>v</v>
          </cell>
          <cell r="L83">
            <v>10</v>
          </cell>
          <cell r="M83" t="str">
            <v>FXOPTJ</v>
          </cell>
          <cell r="N83" t="str">
            <v>USD</v>
          </cell>
          <cell r="O83" t="str">
            <v>v</v>
          </cell>
          <cell r="P83">
            <v>-10</v>
          </cell>
          <cell r="Q83" t="str">
            <v>FXOPTJ</v>
          </cell>
          <cell r="R83" t="str">
            <v>USD</v>
          </cell>
          <cell r="S83" t="str">
            <v>S</v>
          </cell>
          <cell r="T83">
            <v>7</v>
          </cell>
          <cell r="U83" t="str">
            <v>FXOPTJ</v>
          </cell>
          <cell r="V83" t="str">
            <v>USD</v>
          </cell>
          <cell r="W83" t="str">
            <v>S</v>
          </cell>
          <cell r="X83">
            <v>-7</v>
          </cell>
        </row>
        <row r="84">
          <cell r="A84" t="str">
            <v>LBBSK1</v>
          </cell>
          <cell r="B84" t="str">
            <v>USD</v>
          </cell>
          <cell r="C84" t="str">
            <v>O</v>
          </cell>
          <cell r="D84">
            <v>30</v>
          </cell>
          <cell r="E84" t="str">
            <v>LBBSK1</v>
          </cell>
          <cell r="F84" t="str">
            <v>USD</v>
          </cell>
          <cell r="G84" t="str">
            <v>O</v>
          </cell>
          <cell r="H84">
            <v>-30</v>
          </cell>
          <cell r="I84" t="str">
            <v>LBBSK1</v>
          </cell>
          <cell r="J84" t="str">
            <v>USD</v>
          </cell>
          <cell r="K84" t="str">
            <v>v</v>
          </cell>
          <cell r="L84">
            <v>10</v>
          </cell>
          <cell r="M84" t="str">
            <v>LBBSK1</v>
          </cell>
          <cell r="N84" t="str">
            <v>USD</v>
          </cell>
          <cell r="O84" t="str">
            <v>v</v>
          </cell>
          <cell r="P84">
            <v>-10</v>
          </cell>
          <cell r="Q84" t="str">
            <v>LBBSK1</v>
          </cell>
          <cell r="R84" t="str">
            <v>USD</v>
          </cell>
          <cell r="S84" t="str">
            <v>S</v>
          </cell>
          <cell r="T84">
            <v>7</v>
          </cell>
          <cell r="U84" t="str">
            <v>LBBSK1</v>
          </cell>
          <cell r="V84" t="str">
            <v>USD</v>
          </cell>
          <cell r="W84" t="str">
            <v>S</v>
          </cell>
          <cell r="X84">
            <v>-7</v>
          </cell>
        </row>
        <row r="85">
          <cell r="A85" t="str">
            <v>MSBSKT</v>
          </cell>
          <cell r="B85" t="str">
            <v>USD</v>
          </cell>
          <cell r="C85" t="str">
            <v>O</v>
          </cell>
          <cell r="D85">
            <v>30</v>
          </cell>
          <cell r="E85" t="str">
            <v>MSBSKT</v>
          </cell>
          <cell r="F85" t="str">
            <v>USD</v>
          </cell>
          <cell r="G85" t="str">
            <v>O</v>
          </cell>
          <cell r="H85">
            <v>-30</v>
          </cell>
          <cell r="I85" t="str">
            <v>MSBSKT</v>
          </cell>
          <cell r="J85" t="str">
            <v>USD</v>
          </cell>
          <cell r="K85" t="str">
            <v>v</v>
          </cell>
          <cell r="L85">
            <v>10</v>
          </cell>
          <cell r="M85" t="str">
            <v>MSBSKT</v>
          </cell>
          <cell r="N85" t="str">
            <v>USD</v>
          </cell>
          <cell r="O85" t="str">
            <v>v</v>
          </cell>
          <cell r="P85">
            <v>-10</v>
          </cell>
          <cell r="Q85" t="str">
            <v>MSBSKT</v>
          </cell>
          <cell r="R85" t="str">
            <v>USD</v>
          </cell>
          <cell r="S85" t="str">
            <v>S</v>
          </cell>
          <cell r="T85">
            <v>7</v>
          </cell>
          <cell r="U85" t="str">
            <v>MSBSKT</v>
          </cell>
          <cell r="V85" t="str">
            <v>USD</v>
          </cell>
          <cell r="W85" t="str">
            <v>S</v>
          </cell>
          <cell r="X85">
            <v>-7</v>
          </cell>
        </row>
        <row r="86">
          <cell r="A86" t="str">
            <v>MUNI</v>
          </cell>
          <cell r="B86" t="str">
            <v>USD</v>
          </cell>
          <cell r="C86" t="str">
            <v>O</v>
          </cell>
          <cell r="D86">
            <v>30</v>
          </cell>
          <cell r="E86" t="str">
            <v>MUNI</v>
          </cell>
          <cell r="F86" t="str">
            <v>USD</v>
          </cell>
          <cell r="G86" t="str">
            <v>O</v>
          </cell>
          <cell r="H86">
            <v>-30</v>
          </cell>
          <cell r="I86" t="str">
            <v>MUNI</v>
          </cell>
          <cell r="J86" t="str">
            <v>USD</v>
          </cell>
          <cell r="K86" t="str">
            <v>v</v>
          </cell>
          <cell r="L86">
            <v>10</v>
          </cell>
          <cell r="M86" t="str">
            <v>MUNI</v>
          </cell>
          <cell r="N86" t="str">
            <v>USD</v>
          </cell>
          <cell r="O86" t="str">
            <v>v</v>
          </cell>
          <cell r="P86">
            <v>-10</v>
          </cell>
          <cell r="Q86" t="str">
            <v>MUNI</v>
          </cell>
          <cell r="R86" t="str">
            <v>USD</v>
          </cell>
          <cell r="S86" t="str">
            <v>S</v>
          </cell>
          <cell r="T86">
            <v>7</v>
          </cell>
          <cell r="U86" t="str">
            <v>MUNI</v>
          </cell>
          <cell r="V86" t="str">
            <v>USD</v>
          </cell>
          <cell r="W86" t="str">
            <v>S</v>
          </cell>
          <cell r="X86">
            <v>-7</v>
          </cell>
        </row>
        <row r="87">
          <cell r="A87" t="str">
            <v>OPT</v>
          </cell>
          <cell r="B87" t="str">
            <v>USD</v>
          </cell>
          <cell r="C87" t="str">
            <v>O</v>
          </cell>
          <cell r="D87">
            <v>30</v>
          </cell>
          <cell r="E87" t="str">
            <v>OPT</v>
          </cell>
          <cell r="F87" t="str">
            <v>USD</v>
          </cell>
          <cell r="G87" t="str">
            <v>O</v>
          </cell>
          <cell r="H87">
            <v>-30</v>
          </cell>
          <cell r="I87" t="str">
            <v>OPT</v>
          </cell>
          <cell r="J87" t="str">
            <v>USD</v>
          </cell>
          <cell r="K87" t="str">
            <v>v</v>
          </cell>
          <cell r="L87">
            <v>10</v>
          </cell>
          <cell r="M87" t="str">
            <v>OPT</v>
          </cell>
          <cell r="N87" t="str">
            <v>USD</v>
          </cell>
          <cell r="O87" t="str">
            <v>v</v>
          </cell>
          <cell r="P87">
            <v>-10</v>
          </cell>
          <cell r="Q87" t="str">
            <v>OPT</v>
          </cell>
          <cell r="R87" t="str">
            <v>USD</v>
          </cell>
          <cell r="S87" t="str">
            <v>S</v>
          </cell>
          <cell r="T87">
            <v>7</v>
          </cell>
          <cell r="U87" t="str">
            <v>OPT</v>
          </cell>
          <cell r="V87" t="str">
            <v>USD</v>
          </cell>
          <cell r="W87" t="str">
            <v>S</v>
          </cell>
          <cell r="X87">
            <v>-7</v>
          </cell>
        </row>
        <row r="88">
          <cell r="A88" t="str">
            <v>S&amp;P500</v>
          </cell>
          <cell r="B88" t="str">
            <v>USD</v>
          </cell>
          <cell r="C88" t="str">
            <v>O</v>
          </cell>
          <cell r="D88">
            <v>30</v>
          </cell>
          <cell r="E88" t="str">
            <v>S&amp;P500</v>
          </cell>
          <cell r="F88" t="str">
            <v>USD</v>
          </cell>
          <cell r="G88" t="str">
            <v>O</v>
          </cell>
          <cell r="H88">
            <v>-30</v>
          </cell>
          <cell r="I88" t="str">
            <v>S&amp;P500</v>
          </cell>
          <cell r="J88" t="str">
            <v>USD</v>
          </cell>
          <cell r="K88" t="str">
            <v>v</v>
          </cell>
          <cell r="L88">
            <v>10</v>
          </cell>
          <cell r="M88" t="str">
            <v>S&amp;P500</v>
          </cell>
          <cell r="N88" t="str">
            <v>USD</v>
          </cell>
          <cell r="O88" t="str">
            <v>v</v>
          </cell>
          <cell r="P88">
            <v>-10</v>
          </cell>
          <cell r="Q88" t="str">
            <v>S&amp;P500</v>
          </cell>
          <cell r="R88" t="str">
            <v>USD</v>
          </cell>
          <cell r="S88" t="str">
            <v>S</v>
          </cell>
          <cell r="T88">
            <v>7</v>
          </cell>
          <cell r="U88" t="str">
            <v>S&amp;P500</v>
          </cell>
          <cell r="V88" t="str">
            <v>USD</v>
          </cell>
          <cell r="W88" t="str">
            <v>S</v>
          </cell>
          <cell r="X88">
            <v>-7</v>
          </cell>
        </row>
        <row r="89">
          <cell r="A89" t="str">
            <v>STRPRD</v>
          </cell>
          <cell r="B89" t="str">
            <v>USD</v>
          </cell>
          <cell r="C89" t="str">
            <v>O</v>
          </cell>
          <cell r="D89">
            <v>30</v>
          </cell>
          <cell r="E89" t="str">
            <v>STRPRD</v>
          </cell>
          <cell r="F89" t="str">
            <v>USD</v>
          </cell>
          <cell r="G89" t="str">
            <v>O</v>
          </cell>
          <cell r="H89">
            <v>-30</v>
          </cell>
          <cell r="I89" t="str">
            <v>STRPRD</v>
          </cell>
          <cell r="J89" t="str">
            <v>USD</v>
          </cell>
          <cell r="K89" t="str">
            <v>v</v>
          </cell>
          <cell r="L89">
            <v>10</v>
          </cell>
          <cell r="M89" t="str">
            <v>STRPRD</v>
          </cell>
          <cell r="N89" t="str">
            <v>USD</v>
          </cell>
          <cell r="O89" t="str">
            <v>v</v>
          </cell>
          <cell r="P89">
            <v>-10</v>
          </cell>
          <cell r="Q89" t="str">
            <v>STRPRD</v>
          </cell>
          <cell r="R89" t="str">
            <v>USD</v>
          </cell>
          <cell r="S89" t="str">
            <v>S</v>
          </cell>
          <cell r="T89">
            <v>7</v>
          </cell>
          <cell r="U89" t="str">
            <v>STRPRD</v>
          </cell>
          <cell r="V89" t="str">
            <v>USD</v>
          </cell>
          <cell r="W89" t="str">
            <v>S</v>
          </cell>
          <cell r="X89">
            <v>-7</v>
          </cell>
        </row>
        <row r="90">
          <cell r="A90" t="str">
            <v>SWAP</v>
          </cell>
          <cell r="B90" t="str">
            <v>USD</v>
          </cell>
          <cell r="C90" t="str">
            <v>O</v>
          </cell>
          <cell r="D90">
            <v>30</v>
          </cell>
          <cell r="E90" t="str">
            <v>SWAP</v>
          </cell>
          <cell r="F90" t="str">
            <v>USD</v>
          </cell>
          <cell r="G90" t="str">
            <v>O</v>
          </cell>
          <cell r="H90">
            <v>-30</v>
          </cell>
          <cell r="I90" t="str">
            <v>SWAP</v>
          </cell>
          <cell r="J90" t="str">
            <v>USD</v>
          </cell>
          <cell r="K90" t="str">
            <v>v</v>
          </cell>
          <cell r="L90">
            <v>10</v>
          </cell>
          <cell r="M90" t="str">
            <v>SWAP</v>
          </cell>
          <cell r="N90" t="str">
            <v>USD</v>
          </cell>
          <cell r="O90" t="str">
            <v>v</v>
          </cell>
          <cell r="P90">
            <v>-10</v>
          </cell>
          <cell r="Q90" t="str">
            <v>SWAP</v>
          </cell>
          <cell r="R90" t="str">
            <v>USD</v>
          </cell>
          <cell r="S90" t="str">
            <v>S</v>
          </cell>
          <cell r="T90">
            <v>7</v>
          </cell>
          <cell r="U90" t="str">
            <v>SWAP</v>
          </cell>
          <cell r="V90" t="str">
            <v>USD</v>
          </cell>
          <cell r="W90" t="str">
            <v>S</v>
          </cell>
          <cell r="X90">
            <v>-7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EXOT FUNDING"/>
      <sheetName val="Criteria"/>
      <sheetName val="Download"/>
      <sheetName val="ITS 1999 By G1"/>
      <sheetName val="Price &amp; Vol Chem"/>
      <sheetName val="Price &amp; Vol Comm Paper, etc."/>
      <sheetName val="Pric &amp; Vol  Pulp"/>
      <sheetName val="Pric &amp; Vol Cons"/>
      <sheetName val="Data"/>
    </sheetNames>
    <sheetDataSet>
      <sheetData sheetId="0" refreshError="1">
        <row r="3">
          <cell r="AG3">
            <v>35797</v>
          </cell>
          <cell r="AI3">
            <v>7.5625</v>
          </cell>
          <cell r="AJ3">
            <v>0</v>
          </cell>
          <cell r="AK3">
            <v>1.6830000000000001</v>
          </cell>
          <cell r="AL3">
            <v>0</v>
          </cell>
        </row>
        <row r="4">
          <cell r="AG4">
            <v>35798</v>
          </cell>
          <cell r="AI4">
            <v>7.5625</v>
          </cell>
          <cell r="AJ4">
            <v>0</v>
          </cell>
          <cell r="AK4">
            <v>1.6830000000000001</v>
          </cell>
          <cell r="AL4">
            <v>0</v>
          </cell>
        </row>
        <row r="5">
          <cell r="AG5">
            <v>35799</v>
          </cell>
          <cell r="AI5">
            <v>7.5625</v>
          </cell>
          <cell r="AJ5">
            <v>0</v>
          </cell>
          <cell r="AK5">
            <v>1.6830000000000001</v>
          </cell>
          <cell r="AL5">
            <v>0</v>
          </cell>
        </row>
        <row r="6">
          <cell r="AG6">
            <v>35800</v>
          </cell>
          <cell r="AI6">
            <v>7.5625</v>
          </cell>
          <cell r="AJ6">
            <v>0</v>
          </cell>
          <cell r="AK6">
            <v>1.6830000000000001</v>
          </cell>
          <cell r="AL6">
            <v>0</v>
          </cell>
        </row>
        <row r="7">
          <cell r="AG7">
            <v>35801</v>
          </cell>
          <cell r="AI7">
            <v>7.5625</v>
          </cell>
          <cell r="AJ7">
            <v>0</v>
          </cell>
          <cell r="AK7">
            <v>1.6830000000000001</v>
          </cell>
          <cell r="AL7">
            <v>0</v>
          </cell>
        </row>
        <row r="8">
          <cell r="AG8">
            <v>35802</v>
          </cell>
          <cell r="AI8">
            <v>7.5625</v>
          </cell>
          <cell r="AJ8">
            <v>0</v>
          </cell>
          <cell r="AK8">
            <v>1.6830000000000001</v>
          </cell>
          <cell r="AL8">
            <v>0</v>
          </cell>
        </row>
        <row r="9">
          <cell r="AG9">
            <v>35803</v>
          </cell>
          <cell r="AI9">
            <v>7.5625</v>
          </cell>
          <cell r="AJ9">
            <v>0</v>
          </cell>
          <cell r="AK9">
            <v>1.6830000000000001</v>
          </cell>
          <cell r="AL9">
            <v>0</v>
          </cell>
        </row>
        <row r="10">
          <cell r="AG10">
            <v>35804</v>
          </cell>
          <cell r="AI10">
            <v>7.5625</v>
          </cell>
          <cell r="AJ10">
            <v>0</v>
          </cell>
          <cell r="AK10">
            <v>1.6830000000000001</v>
          </cell>
          <cell r="AL10">
            <v>0</v>
          </cell>
        </row>
        <row r="11">
          <cell r="AG11">
            <v>35805</v>
          </cell>
          <cell r="AI11">
            <v>7.5625</v>
          </cell>
          <cell r="AJ11">
            <v>0</v>
          </cell>
          <cell r="AK11">
            <v>1.6830000000000001</v>
          </cell>
          <cell r="AL11">
            <v>0</v>
          </cell>
        </row>
        <row r="12">
          <cell r="AG12">
            <v>35806</v>
          </cell>
          <cell r="AI12">
            <v>7.5625</v>
          </cell>
          <cell r="AJ12">
            <v>0</v>
          </cell>
          <cell r="AK12">
            <v>1.6830000000000001</v>
          </cell>
          <cell r="AL12">
            <v>0</v>
          </cell>
        </row>
        <row r="13">
          <cell r="AG13">
            <v>35807</v>
          </cell>
          <cell r="AI13">
            <v>7.5625</v>
          </cell>
          <cell r="AJ13">
            <v>0</v>
          </cell>
          <cell r="AK13">
            <v>1.6830000000000001</v>
          </cell>
          <cell r="AL13">
            <v>0</v>
          </cell>
        </row>
        <row r="14">
          <cell r="AG14">
            <v>35808</v>
          </cell>
          <cell r="AI14">
            <v>7.5625</v>
          </cell>
          <cell r="AJ14">
            <v>0</v>
          </cell>
          <cell r="AK14">
            <v>1.6830000000000001</v>
          </cell>
          <cell r="AL14">
            <v>0</v>
          </cell>
        </row>
        <row r="15">
          <cell r="AG15">
            <v>35809</v>
          </cell>
          <cell r="AI15">
            <v>7.5625</v>
          </cell>
          <cell r="AJ15">
            <v>0</v>
          </cell>
          <cell r="AK15">
            <v>1.6830000000000001</v>
          </cell>
          <cell r="AL15">
            <v>0</v>
          </cell>
        </row>
        <row r="16">
          <cell r="AG16">
            <v>35810</v>
          </cell>
          <cell r="AI16">
            <v>7.5625</v>
          </cell>
          <cell r="AJ16">
            <v>0</v>
          </cell>
          <cell r="AK16">
            <v>1.6830000000000001</v>
          </cell>
          <cell r="AL16">
            <v>0</v>
          </cell>
        </row>
        <row r="17">
          <cell r="AG17">
            <v>35811</v>
          </cell>
          <cell r="AI17">
            <v>7.5625</v>
          </cell>
          <cell r="AJ17">
            <v>0</v>
          </cell>
          <cell r="AK17">
            <v>1.6830000000000001</v>
          </cell>
          <cell r="AL17">
            <v>0</v>
          </cell>
        </row>
        <row r="18">
          <cell r="AG18">
            <v>35812</v>
          </cell>
          <cell r="AI18">
            <v>7.5625</v>
          </cell>
          <cell r="AJ18">
            <v>0</v>
          </cell>
          <cell r="AK18">
            <v>1.6830000000000001</v>
          </cell>
          <cell r="AL18">
            <v>0</v>
          </cell>
        </row>
        <row r="19">
          <cell r="AG19">
            <v>35813</v>
          </cell>
          <cell r="AI19">
            <v>7.5625</v>
          </cell>
          <cell r="AJ19">
            <v>0</v>
          </cell>
          <cell r="AK19">
            <v>1.6830000000000001</v>
          </cell>
          <cell r="AL19">
            <v>0</v>
          </cell>
        </row>
        <row r="20">
          <cell r="AG20">
            <v>35814</v>
          </cell>
          <cell r="AI20">
            <v>7.5625</v>
          </cell>
          <cell r="AJ20">
            <v>0</v>
          </cell>
          <cell r="AK20">
            <v>1.6830000000000001</v>
          </cell>
          <cell r="AL20">
            <v>0</v>
          </cell>
        </row>
        <row r="21">
          <cell r="AG21">
            <v>35815</v>
          </cell>
          <cell r="AI21">
            <v>7.5625</v>
          </cell>
          <cell r="AJ21">
            <v>0</v>
          </cell>
          <cell r="AK21">
            <v>1.6830000000000001</v>
          </cell>
          <cell r="AL21">
            <v>0</v>
          </cell>
        </row>
        <row r="22">
          <cell r="AG22">
            <v>35816</v>
          </cell>
          <cell r="AI22">
            <v>7.5625</v>
          </cell>
          <cell r="AJ22">
            <v>0</v>
          </cell>
          <cell r="AK22">
            <v>1.6830000000000001</v>
          </cell>
          <cell r="AL22">
            <v>0</v>
          </cell>
        </row>
        <row r="23">
          <cell r="AG23">
            <v>35817</v>
          </cell>
          <cell r="AI23">
            <v>7.5625</v>
          </cell>
          <cell r="AJ23">
            <v>0</v>
          </cell>
          <cell r="AK23">
            <v>1.6830000000000001</v>
          </cell>
          <cell r="AL23">
            <v>0</v>
          </cell>
        </row>
        <row r="24">
          <cell r="AG24">
            <v>35818</v>
          </cell>
          <cell r="AI24">
            <v>7.5625</v>
          </cell>
          <cell r="AJ24">
            <v>0</v>
          </cell>
          <cell r="AK24">
            <v>1.6830000000000001</v>
          </cell>
          <cell r="AL24">
            <v>0</v>
          </cell>
        </row>
        <row r="25">
          <cell r="AG25">
            <v>35819</v>
          </cell>
          <cell r="AI25">
            <v>7.5625</v>
          </cell>
          <cell r="AJ25">
            <v>0</v>
          </cell>
          <cell r="AK25">
            <v>1.6830000000000001</v>
          </cell>
          <cell r="AL25">
            <v>0</v>
          </cell>
        </row>
        <row r="26">
          <cell r="AG26">
            <v>35820</v>
          </cell>
          <cell r="AI26">
            <v>7.5625</v>
          </cell>
          <cell r="AJ26">
            <v>0</v>
          </cell>
          <cell r="AK26">
            <v>1.6830000000000001</v>
          </cell>
          <cell r="AL26">
            <v>0</v>
          </cell>
        </row>
        <row r="27">
          <cell r="AG27">
            <v>35821</v>
          </cell>
          <cell r="AI27">
            <v>7.5625</v>
          </cell>
          <cell r="AJ27">
            <v>0</v>
          </cell>
          <cell r="AK27">
            <v>1.6830000000000001</v>
          </cell>
          <cell r="AL27">
            <v>0</v>
          </cell>
        </row>
        <row r="28">
          <cell r="AG28">
            <v>35822</v>
          </cell>
          <cell r="AI28">
            <v>7.5625</v>
          </cell>
          <cell r="AJ28">
            <v>0</v>
          </cell>
          <cell r="AK28">
            <v>1.6830000000000001</v>
          </cell>
          <cell r="AL28">
            <v>0</v>
          </cell>
        </row>
        <row r="29">
          <cell r="AG29">
            <v>35823</v>
          </cell>
          <cell r="AI29">
            <v>7.5625</v>
          </cell>
          <cell r="AJ29">
            <v>0</v>
          </cell>
          <cell r="AK29">
            <v>1.6830000000000001</v>
          </cell>
          <cell r="AL29">
            <v>0</v>
          </cell>
        </row>
        <row r="30">
          <cell r="AG30">
            <v>35824</v>
          </cell>
          <cell r="AI30">
            <v>7.5625</v>
          </cell>
          <cell r="AJ30">
            <v>0</v>
          </cell>
          <cell r="AK30">
            <v>1.6830000000000001</v>
          </cell>
          <cell r="AL30">
            <v>0</v>
          </cell>
        </row>
        <row r="31">
          <cell r="AG31">
            <v>35825</v>
          </cell>
          <cell r="AI31">
            <v>7.5625</v>
          </cell>
          <cell r="AJ31">
            <v>0</v>
          </cell>
          <cell r="AK31">
            <v>1.6830000000000001</v>
          </cell>
          <cell r="AL31">
            <v>0</v>
          </cell>
        </row>
        <row r="32">
          <cell r="AG32">
            <v>35826</v>
          </cell>
          <cell r="AI32">
            <v>7.5625</v>
          </cell>
          <cell r="AJ32">
            <v>0</v>
          </cell>
          <cell r="AK32">
            <v>1.6830000000000001</v>
          </cell>
          <cell r="AL32">
            <v>0</v>
          </cell>
        </row>
        <row r="33">
          <cell r="AG33">
            <v>35827</v>
          </cell>
          <cell r="AI33">
            <v>7.5625</v>
          </cell>
          <cell r="AJ33">
            <v>0</v>
          </cell>
          <cell r="AK33">
            <v>1.6830000000000001</v>
          </cell>
          <cell r="AL33">
            <v>0</v>
          </cell>
        </row>
        <row r="34">
          <cell r="AG34">
            <v>35828</v>
          </cell>
          <cell r="AI34">
            <v>7.5625</v>
          </cell>
          <cell r="AJ34">
            <v>0</v>
          </cell>
          <cell r="AK34">
            <v>1.6830000000000001</v>
          </cell>
          <cell r="AL34">
            <v>0</v>
          </cell>
        </row>
        <row r="35">
          <cell r="AG35">
            <v>35829</v>
          </cell>
          <cell r="AI35">
            <v>7.5625</v>
          </cell>
          <cell r="AJ35">
            <v>0</v>
          </cell>
          <cell r="AK35">
            <v>1.6830000000000001</v>
          </cell>
          <cell r="AL35">
            <v>0</v>
          </cell>
        </row>
        <row r="36">
          <cell r="AG36">
            <v>35830</v>
          </cell>
          <cell r="AI36">
            <v>7.5625</v>
          </cell>
          <cell r="AJ36">
            <v>0</v>
          </cell>
          <cell r="AK36">
            <v>1.6830000000000001</v>
          </cell>
          <cell r="AL36">
            <v>0</v>
          </cell>
        </row>
        <row r="37">
          <cell r="AG37">
            <v>35831</v>
          </cell>
          <cell r="AI37">
            <v>7.5625</v>
          </cell>
          <cell r="AJ37">
            <v>0</v>
          </cell>
          <cell r="AK37">
            <v>1.6830000000000001</v>
          </cell>
          <cell r="AL37">
            <v>0</v>
          </cell>
        </row>
        <row r="38">
          <cell r="AG38">
            <v>35832</v>
          </cell>
          <cell r="AI38">
            <v>7.5625</v>
          </cell>
          <cell r="AJ38">
            <v>0</v>
          </cell>
          <cell r="AK38">
            <v>1.6830000000000001</v>
          </cell>
          <cell r="AL38">
            <v>0</v>
          </cell>
        </row>
        <row r="39">
          <cell r="AG39">
            <v>35833</v>
          </cell>
          <cell r="AI39">
            <v>7.5625</v>
          </cell>
          <cell r="AJ39">
            <v>0</v>
          </cell>
          <cell r="AK39">
            <v>1.6830000000000001</v>
          </cell>
          <cell r="AL39">
            <v>0</v>
          </cell>
        </row>
        <row r="40">
          <cell r="AG40">
            <v>35834</v>
          </cell>
          <cell r="AI40">
            <v>7.5625</v>
          </cell>
          <cell r="AJ40">
            <v>0</v>
          </cell>
          <cell r="AK40">
            <v>1.6830000000000001</v>
          </cell>
          <cell r="AL40">
            <v>0</v>
          </cell>
        </row>
        <row r="41">
          <cell r="AG41">
            <v>35835</v>
          </cell>
          <cell r="AI41">
            <v>7.5625</v>
          </cell>
          <cell r="AJ41">
            <v>0</v>
          </cell>
          <cell r="AK41">
            <v>1.6830000000000001</v>
          </cell>
          <cell r="AL41">
            <v>0</v>
          </cell>
        </row>
        <row r="42">
          <cell r="AG42">
            <v>35836</v>
          </cell>
          <cell r="AI42">
            <v>7.5625</v>
          </cell>
          <cell r="AJ42">
            <v>0</v>
          </cell>
          <cell r="AK42">
            <v>1.6830000000000001</v>
          </cell>
          <cell r="AL42">
            <v>0</v>
          </cell>
        </row>
        <row r="43">
          <cell r="AG43">
            <v>35837</v>
          </cell>
          <cell r="AI43">
            <v>7.5625</v>
          </cell>
          <cell r="AJ43">
            <v>0</v>
          </cell>
          <cell r="AK43">
            <v>1.6830000000000001</v>
          </cell>
          <cell r="AL43">
            <v>0</v>
          </cell>
        </row>
        <row r="44">
          <cell r="AG44">
            <v>35838</v>
          </cell>
          <cell r="AI44">
            <v>7.5625</v>
          </cell>
          <cell r="AJ44">
            <v>0</v>
          </cell>
          <cell r="AK44">
            <v>1.6830000000000001</v>
          </cell>
          <cell r="AL44">
            <v>0</v>
          </cell>
        </row>
        <row r="45">
          <cell r="AG45">
            <v>35839</v>
          </cell>
          <cell r="AI45">
            <v>7.5625</v>
          </cell>
          <cell r="AJ45">
            <v>0</v>
          </cell>
          <cell r="AK45">
            <v>1.6830000000000001</v>
          </cell>
          <cell r="AL45">
            <v>0</v>
          </cell>
        </row>
        <row r="46">
          <cell r="AG46">
            <v>35840</v>
          </cell>
          <cell r="AI46">
            <v>7.5625</v>
          </cell>
          <cell r="AJ46">
            <v>0</v>
          </cell>
          <cell r="AK46">
            <v>1.6830000000000001</v>
          </cell>
          <cell r="AL46">
            <v>0</v>
          </cell>
        </row>
        <row r="47">
          <cell r="AG47">
            <v>35841</v>
          </cell>
          <cell r="AI47">
            <v>7.5625</v>
          </cell>
          <cell r="AJ47">
            <v>0</v>
          </cell>
          <cell r="AK47">
            <v>1.6830000000000001</v>
          </cell>
          <cell r="AL47">
            <v>0</v>
          </cell>
        </row>
        <row r="48">
          <cell r="AG48">
            <v>35842</v>
          </cell>
          <cell r="AI48">
            <v>7.5625</v>
          </cell>
          <cell r="AJ48">
            <v>0</v>
          </cell>
          <cell r="AK48">
            <v>1.6830000000000001</v>
          </cell>
          <cell r="AL48">
            <v>0</v>
          </cell>
        </row>
        <row r="49">
          <cell r="AG49">
            <v>35843</v>
          </cell>
          <cell r="AI49">
            <v>7.5625</v>
          </cell>
          <cell r="AJ49">
            <v>0</v>
          </cell>
          <cell r="AK49">
            <v>1.6830000000000001</v>
          </cell>
          <cell r="AL49">
            <v>0</v>
          </cell>
        </row>
        <row r="50">
          <cell r="AG50">
            <v>35844</v>
          </cell>
          <cell r="AI50">
            <v>7.5625</v>
          </cell>
          <cell r="AJ50">
            <v>0</v>
          </cell>
          <cell r="AK50">
            <v>1.6830000000000001</v>
          </cell>
          <cell r="AL50">
            <v>0</v>
          </cell>
        </row>
        <row r="51">
          <cell r="AG51">
            <v>35845</v>
          </cell>
          <cell r="AI51">
            <v>7.5625</v>
          </cell>
          <cell r="AJ51">
            <v>0</v>
          </cell>
          <cell r="AK51">
            <v>1.6830000000000001</v>
          </cell>
          <cell r="AL51">
            <v>0</v>
          </cell>
        </row>
        <row r="52">
          <cell r="AG52">
            <v>35846</v>
          </cell>
          <cell r="AI52">
            <v>7.5625</v>
          </cell>
          <cell r="AJ52">
            <v>0</v>
          </cell>
          <cell r="AK52">
            <v>1.6830000000000001</v>
          </cell>
          <cell r="AL52">
            <v>0</v>
          </cell>
        </row>
        <row r="53">
          <cell r="AG53">
            <v>35847</v>
          </cell>
          <cell r="AI53">
            <v>7.5625</v>
          </cell>
          <cell r="AJ53">
            <v>0</v>
          </cell>
          <cell r="AK53">
            <v>1.6830000000000001</v>
          </cell>
          <cell r="AL53">
            <v>0</v>
          </cell>
        </row>
        <row r="54">
          <cell r="AG54">
            <v>35848</v>
          </cell>
          <cell r="AI54">
            <v>7.5625</v>
          </cell>
          <cell r="AJ54">
            <v>0</v>
          </cell>
          <cell r="AK54">
            <v>1.6830000000000001</v>
          </cell>
          <cell r="AL54">
            <v>0</v>
          </cell>
        </row>
        <row r="55">
          <cell r="AG55">
            <v>35849</v>
          </cell>
          <cell r="AI55">
            <v>7.5625</v>
          </cell>
          <cell r="AJ55">
            <v>0</v>
          </cell>
          <cell r="AK55">
            <v>1.6830000000000001</v>
          </cell>
          <cell r="AL55">
            <v>0</v>
          </cell>
        </row>
        <row r="56">
          <cell r="AG56">
            <v>35850</v>
          </cell>
          <cell r="AI56">
            <v>7.5625</v>
          </cell>
          <cell r="AJ56">
            <v>0</v>
          </cell>
          <cell r="AK56">
            <v>1.6830000000000001</v>
          </cell>
          <cell r="AL56">
            <v>0</v>
          </cell>
        </row>
        <row r="57">
          <cell r="AG57">
            <v>35851</v>
          </cell>
          <cell r="AI57">
            <v>7.5625</v>
          </cell>
          <cell r="AJ57">
            <v>0</v>
          </cell>
          <cell r="AK57">
            <v>1.6830000000000001</v>
          </cell>
          <cell r="AL57">
            <v>0</v>
          </cell>
        </row>
        <row r="58">
          <cell r="AG58">
            <v>35852</v>
          </cell>
          <cell r="AI58">
            <v>7.5625</v>
          </cell>
          <cell r="AJ58">
            <v>0</v>
          </cell>
          <cell r="AK58">
            <v>1.6830000000000001</v>
          </cell>
          <cell r="AL58">
            <v>0</v>
          </cell>
        </row>
        <row r="59">
          <cell r="AG59">
            <v>35853</v>
          </cell>
          <cell r="AI59">
            <v>7.5625</v>
          </cell>
          <cell r="AJ59">
            <v>0</v>
          </cell>
          <cell r="AK59">
            <v>1.6830000000000001</v>
          </cell>
          <cell r="AL59">
            <v>0</v>
          </cell>
        </row>
        <row r="60">
          <cell r="AG60">
            <v>35854</v>
          </cell>
          <cell r="AI60">
            <v>7.5625</v>
          </cell>
          <cell r="AJ60">
            <v>0</v>
          </cell>
          <cell r="AK60">
            <v>1.6830000000000001</v>
          </cell>
          <cell r="AL60">
            <v>0</v>
          </cell>
        </row>
        <row r="61">
          <cell r="AG61">
            <v>35855</v>
          </cell>
          <cell r="AI61">
            <v>7.5625</v>
          </cell>
          <cell r="AJ61">
            <v>0</v>
          </cell>
          <cell r="AK61">
            <v>1.6830000000000001</v>
          </cell>
          <cell r="AL61">
            <v>0</v>
          </cell>
        </row>
        <row r="62">
          <cell r="AG62">
            <v>35856</v>
          </cell>
          <cell r="AI62">
            <v>7.5625</v>
          </cell>
          <cell r="AJ62">
            <v>0</v>
          </cell>
          <cell r="AK62">
            <v>1.6830000000000001</v>
          </cell>
          <cell r="AL62">
            <v>0</v>
          </cell>
        </row>
        <row r="63">
          <cell r="AG63">
            <v>35857</v>
          </cell>
          <cell r="AI63">
            <v>7.5625</v>
          </cell>
          <cell r="AJ63">
            <v>0</v>
          </cell>
          <cell r="AK63">
            <v>1.6830000000000001</v>
          </cell>
          <cell r="AL63">
            <v>0</v>
          </cell>
        </row>
        <row r="64">
          <cell r="AG64">
            <v>35858</v>
          </cell>
          <cell r="AI64">
            <v>7.5625</v>
          </cell>
          <cell r="AJ64">
            <v>0</v>
          </cell>
          <cell r="AK64">
            <v>1.6830000000000001</v>
          </cell>
          <cell r="AL64">
            <v>0</v>
          </cell>
        </row>
        <row r="65">
          <cell r="AG65">
            <v>35859</v>
          </cell>
          <cell r="AI65">
            <v>7.5625</v>
          </cell>
          <cell r="AJ65">
            <v>0</v>
          </cell>
          <cell r="AK65">
            <v>1.6830000000000001</v>
          </cell>
          <cell r="AL65">
            <v>0</v>
          </cell>
        </row>
        <row r="66">
          <cell r="AG66">
            <v>35860</v>
          </cell>
          <cell r="AI66">
            <v>7.5625</v>
          </cell>
          <cell r="AJ66">
            <v>0</v>
          </cell>
          <cell r="AK66">
            <v>1.6830000000000001</v>
          </cell>
          <cell r="AL66">
            <v>0</v>
          </cell>
        </row>
        <row r="67">
          <cell r="AG67">
            <v>35861</v>
          </cell>
          <cell r="AI67">
            <v>7.5625</v>
          </cell>
          <cell r="AJ67">
            <v>0</v>
          </cell>
          <cell r="AK67">
            <v>1.6830000000000001</v>
          </cell>
          <cell r="AL67">
            <v>0</v>
          </cell>
        </row>
        <row r="68">
          <cell r="AG68">
            <v>35862</v>
          </cell>
          <cell r="AI68">
            <v>7.5625</v>
          </cell>
          <cell r="AJ68">
            <v>0</v>
          </cell>
          <cell r="AK68">
            <v>1.6830000000000001</v>
          </cell>
          <cell r="AL68">
            <v>0</v>
          </cell>
        </row>
        <row r="69">
          <cell r="AG69">
            <v>35863</v>
          </cell>
          <cell r="AI69">
            <v>7.5625</v>
          </cell>
          <cell r="AJ69">
            <v>0</v>
          </cell>
          <cell r="AK69">
            <v>1.6830000000000001</v>
          </cell>
          <cell r="AL69">
            <v>0</v>
          </cell>
        </row>
        <row r="70">
          <cell r="AG70">
            <v>35864</v>
          </cell>
          <cell r="AI70">
            <v>7.5625</v>
          </cell>
          <cell r="AJ70">
            <v>0</v>
          </cell>
          <cell r="AK70">
            <v>1.6830000000000001</v>
          </cell>
          <cell r="AL70">
            <v>0</v>
          </cell>
        </row>
        <row r="71">
          <cell r="AG71">
            <v>35865</v>
          </cell>
          <cell r="AI71">
            <v>7.5625</v>
          </cell>
          <cell r="AJ71">
            <v>0</v>
          </cell>
          <cell r="AK71">
            <v>1.6830000000000001</v>
          </cell>
          <cell r="AL71">
            <v>0</v>
          </cell>
        </row>
        <row r="72">
          <cell r="AG72">
            <v>35866</v>
          </cell>
          <cell r="AI72">
            <v>7.5625</v>
          </cell>
          <cell r="AJ72">
            <v>0</v>
          </cell>
          <cell r="AK72">
            <v>1.6830000000000001</v>
          </cell>
          <cell r="AL72">
            <v>0</v>
          </cell>
        </row>
        <row r="73">
          <cell r="AG73">
            <v>35867</v>
          </cell>
          <cell r="AI73">
            <v>7.5625</v>
          </cell>
          <cell r="AJ73">
            <v>0</v>
          </cell>
          <cell r="AK73">
            <v>1.6830000000000001</v>
          </cell>
          <cell r="AL73">
            <v>0</v>
          </cell>
        </row>
        <row r="74">
          <cell r="AG74">
            <v>35868</v>
          </cell>
          <cell r="AI74">
            <v>7.5625</v>
          </cell>
          <cell r="AJ74">
            <v>0</v>
          </cell>
          <cell r="AK74">
            <v>1.6830000000000001</v>
          </cell>
          <cell r="AL74">
            <v>0</v>
          </cell>
        </row>
        <row r="75">
          <cell r="AG75">
            <v>35869</v>
          </cell>
          <cell r="AI75">
            <v>7.5625</v>
          </cell>
          <cell r="AJ75">
            <v>0</v>
          </cell>
          <cell r="AK75">
            <v>1.6830000000000001</v>
          </cell>
          <cell r="AL75">
            <v>0</v>
          </cell>
        </row>
        <row r="76">
          <cell r="AG76">
            <v>35870</v>
          </cell>
          <cell r="AI76">
            <v>7.5625</v>
          </cell>
          <cell r="AJ76">
            <v>0</v>
          </cell>
          <cell r="AK76">
            <v>1.6830000000000001</v>
          </cell>
          <cell r="AL76">
            <v>0</v>
          </cell>
        </row>
        <row r="77">
          <cell r="AG77">
            <v>35871</v>
          </cell>
          <cell r="AI77">
            <v>7.5625</v>
          </cell>
          <cell r="AJ77">
            <v>0</v>
          </cell>
          <cell r="AK77">
            <v>1.6830000000000001</v>
          </cell>
          <cell r="AL77">
            <v>0</v>
          </cell>
        </row>
        <row r="78">
          <cell r="AG78">
            <v>35872</v>
          </cell>
          <cell r="AI78">
            <v>7.5625</v>
          </cell>
          <cell r="AJ78">
            <v>0</v>
          </cell>
          <cell r="AK78">
            <v>1.6830000000000001</v>
          </cell>
          <cell r="AL78">
            <v>0</v>
          </cell>
        </row>
        <row r="79">
          <cell r="AG79">
            <v>35873</v>
          </cell>
          <cell r="AI79">
            <v>7.5625</v>
          </cell>
          <cell r="AJ79">
            <v>0</v>
          </cell>
          <cell r="AK79">
            <v>1.6830000000000001</v>
          </cell>
          <cell r="AL79">
            <v>0</v>
          </cell>
        </row>
        <row r="80">
          <cell r="AG80">
            <v>35874</v>
          </cell>
          <cell r="AI80">
            <v>7.5625</v>
          </cell>
          <cell r="AJ80">
            <v>0</v>
          </cell>
          <cell r="AK80">
            <v>1.6830000000000001</v>
          </cell>
          <cell r="AL80">
            <v>0</v>
          </cell>
        </row>
        <row r="81">
          <cell r="AG81">
            <v>35875</v>
          </cell>
          <cell r="AI81">
            <v>7.5625</v>
          </cell>
          <cell r="AJ81">
            <v>0</v>
          </cell>
          <cell r="AK81">
            <v>1.6830000000000001</v>
          </cell>
          <cell r="AL81">
            <v>0</v>
          </cell>
        </row>
        <row r="82">
          <cell r="AG82">
            <v>35876</v>
          </cell>
          <cell r="AI82">
            <v>7.5625</v>
          </cell>
          <cell r="AJ82">
            <v>0</v>
          </cell>
          <cell r="AK82">
            <v>1.6830000000000001</v>
          </cell>
          <cell r="AL82">
            <v>0</v>
          </cell>
        </row>
        <row r="83">
          <cell r="AG83">
            <v>35877</v>
          </cell>
          <cell r="AI83">
            <v>7.5625</v>
          </cell>
          <cell r="AJ83">
            <v>0</v>
          </cell>
          <cell r="AK83">
            <v>1.6830000000000001</v>
          </cell>
          <cell r="AL83">
            <v>0</v>
          </cell>
        </row>
        <row r="84">
          <cell r="AG84">
            <v>35878</v>
          </cell>
          <cell r="AI84">
            <v>7.5625</v>
          </cell>
          <cell r="AJ84">
            <v>0</v>
          </cell>
          <cell r="AK84">
            <v>1.6830000000000001</v>
          </cell>
          <cell r="AL84">
            <v>0</v>
          </cell>
        </row>
        <row r="85">
          <cell r="AG85">
            <v>35879</v>
          </cell>
          <cell r="AI85">
            <v>7.5625</v>
          </cell>
          <cell r="AJ85">
            <v>0</v>
          </cell>
          <cell r="AK85">
            <v>1.6830000000000001</v>
          </cell>
          <cell r="AL85">
            <v>0</v>
          </cell>
        </row>
        <row r="86">
          <cell r="AG86">
            <v>35880</v>
          </cell>
          <cell r="AI86">
            <v>7.5625</v>
          </cell>
          <cell r="AJ86">
            <v>0</v>
          </cell>
          <cell r="AK86">
            <v>1.6830000000000001</v>
          </cell>
          <cell r="AL86">
            <v>0</v>
          </cell>
        </row>
        <row r="87">
          <cell r="AG87">
            <v>35881</v>
          </cell>
          <cell r="AI87">
            <v>7.5625</v>
          </cell>
          <cell r="AJ87">
            <v>0</v>
          </cell>
          <cell r="AK87">
            <v>1.6830000000000001</v>
          </cell>
          <cell r="AL87">
            <v>0</v>
          </cell>
        </row>
        <row r="88">
          <cell r="AG88">
            <v>35882</v>
          </cell>
          <cell r="AI88">
            <v>7.5625</v>
          </cell>
          <cell r="AJ88">
            <v>0</v>
          </cell>
          <cell r="AK88">
            <v>1.6830000000000001</v>
          </cell>
          <cell r="AL88">
            <v>0</v>
          </cell>
        </row>
        <row r="89">
          <cell r="AG89">
            <v>35883</v>
          </cell>
          <cell r="AI89">
            <v>7.5625</v>
          </cell>
          <cell r="AJ89">
            <v>0</v>
          </cell>
          <cell r="AK89">
            <v>1.6830000000000001</v>
          </cell>
          <cell r="AL89">
            <v>0</v>
          </cell>
        </row>
        <row r="90">
          <cell r="AG90">
            <v>35884</v>
          </cell>
          <cell r="AI90">
            <v>7.5625</v>
          </cell>
          <cell r="AJ90">
            <v>0</v>
          </cell>
          <cell r="AK90">
            <v>1.6830000000000001</v>
          </cell>
          <cell r="AL90">
            <v>0</v>
          </cell>
        </row>
        <row r="91">
          <cell r="AG91">
            <v>35885</v>
          </cell>
          <cell r="AI91">
            <v>7.5625</v>
          </cell>
          <cell r="AJ91">
            <v>0</v>
          </cell>
          <cell r="AK91">
            <v>1.6830000000000001</v>
          </cell>
          <cell r="AL91">
            <v>0</v>
          </cell>
        </row>
        <row r="92">
          <cell r="AG92">
            <v>35886</v>
          </cell>
          <cell r="AI92">
            <v>7.5625</v>
          </cell>
          <cell r="AJ92">
            <v>0</v>
          </cell>
          <cell r="AK92">
            <v>1.6830000000000001</v>
          </cell>
          <cell r="AL92">
            <v>0</v>
          </cell>
        </row>
        <row r="93">
          <cell r="AG93">
            <v>35887</v>
          </cell>
          <cell r="AI93">
            <v>7.5625</v>
          </cell>
          <cell r="AJ93">
            <v>0</v>
          </cell>
          <cell r="AK93">
            <v>1.6830000000000001</v>
          </cell>
          <cell r="AL93">
            <v>0</v>
          </cell>
        </row>
        <row r="94">
          <cell r="AG94">
            <v>35888</v>
          </cell>
          <cell r="AI94">
            <v>7.5625</v>
          </cell>
          <cell r="AJ94">
            <v>0</v>
          </cell>
          <cell r="AK94">
            <v>1.6830000000000001</v>
          </cell>
          <cell r="AL94">
            <v>0</v>
          </cell>
        </row>
        <row r="95">
          <cell r="AG95">
            <v>35889</v>
          </cell>
          <cell r="AI95">
            <v>7.5625</v>
          </cell>
          <cell r="AJ95">
            <v>0</v>
          </cell>
          <cell r="AK95">
            <v>1.6830000000000001</v>
          </cell>
          <cell r="AL95">
            <v>0</v>
          </cell>
        </row>
        <row r="96">
          <cell r="AG96">
            <v>35890</v>
          </cell>
          <cell r="AI96">
            <v>7.5625</v>
          </cell>
          <cell r="AJ96">
            <v>0</v>
          </cell>
          <cell r="AK96">
            <v>1.6830000000000001</v>
          </cell>
          <cell r="AL96">
            <v>0</v>
          </cell>
        </row>
        <row r="97">
          <cell r="AG97">
            <v>35891</v>
          </cell>
          <cell r="AI97">
            <v>7.5625</v>
          </cell>
          <cell r="AJ97">
            <v>0</v>
          </cell>
          <cell r="AK97">
            <v>1.6830000000000001</v>
          </cell>
          <cell r="AL97">
            <v>0</v>
          </cell>
        </row>
        <row r="98">
          <cell r="AG98">
            <v>35892</v>
          </cell>
          <cell r="AI98">
            <v>7.5625</v>
          </cell>
          <cell r="AJ98">
            <v>0</v>
          </cell>
          <cell r="AK98">
            <v>1.6830000000000001</v>
          </cell>
          <cell r="AL98">
            <v>0</v>
          </cell>
        </row>
        <row r="99">
          <cell r="AG99">
            <v>35893</v>
          </cell>
          <cell r="AI99">
            <v>7.5625</v>
          </cell>
          <cell r="AJ99">
            <v>0</v>
          </cell>
          <cell r="AK99">
            <v>1.6830000000000001</v>
          </cell>
          <cell r="AL99">
            <v>0</v>
          </cell>
        </row>
        <row r="100">
          <cell r="AG100">
            <v>35894</v>
          </cell>
          <cell r="AI100">
            <v>7.5625</v>
          </cell>
          <cell r="AJ100">
            <v>0</v>
          </cell>
          <cell r="AK100">
            <v>1.6830000000000001</v>
          </cell>
          <cell r="AL100">
            <v>0</v>
          </cell>
        </row>
        <row r="101">
          <cell r="AG101">
            <v>35895</v>
          </cell>
          <cell r="AI101">
            <v>7.5625</v>
          </cell>
          <cell r="AJ101">
            <v>0</v>
          </cell>
          <cell r="AK101">
            <v>1.6830000000000001</v>
          </cell>
          <cell r="AL101">
            <v>0</v>
          </cell>
        </row>
        <row r="102">
          <cell r="AG102">
            <v>35896</v>
          </cell>
          <cell r="AI102">
            <v>7.5625</v>
          </cell>
          <cell r="AJ102">
            <v>0</v>
          </cell>
          <cell r="AK102">
            <v>1.6830000000000001</v>
          </cell>
          <cell r="AL102">
            <v>0</v>
          </cell>
        </row>
        <row r="103">
          <cell r="AG103">
            <v>35897</v>
          </cell>
          <cell r="AI103">
            <v>7.5625</v>
          </cell>
          <cell r="AJ103">
            <v>0</v>
          </cell>
          <cell r="AK103">
            <v>1.6830000000000001</v>
          </cell>
          <cell r="AL103">
            <v>0</v>
          </cell>
        </row>
        <row r="104">
          <cell r="AG104">
            <v>35898</v>
          </cell>
          <cell r="AI104">
            <v>7.5625</v>
          </cell>
          <cell r="AJ104">
            <v>0</v>
          </cell>
          <cell r="AK104">
            <v>1.6830000000000001</v>
          </cell>
          <cell r="AL104">
            <v>0</v>
          </cell>
        </row>
        <row r="105">
          <cell r="AG105">
            <v>35899</v>
          </cell>
          <cell r="AI105">
            <v>7.5625</v>
          </cell>
          <cell r="AJ105">
            <v>0</v>
          </cell>
          <cell r="AK105">
            <v>1.6830000000000001</v>
          </cell>
          <cell r="AL105">
            <v>0</v>
          </cell>
        </row>
        <row r="106">
          <cell r="AG106">
            <v>35900</v>
          </cell>
          <cell r="AI106">
            <v>7.5625</v>
          </cell>
          <cell r="AJ106">
            <v>0</v>
          </cell>
          <cell r="AK106">
            <v>1.6830000000000001</v>
          </cell>
          <cell r="AL106">
            <v>0</v>
          </cell>
        </row>
        <row r="107">
          <cell r="AG107">
            <v>35901</v>
          </cell>
          <cell r="AI107">
            <v>7.5625</v>
          </cell>
          <cell r="AJ107">
            <v>0</v>
          </cell>
          <cell r="AK107">
            <v>1.6830000000000001</v>
          </cell>
          <cell r="AL107">
            <v>0</v>
          </cell>
        </row>
        <row r="108">
          <cell r="AG108">
            <v>35902</v>
          </cell>
          <cell r="AI108">
            <v>7.5625</v>
          </cell>
          <cell r="AJ108">
            <v>0</v>
          </cell>
          <cell r="AK108">
            <v>1.6830000000000001</v>
          </cell>
          <cell r="AL108">
            <v>0</v>
          </cell>
        </row>
        <row r="109">
          <cell r="AG109">
            <v>35903</v>
          </cell>
          <cell r="AI109">
            <v>7.5625</v>
          </cell>
          <cell r="AJ109">
            <v>0</v>
          </cell>
          <cell r="AK109">
            <v>1.6830000000000001</v>
          </cell>
          <cell r="AL109">
            <v>0</v>
          </cell>
        </row>
        <row r="110">
          <cell r="AG110">
            <v>35904</v>
          </cell>
          <cell r="AI110">
            <v>7.5625</v>
          </cell>
          <cell r="AJ110">
            <v>0</v>
          </cell>
          <cell r="AK110">
            <v>1.6830000000000001</v>
          </cell>
          <cell r="AL110">
            <v>0</v>
          </cell>
        </row>
        <row r="111">
          <cell r="AG111">
            <v>35905</v>
          </cell>
          <cell r="AI111">
            <v>7.5625</v>
          </cell>
          <cell r="AJ111">
            <v>0</v>
          </cell>
          <cell r="AK111">
            <v>1.6830000000000001</v>
          </cell>
          <cell r="AL111">
            <v>0</v>
          </cell>
        </row>
        <row r="112">
          <cell r="AG112">
            <v>35906</v>
          </cell>
          <cell r="AI112">
            <v>7.5625</v>
          </cell>
          <cell r="AJ112">
            <v>0</v>
          </cell>
          <cell r="AK112">
            <v>1.6830000000000001</v>
          </cell>
          <cell r="AL112">
            <v>0</v>
          </cell>
        </row>
        <row r="113">
          <cell r="AG113">
            <v>35907</v>
          </cell>
          <cell r="AI113">
            <v>7.5625</v>
          </cell>
          <cell r="AJ113">
            <v>0</v>
          </cell>
          <cell r="AK113">
            <v>1.6830000000000001</v>
          </cell>
          <cell r="AL113">
            <v>0</v>
          </cell>
        </row>
        <row r="114">
          <cell r="AG114">
            <v>35908</v>
          </cell>
          <cell r="AI114">
            <v>7.5625</v>
          </cell>
          <cell r="AJ114">
            <v>0</v>
          </cell>
          <cell r="AK114">
            <v>1.6830000000000001</v>
          </cell>
          <cell r="AL114">
            <v>0</v>
          </cell>
        </row>
        <row r="115">
          <cell r="AG115">
            <v>35909</v>
          </cell>
          <cell r="AI115">
            <v>7.5625</v>
          </cell>
          <cell r="AJ115">
            <v>0</v>
          </cell>
          <cell r="AK115">
            <v>1.6830000000000001</v>
          </cell>
          <cell r="AL115">
            <v>0</v>
          </cell>
        </row>
        <row r="116">
          <cell r="AG116">
            <v>35910</v>
          </cell>
          <cell r="AI116">
            <v>7.5625</v>
          </cell>
          <cell r="AJ116">
            <v>0</v>
          </cell>
          <cell r="AK116">
            <v>1.6830000000000001</v>
          </cell>
          <cell r="AL116">
            <v>0</v>
          </cell>
        </row>
        <row r="117">
          <cell r="AG117">
            <v>35911</v>
          </cell>
          <cell r="AI117">
            <v>7.5625</v>
          </cell>
          <cell r="AJ117">
            <v>0</v>
          </cell>
          <cell r="AK117">
            <v>1.6830000000000001</v>
          </cell>
          <cell r="AL117">
            <v>0</v>
          </cell>
        </row>
        <row r="118">
          <cell r="AG118">
            <v>35912</v>
          </cell>
          <cell r="AI118">
            <v>7.5625</v>
          </cell>
          <cell r="AJ118">
            <v>0</v>
          </cell>
          <cell r="AK118">
            <v>1.6830000000000001</v>
          </cell>
          <cell r="AL118">
            <v>0</v>
          </cell>
        </row>
        <row r="119">
          <cell r="AG119">
            <v>35913</v>
          </cell>
          <cell r="AI119">
            <v>7.5625</v>
          </cell>
          <cell r="AJ119">
            <v>0</v>
          </cell>
          <cell r="AK119">
            <v>1.6830000000000001</v>
          </cell>
          <cell r="AL119">
            <v>0</v>
          </cell>
        </row>
        <row r="120">
          <cell r="AG120">
            <v>35914</v>
          </cell>
          <cell r="AI120">
            <v>7.5625</v>
          </cell>
          <cell r="AJ120">
            <v>0</v>
          </cell>
          <cell r="AK120">
            <v>1.6830000000000001</v>
          </cell>
          <cell r="AL120">
            <v>0</v>
          </cell>
        </row>
        <row r="121">
          <cell r="AG121">
            <v>35915</v>
          </cell>
          <cell r="AI121">
            <v>7.5625</v>
          </cell>
          <cell r="AJ121">
            <v>0</v>
          </cell>
          <cell r="AK121">
            <v>1.6830000000000001</v>
          </cell>
          <cell r="AL121">
            <v>0</v>
          </cell>
        </row>
        <row r="122">
          <cell r="AG122">
            <v>35916</v>
          </cell>
          <cell r="AI122">
            <v>7.5625</v>
          </cell>
          <cell r="AJ122">
            <v>0</v>
          </cell>
          <cell r="AK122">
            <v>1.6830000000000001</v>
          </cell>
          <cell r="AL122">
            <v>0</v>
          </cell>
        </row>
        <row r="123">
          <cell r="AG123">
            <v>35917</v>
          </cell>
          <cell r="AI123">
            <v>7.5625</v>
          </cell>
          <cell r="AJ123">
            <v>0</v>
          </cell>
          <cell r="AK123">
            <v>1.6830000000000001</v>
          </cell>
          <cell r="AL123">
            <v>0</v>
          </cell>
        </row>
        <row r="124">
          <cell r="AG124">
            <v>35918</v>
          </cell>
          <cell r="AI124">
            <v>7.5625</v>
          </cell>
          <cell r="AJ124">
            <v>0</v>
          </cell>
          <cell r="AK124">
            <v>1.6830000000000001</v>
          </cell>
          <cell r="AL124">
            <v>0</v>
          </cell>
        </row>
        <row r="125">
          <cell r="AG125">
            <v>35919</v>
          </cell>
          <cell r="AI125">
            <v>7.5625</v>
          </cell>
          <cell r="AJ125">
            <v>0</v>
          </cell>
          <cell r="AK125">
            <v>1.6830000000000001</v>
          </cell>
          <cell r="AL125">
            <v>0</v>
          </cell>
        </row>
        <row r="126">
          <cell r="AG126">
            <v>35920</v>
          </cell>
          <cell r="AI126">
            <v>7.5625</v>
          </cell>
          <cell r="AJ126">
            <v>0</v>
          </cell>
          <cell r="AK126">
            <v>1.6830000000000001</v>
          </cell>
          <cell r="AL126">
            <v>0</v>
          </cell>
        </row>
        <row r="127">
          <cell r="AG127">
            <v>35921</v>
          </cell>
          <cell r="AI127">
            <v>7.5625</v>
          </cell>
          <cell r="AJ127">
            <v>0</v>
          </cell>
          <cell r="AK127">
            <v>1.6830000000000001</v>
          </cell>
          <cell r="AL127">
            <v>0</v>
          </cell>
        </row>
        <row r="128">
          <cell r="AG128">
            <v>35922</v>
          </cell>
          <cell r="AI128">
            <v>7.5625</v>
          </cell>
          <cell r="AJ128">
            <v>0</v>
          </cell>
          <cell r="AK128">
            <v>1.6830000000000001</v>
          </cell>
          <cell r="AL128">
            <v>0</v>
          </cell>
        </row>
        <row r="129">
          <cell r="AG129">
            <v>35923</v>
          </cell>
          <cell r="AI129">
            <v>7.5625</v>
          </cell>
          <cell r="AJ129">
            <v>0</v>
          </cell>
          <cell r="AK129">
            <v>1.6830000000000001</v>
          </cell>
          <cell r="AL129">
            <v>0</v>
          </cell>
        </row>
        <row r="130">
          <cell r="AG130">
            <v>35924</v>
          </cell>
          <cell r="AI130">
            <v>7.5625</v>
          </cell>
          <cell r="AJ130">
            <v>0</v>
          </cell>
          <cell r="AK130">
            <v>1.6830000000000001</v>
          </cell>
          <cell r="AL130">
            <v>0</v>
          </cell>
        </row>
        <row r="131">
          <cell r="AG131">
            <v>35925</v>
          </cell>
          <cell r="AI131">
            <v>7.5625</v>
          </cell>
          <cell r="AJ131">
            <v>0</v>
          </cell>
          <cell r="AK131">
            <v>1.6830000000000001</v>
          </cell>
          <cell r="AL131">
            <v>0</v>
          </cell>
        </row>
        <row r="132">
          <cell r="AG132">
            <v>35926</v>
          </cell>
          <cell r="AI132">
            <v>7.5625</v>
          </cell>
          <cell r="AJ132">
            <v>0</v>
          </cell>
          <cell r="AK132">
            <v>1.6830000000000001</v>
          </cell>
          <cell r="AL132">
            <v>0</v>
          </cell>
        </row>
        <row r="133">
          <cell r="AG133">
            <v>35927</v>
          </cell>
          <cell r="AI133">
            <v>7.5625</v>
          </cell>
          <cell r="AJ133">
            <v>0</v>
          </cell>
          <cell r="AK133">
            <v>1.6830000000000001</v>
          </cell>
          <cell r="AL133">
            <v>0</v>
          </cell>
        </row>
        <row r="134">
          <cell r="AG134">
            <v>35928</v>
          </cell>
          <cell r="AI134">
            <v>7.5625</v>
          </cell>
          <cell r="AJ134">
            <v>0</v>
          </cell>
          <cell r="AK134">
            <v>1.6830000000000001</v>
          </cell>
          <cell r="AL134">
            <v>0</v>
          </cell>
        </row>
        <row r="135">
          <cell r="AG135">
            <v>35929</v>
          </cell>
          <cell r="AI135">
            <v>7.5625</v>
          </cell>
          <cell r="AJ135">
            <v>0</v>
          </cell>
          <cell r="AK135">
            <v>1.6830000000000001</v>
          </cell>
          <cell r="AL135">
            <v>0</v>
          </cell>
        </row>
        <row r="136">
          <cell r="AG136">
            <v>35930</v>
          </cell>
          <cell r="AI136">
            <v>7.5625</v>
          </cell>
          <cell r="AJ136">
            <v>0</v>
          </cell>
          <cell r="AK136">
            <v>1.6830000000000001</v>
          </cell>
          <cell r="AL136">
            <v>0</v>
          </cell>
        </row>
        <row r="137">
          <cell r="AG137">
            <v>35931</v>
          </cell>
          <cell r="AI137">
            <v>7.5625</v>
          </cell>
          <cell r="AJ137">
            <v>0</v>
          </cell>
          <cell r="AK137">
            <v>1.6830000000000001</v>
          </cell>
          <cell r="AL137">
            <v>0</v>
          </cell>
        </row>
        <row r="138">
          <cell r="AG138">
            <v>35932</v>
          </cell>
          <cell r="AI138">
            <v>7.5625</v>
          </cell>
          <cell r="AJ138">
            <v>0</v>
          </cell>
          <cell r="AK138">
            <v>1.6830000000000001</v>
          </cell>
          <cell r="AL138">
            <v>0</v>
          </cell>
        </row>
        <row r="139">
          <cell r="AG139">
            <v>35933</v>
          </cell>
          <cell r="AI139">
            <v>7.5625</v>
          </cell>
          <cell r="AJ139">
            <v>0</v>
          </cell>
          <cell r="AK139">
            <v>1.6830000000000001</v>
          </cell>
          <cell r="AL139">
            <v>0</v>
          </cell>
        </row>
        <row r="140">
          <cell r="AG140">
            <v>35934</v>
          </cell>
          <cell r="AI140">
            <v>7.5625</v>
          </cell>
          <cell r="AJ140">
            <v>0</v>
          </cell>
          <cell r="AK140">
            <v>1.6830000000000001</v>
          </cell>
          <cell r="AL140">
            <v>0</v>
          </cell>
        </row>
        <row r="141">
          <cell r="AG141">
            <v>35935</v>
          </cell>
          <cell r="AI141">
            <v>7.5625</v>
          </cell>
          <cell r="AJ141">
            <v>0</v>
          </cell>
          <cell r="AK141">
            <v>1.6830000000000001</v>
          </cell>
          <cell r="AL141">
            <v>0</v>
          </cell>
        </row>
        <row r="142">
          <cell r="AG142">
            <v>35936</v>
          </cell>
          <cell r="AI142">
            <v>7.5625</v>
          </cell>
          <cell r="AJ142">
            <v>0</v>
          </cell>
          <cell r="AK142">
            <v>1.6830000000000001</v>
          </cell>
          <cell r="AL142">
            <v>0</v>
          </cell>
        </row>
        <row r="143">
          <cell r="AG143">
            <v>35937</v>
          </cell>
          <cell r="AI143">
            <v>7.5625</v>
          </cell>
          <cell r="AJ143">
            <v>0</v>
          </cell>
          <cell r="AK143">
            <v>1.6830000000000001</v>
          </cell>
          <cell r="AL143">
            <v>0</v>
          </cell>
        </row>
        <row r="144">
          <cell r="AG144">
            <v>35938</v>
          </cell>
          <cell r="AI144">
            <v>7.5625</v>
          </cell>
          <cell r="AJ144">
            <v>0</v>
          </cell>
          <cell r="AK144">
            <v>1.6830000000000001</v>
          </cell>
          <cell r="AL144">
            <v>0</v>
          </cell>
        </row>
        <row r="145">
          <cell r="AG145">
            <v>35939</v>
          </cell>
          <cell r="AI145">
            <v>7.5625</v>
          </cell>
          <cell r="AJ145">
            <v>0</v>
          </cell>
          <cell r="AK145">
            <v>1.6830000000000001</v>
          </cell>
          <cell r="AL145">
            <v>0</v>
          </cell>
        </row>
        <row r="146">
          <cell r="AG146">
            <v>35940</v>
          </cell>
          <cell r="AI146">
            <v>7.5625</v>
          </cell>
          <cell r="AJ146">
            <v>0</v>
          </cell>
          <cell r="AK146">
            <v>1.6830000000000001</v>
          </cell>
          <cell r="AL146">
            <v>0</v>
          </cell>
        </row>
        <row r="147">
          <cell r="AG147">
            <v>35941</v>
          </cell>
          <cell r="AI147">
            <v>7.5625</v>
          </cell>
          <cell r="AJ147">
            <v>0</v>
          </cell>
          <cell r="AK147">
            <v>1.6830000000000001</v>
          </cell>
          <cell r="AL147">
            <v>0</v>
          </cell>
        </row>
        <row r="148">
          <cell r="AG148">
            <v>35942</v>
          </cell>
          <cell r="AI148">
            <v>7.5625</v>
          </cell>
          <cell r="AJ148">
            <v>0</v>
          </cell>
          <cell r="AK148">
            <v>1.6830000000000001</v>
          </cell>
          <cell r="AL148">
            <v>0</v>
          </cell>
        </row>
        <row r="149">
          <cell r="AG149">
            <v>35943</v>
          </cell>
          <cell r="AI149">
            <v>7.5625</v>
          </cell>
          <cell r="AJ149">
            <v>0</v>
          </cell>
          <cell r="AK149">
            <v>1.6830000000000001</v>
          </cell>
          <cell r="AL149">
            <v>0</v>
          </cell>
        </row>
        <row r="150">
          <cell r="AG150">
            <v>35944</v>
          </cell>
          <cell r="AI150">
            <v>7.5625</v>
          </cell>
          <cell r="AJ150">
            <v>0</v>
          </cell>
          <cell r="AK150">
            <v>1.6830000000000001</v>
          </cell>
          <cell r="AL150">
            <v>0</v>
          </cell>
        </row>
        <row r="151">
          <cell r="AG151">
            <v>35945</v>
          </cell>
          <cell r="AI151">
            <v>7.5859399999999999</v>
          </cell>
          <cell r="AJ151">
            <v>0</v>
          </cell>
          <cell r="AK151">
            <v>1.6713499999999999</v>
          </cell>
          <cell r="AL151">
            <v>0</v>
          </cell>
        </row>
        <row r="152">
          <cell r="AG152">
            <v>35946</v>
          </cell>
          <cell r="AI152">
            <v>7.5625</v>
          </cell>
          <cell r="AJ152">
            <v>0</v>
          </cell>
          <cell r="AK152">
            <v>1.6559999999999999</v>
          </cell>
          <cell r="AL152">
            <v>0</v>
          </cell>
        </row>
        <row r="153">
          <cell r="AG153">
            <v>35947</v>
          </cell>
          <cell r="AI153">
            <v>7.5625</v>
          </cell>
          <cell r="AJ153">
            <v>0</v>
          </cell>
          <cell r="AK153">
            <v>1.6559999999999999</v>
          </cell>
          <cell r="AL153">
            <v>0</v>
          </cell>
        </row>
        <row r="154">
          <cell r="AG154">
            <v>35948</v>
          </cell>
          <cell r="AI154">
            <v>7.5625</v>
          </cell>
          <cell r="AJ154">
            <v>0</v>
          </cell>
          <cell r="AK154">
            <v>1.6559999999999999</v>
          </cell>
          <cell r="AL154">
            <v>0</v>
          </cell>
        </row>
        <row r="155">
          <cell r="AG155">
            <v>35949</v>
          </cell>
          <cell r="AI155">
            <v>7.5390600000000001</v>
          </cell>
          <cell r="AJ155">
            <v>0</v>
          </cell>
          <cell r="AK155">
            <v>1.6473</v>
          </cell>
          <cell r="AL155">
            <v>0</v>
          </cell>
        </row>
        <row r="156">
          <cell r="AG156">
            <v>35950</v>
          </cell>
          <cell r="AI156">
            <v>7.5078100000000001</v>
          </cell>
          <cell r="AJ156">
            <v>0</v>
          </cell>
          <cell r="AK156">
            <v>1.6503000000000001</v>
          </cell>
          <cell r="AL156">
            <v>0</v>
          </cell>
        </row>
        <row r="157">
          <cell r="AG157">
            <v>35951</v>
          </cell>
          <cell r="AI157">
            <v>7.5</v>
          </cell>
          <cell r="AJ157">
            <v>0</v>
          </cell>
          <cell r="AK157">
            <v>1.6496999999999999</v>
          </cell>
          <cell r="AL157">
            <v>0</v>
          </cell>
        </row>
        <row r="158">
          <cell r="AG158">
            <v>35952</v>
          </cell>
          <cell r="AI158">
            <v>7.5039100000000003</v>
          </cell>
          <cell r="AJ158">
            <v>0</v>
          </cell>
          <cell r="AK158">
            <v>1.6558999999999999</v>
          </cell>
          <cell r="AL158">
            <v>0</v>
          </cell>
        </row>
        <row r="159">
          <cell r="AG159">
            <v>35953</v>
          </cell>
          <cell r="AI159">
            <v>7.5</v>
          </cell>
          <cell r="AJ159">
            <v>0</v>
          </cell>
          <cell r="AK159">
            <v>1.6507499999999999</v>
          </cell>
          <cell r="AL159">
            <v>0</v>
          </cell>
        </row>
        <row r="160">
          <cell r="AG160">
            <v>35954</v>
          </cell>
          <cell r="AI160">
            <v>7.5</v>
          </cell>
          <cell r="AJ160">
            <v>0</v>
          </cell>
          <cell r="AK160">
            <v>1.6507499999999999</v>
          </cell>
          <cell r="AL160">
            <v>0</v>
          </cell>
        </row>
        <row r="161">
          <cell r="AG161">
            <v>35955</v>
          </cell>
          <cell r="AI161">
            <v>7.5</v>
          </cell>
          <cell r="AJ161">
            <v>0</v>
          </cell>
          <cell r="AK161">
            <v>1.6507499999999999</v>
          </cell>
          <cell r="AL161">
            <v>0</v>
          </cell>
        </row>
        <row r="162">
          <cell r="AG162">
            <v>35956</v>
          </cell>
          <cell r="AI162">
            <v>7.5</v>
          </cell>
          <cell r="AJ162">
            <v>0</v>
          </cell>
          <cell r="AK162">
            <v>1.6507499999999999</v>
          </cell>
          <cell r="AL162">
            <v>0</v>
          </cell>
        </row>
        <row r="163">
          <cell r="AG163">
            <v>35957</v>
          </cell>
          <cell r="AI163">
            <v>7.5</v>
          </cell>
          <cell r="AJ163">
            <v>0</v>
          </cell>
          <cell r="AK163">
            <v>1.6507499999999999</v>
          </cell>
          <cell r="AL163">
            <v>0</v>
          </cell>
        </row>
        <row r="164">
          <cell r="AG164">
            <v>35958</v>
          </cell>
          <cell r="AI164">
            <v>7.5</v>
          </cell>
          <cell r="AJ164">
            <v>0</v>
          </cell>
          <cell r="AK164">
            <v>1.6507499999999999</v>
          </cell>
          <cell r="AL164">
            <v>0</v>
          </cell>
        </row>
        <row r="165">
          <cell r="AG165">
            <v>35959</v>
          </cell>
          <cell r="AI165">
            <v>7.5</v>
          </cell>
          <cell r="AJ165">
            <v>0</v>
          </cell>
          <cell r="AK165">
            <v>1.6507499999999999</v>
          </cell>
          <cell r="AL165">
            <v>0</v>
          </cell>
        </row>
        <row r="166">
          <cell r="AG166">
            <v>35960</v>
          </cell>
          <cell r="AI166">
            <v>7.5</v>
          </cell>
          <cell r="AJ166">
            <v>0</v>
          </cell>
          <cell r="AK166">
            <v>1.6507499999999999</v>
          </cell>
          <cell r="AL166">
            <v>0</v>
          </cell>
        </row>
        <row r="167">
          <cell r="AG167">
            <v>35961</v>
          </cell>
          <cell r="AI167">
            <v>7.5</v>
          </cell>
          <cell r="AJ167">
            <v>0</v>
          </cell>
          <cell r="AK167">
            <v>1.6507499999999999</v>
          </cell>
          <cell r="AL167">
            <v>0</v>
          </cell>
        </row>
        <row r="168">
          <cell r="AG168">
            <v>35962</v>
          </cell>
          <cell r="AI168">
            <v>7.5</v>
          </cell>
          <cell r="AJ168">
            <v>0</v>
          </cell>
          <cell r="AK168">
            <v>1.6507499999999999</v>
          </cell>
          <cell r="AL168">
            <v>0</v>
          </cell>
        </row>
        <row r="169">
          <cell r="AG169">
            <v>35963</v>
          </cell>
          <cell r="AI169">
            <v>7.5</v>
          </cell>
          <cell r="AJ169">
            <v>0</v>
          </cell>
          <cell r="AK169">
            <v>1.6507499999999999</v>
          </cell>
          <cell r="AL169">
            <v>0</v>
          </cell>
        </row>
        <row r="170">
          <cell r="AG170">
            <v>35964</v>
          </cell>
          <cell r="AI170">
            <v>7.5</v>
          </cell>
          <cell r="AJ170">
            <v>0</v>
          </cell>
          <cell r="AK170">
            <v>1.6507499999999999</v>
          </cell>
          <cell r="AL170">
            <v>0</v>
          </cell>
        </row>
        <row r="171">
          <cell r="AG171">
            <v>35965</v>
          </cell>
          <cell r="AI171">
            <v>7.5</v>
          </cell>
          <cell r="AJ171">
            <v>0</v>
          </cell>
          <cell r="AK171">
            <v>1.6507499999999999</v>
          </cell>
          <cell r="AL171">
            <v>0</v>
          </cell>
        </row>
        <row r="172">
          <cell r="AG172">
            <v>35966</v>
          </cell>
          <cell r="AI172">
            <v>7.5</v>
          </cell>
          <cell r="AJ172">
            <v>0</v>
          </cell>
          <cell r="AK172">
            <v>1.6507499999999999</v>
          </cell>
          <cell r="AL172">
            <v>0</v>
          </cell>
        </row>
        <row r="173">
          <cell r="AG173">
            <v>35967</v>
          </cell>
          <cell r="AI173">
            <v>7.5</v>
          </cell>
          <cell r="AJ173">
            <v>0</v>
          </cell>
          <cell r="AK173">
            <v>1.6507499999999999</v>
          </cell>
          <cell r="AL173">
            <v>0</v>
          </cell>
        </row>
        <row r="174">
          <cell r="AG174">
            <v>35968</v>
          </cell>
          <cell r="AI174">
            <v>7.5</v>
          </cell>
          <cell r="AJ174">
            <v>0</v>
          </cell>
          <cell r="AK174">
            <v>1.6507499999999999</v>
          </cell>
          <cell r="AL174">
            <v>0</v>
          </cell>
        </row>
        <row r="175">
          <cell r="AG175">
            <v>35969</v>
          </cell>
          <cell r="AI175">
            <v>7.5</v>
          </cell>
          <cell r="AJ175">
            <v>0</v>
          </cell>
          <cell r="AK175">
            <v>1.6507499999999999</v>
          </cell>
          <cell r="AL175">
            <v>0</v>
          </cell>
        </row>
        <row r="176">
          <cell r="AG176">
            <v>35970</v>
          </cell>
          <cell r="AI176">
            <v>7.5</v>
          </cell>
          <cell r="AJ176">
            <v>0</v>
          </cell>
          <cell r="AK176">
            <v>1.6507499999999999</v>
          </cell>
          <cell r="AL176">
            <v>0</v>
          </cell>
        </row>
        <row r="177">
          <cell r="AG177">
            <v>35971</v>
          </cell>
          <cell r="AI177">
            <v>7.5</v>
          </cell>
          <cell r="AJ177">
            <v>0</v>
          </cell>
          <cell r="AK177">
            <v>1.6507499999999999</v>
          </cell>
          <cell r="AL177">
            <v>0</v>
          </cell>
        </row>
        <row r="178">
          <cell r="AG178">
            <v>35972</v>
          </cell>
          <cell r="AI178">
            <v>7.5</v>
          </cell>
          <cell r="AJ178">
            <v>0</v>
          </cell>
          <cell r="AK178">
            <v>1.6507499999999999</v>
          </cell>
          <cell r="AL17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_QTR"/>
      <sheetName val="DEPR_1"/>
      <sheetName val="Utl Sum"/>
      <sheetName val="Fuel HTM"/>
      <sheetName val="Fuel for Steam"/>
      <sheetName val="IM Air"/>
      <sheetName val="Plant Air"/>
      <sheetName val="Chilled Water"/>
      <sheetName val="SUMM-QTR"/>
      <sheetName val="ADM-SUM(VS)"/>
      <sheetName val="FOH-SUM(VS)"/>
      <sheetName val="SALARIES(VS)"/>
      <sheetName val="LABOUR(VS)"/>
      <sheetName val="SELL OH (VS)"/>
      <sheetName val="REALSUM"/>
      <sheetName val="INDEX"/>
      <sheetName val="PROJECT"/>
      <sheetName val="EBITDA"/>
      <sheetName val="UPSIDES"/>
      <sheetName val="HIGHLIGHT"/>
      <sheetName val="ASSUMPTION"/>
      <sheetName val="RECON"/>
      <sheetName val="%THRUPUT"/>
      <sheetName val="COMPAR"/>
      <sheetName val="PROD-SUMM"/>
      <sheetName val="RM-04"/>
      <sheetName val="CONTR"/>
      <sheetName val="MTH-QTR"/>
      <sheetName val="2005-PTA"/>
      <sheetName val="2005-MEG"/>
      <sheetName val="RMQTY"/>
      <sheetName val="PROCCONS"/>
      <sheetName val="POWR-FUEL"/>
      <sheetName val="DGCOST"/>
      <sheetName val="DGH"/>
      <sheetName val="ENDS"/>
      <sheetName val="PRD-STR (Sum)"/>
      <sheetName val="NOTES"/>
      <sheetName val="PRD-STR"/>
      <sheetName val="ENG-STR"/>
      <sheetName val="SUMM (DM)"/>
      <sheetName val="OTH-STR"/>
      <sheetName val="ENGG_BUD"/>
      <sheetName val="INS-05"/>
      <sheetName val="ITS"/>
      <sheetName val="HRD&amp;OD"/>
      <sheetName val="PDG"/>
      <sheetName val="INT-CP1"/>
      <sheetName val="INT-CP3"/>
      <sheetName val="DEPR-1"/>
      <sheetName val="DEPR-3"/>
      <sheetName val="PRMT-05"/>
      <sheetName val="RM-1"/>
      <sheetName val="RM-2"/>
      <sheetName val="RM-3"/>
      <sheetName val="RM-4"/>
      <sheetName val="PCK_COST"/>
      <sheetName val="PCK_RATE"/>
      <sheetName val="PCK-CP1"/>
      <sheetName val="PCK-CP3"/>
      <sheetName val="Assump"/>
      <sheetName val="SUMPROD"/>
      <sheetName val="SELL-EXP"/>
      <sheetName val="WASTE"/>
      <sheetName val="CONTR EXP"/>
      <sheetName val="FundFlow"/>
      <sheetName val="LOANRP-CP1"/>
      <sheetName val="LOANRP-CP3"/>
      <sheetName val="SENSITIVITY"/>
      <sheetName val="PRMT_05"/>
      <sheetName val="NBCA_2001_Completed"/>
      <sheetName val="TABLE"/>
      <sheetName val="BASIS"/>
      <sheetName val="FG_DEC-00"/>
      <sheetName val="Prm"/>
      <sheetName val="PRMT-03"/>
      <sheetName val="Database"/>
      <sheetName val="SUM"/>
      <sheetName val="RM"/>
      <sheetName val="Assmp"/>
      <sheetName val="Note"/>
      <sheetName val="Sum_Exp Delta"/>
      <sheetName val="PRMT-00"/>
      <sheetName val="Detail_Apr"/>
      <sheetName val="List HO"/>
      <sheetName val="PRMT-04"/>
      <sheetName val="CONSTANTS"/>
      <sheetName val="LIA-JUN04"/>
      <sheetName val="ROH summary"/>
      <sheetName val="Header"/>
      <sheetName val="?????????????"/>
      <sheetName val="??????? MGC"/>
      <sheetName val="10-1 Media"/>
      <sheetName val="10-cut"/>
      <sheetName val="Production Pounds"/>
      <sheetName val="EBITDA Summary"/>
      <sheetName val="Sales by Asset"/>
      <sheetName val="Summary of Mfg Cost"/>
      <sheetName val="Batch"/>
      <sheetName val="CC Catalog"/>
      <sheetName val="FG-NOV06"/>
      <sheetName val="Master"/>
      <sheetName val="PET old "/>
      <sheetName val="Quote"/>
      <sheetName val="Backup BUDPOL05(08.12.04)"/>
      <sheetName val="Balance"/>
      <sheetName val="Parameters"/>
      <sheetName val="Utl_Sum"/>
      <sheetName val="Fuel_HTM"/>
      <sheetName val="Fuel_for_Steam"/>
      <sheetName val="IM_Air"/>
      <sheetName val="Plant_Air"/>
      <sheetName val="Chilled_Water"/>
      <sheetName val="SELL_OH_(VS)"/>
      <sheetName val="PRD-STR_(Sum)"/>
      <sheetName val="SUMM_(DM)"/>
      <sheetName val="CONTR_EXP"/>
      <sheetName val="Sum_Exp_Delta"/>
      <sheetName val="List_HO"/>
      <sheetName val="10-1_Media"/>
    </sheetNames>
    <sheetDataSet>
      <sheetData sheetId="0">
        <row r="8">
          <cell r="H8">
            <v>0</v>
          </cell>
        </row>
      </sheetData>
      <sheetData sheetId="1">
        <row r="8">
          <cell r="H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>
        <row r="8">
          <cell r="H8">
            <v>0</v>
          </cell>
        </row>
        <row r="9">
          <cell r="H9">
            <v>0.55555555555555558</v>
          </cell>
        </row>
        <row r="10">
          <cell r="H10">
            <v>46</v>
          </cell>
        </row>
        <row r="14">
          <cell r="H14">
            <v>1.2</v>
          </cell>
        </row>
        <row r="17">
          <cell r="H17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ement"/>
      <sheetName val="#REF"/>
    </sheetNames>
    <sheetDataSet>
      <sheetData sheetId="0" refreshError="1"/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"/>
      <sheetName val="Real"/>
      <sheetName val="FOB"/>
      <sheetName val="FG"/>
      <sheetName val="Sales-Adj"/>
      <sheetName val="Procon-Data"/>
      <sheetName val="Buffer Area"/>
      <sheetName val="Tally"/>
      <sheetName val="Thruput"/>
      <sheetName val="RMDataB"/>
      <sheetName val="RMVarB"/>
      <sheetName val="RMData"/>
      <sheetName val="RMVar"/>
      <sheetName val="PTA&amp;MEG Consp"/>
      <sheetName val="Cash Flow"/>
      <sheetName val="Detail"/>
      <sheetName val="Purchase"/>
      <sheetName val="WC"/>
      <sheetName val="Budget"/>
      <sheetName val="ITS-HRD"/>
      <sheetName val="PRM"/>
      <sheetName val="#REF"/>
      <sheetName val="P&amp;L"/>
      <sheetName val="Yarn-Rate"/>
      <sheetName val="TABLES"/>
      <sheetName val="xrate"/>
      <sheetName val="PRMT-00"/>
      <sheetName val="FREIGHT_POLY_03"/>
      <sheetName val="PRMT-03"/>
      <sheetName val="Costing"/>
      <sheetName val="Note"/>
      <sheetName val="Assume"/>
      <sheetName val="Q2 EXPECTED"/>
      <sheetName val="CP3"/>
      <sheetName val="1_O"/>
      <sheetName val="CP1"/>
      <sheetName val="P_UTL"/>
      <sheetName val="KPI CP123"/>
      <sheetName val="CP2"/>
      <sheetName val="KPI CP2"/>
      <sheetName val="D_CP123"/>
      <sheetName val="S&amp;S BGT"/>
      <sheetName val="Value"/>
      <sheetName val="LIA-JUN04"/>
      <sheetName val="PRMT_06"/>
      <sheetName val="PRMT"/>
      <sheetName val="NBCA_2001_Completed"/>
      <sheetName val="Database"/>
      <sheetName val="EBITDA Summary"/>
      <sheetName val="Summary of Mfg Cost"/>
      <sheetName val="Batch"/>
      <sheetName val="xrt2005"/>
      <sheetName val="Cash and Bank - Schedule 7"/>
      <sheetName val="Other Liabilities"/>
      <sheetName val="SCB 1 - Current"/>
      <sheetName val="SCB 2 - Current"/>
      <sheetName val="Raw Material Cost"/>
      <sheetName val="Buffer_Area"/>
      <sheetName val="PTA&amp;MEG_Consp"/>
      <sheetName val="Cash_Flow"/>
      <sheetName val="Q2_EXPECTED"/>
      <sheetName val="KPI_CP123"/>
      <sheetName val="KPI_CP2"/>
      <sheetName val="S&amp;S_BGT"/>
      <sheetName val="S"/>
      <sheetName val="POLYSOURCE2002"/>
      <sheetName val="Description and values"/>
      <sheetName val="QMIS"/>
      <sheetName val="Master TB"/>
      <sheetName val="SCI"/>
      <sheetName val="SFP"/>
      <sheetName val="Q330"/>
      <sheetName val="Q400"/>
      <sheetName val="X300"/>
      <sheetName val="D300"/>
      <sheetName val="Home"/>
      <sheetName val="Daily"/>
      <sheetName val="Monthly"/>
      <sheetName val="Yearly"/>
      <sheetName val="Others"/>
      <sheetName val="Formulas"/>
      <sheetName val="Salary Db"/>
      <sheetName val="Group"/>
      <sheetName val="F1"/>
      <sheetName val="O300"/>
      <sheetName val="Buffer_Area1"/>
      <sheetName val="PTA&amp;MEG_Consp1"/>
      <sheetName val="Cash_Flow1"/>
      <sheetName val="Q2_EXPECTED1"/>
      <sheetName val="KPI_CP1231"/>
      <sheetName val="KPI_CP21"/>
      <sheetName val="S&amp;S_BGT1"/>
      <sheetName val="EBITDA_Summary"/>
      <sheetName val="Summary_of_Mfg_Cost"/>
      <sheetName val="Cash_and_Bank_-_Schedule_7"/>
      <sheetName val="Other_Liabilities"/>
      <sheetName val="SCB_1_-_Current"/>
      <sheetName val="SCB_2_-_Current"/>
      <sheetName val="Raw_Material_Cost"/>
      <sheetName val="Index"/>
      <sheetName val="Expected Q 2"/>
      <sheetName val="V6 revalue"/>
      <sheetName val="Sheet1"/>
      <sheetName val="Export Sales"/>
      <sheetName val="Dealer Sales"/>
      <sheetName val="Domestic Sales"/>
      <sheetName val="Ratio"/>
      <sheetName val="ZC340 (2)"/>
      <sheetName val="SUAD"/>
      <sheetName val="AJE&amp;RJE"/>
      <sheetName val="2018 SUAM"/>
      <sheetName val="Updated account IVL YE 2018"/>
      <sheetName val="update account to eaudit"/>
      <sheetName val="CF"/>
      <sheetName val="CF for conso"/>
      <sheetName val="J300"/>
      <sheetName val="P300"/>
      <sheetName val="L300"/>
      <sheetName val="M300_LT"/>
      <sheetName val="N300_ST"/>
      <sheetName val="M400"/>
      <sheetName val="N400"/>
      <sheetName val="M500"/>
      <sheetName val="Q300"/>
      <sheetName val="Q320"/>
      <sheetName val="Q310"/>
      <sheetName val="X400"/>
      <sheetName val="T300"/>
      <sheetName val="T310"/>
      <sheetName val="T400"/>
      <sheetName val="ZC310"/>
      <sheetName val="ZC320"/>
      <sheetName val="ZC330"/>
      <sheetName val="ZC340"/>
      <sheetName val="ZD300"/>
      <sheetName val="V310"/>
      <sheetName val="YQty"/>
      <sheetName val="Inventory"/>
      <sheetName val="Break up of RMcost"/>
      <sheetName val="Wkgs_BS Lead"/>
      <sheetName val="SUM"/>
      <sheetName val="Buffer_Area2"/>
      <sheetName val="PTA&amp;MEG_Consp2"/>
      <sheetName val="Cash_Flow2"/>
      <sheetName val="Q2_EXPECTED2"/>
      <sheetName val="KPI_CP1232"/>
      <sheetName val="KPI_CP22"/>
      <sheetName val="S&amp;S_BGT2"/>
      <sheetName val="Cash_and_Bank_-_Schedule_71"/>
      <sheetName val="Other_Liabilities1"/>
      <sheetName val="EBITDA_Summary1"/>
      <sheetName val="Summary_of_Mfg_Cost1"/>
      <sheetName val="SCB_1_-_Current1"/>
      <sheetName val="SCB_2_-_Current1"/>
      <sheetName val="Raw_Material_Cost1"/>
      <sheetName val="Description_and_values"/>
      <sheetName val="Expected_Q_2"/>
      <sheetName val="V6_revalue"/>
      <sheetName val="Master_TB"/>
      <sheetName val="Salary_Db"/>
      <sheetName val="ZC340_(2)"/>
      <sheetName val="2018_SUAM"/>
      <sheetName val="Updated_account_IVL_YE_2018"/>
      <sheetName val="update_account_to_eaudit"/>
      <sheetName val="CF_for_conso"/>
      <sheetName val="OthCode"/>
      <sheetName val="F3"/>
      <sheetName val="Q500"/>
      <sheetName val="TB Master"/>
      <sheetName val="K400"/>
      <sheetName val="2.Conso"/>
      <sheetName val="TBM"/>
      <sheetName val="Buffer_Area3"/>
      <sheetName val="PTA&amp;MEG_Consp3"/>
      <sheetName val="Cash_Flow3"/>
      <sheetName val="Q2_EXPECTED3"/>
      <sheetName val="KPI_CP1233"/>
      <sheetName val="KPI_CP23"/>
      <sheetName val="S&amp;S_BGT3"/>
      <sheetName val="EBITDA_Summary2"/>
      <sheetName val="Summary_of_Mfg_Cost2"/>
      <sheetName val="Cash_and_Bank_-_Schedule_72"/>
      <sheetName val="Other_Liabilities2"/>
      <sheetName val="SCB_1_-_Current2"/>
      <sheetName val="SCB_2_-_Current2"/>
      <sheetName val="Raw_Material_Cost2"/>
      <sheetName val="Description_and_values1"/>
      <sheetName val="Master_TB1"/>
      <sheetName val="Expected_Q_21"/>
      <sheetName val="Salary_Db1"/>
      <sheetName val="V6_revalue1"/>
      <sheetName val="ZC340_(2)1"/>
      <sheetName val="2018_SUAM1"/>
      <sheetName val="Updated_account_IVL_YE_20181"/>
      <sheetName val="update_account_to_eaudit1"/>
      <sheetName val="CF_for_conso1"/>
      <sheetName val="Export_Sales"/>
      <sheetName val="Dealer_Sales"/>
      <sheetName val="Domestic_Sales"/>
      <sheetName val="Wkgs_BS_Lead"/>
      <sheetName val="part-import"/>
      <sheetName val="PL-Kip(after adj)"/>
      <sheetName val="Macro5"/>
      <sheetName val="January"/>
      <sheetName val="Variables"/>
      <sheetName val="10-1 Media"/>
      <sheetName val="10-cut"/>
      <sheetName val="total"/>
      <sheetName val="โควต้า-hc"/>
      <sheetName val="Manual"/>
      <sheetName val="ตั๋วเงินรับ"/>
      <sheetName val="เงินกู้ธนชาติ"/>
      <sheetName val="เงินกู้ MGC"/>
      <sheetName val="PL_ACT"/>
      <sheetName val="en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7">
          <cell r="A17" t="str">
            <v>PRODUCT</v>
          </cell>
          <cell r="B17" t="str">
            <v>MONTH</v>
          </cell>
        </row>
        <row r="18">
          <cell r="A18" t="str">
            <v>SSP</v>
          </cell>
          <cell r="B18" t="str">
            <v>&lt;37561</v>
          </cell>
        </row>
        <row r="19">
          <cell r="A19" t="str">
            <v>PRODUCT</v>
          </cell>
          <cell r="B19" t="str">
            <v>MONTH</v>
          </cell>
        </row>
        <row r="20">
          <cell r="A20" t="str">
            <v>BASE</v>
          </cell>
          <cell r="B20" t="str">
            <v>&lt;37561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PRM"/>
      <sheetName val="DEPR_1"/>
      <sheetName val="PRMT_05"/>
      <sheetName val="SUMM_QTR"/>
      <sheetName val="Sum_Exp Delta"/>
      <sheetName val="DEPR-1"/>
      <sheetName val="PRMT-05"/>
      <sheetName val="SUMM-QTR"/>
      <sheetName val="NBCA_2001_Completed"/>
      <sheetName val="Header"/>
      <sheetName val="SUM"/>
      <sheetName val="1-O"/>
      <sheetName val="CP1"/>
      <sheetName val="SCB 1 - Current"/>
      <sheetName val="SCB 2 - 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.2001 (AÑO)"/>
      <sheetName val="VENTAS SEP-DIC 00"/>
      <sheetName val="RESULTADOS MENSUALES"/>
      <sheetName val="DESAR.Y TECNOL."/>
      <sheetName val="OyA FONDOS"/>
      <sheetName val="BALANCE"/>
      <sheetName val="CIRCULANTE"/>
      <sheetName val="ENDEU-FIN.2001"/>
      <sheetName val="ENDEUD.31-12-00"/>
      <sheetName val="MARGEN VAR."/>
      <sheetName val="Provisiones"/>
      <sheetName val="INGR. A DISTRIB."/>
      <sheetName val=" GTOS. A DISTRIB."/>
      <sheetName val="&gt;&gt;&gt;&gt;&gt;&gt;&gt;&gt;&gt;&gt;"/>
      <sheetName val="INDIR.PERSONAL"/>
      <sheetName val="HORA MANTº"/>
      <sheetName val="INVERSIONES"/>
      <sheetName val="INVERSIONES.DETALLE"/>
      <sheetName val="GTOS.GRLES."/>
      <sheetName val="COMP.FIJOS"/>
      <sheetName val="FIJOS 97 PRESUP."/>
      <sheetName val="Gráfico1"/>
      <sheetName val="DATOS HISTOR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ination"/>
      <sheetName val="Budget (€)"/>
      <sheetName val="Usage Distribution"/>
      <sheetName val="Distribution"/>
      <sheetName val="Invoices"/>
      <sheetName val="Demand"/>
      <sheetName val="Balance"/>
      <sheetName val="Cost2006"/>
      <sheetName val="2007_Util_ABP_cost (rev 5 WTI 6"/>
      <sheetName val="DEPR-1"/>
      <sheetName val="PRMT-05"/>
      <sheetName val="SUMM-QTR"/>
      <sheetName val="Variables"/>
      <sheetName val="ADJ - RATE"/>
      <sheetName val="Export Sales"/>
      <sheetName val="Dealer Sales"/>
      <sheetName val="Domestic Sales"/>
      <sheetName val="P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D8">
            <v>8232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Celine 2002 TB"/>
      <sheetName val="Production Pounds"/>
      <sheetName val="Sales by Asset"/>
      <sheetName val="EBITDA Summary"/>
      <sheetName val="Summary of Mfg Cost"/>
      <sheetName val="Batch"/>
    </sheetNames>
    <sheetDataSet>
      <sheetData sheetId="0" refreshError="1">
        <row r="4">
          <cell r="B4">
            <v>0.52719787500000004</v>
          </cell>
        </row>
        <row r="6">
          <cell r="B6">
            <v>145.676243</v>
          </cell>
        </row>
        <row r="8">
          <cell r="B8">
            <v>1.5329440000000001</v>
          </cell>
        </row>
        <row r="13">
          <cell r="B13">
            <v>34.992727000000002</v>
          </cell>
        </row>
        <row r="16">
          <cell r="B16">
            <v>7.7426349999999999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의왕"/>
      <sheetName val="원사마감"/>
    </sheetNames>
    <sheetDataSet>
      <sheetData sheetId="0" refreshError="1">
        <row r="5">
          <cell r="AT5">
            <v>31</v>
          </cell>
        </row>
        <row r="6">
          <cell r="AT6">
            <v>28</v>
          </cell>
        </row>
        <row r="8">
          <cell r="AT8">
            <v>30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Gen"/>
      <sheetName val="P&amp;L"/>
      <sheetName val="BS"/>
      <sheetName val="CF2"/>
      <sheetName val="CF"/>
      <sheetName val="Cov"/>
      <sheetName val="Volume"/>
      <sheetName val="Sales"/>
      <sheetName val="COGS"/>
      <sheetName val="FC"/>
      <sheetName val="WC-AR"/>
      <sheetName val="WC-INV"/>
      <sheetName val="WC-AP"/>
      <sheetName val="Fixed A"/>
      <sheetName val="Int."/>
      <sheetName val="(...)"/>
      <sheetName val="Données"/>
      <sheetName val="Sommaire"/>
      <sheetName val="Hypothèses"/>
      <sheetName val="Ratios soc publ."/>
      <sheetName val="Multiples"/>
      <sheetName val="Hypothèses finance"/>
      <sheetName val="Ann Financières"/>
      <sheetName val="Sensibilité"/>
      <sheetName val="VL"/>
      <sheetName val="CF Fin US"/>
      <sheetName val="CF Fin US2"/>
      <sheetName val="Ho"/>
      <sheetName val="P&amp;L (2)"/>
      <sheetName val="balance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F6">
            <v>1999</v>
          </cell>
        </row>
        <row r="42">
          <cell r="K42">
            <v>132670</v>
          </cell>
          <cell r="L42">
            <v>0</v>
          </cell>
        </row>
        <row r="52">
          <cell r="F52">
            <v>6132</v>
          </cell>
          <cell r="G52">
            <v>6414</v>
          </cell>
          <cell r="H52">
            <v>8278</v>
          </cell>
          <cell r="I52">
            <v>2180</v>
          </cell>
          <cell r="J52">
            <v>2127</v>
          </cell>
          <cell r="K52">
            <v>1153</v>
          </cell>
          <cell r="L52">
            <v>0</v>
          </cell>
          <cell r="M52">
            <v>1153</v>
          </cell>
          <cell r="N52">
            <v>1392.468159243271</v>
          </cell>
          <cell r="O52">
            <v>1168.9272783682713</v>
          </cell>
          <cell r="P52">
            <v>1698.1470000000002</v>
          </cell>
          <cell r="Q52">
            <v>1612.3649999999998</v>
          </cell>
          <cell r="R52">
            <v>1569.8999999999999</v>
          </cell>
        </row>
        <row r="55">
          <cell r="K55">
            <v>-16178</v>
          </cell>
          <cell r="L55">
            <v>0</v>
          </cell>
          <cell r="R55">
            <v>-939.71791359685267</v>
          </cell>
        </row>
        <row r="121">
          <cell r="K121">
            <v>-3294.2500000000005</v>
          </cell>
          <cell r="L121">
            <v>0</v>
          </cell>
        </row>
        <row r="122">
          <cell r="K122">
            <v>0</v>
          </cell>
          <cell r="L12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o Model"/>
      <sheetName val="Combo Summary"/>
      <sheetName val="Finished Good Inventory"/>
      <sheetName val="Criteria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Electronics"/>
      <sheetName val="Home Appliance"/>
      <sheetName val="Home Office"/>
      <sheetName val="Tools &amp; Paint"/>
      <sheetName val="Lawn,Garden,&amp;Sporting"/>
      <sheetName val="RTW"/>
      <sheetName val="Intimate"/>
      <sheetName val="Access&amp;Jewelry"/>
      <sheetName val="Childrens"/>
      <sheetName val="Mens"/>
      <sheetName val="Fine Jewelry"/>
      <sheetName val="Cosmetics"/>
      <sheetName val="Footwear"/>
      <sheetName val="Floor Coverings"/>
      <sheetName val="Home Fashions"/>
      <sheetName val="FLS"/>
      <sheetName val="Hardlines"/>
      <sheetName val="HA&amp;HE"/>
      <sheetName val="Home Improvement"/>
      <sheetName val="Softlines"/>
      <sheetName val="Star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&amp; Variables"/>
      <sheetName val="Lists &amp; Variables 2"/>
      <sheetName val="General"/>
      <sheetName val="Qualitative"/>
      <sheetName val="Network"/>
      <sheetName val="- Retail -"/>
      <sheetName val="Retail Sales by Shop"/>
      <sheetName val="Retail Sales Feasibility"/>
      <sheetName val="Retail Sales by Line LV"/>
      <sheetName val="Retail Sales by Category"/>
      <sheetName val="Retail Sales by Clientele"/>
      <sheetName val="Retail Gross Margin Feasibility"/>
      <sheetName val="Retail Stock Aging"/>
      <sheetName val="Retail Stock Variation"/>
      <sheetName val="Retail Inventory Bouclage"/>
      <sheetName val="Retail Com Expenses December"/>
      <sheetName val="Retail Com Expenses June"/>
      <sheetName val="Retail EDP Expenses"/>
      <sheetName val="- Wholesale -"/>
      <sheetName val="Wholesale Sales by Client"/>
      <sheetName val="Wholesale Sales Feasibility"/>
      <sheetName val="Wholesale Com Expenses December"/>
      <sheetName val="Wholesale Com Expenses June"/>
      <sheetName val="Wholesale EDP Expenses"/>
      <sheetName val="- P&amp;L -"/>
      <sheetName val="Matrix P&amp;L December"/>
      <sheetName val="Retail Normal P&amp;L December"/>
      <sheetName val="Retail Outlet P&amp;L December"/>
      <sheetName val="Wholesale Nico P&amp;L December"/>
      <sheetName val="Wholesale Ico P&amp;L December"/>
      <sheetName val="Analytical P&amp;L December"/>
      <sheetName val="Matrix P&amp;L June"/>
      <sheetName val="Retail Normal P&amp;L June"/>
      <sheetName val="Retail Outlet P&amp;L June"/>
      <sheetName val="Wholesale Nico P&amp;L June"/>
      <sheetName val="Wholesale Ico P&amp;L June"/>
      <sheetName val="Analytical P&amp;L June"/>
      <sheetName val="- Other -"/>
      <sheetName val="Investments"/>
      <sheetName val="Detailed Investments"/>
      <sheetName val="Headcounts"/>
      <sheetName val="Cash Flow Forecast"/>
      <sheetName val="GYP Inv "/>
      <sheetName val="fx"/>
      <sheetName val="Celine 2002 TB"/>
      <sheetName val="Criteria"/>
      <sheetName val="ASEXOT FUNDING"/>
    </sheetNames>
    <sheetDataSet>
      <sheetData sheetId="0">
        <row r="2">
          <cell r="I2" t="str">
            <v>Social</v>
          </cell>
          <cell r="K2" t="str">
            <v>K</v>
          </cell>
        </row>
      </sheetData>
      <sheetData sheetId="1">
        <row r="6">
          <cell r="C6" t="str">
            <v>LV North America</v>
          </cell>
        </row>
      </sheetData>
      <sheetData sheetId="2">
        <row r="6">
          <cell r="C6" t="str">
            <v>LV North America</v>
          </cell>
        </row>
        <row r="10">
          <cell r="C10">
            <v>2000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IRT(Q)"/>
      <sheetName val="iwt"/>
      <sheetName val="CF"/>
      <sheetName val="S2日本語"/>
      <sheetName val="BYOR"/>
      <sheetName val="Query"/>
      <sheetName val="Markers"/>
      <sheetName val="MAIN"/>
      <sheetName val="Balance"/>
      <sheetName val="Book1"/>
      <sheetName val="Book1.xls"/>
      <sheetName val="TABLE"/>
      <sheetName val="CC table HE"/>
      <sheetName val="Tangible Assets S-HE"/>
      <sheetName val="Tangible Assets S-HZ"/>
      <sheetName val="V.Adq.He before MBO"/>
      <sheetName val="[Book1.xls]_My_Documents_Book_2"/>
      <sheetName val="[Book1.xls]_My_Documents_Boo_53"/>
      <sheetName val="[Book1.xls]_My_Documents_Book_6"/>
      <sheetName val="[Book1.xls]_My_Documents_Book_5"/>
      <sheetName val="[Book1.xls]_My_Documents_Book_3"/>
      <sheetName val="[Book1.xls]_My_Documents_Book_4"/>
      <sheetName val="[Book1.xls]_My_Documents_Boo_22"/>
      <sheetName val="[Book1.xls]_My_Documents_Boo_11"/>
      <sheetName val="[Book1.xls]_My_Documents_Book_7"/>
      <sheetName val="[Book1.xls]_My_Documents_Book_8"/>
      <sheetName val="[Book1.xls]_My_Documents_Book_9"/>
      <sheetName val="[Book1.xls]_My_Documents_Boo_10"/>
      <sheetName val="[Book1.xls]_My_Documents_Boo_15"/>
      <sheetName val="[Book1.xls]_My_Documents_Boo_12"/>
      <sheetName val="[Book1.xls]_My_Documents_Boo_13"/>
      <sheetName val="[Book1.xls]_My_Documents_Boo_14"/>
      <sheetName val="[Book1.xls]_My_Documents_Boo_18"/>
      <sheetName val="[Book1.xls]_My_Documents_Boo_16"/>
      <sheetName val="[Book1.xls]_My_Documents_Boo_17"/>
      <sheetName val="[Book1.xls]_My_Documents_Boo_19"/>
      <sheetName val="[Book1.xls]_My_Documents_Boo_20"/>
      <sheetName val="[Book1.xls]_My_Documents_Boo_21"/>
      <sheetName val="[Book1.xls]_My_Documents_Boo_23"/>
      <sheetName val="[Book1.xls]_My_Documents_Boo_24"/>
      <sheetName val="[Book1.xls]_My_Documents_Boo_30"/>
      <sheetName val="[Book1.xls]_My_Documents_Boo_29"/>
      <sheetName val="[Book1.xls]_My_Documents_Boo_26"/>
      <sheetName val="[Book1.xls]_My_Documents_Boo_25"/>
      <sheetName val="[Book1.xls]_My_Documents_Boo_27"/>
      <sheetName val="[Book1.xls]_My_Documents_Boo_28"/>
      <sheetName val="[Book1.xls]_My_Documents_Boo_31"/>
      <sheetName val="[Book1.xls]_My_Documents_Boo_32"/>
      <sheetName val="[Book1.xls]_My_Documents_Boo_33"/>
      <sheetName val="[Book1.xls]_My_Documents_Boo_35"/>
      <sheetName val="[Book1.xls]_My_Documents_Boo_34"/>
      <sheetName val="[Book1.xls]_My_Documents_Boo_52"/>
      <sheetName val="[Book1.xls]_My_Documents_Boo_37"/>
      <sheetName val="[Book1.xls]_My_Documents_Boo_36"/>
      <sheetName val="[Book1.xls]_My_Documents_Boo_51"/>
      <sheetName val="[Book1.xls]_My_Documents_Boo_46"/>
      <sheetName val="[Book1.xls]_My_Documents_Boo_40"/>
      <sheetName val="[Book1.xls]_My_Documents_Boo_38"/>
      <sheetName val="[Book1.xls]_My_Documents_Boo_39"/>
      <sheetName val="[Book1.xls]_My_Documents_Boo_41"/>
      <sheetName val="[Book1.xls]_My_Documents_Boo_42"/>
      <sheetName val="[Book1.xls]_My_Documents_Boo_43"/>
      <sheetName val="[Book1.xls]_My_Documents_Boo_44"/>
      <sheetName val="[Book1.xls]_My_Documents_Boo_45"/>
      <sheetName val="[Book1.xls]_My_Documents_Boo_48"/>
      <sheetName val="[Book1.xls]_My_Documents_Boo_47"/>
      <sheetName val="[Book1.xls]_My_Documents_Boo_49"/>
      <sheetName val="[Book1.xls]_My_Documents_Boo_50"/>
      <sheetName val="[Book1.xls]_My_Documents_Boo_55"/>
      <sheetName val="[Book1.xls]_My_Documents_Boo_54"/>
      <sheetName val="[Book1.xls]_My_Documents_Boo_58"/>
      <sheetName val="[Book1.xls]_My_Documents_Boo_56"/>
      <sheetName val="[Book1.xls]_My_Documents_Boo_57"/>
      <sheetName val="[Book1.xls]_My_Documents_Boo_59"/>
      <sheetName val="[Book1.xls]_My_Documents_Boo_60"/>
      <sheetName val="[Book1.xls]_My_Documents_Boo_88"/>
      <sheetName val="[Book1.xls]_My_Documents_Boo_61"/>
      <sheetName val="[Book1.xls]_My_Documents_Boo_63"/>
      <sheetName val="[Book1.xls]_My_Documents_Boo_62"/>
      <sheetName val="[Book1.xls]_My_Documents_Boo_82"/>
      <sheetName val="[Book1.xls]_My_Documents_Boo_81"/>
      <sheetName val="[Book1.xls]_My_Documents_Boo_68"/>
      <sheetName val="[Book1.xls]_My_Documents_Boo_67"/>
      <sheetName val="[Book1.xls]_My_Documents_Boo_66"/>
      <sheetName val="[Book1.xls]_My_Documents_Boo_64"/>
      <sheetName val="[Book1.xls]_My_Documents_Boo_65"/>
      <sheetName val="[Book1.xls]_My_Documents_Boo_69"/>
      <sheetName val="[Book1.xls]_My_Documents_Boo_70"/>
      <sheetName val="[Book1.xls]_My_Documents_Boo_71"/>
      <sheetName val="[Book1.xls]_My_Documents_Boo_72"/>
      <sheetName val="[Book1.xls]_My_Documents_Boo_73"/>
      <sheetName val="[Book1.xls]_My_Documents_Boo_75"/>
      <sheetName val="[Book1.xls]_My_Documents_Boo_74"/>
      <sheetName val="[Book1.xls]_My_Documents_Boo_76"/>
      <sheetName val="[Book1.xls]_My_Documents_Boo_78"/>
      <sheetName val="[Book1.xls]_My_Documents_Boo_77"/>
      <sheetName val="[Book1.xls]_My_Documents_Boo_79"/>
      <sheetName val="[Book1.xls]_My_Documents_Boo_80"/>
      <sheetName val="[Book1.xls]_My_Documents_Boo_83"/>
      <sheetName val="[Book1.xls]_My_Documents_Boo_84"/>
      <sheetName val="[Book1.xls]_My_Documents_Boo_85"/>
      <sheetName val="[Book1.xls]_My_Documents_Boo_86"/>
      <sheetName val="[Book1.xls]_My_Documents_Boo_87"/>
      <sheetName val="[Book1.xls]_My_Documents_Boo_89"/>
      <sheetName val="[Book1.xls]_My_Documents_Boo_90"/>
      <sheetName val="[Book1.xls]_My_Documents_Boo_91"/>
      <sheetName val="[Book1.xls]_My_Documents_Boo_92"/>
      <sheetName val="[Book1.xls]_My_Documents_Boo_93"/>
      <sheetName val="[Book1.xls]_My_Documents_Bo_102"/>
      <sheetName val="[Book1.xls]_My_Documents_Boo_94"/>
      <sheetName val="[Book1.xls]_My_Documents_Boo_95"/>
      <sheetName val="[Book1.xls]_My_Documents_Boo_96"/>
      <sheetName val="[Book1.xls]_My_Documents_Boo_97"/>
      <sheetName val="[Book1.xls]_My_Documents_Boo_99"/>
      <sheetName val="[Book1.xls]_My_Documents_Boo_98"/>
      <sheetName val="[Book1.xls]_My_Documents_Bo_100"/>
      <sheetName val="[Book1.xls]_My_Documents_Bo_101"/>
      <sheetName val="[Book1.xls]_My_Documents_Bo_103"/>
    </sheetNames>
    <sheetDataSet>
      <sheetData sheetId="0" refreshError="1"/>
      <sheetData sheetId="1" refreshError="1"/>
      <sheetData sheetId="2" refreshError="1">
        <row r="1">
          <cell r="A1" t="str">
            <v>INDO WORTH THAILAND LIMITED</v>
          </cell>
        </row>
        <row r="38">
          <cell r="A38" t="str">
            <v xml:space="preserve"> Cashflow Statement </v>
          </cell>
        </row>
        <row r="39">
          <cell r="A39" t="str">
            <v>(All Amounts in '000s)</v>
          </cell>
        </row>
        <row r="40">
          <cell r="A40" t="str">
            <v>Year to 31 December</v>
          </cell>
          <cell r="B40" t="str">
            <v>Budget 1999</v>
          </cell>
          <cell r="D40" t="str">
            <v>Actual 1998</v>
          </cell>
          <cell r="F40" t="str">
            <v>Actual 1997</v>
          </cell>
        </row>
        <row r="41">
          <cell r="B41" t="str">
            <v>Baht</v>
          </cell>
          <cell r="C41" t="str">
            <v>USD</v>
          </cell>
          <cell r="D41" t="str">
            <v>Baht</v>
          </cell>
          <cell r="E41" t="str">
            <v>USD</v>
          </cell>
          <cell r="F41" t="str">
            <v>Baht</v>
          </cell>
          <cell r="G41" t="str">
            <v>USD</v>
          </cell>
        </row>
        <row r="42">
          <cell r="A42" t="str">
            <v>Operating Cash Flow</v>
          </cell>
        </row>
        <row r="43">
          <cell r="A43" t="str">
            <v xml:space="preserve">   Net Income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 xml:space="preserve">   Depreciation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 xml:space="preserve">   Amortisation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 xml:space="preserve">   Adjustment for unrealized forex (gain)/ loss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Gross Operating Funds Generated (Cash Profit)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9">
          <cell r="A49" t="str">
            <v xml:space="preserve">  (Inc)/Dec Trade Receivables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 xml:space="preserve">  (Inc)/Dec Inventory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 xml:space="preserve">  (Inc)/Dec Other Current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3">
          <cell r="A53" t="str">
            <v>Change in Working Assets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5">
          <cell r="A55" t="str">
            <v xml:space="preserve">   Inc/(Dec) Trade Payables</v>
          </cell>
        </row>
        <row r="56">
          <cell r="A56" t="str">
            <v xml:space="preserve">   Inc/(Dec) Account Payables to related company</v>
          </cell>
        </row>
        <row r="57">
          <cell r="A57" t="str">
            <v xml:space="preserve">   Inc/(Dec) Accruals</v>
          </cell>
        </row>
        <row r="58">
          <cell r="A58" t="str">
            <v xml:space="preserve">   Other Current Liab.</v>
          </cell>
        </row>
        <row r="59">
          <cell r="A59" t="str">
            <v>Change in Working Liabilities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1">
          <cell r="A61" t="str">
            <v>Change in Net W/C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3">
          <cell r="A63" t="str">
            <v>Operating Cash Flow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5">
          <cell r="A65" t="str">
            <v xml:space="preserve">   Capital Expenditure - Existing Activities</v>
          </cell>
        </row>
        <row r="66">
          <cell r="A66" t="str">
            <v xml:space="preserve">   Capital Expenditure - Expansion Projects</v>
          </cell>
        </row>
        <row r="67">
          <cell r="A67" t="str">
            <v xml:space="preserve">   Equity Investment</v>
          </cell>
        </row>
        <row r="70">
          <cell r="A70" t="str">
            <v>Net Cash used in Investing Activities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2">
          <cell r="A72" t="str">
            <v>Free Cash Flow From Operation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   New Long term Loans</v>
          </cell>
        </row>
        <row r="74">
          <cell r="A74" t="str">
            <v xml:space="preserve">   Long-term Debts Repayment</v>
          </cell>
        </row>
        <row r="75">
          <cell r="A75" t="str">
            <v xml:space="preserve">   Additional paid-up capital</v>
          </cell>
        </row>
        <row r="76">
          <cell r="A76" t="str">
            <v xml:space="preserve">   Cash Dividend</v>
          </cell>
        </row>
        <row r="77">
          <cell r="A77" t="str">
            <v xml:space="preserve">   Others</v>
          </cell>
        </row>
        <row r="79">
          <cell r="A79" t="str">
            <v>Net Cash provided by financing Activities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1">
          <cell r="A81" t="str">
            <v>Net cash and cash equivalents increase (decrease)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Net cash and cash equivalents at the begining of the year</v>
          </cell>
        </row>
        <row r="83">
          <cell r="A83" t="str">
            <v>Net cash and cash equivalents at the end of the year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6">
          <cell r="A86" t="str">
            <v>Balance Sheet</v>
          </cell>
        </row>
        <row r="87">
          <cell r="A87" t="str">
            <v>(All Amounts in '000s)</v>
          </cell>
        </row>
        <row r="88">
          <cell r="A88" t="str">
            <v>Year to 31 December</v>
          </cell>
          <cell r="B88" t="str">
            <v>Budget 1999</v>
          </cell>
          <cell r="D88" t="str">
            <v>Actual 1998</v>
          </cell>
          <cell r="F88" t="str">
            <v>Actual 1997</v>
          </cell>
        </row>
        <row r="89">
          <cell r="B89" t="str">
            <v>Baht</v>
          </cell>
          <cell r="C89" t="str">
            <v>USD</v>
          </cell>
          <cell r="D89" t="str">
            <v>Baht</v>
          </cell>
          <cell r="E89" t="str">
            <v>USD</v>
          </cell>
          <cell r="F89" t="str">
            <v>Baht</v>
          </cell>
          <cell r="G89" t="str">
            <v>USD</v>
          </cell>
        </row>
        <row r="91">
          <cell r="A91" t="str">
            <v>Assets</v>
          </cell>
        </row>
        <row r="92">
          <cell r="A92" t="str">
            <v>A) Current Assets</v>
          </cell>
        </row>
        <row r="93">
          <cell r="A93" t="str">
            <v xml:space="preserve">   Cash</v>
          </cell>
        </row>
        <row r="94">
          <cell r="A94" t="str">
            <v xml:space="preserve">   Other Liquid Assets</v>
          </cell>
        </row>
        <row r="95">
          <cell r="A95" t="str">
            <v xml:space="preserve">   Trade Receivables</v>
          </cell>
        </row>
        <row r="96">
          <cell r="A96" t="str">
            <v xml:space="preserve">   Inventory</v>
          </cell>
        </row>
        <row r="97">
          <cell r="A97" t="str">
            <v xml:space="preserve">   VAT Receivable</v>
          </cell>
        </row>
        <row r="98">
          <cell r="A98" t="str">
            <v xml:space="preserve">   Other Current Asset</v>
          </cell>
        </row>
        <row r="99">
          <cell r="A99" t="str">
            <v xml:space="preserve">   Advances To Subsidiaries/Affiliates</v>
          </cell>
        </row>
        <row r="100">
          <cell r="A100" t="str">
            <v xml:space="preserve">   Advance to Directors &amp; Employees</v>
          </cell>
        </row>
        <row r="101">
          <cell r="A101" t="str">
            <v xml:space="preserve">   Refundable deposits</v>
          </cell>
        </row>
        <row r="104">
          <cell r="A104" t="str">
            <v>Total Current Asset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6">
          <cell r="A106" t="str">
            <v>B) Fixed Assets (Net) including revaluation</v>
          </cell>
        </row>
        <row r="108">
          <cell r="A108" t="str">
            <v>C) Equity Investments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 xml:space="preserve">  -Indorama Chemicals (86.7%)</v>
          </cell>
        </row>
        <row r="110">
          <cell r="A110" t="str">
            <v xml:space="preserve">  -Indo Poly (52.99%)</v>
          </cell>
        </row>
        <row r="111">
          <cell r="A111" t="str">
            <v xml:space="preserve">  -Indopet (90%)</v>
          </cell>
        </row>
        <row r="112">
          <cell r="A112" t="str">
            <v xml:space="preserve">  -Others</v>
          </cell>
        </row>
        <row r="114">
          <cell r="A114" t="str">
            <v>D) Other Assets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 xml:space="preserve">   Net pre-operating expenses</v>
          </cell>
        </row>
        <row r="116">
          <cell r="A116" t="str">
            <v xml:space="preserve">   Others</v>
          </cell>
        </row>
        <row r="118">
          <cell r="A118" t="str">
            <v>Total Long-Term Assets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20">
          <cell r="A120" t="str">
            <v>Total Assets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2">
          <cell r="A122" t="str">
            <v>Liability</v>
          </cell>
        </row>
        <row r="123">
          <cell r="A123" t="str">
            <v>E) Current Liabilities</v>
          </cell>
        </row>
        <row r="124">
          <cell r="A124" t="str">
            <v xml:space="preserve">   Overdraft &amp; Short Term Debt </v>
          </cell>
        </row>
        <row r="125">
          <cell r="A125" t="str">
            <v xml:space="preserve">   Trade Payables - Related Company</v>
          </cell>
        </row>
        <row r="126">
          <cell r="A126" t="str">
            <v xml:space="preserve">    Trade Payable - Others</v>
          </cell>
        </row>
        <row r="127">
          <cell r="A127" t="str">
            <v xml:space="preserve">   Accured Interest Payable</v>
          </cell>
        </row>
        <row r="128">
          <cell r="A128" t="str">
            <v xml:space="preserve">   Accured Expenses</v>
          </cell>
        </row>
        <row r="129">
          <cell r="A129" t="str">
            <v xml:space="preserve">   Advance From Related Company</v>
          </cell>
        </row>
        <row r="130">
          <cell r="A130" t="str">
            <v xml:space="preserve">   Other Current Liab.</v>
          </cell>
        </row>
        <row r="133">
          <cell r="A133" t="str">
            <v>Total Current Liabilities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5">
          <cell r="A135" t="str">
            <v>F) Long Term Senior Debt - Bank</v>
          </cell>
        </row>
        <row r="137">
          <cell r="A137" t="str">
            <v>G) Total Liabilities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9">
          <cell r="A139" t="str">
            <v>H) Shareholder &amp; Equity</v>
          </cell>
        </row>
        <row r="140">
          <cell r="A140" t="str">
            <v xml:space="preserve">   Common Stock (Bt10 par)</v>
          </cell>
        </row>
        <row r="141">
          <cell r="A141" t="str">
            <v xml:space="preserve">   Advance from Shareholders'</v>
          </cell>
        </row>
        <row r="142">
          <cell r="A142" t="str">
            <v xml:space="preserve">   Revaluation reserves</v>
          </cell>
        </row>
        <row r="143">
          <cell r="A143" t="str">
            <v xml:space="preserve">   Retained Earnings</v>
          </cell>
        </row>
        <row r="144">
          <cell r="A144" t="str">
            <v>Total Equity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6">
          <cell r="A146" t="str">
            <v>Total Liabilities And Equity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</sheetData>
      <sheetData sheetId="3" refreshError="1"/>
      <sheetData sheetId="4">
        <row r="2">
          <cell r="D2" t="str">
            <v>Ｓ２　用セルフチェックリスト　　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ent"/>
      <sheetName val="Assumption - Budgeting"/>
      <sheetName val="BS"/>
      <sheetName val="Projected BS"/>
      <sheetName val="BS Working"/>
      <sheetName val="DA Working"/>
      <sheetName val="P&amp;L, Costpt"/>
      <sheetName val="Monthly PL"/>
      <sheetName val="Monthly PL PET1 &amp; PET2"/>
      <sheetName val="Detailed Analyses IVE"/>
      <sheetName val="Detailed Analyses PTA"/>
      <sheetName val="Detailed Analyses PET"/>
      <sheetName val="PET1 and PET2 FC &amp; VC 2015"/>
      <sheetName val="Detailed Analyses PET (1)"/>
      <sheetName val="Detailed Analyses PET (2)"/>
      <sheetName val="Interest"/>
      <sheetName val="L&amp;B 2016 pm"/>
      <sheetName val="Depreciation"/>
      <sheetName val="Production Plan PET1 2016"/>
      <sheetName val="Production Plan PET2 2016"/>
      <sheetName val="Utility Cost Charged PET"/>
      <sheetName val="Utility Backup"/>
      <sheetName val="Conversion PTA 2017-2020"/>
      <sheetName val="Conversion PET 2017-2020"/>
      <sheetName val="Monthly Utility Cost"/>
      <sheetName val="Utility Assumptions"/>
      <sheetName val="BOM PTA"/>
      <sheetName val="BOM PET"/>
      <sheetName val="Production Plan PTA 2016"/>
      <sheetName val="Energy Balancing"/>
      <sheetName val="Var &amp; Fix Cost charges"/>
      <sheetName val="NG and Power Base Price"/>
      <sheetName val="L&amp;B 2017"/>
      <sheetName val="L&amp;B 2018"/>
      <sheetName val="Additive Chemicals 2016"/>
      <sheetName val="Maintenance Cost"/>
      <sheetName val="CWIP PTA"/>
      <sheetName val="CWIP PET"/>
      <sheetName val="Capex"/>
      <sheetName val="Depreciation PTA 2017-2020"/>
      <sheetName val="Depreciation PET 2017-2020"/>
      <sheetName val="Purchased labour 2016"/>
      <sheetName val="Interns"/>
      <sheetName val="Insurances HR 2016"/>
      <sheetName val="Recruiting Expenses 2016"/>
      <sheetName val="Training budget"/>
      <sheetName val="Medical Expenses 2016"/>
      <sheetName val="Employee benefits 2016"/>
      <sheetName val="Material Handling 2016"/>
      <sheetName val="Dues Deductable 2016"/>
      <sheetName val="HSE 2016"/>
      <sheetName val="Lab Supplies 2016"/>
      <sheetName val="Professional Services 2016"/>
      <sheetName val="Prod. Consumable and Usage Raw"/>
      <sheetName val="Rental-Furniture &amp; Fixture 2016"/>
      <sheetName val="Janitor Services 2016"/>
      <sheetName val="Clothing &amp; Laundry 2016"/>
      <sheetName val="Cafetaria Operations 2016"/>
      <sheetName val="Employee Relations 2016"/>
      <sheetName val="Subcriptions 2016"/>
      <sheetName val="Stamps and Postages 2016"/>
      <sheetName val="Fire Protection Defence"/>
      <sheetName val="Public Relations 2016"/>
      <sheetName val="Office Supplies 2016"/>
      <sheetName val="Rental Real Property 2016"/>
      <sheetName val="Property Taxes"/>
      <sheetName val="Other Taxes"/>
      <sheetName val="ICT 2016"/>
      <sheetName val="Travel  and Meeting 2016"/>
      <sheetName val="Chemicals"/>
      <sheetName val="Property Insurance 2016"/>
      <sheetName val="Amortisation of Finance"/>
      <sheetName val="Expat and Mics 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Revenue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IVEA1</v>
          </cell>
          <cell r="B8" t="str">
            <v>Tolling Income</v>
          </cell>
          <cell r="C8">
            <v>87358376.479000002</v>
          </cell>
          <cell r="D8">
            <v>86247281.034365386</v>
          </cell>
          <cell r="E8">
            <v>87919699.205674171</v>
          </cell>
          <cell r="F8">
            <v>85060706.951226637</v>
          </cell>
          <cell r="G8">
            <v>86138063.624096572</v>
          </cell>
          <cell r="H8">
            <v>7081790.8364411294</v>
          </cell>
          <cell r="I8">
            <v>6972571.2394520193</v>
          </cell>
          <cell r="J8">
            <v>7116627.0525323162</v>
          </cell>
          <cell r="K8">
            <v>21170989.128425464</v>
          </cell>
          <cell r="L8">
            <v>7111667.2692866549</v>
          </cell>
          <cell r="M8">
            <v>6819391.8939520307</v>
          </cell>
          <cell r="N8">
            <v>6439569.6253711227</v>
          </cell>
          <cell r="O8">
            <v>20370628.78860981</v>
          </cell>
          <cell r="P8">
            <v>7156657.5928094489</v>
          </cell>
          <cell r="Q8">
            <v>7157168.1028094497</v>
          </cell>
          <cell r="R8">
            <v>7882498.2344711684</v>
          </cell>
          <cell r="S8">
            <v>22196323.930090066</v>
          </cell>
          <cell r="T8">
            <v>7939467.9849531474</v>
          </cell>
          <cell r="U8">
            <v>7970264.9409965249</v>
          </cell>
          <cell r="V8">
            <v>8167839.9972226927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Expenses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 xml:space="preserve">Variable Cost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IVEB1</v>
          </cell>
          <cell r="B13" t="str">
            <v>Utilities</v>
          </cell>
          <cell r="C13">
            <v>26019040.350000001</v>
          </cell>
          <cell r="D13">
            <v>26553965.014525905</v>
          </cell>
          <cell r="E13">
            <v>22520731.400777075</v>
          </cell>
          <cell r="F13">
            <v>21844289.772284698</v>
          </cell>
          <cell r="G13">
            <v>23201805.0292142</v>
          </cell>
          <cell r="H13">
            <v>1770385.631288931</v>
          </cell>
          <cell r="I13">
            <v>1671095.0885715587</v>
          </cell>
          <cell r="J13">
            <v>1775348.437163075</v>
          </cell>
          <cell r="K13">
            <v>5216829.157023564</v>
          </cell>
          <cell r="L13">
            <v>1734434.9258240573</v>
          </cell>
          <cell r="M13">
            <v>1468730.0391562176</v>
          </cell>
          <cell r="N13">
            <v>1111400.030681991</v>
          </cell>
          <cell r="O13">
            <v>4314564.9956622664</v>
          </cell>
          <cell r="P13">
            <v>1763298.1828986513</v>
          </cell>
          <cell r="Q13">
            <v>1763762.2828986517</v>
          </cell>
          <cell r="R13">
            <v>1521979.8053134249</v>
          </cell>
          <cell r="S13">
            <v>5049040.2711107284</v>
          </cell>
          <cell r="T13">
            <v>1573770.4875697694</v>
          </cell>
          <cell r="U13">
            <v>1601767.7203364763</v>
          </cell>
          <cell r="V13">
            <v>1778578.6300370335</v>
          </cell>
        </row>
        <row r="14">
          <cell r="B14" t="str">
            <v>Utilities (MAC)</v>
          </cell>
          <cell r="C14">
            <v>497908.07</v>
          </cell>
          <cell r="D14">
            <v>0</v>
          </cell>
          <cell r="E14">
            <v>541008.82442658755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IVEB3</v>
          </cell>
          <cell r="B15" t="str">
            <v xml:space="preserve">Additive Chemicals </v>
          </cell>
          <cell r="C15">
            <v>6762343.4037479404</v>
          </cell>
          <cell r="D15">
            <v>7100365.1824768195</v>
          </cell>
          <cell r="E15">
            <v>7383650.4334769538</v>
          </cell>
          <cell r="F15">
            <v>8772416.195908837</v>
          </cell>
          <cell r="G15">
            <v>8999874.405234009</v>
          </cell>
          <cell r="H15">
            <v>651094.8005274781</v>
          </cell>
          <cell r="I15">
            <v>610981.24391830782</v>
          </cell>
          <cell r="J15">
            <v>653117.88142991532</v>
          </cell>
          <cell r="K15">
            <v>1915193.9258757012</v>
          </cell>
          <cell r="L15">
            <v>674222.75090496882</v>
          </cell>
          <cell r="M15">
            <v>573407.73576692224</v>
          </cell>
          <cell r="N15">
            <v>195190.40195529323</v>
          </cell>
          <cell r="O15">
            <v>1442820.8886271843</v>
          </cell>
          <cell r="P15">
            <v>696696.84260180092</v>
          </cell>
          <cell r="Q15">
            <v>696696.84260180092</v>
          </cell>
          <cell r="R15">
            <v>695409.99429125444</v>
          </cell>
          <cell r="S15">
            <v>2088803.6794948564</v>
          </cell>
          <cell r="T15">
            <v>758921.5196342963</v>
          </cell>
          <cell r="U15">
            <v>819549.6980630894</v>
          </cell>
          <cell r="V15">
            <v>983783.45975766657</v>
          </cell>
        </row>
        <row r="16">
          <cell r="B16" t="str">
            <v xml:space="preserve">Total Variable Conversion Cost </v>
          </cell>
          <cell r="C16">
            <v>33279291.82374794</v>
          </cell>
          <cell r="D16">
            <v>33654330.197002724</v>
          </cell>
          <cell r="E16">
            <v>30445390.658680618</v>
          </cell>
          <cell r="F16">
            <v>30616705.968193535</v>
          </cell>
          <cell r="G16">
            <v>32201679.434448209</v>
          </cell>
          <cell r="H16">
            <v>2421480.4318164093</v>
          </cell>
          <cell r="I16">
            <v>2282076.3324898668</v>
          </cell>
          <cell r="J16">
            <v>2428466.3185929903</v>
          </cell>
          <cell r="K16">
            <v>7132023.082899265</v>
          </cell>
          <cell r="L16">
            <v>2408657.6767290263</v>
          </cell>
          <cell r="M16">
            <v>2042137.7749231397</v>
          </cell>
          <cell r="N16">
            <v>1306590.4326372843</v>
          </cell>
          <cell r="O16">
            <v>5757385.8842894509</v>
          </cell>
          <cell r="P16">
            <v>2459995.0255004521</v>
          </cell>
          <cell r="Q16">
            <v>2460459.1255004527</v>
          </cell>
          <cell r="R16">
            <v>2217389.7996046795</v>
          </cell>
          <cell r="S16">
            <v>7137843.9506055843</v>
          </cell>
          <cell r="T16">
            <v>2332692.0072040656</v>
          </cell>
          <cell r="U16">
            <v>2421317.4183995659</v>
          </cell>
          <cell r="V16">
            <v>2762362.0897947</v>
          </cell>
        </row>
        <row r="17">
          <cell r="B17" t="str">
            <v xml:space="preserve">Fixed Cost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IVEC1</v>
          </cell>
          <cell r="B18" t="str">
            <v>L&amp;B</v>
          </cell>
          <cell r="C18">
            <v>19804595.549999997</v>
          </cell>
          <cell r="D18">
            <v>20359786.051183417</v>
          </cell>
          <cell r="E18">
            <v>20011844.601665594</v>
          </cell>
          <cell r="F18">
            <v>20450135.263993725</v>
          </cell>
          <cell r="G18">
            <v>21136583.154546663</v>
          </cell>
          <cell r="H18">
            <v>1783706.3634139677</v>
          </cell>
          <cell r="I18">
            <v>1783706.3634139677</v>
          </cell>
          <cell r="J18">
            <v>1783706.3634139677</v>
          </cell>
          <cell r="K18">
            <v>5351119.0902419034</v>
          </cell>
          <cell r="L18">
            <v>1820110.9808932934</v>
          </cell>
          <cell r="M18">
            <v>1820110.9808932934</v>
          </cell>
          <cell r="N18">
            <v>1820110.9808932934</v>
          </cell>
          <cell r="O18">
            <v>5460332.9426798802</v>
          </cell>
          <cell r="P18">
            <v>1820110.9808932934</v>
          </cell>
          <cell r="Q18">
            <v>1820110.9808932934</v>
          </cell>
          <cell r="R18">
            <v>1947154.838669308</v>
          </cell>
          <cell r="S18">
            <v>5587376.8004558943</v>
          </cell>
          <cell r="T18">
            <v>1947154.838669308</v>
          </cell>
          <cell r="U18">
            <v>1947154.838669308</v>
          </cell>
          <cell r="V18">
            <v>1947154.838669308</v>
          </cell>
        </row>
        <row r="19">
          <cell r="A19" t="str">
            <v>IVEB2</v>
          </cell>
          <cell r="B19" t="str">
            <v>Maintenance</v>
          </cell>
          <cell r="C19">
            <v>7803124.4400000004</v>
          </cell>
          <cell r="D19">
            <v>6526000.0000000009</v>
          </cell>
          <cell r="E19">
            <v>7065188.2432500003</v>
          </cell>
          <cell r="F19">
            <v>7254049.8212204557</v>
          </cell>
          <cell r="G19">
            <v>7957964.4933333322</v>
          </cell>
          <cell r="H19">
            <v>633333.33333333326</v>
          </cell>
          <cell r="I19">
            <v>633333.33333333326</v>
          </cell>
          <cell r="J19">
            <v>633333.33333333326</v>
          </cell>
          <cell r="K19">
            <v>1899999.9999999998</v>
          </cell>
          <cell r="L19">
            <v>633333.33333333326</v>
          </cell>
          <cell r="M19">
            <v>633333.33333333326</v>
          </cell>
          <cell r="N19">
            <v>633333.33333333326</v>
          </cell>
          <cell r="O19">
            <v>1899999.9999999998</v>
          </cell>
          <cell r="P19">
            <v>633333.33333333326</v>
          </cell>
          <cell r="Q19">
            <v>633333.33333333326</v>
          </cell>
          <cell r="R19">
            <v>633333.33333333326</v>
          </cell>
          <cell r="S19">
            <v>1899999.9999999998</v>
          </cell>
          <cell r="T19">
            <v>633333.33333333326</v>
          </cell>
          <cell r="U19">
            <v>633333.33333333326</v>
          </cell>
          <cell r="V19">
            <v>633333.33333333326</v>
          </cell>
        </row>
        <row r="20">
          <cell r="B20" t="str">
            <v>Maintenance (MAC)</v>
          </cell>
          <cell r="C20">
            <v>879478.24</v>
          </cell>
          <cell r="D20">
            <v>0</v>
          </cell>
          <cell r="E20">
            <v>5040000.3999999994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IVEC2</v>
          </cell>
          <cell r="B21" t="str">
            <v>Other costs</v>
          </cell>
          <cell r="C21">
            <v>7292527.2799999993</v>
          </cell>
          <cell r="D21">
            <v>7640740.3480378874</v>
          </cell>
          <cell r="E21">
            <v>7715737.8773135692</v>
          </cell>
          <cell r="F21">
            <v>8025464.1416293839</v>
          </cell>
          <cell r="G21">
            <v>8105366.8145964891</v>
          </cell>
          <cell r="H21">
            <v>702702.18871390284</v>
          </cell>
          <cell r="I21">
            <v>702702.18871390284</v>
          </cell>
          <cell r="J21">
            <v>702702.18871390284</v>
          </cell>
          <cell r="K21">
            <v>2108106.5661417088</v>
          </cell>
          <cell r="L21">
            <v>702702.18871390284</v>
          </cell>
          <cell r="M21">
            <v>702702.18871390284</v>
          </cell>
          <cell r="N21">
            <v>702702.18871390284</v>
          </cell>
          <cell r="O21">
            <v>2108106.5661417088</v>
          </cell>
          <cell r="P21">
            <v>702702.18871390284</v>
          </cell>
          <cell r="Q21">
            <v>702702.18871390284</v>
          </cell>
          <cell r="R21">
            <v>702702.18871390284</v>
          </cell>
          <cell r="S21">
            <v>2108106.5661417088</v>
          </cell>
          <cell r="T21">
            <v>702702.18871390284</v>
          </cell>
          <cell r="U21">
            <v>702702.18871390284</v>
          </cell>
          <cell r="V21">
            <v>702702.18871390284</v>
          </cell>
        </row>
        <row r="22">
          <cell r="B22" t="str">
            <v xml:space="preserve">Total Fixed Conversion Cost </v>
          </cell>
          <cell r="C22">
            <v>27097122.829999998</v>
          </cell>
          <cell r="D22">
            <v>34526526.399221301</v>
          </cell>
          <cell r="E22">
            <v>39832771.122229159</v>
          </cell>
          <cell r="F22">
            <v>35729649.226843566</v>
          </cell>
          <cell r="G22">
            <v>37199914.462476484</v>
          </cell>
          <cell r="H22">
            <v>3119741.8854612038</v>
          </cell>
          <cell r="I22">
            <v>3119741.8854612038</v>
          </cell>
          <cell r="J22">
            <v>3119741.8854612038</v>
          </cell>
          <cell r="K22">
            <v>9359225.6563836113</v>
          </cell>
          <cell r="L22">
            <v>3156146.502940529</v>
          </cell>
          <cell r="M22">
            <v>3156146.502940529</v>
          </cell>
          <cell r="N22">
            <v>3156146.502940529</v>
          </cell>
          <cell r="O22">
            <v>9468439.508821588</v>
          </cell>
          <cell r="P22">
            <v>3156146.502940529</v>
          </cell>
          <cell r="Q22">
            <v>3156146.502940529</v>
          </cell>
          <cell r="R22">
            <v>3283190.3607165441</v>
          </cell>
          <cell r="S22">
            <v>9595483.366597604</v>
          </cell>
          <cell r="T22">
            <v>3283190.3607165441</v>
          </cell>
          <cell r="U22">
            <v>3283190.3607165441</v>
          </cell>
          <cell r="V22">
            <v>3283190.3607165441</v>
          </cell>
        </row>
        <row r="23">
          <cell r="B23" t="str">
            <v xml:space="preserve">Cash Production Cost </v>
          </cell>
          <cell r="C23">
            <v>60376414.653747939</v>
          </cell>
          <cell r="D23">
            <v>68180856.596224025</v>
          </cell>
          <cell r="E23">
            <v>70278161.780909777</v>
          </cell>
          <cell r="F23">
            <v>66346355.195037097</v>
          </cell>
          <cell r="G23">
            <v>69401593.896924689</v>
          </cell>
          <cell r="H23">
            <v>5541222.3172776131</v>
          </cell>
          <cell r="I23">
            <v>5401818.2179510705</v>
          </cell>
          <cell r="J23">
            <v>5548208.2040541936</v>
          </cell>
          <cell r="K23">
            <v>16491248.739282876</v>
          </cell>
          <cell r="L23">
            <v>5564804.1796695553</v>
          </cell>
          <cell r="M23">
            <v>5198284.2778636683</v>
          </cell>
          <cell r="N23">
            <v>4462736.9355778135</v>
          </cell>
          <cell r="O23">
            <v>15225825.393111039</v>
          </cell>
          <cell r="P23">
            <v>5616141.5284409812</v>
          </cell>
          <cell r="Q23">
            <v>5616605.6284409817</v>
          </cell>
          <cell r="R23">
            <v>5500580.1603212235</v>
          </cell>
          <cell r="S23">
            <v>16733327.317203188</v>
          </cell>
          <cell r="T23">
            <v>5615882.3679206092</v>
          </cell>
          <cell r="U23">
            <v>5704507.7791161099</v>
          </cell>
          <cell r="V23">
            <v>6045552.4505112441</v>
          </cell>
        </row>
        <row r="24">
          <cell r="A24" t="str">
            <v>IVED1</v>
          </cell>
          <cell r="B24" t="str">
            <v>Depreciation</v>
          </cell>
          <cell r="C24">
            <v>17120031.829999998</v>
          </cell>
          <cell r="D24">
            <v>17326127.708403137</v>
          </cell>
          <cell r="E24">
            <v>17032487.930452779</v>
          </cell>
          <cell r="F24">
            <v>19753976.411077779</v>
          </cell>
          <cell r="G24">
            <v>17905611.075669847</v>
          </cell>
          <cell r="H24">
            <v>1547864.1527418001</v>
          </cell>
          <cell r="I24">
            <v>1547864.1527418001</v>
          </cell>
          <cell r="J24">
            <v>1574570.6342232814</v>
          </cell>
          <cell r="K24">
            <v>4670298.9397068815</v>
          </cell>
          <cell r="L24">
            <v>1574570.6342232814</v>
          </cell>
          <cell r="M24">
            <v>1574570.6342232814</v>
          </cell>
          <cell r="N24">
            <v>1586607.6712603185</v>
          </cell>
          <cell r="O24">
            <v>4735748.9397068815</v>
          </cell>
          <cell r="P24">
            <v>1586607.6712603185</v>
          </cell>
          <cell r="Q24">
            <v>1586607.6712603185</v>
          </cell>
          <cell r="R24">
            <v>2360737.3198529109</v>
          </cell>
          <cell r="S24">
            <v>5533952.6623735484</v>
          </cell>
          <cell r="T24">
            <v>2360737.3198529109</v>
          </cell>
          <cell r="U24">
            <v>2360737.3198529109</v>
          </cell>
          <cell r="V24">
            <v>2363540.0976306885</v>
          </cell>
        </row>
        <row r="25">
          <cell r="B25" t="str">
            <v>TOTAL CONVERSION COST</v>
          </cell>
          <cell r="C25">
            <v>77496446.483747929</v>
          </cell>
          <cell r="D25">
            <v>85506984.304627165</v>
          </cell>
          <cell r="E25">
            <v>87310649.711362556</v>
          </cell>
          <cell r="F25">
            <v>86100331.606114879</v>
          </cell>
          <cell r="G25">
            <v>87307204.972594529</v>
          </cell>
          <cell r="H25">
            <v>7089086.4700194132</v>
          </cell>
          <cell r="I25">
            <v>6949682.3706928706</v>
          </cell>
          <cell r="J25">
            <v>7122778.838277475</v>
          </cell>
          <cell r="K25">
            <v>21161547.678989757</v>
          </cell>
          <cell r="L25">
            <v>7139374.8138928367</v>
          </cell>
          <cell r="M25">
            <v>6772854.9120869497</v>
          </cell>
          <cell r="N25">
            <v>6049344.6068381323</v>
          </cell>
          <cell r="O25">
            <v>19961574.33281792</v>
          </cell>
          <cell r="P25">
            <v>7202749.1997012999</v>
          </cell>
          <cell r="Q25">
            <v>7203213.2997013004</v>
          </cell>
          <cell r="R25">
            <v>7861317.4801741345</v>
          </cell>
          <cell r="S25">
            <v>22267279.979576737</v>
          </cell>
          <cell r="T25">
            <v>7976619.6877735201</v>
          </cell>
          <cell r="U25">
            <v>8065245.0989690209</v>
          </cell>
          <cell r="V25">
            <v>8409092.5481419321</v>
          </cell>
        </row>
        <row r="26">
          <cell r="B26" t="str">
            <v>Conversion cost Net of Additive Chemicals</v>
          </cell>
          <cell r="C26">
            <v>70734103.079999983</v>
          </cell>
          <cell r="D26">
            <v>78406619.122150347</v>
          </cell>
          <cell r="E26">
            <v>79926999.277885601</v>
          </cell>
          <cell r="F26">
            <v>77327915.41020605</v>
          </cell>
          <cell r="G26">
            <v>78307330.56736052</v>
          </cell>
          <cell r="H26">
            <v>6437991.6694919355</v>
          </cell>
          <cell r="I26">
            <v>6338701.1267745625</v>
          </cell>
          <cell r="J26">
            <v>6469660.9568475597</v>
          </cell>
          <cell r="K26">
            <v>19246353.753114056</v>
          </cell>
          <cell r="L26">
            <v>6465152.0629878677</v>
          </cell>
          <cell r="M26">
            <v>6199447.1763200276</v>
          </cell>
          <cell r="N26">
            <v>5854154.2048828388</v>
          </cell>
          <cell r="O26">
            <v>18518753.444190737</v>
          </cell>
          <cell r="P26">
            <v>6506052.3570994986</v>
          </cell>
          <cell r="Q26">
            <v>6506516.4570994992</v>
          </cell>
          <cell r="R26">
            <v>7165907.4858828802</v>
          </cell>
          <cell r="S26">
            <v>20178476.300081879</v>
          </cell>
          <cell r="T26">
            <v>7217698.1681392239</v>
          </cell>
          <cell r="U26">
            <v>7245695.4009059314</v>
          </cell>
          <cell r="V26">
            <v>7425309.0883842651</v>
          </cell>
        </row>
        <row r="27">
          <cell r="B27" t="str">
            <v>GROSS MARGIN</v>
          </cell>
          <cell r="C27">
            <v>16624273.399000019</v>
          </cell>
          <cell r="D27">
            <v>7840661.9122150391</v>
          </cell>
          <cell r="E27">
            <v>7992699.9277885705</v>
          </cell>
          <cell r="F27">
            <v>7732791.5410205871</v>
          </cell>
          <cell r="G27">
            <v>7830733.056736052</v>
          </cell>
          <cell r="H27">
            <v>643799.16694919392</v>
          </cell>
          <cell r="I27">
            <v>633870.11267745681</v>
          </cell>
          <cell r="J27">
            <v>646966.09568475652</v>
          </cell>
          <cell r="K27">
            <v>1924635.3753114082</v>
          </cell>
          <cell r="L27">
            <v>646515.20629878715</v>
          </cell>
          <cell r="M27">
            <v>619944.71763200313</v>
          </cell>
          <cell r="N27">
            <v>585415.42048828397</v>
          </cell>
          <cell r="O27">
            <v>1851875.3444190733</v>
          </cell>
          <cell r="P27">
            <v>650605.23570995033</v>
          </cell>
          <cell r="Q27">
            <v>650651.64570995048</v>
          </cell>
          <cell r="R27">
            <v>716590.7485882882</v>
          </cell>
          <cell r="S27">
            <v>2017847.6300081871</v>
          </cell>
          <cell r="T27">
            <v>721769.81681392342</v>
          </cell>
          <cell r="U27">
            <v>724569.54009059351</v>
          </cell>
          <cell r="V27">
            <v>742530.90883842763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IVEE1</v>
          </cell>
          <cell r="B29" t="str">
            <v xml:space="preserve">Misc Income </v>
          </cell>
          <cell r="C29">
            <v>-60000</v>
          </cell>
          <cell r="D29">
            <v>-60000</v>
          </cell>
          <cell r="E29">
            <v>-527737</v>
          </cell>
          <cell r="F29">
            <v>-60000</v>
          </cell>
          <cell r="G29">
            <v>-60000</v>
          </cell>
          <cell r="H29">
            <v>-5000</v>
          </cell>
          <cell r="I29">
            <v>-5000</v>
          </cell>
          <cell r="J29">
            <v>-5000</v>
          </cell>
          <cell r="K29">
            <v>-15000</v>
          </cell>
          <cell r="L29">
            <v>-5000</v>
          </cell>
          <cell r="M29">
            <v>-5000</v>
          </cell>
          <cell r="N29">
            <v>-5000</v>
          </cell>
          <cell r="O29">
            <v>-15000</v>
          </cell>
          <cell r="P29">
            <v>-5000</v>
          </cell>
          <cell r="Q29">
            <v>-5000</v>
          </cell>
          <cell r="R29">
            <v>-5000</v>
          </cell>
          <cell r="S29">
            <v>-15000</v>
          </cell>
          <cell r="T29">
            <v>-5000</v>
          </cell>
          <cell r="U29">
            <v>-5000</v>
          </cell>
          <cell r="V29">
            <v>-5000</v>
          </cell>
        </row>
        <row r="30">
          <cell r="A30" t="str">
            <v>IVEE5</v>
          </cell>
          <cell r="B30" t="str">
            <v>Finance charges</v>
          </cell>
          <cell r="C30">
            <v>40583.360000000001</v>
          </cell>
          <cell r="D30">
            <v>32000.000000000004</v>
          </cell>
          <cell r="E30">
            <v>69488.58666666667</v>
          </cell>
          <cell r="F30">
            <v>75000</v>
          </cell>
          <cell r="G30">
            <v>42120.94666666667</v>
          </cell>
          <cell r="H30">
            <v>3750</v>
          </cell>
          <cell r="I30">
            <v>3750</v>
          </cell>
          <cell r="J30">
            <v>3750</v>
          </cell>
          <cell r="K30">
            <v>11250</v>
          </cell>
          <cell r="L30">
            <v>3750</v>
          </cell>
          <cell r="M30">
            <v>3750</v>
          </cell>
          <cell r="N30">
            <v>3750</v>
          </cell>
          <cell r="O30">
            <v>11250</v>
          </cell>
          <cell r="P30">
            <v>3750</v>
          </cell>
          <cell r="Q30">
            <v>3750</v>
          </cell>
          <cell r="R30">
            <v>3750</v>
          </cell>
          <cell r="S30">
            <v>11250</v>
          </cell>
          <cell r="T30">
            <v>3750</v>
          </cell>
          <cell r="U30">
            <v>3750</v>
          </cell>
          <cell r="V30">
            <v>3750</v>
          </cell>
        </row>
        <row r="31">
          <cell r="A31" t="str">
            <v>IVEE2</v>
          </cell>
          <cell r="B31" t="str">
            <v>Financial cost</v>
          </cell>
          <cell r="C31">
            <v>4520353.4099999992</v>
          </cell>
          <cell r="D31">
            <v>3452436.5405092593</v>
          </cell>
          <cell r="E31">
            <v>3927087.865651892</v>
          </cell>
          <cell r="F31">
            <v>4011889.7846329785</v>
          </cell>
          <cell r="G31">
            <v>4123179.5539926738</v>
          </cell>
          <cell r="H31">
            <v>215192.85075551411</v>
          </cell>
          <cell r="I31">
            <v>162200.49630134285</v>
          </cell>
          <cell r="J31">
            <v>190205.43137123896</v>
          </cell>
          <cell r="K31">
            <v>567598.77842809586</v>
          </cell>
          <cell r="L31">
            <v>174506.21892689768</v>
          </cell>
          <cell r="M31">
            <v>188017.07520685543</v>
          </cell>
          <cell r="N31">
            <v>171783.6161871716</v>
          </cell>
          <cell r="O31">
            <v>534306.91032092471</v>
          </cell>
          <cell r="P31">
            <v>185828.71904247184</v>
          </cell>
          <cell r="Q31">
            <v>184734.54096028011</v>
          </cell>
          <cell r="R31">
            <v>159563.09587966593</v>
          </cell>
          <cell r="S31">
            <v>530126.35588241788</v>
          </cell>
          <cell r="T31">
            <v>500636.69403627899</v>
          </cell>
          <cell r="U31">
            <v>484892.26401131548</v>
          </cell>
          <cell r="V31">
            <v>500636.69403627899</v>
          </cell>
        </row>
        <row r="32">
          <cell r="A32" t="str">
            <v>IVEE3</v>
          </cell>
          <cell r="B32" t="str">
            <v xml:space="preserve">Expat Cost </v>
          </cell>
          <cell r="C32">
            <v>84768.78</v>
          </cell>
          <cell r="D32">
            <v>80544</v>
          </cell>
          <cell r="E32">
            <v>66614.12</v>
          </cell>
          <cell r="F32">
            <v>85128</v>
          </cell>
          <cell r="G32">
            <v>73173.813333333339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</row>
        <row r="33">
          <cell r="A33" t="str">
            <v>IVEE4</v>
          </cell>
          <cell r="B33" t="str">
            <v>Audit</v>
          </cell>
          <cell r="C33">
            <v>199999.91999999998</v>
          </cell>
          <cell r="D33">
            <v>240000</v>
          </cell>
          <cell r="E33">
            <v>240000.00000000003</v>
          </cell>
          <cell r="F33">
            <v>240000</v>
          </cell>
          <cell r="G33">
            <v>240000</v>
          </cell>
          <cell r="H33">
            <v>20833.333333333332</v>
          </cell>
          <cell r="I33">
            <v>20833.333333333332</v>
          </cell>
          <cell r="J33">
            <v>20833.333333333332</v>
          </cell>
          <cell r="K33">
            <v>62500</v>
          </cell>
          <cell r="L33">
            <v>20833.333333333332</v>
          </cell>
          <cell r="M33">
            <v>20833.333333333332</v>
          </cell>
          <cell r="N33">
            <v>20833.333333333332</v>
          </cell>
          <cell r="O33">
            <v>62500</v>
          </cell>
          <cell r="P33">
            <v>20833.333333333332</v>
          </cell>
          <cell r="Q33">
            <v>20833.333333333332</v>
          </cell>
          <cell r="R33">
            <v>20833.333333333332</v>
          </cell>
          <cell r="S33">
            <v>62500</v>
          </cell>
          <cell r="T33">
            <v>20833.333333333332</v>
          </cell>
          <cell r="U33">
            <v>20833.333333333332</v>
          </cell>
          <cell r="V33">
            <v>20833.333333333332</v>
          </cell>
        </row>
        <row r="34">
          <cell r="B34" t="str">
            <v xml:space="preserve">Total Non Conversion Cost </v>
          </cell>
          <cell r="C34">
            <v>4785705.47</v>
          </cell>
          <cell r="D34">
            <v>3744980.5405092593</v>
          </cell>
          <cell r="E34">
            <v>3775453.5723185586</v>
          </cell>
          <cell r="F34">
            <v>4352017.784632979</v>
          </cell>
          <cell r="G34">
            <v>4418474.3139926735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B36" t="str">
            <v xml:space="preserve">Profit Before Tax </v>
          </cell>
          <cell r="C36">
            <v>3155965.2490000124</v>
          </cell>
          <cell r="D36">
            <v>4095681.3717057798</v>
          </cell>
          <cell r="E36">
            <v>4217246.3554700119</v>
          </cell>
          <cell r="F36">
            <v>3380773.7563876081</v>
          </cell>
          <cell r="G36">
            <v>3412258.7427433785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</row>
        <row r="37">
          <cell r="A37" t="str">
            <v>IVEF1</v>
          </cell>
          <cell r="B37" t="str">
            <v xml:space="preserve">Provision for Tax </v>
          </cell>
          <cell r="C37">
            <v>840537</v>
          </cell>
          <cell r="D37">
            <v>1528534.0749264506</v>
          </cell>
          <cell r="E37">
            <v>1558108.3309853971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IVEF2</v>
          </cell>
          <cell r="B38" t="str">
            <v>Deferred Tax Liability/Asset</v>
          </cell>
          <cell r="C38">
            <v>-504613.73200000002</v>
          </cell>
          <cell r="D38">
            <v>-504613.73200000002</v>
          </cell>
          <cell r="E38">
            <v>-504613.73200000002</v>
          </cell>
          <cell r="F38">
            <v>-504613.73200000002</v>
          </cell>
          <cell r="G38">
            <v>-504613.73200000002</v>
          </cell>
          <cell r="H38">
            <v>-42051.143937500005</v>
          </cell>
          <cell r="I38">
            <v>-42051.143937500005</v>
          </cell>
          <cell r="J38">
            <v>-42051.143937500005</v>
          </cell>
          <cell r="K38">
            <v>-126153.43181250001</v>
          </cell>
          <cell r="L38">
            <v>-42051.143937500005</v>
          </cell>
          <cell r="M38">
            <v>-42051.143937500005</v>
          </cell>
          <cell r="N38">
            <v>-42051.143937500005</v>
          </cell>
          <cell r="O38">
            <v>-126153.43181250001</v>
          </cell>
          <cell r="P38">
            <v>-42051.143937500005</v>
          </cell>
          <cell r="Q38">
            <v>-42051.143937500005</v>
          </cell>
          <cell r="R38">
            <v>-42051.143937500005</v>
          </cell>
          <cell r="S38">
            <v>-126153.43181250001</v>
          </cell>
          <cell r="T38">
            <v>-42051.143937500005</v>
          </cell>
          <cell r="U38">
            <v>-42051.143937500005</v>
          </cell>
          <cell r="V38">
            <v>-42051.143937500005</v>
          </cell>
        </row>
        <row r="39">
          <cell r="B39" t="str">
            <v xml:space="preserve">Profit &amp; Loss After Tax </v>
          </cell>
          <cell r="C39">
            <v>2820041.9810000123</v>
          </cell>
          <cell r="D39">
            <v>3071761.0287793288</v>
          </cell>
          <cell r="E39">
            <v>3163751.7564846147</v>
          </cell>
          <cell r="F39">
            <v>3885387.488387608</v>
          </cell>
          <cell r="G39">
            <v>3916872.4747433783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IVEG0</v>
          </cell>
          <cell r="B41" t="str">
            <v>Production in Metric  tonnes PTA</v>
          </cell>
          <cell r="C41">
            <v>0</v>
          </cell>
          <cell r="D41">
            <v>0</v>
          </cell>
          <cell r="E41">
            <v>0</v>
          </cell>
          <cell r="F41">
            <v>381289.69142857142</v>
          </cell>
          <cell r="G41">
            <v>375334.34500000003</v>
          </cell>
          <cell r="H41">
            <v>29926.691428571427</v>
          </cell>
          <cell r="I41">
            <v>27995.937142857143</v>
          </cell>
          <cell r="J41">
            <v>29926.691428571427</v>
          </cell>
          <cell r="K41">
            <v>87849.319999999992</v>
          </cell>
          <cell r="L41">
            <v>31489.748571428572</v>
          </cell>
          <cell r="M41">
            <v>26241.457142857143</v>
          </cell>
          <cell r="N41">
            <v>6297.9497142857135</v>
          </cell>
          <cell r="O41">
            <v>64029.15542857143</v>
          </cell>
          <cell r="P41">
            <v>32539.406857142854</v>
          </cell>
          <cell r="Q41">
            <v>32539.406857142854</v>
          </cell>
          <cell r="R41">
            <v>32759.999999999996</v>
          </cell>
          <cell r="S41">
            <v>97838.813714285701</v>
          </cell>
          <cell r="T41">
            <v>36270</v>
          </cell>
          <cell r="U41">
            <v>40320</v>
          </cell>
          <cell r="V41">
            <v>50220</v>
          </cell>
        </row>
        <row r="42">
          <cell r="A42" t="str">
            <v>IVEG1</v>
          </cell>
          <cell r="B42" t="str">
            <v>Production in Metric  tonnes CP</v>
          </cell>
          <cell r="C42">
            <v>651253.36443999992</v>
          </cell>
          <cell r="D42">
            <v>732660.95626303577</v>
          </cell>
          <cell r="E42">
            <v>698186.37333874998</v>
          </cell>
          <cell r="F42">
            <v>406830.17550000001</v>
          </cell>
          <cell r="G42">
            <v>414569.63114000007</v>
          </cell>
          <cell r="H42">
            <v>35228.969842000006</v>
          </cell>
          <cell r="I42">
            <v>33379.1730198</v>
          </cell>
          <cell r="J42">
            <v>35681.184952199997</v>
          </cell>
          <cell r="K42">
            <v>104289.32781400002</v>
          </cell>
          <cell r="L42">
            <v>34530.178985999999</v>
          </cell>
          <cell r="M42">
            <v>31452.2975888</v>
          </cell>
          <cell r="N42">
            <v>20891.239999999998</v>
          </cell>
          <cell r="O42">
            <v>86873.716574799997</v>
          </cell>
          <cell r="P42">
            <v>35681.184952199997</v>
          </cell>
          <cell r="Q42">
            <v>35681.184952199997</v>
          </cell>
          <cell r="R42">
            <v>34530.178985999999</v>
          </cell>
          <cell r="S42">
            <v>105892.54889040001</v>
          </cell>
          <cell r="T42">
            <v>35681.184952199997</v>
          </cell>
          <cell r="U42">
            <v>34076.542689599999</v>
          </cell>
          <cell r="V42">
            <v>33868.804653600004</v>
          </cell>
        </row>
        <row r="43">
          <cell r="A43" t="str">
            <v>IVEG2</v>
          </cell>
          <cell r="B43" t="str">
            <v>Production in Metric  tonnes SSP</v>
          </cell>
          <cell r="C43">
            <v>337665.59645000001</v>
          </cell>
          <cell r="D43">
            <v>380226.97726539866</v>
          </cell>
          <cell r="E43">
            <v>363831.5891383969</v>
          </cell>
          <cell r="F43">
            <v>403829.09285000002</v>
          </cell>
          <cell r="G43">
            <v>409197.73199999996</v>
          </cell>
          <cell r="H43">
            <v>33879.031724999993</v>
          </cell>
          <cell r="I43">
            <v>33738.036675000003</v>
          </cell>
          <cell r="J43">
            <v>36064.797825000001</v>
          </cell>
          <cell r="K43">
            <v>103681.86622500001</v>
          </cell>
          <cell r="L43">
            <v>34901.417249999999</v>
          </cell>
          <cell r="M43">
            <v>31851.502199999999</v>
          </cell>
          <cell r="N43">
            <v>20783.531999999999</v>
          </cell>
          <cell r="O43">
            <v>87511.90509616799</v>
          </cell>
          <cell r="P43">
            <v>36055.485659298007</v>
          </cell>
          <cell r="Q43">
            <v>36055.485659298007</v>
          </cell>
          <cell r="R43">
            <v>34892.405476739994</v>
          </cell>
          <cell r="S43">
            <v>107003.37679533601</v>
          </cell>
          <cell r="T43">
            <v>36055.485659298007</v>
          </cell>
          <cell r="U43">
            <v>32761.922625189447</v>
          </cell>
          <cell r="V43">
            <v>34851.686909298005</v>
          </cell>
        </row>
        <row r="44">
          <cell r="B44" t="str">
            <v>Conversion cost per ton</v>
          </cell>
          <cell r="C44">
            <v>121.9444076550589</v>
          </cell>
          <cell r="D44">
            <v>107.01623779990433</v>
          </cell>
          <cell r="E44">
            <v>114.47802811686525</v>
          </cell>
          <cell r="F44">
            <v>107.01623779990433</v>
          </cell>
          <cell r="G44">
            <v>110.52888402870941</v>
          </cell>
          <cell r="H44">
            <v>98.809398046885519</v>
          </cell>
          <cell r="I44">
            <v>103.27804072327774</v>
          </cell>
          <cell r="J44">
            <v>98.611040529635389</v>
          </cell>
          <cell r="K44">
            <v>100.16909128946044</v>
          </cell>
          <cell r="L44">
            <v>97.927281991699303</v>
          </cell>
          <cell r="M44">
            <v>107.45438921690302</v>
          </cell>
          <cell r="N44">
            <v>215.31183041497394</v>
          </cell>
          <cell r="O44">
            <v>122.71968848795004</v>
          </cell>
          <cell r="P44">
            <v>95.367867450960617</v>
          </cell>
          <cell r="Q44">
            <v>95.374670382270537</v>
          </cell>
          <cell r="R44">
            <v>106.49262037739233</v>
          </cell>
          <cell r="S44">
            <v>99.044526292378436</v>
          </cell>
          <cell r="T44">
            <v>100.31381933368053</v>
          </cell>
          <cell r="U44">
            <v>97.392904817320471</v>
          </cell>
          <cell r="V44">
            <v>88.303182795527746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 t="str">
            <v>PET Conversion Cost Segment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 xml:space="preserve">Profit &amp; Loss Account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 xml:space="preserve">Particulars </v>
          </cell>
          <cell r="C50" t="str">
            <v>YTD December 2013</v>
          </cell>
          <cell r="D50" t="str">
            <v>Budget 2014</v>
          </cell>
          <cell r="E50" t="str">
            <v>YTD December 2014</v>
          </cell>
          <cell r="F50" t="str">
            <v>Budget 2015</v>
          </cell>
          <cell r="G50" t="str">
            <v>YTD December 2015</v>
          </cell>
          <cell r="H50" t="str">
            <v xml:space="preserve">Jan </v>
          </cell>
          <cell r="I50" t="str">
            <v xml:space="preserve">Feb </v>
          </cell>
          <cell r="J50" t="str">
            <v xml:space="preserve">March </v>
          </cell>
          <cell r="K50" t="str">
            <v>Q 1 2016</v>
          </cell>
          <cell r="L50" t="str">
            <v>April</v>
          </cell>
          <cell r="M50" t="str">
            <v xml:space="preserve">May </v>
          </cell>
          <cell r="N50" t="str">
            <v xml:space="preserve">June </v>
          </cell>
          <cell r="O50" t="str">
            <v>Q 2 2016</v>
          </cell>
          <cell r="P50" t="str">
            <v xml:space="preserve">July </v>
          </cell>
          <cell r="Q50" t="str">
            <v>August</v>
          </cell>
          <cell r="R50" t="str">
            <v xml:space="preserve">Sept </v>
          </cell>
          <cell r="S50" t="str">
            <v>Q 3 2016</v>
          </cell>
          <cell r="T50" t="str">
            <v xml:space="preserve">Oct </v>
          </cell>
          <cell r="U50" t="str">
            <v xml:space="preserve">Nov </v>
          </cell>
          <cell r="V50" t="str">
            <v xml:space="preserve">Dec </v>
          </cell>
        </row>
        <row r="51">
          <cell r="B51" t="str">
            <v>Revenue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PETA1</v>
          </cell>
          <cell r="B53" t="str">
            <v>Tolling Income</v>
          </cell>
          <cell r="C53">
            <v>41558803.198000014</v>
          </cell>
          <cell r="D53">
            <v>42480917.338440202</v>
          </cell>
          <cell r="E53">
            <v>39660575.262936085</v>
          </cell>
          <cell r="F53">
            <v>39784167.321738273</v>
          </cell>
          <cell r="G53">
            <v>40937162.492173404</v>
          </cell>
          <cell r="H53">
            <v>3382690.560710154</v>
          </cell>
          <cell r="I53">
            <v>3335632.2019445947</v>
          </cell>
          <cell r="J53">
            <v>3404137.6785711171</v>
          </cell>
          <cell r="K53">
            <v>10122460.441225866</v>
          </cell>
          <cell r="L53">
            <v>3357622.4681209014</v>
          </cell>
          <cell r="M53">
            <v>3179917.2343249572</v>
          </cell>
          <cell r="N53">
            <v>3417491.8163548638</v>
          </cell>
          <cell r="O53">
            <v>9955031.5188007224</v>
          </cell>
          <cell r="P53">
            <v>3375187.9388108617</v>
          </cell>
          <cell r="Q53">
            <v>3375373.6821178659</v>
          </cell>
          <cell r="R53">
            <v>3362789.9613757413</v>
          </cell>
          <cell r="S53">
            <v>10113351.582304468</v>
          </cell>
          <cell r="T53">
            <v>3402436.6280419435</v>
          </cell>
          <cell r="U53">
            <v>3357953.8840973875</v>
          </cell>
          <cell r="V53">
            <v>3364764.8074150528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B55" t="str">
            <v>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B57" t="str">
            <v xml:space="preserve">Variable Cost 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PETB1</v>
          </cell>
          <cell r="B58" t="str">
            <v>Utilities</v>
          </cell>
          <cell r="C58">
            <v>14234306.029999999</v>
          </cell>
          <cell r="D58">
            <v>15074133.920541953</v>
          </cell>
          <cell r="E58">
            <v>12117991.289999999</v>
          </cell>
          <cell r="F58">
            <v>10898041.750822574</v>
          </cell>
          <cell r="G58">
            <v>11482666.396846516</v>
          </cell>
          <cell r="H58">
            <v>879456.37830995792</v>
          </cell>
          <cell r="I58">
            <v>836676.05215944955</v>
          </cell>
          <cell r="J58">
            <v>889514.86929467204</v>
          </cell>
          <cell r="K58">
            <v>2605647.2997640795</v>
          </cell>
          <cell r="L58">
            <v>829006.27721147181</v>
          </cell>
          <cell r="M58">
            <v>667456.0646697043</v>
          </cell>
          <cell r="N58">
            <v>882321.84631305351</v>
          </cell>
          <cell r="O58">
            <v>2378784.1881942293</v>
          </cell>
          <cell r="P58">
            <v>843863.77581850649</v>
          </cell>
          <cell r="Q58">
            <v>844032.63337032823</v>
          </cell>
          <cell r="R58">
            <v>815439.11506235739</v>
          </cell>
          <cell r="S58">
            <v>2503335.5242511919</v>
          </cell>
          <cell r="T58">
            <v>851481.53930435993</v>
          </cell>
          <cell r="U58">
            <v>811042.68117294507</v>
          </cell>
          <cell r="V58">
            <v>816792.76297688321</v>
          </cell>
        </row>
        <row r="59">
          <cell r="B59" t="str">
            <v>Utilities ( MAC)</v>
          </cell>
          <cell r="C59">
            <v>226197.39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A60" t="str">
            <v>PETB3</v>
          </cell>
          <cell r="B60" t="str">
            <v xml:space="preserve">Additive Chemicals </v>
          </cell>
          <cell r="C60">
            <v>1563765.3448713059</v>
          </cell>
          <cell r="D60">
            <v>1549847.9085392852</v>
          </cell>
          <cell r="E60">
            <v>2039798.7571697684</v>
          </cell>
          <cell r="F60">
            <v>1946873.1717076951</v>
          </cell>
          <cell r="G60">
            <v>2215322.3819298744</v>
          </cell>
          <cell r="H60">
            <v>151930.55573185906</v>
          </cell>
          <cell r="I60">
            <v>144021.14394821267</v>
          </cell>
          <cell r="J60">
            <v>153953.6366342963</v>
          </cell>
          <cell r="K60">
            <v>449905.33631436806</v>
          </cell>
          <cell r="L60">
            <v>148987.39029125447</v>
          </cell>
          <cell r="M60">
            <v>135711.60192216033</v>
          </cell>
          <cell r="N60">
            <v>90143.329832550386</v>
          </cell>
          <cell r="O60">
            <v>374842.32204596518</v>
          </cell>
          <cell r="P60">
            <v>153953.6366342963</v>
          </cell>
          <cell r="Q60">
            <v>153953.6366342963</v>
          </cell>
          <cell r="R60">
            <v>148987.39029125447</v>
          </cell>
          <cell r="S60">
            <v>456894.66355984705</v>
          </cell>
          <cell r="T60">
            <v>153953.6366342963</v>
          </cell>
          <cell r="U60">
            <v>147029.5700630894</v>
          </cell>
          <cell r="V60">
            <v>146135.62175766658</v>
          </cell>
        </row>
        <row r="61">
          <cell r="B61" t="str">
            <v xml:space="preserve">Total Variable Conversion Cost </v>
          </cell>
          <cell r="C61">
            <v>16024268.764871307</v>
          </cell>
          <cell r="D61">
            <v>16623981.829081239</v>
          </cell>
          <cell r="E61">
            <v>14157790.047169767</v>
          </cell>
          <cell r="F61">
            <v>12844914.922530269</v>
          </cell>
          <cell r="G61">
            <v>13697988.77877639</v>
          </cell>
          <cell r="H61">
            <v>1031386.934041817</v>
          </cell>
          <cell r="I61">
            <v>980697.19610766228</v>
          </cell>
          <cell r="J61">
            <v>1043468.5059289683</v>
          </cell>
          <cell r="K61">
            <v>3055552.6360784476</v>
          </cell>
          <cell r="L61">
            <v>977993.66750272631</v>
          </cell>
          <cell r="M61">
            <v>803167.66659186466</v>
          </cell>
          <cell r="N61">
            <v>972465.17614560388</v>
          </cell>
          <cell r="O61">
            <v>2753626.5102401944</v>
          </cell>
          <cell r="P61">
            <v>997817.41245280276</v>
          </cell>
          <cell r="Q61">
            <v>997986.2700046245</v>
          </cell>
          <cell r="R61">
            <v>964426.50535361189</v>
          </cell>
          <cell r="S61">
            <v>2960230.1878110389</v>
          </cell>
          <cell r="T61">
            <v>1005435.1759386562</v>
          </cell>
          <cell r="U61">
            <v>958072.25123603444</v>
          </cell>
          <cell r="V61">
            <v>962928.38473454979</v>
          </cell>
        </row>
        <row r="62">
          <cell r="B62" t="str">
            <v xml:space="preserve">Fixed Cost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PETC1</v>
          </cell>
          <cell r="B63" t="str">
            <v>L&amp;B</v>
          </cell>
          <cell r="C63">
            <v>9114862.9100000001</v>
          </cell>
          <cell r="D63">
            <v>9497218.0608976483</v>
          </cell>
          <cell r="E63">
            <v>9376825.504156962</v>
          </cell>
          <cell r="F63">
            <v>9613431.0152599327</v>
          </cell>
          <cell r="G63">
            <v>9852330.726884447</v>
          </cell>
          <cell r="H63">
            <v>873486.64889132418</v>
          </cell>
          <cell r="I63">
            <v>873486.64889132418</v>
          </cell>
          <cell r="J63">
            <v>873486.64889132418</v>
          </cell>
          <cell r="K63">
            <v>2620459.9466739725</v>
          </cell>
          <cell r="L63">
            <v>891708.68601978291</v>
          </cell>
          <cell r="M63">
            <v>891708.68601978291</v>
          </cell>
          <cell r="N63">
            <v>891708.68601978291</v>
          </cell>
          <cell r="O63">
            <v>2675126.0580593487</v>
          </cell>
          <cell r="P63">
            <v>891708.68601978291</v>
          </cell>
          <cell r="Q63">
            <v>891708.68601978291</v>
          </cell>
          <cell r="R63">
            <v>904279.12486521597</v>
          </cell>
          <cell r="S63">
            <v>2687696.496904782</v>
          </cell>
          <cell r="T63">
            <v>904279.12486521597</v>
          </cell>
          <cell r="U63">
            <v>904279.12486521597</v>
          </cell>
          <cell r="V63">
            <v>904279.12486521597</v>
          </cell>
        </row>
        <row r="64">
          <cell r="A64" t="str">
            <v>PETB2</v>
          </cell>
          <cell r="B64" t="str">
            <v>Maintenance</v>
          </cell>
          <cell r="C64">
            <v>3528199.5500000007</v>
          </cell>
          <cell r="D64">
            <v>2934150.1241063094</v>
          </cell>
          <cell r="E64">
            <v>3527667.4598888895</v>
          </cell>
          <cell r="F64">
            <v>3708938.8061000011</v>
          </cell>
          <cell r="G64">
            <v>3933274.0733333328</v>
          </cell>
          <cell r="H64">
            <v>317458.37834818894</v>
          </cell>
          <cell r="I64">
            <v>317458.37834818894</v>
          </cell>
          <cell r="J64">
            <v>317458.37834818894</v>
          </cell>
          <cell r="K64">
            <v>952375.13504456682</v>
          </cell>
          <cell r="L64">
            <v>317458.37834818894</v>
          </cell>
          <cell r="M64">
            <v>317458.37834818894</v>
          </cell>
          <cell r="N64">
            <v>317458.37834818894</v>
          </cell>
          <cell r="O64">
            <v>952375.13504456682</v>
          </cell>
          <cell r="P64">
            <v>317458.37834818894</v>
          </cell>
          <cell r="Q64">
            <v>317458.37834818894</v>
          </cell>
          <cell r="R64">
            <v>317458.37834818894</v>
          </cell>
          <cell r="S64">
            <v>952375.13504456682</v>
          </cell>
          <cell r="T64">
            <v>317458.37834818894</v>
          </cell>
          <cell r="U64">
            <v>317458.37834818894</v>
          </cell>
          <cell r="V64">
            <v>317458.37834818894</v>
          </cell>
        </row>
        <row r="65">
          <cell r="A65" t="str">
            <v>PETC2</v>
          </cell>
          <cell r="B65" t="str">
            <v>Other costs</v>
          </cell>
          <cell r="C65">
            <v>3167719.1999999997</v>
          </cell>
          <cell r="D65">
            <v>3327070.0066026384</v>
          </cell>
          <cell r="E65">
            <v>3327876.7218551347</v>
          </cell>
          <cell r="F65">
            <v>3381022.1180502614</v>
          </cell>
          <cell r="G65">
            <v>3455879.3770026653</v>
          </cell>
          <cell r="H65">
            <v>294802.85094468325</v>
          </cell>
          <cell r="I65">
            <v>294802.85094468325</v>
          </cell>
          <cell r="J65">
            <v>294802.85094468325</v>
          </cell>
          <cell r="K65">
            <v>884408.5528340498</v>
          </cell>
          <cell r="L65">
            <v>294802.85094468325</v>
          </cell>
          <cell r="M65">
            <v>294802.85094468325</v>
          </cell>
          <cell r="N65">
            <v>294802.85094468325</v>
          </cell>
          <cell r="O65">
            <v>884408.5528340498</v>
          </cell>
          <cell r="P65">
            <v>294802.85094468325</v>
          </cell>
          <cell r="Q65">
            <v>294802.85094468325</v>
          </cell>
          <cell r="R65">
            <v>294802.85094468325</v>
          </cell>
          <cell r="S65">
            <v>884408.5528340498</v>
          </cell>
          <cell r="T65">
            <v>294802.85094468325</v>
          </cell>
          <cell r="U65">
            <v>294802.85094468325</v>
          </cell>
          <cell r="V65">
            <v>294802.85094468325</v>
          </cell>
        </row>
        <row r="66">
          <cell r="B66" t="str">
            <v xml:space="preserve">Total Fixed Conversion Cost </v>
          </cell>
          <cell r="C66">
            <v>15810781.66</v>
          </cell>
          <cell r="D66">
            <v>15758438.191606596</v>
          </cell>
          <cell r="E66">
            <v>16232369.685900986</v>
          </cell>
          <cell r="F66">
            <v>16703391.939410195</v>
          </cell>
          <cell r="G66">
            <v>17241484.177220445</v>
          </cell>
          <cell r="H66">
            <v>1485747.8781841963</v>
          </cell>
          <cell r="I66">
            <v>1485747.8781841963</v>
          </cell>
          <cell r="J66">
            <v>1485747.8781841963</v>
          </cell>
          <cell r="K66">
            <v>4457243.6345525887</v>
          </cell>
          <cell r="L66">
            <v>1503969.915312655</v>
          </cell>
          <cell r="M66">
            <v>1503969.915312655</v>
          </cell>
          <cell r="N66">
            <v>1503969.915312655</v>
          </cell>
          <cell r="O66">
            <v>4511909.7459379658</v>
          </cell>
          <cell r="P66">
            <v>1503969.915312655</v>
          </cell>
          <cell r="Q66">
            <v>1503969.915312655</v>
          </cell>
          <cell r="R66">
            <v>1516540.3541580881</v>
          </cell>
          <cell r="S66">
            <v>4524480.1847833991</v>
          </cell>
          <cell r="T66">
            <v>1516540.3541580881</v>
          </cell>
          <cell r="U66">
            <v>1516540.3541580881</v>
          </cell>
          <cell r="V66">
            <v>1516540.3541580881</v>
          </cell>
        </row>
        <row r="67">
          <cell r="B67" t="str">
            <v xml:space="preserve">Cash Production Cost </v>
          </cell>
          <cell r="C67">
            <v>31835050.424871307</v>
          </cell>
          <cell r="D67">
            <v>32382420.020687833</v>
          </cell>
          <cell r="E67">
            <v>30390159.733070754</v>
          </cell>
          <cell r="F67">
            <v>29548306.861940466</v>
          </cell>
          <cell r="G67">
            <v>30939472.955996834</v>
          </cell>
          <cell r="H67">
            <v>2517134.8122260133</v>
          </cell>
          <cell r="I67">
            <v>2466445.0742918588</v>
          </cell>
          <cell r="J67">
            <v>2529216.3841131646</v>
          </cell>
          <cell r="K67">
            <v>7512796.2706310358</v>
          </cell>
          <cell r="L67">
            <v>2481963.5828153812</v>
          </cell>
          <cell r="M67">
            <v>2307137.5819045198</v>
          </cell>
          <cell r="N67">
            <v>2476435.0914582592</v>
          </cell>
          <cell r="O67">
            <v>7265536.2561781602</v>
          </cell>
          <cell r="P67">
            <v>2501787.3277654578</v>
          </cell>
          <cell r="Q67">
            <v>2501956.1853172798</v>
          </cell>
          <cell r="R67">
            <v>2480966.8595117</v>
          </cell>
          <cell r="S67">
            <v>7484710.3725944385</v>
          </cell>
          <cell r="T67">
            <v>2521975.5300967442</v>
          </cell>
          <cell r="U67">
            <v>2474612.6053941227</v>
          </cell>
          <cell r="V67">
            <v>2479468.7388926381</v>
          </cell>
        </row>
        <row r="68">
          <cell r="A68" t="str">
            <v>PETD1</v>
          </cell>
          <cell r="B68" t="str">
            <v>Depreciation</v>
          </cell>
          <cell r="C68">
            <v>7509445.1000000006</v>
          </cell>
          <cell r="D68">
            <v>7826715.6500698049</v>
          </cell>
          <cell r="E68">
            <v>7738014.4982833331</v>
          </cell>
          <cell r="F68">
            <v>8565991.1477111112</v>
          </cell>
          <cell r="G68">
            <v>8491451.6915452294</v>
          </cell>
          <cell r="H68">
            <v>709968.98051507643</v>
          </cell>
          <cell r="I68">
            <v>709968.98051507643</v>
          </cell>
          <cell r="J68">
            <v>719407.86940396531</v>
          </cell>
          <cell r="K68">
            <v>2139345.8304341184</v>
          </cell>
          <cell r="L68">
            <v>719407.86940396531</v>
          </cell>
          <cell r="M68">
            <v>719407.86940396531</v>
          </cell>
          <cell r="N68">
            <v>720518.98051507643</v>
          </cell>
          <cell r="O68">
            <v>2159334.7193230069</v>
          </cell>
          <cell r="P68">
            <v>720518.98051507643</v>
          </cell>
          <cell r="Q68">
            <v>720518.98051507643</v>
          </cell>
          <cell r="R68">
            <v>725102.3138484098</v>
          </cell>
          <cell r="S68">
            <v>2166140.2748785624</v>
          </cell>
          <cell r="T68">
            <v>725102.3138484098</v>
          </cell>
          <cell r="U68">
            <v>725102.3138484098</v>
          </cell>
          <cell r="V68">
            <v>725543.98051507643</v>
          </cell>
        </row>
        <row r="69">
          <cell r="B69" t="str">
            <v>TOTAL CONVERSION COST</v>
          </cell>
          <cell r="C69">
            <v>39344495.524871305</v>
          </cell>
          <cell r="D69">
            <v>40209135.670757636</v>
          </cell>
          <cell r="E69">
            <v>38128174.231354088</v>
          </cell>
          <cell r="F69">
            <v>38114298.009651579</v>
          </cell>
          <cell r="G69">
            <v>39430924.647542059</v>
          </cell>
          <cell r="H69">
            <v>3227103.7927410896</v>
          </cell>
          <cell r="I69">
            <v>3176414.0548069351</v>
          </cell>
          <cell r="J69">
            <v>3248624.2535171299</v>
          </cell>
          <cell r="K69">
            <v>9652142.1010651551</v>
          </cell>
          <cell r="L69">
            <v>3201371.4522193465</v>
          </cell>
          <cell r="M69">
            <v>3026545.4513084851</v>
          </cell>
          <cell r="N69">
            <v>3196954.0719733355</v>
          </cell>
          <cell r="O69">
            <v>9424870.9755011667</v>
          </cell>
          <cell r="P69">
            <v>3222306.3082805341</v>
          </cell>
          <cell r="Q69">
            <v>3222475.1658323561</v>
          </cell>
          <cell r="R69">
            <v>3206069.1733601098</v>
          </cell>
          <cell r="S69">
            <v>9650850.647473</v>
          </cell>
          <cell r="T69">
            <v>3247077.843945154</v>
          </cell>
          <cell r="U69">
            <v>3199714.9192425325</v>
          </cell>
          <cell r="V69">
            <v>3205012.7194077144</v>
          </cell>
        </row>
        <row r="70">
          <cell r="B70" t="str">
            <v>Conversion cost Net of Additive Chemicals</v>
          </cell>
          <cell r="C70">
            <v>37780730.18</v>
          </cell>
          <cell r="D70">
            <v>38659287.762218349</v>
          </cell>
          <cell r="E70">
            <v>36088375.474184319</v>
          </cell>
          <cell r="F70">
            <v>36167424.837943882</v>
          </cell>
          <cell r="G70">
            <v>37215602.265612185</v>
          </cell>
          <cell r="H70">
            <v>3075173.2370092305</v>
          </cell>
          <cell r="I70">
            <v>3032392.9108587224</v>
          </cell>
          <cell r="J70">
            <v>3094670.6168828337</v>
          </cell>
          <cell r="K70">
            <v>9202236.7647507861</v>
          </cell>
          <cell r="L70">
            <v>3052384.061928092</v>
          </cell>
          <cell r="M70">
            <v>2890833.8493863246</v>
          </cell>
          <cell r="N70">
            <v>3106810.7421407849</v>
          </cell>
          <cell r="O70">
            <v>9050028.6534552015</v>
          </cell>
          <cell r="P70">
            <v>3068352.6716462378</v>
          </cell>
          <cell r="Q70">
            <v>3068521.5291980598</v>
          </cell>
          <cell r="R70">
            <v>3057081.7830688553</v>
          </cell>
          <cell r="S70">
            <v>9193955.9839131534</v>
          </cell>
          <cell r="T70">
            <v>3093124.2073108577</v>
          </cell>
          <cell r="U70">
            <v>3052685.349179443</v>
          </cell>
          <cell r="V70">
            <v>3058877.0976500479</v>
          </cell>
        </row>
        <row r="71">
          <cell r="B71" t="str">
            <v>GROSS MARGIN</v>
          </cell>
          <cell r="C71">
            <v>3778073.0180000141</v>
          </cell>
          <cell r="D71">
            <v>3821629.5762218535</v>
          </cell>
          <cell r="E71">
            <v>3572199.7887517661</v>
          </cell>
          <cell r="F71">
            <v>3616742.4837943912</v>
          </cell>
          <cell r="G71">
            <v>3721560.2265612185</v>
          </cell>
          <cell r="H71">
            <v>307517.32370092347</v>
          </cell>
          <cell r="I71">
            <v>303239.29108587233</v>
          </cell>
          <cell r="J71">
            <v>309467.06168828346</v>
          </cell>
          <cell r="K71">
            <v>920223.67647507973</v>
          </cell>
          <cell r="L71">
            <v>305238.40619280934</v>
          </cell>
          <cell r="M71">
            <v>289083.3849386326</v>
          </cell>
          <cell r="N71">
            <v>310681.07421407895</v>
          </cell>
          <cell r="O71">
            <v>905002.8653455209</v>
          </cell>
          <cell r="P71">
            <v>306835.26716462383</v>
          </cell>
          <cell r="Q71">
            <v>306852.15291980607</v>
          </cell>
          <cell r="R71">
            <v>305708.17830688599</v>
          </cell>
          <cell r="S71">
            <v>919395.59839131497</v>
          </cell>
          <cell r="T71">
            <v>309312.42073108582</v>
          </cell>
          <cell r="U71">
            <v>305268.53491794458</v>
          </cell>
          <cell r="V71">
            <v>305887.70976500493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PETE1</v>
          </cell>
          <cell r="B73" t="str">
            <v xml:space="preserve">Misc Income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 t="str">
            <v>PETE5</v>
          </cell>
          <cell r="B74" t="str">
            <v>Finance charges</v>
          </cell>
          <cell r="C74">
            <v>22116.68</v>
          </cell>
          <cell r="D74">
            <v>15000</v>
          </cell>
          <cell r="E74">
            <v>54676.946666666663</v>
          </cell>
          <cell r="F74">
            <v>60000</v>
          </cell>
          <cell r="G74">
            <v>27924.239999999998</v>
          </cell>
          <cell r="H74">
            <v>2500</v>
          </cell>
          <cell r="I74">
            <v>2500</v>
          </cell>
          <cell r="J74">
            <v>2500</v>
          </cell>
          <cell r="K74">
            <v>7500</v>
          </cell>
          <cell r="L74">
            <v>2500</v>
          </cell>
          <cell r="M74">
            <v>2500</v>
          </cell>
          <cell r="N74">
            <v>2500</v>
          </cell>
          <cell r="O74">
            <v>7500</v>
          </cell>
          <cell r="P74">
            <v>2500</v>
          </cell>
          <cell r="Q74">
            <v>2500</v>
          </cell>
          <cell r="R74">
            <v>2500</v>
          </cell>
          <cell r="S74">
            <v>7500</v>
          </cell>
          <cell r="T74">
            <v>2500</v>
          </cell>
          <cell r="U74">
            <v>2500</v>
          </cell>
          <cell r="V74">
            <v>2500</v>
          </cell>
        </row>
        <row r="75">
          <cell r="A75" t="str">
            <v>PETE2</v>
          </cell>
          <cell r="B75" t="str">
            <v>Financial cost</v>
          </cell>
          <cell r="C75">
            <v>3064383.6399999997</v>
          </cell>
          <cell r="D75">
            <v>2782787.0979166664</v>
          </cell>
          <cell r="E75">
            <v>2691425.4820074476</v>
          </cell>
          <cell r="F75">
            <v>2695043.5047933306</v>
          </cell>
          <cell r="G75">
            <v>3043509.1204395602</v>
          </cell>
          <cell r="H75">
            <v>211517.88742218079</v>
          </cell>
          <cell r="I75">
            <v>158525.53296800953</v>
          </cell>
          <cell r="J75">
            <v>186530.46803790564</v>
          </cell>
          <cell r="K75">
            <v>556573.88842809596</v>
          </cell>
          <cell r="L75">
            <v>170831.25559356433</v>
          </cell>
          <cell r="M75">
            <v>184342.11187352208</v>
          </cell>
          <cell r="N75">
            <v>168108.65285383828</v>
          </cell>
          <cell r="O75">
            <v>523282.0203209247</v>
          </cell>
          <cell r="P75">
            <v>182153.7557091385</v>
          </cell>
          <cell r="Q75">
            <v>181059.57762694676</v>
          </cell>
          <cell r="R75">
            <v>155888.13254633261</v>
          </cell>
          <cell r="S75">
            <v>519101.46588241786</v>
          </cell>
          <cell r="T75">
            <v>197317.44474418761</v>
          </cell>
          <cell r="U75">
            <v>191238.95942757116</v>
          </cell>
          <cell r="V75">
            <v>197317.44474418761</v>
          </cell>
        </row>
        <row r="76">
          <cell r="A76" t="str">
            <v>PETE4</v>
          </cell>
          <cell r="B76" t="str">
            <v>Audit</v>
          </cell>
          <cell r="C76">
            <v>99999.959999999992</v>
          </cell>
          <cell r="D76">
            <v>120000</v>
          </cell>
          <cell r="E76">
            <v>120000</v>
          </cell>
          <cell r="F76">
            <v>120000</v>
          </cell>
          <cell r="G76">
            <v>120000</v>
          </cell>
          <cell r="H76">
            <v>10416.666666666666</v>
          </cell>
          <cell r="I76">
            <v>10416.666666666666</v>
          </cell>
          <cell r="J76">
            <v>10416.666666666666</v>
          </cell>
          <cell r="K76">
            <v>31250</v>
          </cell>
          <cell r="L76">
            <v>10416.666666666666</v>
          </cell>
          <cell r="M76">
            <v>10416.666666666666</v>
          </cell>
          <cell r="N76">
            <v>10416.666666666666</v>
          </cell>
          <cell r="O76">
            <v>31250</v>
          </cell>
          <cell r="P76">
            <v>10416.666666666666</v>
          </cell>
          <cell r="Q76">
            <v>10416.666666666666</v>
          </cell>
          <cell r="R76">
            <v>10416.666666666666</v>
          </cell>
          <cell r="S76">
            <v>31250</v>
          </cell>
          <cell r="T76">
            <v>10416.666666666666</v>
          </cell>
          <cell r="U76">
            <v>10416.666666666666</v>
          </cell>
          <cell r="V76">
            <v>10416.666666666666</v>
          </cell>
        </row>
        <row r="77">
          <cell r="B77" t="str">
            <v xml:space="preserve">Total Non Conversion Cost </v>
          </cell>
          <cell r="C77">
            <v>3186500.28</v>
          </cell>
          <cell r="D77">
            <v>2917787.0979166664</v>
          </cell>
          <cell r="E77">
            <v>2866102.4286741144</v>
          </cell>
          <cell r="F77">
            <v>2875043.5047933306</v>
          </cell>
          <cell r="G77">
            <v>3191433.3604395604</v>
          </cell>
          <cell r="H77">
            <v>224434.55408884745</v>
          </cell>
          <cell r="I77">
            <v>171442.19963467619</v>
          </cell>
          <cell r="J77">
            <v>199447.13470457229</v>
          </cell>
          <cell r="K77">
            <v>595323.88842809596</v>
          </cell>
          <cell r="L77">
            <v>183747.92226023099</v>
          </cell>
          <cell r="M77">
            <v>197258.77854018874</v>
          </cell>
          <cell r="N77">
            <v>181025.31952050494</v>
          </cell>
          <cell r="O77">
            <v>562032.0203209247</v>
          </cell>
          <cell r="P77">
            <v>195070.42237580515</v>
          </cell>
          <cell r="Q77">
            <v>193976.24429361342</v>
          </cell>
          <cell r="R77">
            <v>168804.79921299926</v>
          </cell>
          <cell r="S77">
            <v>557851.46588241786</v>
          </cell>
          <cell r="T77">
            <v>210234.11141085427</v>
          </cell>
          <cell r="U77">
            <v>204155.62609423781</v>
          </cell>
          <cell r="V77">
            <v>210234.11141085427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 xml:space="preserve">Profit Before Tax </v>
          </cell>
          <cell r="C79">
            <v>549188.34800001432</v>
          </cell>
          <cell r="D79">
            <v>903842.47830518708</v>
          </cell>
          <cell r="E79">
            <v>706097.36007765168</v>
          </cell>
          <cell r="F79">
            <v>741698.97900106059</v>
          </cell>
          <cell r="G79">
            <v>530126.86612165812</v>
          </cell>
          <cell r="H79">
            <v>83082.769612076023</v>
          </cell>
          <cell r="I79">
            <v>131797.09145119615</v>
          </cell>
          <cell r="J79">
            <v>110019.92698371116</v>
          </cell>
          <cell r="K79">
            <v>324899.78804698377</v>
          </cell>
          <cell r="L79">
            <v>110019.92698371116</v>
          </cell>
          <cell r="M79">
            <v>110019.92698371116</v>
          </cell>
          <cell r="N79">
            <v>110019.92698371116</v>
          </cell>
          <cell r="O79">
            <v>330059.78095113346</v>
          </cell>
          <cell r="P79">
            <v>110019.92698371116</v>
          </cell>
          <cell r="Q79">
            <v>110019.92698371116</v>
          </cell>
          <cell r="R79">
            <v>110019.92698371116</v>
          </cell>
          <cell r="S79">
            <v>330059.78095113346</v>
          </cell>
          <cell r="T79">
            <v>110019.92698371116</v>
          </cell>
          <cell r="U79">
            <v>110019.92698371116</v>
          </cell>
          <cell r="V79">
            <v>110019.92698371116</v>
          </cell>
        </row>
        <row r="80">
          <cell r="A80" t="str">
            <v>PETF1</v>
          </cell>
          <cell r="B80" t="str">
            <v xml:space="preserve">Provision for Tax </v>
          </cell>
          <cell r="C80">
            <v>262297</v>
          </cell>
          <cell r="D80">
            <v>520923.56957629492</v>
          </cell>
          <cell r="E80">
            <v>471487.29001941334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A81" t="str">
            <v>PETF2</v>
          </cell>
          <cell r="B81" t="str">
            <v>Deferred Tax Liability/Asset</v>
          </cell>
          <cell r="C81">
            <v>-294962.95</v>
          </cell>
          <cell r="D81">
            <v>-294962.95</v>
          </cell>
          <cell r="E81">
            <v>-294962.95</v>
          </cell>
          <cell r="F81">
            <v>-294962.95000000007</v>
          </cell>
          <cell r="G81">
            <v>-294962.95000000007</v>
          </cell>
          <cell r="H81">
            <v>-24580.245833333334</v>
          </cell>
          <cell r="I81">
            <v>-24580.245833333334</v>
          </cell>
          <cell r="J81">
            <v>-24580.245833333334</v>
          </cell>
          <cell r="K81">
            <v>-73740.737500000003</v>
          </cell>
          <cell r="L81">
            <v>-24580.245833333334</v>
          </cell>
          <cell r="M81">
            <v>-24580.245833333334</v>
          </cell>
          <cell r="N81">
            <v>-24580.245833333334</v>
          </cell>
          <cell r="O81">
            <v>-73740.737500000003</v>
          </cell>
          <cell r="P81">
            <v>-24580.245833333334</v>
          </cell>
          <cell r="Q81">
            <v>-24580.245833333334</v>
          </cell>
          <cell r="R81">
            <v>-24580.245833333334</v>
          </cell>
          <cell r="S81">
            <v>-73740.737500000003</v>
          </cell>
          <cell r="T81">
            <v>-24580.245833333334</v>
          </cell>
          <cell r="U81">
            <v>-24580.245833333334</v>
          </cell>
          <cell r="V81">
            <v>-24580.245833333334</v>
          </cell>
        </row>
        <row r="82">
          <cell r="B82" t="str">
            <v xml:space="preserve">Profit &amp; Loss After Tax </v>
          </cell>
          <cell r="C82">
            <v>581854.29800001439</v>
          </cell>
          <cell r="D82">
            <v>677881.85872889217</v>
          </cell>
          <cell r="E82">
            <v>529573.02005823841</v>
          </cell>
          <cell r="F82">
            <v>1036661.9290010607</v>
          </cell>
          <cell r="G82">
            <v>825089.81612165819</v>
          </cell>
          <cell r="H82">
            <v>107663.01544540936</v>
          </cell>
          <cell r="I82">
            <v>156377.33728452947</v>
          </cell>
          <cell r="J82">
            <v>134600.17281704448</v>
          </cell>
          <cell r="K82">
            <v>398640.52554698376</v>
          </cell>
          <cell r="L82">
            <v>134600.17281704448</v>
          </cell>
          <cell r="M82">
            <v>134600.17281704448</v>
          </cell>
          <cell r="N82">
            <v>134600.17281704448</v>
          </cell>
          <cell r="O82">
            <v>403800.51845113345</v>
          </cell>
          <cell r="P82">
            <v>134600.17281704448</v>
          </cell>
          <cell r="Q82">
            <v>134600.17281704448</v>
          </cell>
          <cell r="R82">
            <v>134600.17281704448</v>
          </cell>
          <cell r="S82">
            <v>403800.51845113345</v>
          </cell>
          <cell r="T82">
            <v>134600.17281704448</v>
          </cell>
          <cell r="U82">
            <v>134600.17281704448</v>
          </cell>
          <cell r="V82">
            <v>134600.17281704448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PETG1</v>
          </cell>
          <cell r="B84" t="str">
            <v>Production in Metric  tonnes Cp</v>
          </cell>
          <cell r="C84">
            <v>334036.57243999996</v>
          </cell>
          <cell r="D84">
            <v>381025.43054875004</v>
          </cell>
          <cell r="E84">
            <v>369124.16433875001</v>
          </cell>
          <cell r="F84">
            <v>406830.17550000001</v>
          </cell>
          <cell r="G84">
            <v>414569.63114000007</v>
          </cell>
          <cell r="H84">
            <v>35228.969842000006</v>
          </cell>
          <cell r="I84">
            <v>33379.1730198</v>
          </cell>
          <cell r="J84">
            <v>35681.184952199997</v>
          </cell>
          <cell r="K84">
            <v>104289.32781400002</v>
          </cell>
          <cell r="L84">
            <v>34530.178985999999</v>
          </cell>
          <cell r="M84">
            <v>31452.2975888</v>
          </cell>
          <cell r="N84">
            <v>20891.239999999998</v>
          </cell>
          <cell r="O84">
            <v>86873.716574799997</v>
          </cell>
          <cell r="P84">
            <v>35681.184952199997</v>
          </cell>
          <cell r="Q84">
            <v>35681.184952199997</v>
          </cell>
          <cell r="R84">
            <v>34530.178985999999</v>
          </cell>
          <cell r="S84">
            <v>105892.54889040001</v>
          </cell>
          <cell r="T84">
            <v>35681.184952199997</v>
          </cell>
          <cell r="U84">
            <v>34076.542689599999</v>
          </cell>
          <cell r="V84">
            <v>33868.804653600004</v>
          </cell>
        </row>
        <row r="85">
          <cell r="A85" t="str">
            <v>PETG2</v>
          </cell>
          <cell r="B85" t="str">
            <v>Production in Metric  tonnes SSP</v>
          </cell>
          <cell r="C85">
            <v>337665.59645000001</v>
          </cell>
          <cell r="D85">
            <v>380226.97726539866</v>
          </cell>
          <cell r="E85">
            <v>363831.5891383969</v>
          </cell>
          <cell r="F85">
            <v>403829.09285000002</v>
          </cell>
          <cell r="G85">
            <v>409197.73199999996</v>
          </cell>
          <cell r="H85">
            <v>33879.031724999993</v>
          </cell>
          <cell r="I85">
            <v>33738.036675000003</v>
          </cell>
          <cell r="J85">
            <v>36064.797825000001</v>
          </cell>
          <cell r="K85">
            <v>103681.86622500001</v>
          </cell>
          <cell r="L85">
            <v>34901.417249999999</v>
          </cell>
          <cell r="M85">
            <v>31851.502199999999</v>
          </cell>
          <cell r="N85">
            <v>20783.531999999999</v>
          </cell>
          <cell r="O85">
            <v>87511.90509616799</v>
          </cell>
          <cell r="P85">
            <v>36055.485659298007</v>
          </cell>
          <cell r="Q85">
            <v>36055.485659298007</v>
          </cell>
          <cell r="R85">
            <v>34892.405476739994</v>
          </cell>
          <cell r="S85">
            <v>107003.37679533601</v>
          </cell>
          <cell r="T85">
            <v>36055.485659298007</v>
          </cell>
          <cell r="U85">
            <v>32761.922625189447</v>
          </cell>
          <cell r="V85">
            <v>34851.686909298005</v>
          </cell>
        </row>
        <row r="86">
          <cell r="B86" t="str">
            <v>Conversion cost per ton</v>
          </cell>
          <cell r="C86">
            <v>113.10357397103941</v>
          </cell>
          <cell r="D86">
            <v>101.46117466894933</v>
          </cell>
          <cell r="E86">
            <v>97.76757785238236</v>
          </cell>
          <cell r="F86">
            <v>101.35548093627119</v>
          </cell>
          <cell r="G86">
            <v>95.112911524930894</v>
          </cell>
          <cell r="H86">
            <v>87.291034929525722</v>
          </cell>
          <cell r="I86">
            <v>90.846855584467434</v>
          </cell>
          <cell r="J86">
            <v>86.731161563961052</v>
          </cell>
          <cell r="K86">
            <v>88.237569055608191</v>
          </cell>
          <cell r="L86">
            <v>88.397574283227954</v>
          </cell>
          <cell r="M86">
            <v>91.911690750876517</v>
          </cell>
          <cell r="N86">
            <v>148.71356329929603</v>
          </cell>
          <cell r="O86">
            <v>104.17453068976215</v>
          </cell>
          <cell r="P86">
            <v>85.993575486821157</v>
          </cell>
          <cell r="Q86">
            <v>85.998307884359193</v>
          </cell>
          <cell r="R86">
            <v>88.533621105999075</v>
          </cell>
          <cell r="S86">
            <v>86.823445844419155</v>
          </cell>
          <cell r="T86">
            <v>86.687821927846173</v>
          </cell>
          <cell r="U86">
            <v>89.583188558360064</v>
          </cell>
          <cell r="V86">
            <v>90.31547256938434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B91" t="str">
            <v>PTA Conversion Cost Segment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Back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B92" t="str">
            <v xml:space="preserve">Profit &amp; Loss Account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B94" t="str">
            <v xml:space="preserve">Particulars </v>
          </cell>
          <cell r="C94" t="str">
            <v>YTD December 2013</v>
          </cell>
          <cell r="D94" t="str">
            <v>Budget 2014</v>
          </cell>
          <cell r="E94" t="str">
            <v>YTD December 2014</v>
          </cell>
          <cell r="F94" t="str">
            <v>Budget 2015</v>
          </cell>
          <cell r="G94" t="str">
            <v>YTD December 2015</v>
          </cell>
          <cell r="H94" t="str">
            <v xml:space="preserve">Jan </v>
          </cell>
          <cell r="I94" t="str">
            <v xml:space="preserve">Feb </v>
          </cell>
          <cell r="J94" t="str">
            <v xml:space="preserve">March </v>
          </cell>
          <cell r="K94" t="str">
            <v>Q 1 2016</v>
          </cell>
          <cell r="L94" t="str">
            <v>April</v>
          </cell>
          <cell r="M94" t="str">
            <v xml:space="preserve">May </v>
          </cell>
          <cell r="N94" t="str">
            <v xml:space="preserve">June </v>
          </cell>
          <cell r="O94" t="str">
            <v>Q 2 2016</v>
          </cell>
          <cell r="P94" t="str">
            <v xml:space="preserve">July </v>
          </cell>
          <cell r="Q94" t="str">
            <v>August</v>
          </cell>
          <cell r="R94" t="str">
            <v xml:space="preserve">Sept </v>
          </cell>
          <cell r="S94" t="str">
            <v>Q 3 2016</v>
          </cell>
          <cell r="T94" t="str">
            <v xml:space="preserve">Oct </v>
          </cell>
          <cell r="U94" t="str">
            <v xml:space="preserve">Nov </v>
          </cell>
          <cell r="V94" t="str">
            <v xml:space="preserve">Dec </v>
          </cell>
        </row>
        <row r="95">
          <cell r="B95" t="str">
            <v>Revenue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A97" t="str">
            <v>PTAA1</v>
          </cell>
          <cell r="B97" t="str">
            <v>Tolling Income</v>
          </cell>
          <cell r="C97">
            <v>45799573.280999996</v>
          </cell>
          <cell r="D97">
            <v>43766363.695925206</v>
          </cell>
          <cell r="E97">
            <v>48223176.387925498</v>
          </cell>
          <cell r="F97">
            <v>45276539.629488379</v>
          </cell>
          <cell r="G97">
            <v>45200901.131923184</v>
          </cell>
          <cell r="H97">
            <v>3699100.275730975</v>
          </cell>
          <cell r="I97">
            <v>3636939.0375074241</v>
          </cell>
          <cell r="J97">
            <v>3712489.3739611995</v>
          </cell>
          <cell r="K97">
            <v>11048528.687199598</v>
          </cell>
          <cell r="L97">
            <v>3754044.801165754</v>
          </cell>
          <cell r="M97">
            <v>3639474.6596270748</v>
          </cell>
          <cell r="N97">
            <v>3022077.8090162594</v>
          </cell>
          <cell r="O97">
            <v>10415597.269809088</v>
          </cell>
          <cell r="P97">
            <v>3781469.6539985877</v>
          </cell>
          <cell r="Q97">
            <v>3781794.4206915847</v>
          </cell>
          <cell r="R97">
            <v>4519708.2730954271</v>
          </cell>
          <cell r="S97">
            <v>12082972.3477856</v>
          </cell>
          <cell r="T97">
            <v>4537031.3569112029</v>
          </cell>
          <cell r="U97">
            <v>4612311.0568991369</v>
          </cell>
          <cell r="V97">
            <v>4803075.1898076395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B99" t="str">
            <v>Expenses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B101" t="str">
            <v xml:space="preserve">Variable Cost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PTAB1</v>
          </cell>
          <cell r="B102" t="str">
            <v>Utilities</v>
          </cell>
          <cell r="C102">
            <v>11784734.32</v>
          </cell>
          <cell r="D102">
            <v>11479831.093983952</v>
          </cell>
          <cell r="E102">
            <v>10402740.110777076</v>
          </cell>
          <cell r="F102">
            <v>10946248.021462126</v>
          </cell>
          <cell r="G102">
            <v>11719138.632367684</v>
          </cell>
          <cell r="H102">
            <v>890929.25297897309</v>
          </cell>
          <cell r="I102">
            <v>834419.03641210916</v>
          </cell>
          <cell r="J102">
            <v>885833.56786840304</v>
          </cell>
          <cell r="K102">
            <v>2611181.8572594854</v>
          </cell>
          <cell r="L102">
            <v>905428.64861258562</v>
          </cell>
          <cell r="M102">
            <v>801273.97448651341</v>
          </cell>
          <cell r="N102">
            <v>229078.18436893739</v>
          </cell>
          <cell r="O102">
            <v>1935780.8074680362</v>
          </cell>
          <cell r="P102">
            <v>919434.40708014497</v>
          </cell>
          <cell r="Q102">
            <v>919729.64952832344</v>
          </cell>
          <cell r="R102">
            <v>706540.69025106751</v>
          </cell>
          <cell r="S102">
            <v>2545704.7468595356</v>
          </cell>
          <cell r="T102">
            <v>722288.94826540933</v>
          </cell>
          <cell r="U102">
            <v>790725.03916353127</v>
          </cell>
          <cell r="V102">
            <v>961785.86706015037</v>
          </cell>
        </row>
        <row r="103">
          <cell r="B103" t="str">
            <v>Utilities (MAC)</v>
          </cell>
          <cell r="C103">
            <v>271710.68</v>
          </cell>
          <cell r="D103">
            <v>0</v>
          </cell>
          <cell r="E103">
            <v>541008.82442658755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PTAB3</v>
          </cell>
          <cell r="B104" t="str">
            <v xml:space="preserve">Additive Chemicals </v>
          </cell>
          <cell r="C104">
            <v>5198578.0588766346</v>
          </cell>
          <cell r="D104">
            <v>5550517.2739375345</v>
          </cell>
          <cell r="E104">
            <v>5343851.6763071856</v>
          </cell>
          <cell r="F104">
            <v>6825543.0242011417</v>
          </cell>
          <cell r="G104">
            <v>6784552.0233041327</v>
          </cell>
          <cell r="H104">
            <v>499164.24479561899</v>
          </cell>
          <cell r="I104">
            <v>466960.09997009521</v>
          </cell>
          <cell r="J104">
            <v>499164.24479561899</v>
          </cell>
          <cell r="K104">
            <v>1465288.5895613332</v>
          </cell>
          <cell r="L104">
            <v>525235.36061371432</v>
          </cell>
          <cell r="M104">
            <v>437696.13384476188</v>
          </cell>
          <cell r="N104">
            <v>105047.07212274284</v>
          </cell>
          <cell r="O104">
            <v>1067978.566581219</v>
          </cell>
          <cell r="P104">
            <v>542743.20596750465</v>
          </cell>
          <cell r="Q104">
            <v>542743.20596750465</v>
          </cell>
          <cell r="R104">
            <v>546422.60399999993</v>
          </cell>
          <cell r="S104">
            <v>1631909.0159350093</v>
          </cell>
          <cell r="T104">
            <v>604967.88300000003</v>
          </cell>
          <cell r="U104">
            <v>672520.12800000003</v>
          </cell>
          <cell r="V104">
            <v>837647.83799999999</v>
          </cell>
        </row>
        <row r="105">
          <cell r="B105" t="str">
            <v xml:space="preserve">Total Variable Conversion Cost </v>
          </cell>
          <cell r="C105">
            <v>17255023.058876634</v>
          </cell>
          <cell r="D105">
            <v>17030348.367921486</v>
          </cell>
          <cell r="E105">
            <v>16287600.61151085</v>
          </cell>
          <cell r="F105">
            <v>17771791.045663267</v>
          </cell>
          <cell r="G105">
            <v>18503690.655671816</v>
          </cell>
          <cell r="H105">
            <v>1390093.4977745921</v>
          </cell>
          <cell r="I105">
            <v>1301379.1363822045</v>
          </cell>
          <cell r="J105">
            <v>1384997.812664022</v>
          </cell>
          <cell r="K105">
            <v>4076470.4468208188</v>
          </cell>
          <cell r="L105">
            <v>1430664.0092262998</v>
          </cell>
          <cell r="M105">
            <v>1238970.1083312752</v>
          </cell>
          <cell r="N105">
            <v>334125.25649168022</v>
          </cell>
          <cell r="O105">
            <v>3003759.3740492552</v>
          </cell>
          <cell r="P105">
            <v>1462177.6130476496</v>
          </cell>
          <cell r="Q105">
            <v>1462472.8554958282</v>
          </cell>
          <cell r="R105">
            <v>1252963.2942510676</v>
          </cell>
          <cell r="S105">
            <v>4177613.7627945449</v>
          </cell>
          <cell r="T105">
            <v>1327256.8312654095</v>
          </cell>
          <cell r="U105">
            <v>1463245.1671635313</v>
          </cell>
          <cell r="V105">
            <v>1799433.7050601505</v>
          </cell>
        </row>
        <row r="106">
          <cell r="B106" t="str">
            <v xml:space="preserve">Fixed Cost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 t="str">
            <v>PTAC1</v>
          </cell>
          <cell r="B107" t="str">
            <v>L&amp;B</v>
          </cell>
          <cell r="C107">
            <v>10689732.639999999</v>
          </cell>
          <cell r="D107">
            <v>10862567.990285767</v>
          </cell>
          <cell r="E107">
            <v>10635019.097508632</v>
          </cell>
          <cell r="F107">
            <v>10836704.248733787</v>
          </cell>
          <cell r="G107">
            <v>11284252.427662224</v>
          </cell>
          <cell r="H107">
            <v>910219.7145226436</v>
          </cell>
          <cell r="I107">
            <v>910219.7145226436</v>
          </cell>
          <cell r="J107">
            <v>910219.7145226436</v>
          </cell>
          <cell r="K107">
            <v>2730659.1435679309</v>
          </cell>
          <cell r="L107">
            <v>928402.2948735106</v>
          </cell>
          <cell r="M107">
            <v>928402.2948735106</v>
          </cell>
          <cell r="N107">
            <v>928402.2948735106</v>
          </cell>
          <cell r="O107">
            <v>2785206.8846205319</v>
          </cell>
          <cell r="P107">
            <v>928402.2948735106</v>
          </cell>
          <cell r="Q107">
            <v>928402.2948735106</v>
          </cell>
          <cell r="R107">
            <v>1042875.7138040919</v>
          </cell>
          <cell r="S107">
            <v>2899680.3035511132</v>
          </cell>
          <cell r="T107">
            <v>1042875.7138040919</v>
          </cell>
          <cell r="U107">
            <v>1042875.7138040919</v>
          </cell>
          <cell r="V107">
            <v>1042875.7138040919</v>
          </cell>
        </row>
        <row r="108">
          <cell r="A108" t="str">
            <v>PTAB2</v>
          </cell>
          <cell r="B108" t="str">
            <v>Maintenance</v>
          </cell>
          <cell r="C108">
            <v>4274924.8899999997</v>
          </cell>
          <cell r="D108">
            <v>3591849.8758936902</v>
          </cell>
          <cell r="E108">
            <v>3537520.7833611108</v>
          </cell>
          <cell r="F108">
            <v>3545111.0151204537</v>
          </cell>
          <cell r="G108">
            <v>4024690.42</v>
          </cell>
          <cell r="H108">
            <v>315874.95498514426</v>
          </cell>
          <cell r="I108">
            <v>315874.95498514426</v>
          </cell>
          <cell r="J108">
            <v>315874.95498514426</v>
          </cell>
          <cell r="K108">
            <v>947624.86495543271</v>
          </cell>
          <cell r="L108">
            <v>315874.95498514426</v>
          </cell>
          <cell r="M108">
            <v>315874.95498514426</v>
          </cell>
          <cell r="N108">
            <v>315874.95498514426</v>
          </cell>
          <cell r="O108">
            <v>947624.86495543271</v>
          </cell>
          <cell r="P108">
            <v>315874.95498514426</v>
          </cell>
          <cell r="Q108">
            <v>315874.95498514426</v>
          </cell>
          <cell r="R108">
            <v>315874.95498514426</v>
          </cell>
          <cell r="S108">
            <v>947624.86495543271</v>
          </cell>
          <cell r="T108">
            <v>315874.95498514426</v>
          </cell>
          <cell r="U108">
            <v>315874.95498514426</v>
          </cell>
          <cell r="V108">
            <v>315874.95498514426</v>
          </cell>
        </row>
        <row r="109">
          <cell r="B109" t="str">
            <v>Maintenance ( MAC)</v>
          </cell>
          <cell r="C109">
            <v>879478.24</v>
          </cell>
          <cell r="D109">
            <v>0</v>
          </cell>
          <cell r="E109">
            <v>5040000.3999999994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 t="str">
            <v>PTAC2</v>
          </cell>
          <cell r="B110" t="str">
            <v>Other costs</v>
          </cell>
          <cell r="C110">
            <v>4124808.08</v>
          </cell>
          <cell r="D110">
            <v>4353942.3414352499</v>
          </cell>
          <cell r="E110">
            <v>4387861.1554584363</v>
          </cell>
          <cell r="F110">
            <v>4644442.0235791188</v>
          </cell>
          <cell r="G110">
            <v>4649487.4375938242</v>
          </cell>
          <cell r="H110">
            <v>407899.33776921959</v>
          </cell>
          <cell r="I110">
            <v>407899.33776921959</v>
          </cell>
          <cell r="J110">
            <v>407899.33776921959</v>
          </cell>
          <cell r="K110">
            <v>1223698.0133076587</v>
          </cell>
          <cell r="L110">
            <v>407899.33776921959</v>
          </cell>
          <cell r="M110">
            <v>407899.33776921959</v>
          </cell>
          <cell r="N110">
            <v>407899.33776921959</v>
          </cell>
          <cell r="O110">
            <v>1223698.0133076587</v>
          </cell>
          <cell r="P110">
            <v>407899.33776921959</v>
          </cell>
          <cell r="Q110">
            <v>407899.33776921959</v>
          </cell>
          <cell r="R110">
            <v>407899.33776921959</v>
          </cell>
          <cell r="S110">
            <v>1223698.0133076587</v>
          </cell>
          <cell r="T110">
            <v>407899.33776921959</v>
          </cell>
          <cell r="U110">
            <v>407899.33776921959</v>
          </cell>
          <cell r="V110">
            <v>407899.33776921959</v>
          </cell>
        </row>
        <row r="111">
          <cell r="B111" t="str">
            <v xml:space="preserve">Total Fixed Conversion Cost </v>
          </cell>
          <cell r="C111">
            <v>19968943.849999998</v>
          </cell>
          <cell r="D111">
            <v>18808360.207614705</v>
          </cell>
          <cell r="E111">
            <v>23600401.436328176</v>
          </cell>
          <cell r="F111">
            <v>19026257.28743336</v>
          </cell>
          <cell r="G111">
            <v>19958430.285256047</v>
          </cell>
          <cell r="H111">
            <v>1633994.0072770074</v>
          </cell>
          <cell r="I111">
            <v>1633994.0072770074</v>
          </cell>
          <cell r="J111">
            <v>1633994.0072770074</v>
          </cell>
          <cell r="K111">
            <v>4901982.0218310226</v>
          </cell>
          <cell r="L111">
            <v>1652176.5876278745</v>
          </cell>
          <cell r="M111">
            <v>1652176.5876278745</v>
          </cell>
          <cell r="N111">
            <v>1652176.5876278745</v>
          </cell>
          <cell r="O111">
            <v>4956529.7628836231</v>
          </cell>
          <cell r="P111">
            <v>1652176.5876278745</v>
          </cell>
          <cell r="Q111">
            <v>1652176.5876278745</v>
          </cell>
          <cell r="R111">
            <v>1766650.0065584558</v>
          </cell>
          <cell r="S111">
            <v>5071003.1818142049</v>
          </cell>
          <cell r="T111">
            <v>1766650.0065584558</v>
          </cell>
          <cell r="U111">
            <v>1766650.0065584558</v>
          </cell>
          <cell r="V111">
            <v>1766650.0065584558</v>
          </cell>
        </row>
        <row r="112">
          <cell r="B112" t="str">
            <v xml:space="preserve">Cash Production Cost </v>
          </cell>
          <cell r="C112">
            <v>37223966.908876628</v>
          </cell>
          <cell r="D112">
            <v>35838708.575536191</v>
          </cell>
          <cell r="E112">
            <v>39888002.047839031</v>
          </cell>
          <cell r="F112">
            <v>36798048.333096623</v>
          </cell>
          <cell r="G112">
            <v>38462120.940927863</v>
          </cell>
          <cell r="H112">
            <v>3024087.5050515998</v>
          </cell>
          <cell r="I112">
            <v>2935373.1436592117</v>
          </cell>
          <cell r="J112">
            <v>3018991.8199410294</v>
          </cell>
          <cell r="K112">
            <v>8978452.4686518423</v>
          </cell>
          <cell r="L112">
            <v>3082840.5968541745</v>
          </cell>
          <cell r="M112">
            <v>2891146.6959591499</v>
          </cell>
          <cell r="N112">
            <v>1986301.8441195546</v>
          </cell>
          <cell r="O112">
            <v>7960289.1369328778</v>
          </cell>
          <cell r="P112">
            <v>3114354.2006755238</v>
          </cell>
          <cell r="Q112">
            <v>3114649.4431237029</v>
          </cell>
          <cell r="R112">
            <v>3019613.3008095231</v>
          </cell>
          <cell r="S112">
            <v>9248616.9446087498</v>
          </cell>
          <cell r="T112">
            <v>3093906.837823865</v>
          </cell>
          <cell r="U112">
            <v>3229895.1737219868</v>
          </cell>
          <cell r="V112">
            <v>3566083.711618606</v>
          </cell>
        </row>
        <row r="113">
          <cell r="A113" t="str">
            <v>PTAD1</v>
          </cell>
          <cell r="B113" t="str">
            <v>Depreciation</v>
          </cell>
          <cell r="C113">
            <v>9610586.7299999986</v>
          </cell>
          <cell r="D113">
            <v>9499412.0583333317</v>
          </cell>
          <cell r="E113">
            <v>9294473.4321694449</v>
          </cell>
          <cell r="F113">
            <v>11187985.263366669</v>
          </cell>
          <cell r="G113">
            <v>9414159.3841246162</v>
          </cell>
          <cell r="H113">
            <v>837895.17222672352</v>
          </cell>
          <cell r="I113">
            <v>837895.17222672352</v>
          </cell>
          <cell r="J113">
            <v>855162.7648193161</v>
          </cell>
          <cell r="K113">
            <v>2530953.1092727631</v>
          </cell>
          <cell r="L113">
            <v>855162.7648193161</v>
          </cell>
          <cell r="M113">
            <v>855162.7648193161</v>
          </cell>
          <cell r="N113">
            <v>866088.69074524206</v>
          </cell>
          <cell r="O113">
            <v>2576414.2203838741</v>
          </cell>
          <cell r="P113">
            <v>866088.69074524206</v>
          </cell>
          <cell r="Q113">
            <v>866088.69074524206</v>
          </cell>
          <cell r="R113">
            <v>1635635.0060045011</v>
          </cell>
          <cell r="S113">
            <v>3367812.387494985</v>
          </cell>
          <cell r="T113">
            <v>1635635.0060045011</v>
          </cell>
          <cell r="U113">
            <v>1635635.0060045011</v>
          </cell>
          <cell r="V113">
            <v>1637996.1171156121</v>
          </cell>
        </row>
        <row r="114">
          <cell r="B114" t="str">
            <v>TOTAL CONVERSION COST</v>
          </cell>
          <cell r="C114">
            <v>46834553.638876624</v>
          </cell>
          <cell r="D114">
            <v>45338120.633869521</v>
          </cell>
          <cell r="E114">
            <v>49182475.480008475</v>
          </cell>
          <cell r="F114">
            <v>47986033.596463293</v>
          </cell>
          <cell r="G114">
            <v>47876280.325052477</v>
          </cell>
          <cell r="H114">
            <v>3861982.6772783231</v>
          </cell>
          <cell r="I114">
            <v>3773268.315885935</v>
          </cell>
          <cell r="J114">
            <v>3874154.5847603455</v>
          </cell>
          <cell r="K114">
            <v>11509405.577924605</v>
          </cell>
          <cell r="L114">
            <v>3938003.3616734906</v>
          </cell>
          <cell r="M114">
            <v>3746309.460778466</v>
          </cell>
          <cell r="N114">
            <v>2852390.5348647968</v>
          </cell>
          <cell r="O114">
            <v>10536703.357316751</v>
          </cell>
          <cell r="P114">
            <v>3980442.8914207658</v>
          </cell>
          <cell r="Q114">
            <v>3980738.1338689448</v>
          </cell>
          <cell r="R114">
            <v>4655248.3068140242</v>
          </cell>
          <cell r="S114">
            <v>12616429.332103735</v>
          </cell>
          <cell r="T114">
            <v>4729541.8438283661</v>
          </cell>
          <cell r="U114">
            <v>4865530.179726488</v>
          </cell>
          <cell r="V114">
            <v>5204079.8287342181</v>
          </cell>
        </row>
        <row r="115">
          <cell r="B115" t="str">
            <v>Conversion cost Net of Additive Chemicals</v>
          </cell>
          <cell r="C115">
            <v>41635975.579999991</v>
          </cell>
          <cell r="D115">
            <v>39787603.359931991</v>
          </cell>
          <cell r="E115">
            <v>43838623.803701289</v>
          </cell>
          <cell r="F115">
            <v>41160490.572262153</v>
          </cell>
          <cell r="G115">
            <v>41091728.301748343</v>
          </cell>
          <cell r="H115">
            <v>3362818.4324827041</v>
          </cell>
          <cell r="I115">
            <v>3306308.2159158397</v>
          </cell>
          <cell r="J115">
            <v>3374990.3399647265</v>
          </cell>
          <cell r="K115">
            <v>10044116.988363272</v>
          </cell>
          <cell r="L115">
            <v>3412768.0010597762</v>
          </cell>
          <cell r="M115">
            <v>3308613.3269337043</v>
          </cell>
          <cell r="N115">
            <v>2747343.4627420539</v>
          </cell>
          <cell r="O115">
            <v>9468724.7907355316</v>
          </cell>
          <cell r="P115">
            <v>3437699.6854532612</v>
          </cell>
          <cell r="Q115">
            <v>3437994.9279014403</v>
          </cell>
          <cell r="R115">
            <v>4108825.7028140244</v>
          </cell>
          <cell r="S115">
            <v>10984520.316168725</v>
          </cell>
          <cell r="T115">
            <v>4124573.9608283662</v>
          </cell>
          <cell r="U115">
            <v>4193010.0517264879</v>
          </cell>
          <cell r="V115">
            <v>4366431.9907342177</v>
          </cell>
        </row>
        <row r="116">
          <cell r="B116" t="str">
            <v>GROSS MARGIN</v>
          </cell>
          <cell r="C116">
            <v>4163597.701000005</v>
          </cell>
          <cell r="D116">
            <v>3978760.3359932154</v>
          </cell>
          <cell r="E116">
            <v>4384552.5842242092</v>
          </cell>
          <cell r="F116">
            <v>4116049.0572262257</v>
          </cell>
          <cell r="G116">
            <v>4109172.830174841</v>
          </cell>
          <cell r="H116">
            <v>336281.84324827092</v>
          </cell>
          <cell r="I116">
            <v>330630.82159158448</v>
          </cell>
          <cell r="J116">
            <v>337499.03399647307</v>
          </cell>
          <cell r="K116">
            <v>1004411.6988363266</v>
          </cell>
          <cell r="L116">
            <v>341276.8001059778</v>
          </cell>
          <cell r="M116">
            <v>330861.33269337052</v>
          </cell>
          <cell r="N116">
            <v>274734.34627420548</v>
          </cell>
          <cell r="O116">
            <v>946872.47907355614</v>
          </cell>
          <cell r="P116">
            <v>343769.9685453265</v>
          </cell>
          <cell r="Q116">
            <v>343799.4927901444</v>
          </cell>
          <cell r="R116">
            <v>410882.57028140267</v>
          </cell>
          <cell r="S116">
            <v>1098452.031616874</v>
          </cell>
          <cell r="T116">
            <v>412457.39608283667</v>
          </cell>
          <cell r="U116">
            <v>419301.00517264893</v>
          </cell>
          <cell r="V116">
            <v>436643.19907342177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PTAE1</v>
          </cell>
          <cell r="B118" t="str">
            <v xml:space="preserve">Misc Income </v>
          </cell>
          <cell r="C118">
            <v>-60000</v>
          </cell>
          <cell r="D118">
            <v>-60000</v>
          </cell>
          <cell r="E118">
            <v>-527737</v>
          </cell>
          <cell r="F118">
            <v>-60000</v>
          </cell>
          <cell r="G118">
            <v>-60000</v>
          </cell>
          <cell r="H118">
            <v>-5000</v>
          </cell>
          <cell r="I118">
            <v>-5000</v>
          </cell>
          <cell r="J118">
            <v>-5000</v>
          </cell>
          <cell r="K118">
            <v>-15000</v>
          </cell>
          <cell r="L118">
            <v>-5000</v>
          </cell>
          <cell r="M118">
            <v>-5000</v>
          </cell>
          <cell r="N118">
            <v>-5000</v>
          </cell>
          <cell r="O118">
            <v>-15000</v>
          </cell>
          <cell r="P118">
            <v>-5000</v>
          </cell>
          <cell r="Q118">
            <v>-5000</v>
          </cell>
          <cell r="R118">
            <v>-5000</v>
          </cell>
          <cell r="S118">
            <v>-15000</v>
          </cell>
          <cell r="T118">
            <v>-5000</v>
          </cell>
          <cell r="U118">
            <v>-5000</v>
          </cell>
          <cell r="V118">
            <v>-5000</v>
          </cell>
        </row>
        <row r="119">
          <cell r="A119" t="str">
            <v>PTAE5</v>
          </cell>
          <cell r="B119" t="str">
            <v>Finance charges</v>
          </cell>
          <cell r="C119">
            <v>18466.68</v>
          </cell>
          <cell r="D119">
            <v>17000.000000000004</v>
          </cell>
          <cell r="E119">
            <v>14811.64</v>
          </cell>
          <cell r="F119">
            <v>15000</v>
          </cell>
          <cell r="G119">
            <v>14196.706666666669</v>
          </cell>
          <cell r="H119">
            <v>1250</v>
          </cell>
          <cell r="I119">
            <v>1250</v>
          </cell>
          <cell r="J119">
            <v>1250</v>
          </cell>
          <cell r="K119">
            <v>3750</v>
          </cell>
          <cell r="L119">
            <v>1250</v>
          </cell>
          <cell r="M119">
            <v>1250</v>
          </cell>
          <cell r="N119">
            <v>1250</v>
          </cell>
          <cell r="O119">
            <v>3750</v>
          </cell>
          <cell r="P119">
            <v>1250</v>
          </cell>
          <cell r="Q119">
            <v>1250</v>
          </cell>
          <cell r="R119">
            <v>1250</v>
          </cell>
          <cell r="S119">
            <v>3750</v>
          </cell>
          <cell r="T119">
            <v>1250</v>
          </cell>
          <cell r="U119">
            <v>1250</v>
          </cell>
          <cell r="V119">
            <v>1250</v>
          </cell>
        </row>
        <row r="120">
          <cell r="A120" t="str">
            <v>PTAE2</v>
          </cell>
          <cell r="B120" t="str">
            <v>Financial cost</v>
          </cell>
          <cell r="C120">
            <v>1455969.7699999998</v>
          </cell>
          <cell r="D120">
            <v>669649.44259259279</v>
          </cell>
          <cell r="E120">
            <v>1235662.3836444444</v>
          </cell>
          <cell r="F120">
            <v>1316846.2798396475</v>
          </cell>
          <cell r="G120">
            <v>1079670.4335531136</v>
          </cell>
          <cell r="H120">
            <v>3674.9633333333331</v>
          </cell>
          <cell r="I120">
            <v>3674.9633333333331</v>
          </cell>
          <cell r="J120">
            <v>3674.9633333333331</v>
          </cell>
          <cell r="K120">
            <v>11024.89</v>
          </cell>
          <cell r="L120">
            <v>3674.9633333333331</v>
          </cell>
          <cell r="M120">
            <v>3674.9633333333331</v>
          </cell>
          <cell r="N120">
            <v>3674.9633333333331</v>
          </cell>
          <cell r="O120">
            <v>11024.89</v>
          </cell>
          <cell r="P120">
            <v>3674.9633333333331</v>
          </cell>
          <cell r="Q120">
            <v>3674.9633333333331</v>
          </cell>
          <cell r="R120">
            <v>3674.9633333333331</v>
          </cell>
          <cell r="S120">
            <v>11024.89</v>
          </cell>
          <cell r="T120">
            <v>303319.24929209135</v>
          </cell>
          <cell r="U120">
            <v>293653.30458374432</v>
          </cell>
          <cell r="V120">
            <v>303319.24929209135</v>
          </cell>
        </row>
        <row r="121">
          <cell r="A121" t="str">
            <v>PTAE4</v>
          </cell>
          <cell r="B121" t="str">
            <v>Audit</v>
          </cell>
          <cell r="C121">
            <v>99999.959999999992</v>
          </cell>
          <cell r="D121">
            <v>120000</v>
          </cell>
          <cell r="E121">
            <v>120000.00000000003</v>
          </cell>
          <cell r="F121">
            <v>120000</v>
          </cell>
          <cell r="G121">
            <v>120000</v>
          </cell>
          <cell r="H121">
            <v>10416.666666666666</v>
          </cell>
          <cell r="I121">
            <v>10416.666666666666</v>
          </cell>
          <cell r="J121">
            <v>10416.666666666666</v>
          </cell>
          <cell r="K121">
            <v>31250</v>
          </cell>
          <cell r="L121">
            <v>10416.666666666666</v>
          </cell>
          <cell r="M121">
            <v>10416.666666666666</v>
          </cell>
          <cell r="N121">
            <v>10416.666666666666</v>
          </cell>
          <cell r="O121">
            <v>31250</v>
          </cell>
          <cell r="P121">
            <v>10416.666666666666</v>
          </cell>
          <cell r="Q121">
            <v>10416.666666666666</v>
          </cell>
          <cell r="R121">
            <v>10416.666666666666</v>
          </cell>
          <cell r="S121">
            <v>31250</v>
          </cell>
          <cell r="T121">
            <v>10416.666666666666</v>
          </cell>
          <cell r="U121">
            <v>10416.666666666666</v>
          </cell>
          <cell r="V121">
            <v>10416.666666666666</v>
          </cell>
        </row>
        <row r="122">
          <cell r="B122" t="str">
            <v xml:space="preserve">Total Non Conversion Cost </v>
          </cell>
          <cell r="C122">
            <v>1514436.4099999997</v>
          </cell>
          <cell r="D122">
            <v>746649.44259259279</v>
          </cell>
          <cell r="E122">
            <v>842737.02364444442</v>
          </cell>
          <cell r="F122">
            <v>1391846.2798396475</v>
          </cell>
          <cell r="G122">
            <v>1153867.1402197802</v>
          </cell>
          <cell r="H122">
            <v>10341.629999999999</v>
          </cell>
          <cell r="I122">
            <v>10341.629999999999</v>
          </cell>
          <cell r="J122">
            <v>10341.629999999999</v>
          </cell>
          <cell r="K122">
            <v>31024.89</v>
          </cell>
          <cell r="L122">
            <v>10341.629999999999</v>
          </cell>
          <cell r="M122">
            <v>10341.629999999999</v>
          </cell>
          <cell r="N122">
            <v>10341.629999999999</v>
          </cell>
          <cell r="O122">
            <v>31024.89</v>
          </cell>
          <cell r="P122">
            <v>10341.629999999999</v>
          </cell>
          <cell r="Q122">
            <v>10341.629999999999</v>
          </cell>
          <cell r="R122">
            <v>10341.629999999999</v>
          </cell>
          <cell r="S122">
            <v>31024.89</v>
          </cell>
          <cell r="T122">
            <v>309985.91595875804</v>
          </cell>
          <cell r="U122">
            <v>300319.97125041101</v>
          </cell>
          <cell r="V122">
            <v>309985.91595875804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B124" t="str">
            <v xml:space="preserve">Profit Before Tax </v>
          </cell>
          <cell r="C124">
            <v>2606776.9010000052</v>
          </cell>
          <cell r="D124">
            <v>3232110.8934006225</v>
          </cell>
          <cell r="E124">
            <v>3541815.5605797647</v>
          </cell>
          <cell r="F124">
            <v>2724202.7773865783</v>
          </cell>
          <cell r="G124">
            <v>2955305.6899550608</v>
          </cell>
          <cell r="H124">
            <v>325940.21324827091</v>
          </cell>
          <cell r="I124">
            <v>320289.19159158447</v>
          </cell>
          <cell r="J124">
            <v>327157.40399647306</v>
          </cell>
          <cell r="K124">
            <v>973386.80883632659</v>
          </cell>
          <cell r="L124">
            <v>330935.1701059778</v>
          </cell>
          <cell r="M124">
            <v>320519.70269337052</v>
          </cell>
          <cell r="N124">
            <v>264392.71627420548</v>
          </cell>
          <cell r="O124">
            <v>915847.58907355613</v>
          </cell>
          <cell r="P124">
            <v>333428.33854532649</v>
          </cell>
          <cell r="Q124">
            <v>333457.8627901444</v>
          </cell>
          <cell r="R124">
            <v>400540.94028140267</v>
          </cell>
          <cell r="S124">
            <v>1067427.1416168741</v>
          </cell>
          <cell r="T124">
            <v>102471.48012407863</v>
          </cell>
          <cell r="U124">
            <v>118981.03392223793</v>
          </cell>
          <cell r="V124">
            <v>126657.28311466373</v>
          </cell>
        </row>
        <row r="125">
          <cell r="A125" t="str">
            <v>PTAF1</v>
          </cell>
          <cell r="B125" t="str">
            <v xml:space="preserve">Provision for Tax </v>
          </cell>
          <cell r="C125">
            <v>578240</v>
          </cell>
          <cell r="D125">
            <v>1007610.5053501556</v>
          </cell>
          <cell r="E125">
            <v>1086621.0409659836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PTAF2</v>
          </cell>
          <cell r="B126" t="str">
            <v>Deferred Tax Liability/Asset</v>
          </cell>
          <cell r="C126">
            <v>-209650.78200000001</v>
          </cell>
          <cell r="D126">
            <v>-209650.78200000001</v>
          </cell>
          <cell r="E126">
            <v>-209650.78200000001</v>
          </cell>
          <cell r="F126">
            <v>-209650.78199999995</v>
          </cell>
          <cell r="G126">
            <v>-209650.78199999995</v>
          </cell>
          <cell r="H126">
            <v>-17470.898104166667</v>
          </cell>
          <cell r="I126">
            <v>-17470.898104166667</v>
          </cell>
          <cell r="J126">
            <v>-17470.898104166667</v>
          </cell>
          <cell r="K126">
            <v>-52412.694312499996</v>
          </cell>
          <cell r="L126">
            <v>-17470.898104166667</v>
          </cell>
          <cell r="M126">
            <v>-17470.898104166667</v>
          </cell>
          <cell r="N126">
            <v>-17470.898104166667</v>
          </cell>
          <cell r="O126">
            <v>-52412.694312499996</v>
          </cell>
          <cell r="P126">
            <v>-17470.898104166667</v>
          </cell>
          <cell r="Q126">
            <v>-17470.898104166667</v>
          </cell>
          <cell r="R126">
            <v>-17470.898104166667</v>
          </cell>
          <cell r="S126">
            <v>-52412.694312499996</v>
          </cell>
          <cell r="T126">
            <v>-17470.898104166667</v>
          </cell>
          <cell r="U126">
            <v>-17470.898104166667</v>
          </cell>
          <cell r="V126">
            <v>-17470.898104166667</v>
          </cell>
        </row>
        <row r="127">
          <cell r="B127" t="str">
            <v xml:space="preserve">Profit &amp; Loss After Tax </v>
          </cell>
          <cell r="C127">
            <v>2238187.6830000053</v>
          </cell>
          <cell r="D127">
            <v>2434151.1700504669</v>
          </cell>
          <cell r="E127">
            <v>2664845.3016137811</v>
          </cell>
          <cell r="F127">
            <v>2933853.5593865784</v>
          </cell>
          <cell r="G127">
            <v>3164956.471955061</v>
          </cell>
          <cell r="H127">
            <v>343411.11135243758</v>
          </cell>
          <cell r="I127">
            <v>337760.08969575114</v>
          </cell>
          <cell r="J127">
            <v>344628.30210063973</v>
          </cell>
          <cell r="K127">
            <v>1025799.5031488265</v>
          </cell>
          <cell r="L127">
            <v>348406.06821014447</v>
          </cell>
          <cell r="M127">
            <v>337990.60079753719</v>
          </cell>
          <cell r="N127">
            <v>281863.61437837215</v>
          </cell>
          <cell r="O127">
            <v>968260.28338605608</v>
          </cell>
          <cell r="P127">
            <v>350899.23664949316</v>
          </cell>
          <cell r="Q127">
            <v>350928.76089431107</v>
          </cell>
          <cell r="R127">
            <v>418011.83838556934</v>
          </cell>
          <cell r="S127">
            <v>1119839.8359293742</v>
          </cell>
          <cell r="T127">
            <v>119942.3782282453</v>
          </cell>
          <cell r="U127">
            <v>136451.9320264046</v>
          </cell>
          <cell r="V127">
            <v>144128.1812188304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PTAG1</v>
          </cell>
          <cell r="B129" t="str">
            <v>Production in Metric  tonnes</v>
          </cell>
          <cell r="C129">
            <v>317216.79199999996</v>
          </cell>
          <cell r="D129">
            <v>351635.52571428567</v>
          </cell>
          <cell r="E129">
            <v>329062.20899999997</v>
          </cell>
          <cell r="F129">
            <v>381289.69142857142</v>
          </cell>
          <cell r="G129">
            <v>375334.34500000003</v>
          </cell>
          <cell r="H129">
            <v>29926.691428571427</v>
          </cell>
          <cell r="I129">
            <v>27995.937142857143</v>
          </cell>
          <cell r="J129">
            <v>29926.691428571427</v>
          </cell>
          <cell r="K129">
            <v>87849.319999999992</v>
          </cell>
          <cell r="L129">
            <v>31489.748571428572</v>
          </cell>
          <cell r="M129">
            <v>26241.457142857143</v>
          </cell>
          <cell r="N129">
            <v>6297.9497142857135</v>
          </cell>
          <cell r="O129">
            <v>64029.15542857143</v>
          </cell>
          <cell r="P129">
            <v>32539.406857142854</v>
          </cell>
          <cell r="Q129">
            <v>32539.406857142854</v>
          </cell>
          <cell r="R129">
            <v>32759.999999999996</v>
          </cell>
          <cell r="S129">
            <v>97838.813714285701</v>
          </cell>
          <cell r="T129">
            <v>36270</v>
          </cell>
          <cell r="U129">
            <v>40320</v>
          </cell>
          <cell r="V129">
            <v>50220</v>
          </cell>
        </row>
        <row r="130">
          <cell r="B130" t="str">
            <v>Conversion cost per ton net of additive Chemicals</v>
          </cell>
          <cell r="C130">
            <v>131.25400870960198</v>
          </cell>
          <cell r="D130">
            <v>113.15012406414419</v>
          </cell>
          <cell r="E130">
            <v>133.22290620039354</v>
          </cell>
          <cell r="F130">
            <v>113.15012406414419</v>
          </cell>
          <cell r="G130">
            <v>109.48033093467197</v>
          </cell>
          <cell r="H130">
            <v>112.36853363857573</v>
          </cell>
          <cell r="I130">
            <v>118.09957277173727</v>
          </cell>
          <cell r="J130">
            <v>112.77525776680334</v>
          </cell>
          <cell r="K130">
            <v>114.33346312029818</v>
          </cell>
          <cell r="L130">
            <v>108.37711178666777</v>
          </cell>
          <cell r="M130">
            <v>126.08344532553141</v>
          </cell>
          <cell r="N130">
            <v>436.22823099241685</v>
          </cell>
          <cell r="O130">
            <v>147.88145692939042</v>
          </cell>
          <cell r="P130">
            <v>105.64727564167748</v>
          </cell>
          <cell r="Q130">
            <v>105.65634902305395</v>
          </cell>
          <cell r="R130">
            <v>125.42203000042811</v>
          </cell>
          <cell r="S130">
            <v>112.27160161862068</v>
          </cell>
          <cell r="T130">
            <v>113.7186093418353</v>
          </cell>
          <cell r="U130">
            <v>103.99330485432758</v>
          </cell>
          <cell r="V130">
            <v>86.946077075551926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</sheetData>
      <sheetData sheetId="9">
        <row r="38">
          <cell r="A38" t="str">
            <v>2A1</v>
          </cell>
          <cell r="B38" t="str">
            <v>Tolling Income</v>
          </cell>
          <cell r="C38">
            <v>16036107.602616379</v>
          </cell>
          <cell r="D38">
            <v>14874048.942233635</v>
          </cell>
          <cell r="E38">
            <v>14761483.166922258</v>
          </cell>
          <cell r="F38">
            <v>11246973.474553745</v>
          </cell>
          <cell r="G38">
            <v>15370945.485560719</v>
          </cell>
          <cell r="H38">
            <v>1236153.8137472314</v>
          </cell>
          <cell r="I38">
            <v>1223569.9061304051</v>
          </cell>
          <cell r="J38">
            <v>1249508.9168292282</v>
          </cell>
          <cell r="K38">
            <v>3709232.6367068645</v>
          </cell>
          <cell r="L38">
            <v>1223514.3925280795</v>
          </cell>
          <cell r="M38">
            <v>1250570.5331872618</v>
          </cell>
          <cell r="N38">
            <v>1240664.7557754067</v>
          </cell>
          <cell r="O38">
            <v>3714749.6814907482</v>
          </cell>
          <cell r="P38">
            <v>1230684.2834179797</v>
          </cell>
          <cell r="Q38">
            <v>1230747.1074046537</v>
          </cell>
          <cell r="R38">
            <v>1221668.897299516</v>
          </cell>
          <cell r="S38">
            <v>3683100.2881221492</v>
          </cell>
          <cell r="T38">
            <v>1239393.4739410372</v>
          </cell>
          <cell r="U38">
            <v>1211643.0331055357</v>
          </cell>
          <cell r="V38">
            <v>1235813.9709245837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B40" t="str">
            <v>Expenses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 xml:space="preserve">Variable Cost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2B1</v>
          </cell>
          <cell r="B43" t="str">
            <v>Utilities</v>
          </cell>
          <cell r="C43">
            <v>6296233.7207254339</v>
          </cell>
          <cell r="D43">
            <v>5103479.2134033497</v>
          </cell>
          <cell r="E43">
            <v>4716174.8121488262</v>
          </cell>
          <cell r="F43">
            <v>3951008.2833285457</v>
          </cell>
          <cell r="G43">
            <v>5213143.0599604854</v>
          </cell>
          <cell r="H43">
            <v>385256.83556599775</v>
          </cell>
          <cell r="I43">
            <v>373816.91955070093</v>
          </cell>
          <cell r="J43">
            <v>397397.8383678128</v>
          </cell>
          <cell r="K43">
            <v>1156471.5934845116</v>
          </cell>
          <cell r="L43">
            <v>370122.04521380423</v>
          </cell>
          <cell r="M43">
            <v>394718.53672215168</v>
          </cell>
          <cell r="N43">
            <v>385713.28452955629</v>
          </cell>
          <cell r="O43">
            <v>1150553.8664655122</v>
          </cell>
          <cell r="P43">
            <v>376640.12784098613</v>
          </cell>
          <cell r="Q43">
            <v>376697.24055614427</v>
          </cell>
          <cell r="R43">
            <v>365930.23450965987</v>
          </cell>
          <cell r="S43">
            <v>1119267.6029067903</v>
          </cell>
          <cell r="T43">
            <v>382043.48600195191</v>
          </cell>
          <cell r="U43">
            <v>356815.81251513248</v>
          </cell>
          <cell r="V43">
            <v>378789.39235063054</v>
          </cell>
        </row>
        <row r="44">
          <cell r="A44" t="str">
            <v>2B3</v>
          </cell>
          <cell r="B44" t="str">
            <v xml:space="preserve">Additive Chemicals </v>
          </cell>
          <cell r="C44">
            <v>734199.68628328491</v>
          </cell>
          <cell r="D44">
            <v>934119.06522428035</v>
          </cell>
          <cell r="E44">
            <v>939487.8936885749</v>
          </cell>
          <cell r="F44">
            <v>816704.94437964784</v>
          </cell>
          <cell r="G44">
            <v>1088939.9258395305</v>
          </cell>
          <cell r="H44">
            <v>71144.402006685516</v>
          </cell>
          <cell r="I44">
            <v>68447.000140792268</v>
          </cell>
          <cell r="J44">
            <v>73167.482909122758</v>
          </cell>
          <cell r="K44">
            <v>212758.88505660056</v>
          </cell>
          <cell r="L44">
            <v>70807.241524957513</v>
          </cell>
          <cell r="M44">
            <v>73167.482909122758</v>
          </cell>
          <cell r="N44">
            <v>50576.601089255368</v>
          </cell>
          <cell r="O44">
            <v>194551.32552333563</v>
          </cell>
          <cell r="P44">
            <v>73167.482909122758</v>
          </cell>
          <cell r="Q44">
            <v>73167.482909122758</v>
          </cell>
          <cell r="R44">
            <v>70807.241524957513</v>
          </cell>
          <cell r="S44">
            <v>217142.20734320302</v>
          </cell>
          <cell r="T44">
            <v>73167.482909122758</v>
          </cell>
          <cell r="U44">
            <v>68849.42129679244</v>
          </cell>
          <cell r="V44">
            <v>73167.482909122758</v>
          </cell>
        </row>
        <row r="45">
          <cell r="B45" t="str">
            <v xml:space="preserve">Total Variable Conversion Cost </v>
          </cell>
          <cell r="C45">
            <v>8171409.2776450235</v>
          </cell>
          <cell r="D45">
            <v>7409708.26012058</v>
          </cell>
          <cell r="E45">
            <v>5655662.7058374006</v>
          </cell>
          <cell r="F45">
            <v>4767713.2277081935</v>
          </cell>
          <cell r="G45">
            <v>6302082.9858000157</v>
          </cell>
          <cell r="H45">
            <v>456401.23757268325</v>
          </cell>
          <cell r="I45">
            <v>442263.91969149321</v>
          </cell>
          <cell r="J45">
            <v>470565.32127693557</v>
          </cell>
          <cell r="K45">
            <v>1369230.478541112</v>
          </cell>
          <cell r="L45">
            <v>440929.28673876176</v>
          </cell>
          <cell r="M45">
            <v>467886.01963127445</v>
          </cell>
          <cell r="N45">
            <v>436289.88561881165</v>
          </cell>
          <cell r="O45">
            <v>1345105.1919888479</v>
          </cell>
          <cell r="P45">
            <v>449807.6107501089</v>
          </cell>
          <cell r="Q45">
            <v>449864.72346526704</v>
          </cell>
          <cell r="R45">
            <v>436737.4760346174</v>
          </cell>
          <cell r="S45">
            <v>1336409.8102499933</v>
          </cell>
          <cell r="T45">
            <v>455210.96891107468</v>
          </cell>
          <cell r="U45">
            <v>425665.23381192493</v>
          </cell>
          <cell r="V45">
            <v>451956.87525975332</v>
          </cell>
        </row>
        <row r="46">
          <cell r="B46" t="str">
            <v xml:space="preserve">Fixed Cost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2C1</v>
          </cell>
          <cell r="B47" t="str">
            <v>L&amp;B</v>
          </cell>
          <cell r="C47">
            <v>1899443.6121795299</v>
          </cell>
          <cell r="D47">
            <v>1875365.100831392</v>
          </cell>
          <cell r="E47">
            <v>1922686.2030519866</v>
          </cell>
          <cell r="F47">
            <v>1451076.7780000002</v>
          </cell>
          <cell r="G47">
            <v>1970466.145376889</v>
          </cell>
          <cell r="H47">
            <v>174697.32977826489</v>
          </cell>
          <cell r="I47">
            <v>174697.32977826489</v>
          </cell>
          <cell r="J47">
            <v>174697.32977826489</v>
          </cell>
          <cell r="K47">
            <v>524091.98933479469</v>
          </cell>
          <cell r="L47">
            <v>178341.73720395664</v>
          </cell>
          <cell r="M47">
            <v>178341.73720395664</v>
          </cell>
          <cell r="N47">
            <v>178341.73720395664</v>
          </cell>
          <cell r="O47">
            <v>535025.21161186998</v>
          </cell>
          <cell r="P47">
            <v>178341.73720395664</v>
          </cell>
          <cell r="Q47">
            <v>178341.73720395664</v>
          </cell>
          <cell r="R47">
            <v>180855.82497304326</v>
          </cell>
          <cell r="S47">
            <v>537539.29938095657</v>
          </cell>
          <cell r="T47">
            <v>180855.82497304326</v>
          </cell>
          <cell r="U47">
            <v>180855.82497304326</v>
          </cell>
          <cell r="V47">
            <v>180855.82497304326</v>
          </cell>
        </row>
        <row r="48">
          <cell r="A48" t="str">
            <v>2B2</v>
          </cell>
          <cell r="B48" t="str">
            <v>Maintenance</v>
          </cell>
          <cell r="C48">
            <v>1140975.8706363046</v>
          </cell>
          <cell r="D48">
            <v>1375790.3093566666</v>
          </cell>
          <cell r="E48">
            <v>1446486.1343789999</v>
          </cell>
          <cell r="F48">
            <v>763842.71</v>
          </cell>
          <cell r="G48">
            <v>1365123.6133333333</v>
          </cell>
          <cell r="H48">
            <v>108175.37073910976</v>
          </cell>
          <cell r="I48">
            <v>108175.37073910976</v>
          </cell>
          <cell r="J48">
            <v>108175.37073910976</v>
          </cell>
          <cell r="K48">
            <v>324526.11221732927</v>
          </cell>
          <cell r="L48">
            <v>108175.37073910976</v>
          </cell>
          <cell r="M48">
            <v>108175.37073910976</v>
          </cell>
          <cell r="N48">
            <v>108175.37073910976</v>
          </cell>
          <cell r="O48">
            <v>324526.11221732927</v>
          </cell>
          <cell r="P48">
            <v>108175.37073910976</v>
          </cell>
          <cell r="Q48">
            <v>108175.37073910976</v>
          </cell>
          <cell r="R48">
            <v>108175.37073910976</v>
          </cell>
          <cell r="S48">
            <v>324526.11221732927</v>
          </cell>
          <cell r="T48">
            <v>108175.37073910976</v>
          </cell>
          <cell r="U48">
            <v>108175.37073910976</v>
          </cell>
          <cell r="V48">
            <v>108175.37073910976</v>
          </cell>
        </row>
        <row r="49">
          <cell r="A49" t="str">
            <v>2C2</v>
          </cell>
          <cell r="B49" t="str">
            <v>Other costs</v>
          </cell>
          <cell r="C49">
            <v>986517.9473694918</v>
          </cell>
          <cell r="D49">
            <v>997401.83854176535</v>
          </cell>
          <cell r="E49">
            <v>1098339.6021676923</v>
          </cell>
          <cell r="F49">
            <v>756429.65917485941</v>
          </cell>
          <cell r="G49">
            <v>1017093.5411987334</v>
          </cell>
          <cell r="H49">
            <v>86623.315385231239</v>
          </cell>
          <cell r="I49">
            <v>86623.315385231239</v>
          </cell>
          <cell r="J49">
            <v>86623.315385231239</v>
          </cell>
          <cell r="K49">
            <v>259869.94615569373</v>
          </cell>
          <cell r="L49">
            <v>86623.315385231239</v>
          </cell>
          <cell r="M49">
            <v>86623.315385231239</v>
          </cell>
          <cell r="N49">
            <v>86623.315385231239</v>
          </cell>
          <cell r="O49">
            <v>259869.94615569373</v>
          </cell>
          <cell r="P49">
            <v>86623.315385231239</v>
          </cell>
          <cell r="Q49">
            <v>86623.315385231239</v>
          </cell>
          <cell r="R49">
            <v>86623.315385231239</v>
          </cell>
          <cell r="S49">
            <v>259869.94615569373</v>
          </cell>
          <cell r="T49">
            <v>86623.315385231239</v>
          </cell>
          <cell r="U49">
            <v>86623.315385231239</v>
          </cell>
          <cell r="V49">
            <v>86623.315385231239</v>
          </cell>
        </row>
        <row r="50">
          <cell r="B50" t="str">
            <v xml:space="preserve">Total Fixed Conversion Cost </v>
          </cell>
          <cell r="C50">
            <v>2885961.5595490215</v>
          </cell>
          <cell r="D50">
            <v>2737144.6061333329</v>
          </cell>
          <cell r="E50">
            <v>4467511.9395986786</v>
          </cell>
          <cell r="F50">
            <v>2971349.1471748594</v>
          </cell>
          <cell r="G50">
            <v>4352683.2999089556</v>
          </cell>
          <cell r="H50">
            <v>369496.0159026059</v>
          </cell>
          <cell r="I50">
            <v>369496.0159026059</v>
          </cell>
          <cell r="J50">
            <v>369496.0159026059</v>
          </cell>
          <cell r="K50">
            <v>1108488.0477078175</v>
          </cell>
          <cell r="L50">
            <v>373140.42332829762</v>
          </cell>
          <cell r="M50">
            <v>373140.42332829762</v>
          </cell>
          <cell r="N50">
            <v>373140.42332829762</v>
          </cell>
          <cell r="O50">
            <v>1119421.269984893</v>
          </cell>
          <cell r="P50">
            <v>373140.42332829762</v>
          </cell>
          <cell r="Q50">
            <v>373140.42332829762</v>
          </cell>
          <cell r="R50">
            <v>375654.51109738421</v>
          </cell>
          <cell r="S50">
            <v>1121935.3577539795</v>
          </cell>
          <cell r="T50">
            <v>375654.51109738421</v>
          </cell>
          <cell r="U50">
            <v>375654.51109738421</v>
          </cell>
          <cell r="V50">
            <v>375654.51109738421</v>
          </cell>
        </row>
        <row r="51">
          <cell r="B51" t="str">
            <v xml:space="preserve">Cash Production Cost </v>
          </cell>
          <cell r="C51">
            <v>11057370.837194044</v>
          </cell>
          <cell r="D51">
            <v>10146852.866253912</v>
          </cell>
          <cell r="E51">
            <v>10123174.645436078</v>
          </cell>
          <cell r="F51">
            <v>7739062.3748830529</v>
          </cell>
          <cell r="G51">
            <v>10654766.285708971</v>
          </cell>
          <cell r="H51">
            <v>825897.25347528909</v>
          </cell>
          <cell r="I51">
            <v>811759.93559409911</v>
          </cell>
          <cell r="J51">
            <v>840061.33717954147</v>
          </cell>
          <cell r="K51">
            <v>2477718.5262489296</v>
          </cell>
          <cell r="L51">
            <v>814069.71006705938</v>
          </cell>
          <cell r="M51">
            <v>841026.44295957207</v>
          </cell>
          <cell r="N51">
            <v>809430.30894710927</v>
          </cell>
          <cell r="O51">
            <v>2464526.4619737407</v>
          </cell>
          <cell r="P51">
            <v>822948.03407840652</v>
          </cell>
          <cell r="Q51">
            <v>823005.14679356467</v>
          </cell>
          <cell r="R51">
            <v>812391.98713200167</v>
          </cell>
          <cell r="S51">
            <v>2458345.1680039726</v>
          </cell>
          <cell r="T51">
            <v>830865.48000845895</v>
          </cell>
          <cell r="U51">
            <v>801319.74490930908</v>
          </cell>
          <cell r="V51">
            <v>827611.38635713747</v>
          </cell>
        </row>
        <row r="52">
          <cell r="A52" t="str">
            <v>2D1</v>
          </cell>
          <cell r="B52" t="str">
            <v>Depreciation</v>
          </cell>
          <cell r="C52">
            <v>4255108.4878313998</v>
          </cell>
          <cell r="D52">
            <v>4224782.2400000012</v>
          </cell>
          <cell r="E52">
            <v>4235843.4000000032</v>
          </cell>
          <cell r="F52">
            <v>3302163.91</v>
          </cell>
          <cell r="G52">
            <v>4407760.4451857563</v>
          </cell>
          <cell r="H52">
            <v>369023.34284706123</v>
          </cell>
          <cell r="I52">
            <v>369023.34284706123</v>
          </cell>
          <cell r="J52">
            <v>369023.34284706123</v>
          </cell>
          <cell r="K52">
            <v>1107070.0285411836</v>
          </cell>
          <cell r="L52">
            <v>369023.34284706123</v>
          </cell>
          <cell r="M52">
            <v>369023.34284706123</v>
          </cell>
          <cell r="N52">
            <v>369023.34284706123</v>
          </cell>
          <cell r="O52">
            <v>1107070.0285411836</v>
          </cell>
          <cell r="P52">
            <v>369023.34284706123</v>
          </cell>
          <cell r="Q52">
            <v>369023.34284706123</v>
          </cell>
          <cell r="R52">
            <v>369023.34284706123</v>
          </cell>
          <cell r="S52">
            <v>1107070.0285411836</v>
          </cell>
          <cell r="T52">
            <v>369023.34284706123</v>
          </cell>
          <cell r="U52">
            <v>369023.34284706123</v>
          </cell>
          <cell r="V52">
            <v>369023.34284706123</v>
          </cell>
        </row>
        <row r="53">
          <cell r="B53" t="str">
            <v>TOTAL CONVERSION COST</v>
          </cell>
          <cell r="C53">
            <v>15312479.325025443</v>
          </cell>
          <cell r="D53">
            <v>14237638.67487843</v>
          </cell>
          <cell r="E53">
            <v>14359018.045436081</v>
          </cell>
          <cell r="F53">
            <v>11041226.284883052</v>
          </cell>
          <cell r="G53">
            <v>15062526.730894728</v>
          </cell>
          <cell r="H53">
            <v>1194920.5963223502</v>
          </cell>
          <cell r="I53">
            <v>1180783.2784411605</v>
          </cell>
          <cell r="J53">
            <v>1209084.6800266027</v>
          </cell>
          <cell r="K53">
            <v>3584788.5547901131</v>
          </cell>
          <cell r="L53">
            <v>1183093.0529141207</v>
          </cell>
          <cell r="M53">
            <v>1210049.7858066333</v>
          </cell>
          <cell r="N53">
            <v>1178453.6517941705</v>
          </cell>
          <cell r="O53">
            <v>3571596.4905149243</v>
          </cell>
          <cell r="P53">
            <v>1191971.3769254677</v>
          </cell>
          <cell r="Q53">
            <v>1192028.4896406259</v>
          </cell>
          <cell r="R53">
            <v>1181415.329979063</v>
          </cell>
          <cell r="S53">
            <v>3565415.1965451562</v>
          </cell>
          <cell r="T53">
            <v>1199888.8228555201</v>
          </cell>
          <cell r="U53">
            <v>1170343.0877563702</v>
          </cell>
          <cell r="V53">
            <v>1196634.7292041988</v>
          </cell>
        </row>
        <row r="54">
          <cell r="B54" t="str">
            <v>Conversion cost Net of Additive Chemicals</v>
          </cell>
          <cell r="C54">
            <v>14578279.638742158</v>
          </cell>
          <cell r="D54">
            <v>13521862.674757849</v>
          </cell>
          <cell r="E54">
            <v>13419530.151747506</v>
          </cell>
          <cell r="F54">
            <v>10224521.340503404</v>
          </cell>
          <cell r="G54">
            <v>13973586.805055197</v>
          </cell>
          <cell r="H54">
            <v>1123776.1943156647</v>
          </cell>
          <cell r="I54">
            <v>1112336.2783003682</v>
          </cell>
          <cell r="J54">
            <v>1135917.19711748</v>
          </cell>
          <cell r="K54">
            <v>3372029.6697335127</v>
          </cell>
          <cell r="L54">
            <v>1112285.8113891631</v>
          </cell>
          <cell r="M54">
            <v>1136882.3028975106</v>
          </cell>
          <cell r="N54">
            <v>1127877.0507049151</v>
          </cell>
          <cell r="O54">
            <v>3377045.1649915888</v>
          </cell>
          <cell r="P54">
            <v>1118803.894016345</v>
          </cell>
          <cell r="Q54">
            <v>1118861.0067315032</v>
          </cell>
          <cell r="R54">
            <v>1110608.0884541054</v>
          </cell>
          <cell r="S54">
            <v>3348272.9892019532</v>
          </cell>
          <cell r="T54">
            <v>1126721.3399463973</v>
          </cell>
          <cell r="U54">
            <v>1101493.6664595779</v>
          </cell>
          <cell r="V54">
            <v>1123467.2462950761</v>
          </cell>
        </row>
        <row r="55">
          <cell r="B55" t="str">
            <v>GROSS MARGIN</v>
          </cell>
          <cell r="C55">
            <v>1457827.9638742208</v>
          </cell>
          <cell r="D55">
            <v>1352186.2674757857</v>
          </cell>
          <cell r="E55">
            <v>1341953.0151747521</v>
          </cell>
          <cell r="F55">
            <v>1022452.1340503413</v>
          </cell>
          <cell r="G55">
            <v>1397358.6805055216</v>
          </cell>
          <cell r="H55">
            <v>112377.61943156668</v>
          </cell>
          <cell r="I55">
            <v>111233.62783003692</v>
          </cell>
          <cell r="J55">
            <v>113591.71971174818</v>
          </cell>
          <cell r="K55">
            <v>337202.96697335178</v>
          </cell>
          <cell r="L55">
            <v>111228.58113891631</v>
          </cell>
          <cell r="M55">
            <v>113688.2302897512</v>
          </cell>
          <cell r="N55">
            <v>112787.70507049165</v>
          </cell>
          <cell r="O55">
            <v>337704.51649915939</v>
          </cell>
          <cell r="P55">
            <v>111880.38940163469</v>
          </cell>
          <cell r="Q55">
            <v>111886.1006731505</v>
          </cell>
          <cell r="R55">
            <v>111060.80884541059</v>
          </cell>
          <cell r="S55">
            <v>334827.29892019602</v>
          </cell>
          <cell r="T55">
            <v>112672.13399463985</v>
          </cell>
          <cell r="U55">
            <v>110149.36664595781</v>
          </cell>
          <cell r="V55">
            <v>112346.72462950763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2G1</v>
          </cell>
          <cell r="B57" t="str">
            <v>Production in Metric  tonnes CP</v>
          </cell>
          <cell r="C57">
            <v>180502.19404874998</v>
          </cell>
          <cell r="D57">
            <v>170929.12308875</v>
          </cell>
          <cell r="E57">
            <v>196320.96749999997</v>
          </cell>
          <cell r="F57">
            <v>151303.60151142001</v>
          </cell>
          <cell r="G57">
            <v>204464.60151142001</v>
          </cell>
          <cell r="H57">
            <v>16501.040089800001</v>
          </cell>
          <cell r="I57">
            <v>15859.496799999999</v>
          </cell>
          <cell r="J57">
            <v>16953.2552</v>
          </cell>
          <cell r="K57">
            <v>49313.792089800001</v>
          </cell>
          <cell r="L57">
            <v>16406.376</v>
          </cell>
          <cell r="M57">
            <v>16953.2552</v>
          </cell>
          <cell r="N57">
            <v>11718.84</v>
          </cell>
          <cell r="O57">
            <v>45078.4712</v>
          </cell>
          <cell r="P57">
            <v>16953.2552</v>
          </cell>
          <cell r="Q57">
            <v>16953.2552</v>
          </cell>
          <cell r="R57">
            <v>16406.376</v>
          </cell>
          <cell r="S57">
            <v>50312.886400000003</v>
          </cell>
          <cell r="T57">
            <v>16953.2552</v>
          </cell>
          <cell r="U57">
            <v>15952.7397036</v>
          </cell>
          <cell r="V57">
            <v>16953.2552</v>
          </cell>
        </row>
        <row r="58">
          <cell r="A58" t="str">
            <v>2G2</v>
          </cell>
          <cell r="B58" t="str">
            <v>Production in Metric  tonnes SSP</v>
          </cell>
          <cell r="C58">
            <v>0</v>
          </cell>
          <cell r="D58">
            <v>172440.60899298138</v>
          </cell>
          <cell r="E58">
            <v>0</v>
          </cell>
          <cell r="F58">
            <v>153682.723</v>
          </cell>
          <cell r="G58">
            <v>206472.723</v>
          </cell>
          <cell r="H58">
            <v>15220.151099999999</v>
          </cell>
          <cell r="I58">
            <v>16282.954800000001</v>
          </cell>
          <cell r="J58">
            <v>17405.917200000004</v>
          </cell>
          <cell r="K58">
            <v>48909.023100000006</v>
          </cell>
          <cell r="L58">
            <v>16844.436000000002</v>
          </cell>
          <cell r="M58">
            <v>17405.917200000004</v>
          </cell>
          <cell r="N58">
            <v>11606.135646167986</v>
          </cell>
          <cell r="O58">
            <v>45856.488846167995</v>
          </cell>
          <cell r="P58">
            <v>17396.605034298005</v>
          </cell>
          <cell r="Q58">
            <v>17396.605034298005</v>
          </cell>
          <cell r="R58">
            <v>16835.42422674</v>
          </cell>
          <cell r="S58">
            <v>51628.634295336014</v>
          </cell>
          <cell r="T58">
            <v>17396.605034298005</v>
          </cell>
          <cell r="U58">
            <v>14704.94137518945</v>
          </cell>
          <cell r="V58">
            <v>17396.605034298005</v>
          </cell>
        </row>
        <row r="59">
          <cell r="B59" t="str">
            <v>Conversion cost per ton</v>
          </cell>
          <cell r="C59">
            <v>80.765110449598524</v>
          </cell>
          <cell r="D59">
            <v>79.108009392507171</v>
          </cell>
          <cell r="E59">
            <v>68.355053067612388</v>
          </cell>
          <cell r="F59">
            <v>67.576192756599269</v>
          </cell>
          <cell r="G59">
            <v>68.342327726957308</v>
          </cell>
          <cell r="H59">
            <v>68.103355194580672</v>
          </cell>
          <cell r="I59">
            <v>70.136921260980259</v>
          </cell>
          <cell r="J59">
            <v>67.002896123304978</v>
          </cell>
          <cell r="K59">
            <v>68.379038131828821</v>
          </cell>
          <cell r="L59">
            <v>67.795947830841072</v>
          </cell>
          <cell r="M59">
            <v>67.05982358464766</v>
          </cell>
          <cell r="N59">
            <v>96.244769166992214</v>
          </cell>
          <cell r="O59">
            <v>74.914811329972267</v>
          </cell>
          <cell r="P59">
            <v>65.993455582285165</v>
          </cell>
          <cell r="Q59">
            <v>65.99682441703014</v>
          </cell>
          <cell r="R59">
            <v>67.693687408730938</v>
          </cell>
          <cell r="S59">
            <v>66.549014154790228</v>
          </cell>
          <cell r="T59">
            <v>66.460471847695501</v>
          </cell>
          <cell r="U59">
            <v>69.047303906739458</v>
          </cell>
          <cell r="V59">
            <v>66.268526783875473</v>
          </cell>
        </row>
        <row r="63">
          <cell r="B63" t="str">
            <v>PET Conversion Cost Segment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</row>
        <row r="64">
          <cell r="B64" t="str">
            <v xml:space="preserve">Profit &amp; Loss Account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R64" t="str">
            <v>Back</v>
          </cell>
        </row>
        <row r="65">
          <cell r="B65" t="str">
            <v>PETI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 xml:space="preserve">Particulars </v>
          </cell>
          <cell r="C66" t="str">
            <v>Budget 2014</v>
          </cell>
          <cell r="D66" t="str">
            <v>YTD December 2013</v>
          </cell>
          <cell r="E66" t="str">
            <v>Budget 2015</v>
          </cell>
          <cell r="F66" t="str">
            <v>YTD September 2015</v>
          </cell>
          <cell r="G66" t="str">
            <v>YTD December 2015</v>
          </cell>
          <cell r="H66" t="str">
            <v xml:space="preserve">Jan </v>
          </cell>
          <cell r="I66" t="str">
            <v xml:space="preserve">Feb </v>
          </cell>
          <cell r="J66" t="str">
            <v xml:space="preserve">March </v>
          </cell>
          <cell r="K66" t="str">
            <v>Q 1 2016</v>
          </cell>
          <cell r="L66" t="str">
            <v>April</v>
          </cell>
          <cell r="M66" t="str">
            <v xml:space="preserve">May </v>
          </cell>
          <cell r="N66" t="str">
            <v xml:space="preserve">June </v>
          </cell>
          <cell r="O66" t="str">
            <v>Q 2 2016</v>
          </cell>
          <cell r="P66" t="str">
            <v xml:space="preserve">July </v>
          </cell>
          <cell r="Q66" t="str">
            <v>August</v>
          </cell>
          <cell r="R66" t="str">
            <v xml:space="preserve">Sept </v>
          </cell>
          <cell r="S66" t="str">
            <v>Q 3 2016</v>
          </cell>
          <cell r="T66" t="str">
            <v xml:space="preserve">Oct </v>
          </cell>
          <cell r="U66" t="str">
            <v xml:space="preserve">Nov </v>
          </cell>
          <cell r="V66" t="str">
            <v xml:space="preserve">Dec </v>
          </cell>
        </row>
        <row r="67">
          <cell r="B67" t="str">
            <v>Revenue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1A1</v>
          </cell>
          <cell r="B69" t="str">
            <v>Tolling Income</v>
          </cell>
          <cell r="C69">
            <v>26444809.735823818</v>
          </cell>
          <cell r="D69">
            <v>26366715.983341124</v>
          </cell>
          <cell r="E69">
            <v>25069504.554816015</v>
          </cell>
          <cell r="F69">
            <v>19607998.475446254</v>
          </cell>
          <cell r="G69">
            <v>25545451.226182949</v>
          </cell>
          <cell r="H69">
            <v>2146536.7469629226</v>
          </cell>
          <cell r="I69">
            <v>2112062.2958141901</v>
          </cell>
          <cell r="J69">
            <v>2154628.7617418896</v>
          </cell>
          <cell r="K69">
            <v>6413227.8045190023</v>
          </cell>
          <cell r="L69">
            <v>2134108.0755928224</v>
          </cell>
          <cell r="M69">
            <v>1929346.7011376962</v>
          </cell>
          <cell r="N69">
            <v>2176827.0605794573</v>
          </cell>
          <cell r="O69">
            <v>6240281.8373099761</v>
          </cell>
          <cell r="P69">
            <v>2144503.6553928829</v>
          </cell>
          <cell r="Q69">
            <v>2144626.5747132129</v>
          </cell>
          <cell r="R69">
            <v>2141121.0640762257</v>
          </cell>
          <cell r="S69">
            <v>6430251.2941823211</v>
          </cell>
          <cell r="T69">
            <v>2163043.154100907</v>
          </cell>
          <cell r="U69">
            <v>2146310.8509918521</v>
          </cell>
          <cell r="V69">
            <v>2128950.8364904695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B71" t="str">
            <v>Expenses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B73" t="str">
            <v xml:space="preserve">Variable Cost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 t="str">
            <v>1B1</v>
          </cell>
          <cell r="B74" t="str">
            <v>Utilities</v>
          </cell>
          <cell r="C74">
            <v>8777900.1998165213</v>
          </cell>
          <cell r="D74">
            <v>7014512.0765966503</v>
          </cell>
          <cell r="E74">
            <v>6181866.9386737496</v>
          </cell>
          <cell r="F74">
            <v>5028237.7866714541</v>
          </cell>
          <cell r="G74">
            <v>6250645.3546771696</v>
          </cell>
          <cell r="H74">
            <v>494199.54274396022</v>
          </cell>
          <cell r="I74">
            <v>462859.13260874868</v>
          </cell>
          <cell r="J74">
            <v>492117.0309268593</v>
          </cell>
          <cell r="K74">
            <v>1449175.7062795681</v>
          </cell>
          <cell r="L74">
            <v>458884.23199766758</v>
          </cell>
          <cell r="M74">
            <v>272737.52794755268</v>
          </cell>
          <cell r="N74">
            <v>496608.56178349722</v>
          </cell>
          <cell r="O74">
            <v>1228230.3217287175</v>
          </cell>
          <cell r="P74">
            <v>467223.64797752036</v>
          </cell>
          <cell r="Q74">
            <v>467335.3928141839</v>
          </cell>
          <cell r="R74">
            <v>449508.88055269746</v>
          </cell>
          <cell r="S74">
            <v>1384067.9213444018</v>
          </cell>
          <cell r="T74">
            <v>469438.05330240802</v>
          </cell>
          <cell r="U74">
            <v>454226.86865781259</v>
          </cell>
          <cell r="V74">
            <v>438003.37062625261</v>
          </cell>
        </row>
        <row r="75">
          <cell r="A75" t="str">
            <v>1B3</v>
          </cell>
          <cell r="B75" t="str">
            <v xml:space="preserve">Additive Chemicals </v>
          </cell>
          <cell r="C75">
            <v>815648.22225600015</v>
          </cell>
          <cell r="D75">
            <v>1105679.6919454883</v>
          </cell>
          <cell r="E75">
            <v>1007385.2780191195</v>
          </cell>
          <cell r="F75">
            <v>844786.84206775785</v>
          </cell>
          <cell r="G75">
            <v>1126382.4560903439</v>
          </cell>
          <cell r="H75">
            <v>80786.153725173543</v>
          </cell>
          <cell r="I75">
            <v>75574.143807420405</v>
          </cell>
          <cell r="J75">
            <v>80786.153725173543</v>
          </cell>
          <cell r="K75">
            <v>237146.45125776751</v>
          </cell>
          <cell r="L75">
            <v>78180.148766296959</v>
          </cell>
          <cell r="M75">
            <v>62544.119013037576</v>
          </cell>
          <cell r="N75">
            <v>39566.728743295018</v>
          </cell>
          <cell r="O75">
            <v>180290.99652262955</v>
          </cell>
          <cell r="P75">
            <v>80786.153725173543</v>
          </cell>
          <cell r="Q75">
            <v>80786.153725173543</v>
          </cell>
          <cell r="R75">
            <v>78180.148766296959</v>
          </cell>
          <cell r="S75">
            <v>239752.45621664403</v>
          </cell>
          <cell r="T75">
            <v>80786.153725173543</v>
          </cell>
          <cell r="U75">
            <v>78180.148766296959</v>
          </cell>
          <cell r="V75">
            <v>72968.138848543837</v>
          </cell>
        </row>
        <row r="76">
          <cell r="B76" t="str">
            <v xml:space="preserve">Total Variable Conversion Cost </v>
          </cell>
          <cell r="C76">
            <v>11386722.675542526</v>
          </cell>
          <cell r="D76">
            <v>11951790.011305192</v>
          </cell>
          <cell r="E76">
            <v>7189252.2166928686</v>
          </cell>
          <cell r="F76">
            <v>5873024.6287392117</v>
          </cell>
          <cell r="G76">
            <v>7377027.8107675137</v>
          </cell>
          <cell r="H76">
            <v>574985.69646913372</v>
          </cell>
          <cell r="I76">
            <v>538433.27641616913</v>
          </cell>
          <cell r="J76">
            <v>572903.1846520328</v>
          </cell>
          <cell r="K76">
            <v>1686322.1575373355</v>
          </cell>
          <cell r="L76">
            <v>537064.38076396449</v>
          </cell>
          <cell r="M76">
            <v>335281.64696059027</v>
          </cell>
          <cell r="N76">
            <v>536175.29052679229</v>
          </cell>
          <cell r="O76">
            <v>1408521.3182513472</v>
          </cell>
          <cell r="P76">
            <v>548009.80170269392</v>
          </cell>
          <cell r="Q76">
            <v>548121.5465393574</v>
          </cell>
          <cell r="R76">
            <v>527689.02931899438</v>
          </cell>
          <cell r="S76">
            <v>1623820.3775610458</v>
          </cell>
          <cell r="T76">
            <v>550224.20702758152</v>
          </cell>
          <cell r="U76">
            <v>532407.01742410951</v>
          </cell>
          <cell r="V76">
            <v>510971.50947479648</v>
          </cell>
        </row>
        <row r="77">
          <cell r="B77" t="str">
            <v xml:space="preserve">Fixed Cost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 t="str">
            <v>1C1</v>
          </cell>
          <cell r="B78" t="str">
            <v>L&amp;B</v>
          </cell>
          <cell r="C78">
            <v>7597774.4487181194</v>
          </cell>
          <cell r="D78">
            <v>7501460.4033255707</v>
          </cell>
          <cell r="E78">
            <v>7690744.8122079475</v>
          </cell>
          <cell r="F78">
            <v>5804307.1120000007</v>
          </cell>
          <cell r="G78">
            <v>7881864.5815075561</v>
          </cell>
          <cell r="H78">
            <v>698789.31911305955</v>
          </cell>
          <cell r="I78">
            <v>698789.31911305955</v>
          </cell>
          <cell r="J78">
            <v>698789.31911305955</v>
          </cell>
          <cell r="K78">
            <v>2096367.9573391788</v>
          </cell>
          <cell r="L78">
            <v>713366.94881582656</v>
          </cell>
          <cell r="M78">
            <v>713366.94881582656</v>
          </cell>
          <cell r="N78">
            <v>713366.94881582656</v>
          </cell>
          <cell r="O78">
            <v>2140100.8464474799</v>
          </cell>
          <cell r="P78">
            <v>713366.94881582656</v>
          </cell>
          <cell r="Q78">
            <v>713366.94881582656</v>
          </cell>
          <cell r="R78">
            <v>723423.29989217303</v>
          </cell>
          <cell r="S78">
            <v>2150157.1975238263</v>
          </cell>
          <cell r="T78">
            <v>723423.29989217303</v>
          </cell>
          <cell r="U78">
            <v>723423.29989217303</v>
          </cell>
          <cell r="V78">
            <v>723423.29989217303</v>
          </cell>
        </row>
        <row r="79">
          <cell r="A79" t="str">
            <v>1B2</v>
          </cell>
          <cell r="B79" t="str">
            <v>Maintenance</v>
          </cell>
          <cell r="C79">
            <v>1793174.2534700057</v>
          </cell>
          <cell r="D79">
            <v>2151877.1505322224</v>
          </cell>
          <cell r="E79">
            <v>2262452.6717210002</v>
          </cell>
          <cell r="F79">
            <v>2186112.8449999997</v>
          </cell>
          <cell r="G79">
            <v>2568150.4600000009</v>
          </cell>
          <cell r="H79">
            <v>209283.00760907921</v>
          </cell>
          <cell r="I79">
            <v>209283.00760907921</v>
          </cell>
          <cell r="J79">
            <v>209283.00760907921</v>
          </cell>
          <cell r="K79">
            <v>627849.02282723761</v>
          </cell>
          <cell r="L79">
            <v>209283.00760907921</v>
          </cell>
          <cell r="M79">
            <v>209283.00760907921</v>
          </cell>
          <cell r="N79">
            <v>209283.00760907921</v>
          </cell>
          <cell r="O79">
            <v>627849.02282723761</v>
          </cell>
          <cell r="P79">
            <v>209283.00760907921</v>
          </cell>
          <cell r="Q79">
            <v>209283.00760907921</v>
          </cell>
          <cell r="R79">
            <v>209283.00760907921</v>
          </cell>
          <cell r="S79">
            <v>627849.02282723761</v>
          </cell>
          <cell r="T79">
            <v>209283.00760907921</v>
          </cell>
          <cell r="U79">
            <v>209283.00760907921</v>
          </cell>
          <cell r="V79">
            <v>209283.00760907921</v>
          </cell>
        </row>
        <row r="80">
          <cell r="A80" t="str">
            <v>1C2</v>
          </cell>
          <cell r="B80" t="str">
            <v>Other costs</v>
          </cell>
          <cell r="C80">
            <v>2300280.0592331458</v>
          </cell>
          <cell r="D80">
            <v>2297167.8299800367</v>
          </cell>
          <cell r="E80">
            <v>2325246.5158825684</v>
          </cell>
          <cell r="F80">
            <v>1747414.5758251401</v>
          </cell>
          <cell r="G80">
            <v>2438785.8358039334</v>
          </cell>
          <cell r="H80">
            <v>208179.53555945199</v>
          </cell>
          <cell r="I80">
            <v>208179.53555945199</v>
          </cell>
          <cell r="J80">
            <v>208179.53555945199</v>
          </cell>
          <cell r="K80">
            <v>624538.60667835595</v>
          </cell>
          <cell r="L80">
            <v>208179.53555945199</v>
          </cell>
          <cell r="M80">
            <v>208179.53555945199</v>
          </cell>
          <cell r="N80">
            <v>208179.53555945199</v>
          </cell>
          <cell r="O80">
            <v>624538.60667835595</v>
          </cell>
          <cell r="P80">
            <v>208179.53555945199</v>
          </cell>
          <cell r="Q80">
            <v>208179.53555945199</v>
          </cell>
          <cell r="R80">
            <v>208179.53555945199</v>
          </cell>
          <cell r="S80">
            <v>624538.60667835595</v>
          </cell>
          <cell r="T80">
            <v>208179.53555945199</v>
          </cell>
          <cell r="U80">
            <v>208179.53555945199</v>
          </cell>
          <cell r="V80">
            <v>208179.53555945199</v>
          </cell>
        </row>
        <row r="81">
          <cell r="B81" t="str">
            <v xml:space="preserve">Total Fixed Conversion Cost </v>
          </cell>
          <cell r="C81">
            <v>9898054.5079512652</v>
          </cell>
          <cell r="D81">
            <v>9545435.9438666664</v>
          </cell>
          <cell r="E81">
            <v>12278443.999811517</v>
          </cell>
          <cell r="F81">
            <v>9737834.5328251403</v>
          </cell>
          <cell r="G81">
            <v>12888800.87731149</v>
          </cell>
          <cell r="H81">
            <v>1116251.8622815907</v>
          </cell>
          <cell r="I81">
            <v>1116251.8622815907</v>
          </cell>
          <cell r="J81">
            <v>1116251.8622815907</v>
          </cell>
          <cell r="K81">
            <v>3348755.5868447726</v>
          </cell>
          <cell r="L81">
            <v>1130829.4919843578</v>
          </cell>
          <cell r="M81">
            <v>1130829.4919843578</v>
          </cell>
          <cell r="N81">
            <v>1130829.4919843578</v>
          </cell>
          <cell r="O81">
            <v>3392488.4759530737</v>
          </cell>
          <cell r="P81">
            <v>1130829.4919843578</v>
          </cell>
          <cell r="Q81">
            <v>1130829.4919843578</v>
          </cell>
          <cell r="R81">
            <v>1140885.8430607042</v>
          </cell>
          <cell r="S81">
            <v>3402544.8270294196</v>
          </cell>
          <cell r="T81">
            <v>1140885.8430607042</v>
          </cell>
          <cell r="U81">
            <v>1140885.8430607042</v>
          </cell>
          <cell r="V81">
            <v>1140885.8430607042</v>
          </cell>
        </row>
        <row r="82">
          <cell r="B82" t="str">
            <v xml:space="preserve">Cash Production Cost </v>
          </cell>
          <cell r="C82">
            <v>21284777.183493793</v>
          </cell>
          <cell r="D82">
            <v>21497225.955171861</v>
          </cell>
          <cell r="E82">
            <v>19467696.216504388</v>
          </cell>
          <cell r="F82">
            <v>15610859.161564352</v>
          </cell>
          <cell r="G82">
            <v>20265828.688079003</v>
          </cell>
          <cell r="H82">
            <v>1691237.5587507244</v>
          </cell>
          <cell r="I82">
            <v>1654685.1386977597</v>
          </cell>
          <cell r="J82">
            <v>1689155.0469336235</v>
          </cell>
          <cell r="K82">
            <v>5035077.7443821076</v>
          </cell>
          <cell r="L82">
            <v>1667893.8727483223</v>
          </cell>
          <cell r="M82">
            <v>1466111.1389449481</v>
          </cell>
          <cell r="N82">
            <v>1667004.78251115</v>
          </cell>
          <cell r="O82">
            <v>4801009.7942044213</v>
          </cell>
          <cell r="P82">
            <v>1678839.2936870516</v>
          </cell>
          <cell r="Q82">
            <v>1678951.0385237152</v>
          </cell>
          <cell r="R82">
            <v>1668574.8723796986</v>
          </cell>
          <cell r="S82">
            <v>5026365.2045904659</v>
          </cell>
          <cell r="T82">
            <v>1691110.0500882857</v>
          </cell>
          <cell r="U82">
            <v>1673292.8604848138</v>
          </cell>
          <cell r="V82">
            <v>1651857.3525355007</v>
          </cell>
        </row>
        <row r="83">
          <cell r="A83" t="str">
            <v>1D1</v>
          </cell>
          <cell r="B83" t="str">
            <v>Depreciation</v>
          </cell>
          <cell r="C83">
            <v>3571607.1622384042</v>
          </cell>
          <cell r="D83">
            <v>3513232.258283332</v>
          </cell>
          <cell r="E83">
            <v>4330147.7477111081</v>
          </cell>
          <cell r="F83">
            <v>3059380.84</v>
          </cell>
          <cell r="G83">
            <v>4083691.2463594731</v>
          </cell>
          <cell r="H83">
            <v>340945.6376680152</v>
          </cell>
          <cell r="I83">
            <v>340945.6376680152</v>
          </cell>
          <cell r="J83">
            <v>350384.52655690408</v>
          </cell>
          <cell r="K83">
            <v>1032275.8018929345</v>
          </cell>
          <cell r="L83">
            <v>350384.52655690408</v>
          </cell>
          <cell r="M83">
            <v>350384.52655690408</v>
          </cell>
          <cell r="N83">
            <v>351495.6376680152</v>
          </cell>
          <cell r="O83">
            <v>1052264.6907818234</v>
          </cell>
          <cell r="P83">
            <v>351495.6376680152</v>
          </cell>
          <cell r="Q83">
            <v>351495.6376680152</v>
          </cell>
          <cell r="R83">
            <v>356078.97100134857</v>
          </cell>
          <cell r="S83">
            <v>1059070.2463373789</v>
          </cell>
          <cell r="T83">
            <v>356078.97100134857</v>
          </cell>
          <cell r="U83">
            <v>356078.97100134857</v>
          </cell>
          <cell r="V83">
            <v>356520.6376680152</v>
          </cell>
        </row>
        <row r="84">
          <cell r="B84" t="str">
            <v>TOTAL CONVERSION COST</v>
          </cell>
          <cell r="C84">
            <v>24856384.345732197</v>
          </cell>
          <cell r="D84">
            <v>24917776.927675907</v>
          </cell>
          <cell r="E84">
            <v>23797843.964215495</v>
          </cell>
          <cell r="F84">
            <v>18670240.001564354</v>
          </cell>
          <cell r="G84">
            <v>24349519.934438474</v>
          </cell>
          <cell r="H84">
            <v>2032183.1964187396</v>
          </cell>
          <cell r="I84">
            <v>1995630.7763657749</v>
          </cell>
          <cell r="J84">
            <v>2039539.5734905275</v>
          </cell>
          <cell r="K84">
            <v>6067353.546275042</v>
          </cell>
          <cell r="L84">
            <v>2018278.3993052263</v>
          </cell>
          <cell r="M84">
            <v>1816495.6655018521</v>
          </cell>
          <cell r="N84">
            <v>2018500.4201791652</v>
          </cell>
          <cell r="O84">
            <v>5853274.4849862447</v>
          </cell>
          <cell r="P84">
            <v>2030334.9313550668</v>
          </cell>
          <cell r="Q84">
            <v>2030446.6761917304</v>
          </cell>
          <cell r="R84">
            <v>2024653.8433810472</v>
          </cell>
          <cell r="S84">
            <v>6085435.4509278443</v>
          </cell>
          <cell r="T84">
            <v>2047189.0210896344</v>
          </cell>
          <cell r="U84">
            <v>2029371.8314861623</v>
          </cell>
          <cell r="V84">
            <v>2008377.9902035159</v>
          </cell>
        </row>
        <row r="85">
          <cell r="B85" t="str">
            <v>Conversion cost Net of Additive Chemicals</v>
          </cell>
          <cell r="C85">
            <v>24040736.123476196</v>
          </cell>
          <cell r="D85">
            <v>23969741.803037383</v>
          </cell>
          <cell r="E85">
            <v>22790458.686196376</v>
          </cell>
          <cell r="F85">
            <v>17825453.159496594</v>
          </cell>
          <cell r="G85">
            <v>23223137.478348132</v>
          </cell>
          <cell r="H85">
            <v>1951397.0426935661</v>
          </cell>
          <cell r="I85">
            <v>1920056.6325583544</v>
          </cell>
          <cell r="J85">
            <v>1958753.4197653539</v>
          </cell>
          <cell r="K85">
            <v>5830207.0950172748</v>
          </cell>
          <cell r="L85">
            <v>1940098.2505389294</v>
          </cell>
          <cell r="M85">
            <v>1753951.5464888145</v>
          </cell>
          <cell r="N85">
            <v>1978933.6914358702</v>
          </cell>
          <cell r="O85">
            <v>5672983.4884636151</v>
          </cell>
          <cell r="P85">
            <v>1949548.7776298933</v>
          </cell>
          <cell r="Q85">
            <v>1949660.5224665569</v>
          </cell>
          <cell r="R85">
            <v>1946473.6946147503</v>
          </cell>
          <cell r="S85">
            <v>5845682.9947111998</v>
          </cell>
          <cell r="T85">
            <v>1966402.8673644608</v>
          </cell>
          <cell r="U85">
            <v>1951191.6827198653</v>
          </cell>
          <cell r="V85">
            <v>1935409.851354972</v>
          </cell>
        </row>
        <row r="86">
          <cell r="B86" t="str">
            <v>GROSS MARGIN</v>
          </cell>
          <cell r="C86">
            <v>2404073.6123476215</v>
          </cell>
          <cell r="D86">
            <v>2396974.1803037412</v>
          </cell>
          <cell r="E86">
            <v>2279045.8686196394</v>
          </cell>
          <cell r="F86">
            <v>1782545.3159496598</v>
          </cell>
          <cell r="G86">
            <v>2322313.7478348166</v>
          </cell>
          <cell r="H86">
            <v>195139.70426935656</v>
          </cell>
          <cell r="I86">
            <v>192005.66325583565</v>
          </cell>
          <cell r="J86">
            <v>195875.34197653574</v>
          </cell>
          <cell r="K86">
            <v>583020.70950172748</v>
          </cell>
          <cell r="L86">
            <v>194009.82505389303</v>
          </cell>
          <cell r="M86">
            <v>175395.15464888164</v>
          </cell>
          <cell r="N86">
            <v>197893.36914358707</v>
          </cell>
          <cell r="O86">
            <v>567298.34884636104</v>
          </cell>
          <cell r="P86">
            <v>194954.87776298961</v>
          </cell>
          <cell r="Q86">
            <v>194966.05224665604</v>
          </cell>
          <cell r="R86">
            <v>194647.36946147541</v>
          </cell>
          <cell r="S86">
            <v>584568.29947112128</v>
          </cell>
          <cell r="T86">
            <v>196640.2867364462</v>
          </cell>
          <cell r="U86">
            <v>195119.16827198677</v>
          </cell>
          <cell r="V86">
            <v>193540.98513549753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 t="str">
            <v>1G1</v>
          </cell>
          <cell r="B88" t="str">
            <v>Production in Metric  tonnes CP</v>
          </cell>
          <cell r="C88">
            <v>200526.22800000003</v>
          </cell>
          <cell r="D88">
            <v>198195.04125000001</v>
          </cell>
          <cell r="E88">
            <v>210509.20799999998</v>
          </cell>
          <cell r="F88">
            <v>165776.02963</v>
          </cell>
          <cell r="G88">
            <v>210105.02963</v>
          </cell>
          <cell r="H88">
            <v>18727.929752200002</v>
          </cell>
          <cell r="I88">
            <v>17519.6762198</v>
          </cell>
          <cell r="J88">
            <v>18727.929752200002</v>
          </cell>
          <cell r="K88">
            <v>54975.535724200003</v>
          </cell>
          <cell r="L88">
            <v>18123.802985999999</v>
          </cell>
          <cell r="M88">
            <v>14499.0423888</v>
          </cell>
          <cell r="N88">
            <v>9172.4</v>
          </cell>
          <cell r="O88">
            <v>41795.245374799997</v>
          </cell>
          <cell r="P88">
            <v>18727.929752200002</v>
          </cell>
          <cell r="Q88">
            <v>18727.929752200002</v>
          </cell>
          <cell r="R88">
            <v>18123.802985999999</v>
          </cell>
          <cell r="S88">
            <v>55579.662490400005</v>
          </cell>
          <cell r="T88">
            <v>18727.929752200002</v>
          </cell>
          <cell r="U88">
            <v>18123.802985999999</v>
          </cell>
          <cell r="V88">
            <v>16915.549453600001</v>
          </cell>
        </row>
        <row r="89">
          <cell r="A89" t="str">
            <v>1G2</v>
          </cell>
          <cell r="B89" t="str">
            <v>Production in Metric  tonnes SSP</v>
          </cell>
          <cell r="C89">
            <v>0</v>
          </cell>
          <cell r="D89">
            <v>191390.98014541549</v>
          </cell>
          <cell r="E89">
            <v>0</v>
          </cell>
          <cell r="F89">
            <v>158967.00899999999</v>
          </cell>
          <cell r="G89">
            <v>202725.00899999999</v>
          </cell>
          <cell r="H89">
            <v>18658.880624999998</v>
          </cell>
          <cell r="I89">
            <v>17455.081875</v>
          </cell>
          <cell r="J89">
            <v>18658.880624999998</v>
          </cell>
          <cell r="K89">
            <v>54772.843124999992</v>
          </cell>
          <cell r="L89">
            <v>18056.981249999997</v>
          </cell>
          <cell r="M89">
            <v>14445.584999999999</v>
          </cell>
          <cell r="N89">
            <v>9152.85</v>
          </cell>
          <cell r="O89">
            <v>41655.416249999995</v>
          </cell>
          <cell r="P89">
            <v>18658.880624999998</v>
          </cell>
          <cell r="Q89">
            <v>18658.880624999998</v>
          </cell>
          <cell r="R89">
            <v>18056.981249999997</v>
          </cell>
          <cell r="S89">
            <v>55374.742499999993</v>
          </cell>
          <cell r="T89">
            <v>18658.880624999998</v>
          </cell>
          <cell r="U89">
            <v>18056.981249999997</v>
          </cell>
          <cell r="V89">
            <v>17455.081875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Comparison"/>
      <sheetName val="Impact"/>
      <sheetName val="Executive Summary"/>
      <sheetName val="Hedge Book"/>
      <sheetName val="ONE plus FIVE"/>
      <sheetName val="Quarterly Detail"/>
      <sheetName val="Summary"/>
      <sheetName val="Summary POVs"/>
      <sheetName val="Charts"/>
      <sheetName val="POV"/>
      <sheetName val="Ammonia POV"/>
      <sheetName val="Cyclohexane POV"/>
      <sheetName val="Butadiene POV"/>
      <sheetName val="MEG POV"/>
      <sheetName val="Paraxylene POV"/>
      <sheetName val="NatGas POV"/>
      <sheetName val="Volumes"/>
      <sheetName val="Currency"/>
      <sheetName val="Cnvrt"/>
      <sheetName val="HSC data"/>
      <sheetName val="Purpose-Timeline"/>
      <sheetName val="Direction and Principles"/>
      <sheetName val="Historical Vol"/>
      <sheetName val="Special Control List"/>
      <sheetName val="Q&amp;A"/>
      <sheetName val="P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5">
          <cell r="B15">
            <v>0.5</v>
          </cell>
        </row>
      </sheetData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Template"/>
      <sheetName val="Marker Template"/>
      <sheetName val="Lists"/>
      <sheetName val="CNT"/>
      <sheetName val="BYOR"/>
      <sheetName val="Query"/>
      <sheetName val="Feuil2"/>
      <sheetName val="workings"/>
      <sheetName val="Balance"/>
    </sheetNames>
    <sheetDataSet>
      <sheetData sheetId="0" refreshError="1"/>
      <sheetData sheetId="1" refreshError="1"/>
      <sheetData sheetId="2" refreshError="1">
        <row r="4">
          <cell r="B4" t="str">
            <v>Acetic Acid</v>
          </cell>
          <cell r="F4" t="str">
            <v>AGL</v>
          </cell>
          <cell r="J4" t="str">
            <v>Asia</v>
          </cell>
          <cell r="L4" t="str">
            <v>Campbell</v>
          </cell>
        </row>
        <row r="5">
          <cell r="B5" t="str">
            <v>Acetylene</v>
          </cell>
          <cell r="F5" t="str">
            <v>Air Liquide</v>
          </cell>
          <cell r="J5" t="str">
            <v>Can</v>
          </cell>
          <cell r="L5" t="str">
            <v>Carvalho</v>
          </cell>
        </row>
        <row r="6">
          <cell r="B6" t="str">
            <v>Ammonia</v>
          </cell>
          <cell r="F6" t="str">
            <v>Amerada Hess</v>
          </cell>
          <cell r="J6" t="str">
            <v>Euro</v>
          </cell>
          <cell r="L6" t="str">
            <v>Eden</v>
          </cell>
        </row>
        <row r="7">
          <cell r="B7" t="str">
            <v>Butadiene</v>
          </cell>
          <cell r="F7" t="str">
            <v>Atofina</v>
          </cell>
          <cell r="J7" t="str">
            <v>Mex</v>
          </cell>
          <cell r="L7" t="str">
            <v>Goss</v>
          </cell>
        </row>
        <row r="8">
          <cell r="B8" t="str">
            <v>Caprolactam</v>
          </cell>
          <cell r="F8" t="str">
            <v>BASF</v>
          </cell>
          <cell r="J8" t="str">
            <v>SAM</v>
          </cell>
          <cell r="L8" t="str">
            <v>Greene</v>
          </cell>
        </row>
        <row r="9">
          <cell r="B9" t="str">
            <v>Coal</v>
          </cell>
          <cell r="F9" t="str">
            <v>Bayer</v>
          </cell>
          <cell r="J9" t="str">
            <v>US</v>
          </cell>
          <cell r="L9" t="str">
            <v>Hurtado</v>
          </cell>
        </row>
        <row r="10">
          <cell r="B10" t="str">
            <v>Cyclohexane</v>
          </cell>
          <cell r="F10" t="str">
            <v>BMS</v>
          </cell>
          <cell r="L10" t="str">
            <v>Johnson</v>
          </cell>
        </row>
        <row r="11">
          <cell r="B11" t="str">
            <v>DEG</v>
          </cell>
          <cell r="F11" t="str">
            <v>Borealis</v>
          </cell>
          <cell r="L11" t="str">
            <v>Pankey</v>
          </cell>
        </row>
        <row r="12">
          <cell r="B12" t="str">
            <v>DMT</v>
          </cell>
          <cell r="F12" t="str">
            <v>BP</v>
          </cell>
          <cell r="L12" t="str">
            <v>Poole</v>
          </cell>
        </row>
        <row r="13">
          <cell r="B13" t="str">
            <v>Electricity</v>
          </cell>
          <cell r="F13" t="str">
            <v>BPAMoco</v>
          </cell>
          <cell r="L13" t="str">
            <v>Princen</v>
          </cell>
        </row>
        <row r="14">
          <cell r="B14" t="str">
            <v>Fuel Oil</v>
          </cell>
          <cell r="F14" t="str">
            <v>Braskem</v>
          </cell>
          <cell r="L14" t="str">
            <v>Scheffler</v>
          </cell>
        </row>
        <row r="15">
          <cell r="B15" t="str">
            <v>Hydrogen</v>
          </cell>
          <cell r="F15" t="str">
            <v>Carolina Pipeline</v>
          </cell>
          <cell r="L15" t="str">
            <v>Schek</v>
          </cell>
        </row>
        <row r="16">
          <cell r="B16" t="str">
            <v>LRD-15</v>
          </cell>
          <cell r="F16" t="str">
            <v>Central Applachia</v>
          </cell>
          <cell r="L16" t="str">
            <v>Singh</v>
          </cell>
        </row>
        <row r="17">
          <cell r="B17" t="str">
            <v>MDI</v>
          </cell>
          <cell r="F17" t="str">
            <v>Central Coal</v>
          </cell>
          <cell r="L17" t="str">
            <v>Ward</v>
          </cell>
        </row>
        <row r="18">
          <cell r="B18" t="str">
            <v>MEG</v>
          </cell>
          <cell r="F18" t="str">
            <v>Cespa</v>
          </cell>
          <cell r="L18" t="str">
            <v>Whisker</v>
          </cell>
        </row>
        <row r="19">
          <cell r="B19" t="str">
            <v>MeOH</v>
          </cell>
          <cell r="F19" t="str">
            <v>CF</v>
          </cell>
          <cell r="L19" t="str">
            <v>Wu</v>
          </cell>
        </row>
        <row r="20">
          <cell r="B20" t="str">
            <v>NG</v>
          </cell>
          <cell r="F20" t="str">
            <v>Chattanooga Power</v>
          </cell>
        </row>
        <row r="21">
          <cell r="B21" t="str">
            <v>Nitric Acid</v>
          </cell>
          <cell r="F21" t="str">
            <v>Chervon</v>
          </cell>
        </row>
        <row r="22">
          <cell r="B22" t="str">
            <v>NRD-76P</v>
          </cell>
          <cell r="F22" t="str">
            <v>Chesapeake Utilities</v>
          </cell>
        </row>
        <row r="23">
          <cell r="B23" t="str">
            <v>Oxygen</v>
          </cell>
          <cell r="F23" t="str">
            <v>Chevron</v>
          </cell>
        </row>
        <row r="24">
          <cell r="B24" t="str">
            <v>Paraxylene</v>
          </cell>
          <cell r="F24" t="str">
            <v>Citgo</v>
          </cell>
        </row>
        <row r="25">
          <cell r="B25" t="str">
            <v>PIA</v>
          </cell>
          <cell r="F25" t="str">
            <v>Clariant</v>
          </cell>
        </row>
        <row r="26">
          <cell r="B26" t="str">
            <v>PTA</v>
          </cell>
          <cell r="F26" t="str">
            <v>Colonial</v>
          </cell>
        </row>
        <row r="27">
          <cell r="B27" t="str">
            <v>PTMEG</v>
          </cell>
          <cell r="F27" t="str">
            <v>Columbia Gasof vA</v>
          </cell>
        </row>
        <row r="28">
          <cell r="B28" t="str">
            <v>TiO2</v>
          </cell>
          <cell r="F28" t="str">
            <v>Conectiv</v>
          </cell>
        </row>
        <row r="29">
          <cell r="F29" t="str">
            <v>CONOCO</v>
          </cell>
        </row>
        <row r="30">
          <cell r="F30" t="str">
            <v>Conoco &amp; WPS Energy</v>
          </cell>
        </row>
        <row r="31">
          <cell r="F31" t="str">
            <v>ConocoPhillips</v>
          </cell>
        </row>
        <row r="32">
          <cell r="F32" t="str">
            <v>Cytec</v>
          </cell>
        </row>
        <row r="33">
          <cell r="F33" t="str">
            <v>D. Richards</v>
          </cell>
        </row>
        <row r="34">
          <cell r="F34" t="str">
            <v>DAIREN</v>
          </cell>
        </row>
        <row r="35">
          <cell r="F35" t="str">
            <v>DAK</v>
          </cell>
        </row>
        <row r="36">
          <cell r="F36" t="str">
            <v>DCSE</v>
          </cell>
        </row>
        <row r="37">
          <cell r="F37" t="str">
            <v>Desco</v>
          </cell>
        </row>
        <row r="38">
          <cell r="F38" t="str">
            <v>Direct and Sempra</v>
          </cell>
        </row>
        <row r="39">
          <cell r="F39" t="str">
            <v>Dow</v>
          </cell>
        </row>
        <row r="40">
          <cell r="F40" t="str">
            <v>Du Pont</v>
          </cell>
        </row>
        <row r="41">
          <cell r="F41" t="str">
            <v>DuPontTeijin (toll)</v>
          </cell>
        </row>
        <row r="42">
          <cell r="F42" t="str">
            <v>EDF</v>
          </cell>
        </row>
        <row r="43">
          <cell r="F43" t="str">
            <v>El Paso Energy</v>
          </cell>
        </row>
        <row r="44">
          <cell r="F44" t="str">
            <v xml:space="preserve">EnBW   </v>
          </cell>
        </row>
        <row r="45">
          <cell r="F45" t="str">
            <v>Energy Belfast</v>
          </cell>
        </row>
        <row r="46">
          <cell r="F46" t="str">
            <v>Equistar</v>
          </cell>
        </row>
        <row r="47">
          <cell r="F47" t="str">
            <v>Erdoelchemie(BP)</v>
          </cell>
        </row>
        <row r="48">
          <cell r="F48" t="str">
            <v>Essent</v>
          </cell>
        </row>
        <row r="49">
          <cell r="F49" t="str">
            <v>ETOL TPL</v>
          </cell>
        </row>
        <row r="50">
          <cell r="F50" t="str">
            <v>Exxon 03/Caltex 04</v>
          </cell>
        </row>
        <row r="51">
          <cell r="F51" t="str">
            <v>ExxonMobil</v>
          </cell>
        </row>
        <row r="52">
          <cell r="F52" t="str">
            <v>FHR</v>
          </cell>
        </row>
        <row r="53">
          <cell r="F53" t="str">
            <v>FPPC</v>
          </cell>
        </row>
        <row r="54">
          <cell r="F54" t="str">
            <v>Gasunie</v>
          </cell>
        </row>
        <row r="55">
          <cell r="F55" t="str">
            <v>Gasversorgungs Sueddeutschland</v>
          </cell>
        </row>
        <row r="56">
          <cell r="F56" t="str">
            <v>GDF</v>
          </cell>
        </row>
        <row r="57">
          <cell r="F57" t="str">
            <v>Great Lakes</v>
          </cell>
        </row>
        <row r="58">
          <cell r="F58" t="str">
            <v>Huchem-Korea</v>
          </cell>
        </row>
        <row r="59">
          <cell r="F59" t="str">
            <v>Huntsman</v>
          </cell>
        </row>
        <row r="60">
          <cell r="F60" t="str">
            <v>HuntsmanUK</v>
          </cell>
        </row>
        <row r="61">
          <cell r="F61" t="str">
            <v>ICC</v>
          </cell>
        </row>
        <row r="62">
          <cell r="F62" t="str">
            <v>Idesa, Polioles</v>
          </cell>
        </row>
        <row r="63">
          <cell r="F63" t="str">
            <v>Ineos</v>
          </cell>
        </row>
        <row r="64">
          <cell r="F64" t="str">
            <v>Interquisa</v>
          </cell>
        </row>
        <row r="65">
          <cell r="F65" t="str">
            <v>IQ</v>
          </cell>
        </row>
        <row r="66">
          <cell r="F66" t="str">
            <v>IQC</v>
          </cell>
        </row>
        <row r="67">
          <cell r="F67" t="str">
            <v>ISO Bunkers</v>
          </cell>
        </row>
        <row r="68">
          <cell r="F68" t="str">
            <v>K&amp;K Coal</v>
          </cell>
        </row>
        <row r="69">
          <cell r="F69" t="str">
            <v>Kemira</v>
          </cell>
        </row>
        <row r="70">
          <cell r="F70" t="str">
            <v>Kinder-Morgan</v>
          </cell>
        </row>
        <row r="71">
          <cell r="F71" t="str">
            <v>KNC</v>
          </cell>
        </row>
        <row r="72">
          <cell r="F72" t="str">
            <v>Kolmar</v>
          </cell>
        </row>
        <row r="73">
          <cell r="F73" t="str">
            <v>KP</v>
          </cell>
        </row>
        <row r="74">
          <cell r="F74" t="str">
            <v>KY Cumberland</v>
          </cell>
        </row>
        <row r="75">
          <cell r="F75" t="str">
            <v>Linde</v>
          </cell>
        </row>
        <row r="76">
          <cell r="F76" t="str">
            <v>Liquichem</v>
          </cell>
        </row>
        <row r="77">
          <cell r="F77" t="str">
            <v>London Electricity</v>
          </cell>
        </row>
        <row r="78">
          <cell r="F78" t="str">
            <v>Lonza</v>
          </cell>
        </row>
        <row r="79">
          <cell r="F79" t="str">
            <v>Maitland</v>
          </cell>
        </row>
        <row r="80">
          <cell r="F80" t="str">
            <v>Massey</v>
          </cell>
        </row>
        <row r="81">
          <cell r="F81" t="str">
            <v>Mitsubishi Polyester Film (toll)</v>
          </cell>
        </row>
        <row r="82">
          <cell r="F82" t="str">
            <v>Mitsubishi/OMV</v>
          </cell>
        </row>
        <row r="83">
          <cell r="F83" t="str">
            <v>Monomeros</v>
          </cell>
        </row>
        <row r="84">
          <cell r="F84" t="str">
            <v>Multiple</v>
          </cell>
        </row>
        <row r="85">
          <cell r="F85" t="str">
            <v>MyCo Group</v>
          </cell>
        </row>
        <row r="86">
          <cell r="F86" t="str">
            <v>Naughton</v>
          </cell>
        </row>
        <row r="87">
          <cell r="F87" t="str">
            <v>NCNG</v>
          </cell>
        </row>
        <row r="88">
          <cell r="F88" t="str">
            <v>Nitrochem</v>
          </cell>
        </row>
        <row r="89">
          <cell r="F89" t="str">
            <v>Noahs Ark Chemicals</v>
          </cell>
        </row>
        <row r="90">
          <cell r="F90" t="str">
            <v>Oxyde Chemicals</v>
          </cell>
        </row>
        <row r="91">
          <cell r="F91" t="str">
            <v>P&amp;IP</v>
          </cell>
        </row>
        <row r="92">
          <cell r="F92" t="str">
            <v>Patmond Energy Ltd</v>
          </cell>
        </row>
        <row r="93">
          <cell r="F93" t="str">
            <v>PCS</v>
          </cell>
        </row>
        <row r="94">
          <cell r="F94" t="str">
            <v>Phillips</v>
          </cell>
        </row>
        <row r="95">
          <cell r="F95" t="str">
            <v>Pool Price</v>
          </cell>
        </row>
        <row r="96">
          <cell r="F96" t="str">
            <v>Praxair</v>
          </cell>
        </row>
        <row r="97">
          <cell r="F97" t="str">
            <v>Progress Energy</v>
          </cell>
        </row>
        <row r="98">
          <cell r="F98" t="str">
            <v>Sabic</v>
          </cell>
        </row>
        <row r="99">
          <cell r="F99" t="str">
            <v>Sabic, SCC</v>
          </cell>
        </row>
        <row r="100">
          <cell r="F100" t="str">
            <v>Sabic, Shell, Equistar</v>
          </cell>
        </row>
        <row r="101">
          <cell r="F101" t="str">
            <v>Sachtleben</v>
          </cell>
        </row>
        <row r="102">
          <cell r="F102" t="str">
            <v>SC Pipeline</v>
          </cell>
        </row>
        <row r="103">
          <cell r="F103" t="str">
            <v>SCC</v>
          </cell>
        </row>
        <row r="104">
          <cell r="F104" t="str">
            <v>Senko/Seraya</v>
          </cell>
        </row>
        <row r="105">
          <cell r="F105" t="str">
            <v>Shell</v>
          </cell>
        </row>
        <row r="106">
          <cell r="F106" t="str">
            <v>Shell 03/Caltex 04</v>
          </cell>
        </row>
        <row r="107">
          <cell r="F107" t="str">
            <v>SLA (Calpine)</v>
          </cell>
        </row>
        <row r="108">
          <cell r="F108" t="str">
            <v>SLA (SRW/DuPont)</v>
          </cell>
        </row>
        <row r="109">
          <cell r="F109" t="str">
            <v>Southwestern Gas</v>
          </cell>
        </row>
        <row r="110">
          <cell r="F110" t="str">
            <v>spot</v>
          </cell>
        </row>
        <row r="111">
          <cell r="F111" t="str">
            <v>Sunoco</v>
          </cell>
        </row>
        <row r="112">
          <cell r="F112" t="str">
            <v>Taipower</v>
          </cell>
        </row>
        <row r="113">
          <cell r="F113" t="str">
            <v>Teeside Power Ltd</v>
          </cell>
        </row>
        <row r="114">
          <cell r="F114" t="str">
            <v>TEMEX</v>
          </cell>
        </row>
        <row r="115">
          <cell r="F115" t="str">
            <v>TENASKA (Cogen)</v>
          </cell>
        </row>
        <row r="116">
          <cell r="F116" t="str">
            <v>Tennnesse Gas</v>
          </cell>
        </row>
        <row r="117">
          <cell r="F117" t="str">
            <v>Terra</v>
          </cell>
        </row>
        <row r="118">
          <cell r="F118" t="str">
            <v>Total Final Elf</v>
          </cell>
        </row>
        <row r="119">
          <cell r="F119" t="str">
            <v>Town of Winnsboro</v>
          </cell>
        </row>
        <row r="120">
          <cell r="F120" t="str">
            <v>TPC</v>
          </cell>
        </row>
        <row r="121">
          <cell r="F121" t="str">
            <v>Traders</v>
          </cell>
        </row>
        <row r="122">
          <cell r="F122" t="str">
            <v>Transammonia</v>
          </cell>
        </row>
        <row r="123">
          <cell r="F123" t="str">
            <v>TRANSCO</v>
          </cell>
        </row>
        <row r="124">
          <cell r="F124" t="str">
            <v>Unionvale</v>
          </cell>
        </row>
        <row r="125">
          <cell r="F125" t="str">
            <v>Univex</v>
          </cell>
        </row>
        <row r="126">
          <cell r="F126" t="str">
            <v>Veba</v>
          </cell>
        </row>
        <row r="127">
          <cell r="F127" t="str">
            <v>Vinmar International</v>
          </cell>
        </row>
        <row r="128">
          <cell r="F128" t="str">
            <v>virginia Power</v>
          </cell>
        </row>
        <row r="129">
          <cell r="F129" t="str">
            <v>White River</v>
          </cell>
        </row>
        <row r="130">
          <cell r="F130" t="str">
            <v>WPS</v>
          </cell>
        </row>
        <row r="131">
          <cell r="F131" t="str">
            <v>CPFL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tiz_Costes"/>
      <sheetName val="Algeciras"/>
      <sheetName val="Huelva"/>
      <sheetName val="Total"/>
      <sheetName val="Portada"/>
      <sheetName val="Cotizaciones"/>
      <sheetName val="REBE TOTAL nuevo"/>
      <sheetName val="REBE TOTAL antig "/>
      <sheetName val="REBE ALG"/>
      <sheetName val="REBE HUE"/>
      <sheetName val="CVD "/>
      <sheetName val="Cf+Cv"/>
      <sheetName val="INDICE"/>
      <sheetName val="explicRdos"/>
      <sheetName val="Compara MESANTyPLAN "/>
      <sheetName val="REBE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!!!"/>
      <sheetName val="PTA Variable 1999 LE (3)"/>
      <sheetName val="PTA Variable 1999 LE (2)"/>
      <sheetName val="PTA Variable 1999 LE"/>
      <sheetName val="WT_Util 99 LE"/>
      <sheetName val="Px Variable 1999 LE"/>
      <sheetName val="NDC Variable 1999 LE"/>
      <sheetName val="Px Variable Summary"/>
      <sheetName val="#1 PX Unit Variable"/>
      <sheetName val="#2 Px Unit Variable"/>
      <sheetName val="PTA Variable Summary"/>
      <sheetName val="#3 Unit Variable"/>
      <sheetName val="#4 Unit Variable"/>
      <sheetName val="#5 Unit Variable"/>
      <sheetName val="NDC Variable Summary"/>
      <sheetName val="NDC - Alke Unit Variable"/>
      <sheetName val="NDC - OX Unit Variable"/>
      <sheetName val="NDC - Ester Unit Variable"/>
      <sheetName val="Utilities Variable "/>
      <sheetName val="Waste Treatment Variable "/>
      <sheetName val="Docks"/>
      <sheetName val="PTA P&amp;S"/>
      <sheetName val="NDC P&amp;S"/>
      <sheetName val="Fixed Cost Summary"/>
      <sheetName val="Maintenance Summary"/>
      <sheetName val="Plan_Actual Comparison"/>
      <sheetName val="Plan_Actual Comparison (2)"/>
      <sheetName val="Allocated LE"/>
      <sheetName val="1999 LE"/>
      <sheetName val="Personnel"/>
      <sheetName val="Personnel Detail"/>
      <sheetName val="Other Fixed Cost"/>
      <sheetName val="SPE"/>
      <sheetName val="Bonus Plan"/>
      <sheetName val="T &amp; I"/>
      <sheetName val="Shared Services"/>
      <sheetName val="Prices"/>
      <sheetName val="ตั๋วเงินรับ"/>
    </sheetNames>
    <sheetDataSet>
      <sheetData sheetId="0"/>
      <sheetData sheetId="1"/>
      <sheetData sheetId="2"/>
      <sheetData sheetId="3"/>
      <sheetData sheetId="4" refreshError="1">
        <row r="23">
          <cell r="I23">
            <v>2.6540000000000004</v>
          </cell>
        </row>
        <row r="32">
          <cell r="I32">
            <v>0.10101</v>
          </cell>
        </row>
        <row r="36">
          <cell r="D36">
            <v>7.9859999999999989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33">
          <cell r="M33">
            <v>6.9719999999999995</v>
          </cell>
        </row>
      </sheetData>
      <sheetData sheetId="20"/>
      <sheetData sheetId="21" refreshError="1">
        <row r="24">
          <cell r="J24">
            <v>259.46972607461367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X"/>
      <sheetName val="PL-0102"/>
    </sheetNames>
    <sheetDataSet>
      <sheetData sheetId="0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A."/>
      <sheetName val="D.M.T."/>
      <sheetName val="P.T.A."/>
      <sheetName val="I.P.A."/>
      <sheetName val="P.I.P.A."/>
      <sheetName val="#¡REF"/>
    </sheetNames>
    <sheetDataSet>
      <sheetData sheetId="0" refreshError="1">
        <row r="12">
          <cell r="F12">
            <v>0</v>
          </cell>
        </row>
        <row r="13">
          <cell r="F13">
            <v>0</v>
          </cell>
        </row>
        <row r="14">
          <cell r="F14">
            <v>1806060.0000000007</v>
          </cell>
        </row>
        <row r="15">
          <cell r="F15">
            <v>58171500.5181771</v>
          </cell>
        </row>
        <row r="16">
          <cell r="F16">
            <v>0</v>
          </cell>
        </row>
        <row r="17">
          <cell r="F17">
            <v>1631280.0000000007</v>
          </cell>
        </row>
        <row r="18">
          <cell r="F18">
            <v>50013276.465927839</v>
          </cell>
        </row>
        <row r="19">
          <cell r="F19">
            <v>0</v>
          </cell>
        </row>
        <row r="20">
          <cell r="F20">
            <v>1806060.0000000007</v>
          </cell>
        </row>
        <row r="21">
          <cell r="F21">
            <v>55371841.801562957</v>
          </cell>
        </row>
        <row r="22">
          <cell r="F22">
            <v>0</v>
          </cell>
        </row>
        <row r="23">
          <cell r="F23">
            <v>1747800.0000000009</v>
          </cell>
        </row>
        <row r="24">
          <cell r="F24">
            <v>53585653.356351249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55371841.801562957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53585653.356351249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55371839.549922541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64020181.060946949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63194929.207402028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41696834.413581245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53585688.114833757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55378877.718661539</v>
          </cell>
        </row>
        <row r="63">
          <cell r="F63">
            <v>666339317.36528134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 December 2005"/>
      <sheetName val="Chip SB Import"/>
      <sheetName val="PAKAI CHIP"/>
      <sheetName val="Plan-01"/>
      <sheetName val="Plan-02"/>
      <sheetName val="Plan MKTG"/>
      <sheetName val="EXPORT"/>
      <sheetName val="DOMESTIC"/>
      <sheetName val="DOWN"/>
      <sheetName val="Balance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K6">
            <v>5600.2595668843687</v>
          </cell>
        </row>
        <row r="7">
          <cell r="K7">
            <v>1492.9655475376553</v>
          </cell>
        </row>
        <row r="8">
          <cell r="K8">
            <v>2800.1297834421844</v>
          </cell>
        </row>
        <row r="9">
          <cell r="K9">
            <v>2372.5664793599994</v>
          </cell>
        </row>
        <row r="10">
          <cell r="K10">
            <v>1400.0648917210922</v>
          </cell>
        </row>
        <row r="11">
          <cell r="K11">
            <v>1400.0648917210922</v>
          </cell>
        </row>
        <row r="12">
          <cell r="K12">
            <v>6924.4756492610841</v>
          </cell>
        </row>
        <row r="13">
          <cell r="K13">
            <v>6924.4756492610841</v>
          </cell>
        </row>
        <row r="14">
          <cell r="K14">
            <v>4184.7896275862086</v>
          </cell>
        </row>
        <row r="15">
          <cell r="K15">
            <v>3792.6884925141508</v>
          </cell>
        </row>
        <row r="16">
          <cell r="K16">
            <v>7218.4626819801979</v>
          </cell>
        </row>
        <row r="17">
          <cell r="K17">
            <v>8728.6167673663367</v>
          </cell>
        </row>
        <row r="18">
          <cell r="K18">
            <v>3792.6884925141508</v>
          </cell>
        </row>
        <row r="19">
          <cell r="K19">
            <v>3136.4661691139231</v>
          </cell>
        </row>
        <row r="20">
          <cell r="K20">
            <v>5187.0630816455696</v>
          </cell>
        </row>
        <row r="21">
          <cell r="K21">
            <v>3792.6884925141508</v>
          </cell>
        </row>
        <row r="22">
          <cell r="K22">
            <v>3792.6884925141508</v>
          </cell>
        </row>
        <row r="23">
          <cell r="K23">
            <v>3792.6884925141508</v>
          </cell>
        </row>
        <row r="24">
          <cell r="K24">
            <v>3114.750031887208</v>
          </cell>
        </row>
        <row r="25">
          <cell r="K25">
            <v>5065.8469563564358</v>
          </cell>
        </row>
        <row r="26">
          <cell r="K26">
            <v>3792.6884925141508</v>
          </cell>
        </row>
        <row r="27">
          <cell r="K27">
            <v>8859.3999936758883</v>
          </cell>
        </row>
        <row r="28">
          <cell r="K28">
            <v>4429.6999968379441</v>
          </cell>
        </row>
        <row r="29">
          <cell r="K29">
            <v>4429.6999968379441</v>
          </cell>
        </row>
        <row r="30">
          <cell r="K30">
            <v>4473.5584126482217</v>
          </cell>
        </row>
        <row r="31">
          <cell r="K31">
            <v>4665.4389818181817</v>
          </cell>
        </row>
        <row r="32">
          <cell r="K32">
            <v>4665.4389818181817</v>
          </cell>
        </row>
        <row r="33">
          <cell r="K33">
            <v>4665.4389818181817</v>
          </cell>
        </row>
        <row r="34">
          <cell r="K34">
            <v>1731.118912315271</v>
          </cell>
        </row>
        <row r="35">
          <cell r="K35">
            <v>2571.4328843349754</v>
          </cell>
        </row>
        <row r="36">
          <cell r="K36">
            <v>3245.847960591133</v>
          </cell>
        </row>
        <row r="37">
          <cell r="K37">
            <v>6530.6296884705889</v>
          </cell>
        </row>
        <row r="38">
          <cell r="K38">
            <v>10126.256052705885</v>
          </cell>
        </row>
        <row r="39">
          <cell r="K39">
            <v>6530.6296884705889</v>
          </cell>
        </row>
        <row r="40">
          <cell r="K40">
            <v>3792.7534531764709</v>
          </cell>
        </row>
        <row r="41">
          <cell r="K41">
            <v>6530.6296884705889</v>
          </cell>
        </row>
        <row r="42">
          <cell r="K42">
            <v>5406.197538461538</v>
          </cell>
        </row>
        <row r="43">
          <cell r="K43">
            <v>5777.448768000002</v>
          </cell>
        </row>
        <row r="44">
          <cell r="K44">
            <v>2080.7859388235297</v>
          </cell>
        </row>
        <row r="45">
          <cell r="K45">
            <v>1699.7868982160876</v>
          </cell>
        </row>
        <row r="46">
          <cell r="K46">
            <v>5777.448768000002</v>
          </cell>
        </row>
        <row r="47">
          <cell r="K47">
            <v>2554.9051021342216</v>
          </cell>
        </row>
        <row r="48">
          <cell r="K48">
            <v>5777.448768000002</v>
          </cell>
        </row>
        <row r="49">
          <cell r="K49">
            <v>3769.9811468307685</v>
          </cell>
        </row>
        <row r="50">
          <cell r="K50">
            <v>2975.3335384615384</v>
          </cell>
        </row>
        <row r="51">
          <cell r="K51">
            <v>2236.541538461538</v>
          </cell>
        </row>
        <row r="52">
          <cell r="K52">
            <v>3769.9811468307685</v>
          </cell>
        </row>
        <row r="53">
          <cell r="K53">
            <v>1884.9905734153842</v>
          </cell>
        </row>
        <row r="54">
          <cell r="K54">
            <v>5730.6793846153832</v>
          </cell>
        </row>
        <row r="55">
          <cell r="K55">
            <v>5950.6670769230768</v>
          </cell>
        </row>
        <row r="56">
          <cell r="K56">
            <v>1884.9905734153842</v>
          </cell>
        </row>
        <row r="57">
          <cell r="K57">
            <v>2865.3396923076916</v>
          </cell>
        </row>
        <row r="58">
          <cell r="K58">
            <v>1825.9693421538457</v>
          </cell>
        </row>
        <row r="59">
          <cell r="K59">
            <v>3792.7534531764709</v>
          </cell>
        </row>
        <row r="60">
          <cell r="K60">
            <v>3792.7534531764709</v>
          </cell>
        </row>
        <row r="61">
          <cell r="K61">
            <v>5786.6339011764712</v>
          </cell>
        </row>
        <row r="62">
          <cell r="K62">
            <v>6530.6296884705889</v>
          </cell>
        </row>
        <row r="63">
          <cell r="K63">
            <v>5786.6339011764712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olyRez Variance"/>
      <sheetName val="Summary - PolyRez"/>
      <sheetName val="TotPolyrez FDF"/>
      <sheetName val="TotPolyrez MMF"/>
      <sheetName val="PolyRez Consolidated"/>
      <sheetName val="Spartanburg"/>
      <sheetName val="Greer"/>
      <sheetName val="Millhaven"/>
      <sheetName val="Wilmington"/>
      <sheetName val="WilmTerminal"/>
      <sheetName val="Queretaro"/>
      <sheetName val="Gersthofen"/>
      <sheetName val="Offenbach"/>
      <sheetName val="Vlissingen"/>
      <sheetName val="Variance Summary Vs. Plan"/>
      <sheetName val="Variance Summary Vs. Upd Base"/>
      <sheetName val="Variance Summary Vs. Flash"/>
      <sheetName val="Variance Summary Vs. Prior Mth"/>
      <sheetName val="Unassigned"/>
      <sheetName val="GersthofenEURO"/>
      <sheetName val="OffenbachEURO"/>
      <sheetName val="Sheet1"/>
      <sheetName val="fx"/>
    </sheetNames>
    <sheetDataSet>
      <sheetData sheetId="0">
        <row r="2">
          <cell r="C2">
            <v>39814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enses"/>
      <sheetName val="Feuil2"/>
    </sheetNames>
    <sheetDataSet>
      <sheetData sheetId="0" refreshError="1"/>
      <sheetData sheetId="1">
        <row r="2">
          <cell r="A2" t="str">
            <v>SSE</v>
          </cell>
        </row>
        <row r="3">
          <cell r="A3" t="str">
            <v>Productivité</v>
          </cell>
        </row>
        <row r="4">
          <cell r="A4" t="str">
            <v>Taxes et impôts</v>
          </cell>
        </row>
        <row r="5">
          <cell r="A5" t="str">
            <v>Remplacement</v>
          </cell>
        </row>
        <row r="6">
          <cell r="A6" t="str">
            <v>Amélioration de l'équipement</v>
          </cell>
        </row>
        <row r="7">
          <cell r="A7" t="str">
            <v>Amélioration de l'opération</v>
          </cell>
        </row>
        <row r="8">
          <cell r="A8" t="str">
            <v>Soutien et fiabilité</v>
          </cell>
        </row>
        <row r="9">
          <cell r="A9" t="str">
            <v>Amélioration du procédé</v>
          </cell>
        </row>
        <row r="10">
          <cell r="A10" t="str">
            <v>Amélioration du produit</v>
          </cell>
        </row>
        <row r="13">
          <cell r="A13" t="str">
            <v>Environnement, qualité et sécurité</v>
          </cell>
        </row>
        <row r="14">
          <cell r="A14" t="str">
            <v>Finances et administration</v>
          </cell>
        </row>
        <row r="15">
          <cell r="A15" t="str">
            <v>Ingénierie et entretien</v>
          </cell>
        </row>
        <row r="16">
          <cell r="A16" t="str">
            <v>Production</v>
          </cell>
        </row>
        <row r="17">
          <cell r="A17" t="str">
            <v>Ressources humaines et communications</v>
          </cell>
        </row>
        <row r="20">
          <cell r="A20" t="str">
            <v>Préliminaire</v>
          </cell>
        </row>
        <row r="21">
          <cell r="A21" t="str">
            <v>Détaillée</v>
          </cell>
        </row>
        <row r="22">
          <cell r="A22" t="str">
            <v>Finale</v>
          </cell>
        </row>
        <row r="25">
          <cell r="A25" t="str">
            <v>OSBL</v>
          </cell>
          <cell r="C25">
            <v>1</v>
          </cell>
        </row>
        <row r="26">
          <cell r="A26" t="str">
            <v>TA</v>
          </cell>
          <cell r="C26">
            <v>2</v>
          </cell>
        </row>
        <row r="27">
          <cell r="A27" t="str">
            <v>PTA</v>
          </cell>
          <cell r="C27">
            <v>3</v>
          </cell>
        </row>
        <row r="28">
          <cell r="A28" t="str">
            <v>Autres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list - 2014"/>
      <sheetName val="Capex list - 2013"/>
      <sheetName val="fx"/>
      <sheetName val="Combo Model"/>
    </sheetNames>
    <sheetDataSet>
      <sheetData sheetId="0" refreshError="1"/>
      <sheetData sheetId="1" refreshError="1">
        <row r="42">
          <cell r="C42" t="str">
            <v>GROWTH</v>
          </cell>
        </row>
        <row r="43">
          <cell r="C43" t="str">
            <v>RELIABILITY</v>
          </cell>
        </row>
        <row r="44">
          <cell r="C44" t="str">
            <v>ENVIRONMENTAL/HEALTH/SAFETY (EHS)</v>
          </cell>
        </row>
        <row r="45">
          <cell r="C45" t="str">
            <v>MAINTENANCE</v>
          </cell>
        </row>
        <row r="46">
          <cell r="C46" t="str">
            <v>Shutdown</v>
          </cell>
        </row>
      </sheetData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BATCH_TANK"/>
      <sheetName val="WHSE"/>
      <sheetName val="DCSDATA"/>
      <sheetName val="YTD"/>
      <sheetName val="DAILY_REPORT"/>
      <sheetName val="WATER_DW"/>
      <sheetName val="CFB-3 and STG (Project)"/>
      <sheetName val="ACID_METHIL"/>
      <sheetName val="WIP"/>
      <sheetName val="PX"/>
      <sheetName val="ELEC"/>
      <sheetName val="Detail Elec"/>
      <sheetName val="PRODUCT"/>
      <sheetName val="Current Cost REPORT"/>
      <sheetName val="BUDGET Cost REPORT"/>
      <sheetName val="Old Cost Report"/>
      <sheetName val="PROD_STOCK"/>
      <sheetName val="Op loss_OPEX loss "/>
      <sheetName val="Steam Cost Bolier 1,2"/>
      <sheetName val="Steam Cost CFB-3"/>
      <sheetName val="Power Cost"/>
      <sheetName val="Steam Gen cost"/>
      <sheetName val="SBMS_REPORT rev0"/>
      <sheetName val="SBMS_REPORT"/>
      <sheetName val="CMB_HCL"/>
      <sheetName val="COAL"/>
      <sheetName val="BT_SILO"/>
      <sheetName val="Cost Model3"/>
      <sheetName val="WWT"/>
      <sheetName val="CW STG"/>
      <sheetName val="ONSTR_EFF"/>
      <sheetName val="GAS"/>
      <sheetName val="FO"/>
      <sheetName val="CAUSTIC"/>
      <sheetName val="LIQUIDN2"/>
      <sheetName val="HPSTEAM_GEN"/>
      <sheetName val="LPSTEAM"/>
      <sheetName val="DATA"/>
      <sheetName val="MA"/>
    </sheetNames>
    <sheetDataSet>
      <sheetData sheetId="0">
        <row r="2">
          <cell r="B2">
            <v>42430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B3">
            <v>42460</v>
          </cell>
        </row>
      </sheetData>
      <sheetData sheetId="8">
        <row r="1">
          <cell r="P1">
            <v>61.24</v>
          </cell>
        </row>
      </sheetData>
      <sheetData sheetId="9"/>
      <sheetData sheetId="10">
        <row r="1">
          <cell r="I1">
            <v>30.85</v>
          </cell>
        </row>
      </sheetData>
      <sheetData sheetId="11">
        <row r="9">
          <cell r="CC9">
            <v>193.87397010226107</v>
          </cell>
        </row>
      </sheetData>
      <sheetData sheetId="12">
        <row r="1">
          <cell r="J1">
            <v>79.599999999999994</v>
          </cell>
        </row>
      </sheetData>
      <sheetData sheetId="13">
        <row r="1">
          <cell r="W1">
            <v>0.112</v>
          </cell>
        </row>
      </sheetData>
      <sheetData sheetId="14"/>
      <sheetData sheetId="15">
        <row r="2">
          <cell r="N2">
            <v>0.66100000000000003</v>
          </cell>
        </row>
      </sheetData>
      <sheetData sheetId="16"/>
      <sheetData sheetId="17">
        <row r="9">
          <cell r="B9">
            <v>45.137400421507728</v>
          </cell>
        </row>
      </sheetData>
      <sheetData sheetId="18">
        <row r="9">
          <cell r="AR9">
            <v>13.83942</v>
          </cell>
        </row>
      </sheetData>
      <sheetData sheetId="19">
        <row r="9">
          <cell r="G9">
            <v>1184.4886499999998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4">
          <cell r="B4">
            <v>42460</v>
          </cell>
        </row>
      </sheetData>
      <sheetData sheetId="27">
        <row r="1">
          <cell r="J1">
            <v>0.152</v>
          </cell>
        </row>
      </sheetData>
      <sheetData sheetId="28">
        <row r="9">
          <cell r="A9">
            <v>42430</v>
          </cell>
        </row>
      </sheetData>
      <sheetData sheetId="29">
        <row r="3">
          <cell r="AR3">
            <v>0.9</v>
          </cell>
        </row>
      </sheetData>
      <sheetData sheetId="30"/>
      <sheetData sheetId="31">
        <row r="2">
          <cell r="X2">
            <v>52400</v>
          </cell>
        </row>
      </sheetData>
      <sheetData sheetId="32">
        <row r="9">
          <cell r="A9">
            <v>42430</v>
          </cell>
        </row>
      </sheetData>
      <sheetData sheetId="33"/>
      <sheetData sheetId="34">
        <row r="1">
          <cell r="D1">
            <v>1</v>
          </cell>
        </row>
      </sheetData>
      <sheetData sheetId="35">
        <row r="1">
          <cell r="R1">
            <v>45</v>
          </cell>
        </row>
      </sheetData>
      <sheetData sheetId="36">
        <row r="1">
          <cell r="K1">
            <v>3.05</v>
          </cell>
          <cell r="AI1">
            <v>0.3</v>
          </cell>
          <cell r="AN1">
            <v>0.7</v>
          </cell>
        </row>
      </sheetData>
      <sheetData sheetId="37">
        <row r="1">
          <cell r="L1">
            <v>1.3</v>
          </cell>
        </row>
      </sheetData>
      <sheetData sheetId="38">
        <row r="9">
          <cell r="B9">
            <v>1090</v>
          </cell>
        </row>
      </sheetData>
      <sheetData sheetId="39">
        <row r="1">
          <cell r="D1">
            <v>0.98</v>
          </cell>
        </row>
      </sheetData>
      <sheetData sheetId="40"/>
      <sheetData sheetId="4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PRICE"/>
      <sheetName val="MIP-Qty"/>
      <sheetName val="MIP"/>
      <sheetName val="VALUATION"/>
      <sheetName val="Tally"/>
      <sheetName val="Aug"/>
      <sheetName val="Jan"/>
      <sheetName val="ecc_res"/>
      <sheetName val="Cashflow PRC Hong Kong"/>
      <sheetName val="Desviaciones 2000"/>
      <sheetName val="ResultConj"/>
      <sheetName val="ALL"/>
      <sheetName val="mpi_pet"/>
      <sheetName val="RM"/>
      <sheetName val="MPI"/>
      <sheetName val="FG_DEC_00"/>
      <sheetName val="_file____E__My_20Documents_Data"/>
      <sheetName val="DetailComponentWise"/>
      <sheetName val="Assmp"/>
      <sheetName val="PRMT_00"/>
      <sheetName val="_file___Pwrbirla_Budget01_NEW_E"/>
      <sheetName val="fx"/>
      <sheetName val="Assumption"/>
      <sheetName val="PE-C4"/>
      <sheetName val="Essbase RESEAU"/>
      <sheetName val="Header"/>
      <sheetName val="Cashflow_PRC_Hong_Kong"/>
      <sheetName val="Lists &amp; Variables"/>
      <sheetName val="General"/>
    </sheetNames>
    <sheetDataSet>
      <sheetData sheetId="0" refreshError="1">
        <row r="2">
          <cell r="F2" t="str">
            <v>AX</v>
          </cell>
          <cell r="G2" t="str">
            <v>A</v>
          </cell>
          <cell r="H2" t="str">
            <v>B</v>
          </cell>
          <cell r="I2" t="str">
            <v>C</v>
          </cell>
        </row>
        <row r="3">
          <cell r="F3">
            <v>3</v>
          </cell>
          <cell r="G3">
            <v>4</v>
          </cell>
          <cell r="H3">
            <v>5</v>
          </cell>
          <cell r="I3">
            <v>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Key High"/>
      <sheetName val="2011"/>
      <sheetName val="PLQR0SAP"/>
      <sheetName val="2012 (PET+ FIBERS)"/>
      <sheetName val="Inventory report"/>
      <sheetName val="Unrealized forex calculation"/>
      <sheetName val="CP2 PolHMLS"/>
      <sheetName val="WS CP2"/>
      <sheetName val="CP11 Tolling"/>
      <sheetName val="Textile"/>
      <sheetName val="WS CP11"/>
      <sheetName val="WS NWoven"/>
      <sheetName val="Sales Volume"/>
      <sheetName val="ProdBalance"/>
      <sheetName val="Production"/>
      <sheetName val="Trading PET"/>
      <sheetName val="Dist Cost"/>
      <sheetName val="RM MXN"/>
      <sheetName val="RM USD"/>
      <sheetName val="Melt Cost"/>
      <sheetName val="ChangeInv"/>
      <sheetName val="TPA Discount"/>
      <sheetName val="Fixed Cost"/>
      <sheetName val="Travel Exp"/>
      <sheetName val="Outside Services"/>
      <sheetName val="Proffessional Fees"/>
      <sheetName val="Inventory Reval"/>
      <sheetName val="Capacity"/>
      <sheetName val="Production Loss"/>
      <sheetName val="Utilities"/>
      <sheetName val="Packing Cost"/>
      <sheetName val="Chemical &amp; Add"/>
      <sheetName val="Shutdown"/>
      <sheetName val="Finance Exp"/>
      <sheetName val="Inter-Co Transactions"/>
      <sheetName val="Inter-Co Fin"/>
      <sheetName val="Bank Chg &amp; Factoring"/>
      <sheetName val="Other Inc Exp"/>
      <sheetName val="Int Orgnl curncy_IVL"/>
      <sheetName val="Maintenance"/>
      <sheetName val="Manpower"/>
      <sheetName val="F_Oheads"/>
      <sheetName val="Selling &amp; Admin"/>
      <sheetName val="Selling Exp"/>
      <sheetName val="Sales Plan"/>
      <sheetName val="CustomerData"/>
      <sheetName val="Capex"/>
      <sheetName val="Depreciation"/>
      <sheetName val="Def tax proj"/>
      <sheetName val="WC-IVL"/>
      <sheetName val="FX BS Exposure_IVL"/>
      <sheetName val="FX PL Exposure_IVL"/>
      <sheetName val="Covenant Compliance_IVL"/>
      <sheetName val="Div Payout_IVL"/>
      <sheetName val="Ex GL_IVL"/>
      <sheetName val="Loan Orgnl curncy_IVL"/>
      <sheetName val="Loan THB_IVL"/>
      <sheetName val="Tax Budget_IVL"/>
      <sheetName val="Fx &amp; Int Rates_IVL"/>
      <sheetName val="Operational FX exposure"/>
      <sheetName val="IVL Rated Capacities"/>
      <sheetName val="Books vs MIS"/>
      <sheetName val="FX Gain Loss"/>
      <sheetName val="BS310112"/>
      <sheetName val="BS290212"/>
      <sheetName val="BS310312"/>
      <sheetName val="BS300412"/>
      <sheetName val="BS310512"/>
      <sheetName val="BS300612"/>
      <sheetName val="BS310712"/>
      <sheetName val="BS310812"/>
      <sheetName val="BS300912"/>
      <sheetName val="BS311012"/>
      <sheetName val="iw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AM5" t="str">
            <v>Concept</v>
          </cell>
          <cell r="AN5" t="str">
            <v>Sum of Oct-12</v>
          </cell>
        </row>
        <row r="6">
          <cell r="AM6" t="str">
            <v>Commissions</v>
          </cell>
          <cell r="AN6">
            <v>437580.67</v>
          </cell>
        </row>
        <row r="7">
          <cell r="AM7">
            <v>0</v>
          </cell>
          <cell r="AN7">
            <v>437580.67</v>
          </cell>
        </row>
        <row r="8">
          <cell r="AM8" t="str">
            <v>Customs</v>
          </cell>
          <cell r="AN8">
            <v>2739.34</v>
          </cell>
        </row>
        <row r="9">
          <cell r="AM9" t="str">
            <v>Rent warehousing</v>
          </cell>
          <cell r="AN9">
            <v>591812.81000000006</v>
          </cell>
        </row>
        <row r="10">
          <cell r="AM10">
            <v>0</v>
          </cell>
          <cell r="AN10">
            <v>594552.15</v>
          </cell>
        </row>
        <row r="11">
          <cell r="AM11" t="str">
            <v>Intercompany services</v>
          </cell>
          <cell r="AN11">
            <v>1.0000000882428139E-2</v>
          </cell>
        </row>
        <row r="12">
          <cell r="AM12" t="str">
            <v>Indorama Head Office</v>
          </cell>
          <cell r="AN12">
            <v>-575834.5</v>
          </cell>
        </row>
        <row r="13">
          <cell r="AM13">
            <v>0</v>
          </cell>
          <cell r="AN13">
            <v>-575834.48999999906</v>
          </cell>
        </row>
        <row r="14">
          <cell r="AM14" t="str">
            <v>Customs</v>
          </cell>
          <cell r="AN14">
            <v>58011.199999999997</v>
          </cell>
        </row>
        <row r="15">
          <cell r="AM15" t="str">
            <v>Fuel</v>
          </cell>
          <cell r="AN15">
            <v>102849.37</v>
          </cell>
        </row>
        <row r="16">
          <cell r="AM16" t="str">
            <v>Hazardous waste confinement</v>
          </cell>
          <cell r="AN16">
            <v>36273.119999999995</v>
          </cell>
        </row>
        <row r="17">
          <cell r="AM17" t="str">
            <v>Maintenance mats</v>
          </cell>
          <cell r="AN17">
            <v>2986536.25</v>
          </cell>
        </row>
        <row r="18">
          <cell r="AM18" t="str">
            <v>No FGI freight</v>
          </cell>
          <cell r="AN18">
            <v>64180.61</v>
          </cell>
        </row>
        <row r="19">
          <cell r="AM19" t="str">
            <v>Operation Variable</v>
          </cell>
          <cell r="AN19">
            <v>727150.79</v>
          </cell>
        </row>
        <row r="20">
          <cell r="AM20" t="str">
            <v>Other</v>
          </cell>
          <cell r="AN20">
            <v>181409.97</v>
          </cell>
        </row>
        <row r="21">
          <cell r="AM21" t="str">
            <v>Other Mats</v>
          </cell>
          <cell r="AN21">
            <v>919096.75999999989</v>
          </cell>
        </row>
        <row r="22">
          <cell r="AM22" t="str">
            <v>Project Exp</v>
          </cell>
          <cell r="AN22">
            <v>0</v>
          </cell>
        </row>
        <row r="23">
          <cell r="AM23" t="str">
            <v>Rent</v>
          </cell>
          <cell r="AN23">
            <v>642418.17999999993</v>
          </cell>
        </row>
        <row r="24">
          <cell r="AM24" t="str">
            <v>Safety Mats</v>
          </cell>
          <cell r="AN24">
            <v>4500</v>
          </cell>
        </row>
        <row r="25">
          <cell r="AM25" t="str">
            <v>Maintenance Outside serv</v>
          </cell>
          <cell r="AN25">
            <v>1546677.5399999998</v>
          </cell>
        </row>
        <row r="26">
          <cell r="AM26">
            <v>0</v>
          </cell>
          <cell r="AN26">
            <v>7269103.79</v>
          </cell>
        </row>
        <row r="27">
          <cell r="AM27" t="str">
            <v>Other</v>
          </cell>
          <cell r="AN27">
            <v>-100934.98999999999</v>
          </cell>
        </row>
        <row r="28">
          <cell r="AM28" t="str">
            <v>Other income</v>
          </cell>
          <cell r="AN28">
            <v>-35532</v>
          </cell>
        </row>
        <row r="29">
          <cell r="AM29" t="str">
            <v>Labor Base</v>
          </cell>
          <cell r="AN29">
            <v>4327254.3600000003</v>
          </cell>
        </row>
        <row r="30">
          <cell r="AM30" t="str">
            <v>Labor Benefits</v>
          </cell>
          <cell r="AN30">
            <v>6296011.0100000026</v>
          </cell>
        </row>
        <row r="31">
          <cell r="AM31" t="str">
            <v>Salary Benefits</v>
          </cell>
          <cell r="AN31">
            <v>6339488.7700000098</v>
          </cell>
        </row>
        <row r="32">
          <cell r="AM32" t="str">
            <v>Uniforms</v>
          </cell>
          <cell r="AN32">
            <v>0</v>
          </cell>
        </row>
        <row r="33">
          <cell r="AM33" t="str">
            <v>Salary Base</v>
          </cell>
          <cell r="AN33">
            <v>5940282.0099999998</v>
          </cell>
        </row>
        <row r="34">
          <cell r="AM34" t="str">
            <v>Severance</v>
          </cell>
          <cell r="AN34">
            <v>69711.290000000008</v>
          </cell>
        </row>
        <row r="35">
          <cell r="AM35" t="str">
            <v>IT Exp Billing</v>
          </cell>
          <cell r="AN35">
            <v>-525281.90999999992</v>
          </cell>
        </row>
        <row r="36">
          <cell r="AM36">
            <v>0</v>
          </cell>
          <cell r="AN36">
            <v>22310998.54000001</v>
          </cell>
        </row>
        <row r="37">
          <cell r="AM37" t="str">
            <v>Other</v>
          </cell>
          <cell r="AN37">
            <v>-2300</v>
          </cell>
        </row>
        <row r="38">
          <cell r="AM38">
            <v>0</v>
          </cell>
          <cell r="AN38">
            <v>-2300</v>
          </cell>
        </row>
        <row r="39">
          <cell r="AM39" t="str">
            <v>Books,Magazines</v>
          </cell>
          <cell r="AN39">
            <v>52983.6</v>
          </cell>
        </row>
        <row r="40">
          <cell r="AM40" t="str">
            <v>Business Presents</v>
          </cell>
          <cell r="AN40">
            <v>221729.74000000002</v>
          </cell>
        </row>
        <row r="41">
          <cell r="AM41" t="str">
            <v>Caffeteria Service</v>
          </cell>
          <cell r="AN41">
            <v>0</v>
          </cell>
        </row>
        <row r="42">
          <cell r="AM42" t="str">
            <v>Communication</v>
          </cell>
          <cell r="AN42">
            <v>312949.92999999988</v>
          </cell>
        </row>
        <row r="43">
          <cell r="AM43" t="str">
            <v>Company car maintenance</v>
          </cell>
          <cell r="AN43">
            <v>0</v>
          </cell>
        </row>
        <row r="44">
          <cell r="AM44" t="str">
            <v>Equipment installation</v>
          </cell>
          <cell r="AN44">
            <v>8813.4500000000007</v>
          </cell>
        </row>
        <row r="45">
          <cell r="AM45" t="str">
            <v>Insurance</v>
          </cell>
          <cell r="AN45">
            <v>1534257.1300000001</v>
          </cell>
        </row>
        <row r="46">
          <cell r="AM46" t="str">
            <v>Maintenance</v>
          </cell>
          <cell r="AN46">
            <v>0</v>
          </cell>
        </row>
        <row r="47">
          <cell r="AM47" t="str">
            <v>Not deductible</v>
          </cell>
          <cell r="AN47">
            <v>35501.53</v>
          </cell>
        </row>
        <row r="48">
          <cell r="AM48" t="str">
            <v>Office equipment</v>
          </cell>
          <cell r="AN48">
            <v>84530</v>
          </cell>
        </row>
        <row r="49">
          <cell r="AM49" t="str">
            <v>Office Supplies</v>
          </cell>
          <cell r="AN49">
            <v>57551.44</v>
          </cell>
        </row>
        <row r="50">
          <cell r="AM50" t="str">
            <v>Other</v>
          </cell>
          <cell r="AN50">
            <v>114197.81000000001</v>
          </cell>
        </row>
        <row r="51">
          <cell r="AM51" t="str">
            <v>Other Taxes</v>
          </cell>
          <cell r="AN51">
            <v>0</v>
          </cell>
        </row>
        <row r="52">
          <cell r="AM52" t="str">
            <v>Outside services</v>
          </cell>
          <cell r="AN52">
            <v>1901364.14</v>
          </cell>
        </row>
        <row r="53">
          <cell r="AM53" t="str">
            <v>Photocopier</v>
          </cell>
          <cell r="AN53">
            <v>630.02</v>
          </cell>
        </row>
        <row r="54">
          <cell r="AM54" t="str">
            <v>Professional fees</v>
          </cell>
          <cell r="AN54">
            <v>536743.58000000007</v>
          </cell>
        </row>
        <row r="55">
          <cell r="AM55" t="str">
            <v>Property Tax</v>
          </cell>
          <cell r="AN55">
            <v>0</v>
          </cell>
        </row>
        <row r="56">
          <cell r="AM56" t="str">
            <v>Rent</v>
          </cell>
          <cell r="AN56">
            <v>315634.5</v>
          </cell>
        </row>
        <row r="57">
          <cell r="AM57" t="str">
            <v>Travel</v>
          </cell>
          <cell r="AN57">
            <v>694420.19000000018</v>
          </cell>
        </row>
        <row r="58">
          <cell r="AM58" t="str">
            <v>IT License</v>
          </cell>
          <cell r="AN58">
            <v>-291447.13</v>
          </cell>
        </row>
        <row r="59">
          <cell r="AM59" t="str">
            <v>Office equipment-maintenance</v>
          </cell>
          <cell r="AN59">
            <v>0</v>
          </cell>
        </row>
        <row r="60">
          <cell r="AM60">
            <v>0</v>
          </cell>
          <cell r="AN60">
            <v>5579859.9299999997</v>
          </cell>
        </row>
        <row r="61">
          <cell r="AM61">
            <v>0</v>
          </cell>
          <cell r="AN61">
            <v>35613960.590000011</v>
          </cell>
        </row>
        <row r="70">
          <cell r="AM70" t="str">
            <v>Concept</v>
          </cell>
          <cell r="AN70" t="str">
            <v>Sum of Oct-12</v>
          </cell>
        </row>
        <row r="71">
          <cell r="AM71" t="str">
            <v>Rent warehousing</v>
          </cell>
          <cell r="AN71">
            <v>591812.81000000006</v>
          </cell>
        </row>
        <row r="72">
          <cell r="AM72">
            <v>0</v>
          </cell>
          <cell r="AN72">
            <v>591812.81000000006</v>
          </cell>
        </row>
        <row r="73">
          <cell r="AM73" t="str">
            <v>Customs</v>
          </cell>
          <cell r="AN73">
            <v>58011.199999999997</v>
          </cell>
        </row>
        <row r="74">
          <cell r="AM74" t="str">
            <v>Fuel</v>
          </cell>
          <cell r="AN74">
            <v>102849.37</v>
          </cell>
        </row>
        <row r="75">
          <cell r="AM75" t="str">
            <v>Hazardous waste confinement</v>
          </cell>
          <cell r="AN75">
            <v>36273.119999999995</v>
          </cell>
        </row>
        <row r="76">
          <cell r="AM76" t="str">
            <v>Maintenance mats</v>
          </cell>
          <cell r="AN76">
            <v>2986536.25</v>
          </cell>
        </row>
        <row r="77">
          <cell r="AM77" t="str">
            <v>No FGI freight</v>
          </cell>
          <cell r="AN77">
            <v>64180.61</v>
          </cell>
        </row>
        <row r="78">
          <cell r="AM78" t="str">
            <v>Operation Variable</v>
          </cell>
          <cell r="AN78">
            <v>727150.79</v>
          </cell>
        </row>
        <row r="79">
          <cell r="AM79" t="str">
            <v>Other Mats</v>
          </cell>
          <cell r="AN79">
            <v>915310.84</v>
          </cell>
        </row>
        <row r="80">
          <cell r="AM80" t="str">
            <v>Project Exp</v>
          </cell>
          <cell r="AN80">
            <v>0</v>
          </cell>
        </row>
        <row r="81">
          <cell r="AM81" t="str">
            <v>Rent</v>
          </cell>
          <cell r="AN81">
            <v>642418.17999999993</v>
          </cell>
        </row>
        <row r="82">
          <cell r="AM82" t="str">
            <v>Safety Mats</v>
          </cell>
          <cell r="AN82">
            <v>4500</v>
          </cell>
        </row>
        <row r="83">
          <cell r="AM83" t="str">
            <v>Maintenance Outside serv</v>
          </cell>
          <cell r="AN83">
            <v>1546677.5399999998</v>
          </cell>
        </row>
        <row r="84">
          <cell r="AM84">
            <v>0</v>
          </cell>
          <cell r="AN84">
            <v>7083907.8999999994</v>
          </cell>
        </row>
        <row r="85">
          <cell r="AM85" t="str">
            <v>Other income</v>
          </cell>
          <cell r="AN85">
            <v>-35532</v>
          </cell>
        </row>
        <row r="86">
          <cell r="AM86" t="str">
            <v>Labor Base</v>
          </cell>
          <cell r="AN86">
            <v>4327254.3600000003</v>
          </cell>
        </row>
        <row r="87">
          <cell r="AM87" t="str">
            <v>Labor Benefits</v>
          </cell>
          <cell r="AN87">
            <v>6296011.0100000026</v>
          </cell>
        </row>
        <row r="88">
          <cell r="AM88" t="str">
            <v>Salary Benefits</v>
          </cell>
          <cell r="AN88">
            <v>3232226.27</v>
          </cell>
        </row>
        <row r="89">
          <cell r="AM89" t="str">
            <v>Uniforms</v>
          </cell>
          <cell r="AN89">
            <v>0</v>
          </cell>
        </row>
        <row r="90">
          <cell r="AM90" t="str">
            <v>Salary Base</v>
          </cell>
          <cell r="AN90">
            <v>2889905.67</v>
          </cell>
        </row>
        <row r="91">
          <cell r="AM91">
            <v>0</v>
          </cell>
          <cell r="AN91">
            <v>16709865.310000002</v>
          </cell>
        </row>
        <row r="92">
          <cell r="AM92" t="str">
            <v>Books,Magazines</v>
          </cell>
          <cell r="AN92">
            <v>52983.6</v>
          </cell>
        </row>
        <row r="93">
          <cell r="AM93" t="str">
            <v>Business Presents</v>
          </cell>
          <cell r="AN93">
            <v>51564.22</v>
          </cell>
        </row>
        <row r="94">
          <cell r="AM94" t="str">
            <v>Caffeteria Service</v>
          </cell>
          <cell r="AN94">
            <v>0</v>
          </cell>
        </row>
        <row r="95">
          <cell r="AM95" t="str">
            <v>Communication</v>
          </cell>
          <cell r="AN95">
            <v>47469.470000000008</v>
          </cell>
        </row>
        <row r="96">
          <cell r="AM96" t="str">
            <v>Company car maintenance</v>
          </cell>
          <cell r="AN96">
            <v>0</v>
          </cell>
        </row>
        <row r="97">
          <cell r="AM97" t="str">
            <v>Equipment installation</v>
          </cell>
          <cell r="AN97">
            <v>8813.4500000000007</v>
          </cell>
        </row>
        <row r="98">
          <cell r="AM98" t="str">
            <v>Insurance</v>
          </cell>
          <cell r="AN98">
            <v>835872.18</v>
          </cell>
        </row>
        <row r="99">
          <cell r="AM99" t="str">
            <v>Not deductible</v>
          </cell>
          <cell r="AN99">
            <v>35501.53</v>
          </cell>
        </row>
        <row r="100">
          <cell r="AM100" t="str">
            <v>Office equipment</v>
          </cell>
          <cell r="AN100">
            <v>84530</v>
          </cell>
        </row>
        <row r="101">
          <cell r="AM101" t="str">
            <v>Office Supplies</v>
          </cell>
          <cell r="AN101">
            <v>57551.44</v>
          </cell>
        </row>
        <row r="102">
          <cell r="AM102" t="str">
            <v>Other</v>
          </cell>
          <cell r="AN102">
            <v>36830.1</v>
          </cell>
        </row>
        <row r="103">
          <cell r="AM103" t="str">
            <v>Other Taxes</v>
          </cell>
          <cell r="AN103">
            <v>0</v>
          </cell>
        </row>
        <row r="104">
          <cell r="AM104" t="str">
            <v>Outside services</v>
          </cell>
          <cell r="AN104">
            <v>1201405.3799999997</v>
          </cell>
        </row>
        <row r="105">
          <cell r="AM105" t="str">
            <v>Photocopier</v>
          </cell>
          <cell r="AN105">
            <v>630.02</v>
          </cell>
        </row>
        <row r="106">
          <cell r="AM106" t="str">
            <v>Professional fees</v>
          </cell>
          <cell r="AN106">
            <v>64560</v>
          </cell>
        </row>
        <row r="107">
          <cell r="AM107" t="str">
            <v>Property Tax</v>
          </cell>
          <cell r="AN107">
            <v>0</v>
          </cell>
        </row>
        <row r="108">
          <cell r="AM108" t="str">
            <v>Travel</v>
          </cell>
          <cell r="AN108">
            <v>94161.53</v>
          </cell>
        </row>
        <row r="109">
          <cell r="AM109" t="str">
            <v>IT License</v>
          </cell>
          <cell r="AN109">
            <v>0</v>
          </cell>
        </row>
        <row r="110">
          <cell r="AM110" t="str">
            <v>Office equipment-maintenance</v>
          </cell>
          <cell r="AN110">
            <v>0</v>
          </cell>
        </row>
        <row r="111">
          <cell r="AM111">
            <v>0</v>
          </cell>
          <cell r="AN111">
            <v>2571872.92</v>
          </cell>
        </row>
        <row r="112">
          <cell r="AM112">
            <v>0</v>
          </cell>
          <cell r="AN112">
            <v>26957458.940000005</v>
          </cell>
        </row>
        <row r="113">
          <cell r="AM113" t="str">
            <v>Commissions</v>
          </cell>
          <cell r="AN113">
            <v>437580.67</v>
          </cell>
        </row>
        <row r="114">
          <cell r="AM114">
            <v>0</v>
          </cell>
          <cell r="AN114">
            <v>437580.67</v>
          </cell>
        </row>
        <row r="115">
          <cell r="AM115" t="str">
            <v>Customs</v>
          </cell>
          <cell r="AN115">
            <v>2739.34</v>
          </cell>
        </row>
        <row r="116">
          <cell r="AM116">
            <v>0</v>
          </cell>
          <cell r="AN116">
            <v>2739.34</v>
          </cell>
        </row>
        <row r="117">
          <cell r="AM117" t="str">
            <v>Intercompany services</v>
          </cell>
          <cell r="AN117">
            <v>1.0000000882428139E-2</v>
          </cell>
        </row>
        <row r="118">
          <cell r="AM118" t="str">
            <v>Indorama Head Office</v>
          </cell>
          <cell r="AN118">
            <v>-575834.5</v>
          </cell>
        </row>
        <row r="119">
          <cell r="AN119">
            <v>-575834.48999999906</v>
          </cell>
        </row>
        <row r="120">
          <cell r="AM120" t="str">
            <v>Other</v>
          </cell>
          <cell r="AN120">
            <v>181409.97</v>
          </cell>
        </row>
        <row r="121">
          <cell r="AM121" t="str">
            <v>Other Mats</v>
          </cell>
          <cell r="AN121">
            <v>3785.92</v>
          </cell>
        </row>
        <row r="122">
          <cell r="AM122">
            <v>0</v>
          </cell>
          <cell r="AN122">
            <v>185195.89</v>
          </cell>
        </row>
        <row r="123">
          <cell r="AM123" t="str">
            <v>Other</v>
          </cell>
          <cell r="AN123">
            <v>-100934.98999999999</v>
          </cell>
        </row>
        <row r="124">
          <cell r="AM124" t="str">
            <v>Labor Benefits</v>
          </cell>
          <cell r="AN124">
            <v>0</v>
          </cell>
        </row>
        <row r="125">
          <cell r="AM125" t="str">
            <v>Salary Benefits</v>
          </cell>
          <cell r="AN125">
            <v>3107262.5000000019</v>
          </cell>
        </row>
        <row r="126">
          <cell r="AM126" t="str">
            <v>Salary Base</v>
          </cell>
          <cell r="AN126">
            <v>3050376.34</v>
          </cell>
        </row>
        <row r="127">
          <cell r="AM127" t="str">
            <v>Severance</v>
          </cell>
          <cell r="AN127">
            <v>69711.290000000008</v>
          </cell>
        </row>
        <row r="128">
          <cell r="AM128" t="str">
            <v>IT Exp Billing</v>
          </cell>
          <cell r="AN128">
            <v>-525281.90999999992</v>
          </cell>
        </row>
        <row r="129">
          <cell r="AM129">
            <v>0</v>
          </cell>
          <cell r="AN129">
            <v>5601133.2300000014</v>
          </cell>
        </row>
        <row r="130">
          <cell r="AM130" t="str">
            <v>Other</v>
          </cell>
          <cell r="AN130">
            <v>-2300</v>
          </cell>
        </row>
        <row r="131">
          <cell r="AM131">
            <v>0</v>
          </cell>
          <cell r="AN131">
            <v>-2300</v>
          </cell>
        </row>
        <row r="132">
          <cell r="AM132" t="str">
            <v>Business Presents</v>
          </cell>
          <cell r="AN132">
            <v>170165.52000000002</v>
          </cell>
        </row>
        <row r="133">
          <cell r="AM133" t="str">
            <v>Caffeteria Service</v>
          </cell>
          <cell r="AN133">
            <v>0</v>
          </cell>
        </row>
        <row r="134">
          <cell r="AM134" t="str">
            <v>Communication</v>
          </cell>
          <cell r="AN134">
            <v>265480.45999999996</v>
          </cell>
        </row>
        <row r="135">
          <cell r="AM135" t="str">
            <v>Insurance</v>
          </cell>
          <cell r="AN135">
            <v>698384.95</v>
          </cell>
        </row>
        <row r="136">
          <cell r="AM136" t="str">
            <v>Maintenance</v>
          </cell>
          <cell r="AN136">
            <v>0</v>
          </cell>
        </row>
        <row r="137">
          <cell r="AM137" t="str">
            <v>Other</v>
          </cell>
          <cell r="AN137">
            <v>77367.710000000006</v>
          </cell>
        </row>
        <row r="138">
          <cell r="AM138" t="str">
            <v>Outside services</v>
          </cell>
          <cell r="AN138">
            <v>699958.76</v>
          </cell>
        </row>
        <row r="139">
          <cell r="AM139" t="str">
            <v>Professional fees</v>
          </cell>
          <cell r="AN139">
            <v>472183.58</v>
          </cell>
        </row>
        <row r="140">
          <cell r="AM140" t="str">
            <v>Rent</v>
          </cell>
          <cell r="AN140">
            <v>315634.5</v>
          </cell>
        </row>
        <row r="141">
          <cell r="AM141" t="str">
            <v>Travel</v>
          </cell>
          <cell r="AN141">
            <v>600258.66000000015</v>
          </cell>
        </row>
        <row r="142">
          <cell r="AM142" t="str">
            <v>IT License</v>
          </cell>
          <cell r="AN142">
            <v>-291447.13</v>
          </cell>
        </row>
        <row r="164">
          <cell r="AM164" t="str">
            <v>Concept</v>
          </cell>
          <cell r="AN164" t="str">
            <v>Sum of October</v>
          </cell>
        </row>
        <row r="165">
          <cell r="AM165" t="str">
            <v>Rent warehousing</v>
          </cell>
          <cell r="AN165">
            <v>498597.81</v>
          </cell>
        </row>
        <row r="166">
          <cell r="AM166">
            <v>0</v>
          </cell>
          <cell r="AN166">
            <v>498597.81</v>
          </cell>
        </row>
        <row r="167">
          <cell r="AM167" t="str">
            <v>Customs</v>
          </cell>
          <cell r="AN167">
            <v>39300.287887999999</v>
          </cell>
        </row>
        <row r="168">
          <cell r="AM168" t="str">
            <v>Fuel</v>
          </cell>
          <cell r="AN168">
            <v>93300.851563000004</v>
          </cell>
        </row>
        <row r="169">
          <cell r="AM169" t="str">
            <v>Hazardous waste confinement</v>
          </cell>
          <cell r="AN169">
            <v>25636.798399999996</v>
          </cell>
        </row>
        <row r="170">
          <cell r="AM170" t="str">
            <v>Maintenance mats</v>
          </cell>
          <cell r="AN170">
            <v>2392637.04183</v>
          </cell>
        </row>
        <row r="171">
          <cell r="AM171" t="str">
            <v>No FGI freight</v>
          </cell>
          <cell r="AN171">
            <v>47277.495999999999</v>
          </cell>
        </row>
        <row r="172">
          <cell r="AM172" t="str">
            <v>Operation Variable</v>
          </cell>
          <cell r="AN172">
            <v>528777.19000000006</v>
          </cell>
        </row>
        <row r="173">
          <cell r="AM173" t="str">
            <v>Other Mats</v>
          </cell>
          <cell r="AN173">
            <v>693303.9450849999</v>
          </cell>
        </row>
        <row r="174">
          <cell r="AM174" t="str">
            <v>Project Exp</v>
          </cell>
          <cell r="AN174">
            <v>0</v>
          </cell>
        </row>
        <row r="175">
          <cell r="AM175" t="str">
            <v>Rent</v>
          </cell>
          <cell r="AN175">
            <v>506084.78457400005</v>
          </cell>
        </row>
        <row r="176">
          <cell r="AM176" t="str">
            <v>Safety Mats</v>
          </cell>
          <cell r="AN176">
            <v>3375</v>
          </cell>
        </row>
        <row r="177">
          <cell r="AM177" t="str">
            <v>Maintenance Outside serv</v>
          </cell>
          <cell r="AN177">
            <v>776261.14856499992</v>
          </cell>
        </row>
        <row r="178">
          <cell r="AM178">
            <v>0</v>
          </cell>
          <cell r="AN178">
            <v>5105954.5439049993</v>
          </cell>
        </row>
        <row r="179">
          <cell r="AM179" t="str">
            <v>Labor Base</v>
          </cell>
          <cell r="AN179">
            <v>2963192.2470210004</v>
          </cell>
        </row>
        <row r="180">
          <cell r="AM180" t="str">
            <v>Labor Benefits</v>
          </cell>
          <cell r="AN180">
            <v>4318351.1046149964</v>
          </cell>
        </row>
        <row r="181">
          <cell r="AM181" t="str">
            <v>Other income</v>
          </cell>
          <cell r="AN181">
            <v>-32593.503600000004</v>
          </cell>
        </row>
        <row r="182">
          <cell r="AM182" t="str">
            <v>Salary Base</v>
          </cell>
          <cell r="AN182">
            <v>2146465.3411339996</v>
          </cell>
        </row>
        <row r="183">
          <cell r="AM183" t="str">
            <v>Salary Benefits</v>
          </cell>
          <cell r="AN183">
            <v>2445394.030503998</v>
          </cell>
        </row>
        <row r="184">
          <cell r="AM184" t="str">
            <v>Uniforms</v>
          </cell>
          <cell r="AN184">
            <v>0</v>
          </cell>
        </row>
        <row r="185">
          <cell r="AM185">
            <v>0</v>
          </cell>
          <cell r="AN185">
            <v>11840809.219673993</v>
          </cell>
        </row>
        <row r="186">
          <cell r="AM186" t="str">
            <v>Books,Magazines</v>
          </cell>
          <cell r="AN186">
            <v>46646.89776</v>
          </cell>
        </row>
        <row r="187">
          <cell r="AM187" t="str">
            <v>Business Presents</v>
          </cell>
          <cell r="AN187">
            <v>35345.9352</v>
          </cell>
        </row>
        <row r="188">
          <cell r="AM188" t="str">
            <v>Caffeteria Service</v>
          </cell>
          <cell r="AN188">
            <v>0</v>
          </cell>
        </row>
        <row r="189">
          <cell r="AM189" t="str">
            <v>Communication</v>
          </cell>
          <cell r="AN189">
            <v>34874.777558000009</v>
          </cell>
        </row>
        <row r="190">
          <cell r="AM190" t="str">
            <v>Company car maintenance</v>
          </cell>
          <cell r="AN190">
            <v>0</v>
          </cell>
        </row>
        <row r="191">
          <cell r="AM191" t="str">
            <v>Equipment installation</v>
          </cell>
          <cell r="AN191">
            <v>8692.3060000000005</v>
          </cell>
        </row>
        <row r="192">
          <cell r="AM192" t="str">
            <v>Insurance</v>
          </cell>
          <cell r="AN192">
            <v>417936.09</v>
          </cell>
        </row>
        <row r="193">
          <cell r="AM193" t="str">
            <v>IT License</v>
          </cell>
          <cell r="AN193">
            <v>0</v>
          </cell>
        </row>
        <row r="194">
          <cell r="AM194" t="str">
            <v>Office Supplies</v>
          </cell>
          <cell r="AN194">
            <v>43909.158618000001</v>
          </cell>
        </row>
        <row r="195">
          <cell r="AM195" t="str">
            <v>Not deductible</v>
          </cell>
          <cell r="AN195">
            <v>28869.585299000006</v>
          </cell>
        </row>
        <row r="196">
          <cell r="AM196" t="str">
            <v>Office equipment</v>
          </cell>
          <cell r="AN196">
            <v>5282</v>
          </cell>
        </row>
        <row r="197">
          <cell r="AM197" t="str">
            <v>Other</v>
          </cell>
          <cell r="AN197">
            <v>24587.415999999997</v>
          </cell>
        </row>
        <row r="198">
          <cell r="AM198" t="str">
            <v>Other Taxes</v>
          </cell>
          <cell r="AN198">
            <v>0</v>
          </cell>
        </row>
        <row r="199">
          <cell r="AM199" t="str">
            <v>Outside services</v>
          </cell>
          <cell r="AN199">
            <v>899068.53308100009</v>
          </cell>
        </row>
        <row r="200">
          <cell r="AM200" t="str">
            <v>Photocopier</v>
          </cell>
          <cell r="AN200">
            <v>574.29412300000001</v>
          </cell>
        </row>
        <row r="201">
          <cell r="AM201" t="str">
            <v>Professional fees</v>
          </cell>
          <cell r="AN201">
            <v>42609.599999999999</v>
          </cell>
        </row>
        <row r="202">
          <cell r="AM202" t="str">
            <v>Property Tax</v>
          </cell>
          <cell r="AN202">
            <v>0</v>
          </cell>
        </row>
        <row r="203">
          <cell r="AM203" t="str">
            <v>Travel</v>
          </cell>
          <cell r="AN203">
            <v>69813.606658999997</v>
          </cell>
        </row>
        <row r="204">
          <cell r="AM204" t="str">
            <v>Office equipment-maintenance</v>
          </cell>
          <cell r="AN204">
            <v>0</v>
          </cell>
        </row>
        <row r="205">
          <cell r="AM205">
            <v>0</v>
          </cell>
          <cell r="AN205">
            <v>1658210.2002980004</v>
          </cell>
        </row>
        <row r="206">
          <cell r="AM206">
            <v>0</v>
          </cell>
          <cell r="AN206">
            <v>19103571.773876995</v>
          </cell>
        </row>
        <row r="207">
          <cell r="AM207" t="str">
            <v>Commissions</v>
          </cell>
          <cell r="AN207">
            <v>397649.66454999993</v>
          </cell>
        </row>
        <row r="208">
          <cell r="AM208">
            <v>0</v>
          </cell>
          <cell r="AN208">
            <v>397649.66454999993</v>
          </cell>
        </row>
        <row r="209">
          <cell r="AM209" t="str">
            <v>Customs</v>
          </cell>
          <cell r="AN209">
            <v>2739.34</v>
          </cell>
        </row>
        <row r="210">
          <cell r="AM210">
            <v>0</v>
          </cell>
          <cell r="AN210">
            <v>2739.34</v>
          </cell>
        </row>
        <row r="211">
          <cell r="AM211" t="str">
            <v>Intercompany services</v>
          </cell>
          <cell r="AN211">
            <v>9.0700017171911895E-3</v>
          </cell>
        </row>
        <row r="212">
          <cell r="AM212" t="str">
            <v>Indorama Head Office</v>
          </cell>
          <cell r="AN212">
            <v>-522281.89149999997</v>
          </cell>
        </row>
        <row r="213">
          <cell r="AM213">
            <v>0</v>
          </cell>
          <cell r="AN213">
            <v>-522281.88242999825</v>
          </cell>
        </row>
        <row r="214">
          <cell r="AM214" t="str">
            <v>Other</v>
          </cell>
          <cell r="AN214">
            <v>168896.11548000001</v>
          </cell>
        </row>
        <row r="215">
          <cell r="AM215" t="str">
            <v>Other Mats</v>
          </cell>
          <cell r="AN215">
            <v>3433.82944</v>
          </cell>
        </row>
        <row r="216">
          <cell r="AM216">
            <v>0</v>
          </cell>
          <cell r="AN216">
            <v>172329.94492000001</v>
          </cell>
        </row>
        <row r="217">
          <cell r="AM217" t="str">
            <v>Labor Benefits</v>
          </cell>
          <cell r="AN217">
            <v>0</v>
          </cell>
        </row>
        <row r="218">
          <cell r="AM218" t="str">
            <v>Other</v>
          </cell>
          <cell r="AN218">
            <v>-91548.035930000013</v>
          </cell>
        </row>
        <row r="219">
          <cell r="AM219" t="str">
            <v>Salary Base</v>
          </cell>
          <cell r="AN219">
            <v>2727054.9023799999</v>
          </cell>
        </row>
        <row r="220">
          <cell r="AM220" t="str">
            <v>Salary Benefits</v>
          </cell>
          <cell r="AN220">
            <v>2833322.5947299991</v>
          </cell>
        </row>
        <row r="221">
          <cell r="AM221" t="str">
            <v>Severance</v>
          </cell>
          <cell r="AN221">
            <v>60628.38</v>
          </cell>
        </row>
        <row r="222">
          <cell r="AM222" t="str">
            <v>IT Exp Billing</v>
          </cell>
          <cell r="AN222">
            <v>-476430.69237</v>
          </cell>
        </row>
        <row r="223">
          <cell r="AM223">
            <v>0</v>
          </cell>
          <cell r="AN223">
            <v>5053027.1488099983</v>
          </cell>
        </row>
        <row r="224">
          <cell r="AM224" t="str">
            <v>Other</v>
          </cell>
          <cell r="AN224">
            <v>-2086.1</v>
          </cell>
        </row>
        <row r="225">
          <cell r="AM225">
            <v>0</v>
          </cell>
          <cell r="AN225">
            <v>-2086.1</v>
          </cell>
        </row>
        <row r="226">
          <cell r="AM226" t="str">
            <v>Business Presents</v>
          </cell>
          <cell r="AN226">
            <v>150977.44539000001</v>
          </cell>
        </row>
        <row r="227">
          <cell r="AM227" t="str">
            <v>Caffeteria Service</v>
          </cell>
          <cell r="AN227">
            <v>0</v>
          </cell>
        </row>
        <row r="228">
          <cell r="AM228" t="str">
            <v>Communication</v>
          </cell>
          <cell r="AN228">
            <v>241262.34700000001</v>
          </cell>
        </row>
        <row r="229">
          <cell r="AM229" t="str">
            <v>Insurance</v>
          </cell>
          <cell r="AN229">
            <v>633435.14964999992</v>
          </cell>
        </row>
        <row r="230">
          <cell r="AM230" t="str">
            <v>IT License</v>
          </cell>
          <cell r="AN230">
            <v>-264342.54690999998</v>
          </cell>
        </row>
        <row r="231">
          <cell r="AM231" t="str">
            <v>Maintenance</v>
          </cell>
          <cell r="AN231">
            <v>0</v>
          </cell>
        </row>
        <row r="232">
          <cell r="AM232" t="str">
            <v>Other</v>
          </cell>
          <cell r="AN232">
            <v>72028.40330000002</v>
          </cell>
        </row>
        <row r="233">
          <cell r="AM233" t="str">
            <v>Outside services</v>
          </cell>
          <cell r="AN233">
            <v>553112.20915999997</v>
          </cell>
        </row>
        <row r="234">
          <cell r="AM234" t="str">
            <v>Professional fees</v>
          </cell>
          <cell r="AN234">
            <v>428270.50705999997</v>
          </cell>
        </row>
        <row r="235">
          <cell r="AM235" t="str">
            <v>Rent</v>
          </cell>
          <cell r="AN235">
            <v>278704.75907999999</v>
          </cell>
        </row>
        <row r="236">
          <cell r="AM236" t="str">
            <v>Travel</v>
          </cell>
          <cell r="AN236">
            <v>561905.07296000037</v>
          </cell>
        </row>
        <row r="256">
          <cell r="AM256" t="str">
            <v>Concept</v>
          </cell>
          <cell r="AN256" t="str">
            <v>Sum of October</v>
          </cell>
        </row>
        <row r="257">
          <cell r="AM257" t="str">
            <v>Rent warehousing</v>
          </cell>
          <cell r="AN257">
            <v>0</v>
          </cell>
        </row>
        <row r="258">
          <cell r="AN258">
            <v>0</v>
          </cell>
        </row>
        <row r="259">
          <cell r="AM259" t="str">
            <v>Intercompany services</v>
          </cell>
          <cell r="AN259">
            <v>0</v>
          </cell>
        </row>
        <row r="260">
          <cell r="AN260">
            <v>0</v>
          </cell>
        </row>
        <row r="261">
          <cell r="AM261" t="str">
            <v>Customs</v>
          </cell>
          <cell r="AN261">
            <v>10839.814953322797</v>
          </cell>
        </row>
        <row r="262">
          <cell r="AM262" t="str">
            <v>Fuel</v>
          </cell>
          <cell r="AN262">
            <v>10582.625183046674</v>
          </cell>
        </row>
        <row r="263">
          <cell r="AM263" t="str">
            <v>Hazardous waste confinement</v>
          </cell>
          <cell r="AN263">
            <v>6924.7001805159225</v>
          </cell>
        </row>
        <row r="264">
          <cell r="AM264" t="str">
            <v>Maintenance mats</v>
          </cell>
          <cell r="AN264">
            <v>687781.44176030764</v>
          </cell>
        </row>
        <row r="265">
          <cell r="AM265" t="str">
            <v>No FGI freight</v>
          </cell>
          <cell r="AN265">
            <v>18782.452719637364</v>
          </cell>
        </row>
        <row r="266">
          <cell r="AM266" t="str">
            <v>Operation Variable</v>
          </cell>
          <cell r="AN266">
            <v>339892.82410472241</v>
          </cell>
        </row>
        <row r="267">
          <cell r="AM267" t="str">
            <v>Other Mats</v>
          </cell>
          <cell r="AN267">
            <v>132495.37296550133</v>
          </cell>
        </row>
        <row r="268">
          <cell r="AM268" t="str">
            <v>Project Exp</v>
          </cell>
          <cell r="AN268">
            <v>5698.092584676966</v>
          </cell>
        </row>
        <row r="269">
          <cell r="AM269" t="str">
            <v>Rent</v>
          </cell>
          <cell r="AN269">
            <v>115097.44913006817</v>
          </cell>
        </row>
        <row r="270">
          <cell r="AM270" t="str">
            <v>Safety Mats</v>
          </cell>
          <cell r="AN270">
            <v>3281.503588168162</v>
          </cell>
        </row>
        <row r="271">
          <cell r="AM271" t="str">
            <v>Maintenance Outside serv</v>
          </cell>
          <cell r="AN271">
            <v>197294.61399234342</v>
          </cell>
        </row>
        <row r="272">
          <cell r="AN272">
            <v>1528670.891162311</v>
          </cell>
        </row>
        <row r="273">
          <cell r="AM273" t="str">
            <v>Canteen Exp</v>
          </cell>
          <cell r="AN273">
            <v>0</v>
          </cell>
        </row>
        <row r="274">
          <cell r="AM274" t="str">
            <v>Labor Base</v>
          </cell>
          <cell r="AN274">
            <v>1010607.0964842844</v>
          </cell>
        </row>
        <row r="275">
          <cell r="AM275" t="str">
            <v>Labor Benefits</v>
          </cell>
          <cell r="AN275">
            <v>1641807.8981614104</v>
          </cell>
        </row>
        <row r="276">
          <cell r="AM276" t="str">
            <v>Other income</v>
          </cell>
          <cell r="AN276">
            <v>189.18737547272724</v>
          </cell>
        </row>
        <row r="277">
          <cell r="AM277" t="str">
            <v>Salary Base</v>
          </cell>
          <cell r="AN277">
            <v>649431.01799213525</v>
          </cell>
        </row>
        <row r="278">
          <cell r="AM278" t="str">
            <v>Salary Benefits</v>
          </cell>
          <cell r="AN278">
            <v>745493.36984946462</v>
          </cell>
        </row>
        <row r="279">
          <cell r="AM279" t="str">
            <v>Uniforms</v>
          </cell>
          <cell r="AN279">
            <v>5531.325438068181</v>
          </cell>
        </row>
        <row r="280">
          <cell r="AN280">
            <v>4053059.8953008354</v>
          </cell>
        </row>
        <row r="281">
          <cell r="AM281" t="str">
            <v>Other income</v>
          </cell>
          <cell r="AN281">
            <v>0</v>
          </cell>
        </row>
        <row r="282">
          <cell r="AN282">
            <v>0</v>
          </cell>
        </row>
        <row r="283">
          <cell r="AM283" t="str">
            <v>Adversiting agencies</v>
          </cell>
          <cell r="AN283">
            <v>224.11258755256472</v>
          </cell>
        </row>
        <row r="284">
          <cell r="AM284" t="str">
            <v>Books,Magazines</v>
          </cell>
          <cell r="AN284">
            <v>3908.5837158360659</v>
          </cell>
        </row>
        <row r="285">
          <cell r="AM285" t="str">
            <v>Business Presents</v>
          </cell>
          <cell r="AN285">
            <v>3995.5916152436748</v>
          </cell>
        </row>
        <row r="286">
          <cell r="AM286" t="str">
            <v>Caffeteria Service</v>
          </cell>
          <cell r="AN286">
            <v>6081.947594517912</v>
          </cell>
        </row>
        <row r="287">
          <cell r="AM287" t="str">
            <v>Communication</v>
          </cell>
          <cell r="AN287">
            <v>16748.583562170588</v>
          </cell>
        </row>
        <row r="288">
          <cell r="AM288" t="str">
            <v>Company car maintenance</v>
          </cell>
          <cell r="AN288">
            <v>547.74167099552506</v>
          </cell>
        </row>
        <row r="289">
          <cell r="AM289" t="str">
            <v>Equipment installation</v>
          </cell>
          <cell r="AN289">
            <v>0</v>
          </cell>
        </row>
        <row r="290">
          <cell r="AM290" t="str">
            <v>Insurance</v>
          </cell>
          <cell r="AN290">
            <v>209632.39816565605</v>
          </cell>
        </row>
        <row r="291">
          <cell r="AM291" t="str">
            <v>IT License</v>
          </cell>
        </row>
        <row r="292">
          <cell r="AM292" t="str">
            <v>Maintenance</v>
          </cell>
          <cell r="AN292">
            <v>1069.7984548998177</v>
          </cell>
        </row>
        <row r="293">
          <cell r="AM293" t="str">
            <v>Not deductible</v>
          </cell>
          <cell r="AN293">
            <v>5460.3592602737199</v>
          </cell>
        </row>
        <row r="294">
          <cell r="AM294" t="str">
            <v>Office equipment</v>
          </cell>
          <cell r="AN294">
            <v>5438.8908439486713</v>
          </cell>
        </row>
        <row r="295">
          <cell r="AM295" t="str">
            <v>Office Supplies</v>
          </cell>
          <cell r="AN295">
            <v>22162.015143630295</v>
          </cell>
        </row>
        <row r="296">
          <cell r="AM296" t="str">
            <v>Other</v>
          </cell>
          <cell r="AN296">
            <v>15494.704668522501</v>
          </cell>
        </row>
        <row r="297">
          <cell r="AM297" t="str">
            <v>Other Taxes</v>
          </cell>
          <cell r="AN297">
            <v>1636.425245176415</v>
          </cell>
        </row>
        <row r="298">
          <cell r="AM298" t="str">
            <v>Outside services</v>
          </cell>
          <cell r="AN298">
            <v>292893.52413291705</v>
          </cell>
        </row>
        <row r="299">
          <cell r="AM299" t="str">
            <v>Photocopier</v>
          </cell>
          <cell r="AN299">
            <v>907.2923809505611</v>
          </cell>
        </row>
        <row r="300">
          <cell r="AM300" t="str">
            <v>Professional fees</v>
          </cell>
          <cell r="AN300">
            <v>9297.3451903663245</v>
          </cell>
        </row>
        <row r="301">
          <cell r="AM301" t="str">
            <v>Property Tax</v>
          </cell>
          <cell r="AN301">
            <v>0</v>
          </cell>
        </row>
        <row r="302">
          <cell r="AM302" t="str">
            <v>Travel</v>
          </cell>
          <cell r="AN302">
            <v>12937.000240974699</v>
          </cell>
        </row>
        <row r="303">
          <cell r="AM303" t="str">
            <v>Tax fine</v>
          </cell>
          <cell r="AN303">
            <v>292.0354768923857</v>
          </cell>
        </row>
        <row r="304">
          <cell r="AM304" t="str">
            <v>Office equipment-maintenance</v>
          </cell>
        </row>
        <row r="305">
          <cell r="AN305">
            <v>608728.34995052486</v>
          </cell>
        </row>
        <row r="306">
          <cell r="AN306">
            <v>6190459.1364136729</v>
          </cell>
        </row>
        <row r="308">
          <cell r="AM308" t="str">
            <v>Concept</v>
          </cell>
          <cell r="AN308" t="str">
            <v>Sum of October</v>
          </cell>
        </row>
        <row r="309">
          <cell r="AM309" t="str">
            <v>Rent warehousing</v>
          </cell>
          <cell r="AN309">
            <v>0</v>
          </cell>
        </row>
        <row r="310">
          <cell r="AM310">
            <v>0</v>
          </cell>
          <cell r="AN310">
            <v>0</v>
          </cell>
        </row>
        <row r="311">
          <cell r="AM311" t="str">
            <v>Customs</v>
          </cell>
          <cell r="AN311">
            <v>6931.2007840000006</v>
          </cell>
        </row>
        <row r="312">
          <cell r="AM312" t="str">
            <v>Fuel</v>
          </cell>
          <cell r="AN312">
            <v>774.48828400000025</v>
          </cell>
        </row>
        <row r="313">
          <cell r="AM313" t="str">
            <v>Hazardous waste confinement</v>
          </cell>
          <cell r="AN313">
            <v>1374.7824280000011</v>
          </cell>
        </row>
        <row r="314">
          <cell r="AM314" t="str">
            <v>Maintenance mats</v>
          </cell>
          <cell r="AN314">
            <v>155401.81216700003</v>
          </cell>
        </row>
        <row r="315">
          <cell r="AM315" t="str">
            <v>No FGI freight</v>
          </cell>
          <cell r="AN315">
            <v>438.42100000000016</v>
          </cell>
        </row>
        <row r="316">
          <cell r="AM316" t="str">
            <v>Operation Variable</v>
          </cell>
          <cell r="AN316">
            <v>157064.25</v>
          </cell>
        </row>
        <row r="317">
          <cell r="AM317" t="str">
            <v>Other Mats</v>
          </cell>
          <cell r="AN317">
            <v>39906.382346999999</v>
          </cell>
        </row>
        <row r="318">
          <cell r="AM318" t="str">
            <v>Project Exp</v>
          </cell>
          <cell r="AN318">
            <v>0</v>
          </cell>
        </row>
        <row r="319">
          <cell r="AM319" t="str">
            <v>Rent</v>
          </cell>
          <cell r="AN319">
            <v>2642.6777320000001</v>
          </cell>
        </row>
        <row r="320">
          <cell r="AM320" t="str">
            <v>Safety Mats</v>
          </cell>
          <cell r="AN320">
            <v>0</v>
          </cell>
        </row>
        <row r="321">
          <cell r="AM321" t="str">
            <v>Maintenance Outside serv</v>
          </cell>
          <cell r="AN321">
            <v>130464.31848</v>
          </cell>
        </row>
        <row r="322">
          <cell r="AM322">
            <v>0</v>
          </cell>
          <cell r="AN322">
            <v>494998.3332220001</v>
          </cell>
        </row>
        <row r="323">
          <cell r="AM323" t="str">
            <v>Labor Base</v>
          </cell>
          <cell r="AN323">
            <v>297442.79939199996</v>
          </cell>
        </row>
        <row r="324">
          <cell r="AM324" t="str">
            <v>Labor Benefits</v>
          </cell>
          <cell r="AN324">
            <v>438499.47752299969</v>
          </cell>
        </row>
        <row r="325">
          <cell r="AM325" t="str">
            <v>Other income</v>
          </cell>
          <cell r="AN325">
            <v>-1133.4708000000001</v>
          </cell>
        </row>
        <row r="326">
          <cell r="AM326" t="str">
            <v>Salary Base</v>
          </cell>
          <cell r="AN326">
            <v>180560.66772900004</v>
          </cell>
        </row>
        <row r="327">
          <cell r="AM327" t="str">
            <v>Salary Benefits</v>
          </cell>
          <cell r="AN327">
            <v>184821.56882799999</v>
          </cell>
        </row>
        <row r="328">
          <cell r="AM328" t="str">
            <v>Uniforms</v>
          </cell>
          <cell r="AN328">
            <v>0</v>
          </cell>
        </row>
        <row r="329">
          <cell r="AM329">
            <v>0</v>
          </cell>
          <cell r="AN329">
            <v>1100191.0426719997</v>
          </cell>
        </row>
        <row r="330">
          <cell r="AM330" t="str">
            <v>Books,Magazines</v>
          </cell>
          <cell r="AN330">
            <v>1386.21</v>
          </cell>
        </row>
        <row r="331">
          <cell r="AM331" t="str">
            <v>Business Presents</v>
          </cell>
          <cell r="AN331">
            <v>3843.6626000000001</v>
          </cell>
        </row>
        <row r="332">
          <cell r="AM332" t="str">
            <v>Caffeteria Service</v>
          </cell>
          <cell r="AN332">
            <v>0</v>
          </cell>
        </row>
        <row r="333">
          <cell r="AM333" t="str">
            <v>Communication</v>
          </cell>
          <cell r="AN333">
            <v>2534.5266010000009</v>
          </cell>
        </row>
        <row r="334">
          <cell r="AM334" t="str">
            <v>Company car maintenance</v>
          </cell>
          <cell r="AN334">
            <v>0</v>
          </cell>
        </row>
        <row r="335">
          <cell r="AM335" t="str">
            <v>Equipment installation</v>
          </cell>
          <cell r="AN335">
            <v>0</v>
          </cell>
        </row>
        <row r="336">
          <cell r="AM336" t="str">
            <v>Insurance</v>
          </cell>
          <cell r="AN336">
            <v>41793.609000000004</v>
          </cell>
        </row>
        <row r="337">
          <cell r="AM337" t="str">
            <v>IT License</v>
          </cell>
          <cell r="AN337">
            <v>0</v>
          </cell>
        </row>
        <row r="338">
          <cell r="AM338" t="str">
            <v>Not deductible</v>
          </cell>
          <cell r="AN338">
            <v>1265.3750650000004</v>
          </cell>
        </row>
        <row r="339">
          <cell r="AM339" t="str">
            <v>Office equipment</v>
          </cell>
          <cell r="AN339">
            <v>0</v>
          </cell>
        </row>
        <row r="340">
          <cell r="AM340" t="str">
            <v>Office Supplies</v>
          </cell>
          <cell r="AN340">
            <v>2561.7710889999998</v>
          </cell>
        </row>
        <row r="341">
          <cell r="AM341" t="str">
            <v>Other</v>
          </cell>
          <cell r="AN341">
            <v>2899.558</v>
          </cell>
        </row>
        <row r="342">
          <cell r="AM342" t="str">
            <v>Other Taxes</v>
          </cell>
          <cell r="AN342">
            <v>0</v>
          </cell>
        </row>
        <row r="343">
          <cell r="AM343" t="str">
            <v>Outside services</v>
          </cell>
          <cell r="AN343">
            <v>46487.240998000016</v>
          </cell>
        </row>
        <row r="344">
          <cell r="AM344" t="str">
            <v>Photocopier</v>
          </cell>
          <cell r="AN344">
            <v>10.583412000000003</v>
          </cell>
        </row>
        <row r="345">
          <cell r="AM345" t="str">
            <v>Professional fees</v>
          </cell>
          <cell r="AN345">
            <v>5164.8</v>
          </cell>
        </row>
        <row r="346">
          <cell r="AM346" t="str">
            <v>Property Tax</v>
          </cell>
          <cell r="AN346">
            <v>0</v>
          </cell>
        </row>
        <row r="347">
          <cell r="AM347" t="str">
            <v>Travel</v>
          </cell>
          <cell r="AN347">
            <v>5511.3594539999995</v>
          </cell>
        </row>
        <row r="348">
          <cell r="AM348" t="str">
            <v>Office equipment-maintenance</v>
          </cell>
          <cell r="AN348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C3" t="str">
            <v>Customer Name</v>
          </cell>
          <cell r="D3" t="str">
            <v>Customer Group</v>
          </cell>
          <cell r="E3" t="str">
            <v>Contract -Current Month/Previous Month</v>
          </cell>
          <cell r="F3" t="str">
            <v>Pricing Category (Fixed Price/Market Linked Current Month/ Market Linked  Previous Month/Raw Matl Current Month Linked/Raw Material Previous month/Negotiated)</v>
          </cell>
          <cell r="G3" t="str">
            <v>Grade - Bottle/Sheeting/Wide spec</v>
          </cell>
          <cell r="H3" t="str">
            <v>Product Type</v>
          </cell>
          <cell r="I3" t="str">
            <v>Country</v>
          </cell>
          <cell r="J3" t="str">
            <v>Location</v>
          </cell>
          <cell r="K3" t="str">
            <v>Commision Agent</v>
          </cell>
          <cell r="L3" t="str">
            <v>Credit Term</v>
          </cell>
          <cell r="M3" t="str">
            <v>Credit days Exposure</v>
          </cell>
        </row>
        <row r="4">
          <cell r="C4" t="str">
            <v>ACEITES GRASAS Y DERIVADOS, S.A. DE</v>
          </cell>
          <cell r="D4" t="str">
            <v>AGYDSA</v>
          </cell>
          <cell r="E4">
            <v>0</v>
          </cell>
          <cell r="F4" t="str">
            <v xml:space="preserve"> Prices quoted to customers being negotiated and settled on month to month basis.</v>
          </cell>
          <cell r="G4" t="str">
            <v>Grade - Bottle</v>
          </cell>
          <cell r="H4">
            <v>1101</v>
          </cell>
          <cell r="I4" t="str">
            <v>Mexico</v>
          </cell>
          <cell r="J4" t="str">
            <v>Guadalajara</v>
          </cell>
          <cell r="K4">
            <v>0</v>
          </cell>
          <cell r="L4">
            <v>90</v>
          </cell>
          <cell r="M4">
            <v>0</v>
          </cell>
        </row>
        <row r="5">
          <cell r="C5" t="str">
            <v>AGUA CRYSTAL DEL BAJÍO,</v>
          </cell>
          <cell r="D5">
            <v>0</v>
          </cell>
          <cell r="E5">
            <v>0</v>
          </cell>
          <cell r="F5" t="str">
            <v xml:space="preserve"> Prices quoted to customers being negotiated and settled on month to month basis.</v>
          </cell>
          <cell r="G5" t="str">
            <v>Grade - Bottle</v>
          </cell>
          <cell r="H5">
            <v>1101</v>
          </cell>
          <cell r="I5" t="str">
            <v>Mexico</v>
          </cell>
          <cell r="J5" t="str">
            <v>Guanajuato</v>
          </cell>
          <cell r="K5">
            <v>0</v>
          </cell>
          <cell r="L5">
            <v>45</v>
          </cell>
          <cell r="M5">
            <v>45</v>
          </cell>
        </row>
        <row r="6">
          <cell r="C6" t="str">
            <v>AGUA MANANTIAL DEL PACIFICO, S.A.</v>
          </cell>
          <cell r="D6" t="str">
            <v>CEPG/COCA-COLA</v>
          </cell>
          <cell r="E6">
            <v>0</v>
          </cell>
          <cell r="F6" t="str">
            <v>Prices are linked to Raw Materials of current month.</v>
          </cell>
          <cell r="G6" t="str">
            <v>Grade - Bottle</v>
          </cell>
          <cell r="H6">
            <v>3301</v>
          </cell>
          <cell r="I6" t="str">
            <v>Mexico</v>
          </cell>
          <cell r="J6" t="str">
            <v>Acapulco</v>
          </cell>
          <cell r="K6">
            <v>0</v>
          </cell>
          <cell r="L6">
            <v>30</v>
          </cell>
          <cell r="M6">
            <v>0</v>
          </cell>
        </row>
        <row r="7">
          <cell r="C7" t="str">
            <v>AJEMEX, S.A. DE C.V.</v>
          </cell>
          <cell r="D7" t="str">
            <v>AJEGROUP</v>
          </cell>
          <cell r="E7">
            <v>0</v>
          </cell>
          <cell r="F7" t="str">
            <v xml:space="preserve"> Prices quoted to customers being negotiated and settled on month to month basis.</v>
          </cell>
          <cell r="G7" t="str">
            <v>Grade - Bottle</v>
          </cell>
          <cell r="H7" t="str">
            <v>1101/3301</v>
          </cell>
          <cell r="I7" t="str">
            <v>Mexico</v>
          </cell>
          <cell r="J7" t="str">
            <v>Puebla</v>
          </cell>
          <cell r="K7">
            <v>0</v>
          </cell>
          <cell r="L7">
            <v>90</v>
          </cell>
          <cell r="M7" t="str">
            <v>90</v>
          </cell>
        </row>
        <row r="8">
          <cell r="C8" t="str">
            <v>ALPLA MEXICO, S.A. DE C.V.</v>
          </cell>
          <cell r="D8">
            <v>0</v>
          </cell>
          <cell r="E8">
            <v>0</v>
          </cell>
          <cell r="F8" t="str">
            <v xml:space="preserve"> Prices quoted to customers being negotiated and settled on month to month basis.</v>
          </cell>
          <cell r="G8" t="str">
            <v>Grade - Bottle</v>
          </cell>
          <cell r="H8" t="str">
            <v>1101/3301</v>
          </cell>
          <cell r="I8" t="str">
            <v>Mexico</v>
          </cell>
          <cell r="J8" t="str">
            <v>Edo. de Mexico, Guanajuato</v>
          </cell>
          <cell r="K8">
            <v>0</v>
          </cell>
          <cell r="L8">
            <v>90</v>
          </cell>
          <cell r="M8" t="str">
            <v>90</v>
          </cell>
        </row>
        <row r="9">
          <cell r="C9" t="str">
            <v>AMCOR RIGID PLASTICS DE MEXICO</v>
          </cell>
          <cell r="D9" t="str">
            <v>AMCOR</v>
          </cell>
          <cell r="E9">
            <v>0</v>
          </cell>
          <cell r="F9" t="str">
            <v xml:space="preserve"> Prices quoted to customers being negotiated and settled on month to month basis.</v>
          </cell>
          <cell r="G9" t="str">
            <v>Grade - Bottle</v>
          </cell>
          <cell r="H9" t="str">
            <v>T-94/ BPET</v>
          </cell>
          <cell r="I9" t="str">
            <v>Mexico</v>
          </cell>
          <cell r="J9" t="str">
            <v>Monterrey</v>
          </cell>
          <cell r="K9">
            <v>0</v>
          </cell>
          <cell r="L9">
            <v>60</v>
          </cell>
          <cell r="M9" t="str">
            <v>60</v>
          </cell>
        </row>
        <row r="10">
          <cell r="C10" t="str">
            <v>Bamberger Polymers de Mexico,</v>
          </cell>
          <cell r="D10">
            <v>0</v>
          </cell>
          <cell r="E10">
            <v>0</v>
          </cell>
          <cell r="F10" t="str">
            <v xml:space="preserve"> Prices quoted to customers being negotiated and settled on month to month basis.</v>
          </cell>
          <cell r="G10" t="str">
            <v>Grade - Bottle</v>
          </cell>
          <cell r="H10" t="str">
            <v>1101/2201</v>
          </cell>
          <cell r="I10" t="str">
            <v>Mexico</v>
          </cell>
          <cell r="J10" t="str">
            <v>D.F.</v>
          </cell>
          <cell r="K10">
            <v>0</v>
          </cell>
          <cell r="L10">
            <v>30</v>
          </cell>
          <cell r="M10" t="str">
            <v>30</v>
          </cell>
        </row>
        <row r="11">
          <cell r="C11" t="str">
            <v>Big Plastics S de RL de CV</v>
          </cell>
          <cell r="D11">
            <v>0</v>
          </cell>
          <cell r="E11">
            <v>0</v>
          </cell>
          <cell r="F11" t="str">
            <v xml:space="preserve"> Prices quoted to customers being negotiated and settled on month to month basis.</v>
          </cell>
          <cell r="G11" t="str">
            <v>Grade - Bottle</v>
          </cell>
          <cell r="H11" t="str">
            <v>T-94</v>
          </cell>
          <cell r="I11" t="str">
            <v>Mexico</v>
          </cell>
          <cell r="J11" t="str">
            <v>Tlaxcala</v>
          </cell>
          <cell r="K11">
            <v>0</v>
          </cell>
          <cell r="L11">
            <v>5</v>
          </cell>
          <cell r="M11" t="str">
            <v>5</v>
          </cell>
        </row>
        <row r="12">
          <cell r="C12" t="str">
            <v>CAJAPLAX, S.A DE C.V.</v>
          </cell>
          <cell r="D12">
            <v>0</v>
          </cell>
          <cell r="E12">
            <v>0</v>
          </cell>
          <cell r="F12" t="str">
            <v xml:space="preserve"> Prices quoted to customers being negotiated and settled on month to month basis.</v>
          </cell>
          <cell r="G12" t="str">
            <v>Grade - Bottle</v>
          </cell>
          <cell r="H12" t="str">
            <v>1101/3301</v>
          </cell>
          <cell r="I12" t="str">
            <v>Mexico</v>
          </cell>
          <cell r="J12" t="str">
            <v>Hidalgo, Jalisco</v>
          </cell>
          <cell r="K12">
            <v>0</v>
          </cell>
          <cell r="L12">
            <v>120</v>
          </cell>
          <cell r="M12" t="str">
            <v>120</v>
          </cell>
        </row>
        <row r="13">
          <cell r="C13" t="str">
            <v>CALPUPLAX S.A. de C.V.</v>
          </cell>
          <cell r="D13">
            <v>0</v>
          </cell>
          <cell r="E13" t="str">
            <v>Current</v>
          </cell>
          <cell r="F13" t="str">
            <v xml:space="preserve"> Prices quoted to customers being negotiated and settled on month to month basis.</v>
          </cell>
          <cell r="G13" t="str">
            <v>Grade - Bottle</v>
          </cell>
          <cell r="H13" t="str">
            <v xml:space="preserve"> 2201 /1101</v>
          </cell>
          <cell r="I13" t="str">
            <v>Mexico</v>
          </cell>
          <cell r="J13" t="str">
            <v>Hidalgo</v>
          </cell>
          <cell r="K13">
            <v>0</v>
          </cell>
          <cell r="L13">
            <v>75</v>
          </cell>
          <cell r="M13" t="str">
            <v>75</v>
          </cell>
        </row>
        <row r="14">
          <cell r="C14" t="str">
            <v>CERVECERA MEXICANA, S.A. DE C.V.</v>
          </cell>
          <cell r="D14">
            <v>0</v>
          </cell>
          <cell r="E14">
            <v>0</v>
          </cell>
          <cell r="F14" t="str">
            <v xml:space="preserve"> Prices quoted to customers being negotiated and settled on month to month basis.</v>
          </cell>
          <cell r="G14" t="str">
            <v>Grade - Bottle</v>
          </cell>
          <cell r="H14">
            <v>1101</v>
          </cell>
          <cell r="I14" t="str">
            <v>Mexico</v>
          </cell>
          <cell r="J14" t="str">
            <v>Guanajuato</v>
          </cell>
          <cell r="K14">
            <v>0</v>
          </cell>
          <cell r="L14" t="str">
            <v>CAD</v>
          </cell>
          <cell r="M14">
            <v>0</v>
          </cell>
        </row>
        <row r="15">
          <cell r="C15" t="str">
            <v>Clariant (México), S.A. de C.V.</v>
          </cell>
          <cell r="D15">
            <v>0</v>
          </cell>
          <cell r="E15">
            <v>0</v>
          </cell>
          <cell r="F15" t="str">
            <v xml:space="preserve"> Prices quoted to customers being negotiated and settled on month to month basis.</v>
          </cell>
          <cell r="G15" t="str">
            <v>Grade - Bottle</v>
          </cell>
          <cell r="H15">
            <v>1101</v>
          </cell>
          <cell r="I15" t="str">
            <v>Mexico</v>
          </cell>
          <cell r="J15" t="str">
            <v>Edo. de Mexico</v>
          </cell>
          <cell r="K15">
            <v>0</v>
          </cell>
          <cell r="L15">
            <v>30</v>
          </cell>
          <cell r="M15" t="str">
            <v>30</v>
          </cell>
        </row>
        <row r="16">
          <cell r="C16" t="str">
            <v>Comercializadora Eloro, S.A.</v>
          </cell>
          <cell r="D16" t="str">
            <v>Jumex</v>
          </cell>
          <cell r="E16">
            <v>0</v>
          </cell>
          <cell r="F16" t="str">
            <v xml:space="preserve"> Prices quoted to customers being negotiated and settled on month to month basis.</v>
          </cell>
          <cell r="G16" t="str">
            <v>Grade - H.F.</v>
          </cell>
          <cell r="H16">
            <v>2201</v>
          </cell>
          <cell r="I16" t="str">
            <v>Mexico</v>
          </cell>
          <cell r="J16" t="str">
            <v>Edo. de Mexico</v>
          </cell>
          <cell r="K16">
            <v>0</v>
          </cell>
          <cell r="L16">
            <v>30</v>
          </cell>
          <cell r="M16" t="str">
            <v>30</v>
          </cell>
        </row>
        <row r="17">
          <cell r="C17" t="str">
            <v>COMERCIALIZADORA PARUMEX SA DE CV</v>
          </cell>
          <cell r="D17">
            <v>0</v>
          </cell>
          <cell r="E17">
            <v>0</v>
          </cell>
          <cell r="F17" t="str">
            <v xml:space="preserve"> Prices quoted to customers being negotiated and settled on month to month basis.</v>
          </cell>
          <cell r="G17" t="str">
            <v>Grade - Bottle</v>
          </cell>
          <cell r="H17">
            <v>1101</v>
          </cell>
          <cell r="I17" t="str">
            <v>Mexico</v>
          </cell>
          <cell r="J17" t="str">
            <v>D.F.</v>
          </cell>
          <cell r="K17">
            <v>0</v>
          </cell>
          <cell r="L17" t="str">
            <v>CAD</v>
          </cell>
          <cell r="M17">
            <v>0</v>
          </cell>
        </row>
        <row r="18">
          <cell r="C18" t="str">
            <v>Compañía Embotelladora</v>
          </cell>
          <cell r="D18" t="str">
            <v>CEPG/COCA-COLA</v>
          </cell>
          <cell r="E18">
            <v>0</v>
          </cell>
          <cell r="F18" t="str">
            <v>Prices are linked to Raw Materials of current month.</v>
          </cell>
          <cell r="G18" t="str">
            <v>Grade - Bottle</v>
          </cell>
          <cell r="H18" t="str">
            <v>1101/3301</v>
          </cell>
          <cell r="I18" t="str">
            <v>Mexico</v>
          </cell>
          <cell r="J18" t="str">
            <v>Tijuana</v>
          </cell>
          <cell r="K18">
            <v>0</v>
          </cell>
          <cell r="L18">
            <v>60</v>
          </cell>
          <cell r="M18" t="str">
            <v>60</v>
          </cell>
        </row>
        <row r="19">
          <cell r="C19" t="str">
            <v>CONSERVAS LA COSTEÑA S.A. DE C.V.</v>
          </cell>
          <cell r="D19">
            <v>0</v>
          </cell>
          <cell r="E19" t="str">
            <v>Current</v>
          </cell>
          <cell r="F19" t="str">
            <v xml:space="preserve"> Prices quoted to customers being negotiated and settled on month to month basis.</v>
          </cell>
          <cell r="G19" t="str">
            <v>Grade - Bottle</v>
          </cell>
          <cell r="H19">
            <v>2201</v>
          </cell>
          <cell r="I19" t="str">
            <v>Mexico</v>
          </cell>
          <cell r="J19" t="str">
            <v>Edo. De Mexico</v>
          </cell>
          <cell r="K19">
            <v>0</v>
          </cell>
          <cell r="L19">
            <v>30</v>
          </cell>
          <cell r="M19" t="str">
            <v>30</v>
          </cell>
        </row>
        <row r="20">
          <cell r="C20" t="str">
            <v>CONSORCIO FLEXY PACK S.A. DE C.V.</v>
          </cell>
          <cell r="D20">
            <v>0</v>
          </cell>
          <cell r="E20" t="str">
            <v>Current</v>
          </cell>
          <cell r="F20" t="str">
            <v xml:space="preserve"> Prices quoted to customers being negotiated and settled on month to month basis.</v>
          </cell>
          <cell r="G20" t="str">
            <v>Grade - Bottle</v>
          </cell>
          <cell r="H20" t="str">
            <v>T94</v>
          </cell>
          <cell r="I20" t="str">
            <v>Mexico</v>
          </cell>
          <cell r="J20" t="str">
            <v>Michoacán</v>
          </cell>
          <cell r="K20">
            <v>0</v>
          </cell>
          <cell r="L20">
            <v>30</v>
          </cell>
          <cell r="M20" t="str">
            <v>30</v>
          </cell>
        </row>
        <row r="21">
          <cell r="C21" t="str">
            <v>Cutberto Morales Martínez</v>
          </cell>
          <cell r="D21">
            <v>0</v>
          </cell>
          <cell r="E21">
            <v>0</v>
          </cell>
          <cell r="F21" t="str">
            <v xml:space="preserve"> Prices quoted to customers being negotiated and settled on month to month basis.</v>
          </cell>
          <cell r="G21" t="str">
            <v>Grade - Bottle</v>
          </cell>
          <cell r="H21" t="str">
            <v>T-94</v>
          </cell>
          <cell r="I21" t="str">
            <v>Mexico</v>
          </cell>
          <cell r="J21" t="str">
            <v>Guadalajara</v>
          </cell>
          <cell r="K21">
            <v>0</v>
          </cell>
          <cell r="L21">
            <v>5</v>
          </cell>
          <cell r="M21" t="str">
            <v>5</v>
          </cell>
        </row>
        <row r="22">
          <cell r="C22" t="str">
            <v>DESARROLLO TECNOLÓGICO LASER.</v>
          </cell>
          <cell r="D22">
            <v>0</v>
          </cell>
          <cell r="E22">
            <v>0</v>
          </cell>
          <cell r="F22" t="str">
            <v xml:space="preserve"> Prices quoted to customers being negotiated and settled on month to month basis.</v>
          </cell>
          <cell r="G22" t="str">
            <v>Grade - Bottle</v>
          </cell>
          <cell r="H22" t="str">
            <v>1101/2201</v>
          </cell>
          <cell r="I22" t="str">
            <v>Mexico</v>
          </cell>
          <cell r="J22" t="str">
            <v>Edo. de Mexico, Guadalajara</v>
          </cell>
          <cell r="K22">
            <v>0</v>
          </cell>
          <cell r="L22">
            <v>30</v>
          </cell>
          <cell r="M22" t="str">
            <v>30</v>
          </cell>
        </row>
        <row r="23">
          <cell r="C23" t="str">
            <v>EDIPLAST, S.A. DE C.V.</v>
          </cell>
          <cell r="D23" t="str">
            <v>EDIPLAST</v>
          </cell>
          <cell r="E23">
            <v>0</v>
          </cell>
          <cell r="F23" t="str">
            <v xml:space="preserve"> Prices quoted to customers being negotiated and settled on month to month basis.</v>
          </cell>
          <cell r="G23" t="str">
            <v>Grade - Bottle</v>
          </cell>
          <cell r="H23">
            <v>1101</v>
          </cell>
          <cell r="I23" t="str">
            <v>Mexico</v>
          </cell>
          <cell r="J23" t="str">
            <v>Edo. de Mexico</v>
          </cell>
          <cell r="K23">
            <v>0</v>
          </cell>
          <cell r="L23">
            <v>90</v>
          </cell>
          <cell r="M23">
            <v>90</v>
          </cell>
        </row>
        <row r="24">
          <cell r="C24" t="str">
            <v>EMBOTELLADORA AGA, S.A. DE C.V.</v>
          </cell>
          <cell r="D24" t="str">
            <v>Embotelladora AGA</v>
          </cell>
          <cell r="E24" t="str">
            <v>Contract -Previous month</v>
          </cell>
          <cell r="F24" t="str">
            <v>Prices are linked to Raw Materials of previous month.</v>
          </cell>
          <cell r="G24" t="str">
            <v>Grade - Bottle</v>
          </cell>
          <cell r="H24" t="str">
            <v>1101/3301</v>
          </cell>
          <cell r="I24" t="str">
            <v>Mexico</v>
          </cell>
          <cell r="J24" t="str">
            <v>Guadalajara</v>
          </cell>
          <cell r="K24">
            <v>0</v>
          </cell>
          <cell r="L24">
            <v>75</v>
          </cell>
          <cell r="M24" t="str">
            <v>75</v>
          </cell>
        </row>
        <row r="25">
          <cell r="C25" t="str">
            <v>Embotelladora Geyser, S.A. de C.V.</v>
          </cell>
          <cell r="D25">
            <v>0</v>
          </cell>
          <cell r="E25">
            <v>0</v>
          </cell>
          <cell r="F25" t="str">
            <v>Market Linked Current Month</v>
          </cell>
          <cell r="G25" t="str">
            <v>Grade - Bottle</v>
          </cell>
          <cell r="H25">
            <v>1101</v>
          </cell>
          <cell r="I25" t="str">
            <v>Mexico</v>
          </cell>
          <cell r="J25" t="str">
            <v>Sta Catarina Nuevo Leon</v>
          </cell>
          <cell r="K25">
            <v>0</v>
          </cell>
          <cell r="L25">
            <v>60</v>
          </cell>
          <cell r="M25">
            <v>60</v>
          </cell>
        </row>
        <row r="26">
          <cell r="C26" t="str">
            <v>EMBOTELLADORA LAS MARGARITAS, S.A.</v>
          </cell>
          <cell r="D26" t="str">
            <v>CEPG/COCA-COLA</v>
          </cell>
          <cell r="E26">
            <v>0</v>
          </cell>
          <cell r="F26" t="str">
            <v>Prices are linked to Raw Materials of current month.</v>
          </cell>
          <cell r="G26" t="str">
            <v>Grade - Bottle</v>
          </cell>
          <cell r="H26">
            <v>1101</v>
          </cell>
          <cell r="I26" t="str">
            <v>Mexico</v>
          </cell>
          <cell r="J26" t="str">
            <v>Hidalgo</v>
          </cell>
          <cell r="K26">
            <v>0</v>
          </cell>
          <cell r="L26">
            <v>30</v>
          </cell>
          <cell r="M26" t="str">
            <v>30</v>
          </cell>
        </row>
        <row r="27">
          <cell r="C27" t="str">
            <v>EMBOTELLADORA MEXICANA S.A. DE C.V.</v>
          </cell>
          <cell r="D27" t="str">
            <v>Embotelladora AGA</v>
          </cell>
          <cell r="E27">
            <v>0</v>
          </cell>
          <cell r="F27" t="str">
            <v xml:space="preserve"> Prices quoted to customers being negotiated and settled on month to month basis.</v>
          </cell>
          <cell r="G27" t="str">
            <v>Grade - Bottle</v>
          </cell>
          <cell r="H27">
            <v>1101</v>
          </cell>
          <cell r="I27" t="str">
            <v>Mexico</v>
          </cell>
          <cell r="J27" t="str">
            <v>Edo. de Mexico</v>
          </cell>
          <cell r="K27">
            <v>0</v>
          </cell>
          <cell r="L27">
            <v>75</v>
          </cell>
          <cell r="M27" t="str">
            <v>75</v>
          </cell>
        </row>
        <row r="28">
          <cell r="C28" t="str">
            <v>ENLACES PLASTICOS, S.A. DE C.V.</v>
          </cell>
          <cell r="D28">
            <v>0</v>
          </cell>
          <cell r="E28">
            <v>0</v>
          </cell>
          <cell r="F28" t="str">
            <v xml:space="preserve"> Prices quoted to customers being negotiated and settled on month to month basis.</v>
          </cell>
          <cell r="G28" t="str">
            <v>Grade - Bottle</v>
          </cell>
          <cell r="H28">
            <v>1101</v>
          </cell>
          <cell r="I28" t="str">
            <v>Mexico</v>
          </cell>
          <cell r="J28" t="str">
            <v>D.F.</v>
          </cell>
          <cell r="K28">
            <v>0</v>
          </cell>
          <cell r="L28">
            <v>45</v>
          </cell>
          <cell r="M28" t="str">
            <v>45</v>
          </cell>
        </row>
        <row r="29">
          <cell r="C29" t="str">
            <v>ENVASES DE EXCELENCIA SA DE CV</v>
          </cell>
          <cell r="D29">
            <v>0</v>
          </cell>
          <cell r="E29">
            <v>0</v>
          </cell>
          <cell r="F29" t="str">
            <v xml:space="preserve"> Prices quoted to customers being negotiated and settled on month to month basis.</v>
          </cell>
          <cell r="G29" t="str">
            <v>Grade - Bottle</v>
          </cell>
          <cell r="H29" t="str">
            <v>1101/T-94</v>
          </cell>
          <cell r="I29" t="str">
            <v>Mexico</v>
          </cell>
          <cell r="J29" t="str">
            <v>Edo. de Mexico</v>
          </cell>
          <cell r="K29">
            <v>0</v>
          </cell>
          <cell r="L29" t="str">
            <v>CAD</v>
          </cell>
          <cell r="M29">
            <v>0</v>
          </cell>
        </row>
        <row r="30">
          <cell r="C30" t="str">
            <v>ENVASES INNOVATIVOS DE MEXICO,</v>
          </cell>
          <cell r="D30" t="str">
            <v>Envases Universales</v>
          </cell>
          <cell r="E30">
            <v>0</v>
          </cell>
          <cell r="F30" t="str">
            <v xml:space="preserve"> Prices quoted to customers being negotiated and settled on month to month basis.</v>
          </cell>
          <cell r="G30" t="str">
            <v>Grade - Bottle</v>
          </cell>
          <cell r="H30" t="str">
            <v>1101/3301/BPET</v>
          </cell>
          <cell r="I30" t="str">
            <v>Mexico</v>
          </cell>
          <cell r="J30" t="str">
            <v>Jalisco</v>
          </cell>
          <cell r="K30">
            <v>0</v>
          </cell>
          <cell r="L30">
            <v>75</v>
          </cell>
          <cell r="M30" t="str">
            <v>75</v>
          </cell>
        </row>
        <row r="31">
          <cell r="C31" t="str">
            <v>ENVASES PLASTICOS DEL CENTRO, S.A.</v>
          </cell>
          <cell r="D31">
            <v>0</v>
          </cell>
          <cell r="E31" t="str">
            <v>Current</v>
          </cell>
          <cell r="F31" t="str">
            <v xml:space="preserve"> Prices quoted to customers being negotiated and settled on month to month basis.</v>
          </cell>
          <cell r="G31" t="str">
            <v>Grade - Bottle</v>
          </cell>
          <cell r="H31">
            <v>1101</v>
          </cell>
          <cell r="I31" t="str">
            <v>Mexico</v>
          </cell>
          <cell r="J31" t="str">
            <v>San Luis Potosí</v>
          </cell>
          <cell r="K31">
            <v>0</v>
          </cell>
          <cell r="L31" t="str">
            <v>CAD</v>
          </cell>
          <cell r="M31">
            <v>0</v>
          </cell>
        </row>
        <row r="32">
          <cell r="C32" t="str">
            <v>ENVASES UNIVERSALES DE MEXICO, S.A.P.I.</v>
          </cell>
          <cell r="D32" t="str">
            <v>Envases Universales</v>
          </cell>
          <cell r="E32">
            <v>0</v>
          </cell>
          <cell r="F32" t="str">
            <v xml:space="preserve"> Prices quoted to customers being negotiated and settled on month to month basis.</v>
          </cell>
          <cell r="G32" t="str">
            <v>Grade - Bottle</v>
          </cell>
          <cell r="H32" t="str">
            <v>1101/3301/T94</v>
          </cell>
          <cell r="I32" t="str">
            <v>Mexico</v>
          </cell>
          <cell r="J32" t="str">
            <v>Edo. de Mexico</v>
          </cell>
          <cell r="K32">
            <v>0</v>
          </cell>
          <cell r="L32">
            <v>75</v>
          </cell>
          <cell r="M32" t="str">
            <v>75</v>
          </cell>
        </row>
        <row r="33">
          <cell r="C33" t="str">
            <v>FABRICA DE ENVASES VALDO, S.A DE</v>
          </cell>
          <cell r="D33">
            <v>0</v>
          </cell>
          <cell r="E33" t="str">
            <v>Current</v>
          </cell>
          <cell r="F33" t="str">
            <v xml:space="preserve"> Prices quoted to customers being negotiated and settled on month to month basis.</v>
          </cell>
          <cell r="G33" t="str">
            <v>Grade - Bottle</v>
          </cell>
          <cell r="H33" t="str">
            <v>T94</v>
          </cell>
          <cell r="I33" t="str">
            <v>Mexico</v>
          </cell>
          <cell r="J33" t="str">
            <v>D.F.</v>
          </cell>
          <cell r="K33">
            <v>0</v>
          </cell>
          <cell r="L33">
            <v>90</v>
          </cell>
          <cell r="M33" t="str">
            <v>90</v>
          </cell>
        </row>
        <row r="34">
          <cell r="C34" t="str">
            <v>FABRICA DE JABON LA CORONA, S.A DE</v>
          </cell>
          <cell r="D34">
            <v>0</v>
          </cell>
          <cell r="E34">
            <v>0</v>
          </cell>
          <cell r="F34" t="str">
            <v xml:space="preserve"> Prices quoted to customers being negotiated and settled on month to month basis.</v>
          </cell>
          <cell r="G34" t="str">
            <v>Grade - Bottle</v>
          </cell>
          <cell r="H34">
            <v>2201</v>
          </cell>
          <cell r="I34" t="str">
            <v>Mexico</v>
          </cell>
          <cell r="J34" t="str">
            <v>Edo. de Mexico</v>
          </cell>
          <cell r="K34">
            <v>0</v>
          </cell>
          <cell r="L34">
            <v>8</v>
          </cell>
          <cell r="M34" t="str">
            <v>8</v>
          </cell>
        </row>
        <row r="35">
          <cell r="C35" t="str">
            <v>FARMA ENVASES S.A. DE C.V.</v>
          </cell>
          <cell r="D35">
            <v>0</v>
          </cell>
          <cell r="E35">
            <v>0</v>
          </cell>
          <cell r="F35" t="str">
            <v xml:space="preserve"> Prices quoted to customers being negotiated and settled on month to month basis.</v>
          </cell>
          <cell r="G35" t="str">
            <v>Grade - Bottle</v>
          </cell>
          <cell r="H35">
            <v>2201</v>
          </cell>
          <cell r="I35" t="str">
            <v>Mexico</v>
          </cell>
          <cell r="J35" t="str">
            <v>Queretaro</v>
          </cell>
          <cell r="K35">
            <v>0</v>
          </cell>
          <cell r="L35" t="str">
            <v>CAD</v>
          </cell>
          <cell r="M35">
            <v>0</v>
          </cell>
        </row>
        <row r="36">
          <cell r="C36" t="str">
            <v>FENIX ENVASES, S.A. DE C.V.</v>
          </cell>
          <cell r="D36">
            <v>0</v>
          </cell>
          <cell r="E36">
            <v>0</v>
          </cell>
          <cell r="F36" t="str">
            <v xml:space="preserve"> Prices quoted to customers being negotiated and settled on month to month basis.</v>
          </cell>
          <cell r="G36" t="str">
            <v>Grade - Bottle</v>
          </cell>
          <cell r="H36">
            <v>1101</v>
          </cell>
          <cell r="I36" t="str">
            <v>Mexico</v>
          </cell>
          <cell r="J36" t="str">
            <v>Puebla</v>
          </cell>
          <cell r="K36">
            <v>0</v>
          </cell>
          <cell r="L36">
            <v>30</v>
          </cell>
          <cell r="M36" t="str">
            <v>30</v>
          </cell>
        </row>
        <row r="37">
          <cell r="C37" t="str">
            <v>Global Containers SA de CV</v>
          </cell>
          <cell r="D37">
            <v>0</v>
          </cell>
          <cell r="E37">
            <v>0</v>
          </cell>
          <cell r="F37" t="str">
            <v xml:space="preserve"> Prices quoted to customers being negotiated and settled on month to month basis.</v>
          </cell>
          <cell r="G37" t="str">
            <v>Grade - Bottle</v>
          </cell>
          <cell r="H37">
            <v>1101</v>
          </cell>
          <cell r="I37" t="str">
            <v>Mexico</v>
          </cell>
          <cell r="J37" t="str">
            <v>Guanajuato</v>
          </cell>
          <cell r="K37">
            <v>0</v>
          </cell>
          <cell r="L37">
            <v>60</v>
          </cell>
          <cell r="M37" t="str">
            <v>60</v>
          </cell>
        </row>
        <row r="38">
          <cell r="C38" t="str">
            <v>Graham Packaging Plastic Products</v>
          </cell>
          <cell r="D38" t="str">
            <v>CEPG/COCA-COLA</v>
          </cell>
          <cell r="E38">
            <v>0</v>
          </cell>
          <cell r="F38" t="str">
            <v>Prices are linked to Raw Materials of current month.</v>
          </cell>
          <cell r="G38" t="str">
            <v>Grade - Bottle</v>
          </cell>
          <cell r="H38" t="str">
            <v>T-94/1101/2201</v>
          </cell>
          <cell r="I38" t="str">
            <v>Mexico</v>
          </cell>
          <cell r="J38" t="str">
            <v>Pachuca</v>
          </cell>
          <cell r="K38">
            <v>0</v>
          </cell>
          <cell r="L38">
            <v>60</v>
          </cell>
          <cell r="M38" t="str">
            <v>60</v>
          </cell>
        </row>
        <row r="39">
          <cell r="C39" t="str">
            <v>GRUPO INDUSTRIAL YADY,</v>
          </cell>
          <cell r="D39">
            <v>0</v>
          </cell>
          <cell r="E39">
            <v>0</v>
          </cell>
          <cell r="F39" t="str">
            <v xml:space="preserve"> Prices quoted to customers being negotiated and settled on month to month basis.</v>
          </cell>
          <cell r="G39" t="str">
            <v>Grade - Garafe</v>
          </cell>
          <cell r="H39" t="str">
            <v>T-94</v>
          </cell>
          <cell r="I39" t="str">
            <v>Mexico</v>
          </cell>
          <cell r="J39" t="str">
            <v>Jalisco</v>
          </cell>
          <cell r="K39">
            <v>0</v>
          </cell>
          <cell r="L39" t="str">
            <v>CAD</v>
          </cell>
          <cell r="M39">
            <v>0</v>
          </cell>
        </row>
        <row r="40">
          <cell r="C40" t="str">
            <v>GRUPO LUIN S. DE R.L. DE C.V.</v>
          </cell>
          <cell r="D40">
            <v>0</v>
          </cell>
          <cell r="E40" t="str">
            <v>Current</v>
          </cell>
          <cell r="F40" t="str">
            <v>Market Linked Current Month</v>
          </cell>
          <cell r="G40" t="str">
            <v>Grade - Bottle</v>
          </cell>
          <cell r="H40" t="str">
            <v>Waste</v>
          </cell>
          <cell r="I40" t="str">
            <v>Mexico</v>
          </cell>
          <cell r="J40" t="str">
            <v>Puebla</v>
          </cell>
          <cell r="K40">
            <v>0</v>
          </cell>
          <cell r="L40">
            <v>60</v>
          </cell>
          <cell r="M40">
            <v>60</v>
          </cell>
        </row>
        <row r="41">
          <cell r="C41" t="str">
            <v>INDUSTRIAL ESCO-WILL, S.A. de C.V.</v>
          </cell>
          <cell r="D41">
            <v>0</v>
          </cell>
          <cell r="E41">
            <v>0</v>
          </cell>
          <cell r="F41" t="str">
            <v xml:space="preserve"> Prices quoted to customers being negotiated and settled on month to month basis.</v>
          </cell>
          <cell r="G41" t="str">
            <v>Grade - Bottle</v>
          </cell>
          <cell r="H41" t="str">
            <v>3301/2201</v>
          </cell>
          <cell r="I41" t="str">
            <v>Mexico</v>
          </cell>
          <cell r="J41" t="str">
            <v>D.F.</v>
          </cell>
          <cell r="K41">
            <v>0</v>
          </cell>
          <cell r="L41">
            <v>60</v>
          </cell>
          <cell r="M41" t="str">
            <v>60</v>
          </cell>
        </row>
        <row r="42">
          <cell r="C42" t="str">
            <v>INDUSTRIAL PATRONA, S.A. DE C.V.</v>
          </cell>
          <cell r="D42" t="str">
            <v>AGYDSA</v>
          </cell>
          <cell r="E42">
            <v>0</v>
          </cell>
          <cell r="F42" t="str">
            <v xml:space="preserve"> Prices quoted to customers being negotiated and settled on month to month basis.</v>
          </cell>
          <cell r="G42" t="str">
            <v>Grade - Bottle</v>
          </cell>
          <cell r="H42">
            <v>1101</v>
          </cell>
          <cell r="I42" t="str">
            <v>Mexico</v>
          </cell>
          <cell r="J42" t="str">
            <v>Veracruz</v>
          </cell>
          <cell r="K42">
            <v>0</v>
          </cell>
          <cell r="L42">
            <v>90</v>
          </cell>
          <cell r="M42" t="str">
            <v>90</v>
          </cell>
        </row>
        <row r="43">
          <cell r="C43" t="str">
            <v>JUAN MANUEL GORIBAR DEL RIO</v>
          </cell>
          <cell r="D43">
            <v>0</v>
          </cell>
          <cell r="E43">
            <v>0</v>
          </cell>
          <cell r="F43" t="str">
            <v xml:space="preserve"> Prices quoted to customers being negotiated and settled on month to month basis.</v>
          </cell>
          <cell r="G43" t="str">
            <v>Grade - Bottle</v>
          </cell>
          <cell r="H43" t="str">
            <v>T-94 /1101</v>
          </cell>
          <cell r="I43" t="str">
            <v>Mexico</v>
          </cell>
          <cell r="J43" t="str">
            <v>Cuernavaca</v>
          </cell>
          <cell r="K43">
            <v>0</v>
          </cell>
          <cell r="L43" t="str">
            <v>CAD</v>
          </cell>
          <cell r="M43">
            <v>0</v>
          </cell>
        </row>
        <row r="44">
          <cell r="C44" t="str">
            <v>KIMEX PET SA DE CV</v>
          </cell>
          <cell r="D44">
            <v>0</v>
          </cell>
          <cell r="E44">
            <v>0</v>
          </cell>
          <cell r="F44" t="str">
            <v xml:space="preserve"> Prices quoted to customers being negotiated and settled on month to month basis.</v>
          </cell>
          <cell r="G44" t="str">
            <v>Grade - Bottle</v>
          </cell>
          <cell r="H44">
            <v>1101</v>
          </cell>
          <cell r="I44" t="str">
            <v>Mexico</v>
          </cell>
          <cell r="J44" t="str">
            <v>Edo. de Mexico</v>
          </cell>
          <cell r="K44">
            <v>0</v>
          </cell>
          <cell r="L44" t="str">
            <v>CAD</v>
          </cell>
          <cell r="M44">
            <v>0</v>
          </cell>
        </row>
        <row r="45">
          <cell r="C45" t="str">
            <v>LIDERPLAST, S.A. DE C.V.</v>
          </cell>
          <cell r="D45">
            <v>0</v>
          </cell>
          <cell r="E45" t="str">
            <v>Current</v>
          </cell>
          <cell r="F45" t="str">
            <v xml:space="preserve"> Prices quoted to customers being negotiated and settled on month to month basis.</v>
          </cell>
          <cell r="G45" t="str">
            <v>Grade - Bottle</v>
          </cell>
          <cell r="H45">
            <v>1101</v>
          </cell>
          <cell r="I45" t="str">
            <v>Mexico</v>
          </cell>
          <cell r="J45" t="str">
            <v>Jalisco</v>
          </cell>
          <cell r="K45">
            <v>0</v>
          </cell>
          <cell r="L45">
            <v>45</v>
          </cell>
          <cell r="M45">
            <v>45</v>
          </cell>
        </row>
        <row r="46">
          <cell r="C46" t="str">
            <v>LIQUIMEX, S.A. DE C.V.</v>
          </cell>
          <cell r="D46" t="str">
            <v>DANONE</v>
          </cell>
          <cell r="E46" t="str">
            <v>Contract -Current month</v>
          </cell>
          <cell r="F46" t="str">
            <v>Prices are linked to Raw Materials of current month.</v>
          </cell>
          <cell r="G46" t="str">
            <v>Grade - Bottle</v>
          </cell>
          <cell r="H46">
            <v>3301</v>
          </cell>
          <cell r="I46" t="str">
            <v>Mexico</v>
          </cell>
          <cell r="J46" t="str">
            <v>Edo. de Mexico, Guanajuato</v>
          </cell>
          <cell r="K46">
            <v>0</v>
          </cell>
          <cell r="L46">
            <v>90</v>
          </cell>
          <cell r="M46" t="str">
            <v>90</v>
          </cell>
        </row>
        <row r="47">
          <cell r="C47" t="str">
            <v>MANANTIALES LA ASUNCION S.A.P.I. DE C.V.</v>
          </cell>
          <cell r="D47" t="str">
            <v>NESTLE</v>
          </cell>
          <cell r="E47">
            <v>0</v>
          </cell>
          <cell r="F47" t="str">
            <v xml:space="preserve"> Prices quoted to customers being negotiated and settled on month to month basis.</v>
          </cell>
          <cell r="G47" t="str">
            <v>Grade - Bottle</v>
          </cell>
          <cell r="H47">
            <v>3301</v>
          </cell>
          <cell r="I47" t="str">
            <v>Mexico</v>
          </cell>
          <cell r="J47" t="str">
            <v>Edo. de Mexico</v>
          </cell>
          <cell r="K47">
            <v>0</v>
          </cell>
          <cell r="L47">
            <v>60</v>
          </cell>
          <cell r="M47" t="str">
            <v>60</v>
          </cell>
        </row>
        <row r="48">
          <cell r="C48" t="str">
            <v>MANANTIALES PEÑAFIEL, S.A. DE C.V.</v>
          </cell>
          <cell r="D48">
            <v>0</v>
          </cell>
          <cell r="E48">
            <v>0</v>
          </cell>
          <cell r="F48" t="str">
            <v xml:space="preserve"> Prices quoted to customers being negotiated and settled on month to month basis.</v>
          </cell>
          <cell r="G48" t="str">
            <v>Grade - Bottle</v>
          </cell>
          <cell r="H48">
            <v>1111</v>
          </cell>
          <cell r="I48" t="str">
            <v>Mexico</v>
          </cell>
          <cell r="J48" t="str">
            <v>Puebla</v>
          </cell>
          <cell r="K48">
            <v>0</v>
          </cell>
          <cell r="L48">
            <v>60</v>
          </cell>
          <cell r="M48" t="str">
            <v>60</v>
          </cell>
        </row>
        <row r="49">
          <cell r="C49" t="str">
            <v>MAXIPET SA DE CV</v>
          </cell>
          <cell r="D49">
            <v>0</v>
          </cell>
          <cell r="E49">
            <v>0</v>
          </cell>
          <cell r="F49" t="str">
            <v xml:space="preserve"> Prices quoted to customers being negotiated and settled on month to month basis.</v>
          </cell>
          <cell r="G49" t="str">
            <v>Grade - Bottle</v>
          </cell>
          <cell r="H49">
            <v>1101</v>
          </cell>
          <cell r="I49" t="str">
            <v>Mexico</v>
          </cell>
          <cell r="J49" t="str">
            <v>Edo. de Mexico</v>
          </cell>
          <cell r="K49">
            <v>0</v>
          </cell>
          <cell r="L49">
            <v>30</v>
          </cell>
          <cell r="M49" t="str">
            <v>30</v>
          </cell>
        </row>
        <row r="50">
          <cell r="C50" t="str">
            <v>MAXI-PET, S.A. DE C.V.</v>
          </cell>
          <cell r="D50">
            <v>0</v>
          </cell>
          <cell r="E50">
            <v>0</v>
          </cell>
          <cell r="F50" t="str">
            <v xml:space="preserve"> Prices quoted to customers being negotiated and settled on month to month basis.</v>
          </cell>
          <cell r="G50" t="str">
            <v>Grade - Bottle</v>
          </cell>
          <cell r="H50">
            <v>1101</v>
          </cell>
          <cell r="I50" t="str">
            <v>Mexico</v>
          </cell>
          <cell r="J50" t="str">
            <v>Jalisco</v>
          </cell>
          <cell r="K50">
            <v>0</v>
          </cell>
          <cell r="L50">
            <v>30</v>
          </cell>
          <cell r="M50" t="str">
            <v>30</v>
          </cell>
        </row>
        <row r="51">
          <cell r="C51" t="str">
            <v>MEGA ALIMENTOS, S.A. DE C.V.</v>
          </cell>
          <cell r="D51">
            <v>0</v>
          </cell>
          <cell r="E51">
            <v>0</v>
          </cell>
          <cell r="F51" t="str">
            <v xml:space="preserve"> Prices quoted to customers being negotiated and settled on month to month basis.</v>
          </cell>
          <cell r="G51" t="str">
            <v>Grade - Bottle</v>
          </cell>
          <cell r="H51">
            <v>1101</v>
          </cell>
          <cell r="I51" t="str">
            <v>Mexico</v>
          </cell>
          <cell r="J51" t="str">
            <v>Nuevo León</v>
          </cell>
          <cell r="K51">
            <v>0</v>
          </cell>
          <cell r="L51">
            <v>60</v>
          </cell>
          <cell r="M51" t="str">
            <v>60</v>
          </cell>
        </row>
        <row r="52">
          <cell r="C52" t="str">
            <v>MEGA EMPACK, S.A. DE C.V.</v>
          </cell>
          <cell r="D52" t="str">
            <v>Bepensa</v>
          </cell>
          <cell r="E52" t="str">
            <v>Contract -Current month</v>
          </cell>
          <cell r="F52" t="str">
            <v>Prices are linked to Raw Materials of current month.</v>
          </cell>
          <cell r="G52" t="str">
            <v>Grade - Bottle</v>
          </cell>
          <cell r="H52" t="str">
            <v>1101/3301</v>
          </cell>
          <cell r="I52" t="str">
            <v>Mexico</v>
          </cell>
          <cell r="J52" t="str">
            <v>Guanajuato, Querétaro, Mérida</v>
          </cell>
          <cell r="K52">
            <v>0</v>
          </cell>
          <cell r="L52">
            <v>60</v>
          </cell>
          <cell r="M52" t="str">
            <v>60</v>
          </cell>
        </row>
        <row r="53">
          <cell r="C53" t="str">
            <v>NESTLE MEXICO, S.A DE C.V.</v>
          </cell>
          <cell r="D53">
            <v>0</v>
          </cell>
          <cell r="E53">
            <v>0</v>
          </cell>
          <cell r="F53" t="str">
            <v xml:space="preserve"> Prices quoted to customers being negotiated and settled on month to month basis.</v>
          </cell>
          <cell r="G53" t="str">
            <v>Grade - Bottle</v>
          </cell>
          <cell r="H53">
            <v>1101</v>
          </cell>
          <cell r="I53" t="str">
            <v>Mexico</v>
          </cell>
          <cell r="J53" t="str">
            <v>Guanajuato</v>
          </cell>
          <cell r="K53">
            <v>0</v>
          </cell>
          <cell r="L53">
            <v>60</v>
          </cell>
          <cell r="M53" t="str">
            <v>60</v>
          </cell>
        </row>
        <row r="54">
          <cell r="C54" t="str">
            <v>NUTRIGO, S.A. DE C.V.</v>
          </cell>
          <cell r="D54">
            <v>0</v>
          </cell>
          <cell r="E54">
            <v>0</v>
          </cell>
          <cell r="F54" t="str">
            <v xml:space="preserve"> Prices quoted to customers being negotiated and settled on month to month basis.</v>
          </cell>
          <cell r="G54" t="str">
            <v>Sheeting</v>
          </cell>
          <cell r="H54" t="str">
            <v>1101/2201</v>
          </cell>
          <cell r="I54" t="str">
            <v>Mexico</v>
          </cell>
          <cell r="J54" t="str">
            <v>Edo. de Mexico</v>
          </cell>
          <cell r="K54">
            <v>0</v>
          </cell>
          <cell r="L54">
            <v>60</v>
          </cell>
          <cell r="M54" t="str">
            <v>60</v>
          </cell>
        </row>
        <row r="55">
          <cell r="C55" t="str">
            <v>OPFAPLAST Y METALES S DE RL DE CV</v>
          </cell>
          <cell r="D55">
            <v>0</v>
          </cell>
          <cell r="E55">
            <v>0</v>
          </cell>
          <cell r="F55" t="str">
            <v xml:space="preserve"> Prices quoted to customers being negotiated and settled on month to month basis.</v>
          </cell>
          <cell r="G55" t="str">
            <v>Grade - Bottle</v>
          </cell>
          <cell r="H55" t="str">
            <v>Waste/2201</v>
          </cell>
          <cell r="I55" t="str">
            <v>Mexico</v>
          </cell>
          <cell r="J55" t="str">
            <v>Lerma</v>
          </cell>
          <cell r="K55">
            <v>0</v>
          </cell>
          <cell r="L55">
            <v>60</v>
          </cell>
          <cell r="M55" t="str">
            <v>60</v>
          </cell>
        </row>
        <row r="56">
          <cell r="C56" t="str">
            <v>PET DE OCCIDENTE, S.A. DE C.V.</v>
          </cell>
          <cell r="D56">
            <v>0</v>
          </cell>
          <cell r="E56" t="str">
            <v>Current</v>
          </cell>
          <cell r="F56" t="str">
            <v xml:space="preserve"> Prices quoted to customers being negotiated and settled on month to month basis.</v>
          </cell>
          <cell r="G56" t="str">
            <v>Grade - Bottle</v>
          </cell>
          <cell r="H56">
            <v>1101</v>
          </cell>
          <cell r="I56" t="str">
            <v>Mexico</v>
          </cell>
          <cell r="J56" t="str">
            <v>Jalisco</v>
          </cell>
          <cell r="K56">
            <v>0</v>
          </cell>
          <cell r="L56">
            <v>90</v>
          </cell>
          <cell r="M56">
            <v>45</v>
          </cell>
        </row>
        <row r="57">
          <cell r="C57" t="str">
            <v>PURIFICADORA TÉCNICA, S.A. DE C.V.</v>
          </cell>
          <cell r="D57">
            <v>0</v>
          </cell>
          <cell r="E57">
            <v>0</v>
          </cell>
          <cell r="F57" t="str">
            <v xml:space="preserve"> Prices quoted to customers being negotiated and settled on month to month basis.</v>
          </cell>
          <cell r="G57" t="str">
            <v>Grade - Bottle</v>
          </cell>
          <cell r="H57" t="str">
            <v>T-94</v>
          </cell>
          <cell r="I57" t="str">
            <v>Mexico</v>
          </cell>
          <cell r="J57" t="str">
            <v>Tamaulipas</v>
          </cell>
          <cell r="K57">
            <v>0</v>
          </cell>
          <cell r="L57" t="str">
            <v>CAD</v>
          </cell>
          <cell r="M57">
            <v>0</v>
          </cell>
        </row>
        <row r="58">
          <cell r="C58" t="str">
            <v>PLÁSTICOS DE TEZIUTLAN,</v>
          </cell>
          <cell r="D58">
            <v>0</v>
          </cell>
          <cell r="E58">
            <v>0</v>
          </cell>
          <cell r="F58" t="str">
            <v xml:space="preserve"> Prices quoted to customers being negotiated and settled on month to month basis.</v>
          </cell>
          <cell r="G58" t="str">
            <v>Grade - Bottle</v>
          </cell>
          <cell r="H58" t="str">
            <v>T-94</v>
          </cell>
          <cell r="I58" t="str">
            <v>Mexico</v>
          </cell>
          <cell r="J58" t="str">
            <v>Puebla</v>
          </cell>
          <cell r="K58">
            <v>0</v>
          </cell>
          <cell r="L58" t="str">
            <v>CAD</v>
          </cell>
          <cell r="M58">
            <v>0</v>
          </cell>
        </row>
        <row r="59">
          <cell r="C59" t="str">
            <v>PLASTICOS DEL FUTURO, S.A. DE C.V.</v>
          </cell>
          <cell r="D59">
            <v>0</v>
          </cell>
          <cell r="E59" t="str">
            <v>Current</v>
          </cell>
          <cell r="F59" t="str">
            <v xml:space="preserve"> Prices quoted to customers being negotiated and settled on month to month basis.</v>
          </cell>
          <cell r="G59" t="str">
            <v>Grade - Bottle</v>
          </cell>
          <cell r="H59" t="str">
            <v>Off Grade/1101</v>
          </cell>
          <cell r="I59" t="str">
            <v>Mexico</v>
          </cell>
          <cell r="J59" t="str">
            <v>Edo. De Mexico</v>
          </cell>
          <cell r="K59">
            <v>0</v>
          </cell>
          <cell r="L59">
            <v>60</v>
          </cell>
          <cell r="M59" t="str">
            <v>60</v>
          </cell>
        </row>
        <row r="60">
          <cell r="C60" t="str">
            <v>PLASTICOS INDUSTRIALES DE MONTERREY</v>
          </cell>
          <cell r="D60">
            <v>0</v>
          </cell>
          <cell r="E60">
            <v>0</v>
          </cell>
          <cell r="F60" t="str">
            <v xml:space="preserve"> Prices quoted to customers being negotiated and settled on month to month basis.</v>
          </cell>
          <cell r="G60" t="str">
            <v>Grade - Bottle</v>
          </cell>
          <cell r="H60">
            <v>1101</v>
          </cell>
          <cell r="I60" t="str">
            <v>Mexico</v>
          </cell>
          <cell r="J60" t="str">
            <v>Nuevo León</v>
          </cell>
          <cell r="K60">
            <v>0</v>
          </cell>
          <cell r="L60">
            <v>30</v>
          </cell>
          <cell r="M60" t="str">
            <v>30</v>
          </cell>
        </row>
        <row r="61">
          <cell r="C61" t="str">
            <v>PLASTICOS MEXICANOS</v>
          </cell>
          <cell r="D61">
            <v>0</v>
          </cell>
          <cell r="E61" t="str">
            <v>Current</v>
          </cell>
          <cell r="F61" t="str">
            <v>Market Linked Current Month</v>
          </cell>
          <cell r="G61" t="str">
            <v>Grade - Bottle</v>
          </cell>
          <cell r="H61" t="str">
            <v>Waste</v>
          </cell>
          <cell r="I61" t="str">
            <v>Mexico</v>
          </cell>
          <cell r="J61" t="str">
            <v>D.F.</v>
          </cell>
          <cell r="K61">
            <v>0</v>
          </cell>
          <cell r="L61" t="str">
            <v>CAD</v>
          </cell>
          <cell r="M61">
            <v>0</v>
          </cell>
        </row>
        <row r="62">
          <cell r="C62" t="str">
            <v>Plasticos Newton S de RL de CV</v>
          </cell>
          <cell r="D62">
            <v>0</v>
          </cell>
          <cell r="E62">
            <v>0</v>
          </cell>
          <cell r="F62" t="str">
            <v xml:space="preserve"> Prices quoted to customers being negotiated and settled on month to month basis.</v>
          </cell>
          <cell r="G62" t="str">
            <v>Grade - Bottle</v>
          </cell>
          <cell r="H62" t="str">
            <v>T-94 /1101</v>
          </cell>
          <cell r="I62" t="str">
            <v>Mexico</v>
          </cell>
          <cell r="J62" t="str">
            <v>D.F.</v>
          </cell>
          <cell r="K62">
            <v>0</v>
          </cell>
          <cell r="L62">
            <v>5</v>
          </cell>
          <cell r="M62" t="str">
            <v>5</v>
          </cell>
        </row>
        <row r="63">
          <cell r="C63" t="str">
            <v>PLASTICOS RESAL, S.A. DE C.V.</v>
          </cell>
          <cell r="D63">
            <v>0</v>
          </cell>
          <cell r="E63">
            <v>0</v>
          </cell>
          <cell r="F63" t="str">
            <v xml:space="preserve"> Prices quoted to customers being negotiated and settled on month to month basis.</v>
          </cell>
          <cell r="G63" t="str">
            <v>Grade - Bottle</v>
          </cell>
          <cell r="H63" t="str">
            <v>1101/2201</v>
          </cell>
          <cell r="I63" t="str">
            <v>Mexico</v>
          </cell>
          <cell r="J63" t="str">
            <v>Edo. de Mexico, Guadalajara</v>
          </cell>
          <cell r="K63">
            <v>0</v>
          </cell>
          <cell r="L63">
            <v>30</v>
          </cell>
          <cell r="M63" t="str">
            <v>30</v>
          </cell>
        </row>
        <row r="64">
          <cell r="C64" t="str">
            <v>PLÁSTICOS Y DERIVADOS PM,</v>
          </cell>
          <cell r="D64">
            <v>0</v>
          </cell>
          <cell r="E64">
            <v>0</v>
          </cell>
          <cell r="F64" t="str">
            <v xml:space="preserve"> Prices quoted to customers being negotiated and settled on month to month basis.</v>
          </cell>
          <cell r="G64" t="str">
            <v>Grade - Garafe</v>
          </cell>
          <cell r="H64" t="str">
            <v>T-94/1101</v>
          </cell>
          <cell r="I64" t="str">
            <v>Mexico</v>
          </cell>
          <cell r="J64" t="str">
            <v>Veracruz</v>
          </cell>
          <cell r="K64">
            <v>0</v>
          </cell>
          <cell r="L64">
            <v>60</v>
          </cell>
          <cell r="M64" t="str">
            <v>60</v>
          </cell>
        </row>
        <row r="65">
          <cell r="C65" t="str">
            <v>Plastisin Valdo Sa de Cv</v>
          </cell>
          <cell r="D65">
            <v>0</v>
          </cell>
          <cell r="E65">
            <v>0</v>
          </cell>
          <cell r="F65" t="str">
            <v xml:space="preserve"> Prices quoted to customers being negotiated and settled on month to month basis.</v>
          </cell>
          <cell r="G65" t="str">
            <v>Grade - Garafe</v>
          </cell>
          <cell r="H65" t="str">
            <v>T-94</v>
          </cell>
          <cell r="I65" t="str">
            <v>Mexico</v>
          </cell>
          <cell r="J65" t="str">
            <v>Sinaloa</v>
          </cell>
          <cell r="K65">
            <v>0</v>
          </cell>
          <cell r="L65" t="str">
            <v>CAD</v>
          </cell>
          <cell r="M65">
            <v>0</v>
          </cell>
        </row>
        <row r="66">
          <cell r="C66" t="str">
            <v>PLASTMEN S.A. de C.V.</v>
          </cell>
          <cell r="D66">
            <v>0</v>
          </cell>
          <cell r="E66">
            <v>0</v>
          </cell>
          <cell r="F66" t="str">
            <v xml:space="preserve"> Prices quoted to customers being negotiated and settled on month to month basis.</v>
          </cell>
          <cell r="G66" t="str">
            <v>Grade - Garafe</v>
          </cell>
          <cell r="H66" t="str">
            <v>T-94</v>
          </cell>
          <cell r="I66" t="str">
            <v>Mexico</v>
          </cell>
          <cell r="J66" t="str">
            <v>Tabasco</v>
          </cell>
          <cell r="K66">
            <v>0</v>
          </cell>
          <cell r="L66" t="str">
            <v>CAD</v>
          </cell>
          <cell r="M66">
            <v>0</v>
          </cell>
        </row>
        <row r="67">
          <cell r="C67" t="str">
            <v>PRODUCTOS PLASTICOS DE</v>
          </cell>
          <cell r="D67">
            <v>0</v>
          </cell>
          <cell r="E67">
            <v>0</v>
          </cell>
          <cell r="F67" t="str">
            <v xml:space="preserve"> Prices quoted to customers being negotiated and settled on month to month basis.</v>
          </cell>
          <cell r="G67" t="str">
            <v>Grade - Garafe</v>
          </cell>
          <cell r="H67" t="str">
            <v>T-94</v>
          </cell>
          <cell r="I67" t="str">
            <v>Mexico</v>
          </cell>
          <cell r="J67" t="str">
            <v>D.F.</v>
          </cell>
          <cell r="K67">
            <v>0</v>
          </cell>
          <cell r="L67" t="str">
            <v>CAD</v>
          </cell>
          <cell r="M67">
            <v>0</v>
          </cell>
        </row>
        <row r="68">
          <cell r="C68" t="str">
            <v>PRODUCTOS RICHAUD S.A. DE C.V.</v>
          </cell>
          <cell r="D68">
            <v>0</v>
          </cell>
          <cell r="E68">
            <v>0</v>
          </cell>
          <cell r="F68" t="str">
            <v xml:space="preserve"> Prices quoted to customers being negotiated and settled on month to month basis.</v>
          </cell>
          <cell r="G68" t="str">
            <v>Grade - Garafe</v>
          </cell>
          <cell r="H68" t="str">
            <v>T-94</v>
          </cell>
          <cell r="I68" t="str">
            <v>Mexico</v>
          </cell>
          <cell r="J68" t="str">
            <v>Campeche</v>
          </cell>
          <cell r="K68">
            <v>0</v>
          </cell>
          <cell r="L68">
            <v>30</v>
          </cell>
          <cell r="M68">
            <v>30</v>
          </cell>
        </row>
        <row r="69">
          <cell r="C69" t="str">
            <v>PROPIMEX, S.A. DE C.V.</v>
          </cell>
          <cell r="D69" t="str">
            <v>CEPG/COCA-COLA</v>
          </cell>
          <cell r="E69" t="str">
            <v>Contract -Current month</v>
          </cell>
          <cell r="F69" t="str">
            <v>Prices are linked to Raw Materials of current month.</v>
          </cell>
          <cell r="G69" t="str">
            <v>Grade - Bottle</v>
          </cell>
          <cell r="H69" t="str">
            <v>1101/3301/ BPET</v>
          </cell>
          <cell r="I69" t="str">
            <v>Mexico</v>
          </cell>
          <cell r="J69" t="str">
            <v>Guadalajara, León, Edo. de México, D.F.</v>
          </cell>
          <cell r="K69">
            <v>0</v>
          </cell>
          <cell r="L69">
            <v>75</v>
          </cell>
          <cell r="M69" t="str">
            <v>75</v>
          </cell>
        </row>
        <row r="70">
          <cell r="C70" t="str">
            <v>RECICLAMAX MEXICO SA DE CV</v>
          </cell>
          <cell r="D70">
            <v>0</v>
          </cell>
          <cell r="E70">
            <v>0</v>
          </cell>
          <cell r="F70" t="str">
            <v>Market Linked Current Month</v>
          </cell>
          <cell r="G70" t="str">
            <v>Grade - Bottle</v>
          </cell>
          <cell r="H70" t="str">
            <v>Waste</v>
          </cell>
          <cell r="I70" t="str">
            <v>Mexico</v>
          </cell>
          <cell r="J70" t="str">
            <v>Queretaro</v>
          </cell>
          <cell r="K70">
            <v>0</v>
          </cell>
          <cell r="L70" t="str">
            <v>CAD</v>
          </cell>
          <cell r="M70">
            <v>0</v>
          </cell>
        </row>
        <row r="71">
          <cell r="C71" t="str">
            <v>REFREPET, S.A. DE C.V.</v>
          </cell>
          <cell r="D71" t="str">
            <v>EDIPLAST</v>
          </cell>
          <cell r="E71">
            <v>0</v>
          </cell>
          <cell r="F71" t="str">
            <v xml:space="preserve"> Prices quoted to customers being negotiated and settled on month to month basis.</v>
          </cell>
          <cell r="G71" t="str">
            <v>Grade - Bottle</v>
          </cell>
          <cell r="H71">
            <v>1101</v>
          </cell>
          <cell r="I71" t="str">
            <v>Mexico</v>
          </cell>
          <cell r="J71" t="str">
            <v>Edo. de Mexico</v>
          </cell>
          <cell r="K71">
            <v>0</v>
          </cell>
          <cell r="L71">
            <v>90</v>
          </cell>
          <cell r="M71">
            <v>90</v>
          </cell>
        </row>
        <row r="72">
          <cell r="C72" t="str">
            <v>REXAM PLASTIC PACKAGING</v>
          </cell>
          <cell r="D72">
            <v>0</v>
          </cell>
          <cell r="E72">
            <v>0</v>
          </cell>
          <cell r="F72" t="str">
            <v xml:space="preserve"> Prices quoted to customers being negotiated and settled on month to month basis.</v>
          </cell>
          <cell r="G72" t="str">
            <v>Grade - Bottle</v>
          </cell>
          <cell r="H72">
            <v>1101</v>
          </cell>
          <cell r="I72" t="str">
            <v>Mexico</v>
          </cell>
          <cell r="J72" t="str">
            <v>Edo. de Mexico</v>
          </cell>
          <cell r="K72">
            <v>0</v>
          </cell>
          <cell r="L72">
            <v>45</v>
          </cell>
          <cell r="M72" t="str">
            <v>45</v>
          </cell>
        </row>
        <row r="73">
          <cell r="C73" t="str">
            <v>SABORMEX, S.A. de C.V.</v>
          </cell>
          <cell r="D73">
            <v>0</v>
          </cell>
          <cell r="E73">
            <v>0</v>
          </cell>
          <cell r="F73" t="str">
            <v xml:space="preserve"> Prices quoted to customers being negotiated and settled on month to month basis.</v>
          </cell>
          <cell r="G73" t="str">
            <v>Grade - H.F.</v>
          </cell>
          <cell r="H73">
            <v>2201</v>
          </cell>
          <cell r="I73" t="str">
            <v>Mexico</v>
          </cell>
          <cell r="J73" t="str">
            <v>Puebla</v>
          </cell>
          <cell r="K73">
            <v>0</v>
          </cell>
          <cell r="L73">
            <v>30</v>
          </cell>
          <cell r="M73" t="str">
            <v>30</v>
          </cell>
        </row>
        <row r="74">
          <cell r="C74" t="str">
            <v>SALSA HUICHOL, S. DE R.L. DE C.V.</v>
          </cell>
          <cell r="D74">
            <v>0</v>
          </cell>
          <cell r="E74">
            <v>0</v>
          </cell>
          <cell r="F74" t="str">
            <v xml:space="preserve"> Prices quoted to customers being negotiated and settled on month to month basis.</v>
          </cell>
          <cell r="G74" t="str">
            <v>Grade - Bottle</v>
          </cell>
          <cell r="H74">
            <v>1101</v>
          </cell>
          <cell r="I74" t="str">
            <v>Mexico</v>
          </cell>
          <cell r="J74" t="str">
            <v>Nayarit</v>
          </cell>
          <cell r="K74">
            <v>0</v>
          </cell>
          <cell r="L74">
            <v>45</v>
          </cell>
          <cell r="M74" t="str">
            <v>45</v>
          </cell>
        </row>
        <row r="75">
          <cell r="C75" t="str">
            <v>SONOGRAPH, S.A. DE C.V.</v>
          </cell>
          <cell r="D75">
            <v>0</v>
          </cell>
          <cell r="E75">
            <v>0</v>
          </cell>
          <cell r="F75" t="str">
            <v xml:space="preserve"> Prices quoted to customers being negotiated and settled on month to month basis.</v>
          </cell>
          <cell r="G75" t="str">
            <v>Grade - Bottle</v>
          </cell>
          <cell r="H75">
            <v>1101</v>
          </cell>
          <cell r="I75" t="str">
            <v>Mexico</v>
          </cell>
          <cell r="J75" t="str">
            <v>Sonora</v>
          </cell>
          <cell r="K75">
            <v>0</v>
          </cell>
          <cell r="L75">
            <v>30</v>
          </cell>
          <cell r="M75" t="str">
            <v>30</v>
          </cell>
        </row>
        <row r="76">
          <cell r="C76" t="str">
            <v>TEAM FOODS MEXICO, S.A. DE C.V.</v>
          </cell>
          <cell r="D76">
            <v>0</v>
          </cell>
          <cell r="E76">
            <v>0</v>
          </cell>
          <cell r="F76" t="str">
            <v xml:space="preserve"> Prices quoted to customers being negotiated and settled on month to month basis.</v>
          </cell>
          <cell r="G76" t="str">
            <v>Grade - Bottle</v>
          </cell>
          <cell r="H76">
            <v>1101</v>
          </cell>
          <cell r="I76" t="str">
            <v>Mexico</v>
          </cell>
          <cell r="J76" t="str">
            <v>Michoacán</v>
          </cell>
          <cell r="K76">
            <v>0</v>
          </cell>
          <cell r="L76">
            <v>30</v>
          </cell>
          <cell r="M76" t="str">
            <v>30</v>
          </cell>
        </row>
        <row r="77">
          <cell r="C77" t="str">
            <v>TECNO PET S.A. DE C.V.</v>
          </cell>
          <cell r="D77">
            <v>0</v>
          </cell>
          <cell r="E77" t="str">
            <v>Current</v>
          </cell>
          <cell r="F77" t="str">
            <v xml:space="preserve"> Prices quoted to customers being negotiated and settled on month to month basis.</v>
          </cell>
          <cell r="G77" t="str">
            <v>Grade - Bottle</v>
          </cell>
          <cell r="H77">
            <v>1101</v>
          </cell>
          <cell r="I77" t="str">
            <v>Mexico</v>
          </cell>
          <cell r="J77" t="str">
            <v>Jalisco</v>
          </cell>
          <cell r="K77">
            <v>0</v>
          </cell>
          <cell r="L77">
            <v>45</v>
          </cell>
          <cell r="M77">
            <v>45</v>
          </cell>
        </row>
        <row r="78">
          <cell r="C78" t="str">
            <v>URIBE ELIZALDE MOISES</v>
          </cell>
          <cell r="D78">
            <v>0</v>
          </cell>
          <cell r="E78">
            <v>0</v>
          </cell>
          <cell r="F78" t="str">
            <v xml:space="preserve"> Prices quoted to customers being negotiated and settled on month to month basis.</v>
          </cell>
          <cell r="G78" t="str">
            <v>Grade - Garafe</v>
          </cell>
          <cell r="H78" t="str">
            <v>T-94</v>
          </cell>
          <cell r="I78" t="str">
            <v>Mexico</v>
          </cell>
          <cell r="J78" t="str">
            <v>Edo. de Mexico</v>
          </cell>
          <cell r="K78">
            <v>0</v>
          </cell>
          <cell r="L78">
            <v>60</v>
          </cell>
          <cell r="M78" t="str">
            <v>60</v>
          </cell>
        </row>
        <row r="79">
          <cell r="C79" t="str">
            <v>WORLD CLASS PACKAGING SA DE CV</v>
          </cell>
          <cell r="D79">
            <v>0</v>
          </cell>
          <cell r="E79">
            <v>0</v>
          </cell>
          <cell r="F79" t="str">
            <v xml:space="preserve"> Prices quoted to customers being negotiated and settled on month to month basis.</v>
          </cell>
          <cell r="G79" t="str">
            <v>Grade - Bottle</v>
          </cell>
          <cell r="H79">
            <v>3301</v>
          </cell>
          <cell r="I79" t="str">
            <v>Mexico</v>
          </cell>
          <cell r="J79" t="str">
            <v>D.F.</v>
          </cell>
          <cell r="K79">
            <v>0</v>
          </cell>
          <cell r="L79" t="str">
            <v>CAD</v>
          </cell>
          <cell r="M79">
            <v>0</v>
          </cell>
        </row>
        <row r="80">
          <cell r="C80" t="str">
            <v>XITO, S.A. DE C.V.</v>
          </cell>
          <cell r="D80">
            <v>0</v>
          </cell>
          <cell r="E80">
            <v>0</v>
          </cell>
          <cell r="F80" t="str">
            <v xml:space="preserve"> Prices quoted to customers being negotiated and settled on month to month basis.</v>
          </cell>
          <cell r="G80" t="str">
            <v>Grade - Bottle</v>
          </cell>
          <cell r="H80" t="str">
            <v>1101/Waste</v>
          </cell>
          <cell r="I80" t="str">
            <v>Mexico</v>
          </cell>
          <cell r="J80" t="str">
            <v>D.F.</v>
          </cell>
          <cell r="K80">
            <v>0</v>
          </cell>
          <cell r="L80" t="str">
            <v>CAD</v>
          </cell>
          <cell r="M80">
            <v>0</v>
          </cell>
        </row>
        <row r="81">
          <cell r="C81" t="str">
            <v>YOLI DE ACAPULCO, S.A. DE C.V.</v>
          </cell>
          <cell r="D81" t="str">
            <v>CEPG/COCA-COLA</v>
          </cell>
          <cell r="E81" t="str">
            <v>Contract -Current month</v>
          </cell>
          <cell r="F81" t="str">
            <v>Prices are linked to Raw Materials of current month.</v>
          </cell>
          <cell r="G81" t="str">
            <v>Grade - Bottle</v>
          </cell>
          <cell r="H81">
            <v>1101</v>
          </cell>
          <cell r="I81" t="str">
            <v>Mexico</v>
          </cell>
          <cell r="J81" t="str">
            <v>Acapulco</v>
          </cell>
          <cell r="K81">
            <v>0</v>
          </cell>
          <cell r="L81">
            <v>30</v>
          </cell>
          <cell r="M81" t="str">
            <v>30</v>
          </cell>
        </row>
        <row r="82">
          <cell r="C82" t="str">
            <v>SOLUPLAST, S.A. DE C.V.</v>
          </cell>
          <cell r="D82">
            <v>0</v>
          </cell>
          <cell r="E82">
            <v>0</v>
          </cell>
          <cell r="F82" t="str">
            <v xml:space="preserve"> Prices quoted to customers being negotiated and settled on month to month basis.</v>
          </cell>
          <cell r="G82" t="str">
            <v>Garafe</v>
          </cell>
          <cell r="H82" t="str">
            <v>T-94</v>
          </cell>
          <cell r="I82" t="str">
            <v>Mexico</v>
          </cell>
          <cell r="J82" t="str">
            <v>Sinaloa</v>
          </cell>
          <cell r="K82">
            <v>0</v>
          </cell>
          <cell r="L82" t="str">
            <v>CAD</v>
          </cell>
          <cell r="M82">
            <v>0</v>
          </cell>
        </row>
        <row r="83">
          <cell r="C83" t="str">
            <v>RECIPIENTES Y EMPAQUES DE MEXICO,</v>
          </cell>
          <cell r="D83">
            <v>0</v>
          </cell>
          <cell r="E83">
            <v>0</v>
          </cell>
          <cell r="F83" t="str">
            <v xml:space="preserve"> Prices quoted to customers being negotiated and settled on month to month basis.</v>
          </cell>
          <cell r="G83" t="str">
            <v>Garafe / Bottle</v>
          </cell>
          <cell r="H83" t="str">
            <v>T-94/1101</v>
          </cell>
          <cell r="I83" t="str">
            <v>Mexico</v>
          </cell>
          <cell r="J83" t="str">
            <v>Yucatan</v>
          </cell>
          <cell r="K83">
            <v>0</v>
          </cell>
          <cell r="L83">
            <v>60</v>
          </cell>
          <cell r="M83">
            <v>60</v>
          </cell>
        </row>
        <row r="84">
          <cell r="C84" t="str">
            <v>REFRESCOS VICTORIA DEL CENTRO</v>
          </cell>
          <cell r="D84" t="str">
            <v>CEPG/COCA-COLA</v>
          </cell>
          <cell r="E84" t="str">
            <v>Contract -Current month</v>
          </cell>
          <cell r="F84" t="str">
            <v>Prices are linked to Raw Materials of current month.</v>
          </cell>
          <cell r="G84" t="str">
            <v>Grade - Bottle</v>
          </cell>
          <cell r="H84">
            <v>1101</v>
          </cell>
          <cell r="I84" t="str">
            <v>Mexico</v>
          </cell>
          <cell r="J84" t="str">
            <v>Queretaro</v>
          </cell>
          <cell r="K84">
            <v>0</v>
          </cell>
          <cell r="L84">
            <v>45</v>
          </cell>
          <cell r="M84">
            <v>45</v>
          </cell>
        </row>
        <row r="85">
          <cell r="C85" t="str">
            <v>BADILLO HERNANDEZ DIANA MARGARITA</v>
          </cell>
          <cell r="D85">
            <v>0</v>
          </cell>
          <cell r="E85">
            <v>0</v>
          </cell>
          <cell r="F85" t="str">
            <v xml:space="preserve"> Prices quoted to customers being negotiated and settled on month to month basis.</v>
          </cell>
          <cell r="G85" t="str">
            <v>Grade - Bottle</v>
          </cell>
          <cell r="H85" t="str">
            <v>T-94</v>
          </cell>
          <cell r="I85" t="str">
            <v>Mexico</v>
          </cell>
          <cell r="J85" t="str">
            <v>Edo. de Mexico</v>
          </cell>
          <cell r="K85">
            <v>0</v>
          </cell>
          <cell r="L85" t="str">
            <v>CAD</v>
          </cell>
          <cell r="M85">
            <v>0</v>
          </cell>
        </row>
        <row r="86">
          <cell r="C86" t="str">
            <v>BARCEL SA DE CV</v>
          </cell>
          <cell r="D86">
            <v>0</v>
          </cell>
          <cell r="E86" t="str">
            <v>Current</v>
          </cell>
          <cell r="F86" t="str">
            <v xml:space="preserve"> Prices quoted to customers being negotiated and settled on month to month basis.</v>
          </cell>
          <cell r="G86" t="str">
            <v>Grade - Bottle</v>
          </cell>
          <cell r="H86">
            <v>1101</v>
          </cell>
          <cell r="I86" t="str">
            <v>Mexico</v>
          </cell>
          <cell r="J86" t="str">
            <v>San Luis Potosí</v>
          </cell>
          <cell r="K86">
            <v>0</v>
          </cell>
          <cell r="L86">
            <v>30</v>
          </cell>
          <cell r="M86">
            <v>30</v>
          </cell>
        </row>
        <row r="87">
          <cell r="C87" t="str">
            <v>MONTERRUBIO GARCIA MIGUEL ANGEL</v>
          </cell>
          <cell r="D87">
            <v>0</v>
          </cell>
          <cell r="E87">
            <v>0</v>
          </cell>
          <cell r="F87" t="str">
            <v xml:space="preserve"> Prices quoted to customers being negotiated and settled on month to month basis.</v>
          </cell>
          <cell r="G87" t="str">
            <v>Grade - Bottle</v>
          </cell>
          <cell r="H87" t="str">
            <v>T-94</v>
          </cell>
          <cell r="I87" t="str">
            <v>Mexico</v>
          </cell>
          <cell r="J87" t="str">
            <v>Edo. de Mexico</v>
          </cell>
          <cell r="K87">
            <v>0</v>
          </cell>
          <cell r="L87" t="str">
            <v>CAD</v>
          </cell>
          <cell r="M87">
            <v>0</v>
          </cell>
        </row>
        <row r="88">
          <cell r="C88" t="str">
            <v>COLORBATCH,S.A. DE C.V.</v>
          </cell>
          <cell r="D88">
            <v>0</v>
          </cell>
          <cell r="E88">
            <v>0</v>
          </cell>
          <cell r="F88" t="str">
            <v xml:space="preserve"> Prices quoted to customers being negotiated and settled on month to month basis.</v>
          </cell>
          <cell r="G88" t="str">
            <v>Grade - Bottle</v>
          </cell>
          <cell r="H88" t="str">
            <v>1101/3301</v>
          </cell>
          <cell r="I88" t="str">
            <v>Mexico</v>
          </cell>
          <cell r="J88" t="str">
            <v>D.F.</v>
          </cell>
          <cell r="K88">
            <v>0</v>
          </cell>
          <cell r="L88" t="str">
            <v>CAD</v>
          </cell>
          <cell r="M88">
            <v>0</v>
          </cell>
        </row>
        <row r="89">
          <cell r="C89" t="str">
            <v>FABIOLA MONTAÑEZ ZEA</v>
          </cell>
          <cell r="D89">
            <v>0</v>
          </cell>
          <cell r="E89" t="str">
            <v>Current</v>
          </cell>
          <cell r="F89" t="str">
            <v>Market Linked Current Month</v>
          </cell>
          <cell r="G89" t="str">
            <v>Grade - Bottle</v>
          </cell>
          <cell r="H89">
            <v>1101</v>
          </cell>
          <cell r="I89" t="str">
            <v>Mexico</v>
          </cell>
          <cell r="J89" t="str">
            <v>D.F.</v>
          </cell>
          <cell r="K89">
            <v>0</v>
          </cell>
          <cell r="L89" t="str">
            <v>CAD</v>
          </cell>
          <cell r="M89">
            <v>0</v>
          </cell>
        </row>
        <row r="90">
          <cell r="C90" t="str">
            <v>INDUSTRIALIZADORA DE FIBRAS</v>
          </cell>
          <cell r="D90">
            <v>0</v>
          </cell>
          <cell r="E90" t="str">
            <v>Current</v>
          </cell>
          <cell r="F90" t="str">
            <v>Market Linked Current Month</v>
          </cell>
          <cell r="G90" t="str">
            <v>Wide Spec</v>
          </cell>
          <cell r="H90" t="str">
            <v>Waste</v>
          </cell>
          <cell r="I90" t="str">
            <v>Mexico</v>
          </cell>
          <cell r="J90" t="str">
            <v>D.F.</v>
          </cell>
          <cell r="K90">
            <v>0</v>
          </cell>
          <cell r="L90">
            <v>60</v>
          </cell>
          <cell r="M90">
            <v>60</v>
          </cell>
        </row>
        <row r="91">
          <cell r="C91" t="str">
            <v>COMERCIALIZADORA GONAC,</v>
          </cell>
          <cell r="D91">
            <v>0</v>
          </cell>
          <cell r="E91">
            <v>0</v>
          </cell>
          <cell r="F91" t="str">
            <v xml:space="preserve"> Prices quoted to customers being negotiated and settled on month to month basis.</v>
          </cell>
          <cell r="G91" t="str">
            <v>Grade - Bottle</v>
          </cell>
          <cell r="H91">
            <v>1101</v>
          </cell>
          <cell r="I91" t="str">
            <v>Mexico</v>
          </cell>
          <cell r="J91" t="str">
            <v>Monterrey NL</v>
          </cell>
          <cell r="K91">
            <v>0</v>
          </cell>
          <cell r="L91" t="str">
            <v>CAD</v>
          </cell>
          <cell r="M91">
            <v>0</v>
          </cell>
        </row>
        <row r="92">
          <cell r="C92" t="str">
            <v>CORAL INTERNACIONAL SA DE CV</v>
          </cell>
          <cell r="D92">
            <v>0</v>
          </cell>
          <cell r="E92">
            <v>0</v>
          </cell>
          <cell r="F92" t="str">
            <v xml:space="preserve"> Prices quoted to customers being negotiated and settled on month to month basis.</v>
          </cell>
          <cell r="G92" t="str">
            <v>Grade - Bottle</v>
          </cell>
          <cell r="H92">
            <v>1101</v>
          </cell>
          <cell r="I92" t="str">
            <v>Mexico</v>
          </cell>
          <cell r="J92" t="str">
            <v>San Luis Potosí</v>
          </cell>
          <cell r="K92">
            <v>0</v>
          </cell>
          <cell r="L92">
            <v>30</v>
          </cell>
          <cell r="M92">
            <v>30</v>
          </cell>
        </row>
        <row r="93">
          <cell r="C93" t="str">
            <v>INDUSTRIAS PLASTICAS MAGICA</v>
          </cell>
          <cell r="D93">
            <v>0</v>
          </cell>
          <cell r="E93">
            <v>0</v>
          </cell>
          <cell r="F93" t="str">
            <v xml:space="preserve"> Prices quoted to customers being negotiated and settled on month to month basis.</v>
          </cell>
          <cell r="G93" t="str">
            <v>Grade - Bottle</v>
          </cell>
          <cell r="H93" t="str">
            <v>3301/T-94</v>
          </cell>
          <cell r="I93" t="str">
            <v>Mexico</v>
          </cell>
          <cell r="J93" t="str">
            <v>Edo. de Mexico</v>
          </cell>
          <cell r="K93">
            <v>0</v>
          </cell>
          <cell r="L93" t="str">
            <v>CAD</v>
          </cell>
          <cell r="M93">
            <v>0</v>
          </cell>
        </row>
        <row r="94">
          <cell r="C94" t="str">
            <v>POLIETILENOS MODELO, S.A. DE  C.V.</v>
          </cell>
          <cell r="D94">
            <v>0</v>
          </cell>
          <cell r="E94">
            <v>0</v>
          </cell>
          <cell r="F94" t="str">
            <v xml:space="preserve"> Prices quoted to customers being negotiated and settled on month to month basis.</v>
          </cell>
          <cell r="G94" t="str">
            <v>Grade - Bottle</v>
          </cell>
          <cell r="H94" t="str">
            <v>3301/T-94</v>
          </cell>
          <cell r="I94" t="str">
            <v>Mexico</v>
          </cell>
          <cell r="J94" t="str">
            <v>Edo. de Mexico</v>
          </cell>
          <cell r="K94">
            <v>0</v>
          </cell>
          <cell r="L94" t="str">
            <v>CAD</v>
          </cell>
          <cell r="M94">
            <v>0</v>
          </cell>
        </row>
        <row r="95">
          <cell r="C95" t="str">
            <v>FIBRAS DE PLASTICO S.A. DE C.V.</v>
          </cell>
          <cell r="D95">
            <v>0</v>
          </cell>
          <cell r="E95">
            <v>0</v>
          </cell>
          <cell r="F95" t="str">
            <v xml:space="preserve"> Prices quoted to customers being negotiated and settled on month to month basis.</v>
          </cell>
          <cell r="G95" t="str">
            <v>Wide Spec</v>
          </cell>
          <cell r="H95" t="str">
            <v>Waste</v>
          </cell>
          <cell r="I95" t="str">
            <v>Mexico</v>
          </cell>
          <cell r="J95" t="str">
            <v>D.F.</v>
          </cell>
          <cell r="K95">
            <v>0</v>
          </cell>
          <cell r="L95">
            <v>30</v>
          </cell>
          <cell r="M95">
            <v>30</v>
          </cell>
        </row>
        <row r="96">
          <cell r="C96" t="str">
            <v>PROCESOS PLASTICOS,</v>
          </cell>
          <cell r="D96" t="str">
            <v>Pepsico</v>
          </cell>
          <cell r="E96" t="str">
            <v>Current</v>
          </cell>
          <cell r="F96" t="str">
            <v>Market Linked Previous Month</v>
          </cell>
          <cell r="G96" t="str">
            <v>Grade-Bottle</v>
          </cell>
          <cell r="H96" t="str">
            <v>1101 / 3301</v>
          </cell>
          <cell r="I96" t="str">
            <v>Mexico</v>
          </cell>
          <cell r="J96" t="str">
            <v>Edo. De Mexico</v>
          </cell>
          <cell r="K96">
            <v>0</v>
          </cell>
          <cell r="L96">
            <v>45</v>
          </cell>
          <cell r="M96">
            <v>45</v>
          </cell>
        </row>
        <row r="97">
          <cell r="C97" t="str">
            <v>MCCORMICK DE MEXICO, S.A. DE C.V.</v>
          </cell>
          <cell r="D97" t="str">
            <v>Herdez</v>
          </cell>
          <cell r="E97" t="str">
            <v>Current</v>
          </cell>
          <cell r="F97" t="str">
            <v>Market Linked Current Month</v>
          </cell>
          <cell r="G97" t="str">
            <v>Grade-Bottle</v>
          </cell>
          <cell r="H97">
            <v>1101</v>
          </cell>
          <cell r="I97" t="str">
            <v>Mexico</v>
          </cell>
          <cell r="J97" t="str">
            <v>Edo. De Mexico</v>
          </cell>
          <cell r="K97">
            <v>0</v>
          </cell>
          <cell r="L97">
            <v>60</v>
          </cell>
          <cell r="M97">
            <v>60</v>
          </cell>
        </row>
        <row r="98">
          <cell r="C98" t="str">
            <v>LUXOR, S. DE R.L. MI.</v>
          </cell>
          <cell r="D98">
            <v>0</v>
          </cell>
          <cell r="E98">
            <v>0</v>
          </cell>
          <cell r="F98" t="str">
            <v xml:space="preserve"> Prices quoted to customers being negotiated and settled on month to month basis.</v>
          </cell>
          <cell r="G98" t="str">
            <v>Garafe</v>
          </cell>
          <cell r="H98" t="str">
            <v>T-94</v>
          </cell>
          <cell r="I98" t="str">
            <v>Mexico</v>
          </cell>
          <cell r="J98" t="str">
            <v>Tuxtla Gutierrez, Chiapas</v>
          </cell>
          <cell r="K98">
            <v>0</v>
          </cell>
          <cell r="L98" t="str">
            <v>CAD</v>
          </cell>
          <cell r="M98">
            <v>0</v>
          </cell>
        </row>
        <row r="99">
          <cell r="C99" t="str">
            <v>POLIFORMAS SA DE CV</v>
          </cell>
          <cell r="D99">
            <v>0</v>
          </cell>
          <cell r="E99" t="str">
            <v>Current</v>
          </cell>
          <cell r="F99" t="str">
            <v>Market Linked Current Month</v>
          </cell>
          <cell r="G99" t="str">
            <v>Grade-Bottle</v>
          </cell>
          <cell r="H99" t="str">
            <v>T-94</v>
          </cell>
          <cell r="I99" t="str">
            <v>Mexico</v>
          </cell>
          <cell r="J99" t="str">
            <v>Veracruz</v>
          </cell>
          <cell r="K99">
            <v>0</v>
          </cell>
          <cell r="L99" t="str">
            <v>CAD</v>
          </cell>
          <cell r="M99">
            <v>0</v>
          </cell>
        </row>
        <row r="100">
          <cell r="C100" t="str">
            <v>Enriquez Hernandez Eugenio</v>
          </cell>
          <cell r="D100">
            <v>0</v>
          </cell>
          <cell r="E100">
            <v>0</v>
          </cell>
          <cell r="F100" t="str">
            <v xml:space="preserve"> Prices quoted to customers being negotiated and settled on month to month basis.</v>
          </cell>
          <cell r="G100" t="str">
            <v>Garafe</v>
          </cell>
          <cell r="H100" t="str">
            <v>T-94</v>
          </cell>
          <cell r="I100" t="str">
            <v>Mexico</v>
          </cell>
          <cell r="J100" t="str">
            <v>Teziutlán, Puebla</v>
          </cell>
          <cell r="K100">
            <v>0</v>
          </cell>
          <cell r="L100" t="str">
            <v>CAD</v>
          </cell>
          <cell r="M100">
            <v>0</v>
          </cell>
        </row>
        <row r="101">
          <cell r="C101" t="str">
            <v>COMERCIALIZADORA KANI SA DE CV</v>
          </cell>
          <cell r="D101">
            <v>0</v>
          </cell>
          <cell r="E101">
            <v>0</v>
          </cell>
          <cell r="F101" t="str">
            <v xml:space="preserve"> Prices quoted to customers being negotiated and settled on month to month basis.</v>
          </cell>
          <cell r="G101" t="str">
            <v>Waste</v>
          </cell>
          <cell r="H101" t="str">
            <v>Waste</v>
          </cell>
          <cell r="I101" t="str">
            <v>Mexico</v>
          </cell>
          <cell r="J101" t="str">
            <v>D.F.</v>
          </cell>
          <cell r="K101">
            <v>0</v>
          </cell>
          <cell r="L101" t="str">
            <v>CAD</v>
          </cell>
          <cell r="M101">
            <v>0</v>
          </cell>
        </row>
        <row r="102">
          <cell r="C102" t="str">
            <v>Envasadoras de Aguas en México</v>
          </cell>
          <cell r="D102">
            <v>0</v>
          </cell>
          <cell r="E102">
            <v>0</v>
          </cell>
          <cell r="F102" t="str">
            <v>Prices are linked to Raw Materials of current month.</v>
          </cell>
          <cell r="G102" t="str">
            <v>Grade - Bottle</v>
          </cell>
          <cell r="H102" t="str">
            <v>T-94</v>
          </cell>
          <cell r="I102" t="str">
            <v>Mexico</v>
          </cell>
          <cell r="J102" t="str">
            <v>Guadalajara</v>
          </cell>
          <cell r="K102">
            <v>0</v>
          </cell>
          <cell r="L102">
            <v>60</v>
          </cell>
          <cell r="M102">
            <v>60</v>
          </cell>
        </row>
        <row r="103">
          <cell r="C103" t="str">
            <v>Chihuahua Packing SA de CV</v>
          </cell>
          <cell r="D103">
            <v>0</v>
          </cell>
          <cell r="E103">
            <v>0</v>
          </cell>
          <cell r="F103" t="str">
            <v xml:space="preserve"> Prices quoted to customers being negotiated and settled on month to month basis.</v>
          </cell>
          <cell r="G103" t="str">
            <v>Grade - Bottle</v>
          </cell>
          <cell r="H103">
            <v>2201</v>
          </cell>
          <cell r="I103" t="str">
            <v>Mexico</v>
          </cell>
          <cell r="J103" t="str">
            <v>Chihuahua</v>
          </cell>
          <cell r="K103">
            <v>0</v>
          </cell>
          <cell r="L103" t="str">
            <v>CAD</v>
          </cell>
          <cell r="M103">
            <v>0</v>
          </cell>
        </row>
        <row r="104">
          <cell r="C104" t="str">
            <v>PRODUCTORA DE ENVASES</v>
          </cell>
          <cell r="D104">
            <v>0</v>
          </cell>
          <cell r="E104">
            <v>0</v>
          </cell>
          <cell r="F104" t="str">
            <v xml:space="preserve"> Prices quoted to customers being negotiated and settled on month to month basis.</v>
          </cell>
          <cell r="G104" t="str">
            <v>Grade - Bottle</v>
          </cell>
          <cell r="H104">
            <v>2201</v>
          </cell>
          <cell r="I104" t="str">
            <v>Mexico</v>
          </cell>
          <cell r="J104" t="str">
            <v>Guadalajara</v>
          </cell>
          <cell r="K104">
            <v>0</v>
          </cell>
          <cell r="L104" t="str">
            <v>CAD</v>
          </cell>
          <cell r="M104">
            <v>0</v>
          </cell>
        </row>
        <row r="105">
          <cell r="C105" t="str">
            <v>Tereftalatos Mexicanos S.A. DE C.V.</v>
          </cell>
          <cell r="D105">
            <v>0</v>
          </cell>
          <cell r="E105">
            <v>0</v>
          </cell>
          <cell r="F105" t="str">
            <v xml:space="preserve"> Prices quoted to customers being negotiated and settled on month to month basis.</v>
          </cell>
          <cell r="G105" t="str">
            <v>Grade - Bottle</v>
          </cell>
          <cell r="H105">
            <v>1101</v>
          </cell>
          <cell r="I105" t="str">
            <v>Mexico</v>
          </cell>
          <cell r="J105" t="str">
            <v>Queretaro</v>
          </cell>
          <cell r="K105">
            <v>0</v>
          </cell>
          <cell r="L105">
            <v>45</v>
          </cell>
          <cell r="M105">
            <v>45</v>
          </cell>
        </row>
        <row r="106">
          <cell r="C106" t="str">
            <v>COSMEDYM SA DE CV</v>
          </cell>
          <cell r="D106">
            <v>0</v>
          </cell>
          <cell r="E106">
            <v>0</v>
          </cell>
          <cell r="F106" t="str">
            <v xml:space="preserve"> Prices quoted to customers being negotiated and settled on month to month basis.</v>
          </cell>
          <cell r="G106" t="str">
            <v>Grade - Bottle</v>
          </cell>
          <cell r="H106">
            <v>3301</v>
          </cell>
          <cell r="I106" t="str">
            <v>Mexico</v>
          </cell>
          <cell r="J106" t="str">
            <v>Mexico D.F.</v>
          </cell>
          <cell r="K106">
            <v>0</v>
          </cell>
          <cell r="L106">
            <v>15</v>
          </cell>
          <cell r="M106">
            <v>15</v>
          </cell>
        </row>
        <row r="107">
          <cell r="C107" t="str">
            <v>AGROPLAST C POR A</v>
          </cell>
          <cell r="D107">
            <v>0</v>
          </cell>
          <cell r="E107">
            <v>0</v>
          </cell>
          <cell r="F107" t="str">
            <v xml:space="preserve"> Prices quoted to customers being negotiated and settled on month to month basis.</v>
          </cell>
          <cell r="G107" t="str">
            <v>Grade - Bottle</v>
          </cell>
          <cell r="H107" t="str">
            <v>1101/T-94</v>
          </cell>
          <cell r="I107" t="str">
            <v>Rep. Dominicana</v>
          </cell>
          <cell r="J107" t="str">
            <v>Santo Domingo</v>
          </cell>
          <cell r="K107" t="str">
            <v>Plastinor</v>
          </cell>
          <cell r="L107" t="str">
            <v>75 from B/L</v>
          </cell>
          <cell r="M107">
            <v>90</v>
          </cell>
        </row>
        <row r="108">
          <cell r="C108" t="str">
            <v>AGUAS DIVINA PASTORA C.A,</v>
          </cell>
          <cell r="D108">
            <v>0</v>
          </cell>
          <cell r="E108" t="str">
            <v>Current</v>
          </cell>
          <cell r="F108" t="str">
            <v xml:space="preserve"> Prices quoted to customers being negotiated and settled on month to month basis.</v>
          </cell>
          <cell r="G108" t="str">
            <v>Grade - Bottle</v>
          </cell>
          <cell r="H108" t="str">
            <v>T-94</v>
          </cell>
          <cell r="I108" t="str">
            <v>Venezuela</v>
          </cell>
          <cell r="J108" t="str">
            <v>El Tigre Anzoategui</v>
          </cell>
          <cell r="K108">
            <v>0</v>
          </cell>
          <cell r="L108" t="str">
            <v>Cash In advance</v>
          </cell>
          <cell r="M108">
            <v>0</v>
          </cell>
        </row>
        <row r="109">
          <cell r="C109" t="str">
            <v>AJ POLYMERS LTD</v>
          </cell>
          <cell r="D109">
            <v>0</v>
          </cell>
          <cell r="E109" t="str">
            <v>Current</v>
          </cell>
          <cell r="F109" t="str">
            <v>Freely Negotiated Monthly</v>
          </cell>
          <cell r="G109" t="str">
            <v>Wide Spec</v>
          </cell>
          <cell r="H109" t="str">
            <v>Off quality/Waste</v>
          </cell>
          <cell r="I109" t="str">
            <v>England</v>
          </cell>
          <cell r="J109" t="str">
            <v>Dublin</v>
          </cell>
          <cell r="K109">
            <v>0</v>
          </cell>
          <cell r="L109" t="str">
            <v>75 from B/L</v>
          </cell>
          <cell r="M109">
            <v>90</v>
          </cell>
        </row>
        <row r="110">
          <cell r="C110" t="str">
            <v>AJECOLOMBIA S.A.</v>
          </cell>
          <cell r="D110" t="str">
            <v>Aje</v>
          </cell>
          <cell r="E110" t="str">
            <v>Current</v>
          </cell>
          <cell r="F110" t="str">
            <v xml:space="preserve"> Prices quoted to customers being negotiated and settled on month to month basis.</v>
          </cell>
          <cell r="G110" t="str">
            <v>Grade - Bottle</v>
          </cell>
          <cell r="H110">
            <v>1101</v>
          </cell>
          <cell r="I110" t="str">
            <v>Colombia</v>
          </cell>
          <cell r="J110" t="str">
            <v>Bogotá</v>
          </cell>
          <cell r="K110">
            <v>0</v>
          </cell>
          <cell r="L110" t="str">
            <v>60 from BL</v>
          </cell>
          <cell r="M110" t="str">
            <v xml:space="preserve">90 </v>
          </cell>
        </row>
        <row r="111">
          <cell r="C111" t="str">
            <v>ALEXIS E. ABREU GARCIA</v>
          </cell>
          <cell r="D111">
            <v>0</v>
          </cell>
          <cell r="E111">
            <v>0</v>
          </cell>
          <cell r="F111" t="str">
            <v xml:space="preserve"> Prices quoted to customers being negotiated and settled on month to month basis.</v>
          </cell>
          <cell r="G111" t="str">
            <v>Grade - Bottle</v>
          </cell>
          <cell r="H111" t="str">
            <v>T94</v>
          </cell>
          <cell r="I111" t="str">
            <v>Rep. Dominican</v>
          </cell>
          <cell r="J111" t="str">
            <v>Santo Domingo</v>
          </cell>
          <cell r="K111" t="str">
            <v>Plastinor</v>
          </cell>
          <cell r="L111" t="str">
            <v>CAD</v>
          </cell>
          <cell r="M111" t="str">
            <v>CAD</v>
          </cell>
        </row>
        <row r="112">
          <cell r="C112" t="str">
            <v>ALPLA CARIBE INC.</v>
          </cell>
          <cell r="D112" t="str">
            <v>Alpla Caribe</v>
          </cell>
          <cell r="E112" t="str">
            <v>Current</v>
          </cell>
          <cell r="F112" t="str">
            <v xml:space="preserve"> Prices quoted to customers being negotiated and settled on month to month basis.</v>
          </cell>
          <cell r="G112" t="str">
            <v>Grade - Bottle</v>
          </cell>
          <cell r="H112">
            <v>1101</v>
          </cell>
          <cell r="I112" t="str">
            <v xml:space="preserve">Puerto Rico </v>
          </cell>
          <cell r="J112" t="str">
            <v xml:space="preserve">Puerto Rico </v>
          </cell>
          <cell r="K112">
            <v>0</v>
          </cell>
          <cell r="L112" t="str">
            <v>120 from BL</v>
          </cell>
          <cell r="M112" t="str">
            <v xml:space="preserve">90 </v>
          </cell>
        </row>
        <row r="113">
          <cell r="C113" t="str">
            <v>ALPLA CARIBE, INC</v>
          </cell>
          <cell r="D113" t="str">
            <v>Alpla Caribe</v>
          </cell>
          <cell r="E113" t="str">
            <v>Current</v>
          </cell>
          <cell r="F113" t="str">
            <v xml:space="preserve"> Prices quoted to customers being negotiated and settled on month to month basis.</v>
          </cell>
          <cell r="G113" t="str">
            <v>Grade - Bottle</v>
          </cell>
          <cell r="H113">
            <v>1101</v>
          </cell>
          <cell r="I113" t="str">
            <v>Dominicana</v>
          </cell>
          <cell r="J113" t="str">
            <v>Santo Domingo</v>
          </cell>
          <cell r="K113" t="str">
            <v>Alpla Caribe Inc Puerto Rico</v>
          </cell>
          <cell r="L113" t="str">
            <v>90 from BL</v>
          </cell>
          <cell r="M113" t="str">
            <v xml:space="preserve">90 </v>
          </cell>
        </row>
        <row r="114">
          <cell r="C114" t="str">
            <v>ALPLA CR S.A.</v>
          </cell>
          <cell r="D114" t="str">
            <v>Alpla Mexico</v>
          </cell>
          <cell r="E114" t="str">
            <v>Current</v>
          </cell>
          <cell r="F114" t="str">
            <v xml:space="preserve"> Prices quoted to customers being negotiated and settled on month to month basis.</v>
          </cell>
          <cell r="G114" t="str">
            <v>Grade - Bottle</v>
          </cell>
          <cell r="H114">
            <v>1101</v>
          </cell>
          <cell r="I114" t="str">
            <v>Costa Rica</v>
          </cell>
          <cell r="J114" t="str">
            <v>San José</v>
          </cell>
          <cell r="K114">
            <v>0</v>
          </cell>
          <cell r="L114" t="str">
            <v>90 from BL</v>
          </cell>
          <cell r="M114">
            <v>90</v>
          </cell>
        </row>
        <row r="115">
          <cell r="C115" t="str">
            <v>Alpla Honduras, S.A.</v>
          </cell>
          <cell r="D115" t="str">
            <v>CEPG South America</v>
          </cell>
          <cell r="E115" t="str">
            <v>Current</v>
          </cell>
          <cell r="F115" t="str">
            <v>Prices are linked to PCI price of current month.</v>
          </cell>
          <cell r="G115" t="str">
            <v>Grade - Bottle</v>
          </cell>
          <cell r="H115">
            <v>1101</v>
          </cell>
          <cell r="I115" t="str">
            <v>Honduras</v>
          </cell>
          <cell r="J115" t="str">
            <v>San Pedro Sula</v>
          </cell>
          <cell r="K115" t="str">
            <v>RAMSA / Industrias la Constancia / Cerveceria Hondureña</v>
          </cell>
          <cell r="L115" t="str">
            <v>90 from BL</v>
          </cell>
          <cell r="M115" t="str">
            <v xml:space="preserve">90 </v>
          </cell>
        </row>
        <row r="116">
          <cell r="C116" t="str">
            <v>Amcor Rigid Plastics USA, Inc.</v>
          </cell>
          <cell r="D116" t="str">
            <v>Amcor</v>
          </cell>
          <cell r="E116" t="str">
            <v>Current</v>
          </cell>
          <cell r="F116" t="str">
            <v xml:space="preserve"> Prices quoted to customers being negotiated and settled on month to month basis.</v>
          </cell>
          <cell r="G116" t="str">
            <v>Grade - Bottle</v>
          </cell>
          <cell r="H116" t="str">
            <v>T-94</v>
          </cell>
          <cell r="I116" t="str">
            <v>Brasil</v>
          </cell>
          <cell r="J116" t="str">
            <v>Pocos do Caldas</v>
          </cell>
          <cell r="K116">
            <v>0</v>
          </cell>
          <cell r="L116" t="str">
            <v>90 from BL</v>
          </cell>
          <cell r="M116" t="str">
            <v xml:space="preserve">90 </v>
          </cell>
        </row>
        <row r="117">
          <cell r="C117" t="str">
            <v>BOTELLAS PET S.A.</v>
          </cell>
          <cell r="D117">
            <v>0</v>
          </cell>
          <cell r="E117" t="str">
            <v>Current</v>
          </cell>
          <cell r="F117" t="str">
            <v xml:space="preserve"> Prices quoted to customers being negotiated and settled on month to month basis.</v>
          </cell>
          <cell r="G117" t="str">
            <v>Grade - Bottle</v>
          </cell>
          <cell r="H117">
            <v>1101</v>
          </cell>
          <cell r="I117" t="str">
            <v>Colombia</v>
          </cell>
          <cell r="J117" t="str">
            <v>Bogotá</v>
          </cell>
          <cell r="K117" t="str">
            <v>Interfibras</v>
          </cell>
          <cell r="L117" t="str">
            <v>60 from BL</v>
          </cell>
          <cell r="M117" t="str">
            <v xml:space="preserve">90 </v>
          </cell>
        </row>
        <row r="118">
          <cell r="C118" t="str">
            <v>Coca Cola Femsa de Costa Rica, S.A.</v>
          </cell>
          <cell r="D118" t="str">
            <v>Femsa Mexico</v>
          </cell>
          <cell r="E118" t="str">
            <v>Current</v>
          </cell>
          <cell r="F118" t="str">
            <v>Prices are linked to PCI price of current month.</v>
          </cell>
          <cell r="G118" t="str">
            <v>Grade - Bottle</v>
          </cell>
          <cell r="H118" t="str">
            <v>1101/T-94</v>
          </cell>
          <cell r="I118" t="str">
            <v>Costa Rica</v>
          </cell>
          <cell r="J118" t="str">
            <v>San José</v>
          </cell>
          <cell r="K118" t="str">
            <v>RAMSA</v>
          </cell>
          <cell r="L118" t="str">
            <v>60 from BL</v>
          </cell>
          <cell r="M118" t="str">
            <v xml:space="preserve">90 </v>
          </cell>
        </row>
        <row r="119">
          <cell r="C119" t="str">
            <v>Coca-Cola FEMSA de Venezuela S.A.</v>
          </cell>
          <cell r="D119" t="str">
            <v>CEPG South America</v>
          </cell>
          <cell r="E119" t="str">
            <v>Current</v>
          </cell>
          <cell r="F119" t="str">
            <v>Prices are linked to PCI price of current month.</v>
          </cell>
          <cell r="G119" t="str">
            <v>Grade - Bottle</v>
          </cell>
          <cell r="H119">
            <v>1101</v>
          </cell>
          <cell r="I119" t="str">
            <v>Venezuela</v>
          </cell>
          <cell r="J119" t="str">
            <v>Valencia / Barcelona</v>
          </cell>
          <cell r="K119" t="str">
            <v>RAMSA</v>
          </cell>
          <cell r="L119" t="str">
            <v>LC at Sight</v>
          </cell>
          <cell r="M119" t="str">
            <v xml:space="preserve">90 </v>
          </cell>
        </row>
        <row r="120">
          <cell r="C120" t="str">
            <v>COENPLAS S.A.</v>
          </cell>
          <cell r="D120">
            <v>0</v>
          </cell>
          <cell r="E120">
            <v>0</v>
          </cell>
          <cell r="F120" t="str">
            <v xml:space="preserve"> Prices quoted to customers being negotiated and settled on month to month basis.</v>
          </cell>
          <cell r="G120" t="str">
            <v>Grade - Bottle</v>
          </cell>
          <cell r="H120">
            <v>1101</v>
          </cell>
          <cell r="I120" t="str">
            <v>Colombia</v>
          </cell>
          <cell r="J120" t="str">
            <v>Bogotá</v>
          </cell>
          <cell r="K120" t="str">
            <v>Interfibras</v>
          </cell>
          <cell r="L120" t="str">
            <v>60 from BL</v>
          </cell>
          <cell r="M120">
            <v>90</v>
          </cell>
        </row>
        <row r="121">
          <cell r="C121" t="str">
            <v>Cooperativa  Multiactiva de</v>
          </cell>
          <cell r="D121">
            <v>0</v>
          </cell>
          <cell r="E121">
            <v>0</v>
          </cell>
          <cell r="F121" t="str">
            <v xml:space="preserve"> Prices quoted to customers being negotiated and settled on month to month basis.</v>
          </cell>
          <cell r="G121" t="str">
            <v>Grade - Bottle</v>
          </cell>
          <cell r="H121">
            <v>1101</v>
          </cell>
          <cell r="I121" t="str">
            <v>Colombia</v>
          </cell>
          <cell r="J121" t="str">
            <v>Cali</v>
          </cell>
          <cell r="K121" t="str">
            <v>Interfibras</v>
          </cell>
          <cell r="L121" t="str">
            <v>CAD</v>
          </cell>
          <cell r="M121" t="str">
            <v>CAD</v>
          </cell>
        </row>
        <row r="122">
          <cell r="C122" t="str">
            <v>Embotelladora de Bebidas</v>
          </cell>
          <cell r="D122">
            <v>0</v>
          </cell>
          <cell r="E122" t="str">
            <v>Current</v>
          </cell>
          <cell r="F122" t="str">
            <v xml:space="preserve"> Prices quoted to customers being negotiated and settled on month to month basis.</v>
          </cell>
          <cell r="G122" t="str">
            <v>Grade - Bottle</v>
          </cell>
          <cell r="H122">
            <v>1101</v>
          </cell>
          <cell r="I122" t="str">
            <v>Colombia</v>
          </cell>
          <cell r="J122" t="str">
            <v>Cali</v>
          </cell>
          <cell r="K122" t="str">
            <v>Interfibras</v>
          </cell>
          <cell r="L122" t="str">
            <v>60 from BL</v>
          </cell>
          <cell r="M122">
            <v>60</v>
          </cell>
        </row>
        <row r="123">
          <cell r="C123" t="str">
            <v>EMBOTELLADORA SAN BERNARDINO, S.A.</v>
          </cell>
          <cell r="D123">
            <v>0</v>
          </cell>
          <cell r="E123" t="str">
            <v>Current</v>
          </cell>
          <cell r="F123" t="str">
            <v xml:space="preserve"> Prices quoted to customers being negotiated and settled on month to month basis.</v>
          </cell>
          <cell r="G123" t="str">
            <v>Grade - Bottle</v>
          </cell>
          <cell r="H123">
            <v>1101</v>
          </cell>
          <cell r="I123" t="str">
            <v>Guatemala</v>
          </cell>
          <cell r="J123" t="str">
            <v>Guatemala City</v>
          </cell>
          <cell r="K123">
            <v>0</v>
          </cell>
          <cell r="L123" t="str">
            <v>LC 90 Invoice date</v>
          </cell>
          <cell r="M123">
            <v>90</v>
          </cell>
        </row>
        <row r="124">
          <cell r="C124" t="str">
            <v>ENKA DE COLOMBIA S.A.</v>
          </cell>
          <cell r="D124">
            <v>0</v>
          </cell>
          <cell r="E124" t="str">
            <v>Contract in progress</v>
          </cell>
          <cell r="F124" t="str">
            <v>Prices are linked to CMAI price of current month.</v>
          </cell>
          <cell r="G124" t="str">
            <v>Amorphous Bottle Grade</v>
          </cell>
          <cell r="H124" t="str">
            <v>Amorphous 1101</v>
          </cell>
          <cell r="I124" t="str">
            <v>Colombia</v>
          </cell>
          <cell r="J124" t="str">
            <v>Medellin</v>
          </cell>
          <cell r="K124">
            <v>0</v>
          </cell>
          <cell r="L124" t="str">
            <v>90 from BL</v>
          </cell>
          <cell r="M124">
            <v>90</v>
          </cell>
        </row>
        <row r="125">
          <cell r="C125" t="str">
            <v>ENVASES CMF S.A.</v>
          </cell>
          <cell r="D125" t="str">
            <v>CEPG South America</v>
          </cell>
          <cell r="E125" t="str">
            <v>Current</v>
          </cell>
          <cell r="F125" t="str">
            <v>Prices are linked to PCI price of current month.</v>
          </cell>
          <cell r="G125" t="str">
            <v>Grade - Bottle</v>
          </cell>
          <cell r="H125" t="str">
            <v>T-94/2201</v>
          </cell>
          <cell r="I125" t="str">
            <v>Chile</v>
          </cell>
          <cell r="J125" t="str">
            <v>Santiago</v>
          </cell>
          <cell r="K125">
            <v>0</v>
          </cell>
          <cell r="L125" t="str">
            <v>90 from BL</v>
          </cell>
          <cell r="M125" t="str">
            <v xml:space="preserve">60 </v>
          </cell>
        </row>
        <row r="126">
          <cell r="C126" t="str">
            <v>Envases Comerciales (ENVASA), S.A.</v>
          </cell>
          <cell r="D126">
            <v>0</v>
          </cell>
          <cell r="E126" t="str">
            <v>Current</v>
          </cell>
          <cell r="F126" t="str">
            <v xml:space="preserve"> Prices quoted to customers being negotiated and settled on month to month basis.</v>
          </cell>
          <cell r="G126" t="str">
            <v>Grade - Bottle</v>
          </cell>
          <cell r="H126">
            <v>1101</v>
          </cell>
          <cell r="I126" t="str">
            <v>Costa Rica</v>
          </cell>
          <cell r="J126" t="str">
            <v>San José</v>
          </cell>
          <cell r="K126">
            <v>0</v>
          </cell>
          <cell r="L126" t="str">
            <v>90 from BL</v>
          </cell>
          <cell r="M126" t="str">
            <v xml:space="preserve">90 </v>
          </cell>
        </row>
        <row r="127">
          <cell r="C127" t="str">
            <v>FABRICA DE ENVASES PLASTICOS S.A.</v>
          </cell>
          <cell r="D127">
            <v>0</v>
          </cell>
          <cell r="E127" t="str">
            <v>Current</v>
          </cell>
          <cell r="F127" t="str">
            <v xml:space="preserve"> Prices quoted to customers being negotiated and settled on month to month basis.</v>
          </cell>
          <cell r="G127" t="str">
            <v>Grade - Bottle</v>
          </cell>
          <cell r="H127" t="str">
            <v>2201/T-94</v>
          </cell>
          <cell r="I127" t="str">
            <v>Chile</v>
          </cell>
          <cell r="J127" t="str">
            <v>Santiago</v>
          </cell>
          <cell r="K127" t="str">
            <v>Polyfibra</v>
          </cell>
          <cell r="L127" t="str">
            <v>90 from BL</v>
          </cell>
          <cell r="M127" t="str">
            <v xml:space="preserve">60 </v>
          </cell>
        </row>
        <row r="128">
          <cell r="C128" t="str">
            <v>GASEOSAS LUX S.A.</v>
          </cell>
          <cell r="D128" t="str">
            <v>Posotbon</v>
          </cell>
          <cell r="E128" t="str">
            <v>Current</v>
          </cell>
          <cell r="F128" t="str">
            <v xml:space="preserve"> Prices quoted to customers being negotiated and settled on month to month basis.</v>
          </cell>
          <cell r="G128" t="str">
            <v>Grade - Bottle</v>
          </cell>
          <cell r="H128" t="str">
            <v>1101/T-94</v>
          </cell>
          <cell r="I128" t="str">
            <v>Colombia</v>
          </cell>
          <cell r="J128" t="str">
            <v>Bogotá</v>
          </cell>
          <cell r="K128" t="str">
            <v>Interfibras</v>
          </cell>
          <cell r="L128" t="str">
            <v>90 from BL</v>
          </cell>
          <cell r="M128" t="str">
            <v xml:space="preserve">60 </v>
          </cell>
        </row>
        <row r="129">
          <cell r="C129" t="str">
            <v>GASEOSAS POSADA TOBON S.A.</v>
          </cell>
          <cell r="D129" t="str">
            <v>Postobon</v>
          </cell>
          <cell r="E129">
            <v>0</v>
          </cell>
          <cell r="F129" t="str">
            <v xml:space="preserve"> Prices quoted to customers being negotiated and settled on month to month basis.</v>
          </cell>
          <cell r="G129" t="str">
            <v>Grade - Bottle</v>
          </cell>
          <cell r="H129" t="str">
            <v>T-94</v>
          </cell>
          <cell r="I129" t="str">
            <v>Colombia</v>
          </cell>
          <cell r="J129" t="str">
            <v>Medellin</v>
          </cell>
          <cell r="K129" t="str">
            <v>Interfibras</v>
          </cell>
          <cell r="L129" t="str">
            <v>90 from BL</v>
          </cell>
          <cell r="M129">
            <v>90</v>
          </cell>
        </row>
        <row r="130">
          <cell r="C130" t="str">
            <v>Geka Manufacturing Corp.</v>
          </cell>
          <cell r="D130">
            <v>0</v>
          </cell>
          <cell r="E130">
            <v>0</v>
          </cell>
          <cell r="F130" t="str">
            <v xml:space="preserve"> Prices quoted to customers being negotiated and settled on month to month basis.</v>
          </cell>
          <cell r="G130" t="str">
            <v>Grade - Bottle</v>
          </cell>
          <cell r="H130" t="str">
            <v>T-94</v>
          </cell>
          <cell r="I130" t="str">
            <v>USA</v>
          </cell>
          <cell r="J130" t="str">
            <v>Illimois</v>
          </cell>
          <cell r="K130">
            <v>0</v>
          </cell>
          <cell r="L130" t="str">
            <v>CAD</v>
          </cell>
          <cell r="M130" t="str">
            <v>CAD</v>
          </cell>
        </row>
        <row r="131">
          <cell r="C131" t="str">
            <v>GRAHAM PACKAGING DO BRASIL</v>
          </cell>
          <cell r="D131" t="str">
            <v>Graham</v>
          </cell>
          <cell r="E131" t="str">
            <v>Current</v>
          </cell>
          <cell r="F131" t="str">
            <v xml:space="preserve"> Prices quoted to customers being negotiated and settled on month to month basis.</v>
          </cell>
          <cell r="G131" t="str">
            <v>Grade - Bottle</v>
          </cell>
          <cell r="H131">
            <v>2201</v>
          </cell>
          <cell r="I131" t="str">
            <v>Brasi</v>
          </cell>
          <cell r="J131">
            <v>0</v>
          </cell>
          <cell r="K131">
            <v>0</v>
          </cell>
          <cell r="L131" t="str">
            <v>90 from BL</v>
          </cell>
          <cell r="M131" t="str">
            <v xml:space="preserve">90 </v>
          </cell>
        </row>
        <row r="132">
          <cell r="C132" t="str">
            <v>GRAHAM PACKAGING PLASTICOS DE</v>
          </cell>
          <cell r="D132" t="str">
            <v>Graham</v>
          </cell>
          <cell r="E132" t="str">
            <v>Current</v>
          </cell>
          <cell r="F132" t="str">
            <v xml:space="preserve"> Prices quoted to customers being negotiated and settled on month to month basis.</v>
          </cell>
          <cell r="G132" t="str">
            <v>Grade - Bottle</v>
          </cell>
          <cell r="H132">
            <v>1101</v>
          </cell>
          <cell r="I132" t="str">
            <v>Venezuela</v>
          </cell>
          <cell r="J132" t="str">
            <v>Valencia</v>
          </cell>
          <cell r="K132">
            <v>0</v>
          </cell>
          <cell r="L132" t="str">
            <v>LC at Sight</v>
          </cell>
          <cell r="M132" t="str">
            <v xml:space="preserve">60 </v>
          </cell>
        </row>
        <row r="133">
          <cell r="C133" t="str">
            <v>IBERPLAST, S.A.</v>
          </cell>
          <cell r="D133" t="str">
            <v>Postobon</v>
          </cell>
          <cell r="E133" t="str">
            <v>Current</v>
          </cell>
          <cell r="F133" t="str">
            <v xml:space="preserve"> Prices quoted to customers being negotiated and settled on month to month basis.</v>
          </cell>
          <cell r="G133" t="str">
            <v>Grade - Bottle</v>
          </cell>
          <cell r="H133">
            <v>1101</v>
          </cell>
          <cell r="I133" t="str">
            <v>Colombia</v>
          </cell>
          <cell r="J133" t="str">
            <v>Bogotá</v>
          </cell>
          <cell r="K133" t="str">
            <v>Interfibras</v>
          </cell>
          <cell r="L133" t="str">
            <v>60 from BL</v>
          </cell>
          <cell r="M133">
            <v>60</v>
          </cell>
        </row>
        <row r="134">
          <cell r="C134" t="str">
            <v>Industria de Plásticos</v>
          </cell>
          <cell r="D134">
            <v>0</v>
          </cell>
          <cell r="E134" t="str">
            <v>Current</v>
          </cell>
          <cell r="F134" t="str">
            <v xml:space="preserve"> Prices quoted to customers being negotiated and settled on month to month basis.</v>
          </cell>
          <cell r="G134" t="str">
            <v>Grade - Bottle</v>
          </cell>
          <cell r="H134" t="str">
            <v>3301 / T-94</v>
          </cell>
          <cell r="I134" t="str">
            <v>Honduras</v>
          </cell>
          <cell r="J134" t="str">
            <v>El Progreso</v>
          </cell>
          <cell r="K134">
            <v>0</v>
          </cell>
          <cell r="L134" t="str">
            <v>CAD</v>
          </cell>
          <cell r="M134" t="str">
            <v>CAD</v>
          </cell>
        </row>
        <row r="135">
          <cell r="C135" t="str">
            <v>INDUSTRIAS DE ACEITE S.A.</v>
          </cell>
          <cell r="D135">
            <v>0</v>
          </cell>
          <cell r="E135">
            <v>0</v>
          </cell>
          <cell r="F135" t="str">
            <v xml:space="preserve"> Prices quoted to customers being negotiated and settled on month to month basis.</v>
          </cell>
          <cell r="G135" t="str">
            <v>Grade - Bottle</v>
          </cell>
          <cell r="H135">
            <v>1101</v>
          </cell>
          <cell r="I135" t="str">
            <v>Bolivia</v>
          </cell>
          <cell r="J135" t="str">
            <v>Santa Cruz</v>
          </cell>
          <cell r="K135" t="str">
            <v>Heubol</v>
          </cell>
          <cell r="L135" t="str">
            <v>CAD</v>
          </cell>
          <cell r="M135" t="str">
            <v>CAD</v>
          </cell>
        </row>
        <row r="136">
          <cell r="C136" t="str">
            <v>INDUSTRIAS OLEAGINOSAS S.A.</v>
          </cell>
          <cell r="D136">
            <v>0</v>
          </cell>
          <cell r="E136" t="str">
            <v>Current</v>
          </cell>
          <cell r="F136" t="str">
            <v xml:space="preserve"> Prices quoted to customers being negotiated and settled on month to month basis.</v>
          </cell>
          <cell r="G136" t="str">
            <v>Grade - Bottle</v>
          </cell>
          <cell r="H136">
            <v>1101</v>
          </cell>
          <cell r="I136" t="str">
            <v>Bolivia</v>
          </cell>
          <cell r="J136" t="str">
            <v>Santa Cruz</v>
          </cell>
          <cell r="K136" t="str">
            <v>Heubol</v>
          </cell>
          <cell r="L136" t="str">
            <v>CAD</v>
          </cell>
          <cell r="M136" t="str">
            <v>CAD</v>
          </cell>
        </row>
        <row r="137">
          <cell r="C137" t="str">
            <v>Inyectores de Plástico S. A.</v>
          </cell>
          <cell r="D137">
            <v>0</v>
          </cell>
          <cell r="E137" t="str">
            <v>Current</v>
          </cell>
          <cell r="F137" t="str">
            <v xml:space="preserve"> Prices quoted to customers being negotiated and settled on month to month basis.</v>
          </cell>
          <cell r="G137" t="str">
            <v>Grade - Bottle</v>
          </cell>
          <cell r="H137" t="str">
            <v>T94</v>
          </cell>
          <cell r="I137" t="str">
            <v>Guatemala</v>
          </cell>
          <cell r="J137" t="str">
            <v>Guatemala City</v>
          </cell>
          <cell r="K137">
            <v>0</v>
          </cell>
          <cell r="L137" t="str">
            <v>60 from BL</v>
          </cell>
          <cell r="M137">
            <v>60</v>
          </cell>
        </row>
        <row r="138">
          <cell r="C138" t="str">
            <v>MARAT INDUSTRIAL, SRL.</v>
          </cell>
          <cell r="D138">
            <v>0</v>
          </cell>
          <cell r="E138" t="str">
            <v>Current</v>
          </cell>
          <cell r="F138" t="str">
            <v xml:space="preserve"> Prices quoted to customers being negotiated and settled on month to month basis.</v>
          </cell>
          <cell r="G138" t="str">
            <v>Grade - Bottle</v>
          </cell>
          <cell r="H138">
            <v>1101</v>
          </cell>
          <cell r="I138" t="str">
            <v>Dominicana</v>
          </cell>
          <cell r="J138" t="str">
            <v>Santo Domingo</v>
          </cell>
          <cell r="K138" t="str">
            <v>Plastinor</v>
          </cell>
          <cell r="L138" t="str">
            <v>60 from BL</v>
          </cell>
          <cell r="M138" t="str">
            <v xml:space="preserve">60 </v>
          </cell>
        </row>
        <row r="139">
          <cell r="C139" t="str">
            <v>MATIERES PLASTIQUES MARTINIQUAISES</v>
          </cell>
          <cell r="D139">
            <v>0</v>
          </cell>
          <cell r="E139" t="str">
            <v>Current</v>
          </cell>
          <cell r="F139" t="str">
            <v xml:space="preserve"> Prices quoted to customers being negotiated and settled on month to month basis.</v>
          </cell>
          <cell r="G139" t="str">
            <v>Grade - Bottle</v>
          </cell>
          <cell r="H139">
            <v>1101</v>
          </cell>
          <cell r="I139" t="str">
            <v>Martinique</v>
          </cell>
          <cell r="J139" t="str">
            <v>Martinique</v>
          </cell>
          <cell r="K139">
            <v>0</v>
          </cell>
          <cell r="L139" t="str">
            <v>90 from BL</v>
          </cell>
          <cell r="M139" t="str">
            <v xml:space="preserve">90 </v>
          </cell>
        </row>
        <row r="140">
          <cell r="C140" t="str">
            <v>MATRIPLAST  S.A.</v>
          </cell>
          <cell r="D140">
            <v>0</v>
          </cell>
          <cell r="E140">
            <v>0</v>
          </cell>
          <cell r="F140" t="str">
            <v xml:space="preserve"> Prices quoted to customers being negotiated and settled on month to month basis.</v>
          </cell>
          <cell r="G140" t="str">
            <v>Grade - Bottle</v>
          </cell>
          <cell r="H140">
            <v>1101</v>
          </cell>
          <cell r="I140" t="str">
            <v>Bolivia</v>
          </cell>
          <cell r="J140" t="str">
            <v>La Paz</v>
          </cell>
          <cell r="K140" t="str">
            <v>Heubol</v>
          </cell>
          <cell r="L140" t="str">
            <v>CAD</v>
          </cell>
          <cell r="M140">
            <v>0</v>
          </cell>
        </row>
        <row r="141">
          <cell r="C141" t="str">
            <v>MEGAPET C.A.</v>
          </cell>
          <cell r="D141">
            <v>0</v>
          </cell>
          <cell r="E141" t="str">
            <v>Current</v>
          </cell>
          <cell r="F141" t="str">
            <v xml:space="preserve"> Prices quoted to customers being negotiated and settled on month to month basis.</v>
          </cell>
          <cell r="G141" t="str">
            <v>Grade - Bottle</v>
          </cell>
          <cell r="H141" t="str">
            <v>T-94/1101</v>
          </cell>
          <cell r="I141" t="str">
            <v>Venezuela</v>
          </cell>
          <cell r="J141" t="str">
            <v>Valencia</v>
          </cell>
          <cell r="K141" t="str">
            <v>Retema</v>
          </cell>
          <cell r="L141" t="str">
            <v>CAD</v>
          </cell>
          <cell r="M141">
            <v>0</v>
          </cell>
        </row>
        <row r="142">
          <cell r="C142" t="str">
            <v>MERCASID,S.A.</v>
          </cell>
          <cell r="D142">
            <v>0</v>
          </cell>
          <cell r="E142" t="str">
            <v>Current</v>
          </cell>
          <cell r="F142" t="str">
            <v xml:space="preserve"> Prices quoted to customers being negotiated and settled on month to month basis.</v>
          </cell>
          <cell r="G142" t="str">
            <v>Grade - Bottle</v>
          </cell>
          <cell r="H142">
            <v>1101</v>
          </cell>
          <cell r="I142" t="str">
            <v>Dominicana</v>
          </cell>
          <cell r="J142" t="str">
            <v>Santo Domingo</v>
          </cell>
          <cell r="K142" t="str">
            <v>Plastinor</v>
          </cell>
          <cell r="L142" t="str">
            <v>60 from BL</v>
          </cell>
          <cell r="M142" t="str">
            <v xml:space="preserve">60 </v>
          </cell>
        </row>
        <row r="143">
          <cell r="C143" t="str">
            <v>MINERADORA SANTA ANA LTDA.</v>
          </cell>
          <cell r="D143">
            <v>0</v>
          </cell>
          <cell r="E143">
            <v>0</v>
          </cell>
          <cell r="F143" t="str">
            <v xml:space="preserve"> Prices quoted to customers being negotiated and settled on month to month basis.</v>
          </cell>
          <cell r="G143" t="str">
            <v>Grade - Bottle</v>
          </cell>
          <cell r="H143" t="str">
            <v>Poly</v>
          </cell>
          <cell r="I143" t="str">
            <v>Brasil</v>
          </cell>
          <cell r="J143" t="str">
            <v>Sao Paulo</v>
          </cell>
          <cell r="K143">
            <v>0</v>
          </cell>
          <cell r="L143" t="str">
            <v>90 from BL</v>
          </cell>
          <cell r="M143">
            <v>90</v>
          </cell>
        </row>
        <row r="144">
          <cell r="C144" t="str">
            <v>MOLDPET S.A.S.</v>
          </cell>
          <cell r="D144">
            <v>0</v>
          </cell>
          <cell r="E144">
            <v>0</v>
          </cell>
          <cell r="F144" t="str">
            <v xml:space="preserve"> Prices quoted to customers being negotiated and settled on month to month basis.</v>
          </cell>
          <cell r="G144" t="str">
            <v>Grade - Bottle</v>
          </cell>
          <cell r="H144">
            <v>1101</v>
          </cell>
          <cell r="I144" t="str">
            <v>Colombia</v>
          </cell>
          <cell r="J144" t="str">
            <v>Antioquia</v>
          </cell>
          <cell r="K144" t="str">
            <v>Interfibras</v>
          </cell>
          <cell r="L144" t="str">
            <v>60 from BL</v>
          </cell>
          <cell r="M144">
            <v>75</v>
          </cell>
        </row>
        <row r="145">
          <cell r="C145" t="str">
            <v>MOLPLAS, S.A.</v>
          </cell>
          <cell r="D145">
            <v>0</v>
          </cell>
          <cell r="E145">
            <v>0</v>
          </cell>
          <cell r="F145" t="str">
            <v xml:space="preserve"> Prices quoted to customers being negotiated and settled on month to month basis.</v>
          </cell>
          <cell r="G145" t="str">
            <v>Grade - Bottle</v>
          </cell>
          <cell r="H145" t="str">
            <v>1101/2201</v>
          </cell>
          <cell r="I145" t="str">
            <v>Rep. Dominicana</v>
          </cell>
          <cell r="J145" t="str">
            <v>Santo Domingo</v>
          </cell>
          <cell r="K145" t="str">
            <v>Plastinor</v>
          </cell>
          <cell r="L145" t="str">
            <v>45 from B/L</v>
          </cell>
          <cell r="M145">
            <v>60</v>
          </cell>
        </row>
        <row r="146">
          <cell r="C146" t="str">
            <v>Packaging and Imports Ltd.</v>
          </cell>
          <cell r="D146" t="str">
            <v>CAPS &amp; CONTAINERS</v>
          </cell>
          <cell r="E146" t="str">
            <v>Current</v>
          </cell>
          <cell r="F146" t="str">
            <v xml:space="preserve">PCI Far East Exports Other Hihg FOB + Ocean frght.from Asia </v>
          </cell>
          <cell r="G146" t="str">
            <v>Grade - Bottle</v>
          </cell>
          <cell r="H146">
            <v>3301</v>
          </cell>
          <cell r="I146" t="str">
            <v>Trinidad&amp;Tobago</v>
          </cell>
          <cell r="J146" t="str">
            <v>Trinidad &amp; Tobago</v>
          </cell>
          <cell r="K146" t="str">
            <v>CAPS &amp; CONTAINERS</v>
          </cell>
          <cell r="L146" t="str">
            <v>60 from BL</v>
          </cell>
          <cell r="M146">
            <v>0</v>
          </cell>
        </row>
        <row r="147">
          <cell r="C147" t="str">
            <v>PackPET Embalagens Industria</v>
          </cell>
          <cell r="D147">
            <v>0</v>
          </cell>
          <cell r="E147" t="str">
            <v>Current</v>
          </cell>
          <cell r="F147" t="str">
            <v xml:space="preserve"> Prices quoted to customers being negotiated and settled on month to month basis.</v>
          </cell>
          <cell r="G147" t="str">
            <v>Grade - Bottle</v>
          </cell>
          <cell r="H147" t="str">
            <v>T-94</v>
          </cell>
          <cell r="I147" t="str">
            <v>Brasil</v>
          </cell>
          <cell r="J147" t="str">
            <v>Sao Paulo</v>
          </cell>
          <cell r="K147">
            <v>0</v>
          </cell>
          <cell r="L147" t="str">
            <v>90 from BL</v>
          </cell>
          <cell r="M147" t="str">
            <v xml:space="preserve">90 </v>
          </cell>
        </row>
        <row r="148">
          <cell r="C148" t="str">
            <v>PET DEL CARIBE S.A.</v>
          </cell>
          <cell r="D148">
            <v>0</v>
          </cell>
          <cell r="E148">
            <v>0</v>
          </cell>
          <cell r="F148" t="str">
            <v xml:space="preserve"> Prices quoted to customers being negotiated and settled on month to month basis.</v>
          </cell>
          <cell r="G148" t="str">
            <v>Grade - Bottle</v>
          </cell>
          <cell r="H148">
            <v>1101</v>
          </cell>
          <cell r="I148" t="str">
            <v>Colombia</v>
          </cell>
          <cell r="J148" t="str">
            <v>Barranquilla</v>
          </cell>
          <cell r="K148">
            <v>0</v>
          </cell>
          <cell r="L148" t="str">
            <v>90 from BL</v>
          </cell>
          <cell r="M148">
            <v>90</v>
          </cell>
        </row>
        <row r="149">
          <cell r="C149" t="str">
            <v>PLASTICOS MITZUTAMA, SRL.</v>
          </cell>
          <cell r="D149">
            <v>0</v>
          </cell>
          <cell r="E149" t="str">
            <v>Current</v>
          </cell>
          <cell r="F149" t="str">
            <v xml:space="preserve"> Prices quoted to customers being negotiated and settled on month to month basis.</v>
          </cell>
          <cell r="G149" t="str">
            <v>Grade - Bottle</v>
          </cell>
          <cell r="H149">
            <v>1101</v>
          </cell>
          <cell r="I149" t="str">
            <v>Dominicana</v>
          </cell>
          <cell r="J149" t="str">
            <v>Santo Domingo</v>
          </cell>
          <cell r="K149" t="str">
            <v>Plastinor</v>
          </cell>
          <cell r="L149" t="str">
            <v>60 from BL</v>
          </cell>
          <cell r="M149">
            <v>60</v>
          </cell>
        </row>
        <row r="150">
          <cell r="C150" t="str">
            <v>PLASTICOS TEAM S.A.S.</v>
          </cell>
          <cell r="D150">
            <v>0</v>
          </cell>
          <cell r="E150" t="str">
            <v>Current</v>
          </cell>
          <cell r="F150" t="str">
            <v xml:space="preserve"> Prices quoted to customers being negotiated and settled on month to month basis.</v>
          </cell>
          <cell r="G150" t="str">
            <v>Grade - Bottle</v>
          </cell>
          <cell r="H150">
            <v>1101</v>
          </cell>
          <cell r="I150" t="str">
            <v>Colombia</v>
          </cell>
          <cell r="J150" t="str">
            <v>Cali</v>
          </cell>
          <cell r="K150" t="str">
            <v>Interfibras</v>
          </cell>
          <cell r="L150" t="str">
            <v>75 from BL</v>
          </cell>
          <cell r="M150" t="str">
            <v xml:space="preserve">60 </v>
          </cell>
        </row>
        <row r="151">
          <cell r="C151" t="str">
            <v>Plastipak Packaging Inc</v>
          </cell>
          <cell r="D151" t="str">
            <v>PPI</v>
          </cell>
          <cell r="E151" t="str">
            <v>Current</v>
          </cell>
          <cell r="F151" t="str">
            <v xml:space="preserve"> Prices quoted to customers being negotiated and settled on month to month basis.</v>
          </cell>
          <cell r="G151" t="str">
            <v>Grade - Bottle</v>
          </cell>
          <cell r="H151" t="str">
            <v>T94</v>
          </cell>
          <cell r="I151" t="str">
            <v>USA</v>
          </cell>
          <cell r="J151" t="str">
            <v>Michigan</v>
          </cell>
          <cell r="K151" t="str">
            <v>PPI</v>
          </cell>
          <cell r="L151" t="str">
            <v>60 Invoice date</v>
          </cell>
          <cell r="M151">
            <v>60</v>
          </cell>
        </row>
        <row r="152">
          <cell r="C152" t="str">
            <v>PROYECTOS PET, C.A.</v>
          </cell>
          <cell r="D152">
            <v>0</v>
          </cell>
          <cell r="E152" t="str">
            <v>Current</v>
          </cell>
          <cell r="F152" t="str">
            <v xml:space="preserve"> Prices quoted to customers being negotiated and settled on month to month basis.</v>
          </cell>
          <cell r="G152" t="str">
            <v>Grade - Bottle</v>
          </cell>
          <cell r="H152">
            <v>1101</v>
          </cell>
          <cell r="I152" t="str">
            <v>Venezuela</v>
          </cell>
          <cell r="J152" t="str">
            <v>Maracai</v>
          </cell>
          <cell r="K152" t="str">
            <v>Inversora Financiera / Retema</v>
          </cell>
          <cell r="L152" t="str">
            <v>90 from BL</v>
          </cell>
          <cell r="M152" t="str">
            <v xml:space="preserve">60 </v>
          </cell>
        </row>
        <row r="153">
          <cell r="C153" t="str">
            <v>RECIPIENTES Y EMPAQUES</v>
          </cell>
          <cell r="D153" t="str">
            <v>Remsa Merida</v>
          </cell>
          <cell r="E153" t="str">
            <v>Current</v>
          </cell>
          <cell r="F153" t="str">
            <v xml:space="preserve"> Prices quoted to customers being negotiated and settled on month to month basis.</v>
          </cell>
          <cell r="G153" t="str">
            <v>Grade - Bottle</v>
          </cell>
          <cell r="H153" t="str">
            <v>1101/2201</v>
          </cell>
          <cell r="I153" t="str">
            <v>Guatemala</v>
          </cell>
          <cell r="J153" t="str">
            <v>Amatitlan</v>
          </cell>
          <cell r="K153">
            <v>0</v>
          </cell>
          <cell r="L153" t="str">
            <v>90 from BL</v>
          </cell>
          <cell r="M153">
            <v>90</v>
          </cell>
        </row>
        <row r="154">
          <cell r="C154" t="str">
            <v>StarPet Inc.</v>
          </cell>
          <cell r="D154" t="str">
            <v>IVL</v>
          </cell>
          <cell r="E154" t="str">
            <v>Current</v>
          </cell>
          <cell r="F154" t="str">
            <v xml:space="preserve"> Prices quoted to customers being negotiated and settled on month to month basis.</v>
          </cell>
          <cell r="G154" t="str">
            <v>Grade - Bottle</v>
          </cell>
          <cell r="H154" t="str">
            <v>1101/2201</v>
          </cell>
          <cell r="I154" t="str">
            <v>USA</v>
          </cell>
          <cell r="J154" t="str">
            <v>S.C.</v>
          </cell>
          <cell r="K154">
            <v>0</v>
          </cell>
          <cell r="L154">
            <v>90</v>
          </cell>
          <cell r="M154">
            <v>90</v>
          </cell>
        </row>
        <row r="155">
          <cell r="C155" t="str">
            <v>TAPON CORONA DE COLOMBIA S.A.</v>
          </cell>
          <cell r="D155" t="str">
            <v>EUSA</v>
          </cell>
          <cell r="E155" t="str">
            <v>Current</v>
          </cell>
          <cell r="F155" t="str">
            <v xml:space="preserve"> Prices quoted to customers being negotiated and settled on month to month basis.</v>
          </cell>
          <cell r="G155" t="str">
            <v>Grade - Bottle</v>
          </cell>
          <cell r="H155">
            <v>1101</v>
          </cell>
          <cell r="I155" t="str">
            <v>Colombia</v>
          </cell>
          <cell r="J155" t="str">
            <v>Bogotá</v>
          </cell>
          <cell r="K155">
            <v>0</v>
          </cell>
          <cell r="L155" t="str">
            <v>90 from BL</v>
          </cell>
          <cell r="M155" t="str">
            <v xml:space="preserve">90 </v>
          </cell>
        </row>
        <row r="156">
          <cell r="C156" t="str">
            <v>TOTAL PET, S.A.</v>
          </cell>
          <cell r="D156">
            <v>0</v>
          </cell>
          <cell r="E156" t="str">
            <v>Current</v>
          </cell>
          <cell r="F156" t="str">
            <v xml:space="preserve"> Prices quoted to customers being negotiated and settled on month to month basis.</v>
          </cell>
          <cell r="G156" t="str">
            <v>Grade - Bottle</v>
          </cell>
          <cell r="H156">
            <v>1101</v>
          </cell>
          <cell r="I156" t="str">
            <v>Costa Rica</v>
          </cell>
          <cell r="J156" t="str">
            <v>San José</v>
          </cell>
          <cell r="K156">
            <v>0</v>
          </cell>
          <cell r="L156" t="str">
            <v>Cash against Doc</v>
          </cell>
          <cell r="M156">
            <v>0</v>
          </cell>
        </row>
        <row r="157">
          <cell r="C157" t="str">
            <v>TOTAL PLASTIC C.A.</v>
          </cell>
          <cell r="D157">
            <v>0</v>
          </cell>
          <cell r="E157" t="str">
            <v>Current</v>
          </cell>
          <cell r="F157" t="str">
            <v xml:space="preserve"> Prices quoted to customers being negotiated and settled on month to month basis.</v>
          </cell>
          <cell r="G157" t="str">
            <v>Grade - Bottle</v>
          </cell>
          <cell r="H157" t="str">
            <v>T-94/1101</v>
          </cell>
          <cell r="I157" t="str">
            <v>Venezuela</v>
          </cell>
          <cell r="J157" t="str">
            <v>Maracay</v>
          </cell>
          <cell r="K157" t="str">
            <v>Retema</v>
          </cell>
          <cell r="L157" t="str">
            <v>CAD/LC</v>
          </cell>
          <cell r="M157">
            <v>75</v>
          </cell>
        </row>
        <row r="158">
          <cell r="C158" t="str">
            <v>TROFORMAS  S.A.</v>
          </cell>
          <cell r="D158">
            <v>0</v>
          </cell>
          <cell r="E158">
            <v>0</v>
          </cell>
          <cell r="F158" t="str">
            <v xml:space="preserve"> Prices quoted to customers being negotiated and settled on month to month basis.</v>
          </cell>
          <cell r="G158" t="str">
            <v>Grade - Bottle</v>
          </cell>
          <cell r="H158">
            <v>1101</v>
          </cell>
          <cell r="I158" t="str">
            <v>Colombia</v>
          </cell>
          <cell r="J158" t="str">
            <v>Bogotá</v>
          </cell>
          <cell r="K158" t="str">
            <v>Interfibras</v>
          </cell>
          <cell r="L158" t="str">
            <v>60 from BL</v>
          </cell>
          <cell r="M158">
            <v>75</v>
          </cell>
        </row>
        <row r="159">
          <cell r="C159" t="str">
            <v>VIDAPLAST S.A.</v>
          </cell>
          <cell r="D159">
            <v>0</v>
          </cell>
          <cell r="E159">
            <v>0</v>
          </cell>
          <cell r="F159" t="str">
            <v xml:space="preserve"> Prices quoted to customers being negotiated and settled on month to month basis.</v>
          </cell>
          <cell r="G159" t="str">
            <v>Grade - Bottle</v>
          </cell>
          <cell r="H159">
            <v>1101</v>
          </cell>
          <cell r="I159" t="str">
            <v>Colombia</v>
          </cell>
          <cell r="J159" t="str">
            <v>Barranquilla</v>
          </cell>
          <cell r="K159">
            <v>0</v>
          </cell>
          <cell r="L159" t="str">
            <v>90 from BL</v>
          </cell>
          <cell r="M159">
            <v>90</v>
          </cell>
        </row>
        <row r="160">
          <cell r="C160" t="str">
            <v>PETPACK, S.A.</v>
          </cell>
          <cell r="D160">
            <v>0</v>
          </cell>
          <cell r="E160" t="str">
            <v>Current</v>
          </cell>
          <cell r="F160" t="str">
            <v xml:space="preserve"> Prices quoted to customers being negotiated and settled on month to month basis.</v>
          </cell>
          <cell r="G160" t="str">
            <v>Grade - Bottle</v>
          </cell>
          <cell r="H160">
            <v>1101</v>
          </cell>
          <cell r="I160" t="str">
            <v>Colombia</v>
          </cell>
          <cell r="J160" t="str">
            <v>Medellin</v>
          </cell>
          <cell r="K160" t="str">
            <v>Interfibras</v>
          </cell>
          <cell r="L160" t="str">
            <v>90 from BL</v>
          </cell>
          <cell r="M160">
            <v>90</v>
          </cell>
        </row>
        <row r="161">
          <cell r="C161" t="str">
            <v>OCCIDENTAL DE PLASTICOS S.A.</v>
          </cell>
          <cell r="D161">
            <v>0</v>
          </cell>
          <cell r="E161" t="str">
            <v>Current</v>
          </cell>
          <cell r="F161" t="str">
            <v xml:space="preserve"> Prices quoted to customers being negotiated and settled on month to month basis.</v>
          </cell>
          <cell r="G161" t="str">
            <v>Grade - Bottle</v>
          </cell>
          <cell r="H161">
            <v>1101</v>
          </cell>
          <cell r="I161" t="str">
            <v>Colombia</v>
          </cell>
          <cell r="J161" t="str">
            <v>Cali</v>
          </cell>
          <cell r="K161" t="str">
            <v>Interfibras</v>
          </cell>
          <cell r="L161" t="str">
            <v>60 from BL</v>
          </cell>
          <cell r="M161">
            <v>60</v>
          </cell>
        </row>
        <row r="162">
          <cell r="C162" t="str">
            <v>Auriga Polymers Inc.</v>
          </cell>
          <cell r="D162" t="str">
            <v>Intercompany</v>
          </cell>
          <cell r="E162">
            <v>0</v>
          </cell>
          <cell r="F162" t="str">
            <v xml:space="preserve"> Prices quoted to customers being negotiated and settled on month to month basis.</v>
          </cell>
          <cell r="G162" t="str">
            <v>Grade - Bottle</v>
          </cell>
          <cell r="H162">
            <v>1101</v>
          </cell>
          <cell r="I162" t="str">
            <v>USA</v>
          </cell>
          <cell r="J162">
            <v>0</v>
          </cell>
          <cell r="K162">
            <v>0</v>
          </cell>
          <cell r="L162">
            <v>60</v>
          </cell>
          <cell r="M162">
            <v>60</v>
          </cell>
        </row>
        <row r="163">
          <cell r="C163" t="str">
            <v>Packaging Solutions, SRL</v>
          </cell>
          <cell r="D163">
            <v>0</v>
          </cell>
          <cell r="E163">
            <v>0</v>
          </cell>
          <cell r="F163" t="str">
            <v xml:space="preserve"> Prices quoted to customers being negotiated and settled on month to month basis.</v>
          </cell>
          <cell r="G163" t="str">
            <v>Grade - Bottle</v>
          </cell>
          <cell r="H163" t="str">
            <v>T-94</v>
          </cell>
          <cell r="I163" t="str">
            <v>Dominicana</v>
          </cell>
          <cell r="J163" t="str">
            <v>Santo Domingo</v>
          </cell>
          <cell r="K163" t="str">
            <v>Retema</v>
          </cell>
          <cell r="L163" t="str">
            <v>45 from BL</v>
          </cell>
          <cell r="M163">
            <v>45</v>
          </cell>
        </row>
        <row r="164">
          <cell r="C164" t="str">
            <v>High-Q, Inc.</v>
          </cell>
          <cell r="D164">
            <v>0</v>
          </cell>
          <cell r="E164">
            <v>0</v>
          </cell>
          <cell r="F164" t="str">
            <v xml:space="preserve"> Prices quoted to customers being negotiated and settled on month to month basis.</v>
          </cell>
          <cell r="G164" t="str">
            <v>Grade - Bottle</v>
          </cell>
          <cell r="H164" t="str">
            <v>T-94</v>
          </cell>
          <cell r="I164" t="str">
            <v>USA</v>
          </cell>
          <cell r="J164" t="str">
            <v>California</v>
          </cell>
          <cell r="K164">
            <v>0</v>
          </cell>
          <cell r="L164" t="str">
            <v>CAD</v>
          </cell>
          <cell r="M164">
            <v>0</v>
          </cell>
        </row>
        <row r="165">
          <cell r="C165" t="str">
            <v>CARGILL DE VENEZUELA, S.R.L.</v>
          </cell>
          <cell r="D165">
            <v>0</v>
          </cell>
          <cell r="E165" t="str">
            <v>Current</v>
          </cell>
          <cell r="F165" t="str">
            <v xml:space="preserve"> Prices quoted to customers being negotiated and settled on month to month basis.</v>
          </cell>
          <cell r="G165" t="str">
            <v>Grade - Bottle</v>
          </cell>
          <cell r="H165">
            <v>1101</v>
          </cell>
          <cell r="I165" t="str">
            <v>Venezuela</v>
          </cell>
          <cell r="J165" t="str">
            <v>Valencia</v>
          </cell>
          <cell r="K165">
            <v>0</v>
          </cell>
          <cell r="L165" t="str">
            <v>LC at Sight</v>
          </cell>
          <cell r="M165">
            <v>0</v>
          </cell>
        </row>
        <row r="166">
          <cell r="C166" t="str">
            <v>Representaciones Industriales</v>
          </cell>
          <cell r="D166">
            <v>0</v>
          </cell>
          <cell r="E166" t="str">
            <v>Current</v>
          </cell>
          <cell r="F166" t="str">
            <v xml:space="preserve"> Prices quoted to customers being negotiated and settled on month to month basis.</v>
          </cell>
          <cell r="G166" t="str">
            <v>Grade - Bottle</v>
          </cell>
          <cell r="H166">
            <v>1101</v>
          </cell>
          <cell r="I166" t="str">
            <v>Colombia</v>
          </cell>
          <cell r="J166" t="str">
            <v>Cali</v>
          </cell>
          <cell r="K166" t="str">
            <v>Interfibras</v>
          </cell>
          <cell r="L166" t="str">
            <v>60 from BL</v>
          </cell>
          <cell r="M166">
            <v>60</v>
          </cell>
        </row>
        <row r="167">
          <cell r="C167" t="str">
            <v>PLASTICOS TRUHER, S.A.</v>
          </cell>
          <cell r="D167">
            <v>0</v>
          </cell>
          <cell r="E167" t="str">
            <v>Current</v>
          </cell>
          <cell r="F167" t="str">
            <v xml:space="preserve"> Prices quoted to customers being negotiated and settled on month to month basis.</v>
          </cell>
          <cell r="G167" t="str">
            <v>Grade - Bottle</v>
          </cell>
          <cell r="H167">
            <v>1101</v>
          </cell>
          <cell r="I167" t="str">
            <v>Colombia</v>
          </cell>
          <cell r="J167" t="str">
            <v>Medellín</v>
          </cell>
          <cell r="K167" t="str">
            <v>Interfibras</v>
          </cell>
          <cell r="L167" t="str">
            <v>60 from BL</v>
          </cell>
          <cell r="M167">
            <v>60</v>
          </cell>
        </row>
        <row r="168">
          <cell r="C168" t="str">
            <v>PLASTI  VEN, C.A</v>
          </cell>
          <cell r="D168">
            <v>0</v>
          </cell>
          <cell r="E168" t="str">
            <v>Current</v>
          </cell>
          <cell r="F168" t="str">
            <v xml:space="preserve"> Prices quoted to customers being negotiated and settled on month to month basis.</v>
          </cell>
          <cell r="G168" t="str">
            <v>Grade - Bottle</v>
          </cell>
          <cell r="H168" t="str">
            <v>T-94G</v>
          </cell>
          <cell r="I168" t="str">
            <v>Venezuela</v>
          </cell>
          <cell r="J168" t="str">
            <v>Anzoategui</v>
          </cell>
          <cell r="K168">
            <v>0</v>
          </cell>
          <cell r="L168" t="str">
            <v>LC at Sight</v>
          </cell>
          <cell r="M168">
            <v>0</v>
          </cell>
        </row>
        <row r="169">
          <cell r="C169" t="str">
            <v>TECNOPLAST LTDA.</v>
          </cell>
          <cell r="D169">
            <v>0</v>
          </cell>
          <cell r="E169" t="str">
            <v>Current</v>
          </cell>
          <cell r="F169" t="str">
            <v xml:space="preserve"> Prices quoted to customers being negotiated and settled on month to month basis.</v>
          </cell>
          <cell r="G169" t="str">
            <v>Grade - Bottle</v>
          </cell>
          <cell r="H169">
            <v>1101</v>
          </cell>
          <cell r="I169" t="str">
            <v>Colombia</v>
          </cell>
          <cell r="J169" t="str">
            <v>Cali</v>
          </cell>
          <cell r="K169" t="str">
            <v>Interfibras</v>
          </cell>
          <cell r="L169" t="str">
            <v>L/C</v>
          </cell>
          <cell r="M169">
            <v>60</v>
          </cell>
        </row>
        <row r="170">
          <cell r="C170" t="str">
            <v>FIBRAS DEL CARIBE, S.A.</v>
          </cell>
          <cell r="D170">
            <v>0</v>
          </cell>
          <cell r="E170" t="str">
            <v>Current</v>
          </cell>
          <cell r="F170" t="str">
            <v xml:space="preserve"> Prices quoted to customers being negotiated and settled on month to month basis.</v>
          </cell>
          <cell r="G170" t="str">
            <v>Grade - Bottle</v>
          </cell>
          <cell r="H170">
            <v>1101</v>
          </cell>
          <cell r="I170" t="str">
            <v>Bolivia</v>
          </cell>
          <cell r="J170" t="str">
            <v>Santa Cruz</v>
          </cell>
          <cell r="K170" t="str">
            <v>Heubol</v>
          </cell>
          <cell r="L170" t="str">
            <v>CAD</v>
          </cell>
          <cell r="M170">
            <v>0</v>
          </cell>
        </row>
        <row r="171">
          <cell r="C171" t="str">
            <v>POLIFLEX, S.A. DE C.V.</v>
          </cell>
          <cell r="D171">
            <v>0</v>
          </cell>
          <cell r="E171" t="str">
            <v>Current</v>
          </cell>
          <cell r="F171" t="str">
            <v xml:space="preserve"> Prices quoted to customers being negotiated and settled on month to month basis.</v>
          </cell>
          <cell r="G171" t="str">
            <v>Grade - Bottle</v>
          </cell>
          <cell r="H171">
            <v>1101</v>
          </cell>
          <cell r="I171" t="str">
            <v>El Salvador</v>
          </cell>
          <cell r="J171" t="str">
            <v>Salvador</v>
          </cell>
          <cell r="K171">
            <v>0</v>
          </cell>
          <cell r="L171" t="str">
            <v>45 from BL</v>
          </cell>
          <cell r="M171">
            <v>0</v>
          </cell>
        </row>
        <row r="172">
          <cell r="C172" t="str">
            <v>Aloil Millennium Corp</v>
          </cell>
          <cell r="D172">
            <v>0</v>
          </cell>
          <cell r="E172" t="str">
            <v>Current</v>
          </cell>
          <cell r="F172" t="str">
            <v xml:space="preserve"> Prices quoted to customers being negotiated and settled on month to month basis.</v>
          </cell>
          <cell r="G172" t="str">
            <v>Grade - Bottle</v>
          </cell>
          <cell r="H172">
            <v>1101</v>
          </cell>
          <cell r="I172" t="str">
            <v>Venezuela</v>
          </cell>
          <cell r="J172" t="str">
            <v>Caracas</v>
          </cell>
          <cell r="K172" t="str">
            <v>Retema</v>
          </cell>
          <cell r="L172" t="str">
            <v>CAD</v>
          </cell>
          <cell r="M172">
            <v>0</v>
          </cell>
        </row>
        <row r="173">
          <cell r="C173" t="str">
            <v>IMAPLAST, C.A.</v>
          </cell>
          <cell r="D173">
            <v>0</v>
          </cell>
          <cell r="E173">
            <v>0</v>
          </cell>
          <cell r="F173" t="str">
            <v xml:space="preserve"> Prices quoted to customers being negotiated and settled on month to month basis.</v>
          </cell>
          <cell r="G173" t="str">
            <v>Grade - Bottle</v>
          </cell>
          <cell r="H173" t="str">
            <v>T-94/1101</v>
          </cell>
          <cell r="I173" t="str">
            <v>Venezuela</v>
          </cell>
          <cell r="J173" t="str">
            <v>Maracay</v>
          </cell>
          <cell r="K173" t="str">
            <v>Retema</v>
          </cell>
          <cell r="L173" t="str">
            <v>L/C</v>
          </cell>
          <cell r="M173">
            <v>0</v>
          </cell>
        </row>
        <row r="174">
          <cell r="C174" t="str">
            <v>REVESTIMIENTOS DECORATIVOS</v>
          </cell>
          <cell r="D174">
            <v>0</v>
          </cell>
          <cell r="E174">
            <v>0</v>
          </cell>
          <cell r="F174" t="str">
            <v xml:space="preserve"> Prices quoted to customers being negotiated and settled on month to month basis.</v>
          </cell>
          <cell r="G174" t="str">
            <v>Grade - Bottle</v>
          </cell>
          <cell r="H174">
            <v>1101</v>
          </cell>
          <cell r="I174" t="str">
            <v>Venezuela</v>
          </cell>
          <cell r="J174" t="str">
            <v>Caracas</v>
          </cell>
          <cell r="K174" t="str">
            <v>Retema</v>
          </cell>
          <cell r="L174" t="str">
            <v>L/C</v>
          </cell>
          <cell r="M174">
            <v>0</v>
          </cell>
        </row>
        <row r="175">
          <cell r="C175" t="str">
            <v>Feltex Holdings (Pty) Ltd</v>
          </cell>
          <cell r="D175">
            <v>0</v>
          </cell>
          <cell r="E175">
            <v>0</v>
          </cell>
          <cell r="F175" t="str">
            <v>Additives Tolling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 PTA"/>
      <sheetName val="packings PTA"/>
      <sheetName val="bases PIPA"/>
      <sheetName val="packings PIPA"/>
      <sheetName val="PTA_PIPA"/>
      <sheetName val="PTA_PIPA (Mensual)"/>
      <sheetName val="Mensualizado"/>
      <sheetName val="CV Fabricacion"/>
      <sheetName val="Costes de Venta"/>
      <sheetName val="CdG Resumen"/>
      <sheetName val="Ventas"/>
      <sheetName val="Ing. Servicios"/>
      <sheetName val="Rdos Financieros"/>
      <sheetName val="Otros Rdos"/>
      <sheetName val="Ing por Vta"/>
      <sheetName val="Ind. Energia"/>
      <sheetName val="Marg_Forecast"/>
      <sheetName val="Resumen Comercial"/>
      <sheetName val="Forecast 2.011"/>
      <sheetName val="Ppto 2.012"/>
      <sheetName val="Ppto 2.012 CQ Montreal"/>
      <sheetName val="Forecast CQM"/>
    </sheetNames>
    <sheetDataSet>
      <sheetData sheetId="0"/>
      <sheetData sheetId="1"/>
      <sheetData sheetId="2"/>
      <sheetData sheetId="3"/>
      <sheetData sheetId="4">
        <row r="3">
          <cell r="BC3" t="str">
            <v>Elegir Centro</v>
          </cell>
          <cell r="BJ3" t="str">
            <v>Elegir Med. Transp.</v>
          </cell>
        </row>
        <row r="4">
          <cell r="BC4" t="str">
            <v>Q300-FABRICA DE GUADARRANQUE</v>
          </cell>
          <cell r="BJ4" t="str">
            <v>C1-CQ CARRETERA</v>
          </cell>
        </row>
        <row r="5">
          <cell r="BC5" t="str">
            <v>Q301-HALSTERENS - BERNARD T.</v>
          </cell>
          <cell r="BJ5" t="str">
            <v>C2-CQ MARITIMO GRANEL</v>
          </cell>
        </row>
        <row r="6">
          <cell r="BC6" t="str">
            <v>Q302-CLEVELAND</v>
          </cell>
          <cell r="BJ6" t="str">
            <v>C3-CQ MARITIMO CONTENEDOR</v>
          </cell>
        </row>
        <row r="7">
          <cell r="BC7" t="str">
            <v>Q303-P. AMBERES</v>
          </cell>
          <cell r="BJ7" t="str">
            <v>C4-CQ FERROCARRIL</v>
          </cell>
        </row>
        <row r="8">
          <cell r="BC8" t="str">
            <v>Q304-A. CORTIJO REAL-M. MOTRIL</v>
          </cell>
          <cell r="BJ8" t="str">
            <v>C5-CQ LINEA</v>
          </cell>
        </row>
        <row r="9">
          <cell r="BC9" t="str">
            <v>Q305-P. CIVITAVECCHIA</v>
          </cell>
          <cell r="BJ9" t="str">
            <v>C6-CQ OTROS</v>
          </cell>
        </row>
        <row r="10">
          <cell r="BC10" t="str">
            <v>Q306-P. ROTTERDAM</v>
          </cell>
        </row>
        <row r="11">
          <cell r="BC11" t="str">
            <v>Q307-P. GENOVA</v>
          </cell>
        </row>
        <row r="12">
          <cell r="BC12" t="str">
            <v>Q308-A. BARCAR</v>
          </cell>
        </row>
        <row r="13">
          <cell r="BC13" t="str">
            <v>Q309-P. FELIXSTOWE</v>
          </cell>
        </row>
        <row r="14">
          <cell r="BC14" t="str">
            <v>Q310-A. PEREZ MUÑOZ</v>
          </cell>
        </row>
        <row r="15">
          <cell r="BC15" t="str">
            <v>Q311-F.C. MORROT-BARCELONA</v>
          </cell>
        </row>
        <row r="16">
          <cell r="BC16" t="str">
            <v>Q312-KALLO - KATOEN N.T.</v>
          </cell>
        </row>
        <row r="17">
          <cell r="BC17" t="str">
            <v>Q313-P. BREMERHAVEN</v>
          </cell>
        </row>
        <row r="18">
          <cell r="BC18" t="str">
            <v>Q314-LUITVAGEN HAVEN - DE RIJKE</v>
          </cell>
        </row>
        <row r="19">
          <cell r="BC19" t="str">
            <v>Q315-VOLOS - KOKKOTAS</v>
          </cell>
        </row>
        <row r="20">
          <cell r="BC20" t="str">
            <v>Q316-P. SALERNO</v>
          </cell>
        </row>
        <row r="21">
          <cell r="BC21" t="str">
            <v>Q317-F.C. ZARAGOZA</v>
          </cell>
        </row>
        <row r="22">
          <cell r="BC22" t="str">
            <v>Q318-PORTALEGRE-TRANSNIL</v>
          </cell>
        </row>
        <row r="23">
          <cell r="BC23" t="str">
            <v>Q319-P. BARCELONA</v>
          </cell>
        </row>
        <row r="24">
          <cell r="BC24" t="str">
            <v>Q320-FELIXTOWE - LM LOGISTICS</v>
          </cell>
        </row>
        <row r="25">
          <cell r="BC25" t="str">
            <v>Q321-AKZO NOBEL (BCNA)</v>
          </cell>
        </row>
        <row r="26">
          <cell r="BC26" t="str">
            <v>Q322-P. TRIESTE</v>
          </cell>
        </row>
        <row r="27">
          <cell r="BC27" t="str">
            <v>Q323-HELSINKI</v>
          </cell>
        </row>
        <row r="28">
          <cell r="BC28" t="str">
            <v>Q324-P. VENECIA</v>
          </cell>
        </row>
        <row r="29">
          <cell r="BC29" t="str">
            <v>Q325-P. MANTOVA-PAGANELLA</v>
          </cell>
        </row>
        <row r="30">
          <cell r="BC30" t="str">
            <v>Q326-P. KLAIPEDA</v>
          </cell>
        </row>
        <row r="31">
          <cell r="BC31" t="str">
            <v>Q327-P. FOS-SUR-MER</v>
          </cell>
        </row>
        <row r="32">
          <cell r="BC32" t="str">
            <v>Q328-P. GDYNIA</v>
          </cell>
        </row>
        <row r="33">
          <cell r="BC33" t="str">
            <v>Q329-PPG INDUSTRIES ITALIA SRL</v>
          </cell>
        </row>
        <row r="34">
          <cell r="BC34" t="str">
            <v>Q330-KTN TRASVASE</v>
          </cell>
        </row>
        <row r="35">
          <cell r="BC35" t="str">
            <v>Q331-ASHLAND FINLAND</v>
          </cell>
        </row>
        <row r="36">
          <cell r="BC36" t="str">
            <v>Q332-ASHLAND FRANCE</v>
          </cell>
        </row>
        <row r="37">
          <cell r="BC37" t="str">
            <v>Q333-F.C. PLA DE VILANOVETA</v>
          </cell>
        </row>
        <row r="38">
          <cell r="BC38" t="str">
            <v>Q334-P.ZEEBRUGGE</v>
          </cell>
        </row>
        <row r="39">
          <cell r="BC39" t="str">
            <v>Q335-FAB. PUENTE MAYORGA - PTA</v>
          </cell>
        </row>
        <row r="40">
          <cell r="BC40" t="str">
            <v>Q336-PPG INDUSTRIES ITALIA SRL</v>
          </cell>
        </row>
        <row r="41">
          <cell r="BC41" t="str">
            <v>Q337-PLANTA PET EL PRAT</v>
          </cell>
        </row>
        <row r="42">
          <cell r="BC42" t="str">
            <v>Q338-F.C. SCHKOPAU HOYER TERMINAL</v>
          </cell>
        </row>
        <row r="43">
          <cell r="BC43" t="str">
            <v>Q339-PPG POLONIA</v>
          </cell>
        </row>
        <row r="44">
          <cell r="BC44" t="str">
            <v>Q340-PPG MANAGE</v>
          </cell>
        </row>
        <row r="45">
          <cell r="BC45" t="str">
            <v>Q341-FFCC LYON</v>
          </cell>
        </row>
        <row r="46">
          <cell r="BC46" t="str">
            <v>Q342-MOMENTIVE SANT ALBANO</v>
          </cell>
        </row>
        <row r="47">
          <cell r="BC47" t="str">
            <v>Q343-ABROÑIGAL FFCC</v>
          </cell>
        </row>
        <row r="48">
          <cell r="BC48" t="str">
            <v>Q344-A CORUÑA FFCC</v>
          </cell>
        </row>
        <row r="49">
          <cell r="BC49" t="str">
            <v>Q345-P. NAPOLES</v>
          </cell>
        </row>
        <row r="50">
          <cell r="BC50" t="str">
            <v>Q346-P. LE HAVRE</v>
          </cell>
        </row>
        <row r="51">
          <cell r="BC51" t="str">
            <v>Q347-P. LIVERPOOL</v>
          </cell>
        </row>
        <row r="52">
          <cell r="BC52" t="str">
            <v>Q399-INTERQUISA TRANSITO</v>
          </cell>
        </row>
        <row r="53">
          <cell r="BC53" t="str">
            <v>Q3BE-OPER. COMERC. PTA  BELGICA</v>
          </cell>
        </row>
        <row r="54">
          <cell r="BC54" t="str">
            <v>Q3DE-OPER.COMERC.PTA/PIPA  ALEMANIA</v>
          </cell>
        </row>
        <row r="55">
          <cell r="BC55" t="str">
            <v>Q3DS-CENTRO DUMMY PARA DSM</v>
          </cell>
        </row>
        <row r="56">
          <cell r="BC56" t="str">
            <v>Q3ES-PTA SAN ROQUE OP. COMERCIALES</v>
          </cell>
        </row>
        <row r="57">
          <cell r="BC57" t="str">
            <v>Q3GB-OPER.COMERC.PTA INGLATERRA</v>
          </cell>
        </row>
        <row r="58">
          <cell r="BC58" t="str">
            <v>Q3IT-OPER.COMERC.PTA ITALIA</v>
          </cell>
        </row>
        <row r="59">
          <cell r="BC59" t="str">
            <v>Q3NL-OPER. COMERC. PTA  HOLANDA</v>
          </cell>
        </row>
        <row r="60">
          <cell r="BC60" t="str">
            <v>Q3PT-OP. COM. PTA  PORTUGAL LEIXOES</v>
          </cell>
        </row>
      </sheetData>
      <sheetData sheetId="5"/>
      <sheetData sheetId="6">
        <row r="5">
          <cell r="C5">
            <v>9509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9">
          <cell r="M59">
            <v>-2457</v>
          </cell>
        </row>
      </sheetData>
      <sheetData sheetId="20"/>
      <sheetData sheetId="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assumptions"/>
      <sheetName val="Model"/>
      <sheetName val="Sheet3"/>
      <sheetName val="Sheet1"/>
      <sheetName val="CustomerData"/>
      <sheetName val="Fixed Cost"/>
      <sheetName val="Monthly PL"/>
      <sheetName val="Monthly PL PET1 &amp; PET2"/>
    </sheetNames>
    <sheetDataSet>
      <sheetData sheetId="0" refreshError="1"/>
      <sheetData sheetId="1" refreshError="1"/>
      <sheetData sheetId="2" refreshError="1">
        <row r="3">
          <cell r="A3">
            <v>22.045999999999999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"/>
      <sheetName val="OUTSOURCE"/>
      <sheetName val="ItemX"/>
      <sheetName val="MTD"/>
      <sheetName val="YTD"/>
      <sheetName val="Tracy"/>
    </sheetNames>
    <sheetDataSet>
      <sheetData sheetId="0">
        <row r="3">
          <cell r="A3" t="str">
            <v>Stat</v>
          </cell>
        </row>
        <row r="4">
          <cell r="L4" t="str">
            <v>THB</v>
          </cell>
        </row>
        <row r="5">
          <cell r="L5" t="str">
            <v>THB</v>
          </cell>
        </row>
        <row r="6">
          <cell r="L6" t="str">
            <v>THB</v>
          </cell>
        </row>
        <row r="7">
          <cell r="L7" t="str">
            <v>THB</v>
          </cell>
        </row>
        <row r="8">
          <cell r="L8" t="str">
            <v>THB</v>
          </cell>
        </row>
        <row r="9">
          <cell r="L9" t="str">
            <v>THB</v>
          </cell>
        </row>
        <row r="10">
          <cell r="L10" t="str">
            <v>THB</v>
          </cell>
        </row>
        <row r="11">
          <cell r="L11" t="str">
            <v>THB</v>
          </cell>
        </row>
        <row r="12">
          <cell r="L12" t="str">
            <v>THB</v>
          </cell>
        </row>
        <row r="13">
          <cell r="L13" t="str">
            <v>THB</v>
          </cell>
        </row>
        <row r="15">
          <cell r="L15" t="str">
            <v>THB</v>
          </cell>
        </row>
        <row r="16">
          <cell r="L16" t="str">
            <v>THB</v>
          </cell>
        </row>
        <row r="17">
          <cell r="L17" t="str">
            <v>THB</v>
          </cell>
        </row>
        <row r="18">
          <cell r="L18" t="str">
            <v>THB</v>
          </cell>
        </row>
        <row r="19">
          <cell r="L19" t="str">
            <v>THB</v>
          </cell>
        </row>
        <row r="20">
          <cell r="L20" t="str">
            <v>THB</v>
          </cell>
        </row>
        <row r="21">
          <cell r="L21" t="str">
            <v>THB</v>
          </cell>
        </row>
        <row r="22">
          <cell r="L22" t="str">
            <v>THB</v>
          </cell>
        </row>
        <row r="23">
          <cell r="L23" t="str">
            <v>THB</v>
          </cell>
        </row>
        <row r="24">
          <cell r="L24" t="str">
            <v>THB</v>
          </cell>
        </row>
        <row r="26">
          <cell r="L26" t="str">
            <v>THB</v>
          </cell>
        </row>
        <row r="27">
          <cell r="L27" t="str">
            <v>THB</v>
          </cell>
        </row>
        <row r="28">
          <cell r="L28" t="str">
            <v>THB</v>
          </cell>
        </row>
        <row r="29">
          <cell r="L29" t="str">
            <v>THB</v>
          </cell>
        </row>
        <row r="30">
          <cell r="L30" t="str">
            <v>THB</v>
          </cell>
        </row>
        <row r="31">
          <cell r="L31" t="str">
            <v>THB</v>
          </cell>
        </row>
        <row r="32">
          <cell r="L32" t="str">
            <v>THB</v>
          </cell>
        </row>
        <row r="33">
          <cell r="L33" t="str">
            <v>THB</v>
          </cell>
        </row>
        <row r="34">
          <cell r="L34" t="str">
            <v>THB</v>
          </cell>
        </row>
        <row r="35">
          <cell r="L35" t="str">
            <v>THB</v>
          </cell>
        </row>
        <row r="37">
          <cell r="L37" t="str">
            <v>THB</v>
          </cell>
        </row>
        <row r="38">
          <cell r="L38" t="str">
            <v>THB</v>
          </cell>
        </row>
        <row r="39">
          <cell r="L39" t="str">
            <v>THB</v>
          </cell>
        </row>
        <row r="40">
          <cell r="L40" t="str">
            <v>THB</v>
          </cell>
        </row>
        <row r="41">
          <cell r="L41" t="str">
            <v>THB</v>
          </cell>
        </row>
        <row r="42">
          <cell r="L42" t="str">
            <v>THB</v>
          </cell>
        </row>
        <row r="43">
          <cell r="L43" t="str">
            <v>THB</v>
          </cell>
        </row>
        <row r="44">
          <cell r="L44" t="str">
            <v>THB</v>
          </cell>
        </row>
        <row r="45">
          <cell r="L45" t="str">
            <v>THB</v>
          </cell>
        </row>
        <row r="46">
          <cell r="L46" t="str">
            <v>THB</v>
          </cell>
        </row>
        <row r="48">
          <cell r="L48" t="str">
            <v>THB</v>
          </cell>
        </row>
        <row r="49">
          <cell r="L49" t="str">
            <v>THB</v>
          </cell>
        </row>
        <row r="50">
          <cell r="L50" t="str">
            <v>THB</v>
          </cell>
        </row>
        <row r="51">
          <cell r="L51" t="str">
            <v>THB</v>
          </cell>
        </row>
        <row r="52">
          <cell r="L52" t="str">
            <v>THB</v>
          </cell>
        </row>
        <row r="53">
          <cell r="L53" t="str">
            <v>THB</v>
          </cell>
        </row>
        <row r="54">
          <cell r="L54" t="str">
            <v>THB</v>
          </cell>
        </row>
        <row r="55">
          <cell r="L55" t="str">
            <v>THB</v>
          </cell>
        </row>
        <row r="56">
          <cell r="L56" t="str">
            <v>THB</v>
          </cell>
        </row>
        <row r="57">
          <cell r="L57" t="str">
            <v>THB</v>
          </cell>
        </row>
        <row r="59">
          <cell r="L59" t="str">
            <v>THB</v>
          </cell>
        </row>
        <row r="60">
          <cell r="L60" t="str">
            <v>THB</v>
          </cell>
        </row>
        <row r="61">
          <cell r="L61" t="str">
            <v>THB</v>
          </cell>
        </row>
        <row r="62">
          <cell r="L62" t="str">
            <v>THB</v>
          </cell>
        </row>
        <row r="63">
          <cell r="L63" t="str">
            <v>THB</v>
          </cell>
        </row>
        <row r="64">
          <cell r="L64" t="str">
            <v>THB</v>
          </cell>
        </row>
        <row r="65">
          <cell r="L65" t="str">
            <v>THB</v>
          </cell>
        </row>
        <row r="66">
          <cell r="L66" t="str">
            <v>THB</v>
          </cell>
        </row>
        <row r="67">
          <cell r="L67" t="str">
            <v>THB</v>
          </cell>
        </row>
        <row r="68">
          <cell r="L68" t="str">
            <v>THB</v>
          </cell>
        </row>
        <row r="70">
          <cell r="L70" t="str">
            <v>THB</v>
          </cell>
        </row>
        <row r="71">
          <cell r="L71" t="str">
            <v>THB</v>
          </cell>
        </row>
        <row r="72">
          <cell r="L72" t="str">
            <v>THB</v>
          </cell>
        </row>
        <row r="73">
          <cell r="L73" t="str">
            <v>THB</v>
          </cell>
        </row>
        <row r="74">
          <cell r="L74" t="str">
            <v>THB</v>
          </cell>
        </row>
        <row r="75">
          <cell r="L75" t="str">
            <v>THB</v>
          </cell>
        </row>
        <row r="76">
          <cell r="L76" t="str">
            <v>THB</v>
          </cell>
        </row>
        <row r="77">
          <cell r="L77" t="str">
            <v>THB</v>
          </cell>
        </row>
        <row r="78">
          <cell r="L78" t="str">
            <v>THB</v>
          </cell>
        </row>
        <row r="79">
          <cell r="L79" t="str">
            <v>THB</v>
          </cell>
        </row>
        <row r="81">
          <cell r="L81" t="str">
            <v>THB</v>
          </cell>
        </row>
        <row r="82">
          <cell r="L82" t="str">
            <v>THB</v>
          </cell>
        </row>
        <row r="83">
          <cell r="L83" t="str">
            <v>THB</v>
          </cell>
        </row>
        <row r="84">
          <cell r="L84" t="str">
            <v>THB</v>
          </cell>
        </row>
        <row r="85">
          <cell r="L85" t="str">
            <v>THB</v>
          </cell>
        </row>
        <row r="86">
          <cell r="L86" t="str">
            <v>THB</v>
          </cell>
        </row>
        <row r="87">
          <cell r="L87" t="str">
            <v>THB</v>
          </cell>
        </row>
        <row r="88">
          <cell r="L88" t="str">
            <v>THB</v>
          </cell>
        </row>
        <row r="89">
          <cell r="L89" t="str">
            <v>THB</v>
          </cell>
        </row>
        <row r="90">
          <cell r="L90" t="str">
            <v>THB</v>
          </cell>
        </row>
        <row r="92">
          <cell r="L92" t="str">
            <v>THB</v>
          </cell>
        </row>
        <row r="93">
          <cell r="L93" t="str">
            <v>THB</v>
          </cell>
        </row>
        <row r="94">
          <cell r="L94" t="str">
            <v>THB</v>
          </cell>
        </row>
        <row r="95">
          <cell r="L95" t="str">
            <v>THB</v>
          </cell>
        </row>
        <row r="96">
          <cell r="L96" t="str">
            <v>THB</v>
          </cell>
        </row>
        <row r="97">
          <cell r="L97" t="str">
            <v>THB</v>
          </cell>
        </row>
        <row r="98">
          <cell r="L98" t="str">
            <v>THB</v>
          </cell>
        </row>
        <row r="99">
          <cell r="L99" t="str">
            <v>THB</v>
          </cell>
        </row>
        <row r="100">
          <cell r="L100" t="str">
            <v>THB</v>
          </cell>
        </row>
        <row r="101">
          <cell r="L101" t="str">
            <v>THB</v>
          </cell>
        </row>
        <row r="103">
          <cell r="L103" t="str">
            <v>THB</v>
          </cell>
        </row>
        <row r="104">
          <cell r="L104" t="str">
            <v>THB</v>
          </cell>
        </row>
        <row r="105">
          <cell r="L105" t="str">
            <v>THB</v>
          </cell>
        </row>
        <row r="106">
          <cell r="L106" t="str">
            <v>THB</v>
          </cell>
        </row>
        <row r="107">
          <cell r="L107" t="str">
            <v>THB</v>
          </cell>
        </row>
        <row r="108">
          <cell r="L108" t="str">
            <v>THB</v>
          </cell>
        </row>
        <row r="109">
          <cell r="L109" t="str">
            <v>THB</v>
          </cell>
        </row>
        <row r="110">
          <cell r="L110" t="str">
            <v>THB</v>
          </cell>
        </row>
        <row r="111">
          <cell r="L111" t="str">
            <v>THB</v>
          </cell>
        </row>
        <row r="112">
          <cell r="L112" t="str">
            <v>THB</v>
          </cell>
        </row>
        <row r="114">
          <cell r="L114" t="str">
            <v>THB</v>
          </cell>
        </row>
        <row r="115">
          <cell r="L115" t="str">
            <v>THB</v>
          </cell>
        </row>
        <row r="116">
          <cell r="L116" t="str">
            <v>THB</v>
          </cell>
        </row>
        <row r="117">
          <cell r="L117" t="str">
            <v>THB</v>
          </cell>
        </row>
        <row r="118">
          <cell r="L118" t="str">
            <v>THB</v>
          </cell>
        </row>
        <row r="119">
          <cell r="L119" t="str">
            <v>THB</v>
          </cell>
        </row>
        <row r="120">
          <cell r="L120" t="str">
            <v>THB</v>
          </cell>
        </row>
        <row r="121">
          <cell r="L121" t="str">
            <v>THB</v>
          </cell>
        </row>
        <row r="122">
          <cell r="L122" t="str">
            <v>THB</v>
          </cell>
        </row>
        <row r="123">
          <cell r="L123" t="str">
            <v>THB</v>
          </cell>
        </row>
        <row r="125">
          <cell r="L125" t="str">
            <v>THB</v>
          </cell>
        </row>
        <row r="126">
          <cell r="L126" t="str">
            <v>THB</v>
          </cell>
        </row>
        <row r="127">
          <cell r="L127" t="str">
            <v>THB</v>
          </cell>
        </row>
        <row r="128">
          <cell r="L128" t="str">
            <v>THB</v>
          </cell>
        </row>
        <row r="129">
          <cell r="L129" t="str">
            <v>THB</v>
          </cell>
        </row>
        <row r="130">
          <cell r="L130" t="str">
            <v>THB</v>
          </cell>
        </row>
        <row r="131">
          <cell r="L131" t="str">
            <v>THB</v>
          </cell>
        </row>
        <row r="132">
          <cell r="L132" t="str">
            <v>THB</v>
          </cell>
        </row>
        <row r="133">
          <cell r="L133" t="str">
            <v>THB</v>
          </cell>
        </row>
        <row r="134">
          <cell r="L134" t="str">
            <v>THB</v>
          </cell>
        </row>
        <row r="136">
          <cell r="L136" t="str">
            <v>THB</v>
          </cell>
        </row>
        <row r="137">
          <cell r="L137" t="str">
            <v>THB</v>
          </cell>
        </row>
        <row r="138">
          <cell r="L138" t="str">
            <v>THB</v>
          </cell>
        </row>
        <row r="139">
          <cell r="L139" t="str">
            <v>THB</v>
          </cell>
        </row>
        <row r="140">
          <cell r="L140" t="str">
            <v>THB</v>
          </cell>
        </row>
        <row r="141">
          <cell r="L141" t="str">
            <v>THB</v>
          </cell>
        </row>
        <row r="142">
          <cell r="L142" t="str">
            <v>THB</v>
          </cell>
        </row>
        <row r="143">
          <cell r="L143" t="str">
            <v>THB</v>
          </cell>
        </row>
        <row r="144">
          <cell r="L144" t="str">
            <v>THB</v>
          </cell>
        </row>
        <row r="145">
          <cell r="L145" t="str">
            <v>THB</v>
          </cell>
        </row>
        <row r="147">
          <cell r="L147" t="str">
            <v>THB</v>
          </cell>
        </row>
        <row r="148">
          <cell r="L148" t="str">
            <v>THB</v>
          </cell>
        </row>
        <row r="149">
          <cell r="L149" t="str">
            <v>THB</v>
          </cell>
        </row>
        <row r="150">
          <cell r="L150" t="str">
            <v>THB</v>
          </cell>
        </row>
        <row r="151">
          <cell r="L151" t="str">
            <v>THB</v>
          </cell>
        </row>
        <row r="152">
          <cell r="L152" t="str">
            <v>THB</v>
          </cell>
        </row>
        <row r="153">
          <cell r="L153" t="str">
            <v>THB</v>
          </cell>
        </row>
        <row r="154">
          <cell r="L154" t="str">
            <v>THB</v>
          </cell>
        </row>
        <row r="155">
          <cell r="L155" t="str">
            <v>THB</v>
          </cell>
        </row>
        <row r="156">
          <cell r="L156" t="str">
            <v>THB</v>
          </cell>
        </row>
        <row r="158">
          <cell r="L158" t="str">
            <v>THB</v>
          </cell>
        </row>
        <row r="159">
          <cell r="L159" t="str">
            <v>THB</v>
          </cell>
        </row>
        <row r="160">
          <cell r="L160" t="str">
            <v>THB</v>
          </cell>
        </row>
        <row r="161">
          <cell r="L161" t="str">
            <v>THB</v>
          </cell>
        </row>
        <row r="162">
          <cell r="L162" t="str">
            <v>THB</v>
          </cell>
        </row>
        <row r="163">
          <cell r="L163" t="str">
            <v>THB</v>
          </cell>
        </row>
        <row r="164">
          <cell r="L164" t="str">
            <v>THB</v>
          </cell>
        </row>
        <row r="165">
          <cell r="L165" t="str">
            <v>THB</v>
          </cell>
        </row>
        <row r="166">
          <cell r="L166" t="str">
            <v>THB</v>
          </cell>
        </row>
        <row r="167">
          <cell r="L167" t="str">
            <v>THB</v>
          </cell>
        </row>
        <row r="169">
          <cell r="L169" t="str">
            <v>THB</v>
          </cell>
        </row>
        <row r="170">
          <cell r="L170" t="str">
            <v>THB</v>
          </cell>
        </row>
        <row r="171">
          <cell r="L171" t="str">
            <v>THB</v>
          </cell>
        </row>
        <row r="172">
          <cell r="L172" t="str">
            <v>THB</v>
          </cell>
        </row>
        <row r="173">
          <cell r="L173" t="str">
            <v>THB</v>
          </cell>
        </row>
        <row r="174">
          <cell r="L174" t="str">
            <v>THB</v>
          </cell>
        </row>
        <row r="175">
          <cell r="L175" t="str">
            <v>THB</v>
          </cell>
        </row>
        <row r="176">
          <cell r="L176" t="str">
            <v>THB</v>
          </cell>
        </row>
        <row r="177">
          <cell r="L177" t="str">
            <v>THB</v>
          </cell>
        </row>
        <row r="178">
          <cell r="L178" t="str">
            <v>THB</v>
          </cell>
        </row>
        <row r="180">
          <cell r="L180" t="str">
            <v>THB</v>
          </cell>
        </row>
        <row r="181">
          <cell r="L181" t="str">
            <v>THB</v>
          </cell>
        </row>
        <row r="182">
          <cell r="L182" t="str">
            <v>THB</v>
          </cell>
        </row>
        <row r="183">
          <cell r="L183" t="str">
            <v>THB</v>
          </cell>
        </row>
        <row r="184">
          <cell r="L184" t="str">
            <v>THB</v>
          </cell>
        </row>
        <row r="185">
          <cell r="L185" t="str">
            <v>THB</v>
          </cell>
        </row>
        <row r="186">
          <cell r="L186" t="str">
            <v>THB</v>
          </cell>
        </row>
        <row r="187">
          <cell r="L187" t="str">
            <v>THB</v>
          </cell>
        </row>
        <row r="188">
          <cell r="L188" t="str">
            <v>THB</v>
          </cell>
        </row>
        <row r="189">
          <cell r="L189" t="str">
            <v>THB</v>
          </cell>
        </row>
        <row r="191">
          <cell r="L191" t="str">
            <v>THB</v>
          </cell>
        </row>
        <row r="192">
          <cell r="L192" t="str">
            <v>THB</v>
          </cell>
        </row>
        <row r="193">
          <cell r="L193" t="str">
            <v>THB</v>
          </cell>
        </row>
        <row r="194">
          <cell r="L194" t="str">
            <v>THB</v>
          </cell>
        </row>
        <row r="195">
          <cell r="L195" t="str">
            <v>THB</v>
          </cell>
        </row>
        <row r="196">
          <cell r="L196" t="str">
            <v>THB</v>
          </cell>
        </row>
        <row r="197">
          <cell r="L197" t="str">
            <v>THB</v>
          </cell>
        </row>
        <row r="198">
          <cell r="L198" t="str">
            <v>THB</v>
          </cell>
        </row>
        <row r="199">
          <cell r="L199" t="str">
            <v>THB</v>
          </cell>
        </row>
        <row r="200">
          <cell r="L200" t="str">
            <v>THB</v>
          </cell>
        </row>
        <row r="202">
          <cell r="L202" t="str">
            <v>THB</v>
          </cell>
        </row>
        <row r="203">
          <cell r="L203" t="str">
            <v>THB</v>
          </cell>
        </row>
        <row r="204">
          <cell r="L204" t="str">
            <v>THB</v>
          </cell>
        </row>
        <row r="205">
          <cell r="L205" t="str">
            <v>THB</v>
          </cell>
        </row>
        <row r="206">
          <cell r="L206" t="str">
            <v>THB</v>
          </cell>
        </row>
        <row r="207">
          <cell r="L207" t="str">
            <v>THB</v>
          </cell>
        </row>
        <row r="208">
          <cell r="L208" t="str">
            <v>THB</v>
          </cell>
        </row>
        <row r="209">
          <cell r="L209" t="str">
            <v>THB</v>
          </cell>
        </row>
        <row r="210">
          <cell r="L210" t="str">
            <v>THB</v>
          </cell>
        </row>
        <row r="211">
          <cell r="L211" t="str">
            <v>THB</v>
          </cell>
        </row>
        <row r="213">
          <cell r="L213" t="str">
            <v>THB</v>
          </cell>
        </row>
        <row r="214">
          <cell r="L214" t="str">
            <v>THB</v>
          </cell>
        </row>
        <row r="215">
          <cell r="L215" t="str">
            <v>THB</v>
          </cell>
        </row>
        <row r="216">
          <cell r="L216" t="str">
            <v>THB</v>
          </cell>
        </row>
        <row r="217">
          <cell r="L217" t="str">
            <v>THB</v>
          </cell>
        </row>
        <row r="218">
          <cell r="L218" t="str">
            <v>THB</v>
          </cell>
        </row>
        <row r="219">
          <cell r="L219" t="str">
            <v>THB</v>
          </cell>
        </row>
        <row r="220">
          <cell r="L220" t="str">
            <v>THB</v>
          </cell>
        </row>
        <row r="221">
          <cell r="L221" t="str">
            <v>THB</v>
          </cell>
        </row>
        <row r="222">
          <cell r="L222" t="str">
            <v>THB</v>
          </cell>
        </row>
        <row r="224">
          <cell r="L224" t="str">
            <v>THB</v>
          </cell>
        </row>
        <row r="225">
          <cell r="L225" t="str">
            <v>THB</v>
          </cell>
        </row>
        <row r="226">
          <cell r="L226" t="str">
            <v>THB</v>
          </cell>
        </row>
        <row r="227">
          <cell r="L227" t="str">
            <v>THB</v>
          </cell>
        </row>
        <row r="228">
          <cell r="L228" t="str">
            <v>THB</v>
          </cell>
        </row>
        <row r="229">
          <cell r="L229" t="str">
            <v>THB</v>
          </cell>
        </row>
        <row r="230">
          <cell r="L230" t="str">
            <v>THB</v>
          </cell>
        </row>
        <row r="231">
          <cell r="L231" t="str">
            <v>THB</v>
          </cell>
        </row>
        <row r="232">
          <cell r="L232" t="str">
            <v>THB</v>
          </cell>
        </row>
        <row r="233">
          <cell r="L233" t="str">
            <v>THB</v>
          </cell>
        </row>
        <row r="235">
          <cell r="L235" t="str">
            <v>THB</v>
          </cell>
        </row>
        <row r="236">
          <cell r="L236" t="str">
            <v>THB</v>
          </cell>
        </row>
        <row r="237">
          <cell r="L237" t="str">
            <v>THB</v>
          </cell>
        </row>
        <row r="238">
          <cell r="L238" t="str">
            <v>THB</v>
          </cell>
        </row>
        <row r="239">
          <cell r="L239" t="str">
            <v>THB</v>
          </cell>
        </row>
        <row r="240">
          <cell r="L240" t="str">
            <v>THB</v>
          </cell>
        </row>
        <row r="241">
          <cell r="L241" t="str">
            <v>THB</v>
          </cell>
        </row>
        <row r="242">
          <cell r="L242" t="str">
            <v>THB</v>
          </cell>
        </row>
        <row r="243">
          <cell r="L243" t="str">
            <v>THB</v>
          </cell>
        </row>
        <row r="244">
          <cell r="L244" t="str">
            <v>THB</v>
          </cell>
        </row>
        <row r="246">
          <cell r="L246" t="str">
            <v>THB</v>
          </cell>
        </row>
        <row r="247">
          <cell r="L247" t="str">
            <v>THB</v>
          </cell>
        </row>
        <row r="248">
          <cell r="L248" t="str">
            <v>THB</v>
          </cell>
        </row>
        <row r="249">
          <cell r="L249" t="str">
            <v>THB</v>
          </cell>
        </row>
        <row r="250">
          <cell r="L250" t="str">
            <v>THB</v>
          </cell>
        </row>
        <row r="251">
          <cell r="L251" t="str">
            <v>THB</v>
          </cell>
        </row>
        <row r="252">
          <cell r="L252" t="str">
            <v>THB</v>
          </cell>
        </row>
        <row r="253">
          <cell r="L253" t="str">
            <v>THB</v>
          </cell>
        </row>
        <row r="254">
          <cell r="L254" t="str">
            <v>THB</v>
          </cell>
        </row>
        <row r="255">
          <cell r="L255" t="str">
            <v>THB</v>
          </cell>
        </row>
        <row r="257">
          <cell r="L257" t="str">
            <v>THB</v>
          </cell>
        </row>
        <row r="258">
          <cell r="L258" t="str">
            <v>THB</v>
          </cell>
        </row>
        <row r="259">
          <cell r="L259" t="str">
            <v>THB</v>
          </cell>
        </row>
        <row r="260">
          <cell r="L260" t="str">
            <v>THB</v>
          </cell>
        </row>
        <row r="261">
          <cell r="L261" t="str">
            <v>THB</v>
          </cell>
        </row>
        <row r="262">
          <cell r="L262" t="str">
            <v>THB</v>
          </cell>
        </row>
        <row r="263">
          <cell r="L263" t="str">
            <v>THB</v>
          </cell>
        </row>
        <row r="264">
          <cell r="L264" t="str">
            <v>THB</v>
          </cell>
        </row>
        <row r="265">
          <cell r="L265" t="str">
            <v>THB</v>
          </cell>
        </row>
        <row r="266">
          <cell r="L266" t="str">
            <v>THB</v>
          </cell>
        </row>
        <row r="268">
          <cell r="L268" t="str">
            <v>THB</v>
          </cell>
        </row>
        <row r="269">
          <cell r="L269" t="str">
            <v>THB</v>
          </cell>
        </row>
        <row r="270">
          <cell r="L270" t="str">
            <v>THB</v>
          </cell>
        </row>
        <row r="271">
          <cell r="L271" t="str">
            <v>THB</v>
          </cell>
        </row>
        <row r="272">
          <cell r="L272" t="str">
            <v>THB</v>
          </cell>
        </row>
        <row r="273">
          <cell r="L273" t="str">
            <v>THB</v>
          </cell>
        </row>
        <row r="274">
          <cell r="L274" t="str">
            <v>THB</v>
          </cell>
        </row>
        <row r="275">
          <cell r="L275" t="str">
            <v>THB</v>
          </cell>
        </row>
        <row r="276">
          <cell r="L276" t="str">
            <v>THB</v>
          </cell>
        </row>
        <row r="277">
          <cell r="L277" t="str">
            <v>THB</v>
          </cell>
        </row>
        <row r="279">
          <cell r="L279" t="str">
            <v>THB</v>
          </cell>
        </row>
        <row r="280">
          <cell r="L280" t="str">
            <v>THB</v>
          </cell>
        </row>
        <row r="281">
          <cell r="L281" t="str">
            <v>THB</v>
          </cell>
        </row>
        <row r="282">
          <cell r="L282" t="str">
            <v>THB</v>
          </cell>
        </row>
        <row r="283">
          <cell r="L283" t="str">
            <v>THB</v>
          </cell>
        </row>
        <row r="284">
          <cell r="L284" t="str">
            <v>THB</v>
          </cell>
        </row>
        <row r="285">
          <cell r="L285" t="str">
            <v>THB</v>
          </cell>
        </row>
        <row r="286">
          <cell r="L286" t="str">
            <v>THB</v>
          </cell>
        </row>
        <row r="287">
          <cell r="L287" t="str">
            <v>THB</v>
          </cell>
        </row>
        <row r="288">
          <cell r="L288" t="str">
            <v>THB</v>
          </cell>
        </row>
        <row r="290">
          <cell r="L290" t="str">
            <v>THB</v>
          </cell>
        </row>
        <row r="291">
          <cell r="L291" t="str">
            <v>THB</v>
          </cell>
        </row>
        <row r="292">
          <cell r="L292" t="str">
            <v>THB</v>
          </cell>
        </row>
        <row r="293">
          <cell r="L293" t="str">
            <v>THB</v>
          </cell>
        </row>
        <row r="294">
          <cell r="L294" t="str">
            <v>THB</v>
          </cell>
        </row>
        <row r="295">
          <cell r="L295" t="str">
            <v>THB</v>
          </cell>
        </row>
        <row r="296">
          <cell r="L296" t="str">
            <v>THB</v>
          </cell>
        </row>
        <row r="297">
          <cell r="L297" t="str">
            <v>THB</v>
          </cell>
        </row>
        <row r="298">
          <cell r="L298" t="str">
            <v>THB</v>
          </cell>
        </row>
        <row r="299">
          <cell r="L299" t="str">
            <v>THB</v>
          </cell>
        </row>
        <row r="301">
          <cell r="L301" t="str">
            <v>THB</v>
          </cell>
        </row>
        <row r="302">
          <cell r="L302" t="str">
            <v>THB</v>
          </cell>
        </row>
        <row r="303">
          <cell r="L303" t="str">
            <v>THB</v>
          </cell>
        </row>
        <row r="304">
          <cell r="L304" t="str">
            <v>THB</v>
          </cell>
        </row>
        <row r="305">
          <cell r="L305" t="str">
            <v>THB</v>
          </cell>
        </row>
        <row r="306">
          <cell r="L306" t="str">
            <v>THB</v>
          </cell>
        </row>
        <row r="307">
          <cell r="L307" t="str">
            <v>THB</v>
          </cell>
        </row>
        <row r="308">
          <cell r="L308" t="str">
            <v>THB</v>
          </cell>
        </row>
        <row r="309">
          <cell r="L309" t="str">
            <v>THB</v>
          </cell>
        </row>
        <row r="310">
          <cell r="L310" t="str">
            <v>THB</v>
          </cell>
        </row>
        <row r="312">
          <cell r="L312" t="str">
            <v>THB</v>
          </cell>
        </row>
        <row r="313">
          <cell r="L313" t="str">
            <v>THB</v>
          </cell>
        </row>
        <row r="314">
          <cell r="L314" t="str">
            <v>THB</v>
          </cell>
        </row>
        <row r="315">
          <cell r="L315" t="str">
            <v>THB</v>
          </cell>
        </row>
        <row r="316">
          <cell r="L316" t="str">
            <v>THB</v>
          </cell>
        </row>
        <row r="317">
          <cell r="L317" t="str">
            <v>THB</v>
          </cell>
        </row>
        <row r="318">
          <cell r="L318" t="str">
            <v>THB</v>
          </cell>
        </row>
        <row r="319">
          <cell r="L319" t="str">
            <v>THB</v>
          </cell>
        </row>
        <row r="320">
          <cell r="L320" t="str">
            <v>THB</v>
          </cell>
        </row>
        <row r="321">
          <cell r="L321" t="str">
            <v>THB</v>
          </cell>
        </row>
        <row r="323">
          <cell r="L323" t="str">
            <v>THB</v>
          </cell>
        </row>
        <row r="324">
          <cell r="L324" t="str">
            <v>THB</v>
          </cell>
        </row>
        <row r="325">
          <cell r="L325" t="str">
            <v>THB</v>
          </cell>
        </row>
        <row r="326">
          <cell r="L326" t="str">
            <v>THB</v>
          </cell>
        </row>
        <row r="327">
          <cell r="L327" t="str">
            <v>THB</v>
          </cell>
        </row>
        <row r="328">
          <cell r="L328" t="str">
            <v>THB</v>
          </cell>
        </row>
        <row r="329">
          <cell r="L329" t="str">
            <v>THB</v>
          </cell>
        </row>
        <row r="330">
          <cell r="L330" t="str">
            <v>THB</v>
          </cell>
        </row>
        <row r="331">
          <cell r="L331" t="str">
            <v>THB</v>
          </cell>
        </row>
        <row r="332">
          <cell r="L332" t="str">
            <v>THB</v>
          </cell>
        </row>
        <row r="334">
          <cell r="L334" t="str">
            <v>THB</v>
          </cell>
        </row>
        <row r="335">
          <cell r="L335" t="str">
            <v>THB</v>
          </cell>
        </row>
        <row r="336">
          <cell r="L336" t="str">
            <v>THB</v>
          </cell>
        </row>
        <row r="337">
          <cell r="L337" t="str">
            <v>THB</v>
          </cell>
        </row>
        <row r="338">
          <cell r="L338" t="str">
            <v>THB</v>
          </cell>
        </row>
        <row r="339">
          <cell r="L339" t="str">
            <v>THB</v>
          </cell>
        </row>
        <row r="340">
          <cell r="L340" t="str">
            <v>THB</v>
          </cell>
        </row>
        <row r="341">
          <cell r="L341" t="str">
            <v>THB</v>
          </cell>
        </row>
        <row r="342">
          <cell r="L342" t="str">
            <v>THB</v>
          </cell>
        </row>
        <row r="343">
          <cell r="L343" t="str">
            <v>THB</v>
          </cell>
        </row>
        <row r="345">
          <cell r="L345" t="str">
            <v>THB</v>
          </cell>
        </row>
        <row r="346">
          <cell r="L346" t="str">
            <v>THB</v>
          </cell>
        </row>
        <row r="347">
          <cell r="L347" t="str">
            <v>THB</v>
          </cell>
        </row>
        <row r="348">
          <cell r="L348" t="str">
            <v>THB</v>
          </cell>
        </row>
        <row r="349">
          <cell r="L349" t="str">
            <v>THB</v>
          </cell>
        </row>
        <row r="350">
          <cell r="L350" t="str">
            <v>THB</v>
          </cell>
        </row>
        <row r="351">
          <cell r="L351" t="str">
            <v>THB</v>
          </cell>
        </row>
        <row r="352">
          <cell r="L352" t="str">
            <v>THB</v>
          </cell>
        </row>
        <row r="353">
          <cell r="L353" t="str">
            <v>THB</v>
          </cell>
        </row>
        <row r="354">
          <cell r="L354" t="str">
            <v>THB</v>
          </cell>
        </row>
        <row r="356">
          <cell r="L356" t="str">
            <v>THB</v>
          </cell>
        </row>
        <row r="357">
          <cell r="L357" t="str">
            <v>THB</v>
          </cell>
        </row>
        <row r="358">
          <cell r="L358" t="str">
            <v>THB</v>
          </cell>
        </row>
        <row r="359">
          <cell r="L359" t="str">
            <v>THB</v>
          </cell>
        </row>
        <row r="360">
          <cell r="L360" t="str">
            <v>THB</v>
          </cell>
        </row>
        <row r="361">
          <cell r="L361" t="str">
            <v>THB</v>
          </cell>
        </row>
        <row r="362">
          <cell r="L362" t="str">
            <v>THB</v>
          </cell>
        </row>
        <row r="363">
          <cell r="L363" t="str">
            <v>THB</v>
          </cell>
        </row>
        <row r="364">
          <cell r="L364" t="str">
            <v>THB</v>
          </cell>
        </row>
        <row r="365">
          <cell r="L365" t="str">
            <v>THB</v>
          </cell>
        </row>
        <row r="367">
          <cell r="L367" t="str">
            <v>THB</v>
          </cell>
        </row>
        <row r="368">
          <cell r="L368" t="str">
            <v>THB</v>
          </cell>
        </row>
        <row r="369">
          <cell r="L369" t="str">
            <v>THB</v>
          </cell>
        </row>
        <row r="370">
          <cell r="L370" t="str">
            <v>THB</v>
          </cell>
        </row>
        <row r="371">
          <cell r="L371" t="str">
            <v>THB</v>
          </cell>
        </row>
        <row r="372">
          <cell r="L372" t="str">
            <v>THB</v>
          </cell>
        </row>
        <row r="373">
          <cell r="L373" t="str">
            <v>THB</v>
          </cell>
        </row>
        <row r="374">
          <cell r="L374" t="str">
            <v>THB</v>
          </cell>
        </row>
        <row r="375">
          <cell r="L375" t="str">
            <v>THB</v>
          </cell>
        </row>
        <row r="376">
          <cell r="L376" t="str">
            <v>THB</v>
          </cell>
        </row>
        <row r="378">
          <cell r="L378" t="str">
            <v>THB</v>
          </cell>
        </row>
        <row r="379">
          <cell r="L379" t="str">
            <v>THB</v>
          </cell>
        </row>
        <row r="380">
          <cell r="L380" t="str">
            <v>THB</v>
          </cell>
        </row>
        <row r="381">
          <cell r="L381" t="str">
            <v>THB</v>
          </cell>
        </row>
        <row r="382">
          <cell r="L382" t="str">
            <v>THB</v>
          </cell>
        </row>
        <row r="383">
          <cell r="L383" t="str">
            <v>THB</v>
          </cell>
        </row>
        <row r="384">
          <cell r="L384" t="str">
            <v>THB</v>
          </cell>
        </row>
        <row r="385">
          <cell r="L385" t="str">
            <v>THB</v>
          </cell>
        </row>
        <row r="386">
          <cell r="L386" t="str">
            <v>THB</v>
          </cell>
        </row>
        <row r="387">
          <cell r="L387" t="str">
            <v>THB</v>
          </cell>
        </row>
        <row r="389">
          <cell r="L389" t="str">
            <v>THB</v>
          </cell>
        </row>
        <row r="390">
          <cell r="L390" t="str">
            <v>THB</v>
          </cell>
        </row>
        <row r="391">
          <cell r="L391" t="str">
            <v>THB</v>
          </cell>
        </row>
        <row r="392">
          <cell r="L392" t="str">
            <v>THB</v>
          </cell>
        </row>
        <row r="393">
          <cell r="L393" t="str">
            <v>THB</v>
          </cell>
        </row>
        <row r="394">
          <cell r="L394" t="str">
            <v>THB</v>
          </cell>
        </row>
        <row r="395">
          <cell r="L395" t="str">
            <v>THB</v>
          </cell>
        </row>
        <row r="396">
          <cell r="L396" t="str">
            <v>THB</v>
          </cell>
        </row>
        <row r="397">
          <cell r="L397" t="str">
            <v>THB</v>
          </cell>
        </row>
        <row r="398">
          <cell r="L398" t="str">
            <v>THB</v>
          </cell>
        </row>
        <row r="400">
          <cell r="L400" t="str">
            <v>THB</v>
          </cell>
        </row>
        <row r="401">
          <cell r="L401" t="str">
            <v>THB</v>
          </cell>
        </row>
        <row r="402">
          <cell r="L402" t="str">
            <v>THB</v>
          </cell>
        </row>
        <row r="403">
          <cell r="L403" t="str">
            <v>THB</v>
          </cell>
        </row>
        <row r="404">
          <cell r="L404" t="str">
            <v>THB</v>
          </cell>
        </row>
        <row r="405">
          <cell r="L405" t="str">
            <v>THB</v>
          </cell>
        </row>
        <row r="406">
          <cell r="L406" t="str">
            <v>THB</v>
          </cell>
        </row>
        <row r="407">
          <cell r="L407" t="str">
            <v>THB</v>
          </cell>
        </row>
        <row r="408">
          <cell r="L408" t="str">
            <v>THB</v>
          </cell>
        </row>
        <row r="409">
          <cell r="L409" t="str">
            <v>THB</v>
          </cell>
        </row>
        <row r="411">
          <cell r="L411" t="str">
            <v>THB</v>
          </cell>
        </row>
        <row r="412">
          <cell r="L412" t="str">
            <v>THB</v>
          </cell>
        </row>
        <row r="413">
          <cell r="L413" t="str">
            <v>THB</v>
          </cell>
        </row>
        <row r="414">
          <cell r="L414" t="str">
            <v>THB</v>
          </cell>
        </row>
        <row r="415">
          <cell r="L415" t="str">
            <v>THB</v>
          </cell>
        </row>
        <row r="416">
          <cell r="L416" t="str">
            <v>THB</v>
          </cell>
        </row>
        <row r="417">
          <cell r="L417" t="str">
            <v>THB</v>
          </cell>
        </row>
        <row r="418">
          <cell r="L418" t="str">
            <v>THB</v>
          </cell>
        </row>
        <row r="419">
          <cell r="L419" t="str">
            <v>THB</v>
          </cell>
        </row>
        <row r="420">
          <cell r="L420" t="str">
            <v>THB</v>
          </cell>
        </row>
        <row r="422">
          <cell r="L422" t="str">
            <v>THB</v>
          </cell>
        </row>
        <row r="423">
          <cell r="L423" t="str">
            <v>THB</v>
          </cell>
        </row>
        <row r="424">
          <cell r="L424" t="str">
            <v>THB</v>
          </cell>
        </row>
        <row r="425">
          <cell r="L425" t="str">
            <v>THB</v>
          </cell>
        </row>
        <row r="426">
          <cell r="L426" t="str">
            <v>THB</v>
          </cell>
        </row>
        <row r="427">
          <cell r="L427" t="str">
            <v>THB</v>
          </cell>
        </row>
        <row r="428">
          <cell r="L428" t="str">
            <v>THB</v>
          </cell>
        </row>
        <row r="429">
          <cell r="L429" t="str">
            <v>THB</v>
          </cell>
        </row>
        <row r="430">
          <cell r="L430" t="str">
            <v>THB</v>
          </cell>
        </row>
        <row r="431">
          <cell r="L431" t="str">
            <v>THB</v>
          </cell>
        </row>
        <row r="433">
          <cell r="L433" t="str">
            <v>THB</v>
          </cell>
        </row>
        <row r="434">
          <cell r="L434" t="str">
            <v>THB</v>
          </cell>
        </row>
        <row r="435">
          <cell r="L435" t="str">
            <v>THB</v>
          </cell>
        </row>
        <row r="436">
          <cell r="L436" t="str">
            <v>THB</v>
          </cell>
        </row>
        <row r="437">
          <cell r="L437" t="str">
            <v>THB</v>
          </cell>
        </row>
        <row r="438">
          <cell r="L438" t="str">
            <v>THB</v>
          </cell>
        </row>
        <row r="439">
          <cell r="L439" t="str">
            <v>THB</v>
          </cell>
        </row>
        <row r="440">
          <cell r="L440" t="str">
            <v>THB</v>
          </cell>
        </row>
        <row r="441">
          <cell r="L441" t="str">
            <v>THB</v>
          </cell>
        </row>
        <row r="442">
          <cell r="L442" t="str">
            <v>THB</v>
          </cell>
        </row>
        <row r="444">
          <cell r="L444" t="str">
            <v>THB</v>
          </cell>
        </row>
        <row r="445">
          <cell r="L445" t="str">
            <v>THB</v>
          </cell>
        </row>
        <row r="446">
          <cell r="L446" t="str">
            <v>THB</v>
          </cell>
        </row>
        <row r="447">
          <cell r="L447" t="str">
            <v>THB</v>
          </cell>
        </row>
        <row r="448">
          <cell r="L448" t="str">
            <v>THB</v>
          </cell>
        </row>
        <row r="449">
          <cell r="L449" t="str">
            <v>THB</v>
          </cell>
        </row>
        <row r="450">
          <cell r="L450" t="str">
            <v>THB</v>
          </cell>
        </row>
        <row r="451">
          <cell r="L451" t="str">
            <v>THB</v>
          </cell>
        </row>
        <row r="452">
          <cell r="L452" t="str">
            <v>THB</v>
          </cell>
        </row>
        <row r="453">
          <cell r="L453" t="str">
            <v>THB</v>
          </cell>
        </row>
        <row r="455">
          <cell r="L455" t="str">
            <v>THB</v>
          </cell>
        </row>
        <row r="456">
          <cell r="L456" t="str">
            <v>THB</v>
          </cell>
        </row>
        <row r="457">
          <cell r="L457" t="str">
            <v>THB</v>
          </cell>
        </row>
        <row r="458">
          <cell r="L458" t="str">
            <v>THB</v>
          </cell>
        </row>
        <row r="459">
          <cell r="L459" t="str">
            <v>THB</v>
          </cell>
        </row>
        <row r="460">
          <cell r="L460" t="str">
            <v>THB</v>
          </cell>
        </row>
        <row r="461">
          <cell r="L461" t="str">
            <v>THB</v>
          </cell>
        </row>
        <row r="462">
          <cell r="L462" t="str">
            <v>THB</v>
          </cell>
        </row>
        <row r="463">
          <cell r="L463" t="str">
            <v>THB</v>
          </cell>
        </row>
        <row r="464">
          <cell r="L464" t="str">
            <v>THB</v>
          </cell>
        </row>
        <row r="466">
          <cell r="L466" t="str">
            <v>THB</v>
          </cell>
        </row>
        <row r="467">
          <cell r="L467" t="str">
            <v>THB</v>
          </cell>
        </row>
        <row r="468">
          <cell r="L468" t="str">
            <v>THB</v>
          </cell>
        </row>
        <row r="469">
          <cell r="L469" t="str">
            <v>THB</v>
          </cell>
        </row>
        <row r="470">
          <cell r="L470" t="str">
            <v>THB</v>
          </cell>
        </row>
        <row r="471">
          <cell r="L471" t="str">
            <v>THB</v>
          </cell>
        </row>
        <row r="472">
          <cell r="L472" t="str">
            <v>THB</v>
          </cell>
        </row>
        <row r="473">
          <cell r="L473" t="str">
            <v>THB</v>
          </cell>
        </row>
        <row r="474">
          <cell r="L474" t="str">
            <v>THB</v>
          </cell>
        </row>
        <row r="475">
          <cell r="L475" t="str">
            <v>THB</v>
          </cell>
        </row>
        <row r="477">
          <cell r="L477" t="str">
            <v>THB</v>
          </cell>
        </row>
        <row r="478">
          <cell r="L478" t="str">
            <v>THB</v>
          </cell>
        </row>
        <row r="479">
          <cell r="L479" t="str">
            <v>THB</v>
          </cell>
        </row>
        <row r="480">
          <cell r="L480" t="str">
            <v>THB</v>
          </cell>
        </row>
        <row r="481">
          <cell r="L481" t="str">
            <v>THB</v>
          </cell>
        </row>
        <row r="482">
          <cell r="L482" t="str">
            <v>THB</v>
          </cell>
        </row>
        <row r="483">
          <cell r="L483" t="str">
            <v>THB</v>
          </cell>
        </row>
        <row r="484">
          <cell r="L484" t="str">
            <v>THB</v>
          </cell>
        </row>
        <row r="485">
          <cell r="L485" t="str">
            <v>THB</v>
          </cell>
        </row>
        <row r="486">
          <cell r="L486" t="str">
            <v>THB</v>
          </cell>
        </row>
        <row r="488">
          <cell r="L488" t="str">
            <v>THB</v>
          </cell>
        </row>
        <row r="489">
          <cell r="L489" t="str">
            <v>THB</v>
          </cell>
        </row>
        <row r="490">
          <cell r="L490" t="str">
            <v>THB</v>
          </cell>
        </row>
        <row r="491">
          <cell r="L491" t="str">
            <v>THB</v>
          </cell>
        </row>
        <row r="492">
          <cell r="L492" t="str">
            <v>THB</v>
          </cell>
        </row>
        <row r="493">
          <cell r="L493" t="str">
            <v>THB</v>
          </cell>
        </row>
        <row r="494">
          <cell r="L494" t="str">
            <v>THB</v>
          </cell>
        </row>
        <row r="495">
          <cell r="L495" t="str">
            <v>THB</v>
          </cell>
        </row>
        <row r="496">
          <cell r="L496" t="str">
            <v>THB</v>
          </cell>
        </row>
        <row r="497">
          <cell r="L497" t="str">
            <v>THB</v>
          </cell>
        </row>
        <row r="499">
          <cell r="L499" t="str">
            <v>THB</v>
          </cell>
        </row>
        <row r="500">
          <cell r="L500" t="str">
            <v>THB</v>
          </cell>
        </row>
        <row r="501">
          <cell r="L501" t="str">
            <v>THB</v>
          </cell>
        </row>
        <row r="502">
          <cell r="L502" t="str">
            <v>THB</v>
          </cell>
        </row>
        <row r="503">
          <cell r="L503" t="str">
            <v>THB</v>
          </cell>
        </row>
        <row r="504">
          <cell r="L504" t="str">
            <v>THB</v>
          </cell>
        </row>
        <row r="505">
          <cell r="L505" t="str">
            <v>THB</v>
          </cell>
        </row>
        <row r="506">
          <cell r="L506" t="str">
            <v>THB</v>
          </cell>
        </row>
        <row r="507">
          <cell r="L507" t="str">
            <v>THB</v>
          </cell>
        </row>
        <row r="508">
          <cell r="L508" t="str">
            <v>THB</v>
          </cell>
        </row>
        <row r="510">
          <cell r="L510" t="str">
            <v>THB</v>
          </cell>
        </row>
        <row r="511">
          <cell r="L511" t="str">
            <v>THB</v>
          </cell>
        </row>
        <row r="512">
          <cell r="L512" t="str">
            <v>THB</v>
          </cell>
        </row>
        <row r="513">
          <cell r="L513" t="str">
            <v>THB</v>
          </cell>
        </row>
        <row r="514">
          <cell r="L514" t="str">
            <v>THB</v>
          </cell>
        </row>
        <row r="515">
          <cell r="L515" t="str">
            <v>THB</v>
          </cell>
        </row>
        <row r="516">
          <cell r="L516" t="str">
            <v>THB</v>
          </cell>
        </row>
        <row r="517">
          <cell r="L517" t="str">
            <v>THB</v>
          </cell>
        </row>
        <row r="518">
          <cell r="L518" t="str">
            <v>THB</v>
          </cell>
        </row>
        <row r="519">
          <cell r="L519" t="str">
            <v>THB</v>
          </cell>
        </row>
        <row r="521">
          <cell r="L521" t="str">
            <v>THB</v>
          </cell>
        </row>
        <row r="522">
          <cell r="L522" t="str">
            <v>THB</v>
          </cell>
        </row>
        <row r="523">
          <cell r="L523" t="str">
            <v>THB</v>
          </cell>
        </row>
        <row r="524">
          <cell r="L524" t="str">
            <v>THB</v>
          </cell>
        </row>
        <row r="525">
          <cell r="L525" t="str">
            <v>THB</v>
          </cell>
        </row>
        <row r="526">
          <cell r="L526" t="str">
            <v>THB</v>
          </cell>
        </row>
        <row r="527">
          <cell r="L527" t="str">
            <v>THB</v>
          </cell>
        </row>
        <row r="528">
          <cell r="L528" t="str">
            <v>THB</v>
          </cell>
        </row>
        <row r="529">
          <cell r="L529" t="str">
            <v>THB</v>
          </cell>
        </row>
        <row r="530">
          <cell r="L530" t="str">
            <v>THB</v>
          </cell>
        </row>
        <row r="532">
          <cell r="L532" t="str">
            <v>THB</v>
          </cell>
        </row>
        <row r="533">
          <cell r="L533" t="str">
            <v>THB</v>
          </cell>
        </row>
        <row r="534">
          <cell r="L534" t="str">
            <v>THB</v>
          </cell>
        </row>
        <row r="535">
          <cell r="L535" t="str">
            <v>THB</v>
          </cell>
        </row>
        <row r="536">
          <cell r="L536" t="str">
            <v>THB</v>
          </cell>
        </row>
        <row r="537">
          <cell r="L537" t="str">
            <v>THB</v>
          </cell>
        </row>
        <row r="538">
          <cell r="L538" t="str">
            <v>THB</v>
          </cell>
        </row>
        <row r="539">
          <cell r="L539" t="str">
            <v>THB</v>
          </cell>
        </row>
        <row r="540">
          <cell r="L540" t="str">
            <v>THB</v>
          </cell>
        </row>
        <row r="541">
          <cell r="L541" t="str">
            <v>THB</v>
          </cell>
        </row>
        <row r="543">
          <cell r="L543" t="str">
            <v>THB</v>
          </cell>
        </row>
        <row r="544">
          <cell r="L544" t="str">
            <v>THB</v>
          </cell>
        </row>
        <row r="545">
          <cell r="L545" t="str">
            <v>THB</v>
          </cell>
        </row>
        <row r="546">
          <cell r="L546" t="str">
            <v>THB</v>
          </cell>
        </row>
        <row r="547">
          <cell r="L547" t="str">
            <v>THB</v>
          </cell>
        </row>
        <row r="548">
          <cell r="L548" t="str">
            <v>THB</v>
          </cell>
        </row>
        <row r="549">
          <cell r="L549" t="str">
            <v>THB</v>
          </cell>
        </row>
        <row r="550">
          <cell r="L550" t="str">
            <v>THB</v>
          </cell>
        </row>
        <row r="551">
          <cell r="L551" t="str">
            <v>THB</v>
          </cell>
        </row>
        <row r="552">
          <cell r="L552" t="str">
            <v>THB</v>
          </cell>
        </row>
        <row r="554">
          <cell r="L554" t="str">
            <v>THB</v>
          </cell>
        </row>
        <row r="555">
          <cell r="L555" t="str">
            <v>THB</v>
          </cell>
        </row>
        <row r="556">
          <cell r="L556" t="str">
            <v>THB</v>
          </cell>
        </row>
        <row r="557">
          <cell r="L557" t="str">
            <v>THB</v>
          </cell>
        </row>
        <row r="558">
          <cell r="L558" t="str">
            <v>THB</v>
          </cell>
        </row>
        <row r="559">
          <cell r="L559" t="str">
            <v>THB</v>
          </cell>
        </row>
        <row r="560">
          <cell r="L560" t="str">
            <v>THB</v>
          </cell>
        </row>
        <row r="561">
          <cell r="L561" t="str">
            <v>THB</v>
          </cell>
        </row>
        <row r="562">
          <cell r="L562" t="str">
            <v>THB</v>
          </cell>
        </row>
        <row r="563">
          <cell r="L563" t="str">
            <v>THB</v>
          </cell>
        </row>
        <row r="565">
          <cell r="L565" t="str">
            <v>THB</v>
          </cell>
        </row>
        <row r="566">
          <cell r="L566" t="str">
            <v>THB</v>
          </cell>
        </row>
        <row r="567">
          <cell r="L567" t="str">
            <v>THB</v>
          </cell>
        </row>
        <row r="568">
          <cell r="L568" t="str">
            <v>THB</v>
          </cell>
        </row>
        <row r="569">
          <cell r="L569" t="str">
            <v>THB</v>
          </cell>
        </row>
        <row r="570">
          <cell r="L570" t="str">
            <v>THB</v>
          </cell>
        </row>
        <row r="571">
          <cell r="L571" t="str">
            <v>THB</v>
          </cell>
        </row>
        <row r="572">
          <cell r="L572" t="str">
            <v>THB</v>
          </cell>
        </row>
        <row r="573">
          <cell r="L573" t="str">
            <v>THB</v>
          </cell>
        </row>
        <row r="574">
          <cell r="L574" t="str">
            <v>THB</v>
          </cell>
        </row>
        <row r="576">
          <cell r="L576" t="str">
            <v>THB</v>
          </cell>
        </row>
        <row r="577">
          <cell r="L577" t="str">
            <v>THB</v>
          </cell>
        </row>
        <row r="578">
          <cell r="L578" t="str">
            <v>THB</v>
          </cell>
        </row>
        <row r="579">
          <cell r="L579" t="str">
            <v>THB</v>
          </cell>
        </row>
        <row r="580">
          <cell r="L580" t="str">
            <v>THB</v>
          </cell>
        </row>
        <row r="581">
          <cell r="L581" t="str">
            <v>THB</v>
          </cell>
        </row>
        <row r="582">
          <cell r="L582" t="str">
            <v>THB</v>
          </cell>
        </row>
        <row r="583">
          <cell r="L583" t="str">
            <v>THB</v>
          </cell>
        </row>
        <row r="584">
          <cell r="L584" t="str">
            <v>THB</v>
          </cell>
        </row>
        <row r="585">
          <cell r="L585" t="str">
            <v>THB</v>
          </cell>
        </row>
        <row r="587">
          <cell r="L587" t="str">
            <v>THB</v>
          </cell>
        </row>
        <row r="588">
          <cell r="L588" t="str">
            <v>THB</v>
          </cell>
        </row>
        <row r="589">
          <cell r="L589" t="str">
            <v>THB</v>
          </cell>
        </row>
        <row r="590">
          <cell r="L590" t="str">
            <v>THB</v>
          </cell>
        </row>
        <row r="591">
          <cell r="L591" t="str">
            <v>THB</v>
          </cell>
        </row>
        <row r="592">
          <cell r="L592" t="str">
            <v>THB</v>
          </cell>
        </row>
        <row r="593">
          <cell r="L593" t="str">
            <v>THB</v>
          </cell>
        </row>
        <row r="594">
          <cell r="L594" t="str">
            <v>THB</v>
          </cell>
        </row>
        <row r="595">
          <cell r="L595" t="str">
            <v>THB</v>
          </cell>
        </row>
        <row r="596">
          <cell r="L596" t="str">
            <v>THB</v>
          </cell>
        </row>
        <row r="598">
          <cell r="L598" t="str">
            <v>THB</v>
          </cell>
        </row>
        <row r="599">
          <cell r="L599" t="str">
            <v>THB</v>
          </cell>
        </row>
        <row r="600">
          <cell r="L600" t="str">
            <v>THB</v>
          </cell>
        </row>
        <row r="601">
          <cell r="L601" t="str">
            <v>THB</v>
          </cell>
        </row>
        <row r="602">
          <cell r="L602" t="str">
            <v>THB</v>
          </cell>
        </row>
        <row r="603">
          <cell r="L603" t="str">
            <v>THB</v>
          </cell>
        </row>
        <row r="604">
          <cell r="L604" t="str">
            <v>THB</v>
          </cell>
        </row>
        <row r="605">
          <cell r="L605" t="str">
            <v>THB</v>
          </cell>
        </row>
        <row r="606">
          <cell r="L606" t="str">
            <v>THB</v>
          </cell>
        </row>
        <row r="607">
          <cell r="L607" t="str">
            <v>THB</v>
          </cell>
        </row>
        <row r="609">
          <cell r="L609" t="str">
            <v>THB</v>
          </cell>
        </row>
        <row r="610">
          <cell r="L610" t="str">
            <v>THB</v>
          </cell>
        </row>
        <row r="611">
          <cell r="L611" t="str">
            <v>THB</v>
          </cell>
        </row>
        <row r="612">
          <cell r="L612" t="str">
            <v>THB</v>
          </cell>
        </row>
        <row r="613">
          <cell r="L613" t="str">
            <v>THB</v>
          </cell>
        </row>
        <row r="614">
          <cell r="L614" t="str">
            <v>THB</v>
          </cell>
        </row>
        <row r="615">
          <cell r="L615" t="str">
            <v>THB</v>
          </cell>
        </row>
        <row r="616">
          <cell r="L616" t="str">
            <v>THB</v>
          </cell>
        </row>
        <row r="617">
          <cell r="L617" t="str">
            <v>THB</v>
          </cell>
        </row>
        <row r="618">
          <cell r="L618" t="str">
            <v>THB</v>
          </cell>
        </row>
        <row r="620">
          <cell r="L620" t="str">
            <v>THB</v>
          </cell>
        </row>
        <row r="621">
          <cell r="L621" t="str">
            <v>THB</v>
          </cell>
        </row>
        <row r="622">
          <cell r="L622" t="str">
            <v>THB</v>
          </cell>
        </row>
        <row r="623">
          <cell r="L623" t="str">
            <v>THB</v>
          </cell>
        </row>
        <row r="624">
          <cell r="L624" t="str">
            <v>THB</v>
          </cell>
        </row>
        <row r="625">
          <cell r="L625" t="str">
            <v>THB</v>
          </cell>
        </row>
        <row r="626">
          <cell r="L626" t="str">
            <v>THB</v>
          </cell>
        </row>
        <row r="627">
          <cell r="L627" t="str">
            <v>THB</v>
          </cell>
        </row>
        <row r="628">
          <cell r="L628" t="str">
            <v>THB</v>
          </cell>
        </row>
        <row r="629">
          <cell r="L629" t="str">
            <v>THB</v>
          </cell>
        </row>
        <row r="631">
          <cell r="L631" t="str">
            <v>THB</v>
          </cell>
        </row>
        <row r="632">
          <cell r="L632" t="str">
            <v>THB</v>
          </cell>
        </row>
        <row r="633">
          <cell r="L633" t="str">
            <v>THB</v>
          </cell>
        </row>
        <row r="634">
          <cell r="L634" t="str">
            <v>THB</v>
          </cell>
        </row>
        <row r="635">
          <cell r="L635" t="str">
            <v>THB</v>
          </cell>
        </row>
        <row r="636">
          <cell r="L636" t="str">
            <v>THB</v>
          </cell>
        </row>
        <row r="637">
          <cell r="L637" t="str">
            <v>THB</v>
          </cell>
        </row>
        <row r="638">
          <cell r="L638" t="str">
            <v>THB</v>
          </cell>
        </row>
        <row r="639">
          <cell r="L639" t="str">
            <v>THB</v>
          </cell>
        </row>
        <row r="640">
          <cell r="L640" t="str">
            <v>THB</v>
          </cell>
        </row>
        <row r="642">
          <cell r="L642" t="str">
            <v>THB</v>
          </cell>
        </row>
        <row r="643">
          <cell r="L643" t="str">
            <v>THB</v>
          </cell>
        </row>
        <row r="644">
          <cell r="L644" t="str">
            <v>THB</v>
          </cell>
        </row>
        <row r="645">
          <cell r="L645" t="str">
            <v>THB</v>
          </cell>
        </row>
        <row r="646">
          <cell r="L646" t="str">
            <v>THB</v>
          </cell>
        </row>
        <row r="647">
          <cell r="L647" t="str">
            <v>THB</v>
          </cell>
        </row>
        <row r="648">
          <cell r="L648" t="str">
            <v>THB</v>
          </cell>
        </row>
        <row r="649">
          <cell r="L649" t="str">
            <v>THB</v>
          </cell>
        </row>
        <row r="650">
          <cell r="L650" t="str">
            <v>THB</v>
          </cell>
        </row>
        <row r="651">
          <cell r="L651" t="str">
            <v>THB</v>
          </cell>
        </row>
        <row r="653">
          <cell r="L653" t="str">
            <v>THB</v>
          </cell>
        </row>
        <row r="654">
          <cell r="L654" t="str">
            <v>THB</v>
          </cell>
        </row>
        <row r="655">
          <cell r="L655" t="str">
            <v>THB</v>
          </cell>
        </row>
        <row r="656">
          <cell r="L656" t="str">
            <v>THB</v>
          </cell>
        </row>
        <row r="657">
          <cell r="L657" t="str">
            <v>THB</v>
          </cell>
        </row>
        <row r="658">
          <cell r="L658" t="str">
            <v>THB</v>
          </cell>
        </row>
        <row r="659">
          <cell r="L659" t="str">
            <v>THB</v>
          </cell>
        </row>
        <row r="660">
          <cell r="L660" t="str">
            <v>THB</v>
          </cell>
        </row>
        <row r="661">
          <cell r="L661" t="str">
            <v>THB</v>
          </cell>
        </row>
        <row r="662">
          <cell r="L662" t="str">
            <v>THB</v>
          </cell>
        </row>
        <row r="664">
          <cell r="L664" t="str">
            <v>THB</v>
          </cell>
        </row>
        <row r="665">
          <cell r="L665" t="str">
            <v>THB</v>
          </cell>
        </row>
        <row r="666">
          <cell r="L666" t="str">
            <v>THB</v>
          </cell>
        </row>
        <row r="667">
          <cell r="L667" t="str">
            <v>THB</v>
          </cell>
        </row>
        <row r="668">
          <cell r="L668" t="str">
            <v>THB</v>
          </cell>
        </row>
        <row r="669">
          <cell r="L669" t="str">
            <v>THB</v>
          </cell>
        </row>
        <row r="670">
          <cell r="L670" t="str">
            <v>THB</v>
          </cell>
        </row>
        <row r="671">
          <cell r="L671" t="str">
            <v>THB</v>
          </cell>
        </row>
        <row r="672">
          <cell r="L672" t="str">
            <v>THB</v>
          </cell>
        </row>
        <row r="673">
          <cell r="L673" t="str">
            <v>THB</v>
          </cell>
        </row>
        <row r="675">
          <cell r="L675" t="str">
            <v>THB</v>
          </cell>
        </row>
        <row r="676">
          <cell r="L676" t="str">
            <v>THB</v>
          </cell>
        </row>
        <row r="677">
          <cell r="L677" t="str">
            <v>THB</v>
          </cell>
        </row>
        <row r="678">
          <cell r="L678" t="str">
            <v>THB</v>
          </cell>
        </row>
        <row r="679">
          <cell r="L679" t="str">
            <v>THB</v>
          </cell>
        </row>
        <row r="680">
          <cell r="L680" t="str">
            <v>THB</v>
          </cell>
        </row>
        <row r="681">
          <cell r="L681" t="str">
            <v>THB</v>
          </cell>
        </row>
        <row r="682">
          <cell r="L682" t="str">
            <v>THB</v>
          </cell>
        </row>
        <row r="683">
          <cell r="L683" t="str">
            <v>THB</v>
          </cell>
        </row>
        <row r="684">
          <cell r="L684" t="str">
            <v>THB</v>
          </cell>
        </row>
        <row r="686">
          <cell r="L686" t="str">
            <v>THB</v>
          </cell>
        </row>
        <row r="687">
          <cell r="L687" t="str">
            <v>THB</v>
          </cell>
        </row>
        <row r="688">
          <cell r="L688" t="str">
            <v>THB</v>
          </cell>
        </row>
        <row r="689">
          <cell r="L689" t="str">
            <v>THB</v>
          </cell>
        </row>
        <row r="690">
          <cell r="L690" t="str">
            <v>THB</v>
          </cell>
        </row>
        <row r="691">
          <cell r="L691" t="str">
            <v>THB</v>
          </cell>
        </row>
        <row r="692">
          <cell r="L692" t="str">
            <v>THB</v>
          </cell>
        </row>
        <row r="693">
          <cell r="L693" t="str">
            <v>THB</v>
          </cell>
        </row>
        <row r="694">
          <cell r="L694" t="str">
            <v>THB</v>
          </cell>
        </row>
        <row r="695">
          <cell r="L695" t="str">
            <v>THB</v>
          </cell>
        </row>
        <row r="697">
          <cell r="L697" t="str">
            <v>THB</v>
          </cell>
        </row>
        <row r="698">
          <cell r="L698" t="str">
            <v>THB</v>
          </cell>
        </row>
        <row r="699">
          <cell r="L699" t="str">
            <v>THB</v>
          </cell>
        </row>
        <row r="700">
          <cell r="L700" t="str">
            <v>THB</v>
          </cell>
        </row>
        <row r="701">
          <cell r="L701" t="str">
            <v>THB</v>
          </cell>
        </row>
        <row r="702">
          <cell r="L702" t="str">
            <v>THB</v>
          </cell>
        </row>
        <row r="703">
          <cell r="L703" t="str">
            <v>THB</v>
          </cell>
        </row>
        <row r="704">
          <cell r="L704" t="str">
            <v>THB</v>
          </cell>
        </row>
        <row r="705">
          <cell r="L705" t="str">
            <v>THB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évrier"/>
      <sheetName val="Douane"/>
      <sheetName val="Entrepôt"/>
      <sheetName val="Emballage"/>
      <sheetName val="Train"/>
      <sheetName val="mensuel"/>
      <sheetName val="Maritime"/>
      <sheetName val="Camion"/>
      <sheetName val="Transbordement"/>
      <sheetName val="Cargoflo"/>
      <sheetName val="Taux"/>
      <sheetName val="Heel"/>
      <sheetName val="Entreposage Wagon"/>
    </sheetNames>
    <sheetDataSet>
      <sheetData sheetId="0"/>
      <sheetData sheetId="1">
        <row r="5">
          <cell r="E5">
            <v>15</v>
          </cell>
        </row>
      </sheetData>
      <sheetData sheetId="2">
        <row r="8">
          <cell r="B8">
            <v>98.507428769230771</v>
          </cell>
        </row>
      </sheetData>
      <sheetData sheetId="3">
        <row r="4">
          <cell r="C4">
            <v>16.687200000000001</v>
          </cell>
        </row>
      </sheetData>
      <sheetData sheetId="4">
        <row r="3">
          <cell r="P3">
            <v>7417.7420000000002</v>
          </cell>
        </row>
        <row r="31">
          <cell r="P31">
            <v>10.25</v>
          </cell>
        </row>
        <row r="32">
          <cell r="P32">
            <v>10.25</v>
          </cell>
        </row>
      </sheetData>
      <sheetData sheetId="5">
        <row r="1">
          <cell r="A1" t="str">
            <v>date</v>
          </cell>
          <cell r="B1" t="str">
            <v>Fuel surcharge 7403 CN US</v>
          </cell>
          <cell r="C1" t="str">
            <v>Fuel surcharge
CSXT</v>
          </cell>
          <cell r="D1" t="str">
            <v>Fuel surcharge 7403 CN Can</v>
          </cell>
          <cell r="E1" t="str">
            <v>Avg. Monthly
WTI Price</v>
          </cell>
          <cell r="F1" t="str">
            <v>Fuel surcharge NS</v>
          </cell>
        </row>
        <row r="2">
          <cell r="B2" t="str">
            <v>fsCN_US</v>
          </cell>
          <cell r="C2" t="str">
            <v>fs_CSXT</v>
          </cell>
          <cell r="D2" t="str">
            <v>FSCN_Can</v>
          </cell>
          <cell r="F2" t="str">
            <v>FSCN_NS</v>
          </cell>
        </row>
        <row r="3">
          <cell r="A3">
            <v>41640</v>
          </cell>
          <cell r="B3">
            <v>0.312</v>
          </cell>
          <cell r="C3">
            <v>0.46</v>
          </cell>
          <cell r="D3">
            <v>0.32740000000000002</v>
          </cell>
          <cell r="E3">
            <v>93.93</v>
          </cell>
          <cell r="F3">
            <v>0.12</v>
          </cell>
        </row>
        <row r="4">
          <cell r="A4">
            <v>41671</v>
          </cell>
          <cell r="B4">
            <v>0.318</v>
          </cell>
          <cell r="C4">
            <v>0.48</v>
          </cell>
          <cell r="D4">
            <v>0.33829999999999999</v>
          </cell>
          <cell r="E4">
            <v>97.89</v>
          </cell>
          <cell r="F4">
            <v>0.13600000000000001</v>
          </cell>
        </row>
        <row r="5">
          <cell r="A5">
            <v>41699</v>
          </cell>
          <cell r="B5">
            <v>0.32400000000000001</v>
          </cell>
          <cell r="C5">
            <v>0.48</v>
          </cell>
          <cell r="D5">
            <v>0.35449999999999998</v>
          </cell>
          <cell r="E5">
            <v>94.86</v>
          </cell>
          <cell r="F5">
            <v>0.124</v>
          </cell>
        </row>
        <row r="6">
          <cell r="A6">
            <v>41730</v>
          </cell>
          <cell r="B6">
            <v>0.34200000000000003</v>
          </cell>
          <cell r="C6">
            <v>0.5</v>
          </cell>
          <cell r="D6">
            <v>0.37809999999999999</v>
          </cell>
          <cell r="E6">
            <v>100.68</v>
          </cell>
          <cell r="F6">
            <v>0.14799999999999999</v>
          </cell>
        </row>
        <row r="7">
          <cell r="A7">
            <v>41760</v>
          </cell>
          <cell r="B7">
            <v>0.34200000000000003</v>
          </cell>
          <cell r="C7">
            <v>0.51</v>
          </cell>
          <cell r="D7">
            <v>0.37990000000000002</v>
          </cell>
          <cell r="E7">
            <v>100.51</v>
          </cell>
          <cell r="F7">
            <v>0.14799999999999999</v>
          </cell>
        </row>
        <row r="8">
          <cell r="A8">
            <v>41791</v>
          </cell>
          <cell r="B8">
            <v>0.33600000000000002</v>
          </cell>
          <cell r="C8">
            <v>0.5</v>
          </cell>
          <cell r="D8">
            <v>0.36930000000000002</v>
          </cell>
          <cell r="E8">
            <v>102.03</v>
          </cell>
          <cell r="F8">
            <v>0.156</v>
          </cell>
        </row>
        <row r="9">
          <cell r="A9">
            <v>41821</v>
          </cell>
          <cell r="B9">
            <v>0.33</v>
          </cell>
          <cell r="C9">
            <v>0.49</v>
          </cell>
          <cell r="D9">
            <v>0.35949999999999999</v>
          </cell>
          <cell r="E9">
            <v>101.79</v>
          </cell>
          <cell r="F9">
            <v>0.152</v>
          </cell>
        </row>
        <row r="10">
          <cell r="A10">
            <v>41852</v>
          </cell>
          <cell r="B10">
            <v>0.32400000000000001</v>
          </cell>
          <cell r="C10">
            <v>0.48</v>
          </cell>
          <cell r="D10">
            <v>0.35089999999999999</v>
          </cell>
          <cell r="E10">
            <v>105.15</v>
          </cell>
          <cell r="F10">
            <v>0.16800000000000001</v>
          </cell>
        </row>
        <row r="11">
          <cell r="A11">
            <v>41883</v>
          </cell>
          <cell r="B11">
            <v>0.318</v>
          </cell>
          <cell r="C11">
            <v>0.48</v>
          </cell>
          <cell r="D11">
            <v>0.34150000000000003</v>
          </cell>
          <cell r="E11">
            <v>102.39</v>
          </cell>
          <cell r="F11">
            <v>0.156</v>
          </cell>
        </row>
        <row r="12">
          <cell r="A12">
            <v>41913</v>
          </cell>
          <cell r="B12">
            <v>0.312</v>
          </cell>
          <cell r="C12">
            <v>0.46</v>
          </cell>
          <cell r="D12">
            <v>0.34089999999999998</v>
          </cell>
          <cell r="E12">
            <v>96.08</v>
          </cell>
          <cell r="F12">
            <v>0.13200000000000001</v>
          </cell>
        </row>
        <row r="13">
          <cell r="A13">
            <v>41944</v>
          </cell>
          <cell r="B13">
            <v>0.3</v>
          </cell>
          <cell r="C13">
            <v>0.45</v>
          </cell>
          <cell r="D13">
            <v>0.33040000000000003</v>
          </cell>
          <cell r="E13">
            <v>93.03</v>
          </cell>
          <cell r="F13">
            <v>0.12</v>
          </cell>
        </row>
        <row r="14">
          <cell r="A14">
            <v>41974</v>
          </cell>
          <cell r="B14">
            <v>0.28199999999999997</v>
          </cell>
          <cell r="C14">
            <v>0.43</v>
          </cell>
          <cell r="D14">
            <v>0.31619999999999998</v>
          </cell>
          <cell r="E14">
            <v>84.34</v>
          </cell>
          <cell r="F14">
            <v>8.4000000000000005E-2</v>
          </cell>
        </row>
        <row r="15">
          <cell r="A15">
            <v>42005</v>
          </cell>
          <cell r="B15">
            <v>0.27</v>
          </cell>
          <cell r="C15">
            <v>0.42</v>
          </cell>
          <cell r="D15">
            <v>0.30580000000000002</v>
          </cell>
          <cell r="E15">
            <v>75.81</v>
          </cell>
          <cell r="F15">
            <v>4.8000000000000001E-2</v>
          </cell>
        </row>
        <row r="16">
          <cell r="A16">
            <v>42036</v>
          </cell>
          <cell r="B16">
            <v>0.22800000000000001</v>
          </cell>
          <cell r="C16">
            <v>0.36</v>
          </cell>
          <cell r="D16">
            <v>0.26290000000000002</v>
          </cell>
          <cell r="E16">
            <v>59.29</v>
          </cell>
          <cell r="F16">
            <v>0</v>
          </cell>
        </row>
        <row r="17">
          <cell r="A17">
            <v>42064</v>
          </cell>
          <cell r="B17">
            <v>0.14399999999999999</v>
          </cell>
          <cell r="C17">
            <v>0.25</v>
          </cell>
          <cell r="D17">
            <v>0.17449999999999999</v>
          </cell>
          <cell r="E17">
            <v>47.33</v>
          </cell>
          <cell r="F17">
            <v>0</v>
          </cell>
        </row>
        <row r="18">
          <cell r="A18">
            <v>42095</v>
          </cell>
          <cell r="B18">
            <v>0.114</v>
          </cell>
          <cell r="C18">
            <v>0.22</v>
          </cell>
          <cell r="D18">
            <v>0.14249999999999999</v>
          </cell>
          <cell r="E18">
            <v>50.72</v>
          </cell>
          <cell r="F18">
            <v>0</v>
          </cell>
        </row>
        <row r="19">
          <cell r="A19">
            <v>42125</v>
          </cell>
          <cell r="B19">
            <v>0.12</v>
          </cell>
          <cell r="C19">
            <v>0.23</v>
          </cell>
          <cell r="D19">
            <v>0.15140000000000001</v>
          </cell>
          <cell r="E19">
            <v>47.85</v>
          </cell>
          <cell r="F19">
            <v>0</v>
          </cell>
        </row>
        <row r="20">
          <cell r="A20">
            <v>42156</v>
          </cell>
          <cell r="B20">
            <v>0.10199999999999999</v>
          </cell>
          <cell r="C20">
            <v>0.2</v>
          </cell>
          <cell r="D20">
            <v>0.1258</v>
          </cell>
          <cell r="E20">
            <v>50.46</v>
          </cell>
          <cell r="F20">
            <v>0</v>
          </cell>
        </row>
        <row r="21">
          <cell r="A21">
            <v>42186</v>
          </cell>
          <cell r="B21">
            <v>0.12</v>
          </cell>
          <cell r="C21">
            <v>0.23</v>
          </cell>
          <cell r="D21">
            <v>0.1462</v>
          </cell>
          <cell r="E21">
            <v>59.37</v>
          </cell>
          <cell r="F21">
            <v>0</v>
          </cell>
        </row>
        <row r="22">
          <cell r="A22">
            <v>42217</v>
          </cell>
          <cell r="B22">
            <v>0.12</v>
          </cell>
          <cell r="C22">
            <v>0.22</v>
          </cell>
          <cell r="D22">
            <v>0.1484</v>
          </cell>
          <cell r="E22">
            <v>59.83</v>
          </cell>
          <cell r="F22">
            <v>0</v>
          </cell>
        </row>
        <row r="23">
          <cell r="A23">
            <v>42248</v>
          </cell>
          <cell r="B23">
            <v>0.10199999999999999</v>
          </cell>
          <cell r="C23">
            <v>0.2</v>
          </cell>
          <cell r="D23">
            <v>0.13120000000000001</v>
          </cell>
          <cell r="E23">
            <v>50.93</v>
          </cell>
          <cell r="F23">
            <v>0</v>
          </cell>
        </row>
        <row r="24">
          <cell r="A24">
            <v>42278</v>
          </cell>
          <cell r="B24">
            <v>0.06</v>
          </cell>
          <cell r="C24">
            <v>0.15</v>
          </cell>
          <cell r="D24">
            <v>9.4700000000000006E-2</v>
          </cell>
          <cell r="E24">
            <v>42.89</v>
          </cell>
          <cell r="F24">
            <v>0</v>
          </cell>
        </row>
        <row r="25">
          <cell r="A25">
            <v>42309</v>
          </cell>
          <cell r="B25">
            <v>4.2000000000000003E-2</v>
          </cell>
          <cell r="C25">
            <v>0.13</v>
          </cell>
          <cell r="D25">
            <v>5.57E-2</v>
          </cell>
          <cell r="E25">
            <v>45.47</v>
          </cell>
          <cell r="F25">
            <v>0</v>
          </cell>
        </row>
        <row r="26">
          <cell r="A26">
            <v>42339</v>
          </cell>
          <cell r="B26">
            <v>4.8000000000000001E-2</v>
          </cell>
          <cell r="C26">
            <v>0.13</v>
          </cell>
          <cell r="D26">
            <v>6.2700000000000006E-2</v>
          </cell>
          <cell r="E26">
            <v>46.29</v>
          </cell>
          <cell r="F26">
            <v>0</v>
          </cell>
        </row>
        <row r="27">
          <cell r="A27">
            <v>42370</v>
          </cell>
          <cell r="B27">
            <v>3.5999999999999997E-2</v>
          </cell>
          <cell r="C27">
            <v>0.12</v>
          </cell>
          <cell r="D27">
            <v>4.7800000000000002E-2</v>
          </cell>
          <cell r="E27">
            <v>42.92</v>
          </cell>
          <cell r="F27">
            <v>0</v>
          </cell>
        </row>
        <row r="28">
          <cell r="A28">
            <v>42401</v>
          </cell>
          <cell r="B28">
            <v>6.0000000000000001E-3</v>
          </cell>
          <cell r="C28">
            <v>0.08</v>
          </cell>
          <cell r="D28">
            <v>8.2000000000000007E-3</v>
          </cell>
          <cell r="E28">
            <v>37.33</v>
          </cell>
          <cell r="F28">
            <v>0</v>
          </cell>
        </row>
        <row r="29">
          <cell r="A29">
            <v>42430</v>
          </cell>
        </row>
        <row r="30">
          <cell r="A30">
            <v>42461</v>
          </cell>
        </row>
        <row r="31">
          <cell r="A31">
            <v>42491</v>
          </cell>
        </row>
        <row r="32">
          <cell r="A32">
            <v>42522</v>
          </cell>
        </row>
        <row r="33">
          <cell r="A33">
            <v>42552</v>
          </cell>
        </row>
        <row r="34">
          <cell r="A34">
            <v>42583</v>
          </cell>
        </row>
        <row r="35">
          <cell r="A35">
            <v>42614</v>
          </cell>
        </row>
        <row r="36">
          <cell r="A36">
            <v>42644</v>
          </cell>
        </row>
        <row r="37">
          <cell r="A37">
            <v>42675</v>
          </cell>
        </row>
        <row r="38">
          <cell r="A38">
            <v>42705</v>
          </cell>
        </row>
      </sheetData>
      <sheetData sheetId="6">
        <row r="9">
          <cell r="D9">
            <v>9.0413845555555561</v>
          </cell>
        </row>
      </sheetData>
      <sheetData sheetId="7" refreshError="1"/>
      <sheetData sheetId="8">
        <row r="4">
          <cell r="C4">
            <v>14.3299</v>
          </cell>
        </row>
      </sheetData>
      <sheetData sheetId="9" refreshError="1"/>
      <sheetData sheetId="10" refreshError="1"/>
      <sheetData sheetId="11">
        <row r="5">
          <cell r="F5">
            <v>1.0053700854700856</v>
          </cell>
        </row>
      </sheetData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X생산실적X"/>
      <sheetName val="표지"/>
      <sheetName val="수율"/>
      <sheetName val="정장율"/>
      <sheetName val="관리개혁"/>
      <sheetName val="공정개선(1단지)"/>
      <sheetName val="공정개선(2단지)"/>
      <sheetName val="가마08"/>
      <sheetName val="가마08.XLS"/>
      <sheetName val="%EA%B0%80%EB%A7%8808.XLS"/>
      <sheetName val="가마08_XLS"/>
      <sheetName val="%EA%B0%80%EB%A7%8808_XLS"/>
      <sheetName val="TABLE"/>
      <sheetName val="[가마08.XLS]_________WINDOWS_T_91"/>
      <sheetName val="[가마08.XLS]\\김택곤\생산\WINDOWS\TEMP"/>
      <sheetName val="Tb_din"/>
      <sheetName val="[가마08.XLS]_________WINDOWS_TE_2"/>
      <sheetName val="[가마08.XLS]_________WINDOWS_TE_3"/>
      <sheetName val="[가마08.XLS]_________WINDOWS_TE_4"/>
      <sheetName val="[가마08.XLS]_________WINDOWS_TE_5"/>
      <sheetName val="[가마08.XLS]_________WINDOWS_TE_8"/>
      <sheetName val="[가마08.XLS]_________WINDOWS_TE_6"/>
      <sheetName val="[가마08.XLS]_________WINDOWS_TE_7"/>
      <sheetName val="[가마08.XLS]_________WINDOWS_T_11"/>
      <sheetName val="[가마08.XLS]_________WINDOWS_TE_9"/>
      <sheetName val="[가마08.XLS]_________WINDOWS_T_10"/>
      <sheetName val="[가마08.XLS]_________WINDOWS_T_13"/>
      <sheetName val="[가마08.XLS]_________WINDOWS_T_12"/>
      <sheetName val="[가마08.XLS]_________WINDOWS_T_20"/>
      <sheetName val="[가마08.XLS]_________WINDOWS_T_15"/>
      <sheetName val="[가마08.XLS]_________WINDOWS_T_14"/>
      <sheetName val="[가마08.XLS]_________WINDOWS_T_16"/>
      <sheetName val="[가마08.XLS]_________WINDOWS_T_17"/>
      <sheetName val="[가마08.XLS]_________WINDOWS_T_18"/>
      <sheetName val="[가마08.XLS]_________WINDOWS_T_19"/>
      <sheetName val="[가마08.XLS]_________WINDOWS_T_21"/>
      <sheetName val="[가마08.XLS]_________WINDOWS_T_23"/>
      <sheetName val="[가마08.XLS]_________WINDOWS_T_22"/>
      <sheetName val="[가마08.XLS]_________WINDOWS_T_24"/>
      <sheetName val="[가마08.XLS]_________WINDOWS_T_25"/>
      <sheetName val="[가마08.XLS]_________WINDOWS_T_26"/>
      <sheetName val="[가마08.XLS]_________WINDOWS_T_27"/>
      <sheetName val="[가마08.XLS]_________WINDOWS_T_28"/>
      <sheetName val="[가마08.XLS]_________WINDOWS_T_30"/>
      <sheetName val="[가마08.XLS]_________WINDOWS_T_29"/>
      <sheetName val="[가마08.XLS]_________WINDOWS_T_31"/>
      <sheetName val="[가마08.XLS]_________WINDOWS_T_32"/>
      <sheetName val="[가마08.XLS]_________WINDOWS_T_33"/>
      <sheetName val="[가마08.XLS]_________WINDOWS_T_35"/>
      <sheetName val="[가마08.XLS]_________WINDOWS_T_34"/>
      <sheetName val="[가마08.XLS]___택곤_생__WINDOWS_TE_2"/>
      <sheetName val="[가마08.XLS]_________WINDOWS_T_36"/>
      <sheetName val="[가마08.XLS]_________WINDOWS_T_37"/>
      <sheetName val="[가마08.XLS]_________WINDOWS_T_38"/>
      <sheetName val="[가마08.XLS]_________WINDOWS_T_39"/>
      <sheetName val="[가마08.XLS]_________WINDOWS_T_40"/>
      <sheetName val="[가마08.XLS]_________WINDOWS_T_41"/>
      <sheetName val="[가마08.XLS]_________WINDOWS_T_42"/>
      <sheetName val="[가마08.XLS]_________WINDOWS_T_43"/>
      <sheetName val="[가마08.XLS]_________WINDOWS_T_45"/>
      <sheetName val="[가마08.XLS]_________WINDOWS_T_44"/>
      <sheetName val="[가마08.XLS]_________WINDOWS_T_51"/>
      <sheetName val="[가마08.XLS]_________WINDOWS_T_46"/>
      <sheetName val="[가마08.XLS]_________WINDOWS_T_47"/>
      <sheetName val="[가마08.XLS]_________WINDOWS_T_48"/>
      <sheetName val="[가마08.XLS]_________WINDOWS_T_49"/>
      <sheetName val="[가마08.XLS]_________WINDOWS_T_50"/>
      <sheetName val="[가마08.XLS]_________WINDOWS_T_56"/>
      <sheetName val="[가마08.XLS]_________WINDOWS_T_52"/>
      <sheetName val="[가마08.XLS]_________WINDOWS_T_53"/>
      <sheetName val="[가마08.XLS]_________WINDOWS_T_54"/>
      <sheetName val="[가마08.XLS]_________WINDOWS_T_55"/>
      <sheetName val="[가마08.XLS]_________WINDOWS_T_57"/>
      <sheetName val="[가마08.XLS]_________WINDOWS_T_58"/>
      <sheetName val="[가마08.XLS]_________WINDOWS_T_89"/>
      <sheetName val="[가마08.XLS]_________WINDOWS_T_88"/>
      <sheetName val="[가마08.XLS]_________WINDOWS_T_86"/>
      <sheetName val="[가마08.XLS]_________WINDOWS_T_85"/>
      <sheetName val="[가마08.XLS]_________WINDOWS_T_84"/>
      <sheetName val="[가마08.XLS]_________WINDOWS_T_72"/>
      <sheetName val="[가마08.XLS]_________WINDOWS_T_71"/>
      <sheetName val="[가마08.XLS]_________WINDOWS_T_69"/>
      <sheetName val="[가마08.XLS]_________WINDOWS_T_68"/>
      <sheetName val="[가마08.XLS]_________WINDOWS_T_66"/>
      <sheetName val="[가마08.XLS]_________WINDOWS_T_59"/>
      <sheetName val="[가마08.XLS]_________WINDOWS_T_65"/>
      <sheetName val="[가마08.XLS]_________WINDOWS_T_60"/>
      <sheetName val="[가마08.XLS]_________WINDOWS_T_61"/>
      <sheetName val="[가마08.XLS]_________WINDOWS_T_62"/>
      <sheetName val="[가마08.XLS]_________WINDOWS_T_63"/>
      <sheetName val="[가마08.XLS]_________WINDOWS_T_64"/>
      <sheetName val="[가마08.XLS]_________WINDOWS_T_67"/>
      <sheetName val="[가마08.XLS]_________WINDOWS_T_70"/>
      <sheetName val="[가마08.XLS]_________WINDOWS_T_73"/>
      <sheetName val="[가마08.XLS]_________WINDOWS_T_74"/>
      <sheetName val="[가마08.XLS]_________WINDOWS_T_75"/>
      <sheetName val="[가마08.XLS]_________WINDOWS_T_79"/>
      <sheetName val="[가마08.XLS]_________WINDOWS_T_78"/>
      <sheetName val="[가마08.XLS]_________WINDOWS_T_77"/>
      <sheetName val="[가마08.XLS]_________WINDOWS_T_76"/>
      <sheetName val="[가마08.XLS]_________WINDOWS_T_80"/>
      <sheetName val="[가마08.XLS]_________WINDOWS_T_81"/>
      <sheetName val="[가마08.XLS]_________WINDOWS_T_82"/>
      <sheetName val="[가마08.XLS]_________WINDOWS_T_83"/>
      <sheetName val="[가마08.XLS]_________WINDOWS_T_87"/>
      <sheetName val="[가마08.XLS]_________WINDOWS_T_90"/>
    </sheetNames>
    <definedNames>
      <definedName name="Check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DE D'EMPLOI"/>
      <sheetName val="INSTRUCCIONES"/>
      <sheetName val="0- TITRE"/>
      <sheetName val="1- Titre_FeuilleRestitution"/>
      <sheetName val="1- FEUILLE RESTITUTION"/>
      <sheetName val="2- Titre_Scenarioet Hypothèses"/>
      <sheetName val="2.1- Hyp SCENARIOS"/>
      <sheetName val="2.2 - Hyp GENERALES"/>
      <sheetName val="2.3 - CMPC"/>
      <sheetName val="2.4 - CREANCEFI"/>
      <sheetName val="3- Titre_Analyse Financiere"/>
      <sheetName val="3 - ANALYSE FINANCIERE"/>
      <sheetName val="4- Titre_Analyse Comptable"/>
      <sheetName val="4-ANALYSE COMPTABLE"/>
      <sheetName val="5-Titre_DetailCalculs"/>
      <sheetName val="5.1 - COMPTE D'EXPLOITATION"/>
      <sheetName val="5.2 - INVEST"/>
      <sheetName val="5.3a - RES"/>
      <sheetName val="5.3b - RES EURO"/>
      <sheetName val="5.4a - BAL"/>
      <sheetName val="5.4b - BAL EURO"/>
      <sheetName val="5.5a - CASH"/>
      <sheetName val="5.5b - CASH EURO"/>
      <sheetName val="5.6 - TVA"/>
      <sheetName val="5.7 - ANALYSE"/>
      <sheetName val="6-Titre_Graphiques"/>
      <sheetName val="6- GraphCashDisponible"/>
      <sheetName val="6- GraphFA ROE"/>
      <sheetName val="6-GraphCE"/>
      <sheetName val="6- GraphPro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8">
          <cell r="D38">
            <v>9.56929376E-2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 vs Master Chart "/>
      <sheetName val="2003 COMBINED TB"/>
      <sheetName val="COMBINED FOR UPLOAD"/>
      <sheetName val="screenshot"/>
      <sheetName val="SSC"/>
      <sheetName val="FGA TB 2003"/>
      <sheetName val="LVNA TB 2003"/>
      <sheetName val="LACROIX TB 2003"/>
      <sheetName val="lacroix adds"/>
      <sheetName val="Sheet2"/>
      <sheetName val="LACROIX RAW"/>
      <sheetName val="Lists"/>
      <sheetName val="Celine 2002"/>
      <sheetName val="COMBINED TRIAL BALANCE"/>
      <sheetName val="One Pager"/>
      <sheetName val="CC Sensi"/>
      <sheetName val="PET Case"/>
      <sheetName val="Lists &amp; Variables"/>
      <sheetName val="General"/>
      <sheetName val="Cnvrt"/>
    </sheetNames>
    <sheetDataSet>
      <sheetData sheetId="0" refreshError="1"/>
      <sheetData sheetId="1">
        <row r="4">
          <cell r="B4" t="str">
            <v>JDE Account</v>
          </cell>
        </row>
      </sheetData>
      <sheetData sheetId="2"/>
      <sheetData sheetId="3">
        <row r="5">
          <cell r="B5" t="str">
            <v>.1130.010</v>
          </cell>
        </row>
      </sheetData>
      <sheetData sheetId="4">
        <row r="4">
          <cell r="B4" t="str">
            <v>JDE Account</v>
          </cell>
        </row>
      </sheetData>
      <sheetData sheetId="5" refreshError="1">
        <row r="5">
          <cell r="B5" t="str">
            <v>.1130.010</v>
          </cell>
          <cell r="C5">
            <v>1118971.6399999999</v>
          </cell>
        </row>
        <row r="6">
          <cell r="B6" t="str">
            <v>.1135.010</v>
          </cell>
          <cell r="C6">
            <v>-560581.29</v>
          </cell>
        </row>
        <row r="7">
          <cell r="B7" t="str">
            <v>.1341.010</v>
          </cell>
          <cell r="C7">
            <v>5708685.1100000003</v>
          </cell>
        </row>
        <row r="8">
          <cell r="B8" t="str">
            <v>.1343.010</v>
          </cell>
          <cell r="C8">
            <v>141927.72</v>
          </cell>
        </row>
        <row r="9">
          <cell r="B9" t="str">
            <v>.1343.020</v>
          </cell>
          <cell r="C9">
            <v>42688.94</v>
          </cell>
        </row>
        <row r="10">
          <cell r="B10" t="str">
            <v>.1344.010</v>
          </cell>
          <cell r="C10">
            <v>2056074.12</v>
          </cell>
        </row>
        <row r="11">
          <cell r="B11" t="str">
            <v>.1344.030</v>
          </cell>
          <cell r="C11">
            <v>109427.94</v>
          </cell>
        </row>
        <row r="12">
          <cell r="B12" t="str">
            <v>.1344.040</v>
          </cell>
          <cell r="C12">
            <v>47698.239999999998</v>
          </cell>
        </row>
        <row r="13">
          <cell r="B13" t="str">
            <v>.1344.050</v>
          </cell>
          <cell r="C13">
            <v>39877.71</v>
          </cell>
        </row>
        <row r="14">
          <cell r="B14" t="str">
            <v>.1345.010</v>
          </cell>
          <cell r="C14">
            <v>1480458.82</v>
          </cell>
        </row>
        <row r="15">
          <cell r="B15" t="str">
            <v>.1360.010</v>
          </cell>
          <cell r="C15">
            <v>5000</v>
          </cell>
        </row>
        <row r="16">
          <cell r="B16" t="str">
            <v>.1441.010</v>
          </cell>
          <cell r="C16">
            <v>-3039432.61</v>
          </cell>
        </row>
        <row r="17">
          <cell r="B17" t="str">
            <v>.1443.010</v>
          </cell>
          <cell r="C17">
            <v>-98184.99</v>
          </cell>
        </row>
        <row r="18">
          <cell r="B18" t="str">
            <v>.1443.020</v>
          </cell>
          <cell r="C18">
            <v>-11508.46</v>
          </cell>
        </row>
        <row r="19">
          <cell r="B19" t="str">
            <v>.1444.010</v>
          </cell>
          <cell r="C19">
            <v>-1554461.71</v>
          </cell>
        </row>
        <row r="20">
          <cell r="B20" t="str">
            <v>.1444.020</v>
          </cell>
          <cell r="C20">
            <v>-336.24</v>
          </cell>
        </row>
        <row r="21">
          <cell r="B21" t="str">
            <v>.1444.030</v>
          </cell>
          <cell r="C21">
            <v>-18399.52</v>
          </cell>
        </row>
        <row r="22">
          <cell r="B22" t="str">
            <v>.1444.040</v>
          </cell>
          <cell r="C22">
            <v>-3255.56</v>
          </cell>
        </row>
        <row r="23">
          <cell r="B23" t="str">
            <v>.1444.050</v>
          </cell>
          <cell r="C23">
            <v>-25182.41</v>
          </cell>
        </row>
        <row r="24">
          <cell r="B24" t="str">
            <v>.1445.010</v>
          </cell>
          <cell r="C24">
            <v>-1124455.29</v>
          </cell>
        </row>
        <row r="25">
          <cell r="B25" t="str">
            <v>.1610.010</v>
          </cell>
          <cell r="C25">
            <v>27345</v>
          </cell>
        </row>
        <row r="26">
          <cell r="B26" t="str">
            <v>.2214.999</v>
          </cell>
          <cell r="C26">
            <v>32836.14</v>
          </cell>
        </row>
        <row r="27">
          <cell r="B27" t="str">
            <v>.2230.000</v>
          </cell>
          <cell r="C27">
            <v>173694.4</v>
          </cell>
        </row>
        <row r="28">
          <cell r="B28" t="str">
            <v>.2230.999</v>
          </cell>
          <cell r="C28">
            <v>3019045.96</v>
          </cell>
        </row>
        <row r="29">
          <cell r="B29" t="str">
            <v>.2250.000</v>
          </cell>
          <cell r="C29">
            <v>73000</v>
          </cell>
        </row>
        <row r="30">
          <cell r="B30" t="str">
            <v>.2320.050</v>
          </cell>
          <cell r="C30">
            <v>464.52</v>
          </cell>
        </row>
        <row r="31">
          <cell r="B31" t="str">
            <v>.2377.999</v>
          </cell>
          <cell r="C31">
            <v>2104.71</v>
          </cell>
        </row>
        <row r="32">
          <cell r="B32" t="str">
            <v>.2420.020</v>
          </cell>
          <cell r="C32">
            <v>78224.990000000005</v>
          </cell>
        </row>
        <row r="33">
          <cell r="B33" t="str">
            <v>.2420.040</v>
          </cell>
          <cell r="C33">
            <v>35454.54</v>
          </cell>
        </row>
        <row r="34">
          <cell r="B34" t="str">
            <v>.2420.060</v>
          </cell>
          <cell r="C34">
            <v>94194.03</v>
          </cell>
        </row>
        <row r="35">
          <cell r="B35" t="str">
            <v>.2430.010</v>
          </cell>
          <cell r="C35">
            <v>111216.46</v>
          </cell>
        </row>
        <row r="36">
          <cell r="B36" t="str">
            <v>.2430.999</v>
          </cell>
          <cell r="C36">
            <v>26334.6</v>
          </cell>
        </row>
        <row r="37">
          <cell r="B37" t="str">
            <v>.2520.108</v>
          </cell>
          <cell r="C37">
            <v>-2862548.76</v>
          </cell>
        </row>
        <row r="38">
          <cell r="B38" t="str">
            <v>.2943.010</v>
          </cell>
          <cell r="C38">
            <v>4731.8900000000003</v>
          </cell>
        </row>
        <row r="39">
          <cell r="B39" t="str">
            <v>.2943.020</v>
          </cell>
          <cell r="C39">
            <v>-28919.01</v>
          </cell>
        </row>
        <row r="40">
          <cell r="B40" t="str">
            <v>.2943.150</v>
          </cell>
          <cell r="C40">
            <v>19490.34</v>
          </cell>
        </row>
        <row r="41">
          <cell r="B41" t="str">
            <v>.2944.010</v>
          </cell>
          <cell r="C41">
            <v>700</v>
          </cell>
        </row>
        <row r="42">
          <cell r="B42" t="str">
            <v>.3300.010</v>
          </cell>
          <cell r="C42">
            <v>831860.04</v>
          </cell>
        </row>
        <row r="43">
          <cell r="B43" t="str">
            <v>.4430.966</v>
          </cell>
          <cell r="C43">
            <v>-2699052.4</v>
          </cell>
        </row>
        <row r="44">
          <cell r="B44" t="str">
            <v>.4715.020</v>
          </cell>
          <cell r="C44">
            <v>-26681.93</v>
          </cell>
        </row>
        <row r="45">
          <cell r="B45" t="str">
            <v>.4721.010</v>
          </cell>
          <cell r="C45">
            <v>-141555.75</v>
          </cell>
        </row>
        <row r="46">
          <cell r="B46" t="str">
            <v>.4721.900</v>
          </cell>
          <cell r="C46">
            <v>-53989.3</v>
          </cell>
        </row>
        <row r="47">
          <cell r="B47" t="str">
            <v>.4721.910</v>
          </cell>
          <cell r="C47">
            <v>-2746.17</v>
          </cell>
        </row>
        <row r="48">
          <cell r="B48" t="str">
            <v>.4722.108</v>
          </cell>
          <cell r="C48">
            <v>-9392.18</v>
          </cell>
        </row>
        <row r="49">
          <cell r="B49" t="str">
            <v>.4723.000</v>
          </cell>
          <cell r="C49">
            <v>-329181.53000000003</v>
          </cell>
        </row>
        <row r="50">
          <cell r="B50" t="str">
            <v>.4741.010</v>
          </cell>
          <cell r="C50">
            <v>-208448.74</v>
          </cell>
        </row>
        <row r="51">
          <cell r="B51" t="str">
            <v>.4741.060</v>
          </cell>
          <cell r="C51">
            <v>-669563.44999999995</v>
          </cell>
        </row>
        <row r="52">
          <cell r="B52" t="str">
            <v>.4741.200</v>
          </cell>
          <cell r="C52">
            <v>-60092.32</v>
          </cell>
        </row>
        <row r="53">
          <cell r="B53" t="str">
            <v>.4741.210</v>
          </cell>
          <cell r="C53">
            <v>-200616.25</v>
          </cell>
        </row>
        <row r="54">
          <cell r="B54" t="str">
            <v>.4741.230</v>
          </cell>
          <cell r="C54">
            <v>-45557.96</v>
          </cell>
        </row>
        <row r="55">
          <cell r="B55" t="str">
            <v>.4741.240</v>
          </cell>
          <cell r="C55">
            <v>-418650.49</v>
          </cell>
        </row>
        <row r="56">
          <cell r="B56" t="str">
            <v>.4743.010</v>
          </cell>
          <cell r="C56">
            <v>-10208.120000000001</v>
          </cell>
        </row>
        <row r="57">
          <cell r="B57" t="str">
            <v>.4770.070</v>
          </cell>
          <cell r="C57">
            <v>-15061.14</v>
          </cell>
        </row>
        <row r="58">
          <cell r="B58" t="str">
            <v>.4770.160</v>
          </cell>
          <cell r="C58">
            <v>-400.42</v>
          </cell>
        </row>
        <row r="59">
          <cell r="B59" t="str">
            <v>.4770.950</v>
          </cell>
          <cell r="C59">
            <v>-339478.37</v>
          </cell>
        </row>
        <row r="60">
          <cell r="B60" t="str">
            <v>.4770.999</v>
          </cell>
          <cell r="C60">
            <v>-724460.52</v>
          </cell>
        </row>
        <row r="61">
          <cell r="B61" t="str">
            <v>.4830.010</v>
          </cell>
          <cell r="C61">
            <v>4757.08</v>
          </cell>
        </row>
        <row r="62">
          <cell r="B62" t="str">
            <v>.4830.966</v>
          </cell>
          <cell r="C62">
            <v>-9396.6299999999992</v>
          </cell>
        </row>
        <row r="63">
          <cell r="B63" t="str">
            <v>.6231.010</v>
          </cell>
          <cell r="C63">
            <v>2236731.62</v>
          </cell>
        </row>
        <row r="64">
          <cell r="B64" t="str">
            <v>.6233.010</v>
          </cell>
          <cell r="C64">
            <v>11108.22</v>
          </cell>
        </row>
        <row r="65">
          <cell r="B65" t="str">
            <v>.6233.020</v>
          </cell>
          <cell r="C65">
            <v>246152.35</v>
          </cell>
        </row>
        <row r="66">
          <cell r="B66" t="str">
            <v>.6233.030</v>
          </cell>
          <cell r="C66">
            <v>145354.09</v>
          </cell>
        </row>
        <row r="67">
          <cell r="B67" t="str">
            <v>.6235.010</v>
          </cell>
          <cell r="C67">
            <v>23685.27</v>
          </cell>
        </row>
        <row r="68">
          <cell r="B68" t="str">
            <v>.6236.010</v>
          </cell>
          <cell r="C68">
            <v>137220.99</v>
          </cell>
        </row>
        <row r="69">
          <cell r="B69" t="str">
            <v>.6236.030</v>
          </cell>
          <cell r="C69">
            <v>30203.14</v>
          </cell>
        </row>
        <row r="70">
          <cell r="B70" t="str">
            <v>.6236.040</v>
          </cell>
          <cell r="C70">
            <v>85715.25</v>
          </cell>
        </row>
        <row r="71">
          <cell r="B71" t="str">
            <v>.6236.060</v>
          </cell>
          <cell r="C71">
            <v>4862.0200000000004</v>
          </cell>
        </row>
        <row r="72">
          <cell r="B72" t="str">
            <v>.6241.010</v>
          </cell>
          <cell r="C72">
            <v>28430.14</v>
          </cell>
        </row>
        <row r="73">
          <cell r="B73" t="str">
            <v>.6242.010</v>
          </cell>
          <cell r="C73">
            <v>157769.54999999999</v>
          </cell>
        </row>
        <row r="74">
          <cell r="B74" t="str">
            <v>.6243.010</v>
          </cell>
          <cell r="C74">
            <v>3474.84</v>
          </cell>
        </row>
        <row r="75">
          <cell r="B75" t="str">
            <v>.6244.010</v>
          </cell>
          <cell r="C75">
            <v>68749.73</v>
          </cell>
        </row>
        <row r="76">
          <cell r="B76" t="str">
            <v>.6244.020</v>
          </cell>
          <cell r="C76">
            <v>798.46</v>
          </cell>
        </row>
        <row r="77">
          <cell r="B77" t="str">
            <v>.6245.020</v>
          </cell>
          <cell r="C77">
            <v>163407.72</v>
          </cell>
        </row>
        <row r="78">
          <cell r="B78" t="str">
            <v>.6245.030</v>
          </cell>
          <cell r="C78">
            <v>4380</v>
          </cell>
        </row>
        <row r="79">
          <cell r="B79" t="str">
            <v>.6245.035</v>
          </cell>
          <cell r="C79">
            <v>81152.44</v>
          </cell>
        </row>
        <row r="80">
          <cell r="B80" t="str">
            <v>.6246.010</v>
          </cell>
          <cell r="C80">
            <v>45584.28</v>
          </cell>
        </row>
        <row r="81">
          <cell r="B81" t="str">
            <v>.6252.010</v>
          </cell>
          <cell r="C81">
            <v>185707.86</v>
          </cell>
        </row>
        <row r="82">
          <cell r="B82" t="str">
            <v>.6252.020</v>
          </cell>
          <cell r="C82">
            <v>2089.31</v>
          </cell>
        </row>
        <row r="83">
          <cell r="B83" t="str">
            <v>.6260.010</v>
          </cell>
          <cell r="C83">
            <v>78220</v>
          </cell>
        </row>
        <row r="84">
          <cell r="B84" t="str">
            <v>.6281.010</v>
          </cell>
          <cell r="C84">
            <v>139105.71</v>
          </cell>
        </row>
        <row r="85">
          <cell r="B85" t="str">
            <v>.6282.010</v>
          </cell>
          <cell r="C85">
            <v>61400</v>
          </cell>
        </row>
        <row r="86">
          <cell r="B86" t="str">
            <v>.6283.010</v>
          </cell>
          <cell r="C86">
            <v>34459.5</v>
          </cell>
        </row>
        <row r="87">
          <cell r="B87" t="str">
            <v>.6284.030</v>
          </cell>
          <cell r="C87">
            <v>12696.82</v>
          </cell>
        </row>
        <row r="88">
          <cell r="B88" t="str">
            <v>.6284.050</v>
          </cell>
          <cell r="C88">
            <v>26019</v>
          </cell>
        </row>
        <row r="89">
          <cell r="B89" t="str">
            <v>.6285.010</v>
          </cell>
          <cell r="C89">
            <v>44605</v>
          </cell>
        </row>
        <row r="90">
          <cell r="B90" t="str">
            <v>.6285.020</v>
          </cell>
          <cell r="C90">
            <v>4244.49</v>
          </cell>
        </row>
        <row r="91">
          <cell r="B91" t="str">
            <v>.6285.030</v>
          </cell>
          <cell r="C91">
            <v>47625.48</v>
          </cell>
        </row>
        <row r="92">
          <cell r="B92" t="str">
            <v>.6285.040</v>
          </cell>
          <cell r="C92">
            <v>91862.19</v>
          </cell>
        </row>
        <row r="93">
          <cell r="B93" t="str">
            <v>.6289.999</v>
          </cell>
          <cell r="C93">
            <v>85787.04</v>
          </cell>
        </row>
        <row r="94">
          <cell r="B94" t="str">
            <v>.6291.010</v>
          </cell>
          <cell r="C94">
            <v>302577.68</v>
          </cell>
        </row>
        <row r="95">
          <cell r="B95" t="str">
            <v>.6311.010</v>
          </cell>
          <cell r="C95">
            <v>339861.17</v>
          </cell>
        </row>
        <row r="96">
          <cell r="B96" t="str">
            <v>.6311.020</v>
          </cell>
          <cell r="C96">
            <v>169142.9</v>
          </cell>
        </row>
        <row r="97">
          <cell r="B97" t="str">
            <v>.6312.010</v>
          </cell>
          <cell r="C97">
            <v>164018.43</v>
          </cell>
        </row>
        <row r="98">
          <cell r="B98" t="str">
            <v>.6312.020</v>
          </cell>
          <cell r="C98">
            <v>44644.37</v>
          </cell>
        </row>
        <row r="99">
          <cell r="B99" t="str">
            <v>.6312.030</v>
          </cell>
          <cell r="C99">
            <v>634.78</v>
          </cell>
        </row>
        <row r="100">
          <cell r="B100" t="str">
            <v>.6312.500</v>
          </cell>
          <cell r="C100">
            <v>16157.17</v>
          </cell>
        </row>
        <row r="101">
          <cell r="B101" t="str">
            <v>.6312.510</v>
          </cell>
          <cell r="C101">
            <v>63643.11</v>
          </cell>
        </row>
        <row r="102">
          <cell r="B102" t="str">
            <v>.6312.999</v>
          </cell>
          <cell r="C102">
            <v>27620.7</v>
          </cell>
        </row>
        <row r="103">
          <cell r="B103" t="str">
            <v>.6313.010</v>
          </cell>
          <cell r="C103">
            <v>60114.48</v>
          </cell>
        </row>
        <row r="104">
          <cell r="B104" t="str">
            <v>.6321.010</v>
          </cell>
          <cell r="C104">
            <v>11798.68</v>
          </cell>
        </row>
        <row r="105">
          <cell r="B105" t="str">
            <v>.6322.010</v>
          </cell>
          <cell r="C105">
            <v>104900.93</v>
          </cell>
        </row>
        <row r="106">
          <cell r="B106" t="str">
            <v>.6324.010</v>
          </cell>
          <cell r="C106">
            <v>146797.04</v>
          </cell>
        </row>
        <row r="107">
          <cell r="B107" t="str">
            <v>.6325.010</v>
          </cell>
          <cell r="C107">
            <v>95671.82</v>
          </cell>
        </row>
        <row r="108">
          <cell r="B108" t="str">
            <v>.6326.010</v>
          </cell>
          <cell r="C108">
            <v>76974.789999999994</v>
          </cell>
        </row>
        <row r="109">
          <cell r="B109" t="str">
            <v>.6327.020</v>
          </cell>
          <cell r="C109">
            <v>145583.73000000001</v>
          </cell>
        </row>
        <row r="110">
          <cell r="B110" t="str">
            <v>.6338.010</v>
          </cell>
          <cell r="C110">
            <v>87056.29</v>
          </cell>
        </row>
        <row r="111">
          <cell r="B111" t="str">
            <v>.6355.010</v>
          </cell>
          <cell r="C111">
            <v>505.25</v>
          </cell>
        </row>
        <row r="112">
          <cell r="B112" t="str">
            <v>.6355.020</v>
          </cell>
          <cell r="C112">
            <v>78841.77</v>
          </cell>
        </row>
        <row r="113">
          <cell r="B113" t="str">
            <v>.6355.999</v>
          </cell>
          <cell r="C113">
            <v>12</v>
          </cell>
        </row>
        <row r="114">
          <cell r="B114" t="str">
            <v>.6450.010</v>
          </cell>
          <cell r="C114">
            <v>2233.61</v>
          </cell>
        </row>
        <row r="115">
          <cell r="B115" t="str">
            <v>.6470.010</v>
          </cell>
          <cell r="C115">
            <v>300</v>
          </cell>
        </row>
        <row r="116">
          <cell r="B116" t="str">
            <v>.6470.020</v>
          </cell>
          <cell r="C116">
            <v>365.54</v>
          </cell>
        </row>
        <row r="117">
          <cell r="B117" t="str">
            <v>.6511.010</v>
          </cell>
          <cell r="C117">
            <v>7713317.3500000006</v>
          </cell>
        </row>
        <row r="118">
          <cell r="B118" t="str">
            <v>.6512.020</v>
          </cell>
          <cell r="C118">
            <v>544738.06000000006</v>
          </cell>
        </row>
        <row r="119">
          <cell r="B119" t="str">
            <v>.6513.010</v>
          </cell>
          <cell r="C119">
            <v>43269</v>
          </cell>
        </row>
        <row r="120">
          <cell r="B120" t="str">
            <v>.6514.010</v>
          </cell>
          <cell r="C120">
            <v>165747.15</v>
          </cell>
        </row>
        <row r="121">
          <cell r="B121" t="str">
            <v>.6515.010</v>
          </cell>
          <cell r="C121">
            <v>418650.49</v>
          </cell>
        </row>
        <row r="122">
          <cell r="B122" t="str">
            <v>.6515.020</v>
          </cell>
          <cell r="C122">
            <v>163087.01</v>
          </cell>
        </row>
        <row r="123">
          <cell r="B123" t="str">
            <v>.6516.010</v>
          </cell>
          <cell r="C123">
            <v>279.35000000000002</v>
          </cell>
        </row>
        <row r="124">
          <cell r="B124" t="str">
            <v>.6516.020</v>
          </cell>
          <cell r="C124">
            <v>7569.31</v>
          </cell>
        </row>
        <row r="125">
          <cell r="B125" t="str">
            <v>.6516.030</v>
          </cell>
          <cell r="C125">
            <v>6218.77</v>
          </cell>
        </row>
        <row r="126">
          <cell r="B126" t="str">
            <v>.6516.060</v>
          </cell>
          <cell r="C126">
            <v>83821.09</v>
          </cell>
        </row>
        <row r="127">
          <cell r="B127" t="str">
            <v>.6516.070</v>
          </cell>
          <cell r="C127">
            <v>213700.06</v>
          </cell>
        </row>
        <row r="128">
          <cell r="B128" t="str">
            <v>.6521.010</v>
          </cell>
          <cell r="C128">
            <v>24937.360000000001</v>
          </cell>
        </row>
        <row r="129">
          <cell r="B129" t="str">
            <v>.6521.020</v>
          </cell>
          <cell r="C129">
            <v>10975.82</v>
          </cell>
        </row>
        <row r="130">
          <cell r="B130" t="str">
            <v>.6522.010</v>
          </cell>
          <cell r="C130">
            <v>457043.34</v>
          </cell>
        </row>
        <row r="131">
          <cell r="B131" t="str">
            <v>.6523.010</v>
          </cell>
          <cell r="C131">
            <v>674893.56</v>
          </cell>
        </row>
        <row r="132">
          <cell r="B132" t="str">
            <v>.6524.020</v>
          </cell>
          <cell r="C132">
            <v>117611.13</v>
          </cell>
        </row>
        <row r="133">
          <cell r="B133" t="str">
            <v>.6527.010</v>
          </cell>
          <cell r="C133">
            <v>135.38</v>
          </cell>
        </row>
        <row r="134">
          <cell r="B134" t="str">
            <v>.6527.020</v>
          </cell>
          <cell r="C134">
            <v>7836.82</v>
          </cell>
        </row>
        <row r="135">
          <cell r="B135" t="str">
            <v>.6527.030</v>
          </cell>
          <cell r="C135">
            <v>59536.29</v>
          </cell>
        </row>
        <row r="136">
          <cell r="B136" t="str">
            <v>.6527.040</v>
          </cell>
          <cell r="C136">
            <v>1635</v>
          </cell>
        </row>
        <row r="137">
          <cell r="B137" t="str">
            <v>.6527.050</v>
          </cell>
          <cell r="C137">
            <v>3400.48</v>
          </cell>
        </row>
        <row r="138">
          <cell r="B138" t="str">
            <v>.6540.010</v>
          </cell>
          <cell r="C138">
            <v>110410.51</v>
          </cell>
        </row>
        <row r="139">
          <cell r="B139" t="str">
            <v>.6540.020</v>
          </cell>
          <cell r="C139">
            <v>12347.27</v>
          </cell>
        </row>
        <row r="140">
          <cell r="B140" t="str">
            <v>.6540.130</v>
          </cell>
          <cell r="C140">
            <v>1461.89</v>
          </cell>
        </row>
        <row r="141">
          <cell r="B141" t="str">
            <v>.6540.170</v>
          </cell>
          <cell r="C141">
            <v>3332.43</v>
          </cell>
        </row>
        <row r="142">
          <cell r="B142" t="str">
            <v>.6540.180</v>
          </cell>
          <cell r="C142">
            <v>15534.2</v>
          </cell>
        </row>
        <row r="143">
          <cell r="B143" t="str">
            <v>.6633.010</v>
          </cell>
          <cell r="C143">
            <v>297254.57</v>
          </cell>
        </row>
        <row r="144">
          <cell r="B144" t="str">
            <v>.6651.010</v>
          </cell>
          <cell r="C144">
            <v>586650.67000000004</v>
          </cell>
        </row>
        <row r="145">
          <cell r="B145" t="str">
            <v>.6653.010</v>
          </cell>
          <cell r="C145">
            <v>24592.76</v>
          </cell>
        </row>
        <row r="146">
          <cell r="B146" t="str">
            <v>.6653.020</v>
          </cell>
          <cell r="C146">
            <v>8336.61</v>
          </cell>
        </row>
        <row r="147">
          <cell r="B147" t="str">
            <v>.6654.010</v>
          </cell>
          <cell r="C147">
            <v>421088.49</v>
          </cell>
        </row>
        <row r="148">
          <cell r="B148" t="str">
            <v>.6654.020</v>
          </cell>
          <cell r="C148">
            <v>336.24</v>
          </cell>
        </row>
        <row r="149">
          <cell r="B149" t="str">
            <v>.6654.030</v>
          </cell>
          <cell r="C149">
            <v>14098.39</v>
          </cell>
        </row>
        <row r="150">
          <cell r="B150" t="str">
            <v>.6654.040</v>
          </cell>
          <cell r="C150">
            <v>2965.04</v>
          </cell>
        </row>
        <row r="151">
          <cell r="B151" t="str">
            <v>.6654.050</v>
          </cell>
          <cell r="C151">
            <v>13292.52</v>
          </cell>
        </row>
        <row r="152">
          <cell r="B152" t="str">
            <v>.6655.010</v>
          </cell>
          <cell r="C152">
            <v>293050.93</v>
          </cell>
        </row>
        <row r="153">
          <cell r="B153" t="str">
            <v>.6799.010</v>
          </cell>
          <cell r="C153">
            <v>272186.73</v>
          </cell>
        </row>
        <row r="154">
          <cell r="B154" t="str">
            <v>.6799.200</v>
          </cell>
          <cell r="C154">
            <v>118398.9</v>
          </cell>
        </row>
        <row r="155">
          <cell r="B155" t="str">
            <v>.6799.210</v>
          </cell>
          <cell r="C155">
            <v>9296.8799999999992</v>
          </cell>
        </row>
        <row r="156">
          <cell r="B156" t="str">
            <v>.6799.211</v>
          </cell>
          <cell r="C156">
            <v>3567.16</v>
          </cell>
        </row>
        <row r="157">
          <cell r="B157" t="str">
            <v>.6799.212</v>
          </cell>
          <cell r="C157">
            <v>23917.17</v>
          </cell>
        </row>
        <row r="158">
          <cell r="B158" t="str">
            <v>.6799.213</v>
          </cell>
          <cell r="C158">
            <v>578.02</v>
          </cell>
        </row>
        <row r="159">
          <cell r="B159" t="str">
            <v>.6799.216</v>
          </cell>
          <cell r="C159">
            <v>17246.29</v>
          </cell>
        </row>
        <row r="160">
          <cell r="B160" t="str">
            <v>.6799.217</v>
          </cell>
          <cell r="C160">
            <v>391.31</v>
          </cell>
        </row>
        <row r="161">
          <cell r="B161" t="str">
            <v>.6799.220</v>
          </cell>
          <cell r="C161">
            <v>21510.61</v>
          </cell>
        </row>
        <row r="162">
          <cell r="B162" t="str">
            <v>.6799.240</v>
          </cell>
          <cell r="C162">
            <v>1343.2</v>
          </cell>
        </row>
        <row r="163">
          <cell r="B163" t="str">
            <v>.6799.270</v>
          </cell>
          <cell r="C163">
            <v>4276.59</v>
          </cell>
        </row>
        <row r="164">
          <cell r="B164" t="str">
            <v>.6799.280</v>
          </cell>
          <cell r="C164">
            <v>850.62</v>
          </cell>
        </row>
        <row r="165">
          <cell r="B165" t="str">
            <v>.6799.299</v>
          </cell>
          <cell r="C165">
            <v>10622.71</v>
          </cell>
        </row>
        <row r="166">
          <cell r="B166" t="str">
            <v>.6799.310</v>
          </cell>
          <cell r="C166">
            <v>38533.01</v>
          </cell>
        </row>
        <row r="167">
          <cell r="B167" t="str">
            <v>.6799.320</v>
          </cell>
          <cell r="C167">
            <v>10931.75</v>
          </cell>
        </row>
        <row r="168">
          <cell r="B168" t="str">
            <v>.6799.330</v>
          </cell>
          <cell r="C168">
            <v>291551.45</v>
          </cell>
        </row>
        <row r="169">
          <cell r="B169" t="str">
            <v>.6799.399</v>
          </cell>
          <cell r="C169">
            <v>483710.98</v>
          </cell>
        </row>
        <row r="170">
          <cell r="B170" t="str">
            <v>.6799.510</v>
          </cell>
          <cell r="C170">
            <v>24527.47</v>
          </cell>
        </row>
        <row r="171">
          <cell r="B171" t="str">
            <v>.6799.520</v>
          </cell>
          <cell r="C171">
            <v>875.52</v>
          </cell>
        </row>
        <row r="172">
          <cell r="B172" t="str">
            <v>.6799.600</v>
          </cell>
          <cell r="C172">
            <v>9484.91</v>
          </cell>
        </row>
        <row r="173">
          <cell r="B173" t="str">
            <v>.6799.610</v>
          </cell>
          <cell r="C173">
            <v>2943.12</v>
          </cell>
        </row>
        <row r="174">
          <cell r="B174" t="str">
            <v>.6799.700</v>
          </cell>
          <cell r="C174">
            <v>115043.86</v>
          </cell>
        </row>
        <row r="175">
          <cell r="B175" t="str">
            <v>.6799.710</v>
          </cell>
          <cell r="C175">
            <v>255.81</v>
          </cell>
        </row>
        <row r="176">
          <cell r="B176" t="str">
            <v>.6799.999</v>
          </cell>
          <cell r="C176">
            <v>-69214.81</v>
          </cell>
        </row>
        <row r="177">
          <cell r="B177" t="str">
            <v>.6810.010</v>
          </cell>
          <cell r="C177">
            <v>-547554</v>
          </cell>
        </row>
        <row r="178">
          <cell r="B178" t="str">
            <v>.6810.108</v>
          </cell>
          <cell r="C178">
            <v>-15479333.02</v>
          </cell>
        </row>
        <row r="179">
          <cell r="B179" t="str">
            <v>.6810.228</v>
          </cell>
          <cell r="C179">
            <v>-523818.04</v>
          </cell>
        </row>
        <row r="180">
          <cell r="B180" t="str">
            <v>.6810.452</v>
          </cell>
          <cell r="C180">
            <v>-31088.240000000002</v>
          </cell>
        </row>
        <row r="181">
          <cell r="B181" t="str">
            <v>.6810.471</v>
          </cell>
          <cell r="C181">
            <v>-85155</v>
          </cell>
        </row>
        <row r="182">
          <cell r="B182" t="str">
            <v>.6810.514</v>
          </cell>
          <cell r="C182">
            <v>-32436.31</v>
          </cell>
        </row>
        <row r="183">
          <cell r="B183" t="str">
            <v>.6810.653</v>
          </cell>
          <cell r="C183">
            <v>-61218.8</v>
          </cell>
        </row>
        <row r="184">
          <cell r="B184" t="str">
            <v>.6810.716</v>
          </cell>
          <cell r="C184">
            <v>-314680.42</v>
          </cell>
        </row>
        <row r="185">
          <cell r="B185" t="str">
            <v>.6810.750</v>
          </cell>
          <cell r="C185">
            <v>-438740</v>
          </cell>
        </row>
        <row r="186">
          <cell r="B186" t="str">
            <v>.6810.751</v>
          </cell>
          <cell r="C186">
            <v>-1074860</v>
          </cell>
        </row>
        <row r="187">
          <cell r="B187" t="str">
            <v>.6810.818</v>
          </cell>
          <cell r="C187">
            <v>-96000</v>
          </cell>
        </row>
        <row r="188">
          <cell r="B188" t="str">
            <v>.6810.942</v>
          </cell>
          <cell r="C188">
            <v>-616549.65</v>
          </cell>
        </row>
        <row r="189">
          <cell r="B189" t="str">
            <v>.6810.981</v>
          </cell>
          <cell r="C189">
            <v>-837961.7</v>
          </cell>
        </row>
        <row r="190">
          <cell r="B190" t="str">
            <v>.7260.010</v>
          </cell>
          <cell r="C190">
            <v>52585.89</v>
          </cell>
        </row>
        <row r="191">
          <cell r="B191" t="str">
            <v>.7510.010</v>
          </cell>
          <cell r="C191">
            <v>-1931.57</v>
          </cell>
        </row>
        <row r="192">
          <cell r="B192" t="str">
            <v>.7530.108</v>
          </cell>
          <cell r="C192">
            <v>-52585.89</v>
          </cell>
        </row>
        <row r="193">
          <cell r="B193" t="str">
            <v>.7710.010</v>
          </cell>
          <cell r="C193">
            <v>2817.98</v>
          </cell>
        </row>
      </sheetData>
      <sheetData sheetId="6">
        <row r="4">
          <cell r="B4" t="str">
            <v>JDE Account</v>
          </cell>
        </row>
      </sheetData>
      <sheetData sheetId="7" refreshError="1">
        <row r="4">
          <cell r="B4" t="str">
            <v>JDE Account</v>
          </cell>
          <cell r="C4" t="str">
            <v>BALANCE</v>
          </cell>
          <cell r="D4" t="str">
            <v>TRC</v>
          </cell>
          <cell r="E4" t="str">
            <v>TCC</v>
          </cell>
        </row>
        <row r="5">
          <cell r="B5" t="str">
            <v>.2941.050</v>
          </cell>
          <cell r="C5">
            <v>448.14</v>
          </cell>
          <cell r="D5">
            <v>100</v>
          </cell>
          <cell r="E5" t="str">
            <v>001</v>
          </cell>
        </row>
        <row r="6">
          <cell r="B6" t="str">
            <v>.2941.060</v>
          </cell>
          <cell r="C6">
            <v>5432.6</v>
          </cell>
          <cell r="D6">
            <v>100</v>
          </cell>
          <cell r="E6" t="str">
            <v>001</v>
          </cell>
        </row>
        <row r="7">
          <cell r="B7" t="str">
            <v>.2941.999</v>
          </cell>
          <cell r="C7">
            <v>-5450.37</v>
          </cell>
          <cell r="D7">
            <v>100</v>
          </cell>
          <cell r="E7" t="str">
            <v>001</v>
          </cell>
        </row>
        <row r="8">
          <cell r="B8" t="str">
            <v>.2943.010</v>
          </cell>
          <cell r="C8">
            <v>104884.48</v>
          </cell>
          <cell r="D8">
            <v>100</v>
          </cell>
          <cell r="E8" t="str">
            <v>001</v>
          </cell>
        </row>
        <row r="9">
          <cell r="B9" t="str">
            <v>.2943.150</v>
          </cell>
          <cell r="C9">
            <v>6514.32</v>
          </cell>
          <cell r="D9">
            <v>100</v>
          </cell>
          <cell r="E9" t="str">
            <v>001</v>
          </cell>
        </row>
        <row r="10">
          <cell r="B10" t="str">
            <v>.2944.010</v>
          </cell>
          <cell r="C10">
            <v>500</v>
          </cell>
          <cell r="D10">
            <v>100</v>
          </cell>
          <cell r="E10" t="str">
            <v>001</v>
          </cell>
        </row>
        <row r="11">
          <cell r="B11" t="str">
            <v>.2210.010</v>
          </cell>
          <cell r="C11">
            <v>719500.75</v>
          </cell>
          <cell r="D11">
            <v>102</v>
          </cell>
          <cell r="E11" t="str">
            <v>001</v>
          </cell>
        </row>
        <row r="12">
          <cell r="B12" t="str">
            <v>.2210.020</v>
          </cell>
          <cell r="C12">
            <v>82300.5</v>
          </cell>
          <cell r="D12">
            <v>102</v>
          </cell>
          <cell r="E12" t="str">
            <v>001</v>
          </cell>
        </row>
        <row r="13">
          <cell r="B13" t="str">
            <v>.2230.000</v>
          </cell>
          <cell r="C13">
            <v>-25827.759999999998</v>
          </cell>
          <cell r="D13">
            <v>102</v>
          </cell>
          <cell r="E13" t="str">
            <v>001</v>
          </cell>
        </row>
        <row r="14">
          <cell r="B14" t="str">
            <v>.2230.108</v>
          </cell>
          <cell r="C14">
            <v>16333.29</v>
          </cell>
          <cell r="D14">
            <v>102</v>
          </cell>
          <cell r="E14" t="str">
            <v>001</v>
          </cell>
        </row>
        <row r="15">
          <cell r="B15" t="str">
            <v>.2230.514</v>
          </cell>
          <cell r="C15">
            <v>15.45</v>
          </cell>
          <cell r="D15">
            <v>102</v>
          </cell>
          <cell r="E15" t="str">
            <v>001</v>
          </cell>
        </row>
        <row r="16">
          <cell r="B16" t="str">
            <v>.2230.653</v>
          </cell>
          <cell r="C16">
            <v>6.49</v>
          </cell>
          <cell r="D16">
            <v>102</v>
          </cell>
          <cell r="E16" t="str">
            <v>001</v>
          </cell>
        </row>
        <row r="17">
          <cell r="B17" t="str">
            <v>.2220.010</v>
          </cell>
          <cell r="C17">
            <v>-18696.73</v>
          </cell>
          <cell r="D17">
            <v>104</v>
          </cell>
          <cell r="E17" t="str">
            <v>001</v>
          </cell>
        </row>
        <row r="18">
          <cell r="B18" t="str">
            <v>.2110.010</v>
          </cell>
          <cell r="C18">
            <v>413450</v>
          </cell>
          <cell r="D18">
            <v>106</v>
          </cell>
          <cell r="E18" t="str">
            <v>001</v>
          </cell>
        </row>
        <row r="19">
          <cell r="B19" t="str">
            <v>.2120.010</v>
          </cell>
          <cell r="C19">
            <v>-288242</v>
          </cell>
          <cell r="D19">
            <v>106</v>
          </cell>
          <cell r="E19" t="str">
            <v>001</v>
          </cell>
        </row>
        <row r="20">
          <cell r="B20" t="str">
            <v>.2170.010</v>
          </cell>
          <cell r="C20">
            <v>16068</v>
          </cell>
          <cell r="D20">
            <v>106</v>
          </cell>
          <cell r="E20" t="str">
            <v>001</v>
          </cell>
        </row>
        <row r="21">
          <cell r="B21" t="str">
            <v>.2420.040</v>
          </cell>
          <cell r="C21">
            <v>831</v>
          </cell>
          <cell r="D21">
            <v>112</v>
          </cell>
          <cell r="E21" t="str">
            <v>001</v>
          </cell>
        </row>
        <row r="22">
          <cell r="B22" t="str">
            <v>.2377.999</v>
          </cell>
          <cell r="C22">
            <v>1989.68</v>
          </cell>
          <cell r="D22">
            <v>112</v>
          </cell>
          <cell r="E22" t="str">
            <v>012</v>
          </cell>
        </row>
        <row r="23">
          <cell r="B23" t="str">
            <v>.1343.010</v>
          </cell>
          <cell r="C23">
            <v>1098.74</v>
          </cell>
          <cell r="D23">
            <v>120</v>
          </cell>
          <cell r="E23" t="str">
            <v>001</v>
          </cell>
        </row>
        <row r="24">
          <cell r="B24" t="str">
            <v>.1344.010</v>
          </cell>
          <cell r="C24">
            <v>43930.51</v>
          </cell>
          <cell r="D24">
            <v>120</v>
          </cell>
          <cell r="E24" t="str">
            <v>001</v>
          </cell>
        </row>
        <row r="25">
          <cell r="B25" t="str">
            <v>.1345.010</v>
          </cell>
          <cell r="C25">
            <v>12282.97</v>
          </cell>
          <cell r="D25">
            <v>120</v>
          </cell>
          <cell r="E25" t="str">
            <v>001</v>
          </cell>
        </row>
        <row r="26">
          <cell r="B26" t="str">
            <v>.1443.010</v>
          </cell>
          <cell r="C26">
            <v>-1098.74</v>
          </cell>
          <cell r="D26">
            <v>122</v>
          </cell>
          <cell r="E26" t="str">
            <v>001</v>
          </cell>
        </row>
        <row r="27">
          <cell r="B27" t="str">
            <v>.1444.010</v>
          </cell>
          <cell r="C27">
            <v>-41251.08</v>
          </cell>
          <cell r="D27">
            <v>122</v>
          </cell>
          <cell r="E27" t="str">
            <v>001</v>
          </cell>
        </row>
        <row r="28">
          <cell r="B28" t="str">
            <v>.1445.010</v>
          </cell>
          <cell r="C28">
            <v>-8238.77</v>
          </cell>
          <cell r="D28">
            <v>122</v>
          </cell>
          <cell r="E28" t="str">
            <v>001</v>
          </cell>
        </row>
        <row r="29">
          <cell r="B29" t="str">
            <v>.1820.010</v>
          </cell>
          <cell r="C29">
            <v>51435</v>
          </cell>
          <cell r="D29">
            <v>134</v>
          </cell>
          <cell r="E29" t="str">
            <v>003</v>
          </cell>
        </row>
        <row r="30">
          <cell r="B30" t="str">
            <v>.1820.020</v>
          </cell>
          <cell r="C30">
            <v>16075</v>
          </cell>
          <cell r="D30">
            <v>134</v>
          </cell>
          <cell r="E30" t="str">
            <v>008</v>
          </cell>
        </row>
        <row r="31">
          <cell r="B31" t="str">
            <v>.4721.010</v>
          </cell>
          <cell r="C31">
            <v>-54457.53</v>
          </cell>
          <cell r="D31">
            <v>200</v>
          </cell>
          <cell r="E31" t="str">
            <v>001</v>
          </cell>
        </row>
        <row r="32">
          <cell r="B32" t="str">
            <v>.4721.900</v>
          </cell>
          <cell r="C32">
            <v>-2553.0700000000002</v>
          </cell>
          <cell r="D32">
            <v>200</v>
          </cell>
          <cell r="E32" t="str">
            <v>001</v>
          </cell>
        </row>
        <row r="33">
          <cell r="B33" t="str">
            <v>.4722.000</v>
          </cell>
          <cell r="C33">
            <v>-402366</v>
          </cell>
          <cell r="D33">
            <v>200</v>
          </cell>
          <cell r="E33" t="str">
            <v>001</v>
          </cell>
        </row>
        <row r="34">
          <cell r="B34" t="str">
            <v>.4430.966</v>
          </cell>
          <cell r="C34">
            <v>-390004.91</v>
          </cell>
          <cell r="D34">
            <v>202</v>
          </cell>
          <cell r="E34" t="str">
            <v>001</v>
          </cell>
        </row>
        <row r="35">
          <cell r="B35" t="str">
            <v>.4830.966</v>
          </cell>
          <cell r="C35">
            <v>-527.04</v>
          </cell>
          <cell r="D35">
            <v>202</v>
          </cell>
          <cell r="E35" t="str">
            <v>001</v>
          </cell>
        </row>
        <row r="36">
          <cell r="B36" t="str">
            <v>.4770.070</v>
          </cell>
          <cell r="C36">
            <v>-10008</v>
          </cell>
          <cell r="D36">
            <v>204</v>
          </cell>
          <cell r="E36" t="str">
            <v>001</v>
          </cell>
        </row>
        <row r="37">
          <cell r="B37" t="str">
            <v>.4770.072</v>
          </cell>
          <cell r="C37">
            <v>-1000</v>
          </cell>
          <cell r="D37">
            <v>204</v>
          </cell>
          <cell r="E37" t="str">
            <v>001</v>
          </cell>
        </row>
        <row r="38">
          <cell r="B38" t="str">
            <v>.4741.200</v>
          </cell>
          <cell r="C38">
            <v>-1931.39</v>
          </cell>
          <cell r="D38">
            <v>204</v>
          </cell>
          <cell r="E38" t="str">
            <v>002</v>
          </cell>
        </row>
        <row r="39">
          <cell r="B39" t="str">
            <v>.4741.220</v>
          </cell>
          <cell r="C39">
            <v>-234</v>
          </cell>
          <cell r="D39">
            <v>204</v>
          </cell>
          <cell r="E39" t="str">
            <v>002</v>
          </cell>
        </row>
        <row r="40">
          <cell r="B40" t="str">
            <v>.4741.060</v>
          </cell>
          <cell r="C40">
            <v>-21666.560000000001</v>
          </cell>
          <cell r="D40">
            <v>204</v>
          </cell>
          <cell r="E40" t="str">
            <v>008</v>
          </cell>
        </row>
        <row r="41">
          <cell r="B41" t="str">
            <v>.4715.010</v>
          </cell>
          <cell r="C41">
            <v>-273.77</v>
          </cell>
          <cell r="D41">
            <v>204</v>
          </cell>
          <cell r="E41" t="str">
            <v>009</v>
          </cell>
        </row>
        <row r="42">
          <cell r="B42" t="str">
            <v>.4715.020</v>
          </cell>
          <cell r="C42">
            <v>-547.54</v>
          </cell>
          <cell r="D42">
            <v>204</v>
          </cell>
          <cell r="E42" t="str">
            <v>009</v>
          </cell>
        </row>
        <row r="43">
          <cell r="B43" t="str">
            <v>.4741.240</v>
          </cell>
          <cell r="C43">
            <v>-25300</v>
          </cell>
          <cell r="D43">
            <v>204</v>
          </cell>
          <cell r="E43" t="str">
            <v>009</v>
          </cell>
        </row>
        <row r="44">
          <cell r="B44" t="str">
            <v>.4741.250</v>
          </cell>
          <cell r="C44">
            <v>-100000</v>
          </cell>
          <cell r="D44">
            <v>204</v>
          </cell>
          <cell r="E44" t="str">
            <v>009</v>
          </cell>
        </row>
        <row r="45">
          <cell r="B45" t="str">
            <v>.4741.010</v>
          </cell>
          <cell r="C45">
            <v>-4663.6899999999996</v>
          </cell>
          <cell r="D45">
            <v>204</v>
          </cell>
          <cell r="E45" t="str">
            <v>011</v>
          </cell>
        </row>
        <row r="46">
          <cell r="B46" t="str">
            <v>.4770.060</v>
          </cell>
          <cell r="C46">
            <v>-178527.41</v>
          </cell>
          <cell r="D46">
            <v>204</v>
          </cell>
          <cell r="E46" t="str">
            <v>012</v>
          </cell>
        </row>
        <row r="47">
          <cell r="B47" t="str">
            <v>.4770.999</v>
          </cell>
          <cell r="C47">
            <v>-156842.01</v>
          </cell>
          <cell r="D47">
            <v>204</v>
          </cell>
          <cell r="E47" t="str">
            <v>012</v>
          </cell>
        </row>
        <row r="48">
          <cell r="B48" t="str">
            <v>.4721.999</v>
          </cell>
          <cell r="C48">
            <v>-61455.71</v>
          </cell>
          <cell r="D48">
            <v>204</v>
          </cell>
          <cell r="E48" t="str">
            <v>019</v>
          </cell>
        </row>
        <row r="49">
          <cell r="B49" t="str">
            <v>.3300.010</v>
          </cell>
          <cell r="C49">
            <v>381312.28</v>
          </cell>
          <cell r="D49">
            <v>224</v>
          </cell>
          <cell r="E49" t="str">
            <v>001</v>
          </cell>
        </row>
        <row r="50">
          <cell r="B50" t="str">
            <v>.5112.010</v>
          </cell>
          <cell r="C50">
            <v>-1335202.03</v>
          </cell>
          <cell r="D50">
            <v>300</v>
          </cell>
          <cell r="E50" t="str">
            <v>001</v>
          </cell>
        </row>
        <row r="51">
          <cell r="B51" t="str">
            <v>.5112.020</v>
          </cell>
          <cell r="C51">
            <v>-3144375</v>
          </cell>
          <cell r="D51">
            <v>300</v>
          </cell>
          <cell r="E51" t="str">
            <v>001</v>
          </cell>
        </row>
        <row r="52">
          <cell r="B52" t="str">
            <v>.5130.010</v>
          </cell>
          <cell r="C52">
            <v>-525845.47</v>
          </cell>
          <cell r="D52">
            <v>300</v>
          </cell>
          <cell r="E52" t="str">
            <v>001</v>
          </cell>
        </row>
        <row r="53">
          <cell r="B53" t="str">
            <v>.5312.010</v>
          </cell>
          <cell r="C53">
            <v>277790.55</v>
          </cell>
          <cell r="D53">
            <v>300</v>
          </cell>
          <cell r="E53" t="str">
            <v>001</v>
          </cell>
        </row>
        <row r="54">
          <cell r="B54" t="str">
            <v>.5312.020</v>
          </cell>
          <cell r="C54">
            <v>282565.87</v>
          </cell>
          <cell r="D54">
            <v>300</v>
          </cell>
          <cell r="E54" t="str">
            <v>001</v>
          </cell>
        </row>
        <row r="55">
          <cell r="B55" t="str">
            <v>.5312.021</v>
          </cell>
          <cell r="C55">
            <v>6285.08</v>
          </cell>
          <cell r="D55">
            <v>300</v>
          </cell>
          <cell r="E55" t="str">
            <v>001</v>
          </cell>
        </row>
        <row r="56">
          <cell r="B56" t="str">
            <v>.5330.010</v>
          </cell>
          <cell r="C56">
            <v>238693.7</v>
          </cell>
          <cell r="D56">
            <v>300</v>
          </cell>
          <cell r="E56" t="str">
            <v>001</v>
          </cell>
        </row>
        <row r="57">
          <cell r="B57" t="str">
            <v>.5141.010</v>
          </cell>
          <cell r="C57">
            <v>326327.21999999997</v>
          </cell>
          <cell r="D57">
            <v>302</v>
          </cell>
          <cell r="E57" t="str">
            <v>001</v>
          </cell>
        </row>
        <row r="58">
          <cell r="B58" t="str">
            <v>.5141.020</v>
          </cell>
          <cell r="C58">
            <v>181397.5</v>
          </cell>
          <cell r="D58">
            <v>302</v>
          </cell>
          <cell r="E58" t="str">
            <v>001</v>
          </cell>
        </row>
        <row r="59">
          <cell r="B59" t="str">
            <v>.5220.010</v>
          </cell>
          <cell r="C59">
            <v>-906.4</v>
          </cell>
          <cell r="D59">
            <v>302</v>
          </cell>
          <cell r="E59" t="str">
            <v>003</v>
          </cell>
        </row>
        <row r="60">
          <cell r="B60" t="str">
            <v>.7510.010</v>
          </cell>
          <cell r="C60">
            <v>-32.380000000000003</v>
          </cell>
          <cell r="D60">
            <v>306</v>
          </cell>
          <cell r="E60" t="str">
            <v>001</v>
          </cell>
        </row>
        <row r="61">
          <cell r="B61" t="str">
            <v>.5511.010</v>
          </cell>
          <cell r="C61">
            <v>-42909</v>
          </cell>
          <cell r="D61">
            <v>310</v>
          </cell>
          <cell r="E61" t="str">
            <v>001</v>
          </cell>
        </row>
        <row r="62">
          <cell r="B62" t="str">
            <v>.6834.999</v>
          </cell>
          <cell r="C62">
            <v>-7876.57</v>
          </cell>
          <cell r="D62">
            <v>318</v>
          </cell>
          <cell r="E62" t="str">
            <v>009</v>
          </cell>
        </row>
        <row r="63">
          <cell r="B63" t="str">
            <v>.7710.010</v>
          </cell>
          <cell r="C63">
            <v>1997.05</v>
          </cell>
          <cell r="D63">
            <v>318</v>
          </cell>
          <cell r="E63" t="str">
            <v>009</v>
          </cell>
        </row>
        <row r="64">
          <cell r="B64" t="str">
            <v>.6131.010</v>
          </cell>
          <cell r="C64">
            <v>1560821.45</v>
          </cell>
          <cell r="D64">
            <v>404</v>
          </cell>
          <cell r="E64" t="str">
            <v>001</v>
          </cell>
        </row>
        <row r="65">
          <cell r="B65" t="str">
            <v>.6142.010</v>
          </cell>
          <cell r="C65">
            <v>1441.02</v>
          </cell>
          <cell r="D65">
            <v>404</v>
          </cell>
          <cell r="E65" t="str">
            <v>001</v>
          </cell>
        </row>
        <row r="66">
          <cell r="B66" t="str">
            <v>.6151.010</v>
          </cell>
          <cell r="C66">
            <v>17737.990000000002</v>
          </cell>
          <cell r="D66">
            <v>404</v>
          </cell>
          <cell r="E66" t="str">
            <v>001</v>
          </cell>
        </row>
        <row r="67">
          <cell r="B67" t="str">
            <v>.6153.010</v>
          </cell>
          <cell r="C67">
            <v>104282.34</v>
          </cell>
          <cell r="D67">
            <v>404</v>
          </cell>
          <cell r="E67" t="str">
            <v>001</v>
          </cell>
        </row>
        <row r="68">
          <cell r="B68" t="str">
            <v>.6154.020</v>
          </cell>
          <cell r="C68">
            <v>152.22</v>
          </cell>
          <cell r="D68">
            <v>404</v>
          </cell>
          <cell r="E68" t="str">
            <v>001</v>
          </cell>
        </row>
        <row r="69">
          <cell r="B69" t="str">
            <v>.6160.010</v>
          </cell>
          <cell r="C69">
            <v>211869.63</v>
          </cell>
          <cell r="D69">
            <v>404</v>
          </cell>
          <cell r="E69" t="str">
            <v>001</v>
          </cell>
        </row>
        <row r="70">
          <cell r="B70" t="str">
            <v>.6171.010</v>
          </cell>
          <cell r="C70">
            <v>560.24</v>
          </cell>
          <cell r="D70">
            <v>404</v>
          </cell>
          <cell r="E70" t="str">
            <v>001</v>
          </cell>
        </row>
        <row r="71">
          <cell r="B71" t="str">
            <v>.6171.020</v>
          </cell>
          <cell r="C71">
            <v>35149.1</v>
          </cell>
          <cell r="D71">
            <v>404</v>
          </cell>
          <cell r="E71" t="str">
            <v>001</v>
          </cell>
        </row>
        <row r="72">
          <cell r="B72" t="str">
            <v>.6183.010</v>
          </cell>
          <cell r="C72">
            <v>195927.25</v>
          </cell>
          <cell r="D72">
            <v>404</v>
          </cell>
          <cell r="E72" t="str">
            <v>001</v>
          </cell>
        </row>
        <row r="73">
          <cell r="B73" t="str">
            <v>.6184.020</v>
          </cell>
          <cell r="C73">
            <v>4720.66</v>
          </cell>
          <cell r="D73">
            <v>404</v>
          </cell>
          <cell r="E73" t="str">
            <v>001</v>
          </cell>
        </row>
        <row r="74">
          <cell r="B74" t="str">
            <v>.6184.030</v>
          </cell>
          <cell r="C74">
            <v>-8323.51</v>
          </cell>
          <cell r="D74">
            <v>404</v>
          </cell>
          <cell r="E74" t="str">
            <v>001</v>
          </cell>
        </row>
        <row r="75">
          <cell r="B75" t="str">
            <v>.6171.999</v>
          </cell>
          <cell r="C75">
            <v>-11080.29</v>
          </cell>
          <cell r="D75">
            <v>408</v>
          </cell>
          <cell r="E75" t="str">
            <v>152</v>
          </cell>
        </row>
        <row r="76">
          <cell r="B76" t="str">
            <v>.6291.010</v>
          </cell>
          <cell r="C76">
            <v>976.28</v>
          </cell>
          <cell r="D76">
            <v>416</v>
          </cell>
          <cell r="E76" t="str">
            <v>001</v>
          </cell>
        </row>
        <row r="77">
          <cell r="B77" t="str">
            <v>.6511.010</v>
          </cell>
          <cell r="C77">
            <v>472153.71</v>
          </cell>
          <cell r="D77">
            <v>416</v>
          </cell>
          <cell r="E77" t="str">
            <v>001</v>
          </cell>
        </row>
        <row r="78">
          <cell r="B78" t="str">
            <v>.6512.020</v>
          </cell>
          <cell r="C78">
            <v>20786.560000000001</v>
          </cell>
          <cell r="D78">
            <v>416</v>
          </cell>
          <cell r="E78" t="str">
            <v>001</v>
          </cell>
        </row>
        <row r="79">
          <cell r="B79" t="str">
            <v>.6514.010</v>
          </cell>
          <cell r="C79">
            <v>4906.07</v>
          </cell>
          <cell r="D79">
            <v>416</v>
          </cell>
          <cell r="E79" t="str">
            <v>001</v>
          </cell>
        </row>
        <row r="80">
          <cell r="B80" t="str">
            <v>.6244.010</v>
          </cell>
          <cell r="C80">
            <v>395.23</v>
          </cell>
          <cell r="D80">
            <v>418</v>
          </cell>
          <cell r="E80" t="str">
            <v>001</v>
          </cell>
        </row>
        <row r="81">
          <cell r="B81" t="str">
            <v>.6612.010</v>
          </cell>
          <cell r="C81">
            <v>-43594.7</v>
          </cell>
          <cell r="D81">
            <v>420</v>
          </cell>
          <cell r="E81" t="str">
            <v>001</v>
          </cell>
        </row>
        <row r="82">
          <cell r="B82" t="str">
            <v>.6210.010</v>
          </cell>
          <cell r="C82">
            <v>135044</v>
          </cell>
          <cell r="D82">
            <v>422</v>
          </cell>
          <cell r="E82" t="str">
            <v>001</v>
          </cell>
        </row>
        <row r="83">
          <cell r="B83" t="str">
            <v>.6231.010</v>
          </cell>
          <cell r="C83">
            <v>102165.71</v>
          </cell>
          <cell r="D83">
            <v>422</v>
          </cell>
          <cell r="E83" t="str">
            <v>001</v>
          </cell>
        </row>
        <row r="84">
          <cell r="B84" t="str">
            <v>.6236.010</v>
          </cell>
          <cell r="C84">
            <v>4311.18</v>
          </cell>
          <cell r="D84">
            <v>422</v>
          </cell>
          <cell r="E84" t="str">
            <v>001</v>
          </cell>
        </row>
        <row r="85">
          <cell r="B85" t="str">
            <v>.8210.010</v>
          </cell>
          <cell r="C85">
            <v>-64137.63</v>
          </cell>
          <cell r="D85">
            <v>423</v>
          </cell>
          <cell r="E85" t="str">
            <v>001</v>
          </cell>
        </row>
        <row r="86">
          <cell r="B86" t="str">
            <v>.6355.050</v>
          </cell>
          <cell r="C86">
            <v>5446.44</v>
          </cell>
          <cell r="D86">
            <v>424</v>
          </cell>
          <cell r="E86" t="str">
            <v>001</v>
          </cell>
        </row>
        <row r="87">
          <cell r="B87" t="str">
            <v>.6521.999</v>
          </cell>
          <cell r="C87">
            <v>73.52</v>
          </cell>
          <cell r="D87">
            <v>424</v>
          </cell>
          <cell r="E87" t="str">
            <v>003</v>
          </cell>
        </row>
        <row r="88">
          <cell r="B88" t="str">
            <v>.8210.020</v>
          </cell>
          <cell r="C88">
            <v>-19705.66</v>
          </cell>
          <cell r="D88">
            <v>426</v>
          </cell>
          <cell r="E88" t="str">
            <v>001</v>
          </cell>
        </row>
        <row r="89">
          <cell r="B89" t="str">
            <v>.7210.966</v>
          </cell>
          <cell r="C89">
            <v>9474.65</v>
          </cell>
          <cell r="D89">
            <v>428</v>
          </cell>
          <cell r="E89" t="str">
            <v>001</v>
          </cell>
        </row>
        <row r="90">
          <cell r="B90" t="str">
            <v>.6470.010</v>
          </cell>
          <cell r="C90">
            <v>2085</v>
          </cell>
          <cell r="D90">
            <v>430</v>
          </cell>
          <cell r="E90" t="str">
            <v>001</v>
          </cell>
        </row>
        <row r="91">
          <cell r="B91" t="str">
            <v>.6470.020</v>
          </cell>
          <cell r="C91">
            <v>8525.4</v>
          </cell>
          <cell r="D91">
            <v>430</v>
          </cell>
          <cell r="E91" t="str">
            <v>001</v>
          </cell>
        </row>
        <row r="92">
          <cell r="B92" t="str">
            <v>.6653.010</v>
          </cell>
          <cell r="C92">
            <v>659.3</v>
          </cell>
          <cell r="D92">
            <v>434</v>
          </cell>
          <cell r="E92" t="str">
            <v>001</v>
          </cell>
        </row>
        <row r="93">
          <cell r="B93" t="str">
            <v>.6654.010</v>
          </cell>
          <cell r="C93">
            <v>23532.720000000001</v>
          </cell>
          <cell r="D93">
            <v>434</v>
          </cell>
          <cell r="E93" t="str">
            <v>001</v>
          </cell>
        </row>
        <row r="94">
          <cell r="B94" t="str">
            <v>.6655.010</v>
          </cell>
          <cell r="C94">
            <v>2843.54</v>
          </cell>
          <cell r="D94">
            <v>434</v>
          </cell>
          <cell r="E94" t="str">
            <v>001</v>
          </cell>
        </row>
        <row r="95">
          <cell r="B95" t="str">
            <v>.6420.010</v>
          </cell>
          <cell r="C95">
            <v>60.84</v>
          </cell>
          <cell r="D95">
            <v>438</v>
          </cell>
          <cell r="E95" t="str">
            <v>001</v>
          </cell>
        </row>
        <row r="96">
          <cell r="B96" t="str">
            <v>.6420.070</v>
          </cell>
          <cell r="C96">
            <v>135430</v>
          </cell>
          <cell r="D96">
            <v>438</v>
          </cell>
          <cell r="E96" t="str">
            <v>001</v>
          </cell>
        </row>
        <row r="97">
          <cell r="B97" t="str">
            <v>.6440.400</v>
          </cell>
          <cell r="C97">
            <v>4736.82</v>
          </cell>
          <cell r="D97">
            <v>438</v>
          </cell>
          <cell r="E97" t="str">
            <v>001</v>
          </cell>
        </row>
        <row r="98">
          <cell r="B98" t="str">
            <v>.6440.410</v>
          </cell>
          <cell r="C98">
            <v>2322.83</v>
          </cell>
          <cell r="D98">
            <v>438</v>
          </cell>
          <cell r="E98" t="str">
            <v>001</v>
          </cell>
        </row>
        <row r="99">
          <cell r="B99" t="str">
            <v>.6440.420</v>
          </cell>
          <cell r="C99">
            <v>8616.94</v>
          </cell>
          <cell r="D99">
            <v>438</v>
          </cell>
          <cell r="E99" t="str">
            <v>001</v>
          </cell>
        </row>
        <row r="100">
          <cell r="B100" t="str">
            <v>.6440.440</v>
          </cell>
          <cell r="C100">
            <v>12654</v>
          </cell>
          <cell r="D100">
            <v>438</v>
          </cell>
          <cell r="E100" t="str">
            <v>001</v>
          </cell>
        </row>
        <row r="101">
          <cell r="B101" t="str">
            <v>.6440.460</v>
          </cell>
          <cell r="C101">
            <v>6446.08</v>
          </cell>
          <cell r="D101">
            <v>438</v>
          </cell>
          <cell r="E101" t="str">
            <v>001</v>
          </cell>
        </row>
        <row r="102">
          <cell r="B102" t="str">
            <v>.6440.470</v>
          </cell>
          <cell r="C102">
            <v>555.5</v>
          </cell>
          <cell r="D102">
            <v>438</v>
          </cell>
          <cell r="E102" t="str">
            <v>001</v>
          </cell>
        </row>
        <row r="103">
          <cell r="B103" t="str">
            <v>.6440.499</v>
          </cell>
          <cell r="C103">
            <v>10690.67</v>
          </cell>
          <cell r="D103">
            <v>438</v>
          </cell>
          <cell r="E103" t="str">
            <v>001</v>
          </cell>
        </row>
        <row r="104">
          <cell r="B104" t="str">
            <v>.6440.500</v>
          </cell>
          <cell r="C104">
            <v>1055.33</v>
          </cell>
          <cell r="D104">
            <v>438</v>
          </cell>
          <cell r="E104" t="str">
            <v>001</v>
          </cell>
        </row>
        <row r="105">
          <cell r="B105" t="str">
            <v>.6440.530</v>
          </cell>
          <cell r="C105">
            <v>305.20999999999998</v>
          </cell>
          <cell r="D105">
            <v>438</v>
          </cell>
          <cell r="E105" t="str">
            <v>001</v>
          </cell>
        </row>
        <row r="106">
          <cell r="B106" t="str">
            <v>.6440.600</v>
          </cell>
          <cell r="C106">
            <v>52878.239999999998</v>
          </cell>
          <cell r="D106">
            <v>438</v>
          </cell>
          <cell r="E106" t="str">
            <v>001</v>
          </cell>
        </row>
        <row r="107">
          <cell r="B107" t="str">
            <v>.6440.650</v>
          </cell>
          <cell r="C107">
            <v>770</v>
          </cell>
          <cell r="D107">
            <v>438</v>
          </cell>
          <cell r="E107" t="str">
            <v>001</v>
          </cell>
        </row>
        <row r="108">
          <cell r="B108" t="str">
            <v>.6440.700</v>
          </cell>
          <cell r="C108">
            <v>7307.11</v>
          </cell>
          <cell r="D108">
            <v>438</v>
          </cell>
          <cell r="E108" t="str">
            <v>001</v>
          </cell>
        </row>
        <row r="109">
          <cell r="B109" t="str">
            <v>.6515.010</v>
          </cell>
          <cell r="C109">
            <v>30865.34</v>
          </cell>
          <cell r="D109">
            <v>440</v>
          </cell>
          <cell r="E109" t="str">
            <v>001</v>
          </cell>
        </row>
        <row r="110">
          <cell r="B110" t="str">
            <v>.6515.020</v>
          </cell>
          <cell r="C110">
            <v>10793.37</v>
          </cell>
          <cell r="D110">
            <v>440</v>
          </cell>
          <cell r="E110" t="str">
            <v>001</v>
          </cell>
        </row>
        <row r="111">
          <cell r="B111" t="str">
            <v>.6516.030</v>
          </cell>
          <cell r="C111">
            <v>2987.5</v>
          </cell>
          <cell r="D111">
            <v>442</v>
          </cell>
          <cell r="E111" t="str">
            <v>001</v>
          </cell>
        </row>
        <row r="112">
          <cell r="B112" t="str">
            <v>.6516.060</v>
          </cell>
          <cell r="C112">
            <v>90542.96</v>
          </cell>
          <cell r="D112">
            <v>442</v>
          </cell>
          <cell r="E112" t="str">
            <v>001</v>
          </cell>
        </row>
        <row r="113">
          <cell r="B113" t="str">
            <v>.6521.010</v>
          </cell>
          <cell r="C113">
            <v>5091</v>
          </cell>
          <cell r="D113">
            <v>442</v>
          </cell>
          <cell r="E113" t="str">
            <v>001</v>
          </cell>
        </row>
        <row r="114">
          <cell r="B114" t="str">
            <v>.6521.020</v>
          </cell>
          <cell r="C114">
            <v>762.56</v>
          </cell>
          <cell r="D114">
            <v>442</v>
          </cell>
          <cell r="E114" t="str">
            <v>001</v>
          </cell>
        </row>
        <row r="115">
          <cell r="B115" t="str">
            <v>.6522.010</v>
          </cell>
          <cell r="C115">
            <v>20751.060000000001</v>
          </cell>
          <cell r="D115">
            <v>442</v>
          </cell>
          <cell r="E115" t="str">
            <v>001</v>
          </cell>
        </row>
        <row r="116">
          <cell r="B116" t="str">
            <v>.6522.020</v>
          </cell>
          <cell r="C116">
            <v>3212.71</v>
          </cell>
          <cell r="D116">
            <v>442</v>
          </cell>
          <cell r="E116" t="str">
            <v>001</v>
          </cell>
        </row>
        <row r="117">
          <cell r="B117" t="str">
            <v>.6522.030</v>
          </cell>
          <cell r="C117">
            <v>1091.68</v>
          </cell>
          <cell r="D117">
            <v>442</v>
          </cell>
          <cell r="E117" t="str">
            <v>001</v>
          </cell>
        </row>
        <row r="118">
          <cell r="B118" t="str">
            <v>.6523.010</v>
          </cell>
          <cell r="C118">
            <v>42315.9</v>
          </cell>
          <cell r="D118">
            <v>442</v>
          </cell>
          <cell r="E118" t="str">
            <v>001</v>
          </cell>
        </row>
        <row r="119">
          <cell r="B119" t="str">
            <v>.6282.010</v>
          </cell>
          <cell r="C119">
            <v>375</v>
          </cell>
          <cell r="D119">
            <v>444</v>
          </cell>
          <cell r="E119" t="str">
            <v>003</v>
          </cell>
        </row>
        <row r="120">
          <cell r="B120" t="str">
            <v>.6283.010</v>
          </cell>
          <cell r="C120">
            <v>10008</v>
          </cell>
          <cell r="D120">
            <v>444</v>
          </cell>
          <cell r="E120" t="str">
            <v>003</v>
          </cell>
        </row>
        <row r="121">
          <cell r="B121" t="str">
            <v>.6284.030</v>
          </cell>
          <cell r="C121">
            <v>1425.6</v>
          </cell>
          <cell r="D121">
            <v>444</v>
          </cell>
          <cell r="E121" t="str">
            <v>003</v>
          </cell>
        </row>
        <row r="122">
          <cell r="B122" t="str">
            <v>.6284.050</v>
          </cell>
          <cell r="C122">
            <v>7500</v>
          </cell>
          <cell r="D122">
            <v>444</v>
          </cell>
          <cell r="E122" t="str">
            <v>003</v>
          </cell>
        </row>
        <row r="123">
          <cell r="B123" t="str">
            <v>.6286.010</v>
          </cell>
          <cell r="C123">
            <v>4140</v>
          </cell>
          <cell r="D123">
            <v>444</v>
          </cell>
          <cell r="E123" t="str">
            <v>003</v>
          </cell>
        </row>
        <row r="124">
          <cell r="B124" t="str">
            <v>.6341.010</v>
          </cell>
          <cell r="C124">
            <v>175.82</v>
          </cell>
          <cell r="D124">
            <v>444</v>
          </cell>
          <cell r="E124" t="str">
            <v>003</v>
          </cell>
        </row>
        <row r="125">
          <cell r="B125" t="str">
            <v>.6342.010</v>
          </cell>
          <cell r="C125">
            <v>25.66</v>
          </cell>
          <cell r="D125">
            <v>444</v>
          </cell>
          <cell r="E125" t="str">
            <v>003</v>
          </cell>
        </row>
        <row r="126">
          <cell r="B126" t="str">
            <v>.6347.999</v>
          </cell>
          <cell r="C126">
            <v>11933.33</v>
          </cell>
          <cell r="D126">
            <v>444</v>
          </cell>
          <cell r="E126" t="str">
            <v>003</v>
          </cell>
        </row>
        <row r="127">
          <cell r="B127" t="str">
            <v>.6722.028</v>
          </cell>
          <cell r="C127">
            <v>85155</v>
          </cell>
          <cell r="D127">
            <v>444</v>
          </cell>
          <cell r="E127" t="str">
            <v>005</v>
          </cell>
        </row>
        <row r="128">
          <cell r="B128" t="str">
            <v>.6440.020</v>
          </cell>
          <cell r="C128">
            <v>1680</v>
          </cell>
          <cell r="D128">
            <v>444</v>
          </cell>
          <cell r="E128" t="str">
            <v>007</v>
          </cell>
        </row>
        <row r="129">
          <cell r="B129" t="str">
            <v>.6440.030</v>
          </cell>
          <cell r="C129">
            <v>6372</v>
          </cell>
          <cell r="D129">
            <v>444</v>
          </cell>
          <cell r="E129" t="str">
            <v>007</v>
          </cell>
        </row>
        <row r="130">
          <cell r="B130" t="str">
            <v>.6440.060</v>
          </cell>
          <cell r="C130">
            <v>600</v>
          </cell>
          <cell r="D130">
            <v>444</v>
          </cell>
          <cell r="E130" t="str">
            <v>007</v>
          </cell>
        </row>
        <row r="131">
          <cell r="B131" t="str">
            <v>.6440.090</v>
          </cell>
          <cell r="C131">
            <v>17.5</v>
          </cell>
          <cell r="D131">
            <v>444</v>
          </cell>
          <cell r="E131" t="str">
            <v>007</v>
          </cell>
        </row>
        <row r="132">
          <cell r="B132" t="str">
            <v>.6440.100</v>
          </cell>
          <cell r="C132">
            <v>314.8</v>
          </cell>
          <cell r="D132">
            <v>444</v>
          </cell>
          <cell r="E132" t="str">
            <v>007</v>
          </cell>
        </row>
        <row r="133">
          <cell r="B133" t="str">
            <v>.6440.130</v>
          </cell>
          <cell r="C133">
            <v>3148.81</v>
          </cell>
          <cell r="D133">
            <v>444</v>
          </cell>
          <cell r="E133" t="str">
            <v>007</v>
          </cell>
        </row>
        <row r="134">
          <cell r="B134" t="str">
            <v>.6440.160</v>
          </cell>
          <cell r="C134">
            <v>1150</v>
          </cell>
          <cell r="D134">
            <v>444</v>
          </cell>
          <cell r="E134" t="str">
            <v>007</v>
          </cell>
        </row>
        <row r="135">
          <cell r="B135" t="str">
            <v>.6440.170</v>
          </cell>
          <cell r="C135">
            <v>20763.3</v>
          </cell>
          <cell r="D135">
            <v>444</v>
          </cell>
          <cell r="E135" t="str">
            <v>007</v>
          </cell>
        </row>
        <row r="136">
          <cell r="B136" t="str">
            <v>.6440.230</v>
          </cell>
          <cell r="C136">
            <v>286.94</v>
          </cell>
          <cell r="D136">
            <v>444</v>
          </cell>
          <cell r="E136" t="str">
            <v>007</v>
          </cell>
        </row>
        <row r="137">
          <cell r="B137" t="str">
            <v>.6440.250</v>
          </cell>
          <cell r="C137">
            <v>384.99</v>
          </cell>
          <cell r="D137">
            <v>444</v>
          </cell>
          <cell r="E137" t="str">
            <v>007</v>
          </cell>
        </row>
        <row r="138">
          <cell r="B138" t="str">
            <v>.6440.260</v>
          </cell>
          <cell r="C138">
            <v>122.43</v>
          </cell>
          <cell r="D138">
            <v>444</v>
          </cell>
          <cell r="E138" t="str">
            <v>007</v>
          </cell>
        </row>
        <row r="139">
          <cell r="B139" t="str">
            <v>.6440.270</v>
          </cell>
          <cell r="C139">
            <v>52.14</v>
          </cell>
          <cell r="D139">
            <v>444</v>
          </cell>
          <cell r="E139" t="str">
            <v>007</v>
          </cell>
        </row>
        <row r="140">
          <cell r="B140" t="str">
            <v>.6440.290</v>
          </cell>
          <cell r="C140">
            <v>882.24</v>
          </cell>
          <cell r="D140">
            <v>444</v>
          </cell>
          <cell r="E140" t="str">
            <v>007</v>
          </cell>
        </row>
        <row r="141">
          <cell r="B141" t="str">
            <v>.6312.020</v>
          </cell>
          <cell r="C141">
            <v>7340.41</v>
          </cell>
          <cell r="D141">
            <v>444</v>
          </cell>
          <cell r="E141" t="str">
            <v>010</v>
          </cell>
        </row>
        <row r="142">
          <cell r="B142" t="str">
            <v>.6312.510</v>
          </cell>
          <cell r="C142">
            <v>10077.61</v>
          </cell>
          <cell r="D142">
            <v>444</v>
          </cell>
          <cell r="E142" t="str">
            <v>010</v>
          </cell>
        </row>
        <row r="143">
          <cell r="B143" t="str">
            <v>.6311.010</v>
          </cell>
          <cell r="C143">
            <v>24775.48</v>
          </cell>
          <cell r="D143">
            <v>444</v>
          </cell>
          <cell r="E143" t="str">
            <v>011</v>
          </cell>
        </row>
        <row r="144">
          <cell r="B144" t="str">
            <v>.6311.020</v>
          </cell>
          <cell r="C144">
            <v>16202.6</v>
          </cell>
          <cell r="D144">
            <v>444</v>
          </cell>
          <cell r="E144" t="str">
            <v>011</v>
          </cell>
        </row>
        <row r="145">
          <cell r="B145" t="str">
            <v>.6312.010</v>
          </cell>
          <cell r="C145">
            <v>32802.17</v>
          </cell>
          <cell r="D145">
            <v>444</v>
          </cell>
          <cell r="E145" t="str">
            <v>011</v>
          </cell>
        </row>
        <row r="146">
          <cell r="B146" t="str">
            <v>.6312.999</v>
          </cell>
          <cell r="C146">
            <v>679.33</v>
          </cell>
          <cell r="D146">
            <v>444</v>
          </cell>
          <cell r="E146" t="str">
            <v>011</v>
          </cell>
        </row>
        <row r="147">
          <cell r="B147" t="str">
            <v>.6324.010</v>
          </cell>
          <cell r="C147">
            <v>1267.92</v>
          </cell>
          <cell r="D147">
            <v>444</v>
          </cell>
          <cell r="E147" t="str">
            <v>013</v>
          </cell>
        </row>
        <row r="148">
          <cell r="B148" t="str">
            <v>.6325.010</v>
          </cell>
          <cell r="C148">
            <v>2456.36</v>
          </cell>
          <cell r="D148">
            <v>444</v>
          </cell>
          <cell r="E148" t="str">
            <v>013</v>
          </cell>
        </row>
        <row r="149">
          <cell r="B149" t="str">
            <v>.6327.020</v>
          </cell>
          <cell r="C149">
            <v>191.8</v>
          </cell>
          <cell r="D149">
            <v>444</v>
          </cell>
          <cell r="E149" t="str">
            <v>013</v>
          </cell>
        </row>
        <row r="150">
          <cell r="B150" t="str">
            <v>.6338.040</v>
          </cell>
          <cell r="C150">
            <v>2742</v>
          </cell>
          <cell r="D150">
            <v>444</v>
          </cell>
          <cell r="E150" t="str">
            <v>014</v>
          </cell>
        </row>
        <row r="151">
          <cell r="B151" t="str">
            <v>.6799.200</v>
          </cell>
          <cell r="C151">
            <v>4405.01</v>
          </cell>
          <cell r="D151">
            <v>444</v>
          </cell>
          <cell r="E151" t="str">
            <v>017</v>
          </cell>
        </row>
        <row r="152">
          <cell r="B152" t="str">
            <v>.6799.212</v>
          </cell>
          <cell r="C152">
            <v>68.489999999999995</v>
          </cell>
          <cell r="D152">
            <v>444</v>
          </cell>
          <cell r="E152" t="str">
            <v>017</v>
          </cell>
        </row>
        <row r="153">
          <cell r="B153" t="str">
            <v>.6799.220</v>
          </cell>
          <cell r="C153">
            <v>532.59</v>
          </cell>
          <cell r="D153">
            <v>444</v>
          </cell>
          <cell r="E153" t="str">
            <v>017</v>
          </cell>
        </row>
        <row r="154">
          <cell r="B154" t="str">
            <v>.6799.270</v>
          </cell>
          <cell r="C154">
            <v>986.75</v>
          </cell>
          <cell r="D154">
            <v>444</v>
          </cell>
          <cell r="E154" t="str">
            <v>017</v>
          </cell>
        </row>
        <row r="155">
          <cell r="B155" t="str">
            <v>.6799.299</v>
          </cell>
          <cell r="C155">
            <v>1269.94</v>
          </cell>
          <cell r="D155">
            <v>444</v>
          </cell>
          <cell r="E155" t="str">
            <v>017</v>
          </cell>
        </row>
        <row r="156">
          <cell r="B156" t="str">
            <v>.6154.010</v>
          </cell>
          <cell r="C156">
            <v>-6041.86</v>
          </cell>
          <cell r="D156">
            <v>444</v>
          </cell>
          <cell r="E156" t="str">
            <v>018</v>
          </cell>
        </row>
        <row r="157">
          <cell r="B157" t="str">
            <v>.6321.010</v>
          </cell>
          <cell r="C157">
            <v>2007.21</v>
          </cell>
          <cell r="D157">
            <v>444</v>
          </cell>
          <cell r="E157" t="str">
            <v>018</v>
          </cell>
        </row>
        <row r="158">
          <cell r="B158" t="str">
            <v>.6322.010</v>
          </cell>
          <cell r="C158">
            <v>16398.46</v>
          </cell>
          <cell r="D158">
            <v>444</v>
          </cell>
          <cell r="E158" t="str">
            <v>018</v>
          </cell>
        </row>
        <row r="159">
          <cell r="B159" t="str">
            <v>.6799.600</v>
          </cell>
          <cell r="C159">
            <v>1450.19</v>
          </cell>
          <cell r="D159">
            <v>444</v>
          </cell>
          <cell r="E159" t="str">
            <v>021</v>
          </cell>
        </row>
        <row r="160">
          <cell r="B160" t="str">
            <v>.6540.010</v>
          </cell>
          <cell r="C160">
            <v>-682.1</v>
          </cell>
          <cell r="D160">
            <v>444</v>
          </cell>
          <cell r="E160" t="str">
            <v>022</v>
          </cell>
        </row>
        <row r="161">
          <cell r="B161" t="str">
            <v>.6512.030</v>
          </cell>
          <cell r="C161">
            <v>10986.01</v>
          </cell>
          <cell r="D161">
            <v>444</v>
          </cell>
          <cell r="E161" t="str">
            <v>024</v>
          </cell>
        </row>
        <row r="162">
          <cell r="B162" t="str">
            <v>.6260.010</v>
          </cell>
          <cell r="C162">
            <v>-654.03</v>
          </cell>
          <cell r="D162">
            <v>444</v>
          </cell>
          <cell r="E162" t="str">
            <v>026</v>
          </cell>
        </row>
        <row r="163">
          <cell r="B163" t="str">
            <v>.6261.010</v>
          </cell>
          <cell r="C163">
            <v>12996.23</v>
          </cell>
          <cell r="D163">
            <v>444</v>
          </cell>
          <cell r="E163" t="str">
            <v>026</v>
          </cell>
        </row>
        <row r="164">
          <cell r="B164" t="str">
            <v>.6271.010</v>
          </cell>
          <cell r="C164">
            <v>5726.78</v>
          </cell>
          <cell r="D164">
            <v>444</v>
          </cell>
          <cell r="E164" t="str">
            <v>027</v>
          </cell>
        </row>
        <row r="165">
          <cell r="B165" t="str">
            <v>.6116.020</v>
          </cell>
          <cell r="C165">
            <v>36175.58</v>
          </cell>
          <cell r="D165">
            <v>444</v>
          </cell>
          <cell r="E165" t="str">
            <v>033</v>
          </cell>
        </row>
        <row r="166">
          <cell r="B166" t="str">
            <v>.6116.030</v>
          </cell>
          <cell r="C166">
            <v>14771.6</v>
          </cell>
          <cell r="D166">
            <v>444</v>
          </cell>
          <cell r="E166" t="str">
            <v>033</v>
          </cell>
        </row>
        <row r="167">
          <cell r="B167" t="str">
            <v>.6171.510</v>
          </cell>
          <cell r="C167">
            <v>-3333.1</v>
          </cell>
          <cell r="D167">
            <v>444</v>
          </cell>
          <cell r="E167" t="str">
            <v>033</v>
          </cell>
        </row>
        <row r="168">
          <cell r="B168" t="str">
            <v>.6246.020</v>
          </cell>
          <cell r="C168">
            <v>5429.95</v>
          </cell>
          <cell r="D168">
            <v>444</v>
          </cell>
          <cell r="E168" t="str">
            <v>033</v>
          </cell>
        </row>
        <row r="169">
          <cell r="B169" t="str">
            <v>.6450.010</v>
          </cell>
          <cell r="C169">
            <v>2225.14</v>
          </cell>
          <cell r="D169">
            <v>444</v>
          </cell>
          <cell r="E169" t="str">
            <v>033</v>
          </cell>
        </row>
        <row r="170">
          <cell r="B170" t="str">
            <v>.6460.020</v>
          </cell>
          <cell r="C170">
            <v>399.45</v>
          </cell>
          <cell r="D170">
            <v>444</v>
          </cell>
          <cell r="E170" t="str">
            <v>033</v>
          </cell>
        </row>
        <row r="171">
          <cell r="B171" t="str">
            <v>.6460.030</v>
          </cell>
          <cell r="C171">
            <v>109.62</v>
          </cell>
          <cell r="D171">
            <v>444</v>
          </cell>
          <cell r="E171" t="str">
            <v>033</v>
          </cell>
        </row>
        <row r="172">
          <cell r="B172" t="str">
            <v>.6460.040</v>
          </cell>
          <cell r="C172">
            <v>6331.53</v>
          </cell>
          <cell r="D172">
            <v>444</v>
          </cell>
          <cell r="E172" t="str">
            <v>033</v>
          </cell>
        </row>
        <row r="173">
          <cell r="B173" t="str">
            <v>.6527.010</v>
          </cell>
          <cell r="C173">
            <v>4965.04</v>
          </cell>
          <cell r="D173">
            <v>444</v>
          </cell>
          <cell r="E173" t="str">
            <v>033</v>
          </cell>
        </row>
        <row r="174">
          <cell r="B174" t="str">
            <v>.6527.020</v>
          </cell>
          <cell r="C174">
            <v>169.14</v>
          </cell>
          <cell r="D174">
            <v>444</v>
          </cell>
          <cell r="E174" t="str">
            <v>033</v>
          </cell>
        </row>
        <row r="175">
          <cell r="B175" t="str">
            <v>.6527.030</v>
          </cell>
          <cell r="C175">
            <v>3271.16</v>
          </cell>
          <cell r="D175">
            <v>444</v>
          </cell>
          <cell r="E175" t="str">
            <v>033</v>
          </cell>
        </row>
        <row r="176">
          <cell r="B176" t="str">
            <v>.6527.040</v>
          </cell>
          <cell r="C176">
            <v>9.9</v>
          </cell>
          <cell r="D176">
            <v>444</v>
          </cell>
          <cell r="E176" t="str">
            <v>033</v>
          </cell>
        </row>
        <row r="177">
          <cell r="B177" t="str">
            <v>.6528.010</v>
          </cell>
          <cell r="C177">
            <v>-51.75</v>
          </cell>
          <cell r="D177">
            <v>444</v>
          </cell>
          <cell r="E177" t="str">
            <v>033</v>
          </cell>
        </row>
        <row r="178">
          <cell r="B178" t="str">
            <v>.6799.010</v>
          </cell>
          <cell r="C178">
            <v>4712.84</v>
          </cell>
          <cell r="D178">
            <v>444</v>
          </cell>
          <cell r="E178" t="str">
            <v>033</v>
          </cell>
        </row>
        <row r="179">
          <cell r="B179" t="str">
            <v>.6799.260</v>
          </cell>
          <cell r="C179">
            <v>172.12</v>
          </cell>
          <cell r="D179">
            <v>444</v>
          </cell>
          <cell r="E179" t="str">
            <v>033</v>
          </cell>
        </row>
        <row r="180">
          <cell r="B180" t="str">
            <v>.6799.300</v>
          </cell>
          <cell r="C180">
            <v>567</v>
          </cell>
          <cell r="D180">
            <v>444</v>
          </cell>
          <cell r="E180" t="str">
            <v>033</v>
          </cell>
        </row>
        <row r="181">
          <cell r="B181" t="str">
            <v>.6799.310</v>
          </cell>
          <cell r="C181">
            <v>100</v>
          </cell>
          <cell r="D181">
            <v>444</v>
          </cell>
          <cell r="E181" t="str">
            <v>033</v>
          </cell>
        </row>
        <row r="182">
          <cell r="B182" t="str">
            <v>.6799.330</v>
          </cell>
          <cell r="C182">
            <v>4837.79</v>
          </cell>
          <cell r="D182">
            <v>444</v>
          </cell>
          <cell r="E182" t="str">
            <v>033</v>
          </cell>
        </row>
        <row r="183">
          <cell r="B183" t="str">
            <v>.6799.540</v>
          </cell>
          <cell r="C183">
            <v>86.89</v>
          </cell>
          <cell r="D183">
            <v>444</v>
          </cell>
          <cell r="E183" t="str">
            <v>033</v>
          </cell>
        </row>
        <row r="184">
          <cell r="B184" t="str">
            <v>.6799.999</v>
          </cell>
          <cell r="C184">
            <v>46939.25</v>
          </cell>
          <cell r="D184">
            <v>444</v>
          </cell>
          <cell r="E184" t="str">
            <v>033</v>
          </cell>
        </row>
        <row r="185">
          <cell r="B185" t="str">
            <v>.7340.010</v>
          </cell>
          <cell r="C185">
            <v>5013.63</v>
          </cell>
          <cell r="D185">
            <v>444</v>
          </cell>
          <cell r="E185" t="str">
            <v>033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ni"/>
      <sheetName val="BMMenu"/>
      <sheetName val="ProblemCat"/>
      <sheetName val="FieldChooser"/>
      <sheetName val="HelpFields"/>
      <sheetName val="MT FC Entry"/>
      <sheetName val="MAIN"/>
      <sheetName val="CurrentInventory"/>
      <sheetName val="CurrInvVsOpenOrders"/>
      <sheetName val="InventoryHistory"/>
      <sheetName val="AdjustedMonthEndInv"/>
      <sheetName val="RailcarCurrent"/>
      <sheetName val="RailcarHistory"/>
      <sheetName val="MICRailcarCurrent"/>
      <sheetName val="MICRawMatInventory"/>
      <sheetName val="MICInventory"/>
      <sheetName val="MICSiloMEInv"/>
      <sheetName val="SPTOrbitInventoryLive"/>
      <sheetName val="SPTOrbitInventoryEOM"/>
      <sheetName val="HandlingUnits"/>
      <sheetName val="TQA"/>
      <sheetName val="ProduceShipCompare"/>
      <sheetName val="MaterialHandlingCost"/>
      <sheetName val="PerfectShipmentData"/>
      <sheetName val="FailureAnalysisData"/>
      <sheetName val="WTRMaterialTracking"/>
      <sheetName val="SandOP"/>
      <sheetName val="RawMatAnalysis"/>
      <sheetName val="RawMatTracking"/>
      <sheetName val="RawMatPlanning"/>
      <sheetName val="RawMaterials"/>
      <sheetName val="PlanAccuracy"/>
      <sheetName val="MonthlySPI"/>
      <sheetName val="ShortTermSPI"/>
      <sheetName val="ProductionSchedule"/>
      <sheetName val="RebateStatus"/>
      <sheetName val="FIBERSFinancials"/>
      <sheetName val="MonthlyFinancials"/>
      <sheetName val="Financials"/>
      <sheetName val="CustomerMgmt"/>
      <sheetName val="CustProfitability"/>
      <sheetName val="SPA"/>
      <sheetName val="CreditExposure"/>
      <sheetName val="Cash"/>
      <sheetName val="DailyForecast"/>
      <sheetName val="Forecast"/>
      <sheetName val="FlashForecast"/>
      <sheetName val="MonthSummary"/>
      <sheetName val="InvoiceDetail"/>
      <sheetName val="InvoicedSalesAnalysis"/>
      <sheetName val="FIBERSBookedOrders"/>
      <sheetName val="BookedOrders"/>
      <sheetName val="BusProcFailures"/>
      <sheetName val="TempPivot"/>
      <sheetName val="LACROIX TB 2003"/>
      <sheetName val="FGA TB 2003"/>
      <sheetName val="Capex list - 2013"/>
      <sheetName val="Business Monitor v4.0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E12" t="str">
            <v>Current</v>
          </cell>
          <cell r="F12" t="str">
            <v>Current</v>
          </cell>
        </row>
        <row r="13">
          <cell r="E13" t="str">
            <v>Current</v>
          </cell>
          <cell r="F13" t="str">
            <v>Current</v>
          </cell>
        </row>
        <row r="15">
          <cell r="E15">
            <v>40577</v>
          </cell>
        </row>
        <row r="16">
          <cell r="E16" t="str">
            <v>Current</v>
          </cell>
          <cell r="F16" t="str">
            <v>Current</v>
          </cell>
        </row>
        <row r="17">
          <cell r="E17">
            <v>40637</v>
          </cell>
        </row>
        <row r="18">
          <cell r="E18" t="str">
            <v>Current</v>
          </cell>
          <cell r="F18" t="str">
            <v>Current</v>
          </cell>
        </row>
        <row r="19">
          <cell r="E19">
            <v>40637</v>
          </cell>
        </row>
        <row r="20">
          <cell r="E20" t="str">
            <v>Current</v>
          </cell>
          <cell r="F20" t="str">
            <v>Current</v>
          </cell>
        </row>
        <row r="21">
          <cell r="E21">
            <v>40577</v>
          </cell>
        </row>
        <row r="23">
          <cell r="E23">
            <v>40577</v>
          </cell>
        </row>
        <row r="24">
          <cell r="E24" t="str">
            <v>Current</v>
          </cell>
          <cell r="F24" t="str">
            <v>Current</v>
          </cell>
        </row>
        <row r="26">
          <cell r="E26">
            <v>40577</v>
          </cell>
        </row>
        <row r="27">
          <cell r="E27">
            <v>40577</v>
          </cell>
        </row>
        <row r="28">
          <cell r="E28">
            <v>40577</v>
          </cell>
        </row>
        <row r="29">
          <cell r="E29">
            <v>40635</v>
          </cell>
        </row>
        <row r="30">
          <cell r="E30">
            <v>40577</v>
          </cell>
        </row>
        <row r="31">
          <cell r="E31">
            <v>40635</v>
          </cell>
          <cell r="F31">
            <v>40635</v>
          </cell>
        </row>
        <row r="32">
          <cell r="E32">
            <v>40637</v>
          </cell>
        </row>
        <row r="33">
          <cell r="E33">
            <v>40637</v>
          </cell>
        </row>
        <row r="35">
          <cell r="E35" t="str">
            <v>Current</v>
          </cell>
          <cell r="F35" t="str">
            <v>Current</v>
          </cell>
        </row>
        <row r="37">
          <cell r="E37" t="str">
            <v>Current</v>
          </cell>
          <cell r="F37" t="str">
            <v>Current</v>
          </cell>
        </row>
        <row r="39">
          <cell r="E39">
            <v>40577</v>
          </cell>
        </row>
        <row r="41">
          <cell r="E41">
            <v>40544</v>
          </cell>
        </row>
        <row r="44">
          <cell r="E44">
            <v>40635</v>
          </cell>
        </row>
        <row r="45">
          <cell r="E45">
            <v>40635</v>
          </cell>
        </row>
        <row r="47">
          <cell r="E47">
            <v>40577</v>
          </cell>
        </row>
        <row r="49">
          <cell r="E49">
            <v>40577</v>
          </cell>
        </row>
        <row r="50">
          <cell r="E50">
            <v>40577</v>
          </cell>
        </row>
        <row r="51">
          <cell r="E51">
            <v>40577</v>
          </cell>
        </row>
        <row r="52">
          <cell r="E52">
            <v>40577</v>
          </cell>
        </row>
        <row r="53">
          <cell r="E53">
            <v>40577</v>
          </cell>
        </row>
        <row r="54">
          <cell r="E54">
            <v>40544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 TITRE"/>
      <sheetName val="1- Titre_FeuilleRestitution"/>
      <sheetName val="1.1- FEUILLE RESTITUTION"/>
      <sheetName val="1.2- RELEVE DE DECISION"/>
      <sheetName val="resume de l' OFFRE"/>
      <sheetName val="2- Titre_Scenarioet Hypothèses"/>
      <sheetName val="2.1- Hyp SCENARIOS"/>
      <sheetName val="2.2 - Hyp GENERALES"/>
      <sheetName val="2.3 - INVESTISSEMENTS"/>
      <sheetName val="2.4 - CMPC"/>
      <sheetName val="2.5 - CREANCEFI"/>
      <sheetName val="3- Titre_Analyse Financiere"/>
      <sheetName val="3 - ANALYSE FINANCIERE"/>
      <sheetName val="4- Titre_Analyse Comptable"/>
      <sheetName val="4-ANALYSE COMPTABLE"/>
      <sheetName val="5-Titre_DetailCalculs"/>
      <sheetName val="5.1 - COMPTE D'EXPLOITATION"/>
      <sheetName val="5.2 - INVEST"/>
      <sheetName val="5.3a - RES"/>
      <sheetName val="5.3b - RES EURO"/>
      <sheetName val="5.4a - BAL"/>
      <sheetName val="5.4b - BAL EURO"/>
      <sheetName val="5.5a - CASH"/>
      <sheetName val="5.5b - CASH EURO"/>
      <sheetName val="5.6 - TVA"/>
      <sheetName val="5.7 - ANALYSE"/>
      <sheetName val="6-Titre_Graphiques"/>
      <sheetName val="6- GraphCashDisponible"/>
      <sheetName val="6- GraphFA ROE"/>
      <sheetName val="6-GraphCE"/>
      <sheetName val="6- GraphProf"/>
      <sheetName val="INSTRUCTIONS"/>
      <sheetName val="MODE D'EMPLOI"/>
    </sheetNames>
    <sheetDataSet>
      <sheetData sheetId="0">
        <row r="4">
          <cell r="A4" t="str">
            <v>ARTENIUS - Sines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f</v>
          </cell>
        </row>
        <row r="215">
          <cell r="B215">
            <v>0</v>
          </cell>
        </row>
        <row r="218">
          <cell r="B218">
            <v>0.5</v>
          </cell>
        </row>
        <row r="221">
          <cell r="B221">
            <v>2</v>
          </cell>
        </row>
        <row r="231">
          <cell r="B231">
            <v>6.3E-2</v>
          </cell>
        </row>
        <row r="232">
          <cell r="B232">
            <v>0.05</v>
          </cell>
        </row>
        <row r="262">
          <cell r="B262">
            <v>0.05</v>
          </cell>
        </row>
        <row r="292">
          <cell r="B292">
            <v>5.9000000000000004E-2</v>
          </cell>
        </row>
      </sheetData>
      <sheetData sheetId="8">
        <row r="11">
          <cell r="G11">
            <v>15</v>
          </cell>
        </row>
        <row r="14">
          <cell r="G14">
            <v>15</v>
          </cell>
        </row>
        <row r="18">
          <cell r="G18">
            <v>15</v>
          </cell>
        </row>
        <row r="22">
          <cell r="G22">
            <v>15</v>
          </cell>
        </row>
        <row r="23">
          <cell r="G23">
            <v>15</v>
          </cell>
        </row>
        <row r="24">
          <cell r="G24">
            <v>15</v>
          </cell>
        </row>
        <row r="25">
          <cell r="G25">
            <v>15</v>
          </cell>
        </row>
      </sheetData>
      <sheetData sheetId="9">
        <row r="19">
          <cell r="D19">
            <v>6.177450000000001E-2</v>
          </cell>
        </row>
      </sheetData>
      <sheetData sheetId="10">
        <row r="19">
          <cell r="C19">
            <v>0.01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DE D'EMPLOI"/>
      <sheetName val="INSTRUCCIONES"/>
      <sheetName val="0- TITRE"/>
      <sheetName val="1- Titre_FeuilleRestitution"/>
      <sheetName val="1.1- FEUILLE RESTITUTION"/>
      <sheetName val="1.2- RELEVE DE DECISION"/>
      <sheetName val="1.3 - SYNTHESE"/>
      <sheetName val="2- Titre_Scenarioet Hypothèses"/>
      <sheetName val="Sommaire"/>
      <sheetName val="2.0 - Interface"/>
      <sheetName val="2.1- Hyp SCENARIOS"/>
      <sheetName val="2.2 - Hyp GENERALES"/>
      <sheetName val="2.3 - INVESTISSEMENTS"/>
      <sheetName val="2.3 bis - Echéancier"/>
      <sheetName val="2.3 ter - Calcul amort"/>
      <sheetName val="2.4 - CMPC"/>
      <sheetName val="2.5 - CREANCEFI"/>
      <sheetName val="3- Titre_Analyse Financiere"/>
      <sheetName val="3 - ANALYSE FINANCIERE"/>
      <sheetName val="4- Titre_Analyse Comptable"/>
      <sheetName val="4-ANALYSE COMPTABLE"/>
      <sheetName val="5-Titre_DetailCalculs"/>
      <sheetName val="5.1 - COMPTE D'EXPLOITATION"/>
      <sheetName val="5.2 - INVEST"/>
      <sheetName val="5.3 - RES"/>
      <sheetName val="5.4 - BAL"/>
      <sheetName val="5.5 - CASH"/>
      <sheetName val="5.6 - TVA"/>
      <sheetName val="5.7 - TAXE PRO"/>
      <sheetName val="5.8 - ANALYSE"/>
      <sheetName val="6-Titre_Graphiques"/>
      <sheetName val="6- GraphCashDisponible"/>
      <sheetName val="6- GraphFA ROE"/>
      <sheetName val="6-GraphCE"/>
      <sheetName val="6- GraphPro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B12">
            <v>20</v>
          </cell>
        </row>
      </sheetData>
      <sheetData sheetId="13" refreshError="1"/>
      <sheetData sheetId="14" refreshError="1"/>
      <sheetData sheetId="15" refreshError="1"/>
      <sheetData sheetId="16" refreshError="1">
        <row r="32">
          <cell r="D32">
            <v>8.0082232240353837E-2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BATCH_TANK"/>
      <sheetName val="WHSE"/>
      <sheetName val="DCSDATA"/>
      <sheetName val="DAILY_REPORT"/>
      <sheetName val="YTD"/>
      <sheetName val="WATER_DW"/>
      <sheetName val="ACID_METHIL"/>
      <sheetName val="WIP"/>
      <sheetName val="PX"/>
      <sheetName val="SBMS_REPORT"/>
      <sheetName val="CC_REPORT"/>
      <sheetName val="PROD_STOCK"/>
      <sheetName val="Op loss &amp; OPEX loss-Sept'13"/>
      <sheetName val="PRODUCT"/>
      <sheetName val="CMB_HCL"/>
      <sheetName val="BT_SILO"/>
      <sheetName val="ELEC"/>
      <sheetName val="WWT"/>
      <sheetName val="Cost Model3"/>
      <sheetName val="FO"/>
      <sheetName val="ONSTR_EFF"/>
      <sheetName val="GAS"/>
      <sheetName val="COAL"/>
      <sheetName val="CAUSTIC"/>
      <sheetName val="LIQUIDN2"/>
      <sheetName val="HPSTEAM_GEN"/>
      <sheetName val="LPSTEAM"/>
      <sheetName val="DATA"/>
      <sheetName val="Sheet1"/>
      <sheetName val="MAIN"/>
      <sheetName val="Ini"/>
      <sheetName val="  Price formula"/>
      <sheetName val="TABL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>
            <v>41670</v>
          </cell>
        </row>
        <row r="10">
          <cell r="C10">
            <v>1646.2567000000001</v>
          </cell>
          <cell r="D10">
            <v>26612.823249999998</v>
          </cell>
          <cell r="E10">
            <v>26612.823249999998</v>
          </cell>
        </row>
        <row r="28">
          <cell r="S28">
            <v>47</v>
          </cell>
        </row>
        <row r="33">
          <cell r="S33">
            <v>39.21</v>
          </cell>
        </row>
        <row r="41">
          <cell r="S41">
            <v>15.88</v>
          </cell>
        </row>
        <row r="43">
          <cell r="S43">
            <v>1</v>
          </cell>
        </row>
      </sheetData>
      <sheetData sheetId="7" refreshError="1"/>
      <sheetData sheetId="8">
        <row r="1">
          <cell r="P1">
            <v>61.24</v>
          </cell>
          <cell r="Y1">
            <v>20.329999999999998</v>
          </cell>
        </row>
        <row r="2">
          <cell r="P2">
            <v>1</v>
          </cell>
          <cell r="Y2">
            <v>1</v>
          </cell>
        </row>
        <row r="3">
          <cell r="P3">
            <v>0</v>
          </cell>
          <cell r="Y3">
            <v>0</v>
          </cell>
        </row>
      </sheetData>
      <sheetData sheetId="9">
        <row r="1">
          <cell r="I1">
            <v>30.85</v>
          </cell>
          <cell r="AO1">
            <v>0</v>
          </cell>
        </row>
        <row r="2">
          <cell r="I2">
            <v>1</v>
          </cell>
        </row>
        <row r="3">
          <cell r="I3">
            <v>39.700000000000003</v>
          </cell>
        </row>
      </sheetData>
      <sheetData sheetId="10" refreshError="1"/>
      <sheetData sheetId="11">
        <row r="1">
          <cell r="J1">
            <v>79.599999999999994</v>
          </cell>
          <cell r="K1">
            <v>79.7</v>
          </cell>
          <cell r="L1">
            <v>78.900000000000006</v>
          </cell>
        </row>
        <row r="2">
          <cell r="J2">
            <v>1</v>
          </cell>
          <cell r="K2">
            <v>1</v>
          </cell>
          <cell r="L2">
            <v>1</v>
          </cell>
        </row>
        <row r="3">
          <cell r="J3">
            <v>301</v>
          </cell>
          <cell r="K3">
            <v>301</v>
          </cell>
          <cell r="L3">
            <v>301</v>
          </cell>
        </row>
      </sheetData>
      <sheetData sheetId="12">
        <row r="4">
          <cell r="B4">
            <v>41670</v>
          </cell>
        </row>
        <row r="70">
          <cell r="N70">
            <v>39.21</v>
          </cell>
        </row>
        <row r="104">
          <cell r="F104">
            <v>1646.2566999999999</v>
          </cell>
          <cell r="G104">
            <v>26612.823249999998</v>
          </cell>
          <cell r="H104">
            <v>26612.823249999998</v>
          </cell>
        </row>
        <row r="118">
          <cell r="N118">
            <v>15.88</v>
          </cell>
        </row>
      </sheetData>
      <sheetData sheetId="13" refreshError="1"/>
      <sheetData sheetId="14" refreshError="1"/>
      <sheetData sheetId="15" refreshError="1"/>
      <sheetData sheetId="16">
        <row r="2">
          <cell r="N2">
            <v>0.66139999999999999</v>
          </cell>
          <cell r="AR2">
            <v>2.7099999999999999E-2</v>
          </cell>
          <cell r="AX2">
            <v>0.995</v>
          </cell>
        </row>
        <row r="3">
          <cell r="N3">
            <v>0.995</v>
          </cell>
        </row>
        <row r="7">
          <cell r="AG7">
            <v>100</v>
          </cell>
        </row>
        <row r="9">
          <cell r="E9">
            <v>1048.8805</v>
          </cell>
          <cell r="N9">
            <v>1159.0990938970629</v>
          </cell>
        </row>
        <row r="10">
          <cell r="E10">
            <v>1145.9157499999999</v>
          </cell>
          <cell r="N10">
            <v>1150.4620167666267</v>
          </cell>
        </row>
        <row r="11">
          <cell r="E11">
            <v>1166.059</v>
          </cell>
          <cell r="N11">
            <v>1153.7275126767797</v>
          </cell>
        </row>
        <row r="12">
          <cell r="E12">
            <v>1011.866</v>
          </cell>
          <cell r="N12">
            <v>1063.9939947697367</v>
          </cell>
        </row>
        <row r="13">
          <cell r="E13">
            <v>1053.7884999999999</v>
          </cell>
          <cell r="N13">
            <v>1033.0713136289246</v>
          </cell>
        </row>
        <row r="14">
          <cell r="E14">
            <v>695.81124999999997</v>
          </cell>
          <cell r="N14">
            <v>816.2888831821648</v>
          </cell>
        </row>
        <row r="15">
          <cell r="E15">
            <v>0</v>
          </cell>
          <cell r="N15">
            <v>0</v>
          </cell>
        </row>
        <row r="16">
          <cell r="E16">
            <v>250.61475000000002</v>
          </cell>
          <cell r="N16">
            <v>787.97525577692068</v>
          </cell>
        </row>
        <row r="17">
          <cell r="E17">
            <v>1093.4614999999999</v>
          </cell>
          <cell r="N17">
            <v>1040.8224977320822</v>
          </cell>
        </row>
        <row r="18">
          <cell r="E18">
            <v>1098.165</v>
          </cell>
          <cell r="N18">
            <v>1036.4629315309544</v>
          </cell>
        </row>
        <row r="19">
          <cell r="E19">
            <v>1024.3405</v>
          </cell>
          <cell r="N19">
            <v>1004.005512898633</v>
          </cell>
        </row>
        <row r="20">
          <cell r="E20">
            <v>1006.2422499999999</v>
          </cell>
          <cell r="N20">
            <v>1041.065624463412</v>
          </cell>
        </row>
        <row r="21">
          <cell r="E21">
            <v>871.06775000000005</v>
          </cell>
          <cell r="N21">
            <v>809.13776624276568</v>
          </cell>
        </row>
        <row r="22">
          <cell r="E22">
            <v>710.53524999999991</v>
          </cell>
          <cell r="N22">
            <v>740.36389993511273</v>
          </cell>
        </row>
        <row r="23">
          <cell r="E23">
            <v>661.55749999999989</v>
          </cell>
          <cell r="N23">
            <v>687.75325068037478</v>
          </cell>
        </row>
        <row r="24">
          <cell r="E24">
            <v>653.07074999999998</v>
          </cell>
          <cell r="N24">
            <v>710.13002721499845</v>
          </cell>
        </row>
        <row r="25">
          <cell r="E25">
            <v>699.18550000000005</v>
          </cell>
          <cell r="N25">
            <v>818.23388183736949</v>
          </cell>
        </row>
        <row r="26">
          <cell r="E26">
            <v>1084.4634999999998</v>
          </cell>
          <cell r="N26">
            <v>1141.372892585091</v>
          </cell>
        </row>
        <row r="27">
          <cell r="E27">
            <v>1112.8889999999999</v>
          </cell>
          <cell r="N27">
            <v>1137.4839771886338</v>
          </cell>
        </row>
        <row r="28">
          <cell r="E28">
            <v>1115.1385</v>
          </cell>
          <cell r="N28">
            <v>1132.7184759600846</v>
          </cell>
        </row>
        <row r="29">
          <cell r="E29">
            <v>1094.17725</v>
          </cell>
          <cell r="N29">
            <v>1125.9992128772074</v>
          </cell>
        </row>
        <row r="30">
          <cell r="E30">
            <v>989.57550000000003</v>
          </cell>
          <cell r="N30">
            <v>1125.0887032683829</v>
          </cell>
        </row>
        <row r="31">
          <cell r="E31">
            <v>1074.443</v>
          </cell>
          <cell r="N31">
            <v>1126.0696527694408</v>
          </cell>
        </row>
        <row r="32">
          <cell r="E32">
            <v>1098.7580499999999</v>
          </cell>
          <cell r="N32">
            <v>1130.5715149682487</v>
          </cell>
        </row>
        <row r="33">
          <cell r="E33">
            <v>751.33300000000008</v>
          </cell>
          <cell r="N33">
            <v>979.0915569683923</v>
          </cell>
        </row>
        <row r="34">
          <cell r="E34">
            <v>0</v>
          </cell>
          <cell r="N34">
            <v>0</v>
          </cell>
        </row>
        <row r="35">
          <cell r="E35">
            <v>0</v>
          </cell>
          <cell r="N35">
            <v>0</v>
          </cell>
        </row>
        <row r="36">
          <cell r="E36">
            <v>122.69999999999999</v>
          </cell>
          <cell r="N36">
            <v>428.3035984275777</v>
          </cell>
        </row>
        <row r="37">
          <cell r="E37">
            <v>1194.5867499999999</v>
          </cell>
          <cell r="N37">
            <v>1112.0814231423215</v>
          </cell>
        </row>
        <row r="38">
          <cell r="E38">
            <v>1137.9402499999999</v>
          </cell>
          <cell r="N38">
            <v>1012.3249145637468</v>
          </cell>
        </row>
        <row r="39">
          <cell r="E39">
            <v>1646.2567000000001</v>
          </cell>
          <cell r="N39">
            <v>1062.9803994268289</v>
          </cell>
        </row>
      </sheetData>
      <sheetData sheetId="17">
        <row r="1">
          <cell r="J1">
            <v>0.152</v>
          </cell>
          <cell r="K1">
            <v>0.152</v>
          </cell>
          <cell r="AD1">
            <v>1.18</v>
          </cell>
          <cell r="AJ1">
            <v>0.17699999999999999</v>
          </cell>
        </row>
        <row r="2">
          <cell r="J2">
            <v>1</v>
          </cell>
          <cell r="K2">
            <v>1</v>
          </cell>
          <cell r="AJ2">
            <v>1</v>
          </cell>
        </row>
        <row r="3">
          <cell r="J3">
            <v>1.575</v>
          </cell>
          <cell r="K3">
            <v>1.8520000000000001</v>
          </cell>
          <cell r="AJ3">
            <v>0</v>
          </cell>
        </row>
      </sheetData>
      <sheetData sheetId="18">
        <row r="3">
          <cell r="AR3">
            <v>0.9</v>
          </cell>
        </row>
        <row r="4">
          <cell r="AR4">
            <v>400</v>
          </cell>
        </row>
      </sheetData>
      <sheetData sheetId="19">
        <row r="1">
          <cell r="W1">
            <v>0.112</v>
          </cell>
          <cell r="X1">
            <v>0.252</v>
          </cell>
          <cell r="Y1">
            <v>0.35499999999999998</v>
          </cell>
          <cell r="Z1">
            <v>0.28100000000000003</v>
          </cell>
        </row>
      </sheetData>
      <sheetData sheetId="20" refreshError="1"/>
      <sheetData sheetId="21" refreshError="1"/>
      <sheetData sheetId="22">
        <row r="1">
          <cell r="R1">
            <v>45</v>
          </cell>
          <cell r="S1">
            <v>24</v>
          </cell>
          <cell r="T1">
            <v>0.24399999999999999</v>
          </cell>
        </row>
        <row r="2">
          <cell r="R2">
            <v>1</v>
          </cell>
          <cell r="S2">
            <v>1</v>
          </cell>
          <cell r="T2">
            <v>1</v>
          </cell>
        </row>
        <row r="3">
          <cell r="R3">
            <v>15750</v>
          </cell>
          <cell r="S3">
            <v>37.5</v>
          </cell>
          <cell r="T3">
            <v>9.39</v>
          </cell>
        </row>
      </sheetData>
      <sheetData sheetId="23" refreshError="1"/>
      <sheetData sheetId="24">
        <row r="1">
          <cell r="D1">
            <v>1</v>
          </cell>
          <cell r="E1">
            <v>0.5</v>
          </cell>
          <cell r="F1">
            <v>0.5</v>
          </cell>
          <cell r="L1">
            <v>22.414000000000001</v>
          </cell>
        </row>
        <row r="2">
          <cell r="D2">
            <v>0</v>
          </cell>
          <cell r="L2">
            <v>2</v>
          </cell>
        </row>
      </sheetData>
      <sheetData sheetId="25" refreshError="1"/>
      <sheetData sheetId="26">
        <row r="1">
          <cell r="K1">
            <v>3.05</v>
          </cell>
          <cell r="L1">
            <v>5.2919999999999998</v>
          </cell>
        </row>
        <row r="2">
          <cell r="K2">
            <v>1</v>
          </cell>
          <cell r="L2">
            <v>1</v>
          </cell>
        </row>
        <row r="3">
          <cell r="K3">
            <v>0</v>
          </cell>
          <cell r="L3">
            <v>0</v>
          </cell>
        </row>
      </sheetData>
      <sheetData sheetId="27">
        <row r="1">
          <cell r="L1">
            <v>1.3</v>
          </cell>
          <cell r="M1">
            <v>1.3</v>
          </cell>
          <cell r="Z1">
            <v>0.5</v>
          </cell>
          <cell r="AA1">
            <v>0.5</v>
          </cell>
        </row>
        <row r="2">
          <cell r="L2">
            <v>1</v>
          </cell>
          <cell r="M2">
            <v>1</v>
          </cell>
        </row>
        <row r="3">
          <cell r="L3">
            <v>0</v>
          </cell>
          <cell r="M3">
            <v>0</v>
          </cell>
        </row>
      </sheetData>
      <sheetData sheetId="28" refreshError="1"/>
      <sheetData sheetId="29">
        <row r="1">
          <cell r="D1">
            <v>0.98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WHSE"/>
      <sheetName val="BATCH_TANK"/>
      <sheetName val="DCSDATA"/>
      <sheetName val="YTD"/>
      <sheetName val="DAILY_REPORT"/>
      <sheetName val="CC_REPORT"/>
      <sheetName val="PROD_STOCK"/>
      <sheetName val="SBMS_REPORT"/>
      <sheetName val="WATER_DW"/>
      <sheetName val="BT_SILO"/>
      <sheetName val="WIP"/>
      <sheetName val="PX"/>
      <sheetName val="ACID_METHIL"/>
      <sheetName val="WWT"/>
      <sheetName val="Cost Model3"/>
      <sheetName val="FO"/>
      <sheetName val="PRODUCT"/>
      <sheetName val="ONSTR_EFF"/>
      <sheetName val="GAS"/>
      <sheetName val="COAL"/>
      <sheetName val="CAUSTIC"/>
      <sheetName val="LIQUIDN2"/>
      <sheetName val="CMB_HCL"/>
      <sheetName val="ELEC"/>
      <sheetName val="HPSTEAM_GEN"/>
      <sheetName val="LPSTEAM"/>
      <sheetName val="DATA"/>
      <sheetName val="  Price formula"/>
      <sheetName val="2.3 - CMPC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RECEIVED"/>
      <sheetName val="MANUAL_FQ"/>
      <sheetName val="OTHERS_INPUT"/>
      <sheetName val="BATCH_TANK"/>
      <sheetName val="WHSE"/>
      <sheetName val="DCSDATA"/>
      <sheetName val="YTD"/>
      <sheetName val="DAILY_REPORT"/>
      <sheetName val="WATER_DW"/>
      <sheetName val="CFB-3 and STG (Project)"/>
      <sheetName val="ACID_METHIL"/>
      <sheetName val="WIP"/>
      <sheetName val="ELEC"/>
      <sheetName val="Detail Elec"/>
      <sheetName val="PX"/>
      <sheetName val="PRODUCT"/>
      <sheetName val="CC REPORT"/>
      <sheetName val="Old Cost Report"/>
      <sheetName val="PROD_STOCK"/>
      <sheetName val="Steam Cost Bolier 1,2"/>
      <sheetName val="Steam Cost CFB-3"/>
      <sheetName val="Power Cost"/>
      <sheetName val="Steam Gen cost"/>
      <sheetName val="SBMS_REPORT rev0"/>
      <sheetName val="SBMS_REPORT"/>
      <sheetName val="CMB_HCL"/>
      <sheetName val="COAL"/>
      <sheetName val="BT_SILO"/>
      <sheetName val="Cost Model3"/>
      <sheetName val="WWT"/>
      <sheetName val="CW STG"/>
      <sheetName val="FO"/>
      <sheetName val="ONSTR_EFF"/>
      <sheetName val="GAS"/>
      <sheetName val="CAUSTIC"/>
      <sheetName val="LIQUIDN2"/>
      <sheetName val="HPSTEAM_GEN"/>
      <sheetName val="LPSTEAM"/>
      <sheetName val="DATA"/>
    </sheetNames>
    <sheetDataSet>
      <sheetData sheetId="0">
        <row r="2">
          <cell r="B2">
            <v>42401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B3">
            <v>42429</v>
          </cell>
        </row>
      </sheetData>
      <sheetData sheetId="8">
        <row r="1">
          <cell r="P1">
            <v>61.24</v>
          </cell>
        </row>
      </sheetData>
      <sheetData sheetId="9"/>
      <sheetData sheetId="10">
        <row r="1">
          <cell r="I1">
            <v>30.85</v>
          </cell>
        </row>
      </sheetData>
      <sheetData sheetId="11">
        <row r="9">
          <cell r="CC9">
            <v>195.9148543188202</v>
          </cell>
        </row>
      </sheetData>
      <sheetData sheetId="12">
        <row r="1">
          <cell r="W1">
            <v>0.112</v>
          </cell>
          <cell r="BR1">
            <v>0.48333333333333334</v>
          </cell>
        </row>
      </sheetData>
      <sheetData sheetId="13"/>
      <sheetData sheetId="14">
        <row r="1">
          <cell r="J1">
            <v>79.599999999999994</v>
          </cell>
        </row>
      </sheetData>
      <sheetData sheetId="15">
        <row r="2">
          <cell r="N2">
            <v>0.66080000000000005</v>
          </cell>
        </row>
      </sheetData>
      <sheetData sheetId="16">
        <row r="9">
          <cell r="B9">
            <v>45.879732004165888</v>
          </cell>
        </row>
      </sheetData>
      <sheetData sheetId="17">
        <row r="9">
          <cell r="AR9">
            <v>13.92676</v>
          </cell>
        </row>
        <row r="53">
          <cell r="A53" t="str">
            <v>Date</v>
          </cell>
        </row>
      </sheetData>
      <sheetData sheetId="18">
        <row r="9">
          <cell r="D9">
            <v>1165.3302833781497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B4">
            <v>42429</v>
          </cell>
        </row>
      </sheetData>
      <sheetData sheetId="25">
        <row r="1">
          <cell r="J1">
            <v>0.152</v>
          </cell>
        </row>
      </sheetData>
      <sheetData sheetId="26">
        <row r="9">
          <cell r="A9">
            <v>42401</v>
          </cell>
        </row>
      </sheetData>
      <sheetData sheetId="27">
        <row r="3">
          <cell r="AR3">
            <v>0.9</v>
          </cell>
        </row>
      </sheetData>
      <sheetData sheetId="28"/>
      <sheetData sheetId="29">
        <row r="2">
          <cell r="X2">
            <v>52400</v>
          </cell>
        </row>
      </sheetData>
      <sheetData sheetId="30"/>
      <sheetData sheetId="31">
        <row r="1">
          <cell r="R1">
            <v>45</v>
          </cell>
        </row>
      </sheetData>
      <sheetData sheetId="32"/>
      <sheetData sheetId="33">
        <row r="1">
          <cell r="D1">
            <v>1</v>
          </cell>
        </row>
      </sheetData>
      <sheetData sheetId="34">
        <row r="1">
          <cell r="K1">
            <v>3.05</v>
          </cell>
        </row>
      </sheetData>
      <sheetData sheetId="35">
        <row r="1">
          <cell r="L1">
            <v>1.3</v>
          </cell>
        </row>
      </sheetData>
      <sheetData sheetId="36">
        <row r="9">
          <cell r="B9">
            <v>1218</v>
          </cell>
        </row>
      </sheetData>
      <sheetData sheetId="37">
        <row r="1">
          <cell r="D1">
            <v>0.98</v>
          </cell>
        </row>
      </sheetData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FBEB9-3CE4-4C85-8635-2D7304BB8611}">
  <sheetPr>
    <pageSetUpPr fitToPage="1"/>
  </sheetPr>
  <dimension ref="A1:M60"/>
  <sheetViews>
    <sheetView showGridLines="0" tabSelected="1" view="pageBreakPreview" zoomScale="80" zoomScaleNormal="120" zoomScaleSheetLayoutView="80" workbookViewId="0">
      <pane xSplit="2" ySplit="3" topLeftCell="C4" activePane="bottomRight" state="frozen"/>
      <selection pane="topRight"/>
      <selection pane="bottomLeft"/>
      <selection pane="bottomRight" activeCell="A11" sqref="A11"/>
    </sheetView>
  </sheetViews>
  <sheetFormatPr defaultColWidth="8.7265625" defaultRowHeight="14.5"/>
  <cols>
    <col min="1" max="1" width="67.7265625" customWidth="1"/>
    <col min="2" max="2" width="21.81640625" style="2" customWidth="1"/>
    <col min="3" max="6" width="8.81640625" customWidth="1"/>
    <col min="7" max="13" width="12" customWidth="1"/>
  </cols>
  <sheetData>
    <row r="1" spans="1:13">
      <c r="A1" s="1" t="s">
        <v>314</v>
      </c>
    </row>
    <row r="2" spans="1:13" ht="26">
      <c r="A2" s="3" t="s">
        <v>0</v>
      </c>
    </row>
    <row r="3" spans="1:13" s="2" customFormat="1" ht="29">
      <c r="A3" s="4" t="s">
        <v>1</v>
      </c>
      <c r="B3" s="4"/>
      <c r="C3" s="5">
        <v>2560</v>
      </c>
      <c r="D3" s="5">
        <v>2561</v>
      </c>
      <c r="E3" s="5">
        <v>2562</v>
      </c>
      <c r="F3" s="5">
        <v>2563</v>
      </c>
      <c r="G3" s="6" t="s">
        <v>2</v>
      </c>
      <c r="H3" s="6" t="s">
        <v>3</v>
      </c>
      <c r="I3" s="6" t="s">
        <v>4</v>
      </c>
      <c r="J3" s="6" t="s">
        <v>5</v>
      </c>
      <c r="K3" s="6" t="s">
        <v>6</v>
      </c>
      <c r="L3" s="6" t="s">
        <v>7</v>
      </c>
      <c r="M3" s="6" t="s">
        <v>8</v>
      </c>
    </row>
    <row r="4" spans="1:13">
      <c r="A4" t="s">
        <v>283</v>
      </c>
      <c r="B4" s="2" t="s">
        <v>9</v>
      </c>
      <c r="C4" s="7">
        <f>IOD!C24+Fibers!C23+CPET!C26</f>
        <v>10452.6587278516</v>
      </c>
      <c r="D4" s="7">
        <f>IOD!D24+Fibers!D23+CPET!D26</f>
        <v>12810.523538971698</v>
      </c>
      <c r="E4" s="7">
        <f>IOD!E24+Fibers!E23+CPET!E26</f>
        <v>14643.953252366062</v>
      </c>
      <c r="F4" s="7">
        <f>IOD!F24+Fibers!F23+CPET!F26</f>
        <v>17263.872506399912</v>
      </c>
      <c r="G4" s="8">
        <f>IOD!G24+Fibers!G23+CPET!G26</f>
        <v>17173.018591972097</v>
      </c>
      <c r="H4" s="8">
        <f>IOD!H24+Fibers!H23+CPET!H26</f>
        <v>17295.048638388471</v>
      </c>
      <c r="I4" s="8">
        <f>IOD!I24+Fibers!I23+CPET!I26</f>
        <v>17316.488607888896</v>
      </c>
      <c r="J4" s="8">
        <f>IOD!J24+Fibers!J23+CPET!J26</f>
        <v>17349.575007888892</v>
      </c>
      <c r="K4" s="8">
        <f>IOD!K24+Fibers!K23+CPET!K26</f>
        <v>17232.004547722841</v>
      </c>
      <c r="L4" s="8">
        <f>IOD!L24+Fibers!L23+CPET!L26</f>
        <v>17192.99870210982</v>
      </c>
      <c r="M4" s="8">
        <f>IOD!M24+Fibers!M23+CPET!M26</f>
        <v>17358.792759144413</v>
      </c>
    </row>
    <row r="5" spans="1:13">
      <c r="A5" t="s">
        <v>10</v>
      </c>
      <c r="B5" s="2" t="s">
        <v>9</v>
      </c>
      <c r="C5" s="7">
        <f>IOD!C25+Fibers!C24+CPET!C27</f>
        <v>10358.547331190624</v>
      </c>
      <c r="D5" s="7">
        <f>IOD!D25+Fibers!D24+CPET!D27</f>
        <v>11846.721627691677</v>
      </c>
      <c r="E5" s="7">
        <f>IOD!E25+Fibers!E24+CPET!E27</f>
        <v>14548.759004835596</v>
      </c>
      <c r="F5" s="7">
        <f>IOD!F25+Fibers!F24+CPET!F27</f>
        <v>17261.264758427205</v>
      </c>
      <c r="G5" s="8">
        <f>IOD!G25+Fibers!G24+CPET!G27</f>
        <v>4320.61138565486</v>
      </c>
      <c r="H5" s="8">
        <f>IOD!H25+Fibers!H24+CPET!H27</f>
        <v>4281.6442230411394</v>
      </c>
      <c r="I5" s="8">
        <f>IOD!I25+Fibers!I24+CPET!I27</f>
        <v>4328.6136773246217</v>
      </c>
      <c r="J5" s="8">
        <f>IOD!J25+Fibers!J24+CPET!J27</f>
        <v>4330.3954724065879</v>
      </c>
      <c r="K5" s="8">
        <f>IOD!K25+Fibers!K24+CPET!K27</f>
        <v>4254.7889343784154</v>
      </c>
      <c r="L5" s="8">
        <f>IOD!L25+Fibers!L24+CPET!L27</f>
        <v>4311.5636691051559</v>
      </c>
      <c r="M5" s="8">
        <f>IOD!M25+Fibers!M24+CPET!M27</f>
        <v>4390.3871488351169</v>
      </c>
    </row>
    <row r="6" spans="1:13">
      <c r="A6" t="s">
        <v>11</v>
      </c>
      <c r="B6" s="2" t="s">
        <v>9</v>
      </c>
      <c r="C6" s="7">
        <f>IOD!C26+Fibers!C25+CPET!C28</f>
        <v>9103.2677084520292</v>
      </c>
      <c r="D6" s="7">
        <f>IOD!D26+Fibers!D25+CPET!D28</f>
        <v>10419.398600419296</v>
      </c>
      <c r="E6" s="7">
        <f>IOD!E26+Fibers!E25+CPET!E28</f>
        <v>12339.50243619735</v>
      </c>
      <c r="F6" s="7">
        <f>IOD!F26+Fibers!F25+CPET!F28</f>
        <v>13716.18814603562</v>
      </c>
      <c r="G6" s="8">
        <f>IOD!G26+Fibers!G25+CPET!G28</f>
        <v>3311.3336544278332</v>
      </c>
      <c r="H6" s="8">
        <f>IOD!H26+Fibers!H25+CPET!H28</f>
        <v>3239.3508690869789</v>
      </c>
      <c r="I6" s="8">
        <f>IOD!I26+Fibers!I25+CPET!I28</f>
        <v>3680.7895388665575</v>
      </c>
      <c r="J6" s="8">
        <f>IOD!J26+Fibers!J25+CPET!J28</f>
        <v>3484.714083654249</v>
      </c>
      <c r="K6" s="8">
        <f>IOD!K26+Fibers!K25+CPET!K28</f>
        <v>3662.9254899272346</v>
      </c>
      <c r="L6" s="8">
        <f>IOD!L26+Fibers!L25+CPET!L28</f>
        <v>3611.9765028984857</v>
      </c>
      <c r="M6" s="8">
        <f>IOD!M26+Fibers!M25+CPET!M28</f>
        <v>3734.0326311259996</v>
      </c>
    </row>
    <row r="7" spans="1:13">
      <c r="A7" t="s">
        <v>12</v>
      </c>
      <c r="B7" s="2" t="s">
        <v>13</v>
      </c>
      <c r="C7" s="9">
        <f t="shared" ref="C7:F7" si="0">C6/C5</f>
        <v>0.87881702109340931</v>
      </c>
      <c r="D7" s="9">
        <f t="shared" si="0"/>
        <v>0.87951746718383106</v>
      </c>
      <c r="E7" s="9">
        <f t="shared" si="0"/>
        <v>0.84814810885904757</v>
      </c>
      <c r="F7" s="9">
        <f t="shared" si="0"/>
        <v>0.79462242993168697</v>
      </c>
      <c r="G7" s="10">
        <f>G6/G5</f>
        <v>0.76640395510274428</v>
      </c>
      <c r="H7" s="10">
        <f t="shared" ref="H7:M7" si="1">H6/H5</f>
        <v>0.75656703367711231</v>
      </c>
      <c r="I7" s="10">
        <f t="shared" si="1"/>
        <v>0.85033911853772459</v>
      </c>
      <c r="J7" s="10">
        <f t="shared" si="1"/>
        <v>0.80471035633095256</v>
      </c>
      <c r="K7" s="10">
        <f t="shared" si="1"/>
        <v>0.86089475798224369</v>
      </c>
      <c r="L7" s="10">
        <f t="shared" si="1"/>
        <v>0.83774165943098178</v>
      </c>
      <c r="M7" s="10">
        <f t="shared" si="1"/>
        <v>0.85050190439736839</v>
      </c>
    </row>
    <row r="8" spans="1:13">
      <c r="A8" t="s">
        <v>14</v>
      </c>
      <c r="B8" s="2" t="s">
        <v>15</v>
      </c>
      <c r="C8" s="7">
        <f>IOD!C28+Fibers!C27+CPET!C30</f>
        <v>8781.0322977817705</v>
      </c>
      <c r="D8" s="7">
        <f>IOD!D28+Fibers!D27+CPET!D30</f>
        <v>11242.345630133686</v>
      </c>
      <c r="E8" s="7">
        <f>IOD!E28+Fibers!E27+CPET!E30</f>
        <v>11981.860098926436</v>
      </c>
      <c r="F8" s="7">
        <f>IOD!F28+Fibers!F27+CPET!F30</f>
        <v>11030.516083133134</v>
      </c>
      <c r="G8" s="8">
        <f>IOD!G28+Fibers!G27+CPET!G30</f>
        <v>3080.3865975036429</v>
      </c>
      <c r="H8" s="8">
        <f>IOD!H28+Fibers!H27+CPET!H30</f>
        <v>2423.1894422010791</v>
      </c>
      <c r="I8" s="8">
        <f>IOD!I28+Fibers!I27+CPET!I30</f>
        <v>2685.0338027200514</v>
      </c>
      <c r="J8" s="8">
        <f>IOD!J28+Fibers!J27+CPET!J30</f>
        <v>2841.906240708362</v>
      </c>
      <c r="K8" s="8">
        <f>IOD!K28+Fibers!K27+CPET!K30</f>
        <v>3407.4354374987206</v>
      </c>
      <c r="L8" s="8">
        <f>IOD!L28+Fibers!L27+CPET!L30</f>
        <v>3715.6699204417018</v>
      </c>
      <c r="M8" s="8">
        <f>IOD!M28+Fibers!M27+CPET!M30</f>
        <v>4031.5455554065434</v>
      </c>
    </row>
    <row r="9" spans="1:13">
      <c r="A9" t="s">
        <v>16</v>
      </c>
      <c r="B9" s="2" t="s">
        <v>15</v>
      </c>
      <c r="C9" s="7">
        <f t="shared" ref="C9:F9" si="2">C10-C8</f>
        <v>-342.96620360906672</v>
      </c>
      <c r="D9" s="7">
        <f t="shared" si="2"/>
        <v>-501.33639963124369</v>
      </c>
      <c r="E9" s="7">
        <f t="shared" si="2"/>
        <v>-621.24886111833803</v>
      </c>
      <c r="F9" s="7">
        <f t="shared" si="2"/>
        <v>-436.81560082695978</v>
      </c>
      <c r="G9" s="8">
        <f>G10-G8</f>
        <v>-138.78264379002394</v>
      </c>
      <c r="H9" s="8">
        <f t="shared" ref="H9:M9" si="3">H10-H8</f>
        <v>-79.758430442603185</v>
      </c>
      <c r="I9" s="8">
        <f t="shared" si="3"/>
        <v>-98.821346427713706</v>
      </c>
      <c r="J9" s="8">
        <f t="shared" si="3"/>
        <v>-119.45318016662077</v>
      </c>
      <c r="K9" s="8">
        <f t="shared" si="3"/>
        <v>-166.93778135188359</v>
      </c>
      <c r="L9" s="8">
        <f t="shared" si="3"/>
        <v>-157.13155417925191</v>
      </c>
      <c r="M9" s="8">
        <f t="shared" si="3"/>
        <v>-164.94411458771856</v>
      </c>
    </row>
    <row r="10" spans="1:13">
      <c r="A10" t="s">
        <v>17</v>
      </c>
      <c r="B10" s="2" t="s">
        <v>15</v>
      </c>
      <c r="C10" s="11">
        <v>8438.0660941727037</v>
      </c>
      <c r="D10" s="11">
        <v>10741.009230502443</v>
      </c>
      <c r="E10" s="11">
        <v>11360.611237808098</v>
      </c>
      <c r="F10" s="11">
        <v>10593.700482306174</v>
      </c>
      <c r="G10" s="12">
        <v>2941.6039537136189</v>
      </c>
      <c r="H10" s="12">
        <v>2343.431011758476</v>
      </c>
      <c r="I10" s="12">
        <v>2586.2124562923377</v>
      </c>
      <c r="J10" s="12">
        <v>2722.4530605417413</v>
      </c>
      <c r="K10" s="12">
        <v>3240.497656146837</v>
      </c>
      <c r="L10" s="12">
        <v>3558.5383662624499</v>
      </c>
      <c r="M10" s="13">
        <v>3866.6014408188248</v>
      </c>
    </row>
    <row r="11" spans="1:13">
      <c r="A11" t="s">
        <v>18</v>
      </c>
      <c r="B11" s="2" t="s">
        <v>15</v>
      </c>
      <c r="C11" s="7">
        <f>IOD!C29+Fibers!C28+CPET!C31</f>
        <v>1005.9630864811236</v>
      </c>
      <c r="D11" s="7">
        <f>IOD!D29+Fibers!D28+CPET!D31</f>
        <v>1440.4598837705234</v>
      </c>
      <c r="E11" s="7">
        <f>IOD!E29+Fibers!E28+CPET!E31</f>
        <v>1162.6495000748434</v>
      </c>
      <c r="F11" s="7">
        <f>IOD!F29+Fibers!F28+CPET!F31</f>
        <v>1103.7244371522306</v>
      </c>
      <c r="G11" s="8">
        <f>IOD!G29+Fibers!G28+CPET!G31</f>
        <v>298.80453115660146</v>
      </c>
      <c r="H11" s="8">
        <f>IOD!H29+Fibers!H28+CPET!H31</f>
        <v>291.15668529263246</v>
      </c>
      <c r="I11" s="8">
        <f>IOD!I29+Fibers!I28+CPET!I31</f>
        <v>251.23882314522623</v>
      </c>
      <c r="J11" s="8">
        <f>IOD!J29+Fibers!J28+CPET!J31</f>
        <v>262.52439755777067</v>
      </c>
      <c r="K11" s="8">
        <f>IOD!K29+Fibers!K28+CPET!K31</f>
        <v>367.04551785222554</v>
      </c>
      <c r="L11" s="8">
        <f>IOD!L29+Fibers!L28+CPET!L31</f>
        <v>483.6942103652612</v>
      </c>
      <c r="M11" s="8">
        <f>IOD!M29+Fibers!M28+CPET!M31</f>
        <v>426.51781430737941</v>
      </c>
    </row>
    <row r="12" spans="1:13">
      <c r="A12" t="s">
        <v>19</v>
      </c>
      <c r="B12" s="2" t="s">
        <v>15</v>
      </c>
      <c r="C12" s="7">
        <v>-1.7180597524509729</v>
      </c>
      <c r="D12" s="7">
        <v>0.94493128380267333</v>
      </c>
      <c r="E12" s="7">
        <v>-15.849494639543101</v>
      </c>
      <c r="F12" s="7">
        <v>19.871794422704518</v>
      </c>
      <c r="G12" s="8">
        <v>0.33629149755782139</v>
      </c>
      <c r="H12" s="8">
        <v>8.170366341923387</v>
      </c>
      <c r="I12" s="8">
        <v>4.7819401804891708</v>
      </c>
      <c r="J12" s="8">
        <v>6.5831964027341385</v>
      </c>
      <c r="K12" s="8">
        <v>-0.31941556715204178</v>
      </c>
      <c r="L12" s="8">
        <v>-6.685295516071073</v>
      </c>
      <c r="M12" s="8">
        <v>10.669192235702681</v>
      </c>
    </row>
    <row r="13" spans="1:13" s="14" customFormat="1">
      <c r="A13" s="14" t="s">
        <v>20</v>
      </c>
      <c r="B13" s="15" t="s">
        <v>15</v>
      </c>
      <c r="C13" s="16">
        <f>SUM(C11:C12)</f>
        <v>1004.2450267286727</v>
      </c>
      <c r="D13" s="16">
        <f t="shared" ref="D13:F13" si="4">SUM(D11:D12)</f>
        <v>1441.404815054326</v>
      </c>
      <c r="E13" s="16">
        <f t="shared" si="4"/>
        <v>1146.8000054353004</v>
      </c>
      <c r="F13" s="16">
        <f t="shared" si="4"/>
        <v>1123.5962315749352</v>
      </c>
      <c r="G13" s="17">
        <f>SUM(G11:G12)</f>
        <v>299.14082265415925</v>
      </c>
      <c r="H13" s="17">
        <f t="shared" ref="H13:M13" si="5">SUM(H11:H12)</f>
        <v>299.32705163455586</v>
      </c>
      <c r="I13" s="17">
        <f t="shared" si="5"/>
        <v>256.02076332571539</v>
      </c>
      <c r="J13" s="17">
        <f t="shared" si="5"/>
        <v>269.1075939605048</v>
      </c>
      <c r="K13" s="17">
        <f t="shared" si="5"/>
        <v>366.72610228507352</v>
      </c>
      <c r="L13" s="17">
        <f t="shared" si="5"/>
        <v>477.00891484919015</v>
      </c>
      <c r="M13" s="17">
        <f t="shared" si="5"/>
        <v>437.18700654308208</v>
      </c>
    </row>
    <row r="14" spans="1:13" s="14" customFormat="1">
      <c r="A14" s="14" t="s">
        <v>21</v>
      </c>
      <c r="B14" s="15" t="s">
        <v>13</v>
      </c>
      <c r="C14" s="18">
        <f t="shared" ref="C14:M14" si="6">C13/C8</f>
        <v>0.11436525828317032</v>
      </c>
      <c r="D14" s="18">
        <f t="shared" si="6"/>
        <v>0.12821210648343906</v>
      </c>
      <c r="E14" s="18">
        <f t="shared" si="6"/>
        <v>9.5711349987974953E-2</v>
      </c>
      <c r="F14" s="18">
        <f t="shared" si="6"/>
        <v>0.10186252602387633</v>
      </c>
      <c r="G14" s="19">
        <f t="shared" si="6"/>
        <v>9.7111454418281173E-2</v>
      </c>
      <c r="H14" s="19">
        <f t="shared" si="6"/>
        <v>0.12352606297370841</v>
      </c>
      <c r="I14" s="19">
        <f t="shared" si="6"/>
        <v>9.5351039181091751E-2</v>
      </c>
      <c r="J14" s="19">
        <f t="shared" si="6"/>
        <v>9.4692636268474545E-2</v>
      </c>
      <c r="K14" s="19">
        <f t="shared" si="6"/>
        <v>0.10762525336482218</v>
      </c>
      <c r="L14" s="19">
        <f t="shared" si="6"/>
        <v>0.12837763446772621</v>
      </c>
      <c r="M14" s="19">
        <f t="shared" si="6"/>
        <v>0.10844153948770049</v>
      </c>
    </row>
    <row r="15" spans="1:13" s="14" customFormat="1">
      <c r="A15" s="14" t="s">
        <v>22</v>
      </c>
      <c r="B15" s="15" t="s">
        <v>13</v>
      </c>
      <c r="C15" s="20">
        <v>0.11778919537640863</v>
      </c>
      <c r="D15" s="20">
        <v>0.13668454251038714</v>
      </c>
      <c r="E15" s="20">
        <v>7.685250301445605E-2</v>
      </c>
      <c r="F15" s="20">
        <v>5.5746933381077002E-2</v>
      </c>
      <c r="G15" s="21">
        <v>6.1368455531681763E-2</v>
      </c>
      <c r="H15" s="21">
        <v>6.341420821524224E-2</v>
      </c>
      <c r="I15" s="21">
        <v>4.7193469935653681E-2</v>
      </c>
      <c r="J15" s="21">
        <v>4.6524829368387005E-2</v>
      </c>
      <c r="K15" s="21">
        <v>9.3033395863675442E-2</v>
      </c>
      <c r="L15" s="21">
        <v>0.1408680513260708</v>
      </c>
      <c r="M15" s="21">
        <v>0.12188868032343825</v>
      </c>
    </row>
    <row r="16" spans="1:13" s="14" customFormat="1">
      <c r="A16" t="s">
        <v>23</v>
      </c>
      <c r="B16" s="2" t="s">
        <v>15</v>
      </c>
      <c r="C16" s="22">
        <v>-356.83712802135949</v>
      </c>
      <c r="D16" s="22">
        <v>-441.45193214866651</v>
      </c>
      <c r="E16" s="22">
        <v>-548.68861530929087</v>
      </c>
      <c r="F16" s="22">
        <v>-654.10716451392318</v>
      </c>
      <c r="G16" s="23">
        <v>-155.99982569085938</v>
      </c>
      <c r="H16" s="23">
        <v>-163.82486324620379</v>
      </c>
      <c r="I16" s="23">
        <v>-160.48939327453934</v>
      </c>
      <c r="J16" s="23">
        <v>-173.79308230232067</v>
      </c>
      <c r="K16" s="23">
        <v>-165.08992828271491</v>
      </c>
      <c r="L16" s="23">
        <v>-163.7051090866355</v>
      </c>
      <c r="M16" s="23">
        <v>-171.0623510783615</v>
      </c>
    </row>
    <row r="17" spans="1:13" s="14" customFormat="1">
      <c r="A17" t="s">
        <v>24</v>
      </c>
      <c r="B17" s="2" t="s">
        <v>15</v>
      </c>
      <c r="C17" s="22">
        <f>C38</f>
        <v>-110.86537158080239</v>
      </c>
      <c r="D17" s="22">
        <f t="shared" ref="D17:M19" si="7">D38</f>
        <v>-123.1428603118619</v>
      </c>
      <c r="E17" s="22">
        <f t="shared" si="7"/>
        <v>-174.96972156726321</v>
      </c>
      <c r="F17" s="22">
        <f t="shared" si="7"/>
        <v>-239.08626100072223</v>
      </c>
      <c r="G17" s="23">
        <f t="shared" si="7"/>
        <v>-68.400434733965184</v>
      </c>
      <c r="H17" s="23">
        <f t="shared" si="7"/>
        <v>-52.88013415326644</v>
      </c>
      <c r="I17" s="23">
        <f t="shared" si="7"/>
        <v>-59.152225634533437</v>
      </c>
      <c r="J17" s="23">
        <f t="shared" si="7"/>
        <v>-58.653466478957156</v>
      </c>
      <c r="K17" s="23">
        <f t="shared" si="7"/>
        <v>-60.309010926977408</v>
      </c>
      <c r="L17" s="23">
        <f t="shared" si="7"/>
        <v>-50.815841382193042</v>
      </c>
      <c r="M17" s="23">
        <f t="shared" si="7"/>
        <v>-52.992067294332827</v>
      </c>
    </row>
    <row r="18" spans="1:13" s="14" customFormat="1">
      <c r="A18" t="s">
        <v>25</v>
      </c>
      <c r="B18" s="2" t="s">
        <v>15</v>
      </c>
      <c r="C18" s="22">
        <f>C39</f>
        <v>0.83708087017510779</v>
      </c>
      <c r="D18" s="22">
        <f t="shared" si="7"/>
        <v>18.126251345832561</v>
      </c>
      <c r="E18" s="22">
        <f t="shared" si="7"/>
        <v>0.17136304485073378</v>
      </c>
      <c r="F18" s="22">
        <f t="shared" si="7"/>
        <v>4.5636460084235022</v>
      </c>
      <c r="G18" s="23">
        <f t="shared" si="7"/>
        <v>0.47763197851902761</v>
      </c>
      <c r="H18" s="23">
        <f t="shared" si="7"/>
        <v>2.071486258156515</v>
      </c>
      <c r="I18" s="23">
        <f t="shared" si="7"/>
        <v>1.3305154476151491</v>
      </c>
      <c r="J18" s="23">
        <f t="shared" si="7"/>
        <v>0.68401232413281088</v>
      </c>
      <c r="K18" s="23">
        <f t="shared" si="7"/>
        <v>0.92988247722170858</v>
      </c>
      <c r="L18" s="23">
        <f t="shared" si="7"/>
        <v>1.2527932261761543</v>
      </c>
      <c r="M18" s="23">
        <f t="shared" si="7"/>
        <v>1.823799395060417</v>
      </c>
    </row>
    <row r="19" spans="1:13" s="14" customFormat="1">
      <c r="A19" t="s">
        <v>26</v>
      </c>
      <c r="B19" s="2" t="s">
        <v>15</v>
      </c>
      <c r="C19" s="22">
        <v>-77.585625346024059</v>
      </c>
      <c r="D19" s="22">
        <v>-117.95009590990655</v>
      </c>
      <c r="E19" s="22">
        <v>-34.654901917204583</v>
      </c>
      <c r="F19" s="22">
        <v>34.992834280997286</v>
      </c>
      <c r="G19" s="23">
        <v>-4.6222080342018002</v>
      </c>
      <c r="H19" s="23">
        <v>18.094210351950885</v>
      </c>
      <c r="I19" s="23">
        <v>-5.9118987168468742</v>
      </c>
      <c r="J19" s="23">
        <v>27.432730680095073</v>
      </c>
      <c r="K19" s="23">
        <f>K40</f>
        <v>-43.300519642149737</v>
      </c>
      <c r="L19" s="23">
        <f t="shared" si="7"/>
        <v>-61.287828687483213</v>
      </c>
      <c r="M19" s="23">
        <f t="shared" si="7"/>
        <v>-49.637018074689692</v>
      </c>
    </row>
    <row r="20" spans="1:13" s="14" customFormat="1">
      <c r="A20" t="s">
        <v>27</v>
      </c>
      <c r="B20" s="2" t="s">
        <v>15</v>
      </c>
      <c r="C20" s="22">
        <f>C41</f>
        <v>-5.7588393735965155</v>
      </c>
      <c r="D20" s="22">
        <f t="shared" ref="D20:M20" si="8">D41</f>
        <v>3.9528494523853719</v>
      </c>
      <c r="E20" s="22">
        <v>18.686289907103191</v>
      </c>
      <c r="F20" s="22">
        <f t="shared" si="8"/>
        <v>-12.328030830782211</v>
      </c>
      <c r="G20" s="23">
        <f t="shared" si="8"/>
        <v>0.79879169530263561</v>
      </c>
      <c r="H20" s="23">
        <f t="shared" si="8"/>
        <v>-0.20613317496291494</v>
      </c>
      <c r="I20" s="23">
        <f t="shared" si="8"/>
        <v>-3.4479473144553143</v>
      </c>
      <c r="J20" s="23">
        <f t="shared" si="8"/>
        <v>-9.4727420366666184</v>
      </c>
      <c r="K20" s="23">
        <f t="shared" si="8"/>
        <v>-16.515449623663013</v>
      </c>
      <c r="L20" s="23">
        <f t="shared" si="8"/>
        <v>-9.7103193424362608</v>
      </c>
      <c r="M20" s="23">
        <f t="shared" si="8"/>
        <v>-8.8926980654390846</v>
      </c>
    </row>
    <row r="21" spans="1:13" s="14" customFormat="1">
      <c r="A21" t="s">
        <v>28</v>
      </c>
      <c r="B21" s="2" t="s">
        <v>15</v>
      </c>
      <c r="C21" s="22">
        <v>4.9849309398531112</v>
      </c>
      <c r="D21" s="22">
        <v>7.6401945852252018</v>
      </c>
      <c r="E21" s="22">
        <v>-20.733242958124794</v>
      </c>
      <c r="F21" s="22">
        <v>-42.114943467417987</v>
      </c>
      <c r="G21" s="23">
        <v>-26.073535812832329</v>
      </c>
      <c r="H21" s="23">
        <v>-25.715051582138518</v>
      </c>
      <c r="I21" s="23">
        <v>2.8117090647997189</v>
      </c>
      <c r="J21" s="23">
        <v>6.8619348627531442</v>
      </c>
      <c r="K21" s="23">
        <v>32.939550428772954</v>
      </c>
      <c r="L21" s="23">
        <v>12.699081554139948</v>
      </c>
      <c r="M21" s="23">
        <v>13.996075628683068</v>
      </c>
    </row>
    <row r="22" spans="1:13" s="14" customFormat="1">
      <c r="A22" t="s">
        <v>29</v>
      </c>
      <c r="B22" s="2" t="s">
        <v>15</v>
      </c>
      <c r="C22" s="22"/>
      <c r="D22" s="22"/>
      <c r="E22" s="22"/>
      <c r="F22" s="22">
        <f>SUM(G22:J22)</f>
        <v>39.72286965485042</v>
      </c>
      <c r="G22" s="23">
        <v>11.406496040211312</v>
      </c>
      <c r="H22" s="23">
        <v>14.360529376644143</v>
      </c>
      <c r="I22" s="23">
        <v>9.4311506036069019</v>
      </c>
      <c r="J22" s="23">
        <v>4.524693634388063</v>
      </c>
      <c r="K22" s="23">
        <v>11.727087009999998</v>
      </c>
      <c r="L22" s="23">
        <v>8.0108028142668672</v>
      </c>
      <c r="M22" s="23">
        <v>9.7140865700000258</v>
      </c>
    </row>
    <row r="23" spans="1:13" s="14" customFormat="1" ht="30" customHeight="1">
      <c r="A23" s="24" t="s">
        <v>30</v>
      </c>
      <c r="B23" s="2" t="s">
        <v>15</v>
      </c>
      <c r="C23" s="16">
        <f t="shared" ref="C23:M23" si="9">SUM(C13,C16:C22)</f>
        <v>459.02007421691837</v>
      </c>
      <c r="D23" s="16">
        <f t="shared" si="9"/>
        <v>788.57922206733429</v>
      </c>
      <c r="E23" s="16">
        <f t="shared" si="9"/>
        <v>386.61117663537084</v>
      </c>
      <c r="F23" s="16">
        <f t="shared" si="9"/>
        <v>255.23918170636085</v>
      </c>
      <c r="G23" s="17">
        <f t="shared" si="9"/>
        <v>56.727738096333525</v>
      </c>
      <c r="H23" s="17">
        <f t="shared" si="9"/>
        <v>91.227095464735726</v>
      </c>
      <c r="I23" s="17">
        <f t="shared" si="9"/>
        <v>40.592673501362199</v>
      </c>
      <c r="J23" s="17">
        <f t="shared" si="9"/>
        <v>66.691674643929446</v>
      </c>
      <c r="K23" s="17">
        <f t="shared" si="9"/>
        <v>127.10771372556309</v>
      </c>
      <c r="L23" s="17">
        <f t="shared" si="9"/>
        <v>213.45249394502511</v>
      </c>
      <c r="M23" s="17">
        <f t="shared" si="9"/>
        <v>180.13683362400252</v>
      </c>
    </row>
    <row r="24" spans="1:13" s="14" customFormat="1" ht="30" customHeight="1">
      <c r="A24" s="24" t="s">
        <v>30</v>
      </c>
      <c r="B24" s="15" t="s">
        <v>31</v>
      </c>
      <c r="C24" s="16">
        <f>C23*C$47</f>
        <v>15576.111786432377</v>
      </c>
      <c r="D24" s="16">
        <f>D23*D$47</f>
        <v>25488.45761566038</v>
      </c>
      <c r="E24" s="16">
        <f>E23*E$47</f>
        <v>12002.421300880414</v>
      </c>
      <c r="F24" s="16">
        <f>F23*F$47</f>
        <v>7987.3018088098324</v>
      </c>
      <c r="G24" s="17">
        <f>G23*G$47</f>
        <v>1774.6421947366498</v>
      </c>
      <c r="H24" s="17">
        <f>SUM(G23:H23)*H$47-G24</f>
        <v>2901.477176404449</v>
      </c>
      <c r="I24" s="17">
        <f>SUM(G23:I23)*I$47-H24-G24</f>
        <v>1265.7290569229535</v>
      </c>
      <c r="J24" s="17">
        <f>SUM(G23:J23)*J$47-I24-H24-G24</f>
        <v>2045.4533807457819</v>
      </c>
      <c r="K24" s="17">
        <f>K23*K$47</f>
        <v>3850.3468641747572</v>
      </c>
      <c r="L24" s="17">
        <f>SUM(K23:L23)*L$47-K24</f>
        <v>6641.4957896576561</v>
      </c>
      <c r="M24" s="17">
        <f>SUM(K23:M23)*M$47-L24-K24</f>
        <v>5928.9633798420582</v>
      </c>
    </row>
    <row r="25" spans="1:13" s="14" customFormat="1">
      <c r="A25" s="14" t="s">
        <v>32</v>
      </c>
      <c r="B25" s="15" t="s">
        <v>33</v>
      </c>
      <c r="C25" s="25">
        <v>2.9138495587985793</v>
      </c>
      <c r="D25" s="25">
        <v>4.4340792526198385</v>
      </c>
      <c r="E25" s="25">
        <v>1.9627250521977859</v>
      </c>
      <c r="F25" s="25">
        <v>1.2892271200702807</v>
      </c>
      <c r="G25" s="26">
        <v>1.133369938194793</v>
      </c>
      <c r="H25" s="26">
        <v>1.9338973687059053</v>
      </c>
      <c r="I25" s="26">
        <v>0.76706898307981786</v>
      </c>
      <c r="J25" s="26">
        <v>1.322572190300606</v>
      </c>
      <c r="K25" s="26">
        <v>2.6113680431755957</v>
      </c>
      <c r="L25" s="26">
        <v>4.5984146867292894</v>
      </c>
      <c r="M25" s="26">
        <v>4.0893181703587169</v>
      </c>
    </row>
    <row r="26" spans="1:13" s="31" customFormat="1">
      <c r="A26" s="27"/>
      <c r="B26" s="28"/>
      <c r="C26" s="29"/>
      <c r="D26" s="29"/>
      <c r="E26" s="29"/>
      <c r="F26" s="29"/>
      <c r="G26" s="30"/>
      <c r="H26" s="30"/>
      <c r="I26" s="30"/>
      <c r="J26" s="30"/>
      <c r="K26" s="30"/>
      <c r="L26" s="30"/>
      <c r="M26" s="30"/>
    </row>
    <row r="27" spans="1:13" s="14" customFormat="1">
      <c r="A27" t="s">
        <v>18</v>
      </c>
      <c r="B27" s="2" t="s">
        <v>15</v>
      </c>
      <c r="C27" s="22">
        <f t="shared" ref="C27:M28" si="10">C11</f>
        <v>1005.9630864811236</v>
      </c>
      <c r="D27" s="22">
        <f t="shared" si="10"/>
        <v>1440.4598837705234</v>
      </c>
      <c r="E27" s="22">
        <f t="shared" si="10"/>
        <v>1162.6495000748434</v>
      </c>
      <c r="F27" s="22">
        <f t="shared" si="10"/>
        <v>1103.7244371522306</v>
      </c>
      <c r="G27" s="23">
        <f t="shared" si="10"/>
        <v>298.80453115660146</v>
      </c>
      <c r="H27" s="23">
        <f t="shared" si="10"/>
        <v>291.15668529263246</v>
      </c>
      <c r="I27" s="23">
        <f t="shared" si="10"/>
        <v>251.23882314522623</v>
      </c>
      <c r="J27" s="23">
        <f t="shared" si="10"/>
        <v>262.52439755777067</v>
      </c>
      <c r="K27" s="23">
        <f t="shared" si="10"/>
        <v>367.04551785222554</v>
      </c>
      <c r="L27" s="23">
        <f t="shared" si="10"/>
        <v>483.6942103652612</v>
      </c>
      <c r="M27" s="23">
        <f t="shared" si="10"/>
        <v>426.51781430737941</v>
      </c>
    </row>
    <row r="28" spans="1:13" s="14" customFormat="1">
      <c r="A28" t="s">
        <v>19</v>
      </c>
      <c r="B28" s="2" t="s">
        <v>15</v>
      </c>
      <c r="C28" s="22">
        <f t="shared" si="10"/>
        <v>-1.7180597524509729</v>
      </c>
      <c r="D28" s="22">
        <f t="shared" si="10"/>
        <v>0.94493128380267333</v>
      </c>
      <c r="E28" s="22">
        <f t="shared" si="10"/>
        <v>-15.849494639543101</v>
      </c>
      <c r="F28" s="22">
        <f t="shared" si="10"/>
        <v>19.871794422704518</v>
      </c>
      <c r="G28" s="23">
        <f t="shared" si="10"/>
        <v>0.33629149755782139</v>
      </c>
      <c r="H28" s="23">
        <f t="shared" si="10"/>
        <v>8.170366341923387</v>
      </c>
      <c r="I28" s="23">
        <f t="shared" si="10"/>
        <v>4.7819401804891708</v>
      </c>
      <c r="J28" s="23">
        <f t="shared" si="10"/>
        <v>6.5831964027341385</v>
      </c>
      <c r="K28" s="23">
        <f t="shared" si="10"/>
        <v>-0.31941556715204178</v>
      </c>
      <c r="L28" s="23">
        <f t="shared" si="10"/>
        <v>-6.685295516071073</v>
      </c>
      <c r="M28" s="23">
        <f t="shared" si="10"/>
        <v>10.669192235702681</v>
      </c>
    </row>
    <row r="29" spans="1:13" s="14" customFormat="1">
      <c r="A29" s="14" t="s">
        <v>20</v>
      </c>
      <c r="B29" s="15" t="s">
        <v>15</v>
      </c>
      <c r="C29" s="16">
        <f>SUM(C27:C28)</f>
        <v>1004.2450267286727</v>
      </c>
      <c r="D29" s="16">
        <f t="shared" ref="D29:M29" si="11">SUM(D27:D28)</f>
        <v>1441.404815054326</v>
      </c>
      <c r="E29" s="16">
        <f t="shared" si="11"/>
        <v>1146.8000054353004</v>
      </c>
      <c r="F29" s="16">
        <f t="shared" si="11"/>
        <v>1123.5962315749352</v>
      </c>
      <c r="G29" s="17">
        <f t="shared" si="11"/>
        <v>299.14082265415925</v>
      </c>
      <c r="H29" s="17">
        <f t="shared" si="11"/>
        <v>299.32705163455586</v>
      </c>
      <c r="I29" s="17">
        <f t="shared" si="11"/>
        <v>256.02076332571539</v>
      </c>
      <c r="J29" s="17">
        <f t="shared" si="11"/>
        <v>269.1075939605048</v>
      </c>
      <c r="K29" s="17">
        <f t="shared" si="11"/>
        <v>366.72610228507352</v>
      </c>
      <c r="L29" s="17">
        <f t="shared" si="11"/>
        <v>477.00891484919015</v>
      </c>
      <c r="M29" s="17">
        <f t="shared" si="11"/>
        <v>437.18700654308208</v>
      </c>
    </row>
    <row r="30" spans="1:13" s="14" customFormat="1">
      <c r="A30" s="32" t="s">
        <v>34</v>
      </c>
      <c r="B30" s="15" t="s">
        <v>15</v>
      </c>
      <c r="C30" s="33">
        <f t="shared" ref="C30:F30" si="12">C31+C32+C33</f>
        <v>46.359597715589643</v>
      </c>
      <c r="D30" s="33">
        <f t="shared" si="12"/>
        <v>38.010192960045686</v>
      </c>
      <c r="E30" s="33">
        <f t="shared" si="12"/>
        <v>-233.13813803305163</v>
      </c>
      <c r="F30" s="33">
        <f t="shared" si="12"/>
        <v>-184.6391168546896</v>
      </c>
      <c r="G30" s="34">
        <f>G31+G32+G33</f>
        <v>-62.603933221003409</v>
      </c>
      <c r="H30" s="34">
        <f t="shared" ref="H30:M30" si="13">H31+H32+H33</f>
        <v>-97.637857255877236</v>
      </c>
      <c r="I30" s="34">
        <f t="shared" si="13"/>
        <v>-15.971092602037086</v>
      </c>
      <c r="J30" s="34">
        <f t="shared" si="13"/>
        <v>-8.4262391484503762</v>
      </c>
      <c r="K30" s="34">
        <f t="shared" si="13"/>
        <v>115.92600335796236</v>
      </c>
      <c r="L30" s="34">
        <f t="shared" si="13"/>
        <v>74.641816101929138</v>
      </c>
      <c r="M30" s="34">
        <f t="shared" si="13"/>
        <v>40.453617787446298</v>
      </c>
    </row>
    <row r="31" spans="1:13">
      <c r="A31" s="35" t="s">
        <v>35</v>
      </c>
      <c r="B31" s="36" t="s">
        <v>15</v>
      </c>
      <c r="C31" s="37">
        <f>IOD!C35+Fibers!C33+CPET!C36</f>
        <v>37.461732464492492</v>
      </c>
      <c r="D31" s="37">
        <f>IOD!D35+Fibers!D33+CPET!D36</f>
        <v>16.689355644067312</v>
      </c>
      <c r="E31" s="37">
        <f>IOD!E35+Fibers!E33+CPET!E36</f>
        <v>-215.46356687789418</v>
      </c>
      <c r="F31" s="37">
        <f>IOD!F35+Fibers!F33+CPET!F36</f>
        <v>-173.29172638369187</v>
      </c>
      <c r="G31" s="38">
        <f>IOD!G35+Fibers!G33+CPET!G36</f>
        <v>-109.86200871756544</v>
      </c>
      <c r="H31" s="38">
        <f>IOD!H35+Fibers!H33+CPET!H36</f>
        <v>-103.01288494392188</v>
      </c>
      <c r="I31" s="38">
        <f>IOD!I35+Fibers!I33+CPET!I36</f>
        <v>8.3139048295048177</v>
      </c>
      <c r="J31" s="38">
        <f>IOD!J35+Fibers!J33+CPET!J36</f>
        <v>31.269262448290625</v>
      </c>
      <c r="K31" s="38">
        <f>IOD!K35+Fibers!K33+CPET!K36</f>
        <v>141.05066518765631</v>
      </c>
      <c r="L31" s="38">
        <f>IOD!L35+Fibers!L33+CPET!L36</f>
        <v>55.127794814774852</v>
      </c>
      <c r="M31" s="38">
        <f>IOD!M35+Fibers!M33+CPET!M36</f>
        <v>60.38010609629535</v>
      </c>
    </row>
    <row r="32" spans="1:13">
      <c r="A32" s="35" t="s">
        <v>36</v>
      </c>
      <c r="B32" s="36" t="s">
        <v>15</v>
      </c>
      <c r="C32" s="37">
        <f>CPET!C37+Fibers!C34+IOD!C34+IOD!C36</f>
        <v>15.244667073965246</v>
      </c>
      <c r="D32" s="37">
        <f>CPET!D37+Fibers!D34+IOD!D34+IOD!D36</f>
        <v>42.151011341349886</v>
      </c>
      <c r="E32" s="37">
        <f>CPET!E37+Fibers!E34+IOD!E34+IOD!E36</f>
        <v>0.92682720357937676</v>
      </c>
      <c r="F32" s="37">
        <f>CPET!F37+Fibers!F34+IOD!F34+IOD!F36</f>
        <v>2.712358675593066</v>
      </c>
      <c r="G32" s="38">
        <f>CPET!G37+Fibers!G34+IOD!G34+IOD!G36</f>
        <v>49.417699683948292</v>
      </c>
      <c r="H32" s="38">
        <f>CPET!H37+Fibers!H34+IOD!H34+IOD!H36</f>
        <v>13.013640140473942</v>
      </c>
      <c r="I32" s="38">
        <f>CPET!I37+Fibers!I34+IOD!I34+IOD!I36</f>
        <v>-22.251254989410882</v>
      </c>
      <c r="J32" s="38">
        <f>CPET!J37+Fibers!J34+IOD!J34+IOD!J36</f>
        <v>-37.467731532096771</v>
      </c>
      <c r="K32" s="38">
        <f>CPET!K37+Fibers!K34+IOD!K34+IOD!K36</f>
        <v>-25.069653193097295</v>
      </c>
      <c r="L32" s="38">
        <f>CPET!L37+Fibers!L34+IOD!L34+IOD!L36</f>
        <v>21.132894761640838</v>
      </c>
      <c r="M32" s="38">
        <f>CPET!M37+Fibers!M34+IOD!M34+IOD!M36</f>
        <v>-18.112813749865133</v>
      </c>
    </row>
    <row r="33" spans="1:13">
      <c r="A33" s="35" t="s">
        <v>37</v>
      </c>
      <c r="B33" s="36" t="s">
        <v>15</v>
      </c>
      <c r="C33" s="37">
        <v>-6.3468018228680911</v>
      </c>
      <c r="D33" s="37">
        <v>-20.830174025371509</v>
      </c>
      <c r="E33" s="37">
        <v>-18.601398358736809</v>
      </c>
      <c r="F33" s="37">
        <v>-14.059749146590809</v>
      </c>
      <c r="G33" s="38">
        <v>-2.1596241873862576</v>
      </c>
      <c r="H33" s="38">
        <v>-7.6386124524293004</v>
      </c>
      <c r="I33" s="38">
        <v>-2.0337424421310208</v>
      </c>
      <c r="J33" s="38">
        <v>-2.2277700646442309</v>
      </c>
      <c r="K33" s="38">
        <v>-5.500863659665918E-2</v>
      </c>
      <c r="L33" s="38">
        <v>-1.6188734744865469</v>
      </c>
      <c r="M33" s="38">
        <v>-1.8136745589839225</v>
      </c>
    </row>
    <row r="34" spans="1:13">
      <c r="A34" t="s">
        <v>38</v>
      </c>
      <c r="B34" s="2" t="s">
        <v>15</v>
      </c>
      <c r="C34" s="7">
        <f>IOD!C37+Fibers!C35+CPET!C38</f>
        <v>1058.6694860195814</v>
      </c>
      <c r="D34" s="7">
        <f>IOD!D37+Fibers!D35+CPET!D38</f>
        <v>1499.3002507559409</v>
      </c>
      <c r="E34" s="7">
        <f>IOD!E37+Fibers!E35+CPET!E38</f>
        <v>948.1127604005286</v>
      </c>
      <c r="F34" s="7">
        <f>IOD!F37+Fibers!F35+CPET!F38</f>
        <v>933.14506944413199</v>
      </c>
      <c r="G34" s="8">
        <f>IOD!G37+Fibers!G35+CPET!G38</f>
        <v>238.36022212298428</v>
      </c>
      <c r="H34" s="8">
        <f>IOD!H37+Fibers!H35+CPET!H38</f>
        <v>201.15744048918452</v>
      </c>
      <c r="I34" s="8">
        <f>IOD!I37+Fibers!I35+CPET!I38</f>
        <v>237.30147298532017</v>
      </c>
      <c r="J34" s="8">
        <f>IOD!J37+Fibers!J35+CPET!J38</f>
        <v>256.32592847396455</v>
      </c>
      <c r="K34" s="8">
        <f>IOD!K37+Fibers!K35+CPET!K38</f>
        <v>483.02652984678457</v>
      </c>
      <c r="L34" s="8">
        <f>IOD!L37+Fibers!L35+CPET!L38</f>
        <v>559.95489994167679</v>
      </c>
      <c r="M34" s="8">
        <f>IOD!M37+Fibers!M35+CPET!M38</f>
        <v>468.78510665380963</v>
      </c>
    </row>
    <row r="35" spans="1:13">
      <c r="A35" t="s">
        <v>39</v>
      </c>
      <c r="B35" s="2" t="s">
        <v>15</v>
      </c>
      <c r="C35" s="7">
        <v>-8.064861575319064</v>
      </c>
      <c r="D35" s="7">
        <v>-19.885242741568835</v>
      </c>
      <c r="E35" s="7">
        <v>-34.450892998279912</v>
      </c>
      <c r="F35" s="7">
        <v>5.8120452761137082</v>
      </c>
      <c r="G35" s="8">
        <v>-1.8233326898284363</v>
      </c>
      <c r="H35" s="8">
        <v>0.53175388949408653</v>
      </c>
      <c r="I35" s="8">
        <v>2.74819773835815</v>
      </c>
      <c r="J35" s="8">
        <v>4.3554263380899076</v>
      </c>
      <c r="K35" s="8">
        <v>-0.37442420374870095</v>
      </c>
      <c r="L35" s="8">
        <v>-8.3041689905576206</v>
      </c>
      <c r="M35" s="8">
        <v>8.8555176767187582</v>
      </c>
    </row>
    <row r="36" spans="1:13" s="14" customFormat="1">
      <c r="A36" s="14" t="s">
        <v>40</v>
      </c>
      <c r="B36" s="15" t="s">
        <v>15</v>
      </c>
      <c r="C36" s="16">
        <f>SUM(C34:C35)</f>
        <v>1050.6046244442623</v>
      </c>
      <c r="D36" s="16">
        <f t="shared" ref="D36:F36" si="14">SUM(D34:D35)</f>
        <v>1479.415008014372</v>
      </c>
      <c r="E36" s="16">
        <f t="shared" si="14"/>
        <v>913.66186740224873</v>
      </c>
      <c r="F36" s="16">
        <f t="shared" si="14"/>
        <v>938.95711472024573</v>
      </c>
      <c r="G36" s="17">
        <f>SUM(G34:G35)</f>
        <v>236.53688943315584</v>
      </c>
      <c r="H36" s="17">
        <f t="shared" ref="H36:M36" si="15">SUM(H34:H35)</f>
        <v>201.68919437867862</v>
      </c>
      <c r="I36" s="17">
        <f t="shared" si="15"/>
        <v>240.04967072367833</v>
      </c>
      <c r="J36" s="17">
        <f t="shared" si="15"/>
        <v>260.68135481205445</v>
      </c>
      <c r="K36" s="17">
        <f t="shared" si="15"/>
        <v>482.6521056430359</v>
      </c>
      <c r="L36" s="17">
        <f t="shared" si="15"/>
        <v>551.65073095111916</v>
      </c>
      <c r="M36" s="17">
        <f t="shared" si="15"/>
        <v>477.6406243305284</v>
      </c>
    </row>
    <row r="37" spans="1:13">
      <c r="A37" t="s">
        <v>23</v>
      </c>
      <c r="B37" s="2" t="s">
        <v>15</v>
      </c>
      <c r="C37" s="7">
        <v>-360.67199278586878</v>
      </c>
      <c r="D37" s="7">
        <v>-441.59652868015587</v>
      </c>
      <c r="E37" s="7">
        <v>-548.8917449396364</v>
      </c>
      <c r="F37" s="7">
        <v>-654.6810509564317</v>
      </c>
      <c r="G37" s="8">
        <v>-156.06527402624386</v>
      </c>
      <c r="H37" s="8">
        <v>-163.94400204722058</v>
      </c>
      <c r="I37" s="8">
        <v>-160.74880451345302</v>
      </c>
      <c r="J37" s="8">
        <v>-173.92297036951425</v>
      </c>
      <c r="K37" s="8">
        <v>-165.09418328271491</v>
      </c>
      <c r="L37" s="8">
        <v>-163.70932624090912</v>
      </c>
      <c r="M37" s="8">
        <v>-171.06649934125926</v>
      </c>
    </row>
    <row r="38" spans="1:13">
      <c r="A38" t="s">
        <v>24</v>
      </c>
      <c r="B38" s="2" t="s">
        <v>15</v>
      </c>
      <c r="C38" s="7">
        <v>-110.86537158080239</v>
      </c>
      <c r="D38" s="7">
        <v>-123.1428603118619</v>
      </c>
      <c r="E38" s="7">
        <v>-174.96972156726321</v>
      </c>
      <c r="F38" s="7">
        <v>-239.08626100072223</v>
      </c>
      <c r="G38" s="8">
        <v>-68.400434733965184</v>
      </c>
      <c r="H38" s="8">
        <v>-52.88013415326644</v>
      </c>
      <c r="I38" s="8">
        <v>-59.152225634533437</v>
      </c>
      <c r="J38" s="8">
        <v>-58.653466478957156</v>
      </c>
      <c r="K38" s="8">
        <v>-60.309010926977408</v>
      </c>
      <c r="L38" s="8">
        <v>-50.815841382193042</v>
      </c>
      <c r="M38" s="8">
        <v>-52.992067294332827</v>
      </c>
    </row>
    <row r="39" spans="1:13">
      <c r="A39" t="s">
        <v>25</v>
      </c>
      <c r="B39" s="2" t="s">
        <v>15</v>
      </c>
      <c r="C39" s="7">
        <v>0.83708087017510779</v>
      </c>
      <c r="D39" s="7">
        <v>18.126251345832561</v>
      </c>
      <c r="E39" s="7">
        <v>0.17136304485073378</v>
      </c>
      <c r="F39" s="7">
        <v>4.5636460084235022</v>
      </c>
      <c r="G39" s="8">
        <v>0.47763197851902761</v>
      </c>
      <c r="H39" s="8">
        <v>2.071486258156515</v>
      </c>
      <c r="I39" s="8">
        <v>1.3305154476151491</v>
      </c>
      <c r="J39" s="8">
        <v>0.68401232413281088</v>
      </c>
      <c r="K39" s="8">
        <v>0.92988247722170858</v>
      </c>
      <c r="L39" s="8">
        <v>1.2527932261761543</v>
      </c>
      <c r="M39" s="8">
        <v>1.823799395060417</v>
      </c>
    </row>
    <row r="40" spans="1:13">
      <c r="A40" t="s">
        <v>26</v>
      </c>
      <c r="B40" s="2" t="s">
        <v>15</v>
      </c>
      <c r="C40" s="7">
        <v>41.261765693977026</v>
      </c>
      <c r="D40" s="7">
        <v>-117.95009590990655</v>
      </c>
      <c r="E40" s="7">
        <v>-49.412727249301014</v>
      </c>
      <c r="F40" s="7">
        <v>39.724734289019423</v>
      </c>
      <c r="G40" s="8">
        <v>0.21637604487988876</v>
      </c>
      <c r="H40" s="8">
        <v>17.989608967238819</v>
      </c>
      <c r="I40" s="8">
        <v>-5.9181936318345141</v>
      </c>
      <c r="J40" s="8">
        <v>27.436942908735226</v>
      </c>
      <c r="K40" s="8">
        <v>-43.300519642149737</v>
      </c>
      <c r="L40" s="8">
        <v>-61.287828687483213</v>
      </c>
      <c r="M40" s="8">
        <v>-49.637018074689692</v>
      </c>
    </row>
    <row r="41" spans="1:13">
      <c r="A41" t="s">
        <v>27</v>
      </c>
      <c r="B41" s="2" t="s">
        <v>15</v>
      </c>
      <c r="C41" s="7">
        <v>-5.7588393735965155</v>
      </c>
      <c r="D41" s="7">
        <v>3.9528494523853719</v>
      </c>
      <c r="E41" s="7">
        <v>28.617145323592695</v>
      </c>
      <c r="F41" s="7">
        <v>-12.328030830782211</v>
      </c>
      <c r="G41" s="8">
        <v>0.79879169530263561</v>
      </c>
      <c r="H41" s="8">
        <v>-0.20613317496291494</v>
      </c>
      <c r="I41" s="8">
        <v>-3.4479473144553143</v>
      </c>
      <c r="J41" s="8">
        <v>-9.4727420366666184</v>
      </c>
      <c r="K41" s="8">
        <v>-16.515449623663013</v>
      </c>
      <c r="L41" s="8">
        <v>-9.7103193424362608</v>
      </c>
      <c r="M41" s="8">
        <v>-8.8926980654390846</v>
      </c>
    </row>
    <row r="42" spans="1:13" s="14" customFormat="1" ht="29">
      <c r="A42" s="24" t="s">
        <v>41</v>
      </c>
      <c r="B42" s="15" t="s">
        <v>15</v>
      </c>
      <c r="C42" s="16">
        <f t="shared" ref="C42:M42" si="16">C36+SUM(C37:C41)</f>
        <v>615.40726726814671</v>
      </c>
      <c r="D42" s="16">
        <f t="shared" si="16"/>
        <v>818.80462391066567</v>
      </c>
      <c r="E42" s="16">
        <f t="shared" si="16"/>
        <v>169.17618201449147</v>
      </c>
      <c r="F42" s="16">
        <f t="shared" si="16"/>
        <v>77.150152229752621</v>
      </c>
      <c r="G42" s="17">
        <f t="shared" si="16"/>
        <v>13.563980391648329</v>
      </c>
      <c r="H42" s="17">
        <f t="shared" si="16"/>
        <v>4.7200202286239801</v>
      </c>
      <c r="I42" s="17">
        <f t="shared" si="16"/>
        <v>12.113015077017167</v>
      </c>
      <c r="J42" s="17">
        <f t="shared" si="16"/>
        <v>46.753131159784459</v>
      </c>
      <c r="K42" s="17">
        <f t="shared" si="16"/>
        <v>198.36282464475249</v>
      </c>
      <c r="L42" s="17">
        <f t="shared" si="16"/>
        <v>267.38020852427366</v>
      </c>
      <c r="M42" s="17">
        <f t="shared" si="16"/>
        <v>196.87614094986793</v>
      </c>
    </row>
    <row r="43" spans="1:13" s="14" customFormat="1" ht="29">
      <c r="A43" s="24" t="s">
        <v>41</v>
      </c>
      <c r="B43" s="15" t="s">
        <v>31</v>
      </c>
      <c r="C43" s="16">
        <f>C42*C$47</f>
        <v>20882.860963116927</v>
      </c>
      <c r="D43" s="16">
        <f>D42*D$47</f>
        <v>26465.403054040537</v>
      </c>
      <c r="E43" s="16">
        <f>E42*E$47</f>
        <v>5252.1084058762908</v>
      </c>
      <c r="F43" s="16">
        <f>F42*F$47</f>
        <v>2414.2905737865403</v>
      </c>
      <c r="G43" s="17">
        <f>G42*G$47</f>
        <v>424.32878058213049</v>
      </c>
      <c r="H43" s="17">
        <f>SUM(G42:H42)*H$47-G43</f>
        <v>153.53790632892145</v>
      </c>
      <c r="I43" s="17">
        <f>SUM(G42:I42)*I$47-H43-G43</f>
        <v>380.05878637018924</v>
      </c>
      <c r="J43" s="17">
        <f>SUM(G42:J42)*J$47-I43-H43-G43</f>
        <v>1456.3649323759162</v>
      </c>
      <c r="K43" s="17">
        <f>K42*K$47</f>
        <v>6008.8066841388427</v>
      </c>
      <c r="L43" s="17">
        <f>SUM(K42:L42)*L$47-K43</f>
        <v>8339.6183845192481</v>
      </c>
      <c r="M43" s="17">
        <f>SUM(K42:M42)*M$47-L43-K43</f>
        <v>6548.0657301901756</v>
      </c>
    </row>
    <row r="44" spans="1:13" s="14" customFormat="1">
      <c r="A44" s="14" t="s">
        <v>42</v>
      </c>
      <c r="B44" s="15" t="s">
        <v>33</v>
      </c>
      <c r="C44" s="25">
        <v>3.9783510910761173</v>
      </c>
      <c r="D44" s="25">
        <v>4.6113348536124175</v>
      </c>
      <c r="E44" s="25">
        <v>0.76043632367340896</v>
      </c>
      <c r="F44" s="25">
        <v>0.2966234242940744</v>
      </c>
      <c r="G44" s="26">
        <v>0.17136019189215498</v>
      </c>
      <c r="H44" s="26">
        <v>-2.3829135637262494E-2</v>
      </c>
      <c r="I44" s="26">
        <v>0.13608700263660478</v>
      </c>
      <c r="J44" s="26">
        <v>0.90287563828480033</v>
      </c>
      <c r="K44" s="26">
        <v>4.1491291037556035</v>
      </c>
      <c r="L44" s="26">
        <v>5.8082156630200519</v>
      </c>
      <c r="M44" s="26">
        <v>4.5303885670527073</v>
      </c>
    </row>
    <row r="45" spans="1:13">
      <c r="A45" s="2"/>
      <c r="C45" s="39"/>
      <c r="D45" s="40"/>
      <c r="E45" s="39"/>
      <c r="F45" s="39"/>
      <c r="G45" s="41"/>
      <c r="H45" s="41"/>
      <c r="I45" s="41"/>
      <c r="J45" s="41"/>
      <c r="K45" s="41"/>
      <c r="L45" s="41"/>
      <c r="M45" s="41"/>
    </row>
    <row r="46" spans="1:13">
      <c r="A46" t="s">
        <v>43</v>
      </c>
      <c r="B46" s="2" t="s">
        <v>44</v>
      </c>
      <c r="C46" s="42">
        <v>33.933399999999999</v>
      </c>
      <c r="D46" s="42">
        <v>32.322000000000003</v>
      </c>
      <c r="E46" s="42">
        <v>31.045200000000001</v>
      </c>
      <c r="F46" s="42">
        <v>31.293399999999998</v>
      </c>
      <c r="G46" s="43">
        <v>31.2835</v>
      </c>
      <c r="H46" s="43">
        <v>31.942621666666682</v>
      </c>
      <c r="I46" s="43">
        <v>31.326799999999999</v>
      </c>
      <c r="J46" s="43">
        <v>30.620999999999999</v>
      </c>
      <c r="K46" s="43">
        <v>30.292000000000002</v>
      </c>
      <c r="L46" s="43">
        <v>31.359500000000001</v>
      </c>
      <c r="M46" s="43">
        <v>32.922899999999998</v>
      </c>
    </row>
    <row r="47" spans="1:13">
      <c r="A47" t="s">
        <v>45</v>
      </c>
      <c r="B47" s="2" t="s">
        <v>44</v>
      </c>
      <c r="C47" s="42">
        <v>33.933399999999999</v>
      </c>
      <c r="D47" s="42">
        <v>32.322000000000003</v>
      </c>
      <c r="E47" s="42">
        <v>31.045200000000001</v>
      </c>
      <c r="F47" s="42">
        <v>31.293399999999998</v>
      </c>
      <c r="G47" s="43">
        <v>31.2835</v>
      </c>
      <c r="H47" s="43">
        <v>31.605046341463403</v>
      </c>
      <c r="I47" s="43">
        <v>31.5138</v>
      </c>
      <c r="J47" s="43">
        <v>31.293399999999998</v>
      </c>
      <c r="K47" s="43">
        <v>30.292000000000002</v>
      </c>
      <c r="L47" s="43">
        <v>30.807600000000001</v>
      </c>
      <c r="M47" s="43">
        <v>31.536200000000001</v>
      </c>
    </row>
    <row r="48" spans="1:13">
      <c r="A48" t="s">
        <v>46</v>
      </c>
      <c r="B48" s="2" t="s">
        <v>44</v>
      </c>
      <c r="C48" s="42">
        <v>32.680900000000001</v>
      </c>
      <c r="D48" s="42">
        <v>32.449800000000003</v>
      </c>
      <c r="E48" s="42">
        <v>30.154</v>
      </c>
      <c r="F48" s="42">
        <v>30.037099999999999</v>
      </c>
      <c r="G48" s="43">
        <v>32.671199999999999</v>
      </c>
      <c r="H48" s="43">
        <v>30.890499999999999</v>
      </c>
      <c r="I48" s="43">
        <v>31.657900000000001</v>
      </c>
      <c r="J48" s="43">
        <v>30.037099999999999</v>
      </c>
      <c r="K48" s="43">
        <v>31.339400000000001</v>
      </c>
      <c r="L48" s="43">
        <v>32.0533</v>
      </c>
      <c r="M48" s="43">
        <v>33.9223</v>
      </c>
    </row>
    <row r="49" spans="1:13">
      <c r="A49" t="s">
        <v>47</v>
      </c>
      <c r="B49" s="2" t="s">
        <v>44</v>
      </c>
      <c r="C49" s="7">
        <v>2722.2942951966111</v>
      </c>
      <c r="D49" s="7">
        <v>4049.6479395757697</v>
      </c>
      <c r="E49" s="7">
        <v>4519.9652615586419</v>
      </c>
      <c r="F49" s="7">
        <v>6401.381690510294</v>
      </c>
      <c r="G49" s="8">
        <v>6526.4675844411531</v>
      </c>
      <c r="H49" s="8">
        <v>6525.8285166582073</v>
      </c>
      <c r="I49" s="8">
        <v>6374.6082232995304</v>
      </c>
      <c r="J49" s="8">
        <v>6401.381690510294</v>
      </c>
      <c r="K49" s="8">
        <v>6252.9798325904503</v>
      </c>
      <c r="L49" s="8">
        <v>6230.392908580784</v>
      </c>
      <c r="M49" s="8">
        <v>6077.4844423521399</v>
      </c>
    </row>
    <row r="50" spans="1:13">
      <c r="A50" t="s">
        <v>48</v>
      </c>
      <c r="B50" s="2" t="s">
        <v>44</v>
      </c>
      <c r="C50" s="7">
        <v>-763.50424512640961</v>
      </c>
      <c r="D50" s="7">
        <v>-1219.6714433149548</v>
      </c>
      <c r="E50" s="7">
        <v>-1480.6400341223161</v>
      </c>
      <c r="F50" s="7">
        <v>-1666.4954280599241</v>
      </c>
      <c r="G50" s="8">
        <v>-1509.8490535905685</v>
      </c>
      <c r="H50" s="8">
        <v>-1624.7408181716028</v>
      </c>
      <c r="I50" s="8">
        <v>-1600.8963797512329</v>
      </c>
      <c r="J50" s="8">
        <v>-1666.4954280599241</v>
      </c>
      <c r="K50" s="8">
        <v>-1671.1779431963243</v>
      </c>
      <c r="L50" s="8">
        <v>-1837.306989593098</v>
      </c>
      <c r="M50" s="8">
        <v>-1826.832248472369</v>
      </c>
    </row>
    <row r="51" spans="1:13">
      <c r="A51" t="s">
        <v>49</v>
      </c>
      <c r="B51" s="2" t="s">
        <v>44</v>
      </c>
      <c r="C51" s="7">
        <f t="shared" ref="C51:F51" si="17">SUM(C49:C50)</f>
        <v>1958.7900500702015</v>
      </c>
      <c r="D51" s="7">
        <f t="shared" si="17"/>
        <v>2829.9764962608151</v>
      </c>
      <c r="E51" s="7">
        <f t="shared" si="17"/>
        <v>3039.3252274363258</v>
      </c>
      <c r="F51" s="7">
        <f t="shared" si="17"/>
        <v>4734.8862624503699</v>
      </c>
      <c r="G51" s="8">
        <f>SUM(G49:G50)</f>
        <v>5016.6185308505846</v>
      </c>
      <c r="H51" s="8">
        <f t="shared" ref="H51:M51" si="18">SUM(H49:H50)</f>
        <v>4901.0876984866045</v>
      </c>
      <c r="I51" s="8">
        <f t="shared" si="18"/>
        <v>4773.7118435482971</v>
      </c>
      <c r="J51" s="8">
        <f t="shared" si="18"/>
        <v>4734.8862624503699</v>
      </c>
      <c r="K51" s="8">
        <f t="shared" si="18"/>
        <v>4581.8018893941262</v>
      </c>
      <c r="L51" s="8">
        <f t="shared" si="18"/>
        <v>4393.0859189876865</v>
      </c>
      <c r="M51" s="8">
        <f t="shared" si="18"/>
        <v>4250.6521938797705</v>
      </c>
    </row>
    <row r="52" spans="1:13">
      <c r="A52" t="s">
        <v>50</v>
      </c>
      <c r="B52" s="2" t="s">
        <v>44</v>
      </c>
      <c r="C52" s="7">
        <v>3640.8633789155133</v>
      </c>
      <c r="D52" s="7">
        <v>4679.7008085103762</v>
      </c>
      <c r="E52" s="7">
        <v>4582.0551170657291</v>
      </c>
      <c r="F52" s="7">
        <v>4514.6763502468611</v>
      </c>
      <c r="G52" s="8">
        <v>4396.9840709509735</v>
      </c>
      <c r="H52" s="8">
        <v>4379.7495837544484</v>
      </c>
      <c r="I52" s="8">
        <v>4371.5219155124933</v>
      </c>
      <c r="J52" s="8">
        <v>4514.6763502468611</v>
      </c>
      <c r="K52" s="8">
        <v>4669.5865268639482</v>
      </c>
      <c r="L52" s="8">
        <v>4914.3260937391433</v>
      </c>
      <c r="M52" s="8">
        <v>4949.2418556524763</v>
      </c>
    </row>
    <row r="53" spans="1:13">
      <c r="A53" t="s">
        <v>51</v>
      </c>
      <c r="B53" s="2" t="s">
        <v>52</v>
      </c>
      <c r="C53" s="42">
        <f t="shared" ref="C53:F53" si="19">C51/C52</f>
        <v>0.53800152497171072</v>
      </c>
      <c r="D53" s="42">
        <f t="shared" si="19"/>
        <v>0.60473449309286975</v>
      </c>
      <c r="E53" s="42">
        <f t="shared" si="19"/>
        <v>0.66331049055181568</v>
      </c>
      <c r="F53" s="42">
        <f t="shared" si="19"/>
        <v>1.0487764559670967</v>
      </c>
      <c r="G53" s="43">
        <f>G51/G52</f>
        <v>1.1409226073829277</v>
      </c>
      <c r="H53" s="43">
        <f t="shared" ref="H53:M53" si="20">H51/H52</f>
        <v>1.1190337723110759</v>
      </c>
      <c r="I53" s="43">
        <f t="shared" si="20"/>
        <v>1.092002267358793</v>
      </c>
      <c r="J53" s="43">
        <f t="shared" si="20"/>
        <v>1.0487764559670967</v>
      </c>
      <c r="K53" s="43">
        <f t="shared" si="20"/>
        <v>0.98120076864090633</v>
      </c>
      <c r="L53" s="43">
        <f t="shared" si="20"/>
        <v>0.89393455688349266</v>
      </c>
      <c r="M53" s="43">
        <f t="shared" si="20"/>
        <v>0.85884915666934847</v>
      </c>
    </row>
    <row r="54" spans="1:13">
      <c r="A54" t="s">
        <v>53</v>
      </c>
      <c r="B54" s="2" t="s">
        <v>52</v>
      </c>
      <c r="C54" s="42">
        <f t="shared" ref="C54:F54" si="21">C49/C52</f>
        <v>0.74770569831364775</v>
      </c>
      <c r="D54" s="42">
        <f t="shared" si="21"/>
        <v>0.86536471139590598</v>
      </c>
      <c r="E54" s="42">
        <f t="shared" si="21"/>
        <v>0.98644934337960377</v>
      </c>
      <c r="F54" s="42">
        <f t="shared" si="21"/>
        <v>1.4179048937052305</v>
      </c>
      <c r="G54" s="43">
        <f>G49/G52</f>
        <v>1.4843054873814037</v>
      </c>
      <c r="H54" s="43">
        <f t="shared" ref="H54:M54" si="22">H49/H52</f>
        <v>1.4900003737346275</v>
      </c>
      <c r="I54" s="43">
        <f t="shared" si="22"/>
        <v>1.4582125736757758</v>
      </c>
      <c r="J54" s="43">
        <f t="shared" si="22"/>
        <v>1.4179048937052305</v>
      </c>
      <c r="K54" s="43">
        <f t="shared" si="22"/>
        <v>1.3390864044637147</v>
      </c>
      <c r="L54" s="43">
        <f t="shared" si="22"/>
        <v>1.2678020932551284</v>
      </c>
      <c r="M54" s="43">
        <f t="shared" si="22"/>
        <v>1.2279627101696615</v>
      </c>
    </row>
    <row r="55" spans="1:13">
      <c r="C55" s="7"/>
      <c r="D55" s="7"/>
      <c r="E55" s="7"/>
      <c r="F55" s="7"/>
      <c r="G55" s="8"/>
      <c r="H55" s="8"/>
      <c r="I55" s="8"/>
      <c r="J55" s="8"/>
      <c r="K55" s="8"/>
      <c r="L55" s="8"/>
      <c r="M55" s="8"/>
    </row>
    <row r="56" spans="1:13">
      <c r="A56" t="s">
        <v>54</v>
      </c>
      <c r="B56" s="2" t="s">
        <v>15</v>
      </c>
      <c r="C56" s="7">
        <v>851.8689402645349</v>
      </c>
      <c r="D56" s="7">
        <v>989.43641011596287</v>
      </c>
      <c r="E56" s="7">
        <v>1315.6598085231592</v>
      </c>
      <c r="F56" s="7">
        <v>1388.0259518707676</v>
      </c>
      <c r="G56" s="8">
        <v>339.84728545703194</v>
      </c>
      <c r="H56" s="8">
        <v>299.80649069809408</v>
      </c>
      <c r="I56" s="8">
        <v>354.49350872585387</v>
      </c>
      <c r="J56" s="8">
        <v>393.87866698978769</v>
      </c>
      <c r="K56" s="8">
        <v>200.67335024796103</v>
      </c>
      <c r="L56" s="8">
        <v>341.62736127874513</v>
      </c>
      <c r="M56" s="8">
        <v>289.63824924680625</v>
      </c>
    </row>
    <row r="57" spans="1:13">
      <c r="A57" t="s">
        <v>55</v>
      </c>
      <c r="B57" s="2" t="s">
        <v>15</v>
      </c>
      <c r="C57" s="7">
        <v>824.64552526775128</v>
      </c>
      <c r="D57" s="7">
        <v>2259.9862561196919</v>
      </c>
      <c r="E57" s="7">
        <v>920.34449526160233</v>
      </c>
      <c r="F57" s="7">
        <v>2306.9561779520177</v>
      </c>
      <c r="G57" s="8">
        <v>2063.2655070781793</v>
      </c>
      <c r="H57" s="8">
        <v>66.198178979757131</v>
      </c>
      <c r="I57" s="8">
        <v>73.934229332247213</v>
      </c>
      <c r="J57" s="8">
        <v>103.55826256183414</v>
      </c>
      <c r="K57" s="8">
        <v>96.56017030275342</v>
      </c>
      <c r="L57" s="8">
        <v>172.99423357635635</v>
      </c>
      <c r="M57" s="8">
        <v>76.831749995384882</v>
      </c>
    </row>
    <row r="58" spans="1:13">
      <c r="A58" t="s">
        <v>56</v>
      </c>
      <c r="B58" s="2" t="s">
        <v>15</v>
      </c>
      <c r="C58" s="7">
        <v>100.63112455638193</v>
      </c>
      <c r="D58" s="7">
        <v>112.53620039418965</v>
      </c>
      <c r="E58" s="7">
        <v>190.98593203482633</v>
      </c>
      <c r="F58" s="7">
        <v>326.3158332067685</v>
      </c>
      <c r="G58" s="8">
        <v>134.17289489429029</v>
      </c>
      <c r="H58" s="8">
        <v>47.954325434746437</v>
      </c>
      <c r="I58" s="8">
        <v>44.442591420771095</v>
      </c>
      <c r="J58" s="8">
        <v>99.746021456960648</v>
      </c>
      <c r="K58" s="8">
        <v>44.053536248139508</v>
      </c>
      <c r="L58" s="8">
        <v>108.15139451102404</v>
      </c>
      <c r="M58" s="8">
        <v>96.191995029785886</v>
      </c>
    </row>
    <row r="59" spans="1:13">
      <c r="C59" s="61"/>
      <c r="D59" s="61"/>
      <c r="E59" s="61"/>
      <c r="F59" s="61"/>
      <c r="G59" s="62"/>
      <c r="H59" s="62"/>
      <c r="I59" s="62"/>
      <c r="J59" s="62"/>
      <c r="K59" s="62"/>
      <c r="L59" s="62"/>
      <c r="M59" s="62"/>
    </row>
    <row r="60" spans="1:13">
      <c r="A60" t="s">
        <v>278</v>
      </c>
      <c r="B60" s="2" t="s">
        <v>279</v>
      </c>
      <c r="C60" s="11">
        <v>54.25833325</v>
      </c>
      <c r="D60" s="11">
        <v>71.016666583333333</v>
      </c>
      <c r="E60" s="11">
        <v>64.775000833333323</v>
      </c>
      <c r="F60" s="11">
        <v>41.6</v>
      </c>
      <c r="G60" s="12">
        <v>50.200001000000007</v>
      </c>
      <c r="H60" s="12">
        <v>29.233332666666666</v>
      </c>
      <c r="I60" s="12">
        <v>42.899999666666666</v>
      </c>
      <c r="J60" s="12">
        <v>44.066666666666663</v>
      </c>
      <c r="K60" s="12">
        <v>60.833333333333336</v>
      </c>
      <c r="L60" s="12">
        <v>68.7</v>
      </c>
      <c r="M60" s="12">
        <v>73.36666666666666</v>
      </c>
    </row>
  </sheetData>
  <pageMargins left="0.23622047244094491" right="0.23622047244094491" top="0.39370078740157483" bottom="0.75196850393700787" header="0.31496062992125984" footer="0.31496062992125984"/>
  <pageSetup paperSize="9" scale="47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4856E-F803-40AB-8842-972C3E8A351F}">
  <sheetPr>
    <pageSetUpPr fitToPage="1"/>
  </sheetPr>
  <dimension ref="A1:M43"/>
  <sheetViews>
    <sheetView showGridLines="0" view="pageBreakPreview" zoomScale="80" zoomScaleNormal="80" zoomScaleSheetLayoutView="80" workbookViewId="0">
      <pane xSplit="2" ySplit="3" topLeftCell="C4" activePane="bottomRight" state="frozen"/>
      <selection activeCell="D18" sqref="D18"/>
      <selection pane="topRight" activeCell="D18" sqref="D18"/>
      <selection pane="bottomLeft" activeCell="D18" sqref="D18"/>
      <selection pane="bottomRight" activeCell="D18" sqref="D18"/>
    </sheetView>
  </sheetViews>
  <sheetFormatPr defaultColWidth="9.1796875" defaultRowHeight="14.5"/>
  <cols>
    <col min="1" max="1" width="67.7265625" customWidth="1"/>
    <col min="2" max="2" width="21.81640625" style="2" customWidth="1"/>
    <col min="3" max="6" width="8.81640625" customWidth="1"/>
    <col min="7" max="13" width="12" style="44" customWidth="1"/>
  </cols>
  <sheetData>
    <row r="1" spans="1:13">
      <c r="A1" s="1" t="str">
        <f>'IVL Consolidated'!$A$1</f>
        <v>18 พฤศจิกายน 2564</v>
      </c>
    </row>
    <row r="2" spans="1:13" ht="26">
      <c r="A2" s="3" t="s">
        <v>57</v>
      </c>
    </row>
    <row r="3" spans="1:13" s="2" customFormat="1" ht="29">
      <c r="A3" s="4" t="s">
        <v>58</v>
      </c>
      <c r="B3" s="4"/>
      <c r="C3" s="5">
        <v>2560</v>
      </c>
      <c r="D3" s="5">
        <v>2561</v>
      </c>
      <c r="E3" s="5">
        <v>2562</v>
      </c>
      <c r="F3" s="5">
        <v>2563</v>
      </c>
      <c r="G3" s="6" t="s">
        <v>2</v>
      </c>
      <c r="H3" s="6" t="s">
        <v>3</v>
      </c>
      <c r="I3" s="6" t="s">
        <v>4</v>
      </c>
      <c r="J3" s="6" t="s">
        <v>5</v>
      </c>
      <c r="K3" s="6" t="s">
        <v>6</v>
      </c>
      <c r="L3" s="6" t="s">
        <v>7</v>
      </c>
      <c r="M3" s="6" t="s">
        <v>8</v>
      </c>
    </row>
    <row r="4" spans="1:13">
      <c r="A4" s="59" t="s">
        <v>280</v>
      </c>
      <c r="B4" s="65"/>
      <c r="C4" s="151"/>
      <c r="D4" s="151"/>
      <c r="E4" s="151"/>
      <c r="F4" s="151"/>
      <c r="G4" s="152"/>
      <c r="H4" s="152"/>
      <c r="I4" s="152"/>
      <c r="J4" s="152"/>
      <c r="K4" s="152"/>
      <c r="L4" s="152"/>
      <c r="M4" s="152"/>
    </row>
    <row r="5" spans="1:13">
      <c r="A5" t="s">
        <v>283</v>
      </c>
      <c r="C5" s="45">
        <f>SUM(C6:C8)</f>
        <v>7629.7517694706958</v>
      </c>
      <c r="D5" s="45">
        <f t="shared" ref="D5:M5" si="0">SUM(D6:D8)</f>
        <v>9468.0243063337493</v>
      </c>
      <c r="E5" s="45">
        <f t="shared" si="0"/>
        <v>10609.930705977004</v>
      </c>
      <c r="F5" s="45">
        <f t="shared" si="0"/>
        <v>11260.786526596274</v>
      </c>
      <c r="G5" s="46">
        <f t="shared" si="0"/>
        <v>10949.234612168455</v>
      </c>
      <c r="H5" s="46">
        <f t="shared" si="0"/>
        <v>11291.962658584833</v>
      </c>
      <c r="I5" s="46">
        <f t="shared" si="0"/>
        <v>11313.402628085258</v>
      </c>
      <c r="J5" s="46">
        <f t="shared" si="0"/>
        <v>11346.489028085254</v>
      </c>
      <c r="K5" s="46">
        <f t="shared" si="0"/>
        <v>11191.040964380396</v>
      </c>
      <c r="L5" s="46">
        <f t="shared" si="0"/>
        <v>11077.660701184959</v>
      </c>
      <c r="M5" s="46">
        <f t="shared" si="0"/>
        <v>11354.612175801969</v>
      </c>
    </row>
    <row r="6" spans="1:13">
      <c r="A6" s="47" t="s">
        <v>59</v>
      </c>
      <c r="B6" s="36" t="s">
        <v>9</v>
      </c>
      <c r="C6" s="45">
        <v>3485.029858354249</v>
      </c>
      <c r="D6" s="45">
        <v>4407.4550839539843</v>
      </c>
      <c r="E6" s="45">
        <v>5406.8844995424297</v>
      </c>
      <c r="F6" s="45">
        <v>5666.2067417507415</v>
      </c>
      <c r="G6" s="46">
        <v>5666.2067417507415</v>
      </c>
      <c r="H6" s="46">
        <v>5666.2067417507415</v>
      </c>
      <c r="I6" s="46">
        <v>5666.2067417507424</v>
      </c>
      <c r="J6" s="46">
        <v>5666.2067417507405</v>
      </c>
      <c r="K6" s="46">
        <f>L6</f>
        <v>5621.2896319183083</v>
      </c>
      <c r="L6" s="46">
        <f>M6</f>
        <v>5621.2896319183083</v>
      </c>
      <c r="M6" s="46">
        <v>5621.2896319183083</v>
      </c>
    </row>
    <row r="7" spans="1:13">
      <c r="A7" s="47" t="s">
        <v>60</v>
      </c>
      <c r="B7" s="36" t="s">
        <v>9</v>
      </c>
      <c r="C7" s="45">
        <v>4018</v>
      </c>
      <c r="D7" s="45">
        <v>4910.9618112633179</v>
      </c>
      <c r="E7" s="45">
        <v>4981.0200000000004</v>
      </c>
      <c r="F7" s="45">
        <v>5298.0526904109583</v>
      </c>
      <c r="G7" s="46">
        <v>5060.5015839831394</v>
      </c>
      <c r="H7" s="46">
        <v>5362.3152223995176</v>
      </c>
      <c r="I7" s="46">
        <v>5383.7551918999407</v>
      </c>
      <c r="J7" s="46">
        <v>5383.7551918999407</v>
      </c>
      <c r="K7" s="46">
        <v>5270.9661114481532</v>
      </c>
      <c r="L7" s="46">
        <v>5153.7533482527169</v>
      </c>
      <c r="M7" s="46">
        <v>5386.9048228697275</v>
      </c>
    </row>
    <row r="8" spans="1:13">
      <c r="A8" s="47" t="s">
        <v>286</v>
      </c>
      <c r="B8" s="36" t="s">
        <v>9</v>
      </c>
      <c r="C8" s="45">
        <v>126.72191111644659</v>
      </c>
      <c r="D8" s="45">
        <v>149.6074111164466</v>
      </c>
      <c r="E8" s="45">
        <v>222.02620643457385</v>
      </c>
      <c r="F8" s="45">
        <v>296.52709443457377</v>
      </c>
      <c r="G8" s="46">
        <v>222.52628643457382</v>
      </c>
      <c r="H8" s="46">
        <v>263.4406944345738</v>
      </c>
      <c r="I8" s="46">
        <v>263.4406944345738</v>
      </c>
      <c r="J8" s="46">
        <v>296.52709443457377</v>
      </c>
      <c r="K8" s="46">
        <v>298.78522101393366</v>
      </c>
      <c r="L8" s="46">
        <v>302.61772101393365</v>
      </c>
      <c r="M8" s="46">
        <v>346.41772101393366</v>
      </c>
    </row>
    <row r="9" spans="1:13">
      <c r="A9" t="s">
        <v>61</v>
      </c>
      <c r="B9" s="2" t="s">
        <v>15</v>
      </c>
      <c r="C9" s="45">
        <v>5365.7870111511311</v>
      </c>
      <c r="D9" s="45">
        <v>6996.1163803721629</v>
      </c>
      <c r="E9" s="45">
        <v>7619.5873508156483</v>
      </c>
      <c r="F9" s="45">
        <v>5918.0871018937805</v>
      </c>
      <c r="G9" s="46">
        <v>1700.2448155034617</v>
      </c>
      <c r="H9" s="46">
        <v>1347.4671026494659</v>
      </c>
      <c r="I9" s="46">
        <v>1445.2166209945422</v>
      </c>
      <c r="J9" s="46">
        <v>1425.158562746311</v>
      </c>
      <c r="K9" s="46">
        <v>1792.3406349926265</v>
      </c>
      <c r="L9" s="46">
        <v>2001.2824078294032</v>
      </c>
      <c r="M9" s="46">
        <v>2173.5901838268783</v>
      </c>
    </row>
    <row r="10" spans="1:13">
      <c r="A10" t="s">
        <v>62</v>
      </c>
      <c r="B10" s="2" t="s">
        <v>15</v>
      </c>
      <c r="C10" s="45">
        <v>414.43257584586803</v>
      </c>
      <c r="D10" s="45">
        <v>791.24486658306807</v>
      </c>
      <c r="E10" s="45">
        <v>754.02697305483707</v>
      </c>
      <c r="F10" s="45">
        <v>641.84027781595159</v>
      </c>
      <c r="G10" s="46">
        <v>155.29529707621128</v>
      </c>
      <c r="H10" s="46">
        <v>187.24989328412818</v>
      </c>
      <c r="I10" s="46">
        <v>172.88327752487385</v>
      </c>
      <c r="J10" s="46">
        <v>126.41180993073839</v>
      </c>
      <c r="K10" s="46">
        <v>205.16904619079105</v>
      </c>
      <c r="L10" s="46">
        <v>252.66405675224621</v>
      </c>
      <c r="M10" s="46">
        <v>212.22210807899535</v>
      </c>
    </row>
    <row r="11" spans="1:13">
      <c r="A11" t="s">
        <v>62</v>
      </c>
      <c r="B11" s="2" t="s">
        <v>13</v>
      </c>
      <c r="C11" s="154">
        <f t="shared" ref="C11:E11" si="1">C10/C9</f>
        <v>7.7236121184944148E-2</v>
      </c>
      <c r="D11" s="154">
        <f t="shared" si="1"/>
        <v>0.11309772787698785</v>
      </c>
      <c r="E11" s="154">
        <f t="shared" si="1"/>
        <v>9.8959029976094612E-2</v>
      </c>
      <c r="F11" s="154">
        <f>F10/F9</f>
        <v>0.10845401001458115</v>
      </c>
      <c r="G11" s="155">
        <f>G10/G9</f>
        <v>9.1337021386668119E-2</v>
      </c>
      <c r="H11" s="155">
        <f t="shared" ref="H11:M11" si="2">H10/H9</f>
        <v>0.13896435238823038</v>
      </c>
      <c r="I11" s="155">
        <f t="shared" si="2"/>
        <v>0.11962447360029825</v>
      </c>
      <c r="J11" s="155">
        <f t="shared" si="2"/>
        <v>8.870017220199003E-2</v>
      </c>
      <c r="K11" s="155">
        <f t="shared" si="2"/>
        <v>0.11446989605948152</v>
      </c>
      <c r="L11" s="155">
        <f t="shared" si="2"/>
        <v>0.12625107569215402</v>
      </c>
      <c r="M11" s="155">
        <f t="shared" si="2"/>
        <v>9.7636670269347511E-2</v>
      </c>
    </row>
    <row r="12" spans="1:13">
      <c r="C12" s="150"/>
      <c r="D12" s="150"/>
      <c r="E12" s="150"/>
      <c r="F12" s="150"/>
      <c r="G12" s="55"/>
      <c r="H12" s="55"/>
      <c r="I12" s="55"/>
      <c r="J12" s="55"/>
      <c r="K12" s="55"/>
      <c r="L12" s="55"/>
      <c r="M12" s="55"/>
    </row>
    <row r="13" spans="1:13">
      <c r="A13" s="59" t="s">
        <v>281</v>
      </c>
      <c r="B13" s="65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</row>
    <row r="14" spans="1:13">
      <c r="A14" t="s">
        <v>283</v>
      </c>
      <c r="B14" s="36" t="s">
        <v>9</v>
      </c>
      <c r="C14" s="45">
        <v>752.65347007218816</v>
      </c>
      <c r="D14" s="45">
        <v>977.76664767789714</v>
      </c>
      <c r="E14" s="45">
        <v>1094.3171840865409</v>
      </c>
      <c r="F14" s="45">
        <v>882.48855838463214</v>
      </c>
      <c r="G14" s="46">
        <v>1103.1865583846318</v>
      </c>
      <c r="H14" s="46">
        <v>882.48855838463214</v>
      </c>
      <c r="I14" s="46">
        <v>882.48855838463248</v>
      </c>
      <c r="J14" s="46">
        <v>882.48855838463214</v>
      </c>
      <c r="K14" s="46">
        <v>889.55525879046581</v>
      </c>
      <c r="L14" s="46">
        <v>963.92967637288359</v>
      </c>
      <c r="M14" s="46">
        <v>852.77225879046614</v>
      </c>
    </row>
    <row r="15" spans="1:13">
      <c r="A15" t="s">
        <v>61</v>
      </c>
      <c r="B15" s="2" t="s">
        <v>15</v>
      </c>
      <c r="C15" s="45">
        <v>917.42275871039431</v>
      </c>
      <c r="D15" s="45">
        <v>1061.1960923326353</v>
      </c>
      <c r="E15" s="45">
        <v>953.80560191506765</v>
      </c>
      <c r="F15" s="45">
        <v>892.17154310845308</v>
      </c>
      <c r="G15" s="46">
        <v>248.81431792282763</v>
      </c>
      <c r="H15" s="46">
        <v>208.14147034397431</v>
      </c>
      <c r="I15" s="46">
        <v>205.19105670923361</v>
      </c>
      <c r="J15" s="46">
        <v>230.02469813241754</v>
      </c>
      <c r="K15" s="46">
        <v>248.81401372866944</v>
      </c>
      <c r="L15" s="46">
        <v>310.96264493543453</v>
      </c>
      <c r="M15" s="46">
        <v>287.69434904305393</v>
      </c>
    </row>
    <row r="16" spans="1:13">
      <c r="A16" t="s">
        <v>62</v>
      </c>
      <c r="B16" s="2" t="s">
        <v>15</v>
      </c>
      <c r="C16" s="45">
        <v>228.98878480775079</v>
      </c>
      <c r="D16" s="45">
        <v>158.35273552723154</v>
      </c>
      <c r="E16" s="45">
        <v>40.430263148372205</v>
      </c>
      <c r="F16" s="45">
        <v>71.32914364093709</v>
      </c>
      <c r="G16" s="46">
        <v>19.08229692213483</v>
      </c>
      <c r="H16" s="46">
        <v>14.192602746593494</v>
      </c>
      <c r="I16" s="46">
        <v>8.5252683966890253</v>
      </c>
      <c r="J16" s="46">
        <v>29.528975575519745</v>
      </c>
      <c r="K16" s="46">
        <v>32.962993499310386</v>
      </c>
      <c r="L16" s="46">
        <v>45.924420082444101</v>
      </c>
      <c r="M16" s="46">
        <v>24.619085036537619</v>
      </c>
    </row>
    <row r="17" spans="1:13">
      <c r="A17" t="s">
        <v>62</v>
      </c>
      <c r="B17" s="2" t="s">
        <v>13</v>
      </c>
      <c r="C17" s="154">
        <f t="shared" ref="C17:E17" si="3">C16/C15</f>
        <v>0.24960007001530729</v>
      </c>
      <c r="D17" s="154">
        <f t="shared" si="3"/>
        <v>0.14922099381194798</v>
      </c>
      <c r="E17" s="154">
        <f t="shared" si="3"/>
        <v>4.2388368308170568E-2</v>
      </c>
      <c r="F17" s="154">
        <f>F16/F15</f>
        <v>7.9950032246507402E-2</v>
      </c>
      <c r="G17" s="155">
        <f>G16/G15</f>
        <v>7.6692921377834067E-2</v>
      </c>
      <c r="H17" s="155">
        <f t="shared" ref="H17:M17" si="4">H16/H15</f>
        <v>6.8187289746434565E-2</v>
      </c>
      <c r="I17" s="155">
        <f t="shared" si="4"/>
        <v>4.1547953080478421E-2</v>
      </c>
      <c r="J17" s="155">
        <f t="shared" si="4"/>
        <v>0.12837306521980912</v>
      </c>
      <c r="K17" s="155">
        <f t="shared" si="4"/>
        <v>0.13248045399587655</v>
      </c>
      <c r="L17" s="155">
        <f t="shared" si="4"/>
        <v>0.14768468441596716</v>
      </c>
      <c r="M17" s="155">
        <f t="shared" si="4"/>
        <v>8.5573752555192992E-2</v>
      </c>
    </row>
    <row r="18" spans="1:13">
      <c r="C18" s="150"/>
      <c r="D18" s="150"/>
      <c r="E18" s="150"/>
      <c r="F18" s="150"/>
      <c r="G18" s="55"/>
      <c r="H18" s="55"/>
      <c r="I18" s="55"/>
      <c r="J18" s="55"/>
      <c r="K18" s="55"/>
      <c r="L18" s="55"/>
      <c r="M18" s="55"/>
    </row>
    <row r="19" spans="1:13">
      <c r="A19" s="59" t="s">
        <v>122</v>
      </c>
      <c r="B19" s="65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</row>
    <row r="20" spans="1:13">
      <c r="A20" t="s">
        <v>283</v>
      </c>
      <c r="B20" s="36" t="s">
        <v>9</v>
      </c>
      <c r="C20" s="45">
        <v>182.32102463729086</v>
      </c>
      <c r="D20" s="45">
        <v>293.8062455505177</v>
      </c>
      <c r="E20" s="45">
        <v>293.8062455505177</v>
      </c>
      <c r="F20" s="45">
        <v>279.02817824622548</v>
      </c>
      <c r="G20" s="46">
        <f t="shared" ref="G20:H20" si="5">H20</f>
        <v>279.02817824622542</v>
      </c>
      <c r="H20" s="46">
        <f t="shared" si="5"/>
        <v>279.02817824622542</v>
      </c>
      <c r="I20" s="46">
        <f>J20</f>
        <v>279.02817824622542</v>
      </c>
      <c r="J20" s="46">
        <v>279.02817824622542</v>
      </c>
      <c r="K20" s="46">
        <v>286.71110001028296</v>
      </c>
      <c r="L20" s="46">
        <v>286.71110001028291</v>
      </c>
      <c r="M20" s="46">
        <v>286.71110001028302</v>
      </c>
    </row>
    <row r="21" spans="1:13">
      <c r="A21" t="s">
        <v>61</v>
      </c>
      <c r="B21" s="2" t="s">
        <v>15</v>
      </c>
      <c r="C21" s="45">
        <v>181.76263036614966</v>
      </c>
      <c r="D21" s="45">
        <v>249.1626561128443</v>
      </c>
      <c r="E21" s="45">
        <v>335.10908743677771</v>
      </c>
      <c r="F21" s="45">
        <v>302.38693350380544</v>
      </c>
      <c r="G21" s="46">
        <v>76.971927204920121</v>
      </c>
      <c r="H21" s="46">
        <v>73.864094230091922</v>
      </c>
      <c r="I21" s="46">
        <v>72.212741320737848</v>
      </c>
      <c r="J21" s="46">
        <v>79.33817074805556</v>
      </c>
      <c r="K21" s="46">
        <v>80.639011819246264</v>
      </c>
      <c r="L21" s="46">
        <v>94.764589972446601</v>
      </c>
      <c r="M21" s="46">
        <v>92.479384922960406</v>
      </c>
    </row>
    <row r="22" spans="1:13">
      <c r="A22" t="s">
        <v>62</v>
      </c>
      <c r="B22" s="2" t="s">
        <v>15</v>
      </c>
      <c r="C22" s="45">
        <v>36.941646602164624</v>
      </c>
      <c r="D22" s="45">
        <v>47.663313660301952</v>
      </c>
      <c r="E22" s="45">
        <v>71.486852217800148</v>
      </c>
      <c r="F22" s="45">
        <v>80.490173806413964</v>
      </c>
      <c r="G22" s="46">
        <v>17.755570991537745</v>
      </c>
      <c r="H22" s="46">
        <v>24.02875530676318</v>
      </c>
      <c r="I22" s="46">
        <v>17.910849791398483</v>
      </c>
      <c r="J22" s="46">
        <v>20.794997716714555</v>
      </c>
      <c r="K22" s="46">
        <v>21.658604794413534</v>
      </c>
      <c r="L22" s="46">
        <v>20.805891060154337</v>
      </c>
      <c r="M22" s="46">
        <v>20.990900857388155</v>
      </c>
    </row>
    <row r="23" spans="1:13">
      <c r="A23" t="s">
        <v>62</v>
      </c>
      <c r="B23" s="2" t="s">
        <v>13</v>
      </c>
      <c r="C23" s="154">
        <f t="shared" ref="C23:E23" si="6">C22/C21</f>
        <v>0.20324115318835309</v>
      </c>
      <c r="D23" s="154">
        <f t="shared" si="6"/>
        <v>0.19129396998688086</v>
      </c>
      <c r="E23" s="154">
        <f t="shared" si="6"/>
        <v>0.21332412309256457</v>
      </c>
      <c r="F23" s="154">
        <f>F22/F21</f>
        <v>0.26618271124933057</v>
      </c>
      <c r="G23" s="155">
        <f>G22/G21</f>
        <v>0.23067593129463429</v>
      </c>
      <c r="H23" s="155">
        <f t="shared" ref="H23:M23" si="7">H22/H21</f>
        <v>0.32531036300143196</v>
      </c>
      <c r="I23" s="155">
        <f t="shared" si="7"/>
        <v>0.24802894148341792</v>
      </c>
      <c r="J23" s="155">
        <f t="shared" si="7"/>
        <v>0.2621058378412916</v>
      </c>
      <c r="K23" s="155">
        <f t="shared" si="7"/>
        <v>0.26858718014751559</v>
      </c>
      <c r="L23" s="155">
        <f t="shared" si="7"/>
        <v>0.21955343305135158</v>
      </c>
      <c r="M23" s="155">
        <f t="shared" si="7"/>
        <v>0.22697924380524961</v>
      </c>
    </row>
    <row r="24" spans="1:13">
      <c r="C24" s="150"/>
      <c r="D24" s="150"/>
      <c r="E24" s="150"/>
      <c r="F24" s="150"/>
      <c r="G24" s="55"/>
      <c r="H24" s="55"/>
      <c r="I24" s="55"/>
      <c r="J24" s="55"/>
      <c r="K24" s="55"/>
      <c r="L24" s="55"/>
      <c r="M24" s="55"/>
    </row>
    <row r="25" spans="1:13">
      <c r="A25" s="59" t="s">
        <v>282</v>
      </c>
      <c r="B25" s="65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</row>
    <row r="26" spans="1:13">
      <c r="A26" t="s">
        <v>283</v>
      </c>
      <c r="B26" s="2" t="s">
        <v>9</v>
      </c>
      <c r="C26" s="45">
        <f>SUM(C5,C14,C20)</f>
        <v>8564.7262641801753</v>
      </c>
      <c r="D26" s="45">
        <f t="shared" ref="D26:M26" si="8">SUM(D5,D14,D20)</f>
        <v>10739.597199562164</v>
      </c>
      <c r="E26" s="45">
        <f t="shared" si="8"/>
        <v>11998.054135614062</v>
      </c>
      <c r="F26" s="45">
        <f t="shared" si="8"/>
        <v>12422.303263227132</v>
      </c>
      <c r="G26" s="46">
        <f t="shared" si="8"/>
        <v>12331.449348799313</v>
      </c>
      <c r="H26" s="46">
        <f t="shared" si="8"/>
        <v>12453.479395215691</v>
      </c>
      <c r="I26" s="46">
        <f t="shared" si="8"/>
        <v>12474.919364716116</v>
      </c>
      <c r="J26" s="46">
        <f t="shared" si="8"/>
        <v>12508.005764716112</v>
      </c>
      <c r="K26" s="46">
        <f t="shared" si="8"/>
        <v>12367.307323181145</v>
      </c>
      <c r="L26" s="46">
        <f t="shared" si="8"/>
        <v>12328.301477568126</v>
      </c>
      <c r="M26" s="46">
        <f t="shared" si="8"/>
        <v>12494.095534602719</v>
      </c>
    </row>
    <row r="27" spans="1:13">
      <c r="A27" t="s">
        <v>10</v>
      </c>
      <c r="B27" s="2" t="s">
        <v>9</v>
      </c>
      <c r="C27" s="45">
        <v>8536.492528067145</v>
      </c>
      <c r="D27" s="45">
        <v>9926.9942266383077</v>
      </c>
      <c r="E27" s="45">
        <v>12048.799066165788</v>
      </c>
      <c r="F27" s="45">
        <v>12431.526217972885</v>
      </c>
      <c r="G27" s="46">
        <v>3128.6639432128727</v>
      </c>
      <c r="H27" s="46">
        <v>3077.8660778806939</v>
      </c>
      <c r="I27" s="46">
        <v>3111.6072008986762</v>
      </c>
      <c r="J27" s="46">
        <v>3113.3889959806434</v>
      </c>
      <c r="K27" s="46">
        <v>3056.4732916063094</v>
      </c>
      <c r="L27" s="46">
        <v>3097.5226060086416</v>
      </c>
      <c r="M27" s="46">
        <v>3164.2168894985803</v>
      </c>
    </row>
    <row r="28" spans="1:13">
      <c r="A28" t="s">
        <v>11</v>
      </c>
      <c r="B28" s="2" t="s">
        <v>9</v>
      </c>
      <c r="C28" s="45">
        <v>7500.0642203332909</v>
      </c>
      <c r="D28" s="45">
        <v>8612.1308314527942</v>
      </c>
      <c r="E28" s="45">
        <v>10313.00796505383</v>
      </c>
      <c r="F28" s="45">
        <v>10172.031558881972</v>
      </c>
      <c r="G28" s="46">
        <v>2484.0144464515997</v>
      </c>
      <c r="H28" s="46">
        <v>2406.4309690852651</v>
      </c>
      <c r="I28" s="46">
        <v>2813.7729277214216</v>
      </c>
      <c r="J28" s="46">
        <v>2467.8132156236838</v>
      </c>
      <c r="K28" s="46">
        <v>2726.1513074913996</v>
      </c>
      <c r="L28" s="46">
        <v>2677.7855006690788</v>
      </c>
      <c r="M28" s="46">
        <v>2686.5465549549967</v>
      </c>
    </row>
    <row r="29" spans="1:13">
      <c r="A29" t="s">
        <v>12</v>
      </c>
      <c r="B29" s="2" t="s">
        <v>13</v>
      </c>
      <c r="C29" s="48">
        <f t="shared" ref="C29:F29" si="9">C28/C27</f>
        <v>0.87858850642389952</v>
      </c>
      <c r="D29" s="48">
        <f t="shared" si="9"/>
        <v>0.86754667473693281</v>
      </c>
      <c r="E29" s="48">
        <f t="shared" si="9"/>
        <v>0.85593658823755892</v>
      </c>
      <c r="F29" s="48">
        <f t="shared" si="9"/>
        <v>0.81824478994186189</v>
      </c>
      <c r="G29" s="49">
        <f>G28/G27</f>
        <v>0.79395374240824579</v>
      </c>
      <c r="H29" s="49">
        <f t="shared" ref="H29:M29" si="10">H28/H27</f>
        <v>0.7818504470936064</v>
      </c>
      <c r="I29" s="49">
        <f t="shared" si="10"/>
        <v>0.90428281786620246</v>
      </c>
      <c r="J29" s="49">
        <f t="shared" si="10"/>
        <v>0.79264531955679429</v>
      </c>
      <c r="K29" s="49">
        <f t="shared" si="10"/>
        <v>0.89192708307903734</v>
      </c>
      <c r="L29" s="49">
        <f t="shared" si="10"/>
        <v>0.86449264178884522</v>
      </c>
      <c r="M29" s="49">
        <f t="shared" si="10"/>
        <v>0.84903995167686563</v>
      </c>
    </row>
    <row r="30" spans="1:13">
      <c r="A30" t="s">
        <v>61</v>
      </c>
      <c r="B30" s="2" t="s">
        <v>15</v>
      </c>
      <c r="C30" s="45">
        <v>6246.5494150424502</v>
      </c>
      <c r="D30" s="45">
        <v>8043.9739573572806</v>
      </c>
      <c r="E30" s="45">
        <v>8535.5961097944109</v>
      </c>
      <c r="F30" s="45">
        <v>6783.280196232492</v>
      </c>
      <c r="G30" s="46">
        <v>1938.872855643916</v>
      </c>
      <c r="H30" s="46">
        <v>1553.7993792150974</v>
      </c>
      <c r="I30" s="46">
        <v>1638.8775184198576</v>
      </c>
      <c r="J30" s="46">
        <v>1651.7304429536221</v>
      </c>
      <c r="K30" s="46">
        <v>2019.3810522442923</v>
      </c>
      <c r="L30" s="46">
        <v>2267.2849698162368</v>
      </c>
      <c r="M30" s="46">
        <v>2418.4976825303984</v>
      </c>
    </row>
    <row r="31" spans="1:13">
      <c r="A31" s="14" t="s">
        <v>62</v>
      </c>
      <c r="B31" s="15" t="s">
        <v>15</v>
      </c>
      <c r="C31" s="50">
        <v>680.36300725578349</v>
      </c>
      <c r="D31" s="50">
        <v>997.26091577060151</v>
      </c>
      <c r="E31" s="50">
        <v>865.94408842100938</v>
      </c>
      <c r="F31" s="50">
        <v>793.65959526330266</v>
      </c>
      <c r="G31" s="51">
        <v>192.13316498988388</v>
      </c>
      <c r="H31" s="51">
        <v>225.47125133748483</v>
      </c>
      <c r="I31" s="51">
        <v>199.31939571296135</v>
      </c>
      <c r="J31" s="51">
        <v>176.73578322297269</v>
      </c>
      <c r="K31" s="51">
        <v>259.79064448451498</v>
      </c>
      <c r="L31" s="51">
        <v>319.39436789484466</v>
      </c>
      <c r="M31" s="51">
        <v>257.83209397292114</v>
      </c>
    </row>
    <row r="32" spans="1:13">
      <c r="A32" s="14" t="s">
        <v>62</v>
      </c>
      <c r="B32" s="15" t="s">
        <v>13</v>
      </c>
      <c r="C32" s="52">
        <f t="shared" ref="C32:E32" si="11">C31/C30</f>
        <v>0.1089182142091739</v>
      </c>
      <c r="D32" s="52">
        <f t="shared" si="11"/>
        <v>0.123976149233859</v>
      </c>
      <c r="E32" s="52">
        <f t="shared" si="11"/>
        <v>0.10145092121068819</v>
      </c>
      <c r="F32" s="52">
        <f>F31/F30</f>
        <v>0.11700233107046203</v>
      </c>
      <c r="G32" s="53">
        <f>G31/G30</f>
        <v>9.9095288497437262E-2</v>
      </c>
      <c r="H32" s="53">
        <f t="shared" ref="H32:M32" si="12">H31/H30</f>
        <v>0.14510962892222404</v>
      </c>
      <c r="I32" s="53">
        <f t="shared" si="12"/>
        <v>0.12161945811858925</v>
      </c>
      <c r="J32" s="53">
        <f t="shared" si="12"/>
        <v>0.10700037889168768</v>
      </c>
      <c r="K32" s="53">
        <f t="shared" si="12"/>
        <v>0.12864864914711852</v>
      </c>
      <c r="L32" s="53">
        <f t="shared" si="12"/>
        <v>0.14087085308942507</v>
      </c>
      <c r="M32" s="53">
        <f t="shared" si="12"/>
        <v>0.10660836925142698</v>
      </c>
    </row>
    <row r="33" spans="1:13">
      <c r="A33" s="14" t="s">
        <v>22</v>
      </c>
      <c r="B33" s="15" t="s">
        <v>13</v>
      </c>
      <c r="C33" s="52">
        <v>0.14021093050918662</v>
      </c>
      <c r="D33" s="52">
        <v>0.16021022399216603</v>
      </c>
      <c r="E33" s="52">
        <v>0.12817226282014474</v>
      </c>
      <c r="F33" s="52">
        <v>0.13400197311180095</v>
      </c>
      <c r="G33" s="53">
        <v>0.12545185282964802</v>
      </c>
      <c r="H33" s="53">
        <v>0.16664401936653889</v>
      </c>
      <c r="I33" s="53">
        <v>0.14022795741927888</v>
      </c>
      <c r="J33" s="53">
        <v>0.10641790287331496</v>
      </c>
      <c r="K33" s="53">
        <v>0.18691723546964464</v>
      </c>
      <c r="L33" s="53">
        <v>0.24357999945035266</v>
      </c>
      <c r="M33" s="53">
        <v>0.18118084974668783</v>
      </c>
    </row>
    <row r="34" spans="1:13">
      <c r="C34" s="54"/>
      <c r="D34" s="54"/>
      <c r="E34" s="54"/>
      <c r="F34" s="54"/>
      <c r="G34" s="55"/>
      <c r="H34" s="55"/>
      <c r="I34" s="55"/>
      <c r="J34" s="55"/>
      <c r="K34" s="55"/>
      <c r="L34" s="55"/>
      <c r="M34" s="55"/>
    </row>
    <row r="35" spans="1:13" s="14" customFormat="1">
      <c r="A35" s="32" t="s">
        <v>63</v>
      </c>
      <c r="B35" s="15" t="s">
        <v>15</v>
      </c>
      <c r="C35" s="50">
        <f t="shared" ref="C35:F35" si="13">C36+C37</f>
        <v>54.15832197894494</v>
      </c>
      <c r="D35" s="50">
        <f t="shared" si="13"/>
        <v>42.031335650201669</v>
      </c>
      <c r="E35" s="50">
        <f t="shared" si="13"/>
        <v>-170.00476871162553</v>
      </c>
      <c r="F35" s="50">
        <f t="shared" si="13"/>
        <v>-150.66769615606887</v>
      </c>
      <c r="G35" s="51">
        <f>G36+G37</f>
        <v>-89.021501074940957</v>
      </c>
      <c r="H35" s="51">
        <f t="shared" ref="H35:M35" si="14">H36+H37</f>
        <v>-84.173738185764194</v>
      </c>
      <c r="I35" s="51">
        <f t="shared" si="14"/>
        <v>2.9037224336001835</v>
      </c>
      <c r="J35" s="51">
        <f t="shared" si="14"/>
        <v>19.623820671036086</v>
      </c>
      <c r="K35" s="51">
        <f t="shared" si="14"/>
        <v>119.03687876831171</v>
      </c>
      <c r="L35" s="51">
        <f t="shared" si="14"/>
        <v>83.54098534913399</v>
      </c>
      <c r="M35" s="51">
        <f t="shared" si="14"/>
        <v>42.566435999482906</v>
      </c>
    </row>
    <row r="36" spans="1:13">
      <c r="A36" t="s">
        <v>35</v>
      </c>
      <c r="B36" s="2" t="s">
        <v>15</v>
      </c>
      <c r="C36" s="45">
        <v>31.587785923188928</v>
      </c>
      <c r="D36" s="45">
        <v>21.077819221546012</v>
      </c>
      <c r="E36" s="45">
        <v>-173.7840612299689</v>
      </c>
      <c r="F36" s="45">
        <v>-149.73477050030641</v>
      </c>
      <c r="G36" s="46">
        <v>-79.668829963655853</v>
      </c>
      <c r="H36" s="46">
        <v>-93.4678590605605</v>
      </c>
      <c r="I36" s="46">
        <v>3.9032820250160536</v>
      </c>
      <c r="J36" s="46">
        <v>19.498636498893894</v>
      </c>
      <c r="K36" s="46">
        <v>117.54869919177668</v>
      </c>
      <c r="L36" s="46">
        <v>50.790818565675302</v>
      </c>
      <c r="M36" s="46">
        <v>47.018448579003021</v>
      </c>
    </row>
    <row r="37" spans="1:13">
      <c r="A37" t="s">
        <v>64</v>
      </c>
      <c r="B37" s="2" t="s">
        <v>15</v>
      </c>
      <c r="C37" s="45">
        <v>22.570536055756008</v>
      </c>
      <c r="D37" s="45">
        <v>20.953516428655654</v>
      </c>
      <c r="E37" s="45">
        <v>3.7792925183433752</v>
      </c>
      <c r="F37" s="45">
        <v>-0.932925655762467</v>
      </c>
      <c r="G37" s="46">
        <v>-9.3526711112850993</v>
      </c>
      <c r="H37" s="46">
        <v>9.2941208747963131</v>
      </c>
      <c r="I37" s="46">
        <v>-0.99955959141587014</v>
      </c>
      <c r="J37" s="46">
        <v>0.12518417214218935</v>
      </c>
      <c r="K37" s="46">
        <v>1.4881795765350339</v>
      </c>
      <c r="L37" s="46">
        <v>32.750166783458695</v>
      </c>
      <c r="M37" s="46">
        <v>-4.452012579520118</v>
      </c>
    </row>
    <row r="38" spans="1:13">
      <c r="A38" s="14" t="s">
        <v>65</v>
      </c>
      <c r="B38" s="15" t="s">
        <v>15</v>
      </c>
      <c r="C38" s="50">
        <f t="shared" ref="C38:E38" si="15">C31+SUM(C36:C37)</f>
        <v>734.52132923472846</v>
      </c>
      <c r="D38" s="50">
        <f t="shared" si="15"/>
        <v>1039.2922514208033</v>
      </c>
      <c r="E38" s="50">
        <f t="shared" si="15"/>
        <v>695.93931970938388</v>
      </c>
      <c r="F38" s="50">
        <f>F31+SUM(F36:F37)</f>
        <v>642.99189910723385</v>
      </c>
      <c r="G38" s="51">
        <f t="shared" ref="G38:M38" si="16">G31+SUM(G36:G37)</f>
        <v>103.11166391494292</v>
      </c>
      <c r="H38" s="51">
        <f t="shared" si="16"/>
        <v>141.29751315172064</v>
      </c>
      <c r="I38" s="51">
        <f t="shared" si="16"/>
        <v>202.22311814656155</v>
      </c>
      <c r="J38" s="51">
        <f t="shared" si="16"/>
        <v>196.35960389400879</v>
      </c>
      <c r="K38" s="51">
        <f t="shared" si="16"/>
        <v>378.82752325282672</v>
      </c>
      <c r="L38" s="51">
        <f t="shared" si="16"/>
        <v>402.93535324397862</v>
      </c>
      <c r="M38" s="51">
        <f t="shared" si="16"/>
        <v>300.39852997240405</v>
      </c>
    </row>
    <row r="39" spans="1:13">
      <c r="C39" s="56"/>
      <c r="D39" s="56"/>
      <c r="E39" s="56"/>
      <c r="F39" s="56"/>
    </row>
    <row r="40" spans="1:13">
      <c r="C40" s="56"/>
      <c r="D40" s="56"/>
      <c r="E40" s="56"/>
      <c r="F40" s="56"/>
    </row>
    <row r="41" spans="1:13">
      <c r="F41" s="56"/>
    </row>
    <row r="42" spans="1:13">
      <c r="C42" s="44"/>
      <c r="D42" s="44"/>
      <c r="E42" s="44"/>
      <c r="F42" s="44"/>
    </row>
    <row r="43" spans="1:13">
      <c r="C43" s="57"/>
      <c r="D43" s="57"/>
      <c r="E43" s="58"/>
      <c r="F43" s="58"/>
    </row>
  </sheetData>
  <pageMargins left="0.23622047244094491" right="0.23622047244094491" top="0.39370078740157483" bottom="0.39370078740157483" header="0.31496062992125984" footer="0.31496062992125984"/>
  <pageSetup paperSize="9" scale="47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8E72-DF8F-49E9-9B2B-C1B2E581FB58}">
  <sheetPr>
    <pageSetUpPr fitToPage="1"/>
  </sheetPr>
  <dimension ref="A1:M38"/>
  <sheetViews>
    <sheetView showGridLines="0" view="pageBreakPreview" zoomScale="80" zoomScaleNormal="80" zoomScaleSheetLayoutView="80" workbookViewId="0">
      <pane xSplit="2" ySplit="3" topLeftCell="C4" activePane="bottomRight" state="frozen"/>
      <selection activeCell="D18" sqref="D18"/>
      <selection pane="topRight" activeCell="D18" sqref="D18"/>
      <selection pane="bottomLeft" activeCell="D18" sqref="D18"/>
      <selection pane="bottomRight" activeCell="D18" sqref="D18"/>
    </sheetView>
  </sheetViews>
  <sheetFormatPr defaultRowHeight="14.5"/>
  <cols>
    <col min="1" max="1" width="67.7265625" customWidth="1"/>
    <col min="2" max="2" width="21.81640625" style="2" customWidth="1"/>
    <col min="3" max="6" width="8.81640625" customWidth="1"/>
    <col min="7" max="13" width="12" customWidth="1"/>
  </cols>
  <sheetData>
    <row r="1" spans="1:13">
      <c r="A1" s="1" t="str">
        <f>'IVL Consolidated'!$A$1</f>
        <v>18 พฤศจิกายน 2564</v>
      </c>
    </row>
    <row r="2" spans="1:13" ht="26">
      <c r="A2" s="3" t="s">
        <v>72</v>
      </c>
    </row>
    <row r="3" spans="1:13" s="2" customFormat="1" ht="29.5" customHeight="1">
      <c r="A3" s="4" t="s">
        <v>73</v>
      </c>
      <c r="B3" s="4"/>
      <c r="C3" s="5">
        <v>2560</v>
      </c>
      <c r="D3" s="5">
        <v>2561</v>
      </c>
      <c r="E3" s="5">
        <v>2562</v>
      </c>
      <c r="F3" s="5">
        <v>2563</v>
      </c>
      <c r="G3" s="6" t="s">
        <v>2</v>
      </c>
      <c r="H3" s="6" t="s">
        <v>3</v>
      </c>
      <c r="I3" s="6" t="s">
        <v>4</v>
      </c>
      <c r="J3" s="6" t="s">
        <v>5</v>
      </c>
      <c r="K3" s="6" t="s">
        <v>6</v>
      </c>
      <c r="L3" s="6" t="s">
        <v>7</v>
      </c>
      <c r="M3" s="6" t="s">
        <v>8</v>
      </c>
    </row>
    <row r="4" spans="1:13">
      <c r="A4" s="59" t="s">
        <v>74</v>
      </c>
      <c r="B4" s="60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</row>
    <row r="5" spans="1:13">
      <c r="A5" t="s">
        <v>283</v>
      </c>
      <c r="B5" s="2" t="s">
        <v>9</v>
      </c>
      <c r="C5" s="45">
        <v>220</v>
      </c>
      <c r="D5" s="45">
        <v>220</v>
      </c>
      <c r="E5" s="45">
        <v>220</v>
      </c>
      <c r="F5" s="45">
        <v>1156.5630953460945</v>
      </c>
      <c r="G5" s="46">
        <f>$F$5</f>
        <v>1156.5630953460945</v>
      </c>
      <c r="H5" s="46">
        <f t="shared" ref="H5:J5" si="0">$F$5</f>
        <v>1156.5630953460945</v>
      </c>
      <c r="I5" s="46">
        <f t="shared" si="0"/>
        <v>1156.5630953460945</v>
      </c>
      <c r="J5" s="46">
        <f t="shared" si="0"/>
        <v>1156.5630953460945</v>
      </c>
      <c r="K5" s="46">
        <v>1161.4246575342465</v>
      </c>
      <c r="L5" s="46">
        <f>$K$5</f>
        <v>1161.4246575342465</v>
      </c>
      <c r="M5" s="46">
        <f>$K$5</f>
        <v>1161.4246575342465</v>
      </c>
    </row>
    <row r="6" spans="1:13">
      <c r="A6" t="s">
        <v>61</v>
      </c>
      <c r="B6" s="2" t="s">
        <v>15</v>
      </c>
      <c r="C6" s="45">
        <v>176.26967558270769</v>
      </c>
      <c r="D6" s="45">
        <v>182.3030101915061</v>
      </c>
      <c r="E6" s="45">
        <v>152.38841683430002</v>
      </c>
      <c r="F6" s="45">
        <v>1144.8303914593691</v>
      </c>
      <c r="G6" s="46">
        <v>288.31536320536452</v>
      </c>
      <c r="H6" s="46">
        <v>282.19343104793973</v>
      </c>
      <c r="I6" s="46">
        <v>264.87459776347049</v>
      </c>
      <c r="J6" s="46">
        <v>309.44699944259406</v>
      </c>
      <c r="K6" s="46">
        <v>329.13206772863316</v>
      </c>
      <c r="L6" s="46">
        <v>389.60208608338871</v>
      </c>
      <c r="M6" s="46">
        <v>455.71616653490008</v>
      </c>
    </row>
    <row r="7" spans="1:13">
      <c r="A7" t="s">
        <v>62</v>
      </c>
      <c r="B7" s="2" t="s">
        <v>15</v>
      </c>
      <c r="C7" s="45">
        <v>78.362075046710672</v>
      </c>
      <c r="D7" s="45">
        <v>96.335825473973358</v>
      </c>
      <c r="E7" s="45">
        <v>67.651653472625455</v>
      </c>
      <c r="F7" s="45">
        <v>172.12445940610348</v>
      </c>
      <c r="G7" s="46">
        <v>31.777530392749838</v>
      </c>
      <c r="H7" s="46">
        <v>44.072806629169598</v>
      </c>
      <c r="I7" s="46">
        <v>45.783693668159017</v>
      </c>
      <c r="J7" s="46">
        <v>50.490428716025029</v>
      </c>
      <c r="K7" s="46">
        <v>43.50350172362009</v>
      </c>
      <c r="L7" s="46">
        <v>76.804547148093377</v>
      </c>
      <c r="M7" s="46">
        <v>101.00719853340236</v>
      </c>
    </row>
    <row r="8" spans="1:13">
      <c r="A8" t="s">
        <v>62</v>
      </c>
      <c r="B8" s="2" t="s">
        <v>13</v>
      </c>
      <c r="C8" s="48">
        <f t="shared" ref="C8:F8" si="1">C7/C6</f>
        <v>0.44455788999249796</v>
      </c>
      <c r="D8" s="48">
        <f t="shared" si="1"/>
        <v>0.52843793074384382</v>
      </c>
      <c r="E8" s="48">
        <f t="shared" si="1"/>
        <v>0.44394222919309329</v>
      </c>
      <c r="F8" s="48">
        <f t="shared" si="1"/>
        <v>0.15034930998528817</v>
      </c>
      <c r="G8" s="49">
        <f>G7/G6</f>
        <v>0.1102179573070998</v>
      </c>
      <c r="H8" s="49">
        <f t="shared" ref="H8:M8" si="2">H7/H6</f>
        <v>0.15617942085151656</v>
      </c>
      <c r="I8" s="49">
        <f t="shared" si="2"/>
        <v>0.17285045094827572</v>
      </c>
      <c r="J8" s="49">
        <f t="shared" si="2"/>
        <v>0.163163413466517</v>
      </c>
      <c r="K8" s="49">
        <f t="shared" si="2"/>
        <v>0.13217643003868099</v>
      </c>
      <c r="L8" s="49">
        <f t="shared" si="2"/>
        <v>0.19713587244924163</v>
      </c>
      <c r="M8" s="49">
        <f t="shared" si="2"/>
        <v>0.22164497542719264</v>
      </c>
    </row>
    <row r="9" spans="1:13">
      <c r="C9" s="61"/>
      <c r="D9" s="61"/>
      <c r="E9" s="61"/>
      <c r="F9" s="61"/>
      <c r="G9" s="62"/>
      <c r="H9" s="62"/>
      <c r="I9" s="62"/>
      <c r="J9" s="62"/>
      <c r="K9" s="62"/>
      <c r="L9" s="62"/>
      <c r="M9" s="62"/>
    </row>
    <row r="10" spans="1:13">
      <c r="A10" s="59" t="s">
        <v>75</v>
      </c>
      <c r="B10" s="60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</row>
    <row r="11" spans="1:13">
      <c r="A11" t="s">
        <v>283</v>
      </c>
      <c r="C11" s="45">
        <f t="shared" ref="C11:M11" si="3">SUM(C12:C13)</f>
        <v>330</v>
      </c>
      <c r="D11" s="45">
        <f t="shared" si="3"/>
        <v>330</v>
      </c>
      <c r="E11" s="45">
        <f t="shared" si="3"/>
        <v>330</v>
      </c>
      <c r="F11" s="45">
        <f t="shared" si="3"/>
        <v>1503.4555021319059</v>
      </c>
      <c r="G11" s="46">
        <f t="shared" si="3"/>
        <v>1503.4555021319059</v>
      </c>
      <c r="H11" s="46">
        <f t="shared" si="3"/>
        <v>1503.4555021319059</v>
      </c>
      <c r="I11" s="46">
        <f t="shared" si="3"/>
        <v>1503.4555021319059</v>
      </c>
      <c r="J11" s="46">
        <f t="shared" si="3"/>
        <v>1503.4555021319059</v>
      </c>
      <c r="K11" s="46">
        <f t="shared" si="3"/>
        <v>1503.4555021319059</v>
      </c>
      <c r="L11" s="46">
        <f t="shared" si="3"/>
        <v>1503.4555021319059</v>
      </c>
      <c r="M11" s="46">
        <f t="shared" si="3"/>
        <v>1503.4555021319059</v>
      </c>
    </row>
    <row r="12" spans="1:13" s="71" customFormat="1">
      <c r="A12" s="47" t="s">
        <v>76</v>
      </c>
      <c r="B12" s="36" t="s">
        <v>9</v>
      </c>
      <c r="C12" s="69">
        <v>330</v>
      </c>
      <c r="D12" s="69">
        <v>330</v>
      </c>
      <c r="E12" s="69">
        <v>330</v>
      </c>
      <c r="F12" s="69">
        <v>772.25709879343185</v>
      </c>
      <c r="G12" s="70">
        <f>$F$12</f>
        <v>772.25709879343185</v>
      </c>
      <c r="H12" s="70">
        <f t="shared" ref="H12:J12" si="4">$F$12</f>
        <v>772.25709879343185</v>
      </c>
      <c r="I12" s="70">
        <f t="shared" si="4"/>
        <v>772.25709879343185</v>
      </c>
      <c r="J12" s="70">
        <f t="shared" si="4"/>
        <v>772.25709879343185</v>
      </c>
      <c r="K12" s="70">
        <v>772.25709879343185</v>
      </c>
      <c r="L12" s="70">
        <f>$K$12</f>
        <v>772.25709879343185</v>
      </c>
      <c r="M12" s="70">
        <f>$K$12</f>
        <v>772.25709879343185</v>
      </c>
    </row>
    <row r="13" spans="1:13" s="71" customFormat="1">
      <c r="A13" s="47" t="s">
        <v>77</v>
      </c>
      <c r="B13" s="36" t="s">
        <v>9</v>
      </c>
      <c r="C13" s="69"/>
      <c r="D13" s="69"/>
      <c r="E13" s="69"/>
      <c r="F13" s="69">
        <v>731.19840333847401</v>
      </c>
      <c r="G13" s="70">
        <f>$F$13</f>
        <v>731.19840333847401</v>
      </c>
      <c r="H13" s="70">
        <f t="shared" ref="H13:J13" si="5">$F$13</f>
        <v>731.19840333847401</v>
      </c>
      <c r="I13" s="70">
        <f t="shared" si="5"/>
        <v>731.19840333847401</v>
      </c>
      <c r="J13" s="70">
        <f t="shared" si="5"/>
        <v>731.19840333847401</v>
      </c>
      <c r="K13" s="70">
        <v>731.19840333847401</v>
      </c>
      <c r="L13" s="70">
        <f>$K$13</f>
        <v>731.19840333847401</v>
      </c>
      <c r="M13" s="70">
        <f>$K$13</f>
        <v>731.19840333847401</v>
      </c>
    </row>
    <row r="14" spans="1:13">
      <c r="A14" t="s">
        <v>61</v>
      </c>
      <c r="B14" s="2" t="s">
        <v>15</v>
      </c>
      <c r="C14" s="45">
        <v>246.08000471729173</v>
      </c>
      <c r="D14" s="45">
        <v>269.24653998849391</v>
      </c>
      <c r="E14" s="45">
        <v>140.71620605569998</v>
      </c>
      <c r="F14" s="45">
        <v>406.70332277917493</v>
      </c>
      <c r="G14" s="46">
        <v>84.350516098976101</v>
      </c>
      <c r="H14" s="46">
        <v>84.091929284963456</v>
      </c>
      <c r="I14" s="46">
        <v>110.24142626699225</v>
      </c>
      <c r="J14" s="46">
        <v>128.01945112824308</v>
      </c>
      <c r="K14" s="46">
        <v>177.99835593812151</v>
      </c>
      <c r="L14" s="46">
        <v>198.06423936020363</v>
      </c>
      <c r="M14" s="46">
        <v>247.06971979276852</v>
      </c>
    </row>
    <row r="15" spans="1:13">
      <c r="A15" t="s">
        <v>62</v>
      </c>
      <c r="B15" s="2" t="s">
        <v>15</v>
      </c>
      <c r="C15" s="45">
        <v>66.483485707697881</v>
      </c>
      <c r="D15" s="45">
        <v>135.51618787827317</v>
      </c>
      <c r="E15" s="45">
        <v>7.0829801621463355</v>
      </c>
      <c r="F15" s="45">
        <v>-87.350169255768478</v>
      </c>
      <c r="G15" s="46">
        <v>1.4479314305215762</v>
      </c>
      <c r="H15" s="46">
        <v>-17.789968190975561</v>
      </c>
      <c r="I15" s="46">
        <v>-38.050573286986655</v>
      </c>
      <c r="J15" s="46">
        <v>-32.957559208327837</v>
      </c>
      <c r="K15" s="46">
        <v>-32.065113027534487</v>
      </c>
      <c r="L15" s="46">
        <v>-5.1831939855772102</v>
      </c>
      <c r="M15" s="46">
        <v>-11.080686050628511</v>
      </c>
    </row>
    <row r="16" spans="1:13">
      <c r="A16" t="s">
        <v>62</v>
      </c>
      <c r="B16" s="2" t="s">
        <v>13</v>
      </c>
      <c r="C16" s="48">
        <f t="shared" ref="C16:F16" si="6">C15/C14</f>
        <v>0.27017020657195301</v>
      </c>
      <c r="D16" s="48">
        <f t="shared" si="6"/>
        <v>0.50331635787804141</v>
      </c>
      <c r="E16" s="48">
        <f t="shared" si="6"/>
        <v>5.033521269996908E-2</v>
      </c>
      <c r="F16" s="48">
        <f t="shared" si="6"/>
        <v>-0.21477613868229062</v>
      </c>
      <c r="G16" s="49">
        <f>G15/G14</f>
        <v>1.7165649927056607E-2</v>
      </c>
      <c r="H16" s="49">
        <f t="shared" ref="H16:M16" si="7">H15/H14</f>
        <v>-0.21155381190851807</v>
      </c>
      <c r="I16" s="49">
        <f t="shared" si="7"/>
        <v>-0.34515675799433576</v>
      </c>
      <c r="J16" s="49">
        <f t="shared" si="7"/>
        <v>-0.25744180995833754</v>
      </c>
      <c r="K16" s="49">
        <f t="shared" si="7"/>
        <v>-0.18014274827730123</v>
      </c>
      <c r="L16" s="49">
        <f t="shared" si="7"/>
        <v>-2.6169257016411474E-2</v>
      </c>
      <c r="M16" s="49">
        <f t="shared" si="7"/>
        <v>-4.4848417928034706E-2</v>
      </c>
    </row>
    <row r="17" spans="1:13">
      <c r="C17" s="61"/>
      <c r="D17" s="61"/>
      <c r="E17" s="61"/>
      <c r="F17" s="61"/>
      <c r="G17" s="62"/>
      <c r="H17" s="62"/>
      <c r="I17" s="62"/>
      <c r="J17" s="62"/>
      <c r="K17" s="62"/>
      <c r="L17" s="62"/>
      <c r="M17" s="62"/>
    </row>
    <row r="18" spans="1:13">
      <c r="A18" s="59" t="s">
        <v>78</v>
      </c>
      <c r="B18" s="60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</row>
    <row r="19" spans="1:13">
      <c r="A19" t="s">
        <v>283</v>
      </c>
      <c r="B19" s="2" t="s">
        <v>9</v>
      </c>
      <c r="C19" s="72"/>
      <c r="D19" s="72"/>
      <c r="E19" s="72"/>
      <c r="F19" s="45">
        <v>217.72657171368954</v>
      </c>
      <c r="G19" s="46">
        <f>$F$19</f>
        <v>217.72657171368954</v>
      </c>
      <c r="H19" s="46">
        <f t="shared" ref="H19:J19" si="8">$F$19</f>
        <v>217.72657171368954</v>
      </c>
      <c r="I19" s="46">
        <f t="shared" si="8"/>
        <v>217.72657171368954</v>
      </c>
      <c r="J19" s="46">
        <f t="shared" si="8"/>
        <v>217.72657171368954</v>
      </c>
      <c r="K19" s="46">
        <v>227</v>
      </c>
      <c r="L19" s="46">
        <f>$K$19</f>
        <v>227</v>
      </c>
      <c r="M19" s="46">
        <f>$K$19</f>
        <v>227</v>
      </c>
    </row>
    <row r="20" spans="1:13">
      <c r="A20" t="s">
        <v>61</v>
      </c>
      <c r="B20" s="2" t="s">
        <v>15</v>
      </c>
      <c r="C20" s="73"/>
      <c r="D20" s="73"/>
      <c r="E20" s="73"/>
      <c r="F20" s="74" t="s">
        <v>79</v>
      </c>
      <c r="G20" s="75" t="s">
        <v>79</v>
      </c>
      <c r="H20" s="75" t="s">
        <v>79</v>
      </c>
      <c r="I20" s="75" t="s">
        <v>79</v>
      </c>
      <c r="J20" s="75" t="s">
        <v>79</v>
      </c>
      <c r="K20" s="75" t="s">
        <v>79</v>
      </c>
      <c r="L20" s="75" t="s">
        <v>79</v>
      </c>
      <c r="M20" s="75" t="s">
        <v>79</v>
      </c>
    </row>
    <row r="21" spans="1:13">
      <c r="A21" t="s">
        <v>62</v>
      </c>
      <c r="B21" s="2" t="s">
        <v>15</v>
      </c>
      <c r="C21" s="72"/>
      <c r="D21" s="72"/>
      <c r="E21" s="72"/>
      <c r="F21" s="45">
        <v>30.097213583264939</v>
      </c>
      <c r="G21" s="46">
        <v>12.592744129663522</v>
      </c>
      <c r="H21" s="46">
        <v>2.6187702916483353</v>
      </c>
      <c r="I21" s="46">
        <v>5.1735083405039761</v>
      </c>
      <c r="J21" s="46">
        <v>9.7121908214491395</v>
      </c>
      <c r="K21" s="46">
        <v>23.66867410412695</v>
      </c>
      <c r="L21" s="46">
        <v>27.563058984328634</v>
      </c>
      <c r="M21" s="46">
        <v>30.175584208819174</v>
      </c>
    </row>
    <row r="22" spans="1:13">
      <c r="C22" s="61"/>
      <c r="D22" s="61"/>
      <c r="E22" s="61"/>
      <c r="F22" s="61"/>
      <c r="G22" s="62"/>
      <c r="H22" s="62"/>
      <c r="I22" s="62"/>
      <c r="J22" s="62"/>
      <c r="K22" s="62"/>
      <c r="L22" s="62"/>
      <c r="M22" s="62"/>
    </row>
    <row r="23" spans="1:13">
      <c r="A23" s="59" t="s">
        <v>80</v>
      </c>
      <c r="B23" s="65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</row>
    <row r="24" spans="1:13">
      <c r="A24" t="s">
        <v>284</v>
      </c>
      <c r="B24" s="2" t="s">
        <v>9</v>
      </c>
      <c r="C24" s="11">
        <f t="shared" ref="C24:F24" si="9">C11+C5</f>
        <v>550</v>
      </c>
      <c r="D24" s="11">
        <f t="shared" si="9"/>
        <v>550</v>
      </c>
      <c r="E24" s="11">
        <f t="shared" si="9"/>
        <v>550</v>
      </c>
      <c r="F24" s="11">
        <f t="shared" si="9"/>
        <v>2660.0185974780006</v>
      </c>
      <c r="G24" s="12">
        <f>G11+G5</f>
        <v>2660.0185974780006</v>
      </c>
      <c r="H24" s="12">
        <f t="shared" ref="H24:M24" si="10">H11+H5</f>
        <v>2660.0185974780006</v>
      </c>
      <c r="I24" s="12">
        <f t="shared" si="10"/>
        <v>2660.0185974780006</v>
      </c>
      <c r="J24" s="12">
        <f t="shared" si="10"/>
        <v>2660.0185974780006</v>
      </c>
      <c r="K24" s="12">
        <f t="shared" si="10"/>
        <v>2664.8801596661524</v>
      </c>
      <c r="L24" s="12">
        <f t="shared" si="10"/>
        <v>2664.8801596661524</v>
      </c>
      <c r="M24" s="12">
        <f t="shared" si="10"/>
        <v>2664.8801596661524</v>
      </c>
    </row>
    <row r="25" spans="1:13">
      <c r="A25" t="s">
        <v>81</v>
      </c>
      <c r="B25" s="2" t="s">
        <v>9</v>
      </c>
      <c r="C25" s="45">
        <v>550</v>
      </c>
      <c r="D25" s="45">
        <v>550</v>
      </c>
      <c r="E25" s="45">
        <v>550</v>
      </c>
      <c r="F25" s="45">
        <v>2648.1878947595415</v>
      </c>
      <c r="G25" s="46">
        <v>649.54004146322973</v>
      </c>
      <c r="H25" s="46">
        <v>661.37074418168868</v>
      </c>
      <c r="I25" s="46">
        <v>668.63855455731164</v>
      </c>
      <c r="J25" s="46">
        <v>668.63855455731141</v>
      </c>
      <c r="K25" s="46">
        <v>655.89499663841104</v>
      </c>
      <c r="L25" s="46">
        <v>665.59352089466722</v>
      </c>
      <c r="M25" s="46">
        <v>671.69582106653695</v>
      </c>
    </row>
    <row r="26" spans="1:13">
      <c r="A26" t="s">
        <v>11</v>
      </c>
      <c r="B26" s="2" t="s">
        <v>9</v>
      </c>
      <c r="C26" s="45">
        <v>478.33651000000003</v>
      </c>
      <c r="D26" s="45">
        <v>515.22140711482803</v>
      </c>
      <c r="E26" s="45">
        <v>412.36710591268599</v>
      </c>
      <c r="F26" s="45">
        <v>1978.0689304509401</v>
      </c>
      <c r="G26" s="46">
        <v>395.42338217472587</v>
      </c>
      <c r="H26" s="46">
        <v>548.67709430746413</v>
      </c>
      <c r="I26" s="46">
        <v>463.56457819129469</v>
      </c>
      <c r="J26" s="46">
        <v>570.4038757774556</v>
      </c>
      <c r="K26" s="46">
        <v>469.495951868107</v>
      </c>
      <c r="L26" s="46">
        <v>516.35203843721808</v>
      </c>
      <c r="M26" s="46">
        <v>635.05503802420458</v>
      </c>
    </row>
    <row r="27" spans="1:13">
      <c r="A27" t="s">
        <v>12</v>
      </c>
      <c r="B27" s="2" t="s">
        <v>13</v>
      </c>
      <c r="C27" s="48">
        <f t="shared" ref="C27:F27" si="11">C26/C25</f>
        <v>0.86970274545454551</v>
      </c>
      <c r="D27" s="48">
        <f t="shared" si="11"/>
        <v>0.93676619475423273</v>
      </c>
      <c r="E27" s="48">
        <f t="shared" si="11"/>
        <v>0.74975837438670179</v>
      </c>
      <c r="F27" s="48">
        <f t="shared" si="11"/>
        <v>0.74695188146026592</v>
      </c>
      <c r="G27" s="49">
        <f>G26/G25</f>
        <v>0.60877445104685002</v>
      </c>
      <c r="H27" s="49">
        <f t="shared" ref="H27:M27" si="12">H26/H25</f>
        <v>0.829605934544837</v>
      </c>
      <c r="I27" s="49">
        <f t="shared" si="12"/>
        <v>0.69329621367438021</v>
      </c>
      <c r="J27" s="49">
        <f t="shared" si="12"/>
        <v>0.85308253897369934</v>
      </c>
      <c r="K27" s="49">
        <f t="shared" si="12"/>
        <v>0.7158096254345051</v>
      </c>
      <c r="L27" s="49">
        <f t="shared" si="12"/>
        <v>0.77577684010979553</v>
      </c>
      <c r="M27" s="49">
        <f t="shared" si="12"/>
        <v>0.94545033347959029</v>
      </c>
    </row>
    <row r="28" spans="1:13">
      <c r="A28" t="s">
        <v>61</v>
      </c>
      <c r="B28" s="2" t="s">
        <v>15</v>
      </c>
      <c r="C28" s="11">
        <f t="shared" ref="C28:M28" si="13">C14+C6</f>
        <v>422.34968029999942</v>
      </c>
      <c r="D28" s="11">
        <f t="shared" si="13"/>
        <v>451.54955017999998</v>
      </c>
      <c r="E28" s="11">
        <f t="shared" si="13"/>
        <v>293.10462288999997</v>
      </c>
      <c r="F28" s="11">
        <f t="shared" si="13"/>
        <v>1551.533714238544</v>
      </c>
      <c r="G28" s="12">
        <f t="shared" si="13"/>
        <v>372.66587930434059</v>
      </c>
      <c r="H28" s="12">
        <f t="shared" si="13"/>
        <v>366.28536033290317</v>
      </c>
      <c r="I28" s="12">
        <f t="shared" si="13"/>
        <v>375.11602403046277</v>
      </c>
      <c r="J28" s="12">
        <f t="shared" si="13"/>
        <v>437.46645057083714</v>
      </c>
      <c r="K28" s="12">
        <f t="shared" si="13"/>
        <v>507.13042366675467</v>
      </c>
      <c r="L28" s="12">
        <f t="shared" si="13"/>
        <v>587.66632544359231</v>
      </c>
      <c r="M28" s="12">
        <f t="shared" si="13"/>
        <v>702.78588632766855</v>
      </c>
    </row>
    <row r="29" spans="1:13">
      <c r="A29" s="14" t="str">
        <f>A15</f>
        <v>Core EBITDA</v>
      </c>
      <c r="B29" s="15" t="s">
        <v>15</v>
      </c>
      <c r="C29" s="67">
        <f t="shared" ref="C29:F29" si="14">C21+C15+C7</f>
        <v>144.84556075440855</v>
      </c>
      <c r="D29" s="67">
        <f t="shared" si="14"/>
        <v>231.85201335224653</v>
      </c>
      <c r="E29" s="67">
        <f t="shared" si="14"/>
        <v>74.734633634771797</v>
      </c>
      <c r="F29" s="67">
        <f t="shared" si="14"/>
        <v>114.87150373359995</v>
      </c>
      <c r="G29" s="68">
        <f>G21+G15+G7</f>
        <v>45.818205952934939</v>
      </c>
      <c r="H29" s="68">
        <f t="shared" ref="H29:K29" si="15">H21+H15+H7</f>
        <v>28.901608729842373</v>
      </c>
      <c r="I29" s="68">
        <f t="shared" si="15"/>
        <v>12.906628721676341</v>
      </c>
      <c r="J29" s="68">
        <f t="shared" si="15"/>
        <v>27.245060329146334</v>
      </c>
      <c r="K29" s="68">
        <f t="shared" si="15"/>
        <v>35.107062800212553</v>
      </c>
      <c r="L29" s="68">
        <f>L21+L15+L7</f>
        <v>99.184412146844807</v>
      </c>
      <c r="M29" s="68">
        <f>M21+M15+M7</f>
        <v>120.10209669159302</v>
      </c>
    </row>
    <row r="30" spans="1:13">
      <c r="A30" s="14" t="str">
        <f>A16</f>
        <v>Core EBITDA</v>
      </c>
      <c r="B30" s="15" t="s">
        <v>13</v>
      </c>
      <c r="C30" s="52">
        <f t="shared" ref="C30:F30" si="16">C29/C28</f>
        <v>0.34295174711988236</v>
      </c>
      <c r="D30" s="52">
        <f t="shared" si="16"/>
        <v>0.51345862986647639</v>
      </c>
      <c r="E30" s="52">
        <f t="shared" si="16"/>
        <v>0.25497596352418894</v>
      </c>
      <c r="F30" s="52">
        <f t="shared" si="16"/>
        <v>7.403738808858315E-2</v>
      </c>
      <c r="G30" s="53">
        <f>G29/G28</f>
        <v>0.12294714514369889</v>
      </c>
      <c r="H30" s="53">
        <f t="shared" ref="H30:M30" si="17">H29/H28</f>
        <v>7.8904624262282202E-2</v>
      </c>
      <c r="I30" s="53">
        <f t="shared" si="17"/>
        <v>3.4407031144657811E-2</v>
      </c>
      <c r="J30" s="53">
        <f t="shared" si="17"/>
        <v>6.2279199453112472E-2</v>
      </c>
      <c r="K30" s="53">
        <f t="shared" si="17"/>
        <v>6.9226891469800864E-2</v>
      </c>
      <c r="L30" s="53">
        <f t="shared" si="17"/>
        <v>0.16877674941128665</v>
      </c>
      <c r="M30" s="53">
        <f t="shared" si="17"/>
        <v>0.1708942923130877</v>
      </c>
    </row>
    <row r="31" spans="1:13">
      <c r="A31" s="14" t="s">
        <v>22</v>
      </c>
      <c r="B31" s="15" t="s">
        <v>13</v>
      </c>
      <c r="C31" s="52">
        <v>0.12566672540297044</v>
      </c>
      <c r="D31" s="52">
        <v>0.35395088288162363</v>
      </c>
      <c r="E31" s="52">
        <v>4.7428154308241925E-2</v>
      </c>
      <c r="F31" s="52">
        <v>-3.043443565003064E-2</v>
      </c>
      <c r="G31" s="53">
        <v>7.2318493504230849E-3</v>
      </c>
      <c r="H31" s="53">
        <v>-3.5625476330183398E-2</v>
      </c>
      <c r="I31" s="53">
        <v>-5.3331791886267618E-2</v>
      </c>
      <c r="J31" s="53">
        <v>-3.9082591645126473E-2</v>
      </c>
      <c r="K31" s="53">
        <v>-1.9127188049753295E-2</v>
      </c>
      <c r="L31" s="53">
        <v>8.7907469483329753E-2</v>
      </c>
      <c r="M31" s="53">
        <v>0.11322057448830122</v>
      </c>
    </row>
    <row r="32" spans="1:13">
      <c r="C32" s="61"/>
      <c r="D32" s="61"/>
      <c r="E32" s="61"/>
      <c r="F32" s="61"/>
      <c r="G32" s="62"/>
      <c r="H32" s="62"/>
      <c r="I32" s="62"/>
      <c r="J32" s="62"/>
      <c r="K32" s="62"/>
      <c r="L32" s="62"/>
      <c r="M32" s="62"/>
    </row>
    <row r="33" spans="1:13" s="14" customFormat="1">
      <c r="A33" s="32" t="s">
        <v>63</v>
      </c>
      <c r="B33" s="15" t="s">
        <v>15</v>
      </c>
      <c r="C33" s="50">
        <f t="shared" ref="C33:F33" si="18">C34+C35+C36</f>
        <v>-20.255726324407632</v>
      </c>
      <c r="D33" s="50">
        <f t="shared" si="18"/>
        <v>-9.5830605837325074</v>
      </c>
      <c r="E33" s="50">
        <f t="shared" si="18"/>
        <v>-13.059872694642932</v>
      </c>
      <c r="F33" s="50">
        <f t="shared" si="18"/>
        <v>14.740416689075225</v>
      </c>
      <c r="G33" s="51">
        <f>G34+G35+G36</f>
        <v>44.914267399546617</v>
      </c>
      <c r="H33" s="51">
        <f t="shared" ref="H33:M33" si="19">H34+H35+H36</f>
        <v>9.3473891990520812</v>
      </c>
      <c r="I33" s="51">
        <f t="shared" si="19"/>
        <v>-19.587961903477392</v>
      </c>
      <c r="J33" s="51">
        <f t="shared" si="19"/>
        <v>-19.933283378724568</v>
      </c>
      <c r="K33" s="51">
        <f t="shared" si="19"/>
        <v>-16.375165087833402</v>
      </c>
      <c r="L33" s="51">
        <f t="shared" si="19"/>
        <v>-17.947573234367422</v>
      </c>
      <c r="M33" s="51">
        <f t="shared" si="19"/>
        <v>-4.6113946911771295</v>
      </c>
    </row>
    <row r="34" spans="1:13">
      <c r="A34" t="s">
        <v>82</v>
      </c>
      <c r="B34" s="2" t="s">
        <v>15</v>
      </c>
      <c r="C34" s="45">
        <v>0</v>
      </c>
      <c r="D34" s="45">
        <v>0</v>
      </c>
      <c r="E34" s="45">
        <v>0</v>
      </c>
      <c r="F34" s="45">
        <v>-10.043444569121968</v>
      </c>
      <c r="G34" s="46">
        <v>4.6110937280997328</v>
      </c>
      <c r="H34" s="46">
        <v>5.1793718789606462</v>
      </c>
      <c r="I34" s="46">
        <v>-5.4041961417821955</v>
      </c>
      <c r="J34" s="46">
        <v>-14.42971403440019</v>
      </c>
      <c r="K34" s="46">
        <v>2.1293616700000007</v>
      </c>
      <c r="L34" s="46">
        <v>-17.640339660000002</v>
      </c>
      <c r="M34" s="46">
        <v>-11.310375750000004</v>
      </c>
    </row>
    <row r="35" spans="1:13">
      <c r="A35" t="s">
        <v>35</v>
      </c>
      <c r="B35" s="2" t="s">
        <v>15</v>
      </c>
      <c r="C35" s="45">
        <v>0.23155065559237187</v>
      </c>
      <c r="D35" s="45">
        <v>-1.1669925837325081</v>
      </c>
      <c r="E35" s="45">
        <v>-0.32324197464293225</v>
      </c>
      <c r="F35" s="45">
        <v>-1.1240786787273871</v>
      </c>
      <c r="G35" s="46">
        <v>-13.814929711965403</v>
      </c>
      <c r="H35" s="46">
        <v>5.6745697910416961</v>
      </c>
      <c r="I35" s="46">
        <v>1.6608816603636267</v>
      </c>
      <c r="J35" s="46">
        <v>5.3553995818326925</v>
      </c>
      <c r="K35" s="46">
        <v>10.38565487198305</v>
      </c>
      <c r="L35" s="46">
        <v>3.1196633071225981</v>
      </c>
      <c r="M35" s="46">
        <v>6.9490177984052925</v>
      </c>
    </row>
    <row r="36" spans="1:13">
      <c r="A36" t="s">
        <v>64</v>
      </c>
      <c r="B36" s="2" t="s">
        <v>15</v>
      </c>
      <c r="C36" s="45">
        <v>-20.487276980000004</v>
      </c>
      <c r="D36" s="45">
        <v>-8.4160679999999992</v>
      </c>
      <c r="E36" s="45">
        <v>-12.736630719999999</v>
      </c>
      <c r="F36" s="45">
        <v>25.907939936924581</v>
      </c>
      <c r="G36" s="46">
        <v>54.11810338341229</v>
      </c>
      <c r="H36" s="46">
        <v>-1.5065524709502611</v>
      </c>
      <c r="I36" s="46">
        <v>-15.844647422058822</v>
      </c>
      <c r="J36" s="46">
        <v>-10.858968926157068</v>
      </c>
      <c r="K36" s="46">
        <v>-28.890181629816453</v>
      </c>
      <c r="L36" s="46">
        <v>-3.4268968814900185</v>
      </c>
      <c r="M36" s="46">
        <v>-0.25003673958241812</v>
      </c>
    </row>
    <row r="37" spans="1:13">
      <c r="A37" s="14" t="s">
        <v>65</v>
      </c>
      <c r="B37" s="15" t="s">
        <v>15</v>
      </c>
      <c r="C37" s="50">
        <f t="shared" ref="C37:F37" si="20">C29+SUM(C34:C36)</f>
        <v>124.58983443000092</v>
      </c>
      <c r="D37" s="50">
        <f t="shared" si="20"/>
        <v>222.26895276851403</v>
      </c>
      <c r="E37" s="50">
        <f t="shared" si="20"/>
        <v>61.674760940128863</v>
      </c>
      <c r="F37" s="50">
        <f t="shared" si="20"/>
        <v>129.61192042267518</v>
      </c>
      <c r="G37" s="51">
        <f>G29+SUM(G34:G36)</f>
        <v>90.732473352481549</v>
      </c>
      <c r="H37" s="51">
        <f t="shared" ref="H37:M37" si="21">H29+SUM(H34:H36)</f>
        <v>38.248997928894454</v>
      </c>
      <c r="I37" s="51">
        <f t="shared" si="21"/>
        <v>-6.6813331818010511</v>
      </c>
      <c r="J37" s="51">
        <f>J29+SUM(J34:J36)</f>
        <v>7.3117769504217662</v>
      </c>
      <c r="K37" s="51">
        <f t="shared" si="21"/>
        <v>18.731897712379151</v>
      </c>
      <c r="L37" s="51">
        <f t="shared" si="21"/>
        <v>81.236838912477381</v>
      </c>
      <c r="M37" s="51">
        <f t="shared" si="21"/>
        <v>115.49070200041589</v>
      </c>
    </row>
    <row r="38" spans="1:13">
      <c r="A38" s="153" t="s">
        <v>285</v>
      </c>
      <c r="C38" s="14"/>
      <c r="D38" s="14"/>
      <c r="E38" s="14"/>
      <c r="F38" s="14"/>
      <c r="G38" s="14"/>
      <c r="H38" s="58"/>
      <c r="I38" s="58"/>
      <c r="J38" s="58"/>
      <c r="K38" s="58"/>
      <c r="L38" s="58"/>
      <c r="M38" s="58"/>
    </row>
  </sheetData>
  <pageMargins left="0.23622047244094491" right="0.23622047244094491" top="0.39370078740157483" bottom="0.39370078740157483" header="0.31496062992125984" footer="0.31496062992125984"/>
  <pageSetup paperSize="9" scale="47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77A7F-A291-4DCC-AA9D-2310A9C1AF65}">
  <sheetPr>
    <pageSetUpPr fitToPage="1"/>
  </sheetPr>
  <dimension ref="A1:M36"/>
  <sheetViews>
    <sheetView showGridLines="0" view="pageBreakPreview" zoomScale="80" zoomScaleNormal="80" zoomScaleSheetLayoutView="80" workbookViewId="0">
      <pane xSplit="2" ySplit="3" topLeftCell="C4" activePane="bottomRight" state="frozen"/>
      <selection activeCell="D18" sqref="D18"/>
      <selection pane="topRight" activeCell="D18" sqref="D18"/>
      <selection pane="bottomLeft" activeCell="D18" sqref="D18"/>
      <selection pane="bottomRight" activeCell="D18" sqref="D18"/>
    </sheetView>
  </sheetViews>
  <sheetFormatPr defaultColWidth="9.1796875" defaultRowHeight="14.5"/>
  <cols>
    <col min="1" max="1" width="67.7265625" customWidth="1"/>
    <col min="2" max="2" width="21.81640625" style="2" customWidth="1"/>
    <col min="3" max="6" width="8.81640625" customWidth="1"/>
    <col min="7" max="13" width="12" customWidth="1"/>
  </cols>
  <sheetData>
    <row r="1" spans="1:13">
      <c r="A1" s="1" t="str">
        <f>'IVL Consolidated'!$A$1</f>
        <v>18 พฤศจิกายน 2564</v>
      </c>
    </row>
    <row r="2" spans="1:13" ht="26">
      <c r="A2" s="3" t="s">
        <v>66</v>
      </c>
    </row>
    <row r="3" spans="1:13" s="2" customFormat="1" ht="29">
      <c r="A3" s="4" t="s">
        <v>67</v>
      </c>
      <c r="B3" s="4"/>
      <c r="C3" s="5">
        <v>2560</v>
      </c>
      <c r="D3" s="5">
        <v>2561</v>
      </c>
      <c r="E3" s="5">
        <v>2562</v>
      </c>
      <c r="F3" s="5">
        <v>2563</v>
      </c>
      <c r="G3" s="6" t="s">
        <v>2</v>
      </c>
      <c r="H3" s="6" t="s">
        <v>3</v>
      </c>
      <c r="I3" s="6" t="s">
        <v>4</v>
      </c>
      <c r="J3" s="6" t="s">
        <v>5</v>
      </c>
      <c r="K3" s="6" t="s">
        <v>6</v>
      </c>
      <c r="L3" s="6" t="s">
        <v>7</v>
      </c>
      <c r="M3" s="6" t="s">
        <v>8</v>
      </c>
    </row>
    <row r="4" spans="1:13">
      <c r="A4" s="59" t="s">
        <v>68</v>
      </c>
      <c r="B4" s="60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</row>
    <row r="5" spans="1:13">
      <c r="A5" t="s">
        <v>283</v>
      </c>
      <c r="B5" s="2" t="s">
        <v>9</v>
      </c>
      <c r="C5" s="45">
        <v>265.10181493542399</v>
      </c>
      <c r="D5" s="45">
        <v>455.16750000000002</v>
      </c>
      <c r="E5" s="45">
        <v>460.01749999999998</v>
      </c>
      <c r="F5" s="45">
        <v>433.20791851524518</v>
      </c>
      <c r="G5" s="46">
        <v>433.2079185152453</v>
      </c>
      <c r="H5" s="46">
        <v>433.2079185152453</v>
      </c>
      <c r="I5" s="46">
        <v>433.20791851524518</v>
      </c>
      <c r="J5" s="46">
        <v>433.2079185152453</v>
      </c>
      <c r="K5" s="46">
        <f>L5</f>
        <v>441.48142465753438</v>
      </c>
      <c r="L5" s="46">
        <f>M5</f>
        <v>441.48142465753438</v>
      </c>
      <c r="M5" s="46">
        <v>441.48142465753438</v>
      </c>
    </row>
    <row r="6" spans="1:13">
      <c r="A6" t="s">
        <v>61</v>
      </c>
      <c r="B6" s="2" t="s">
        <v>15</v>
      </c>
      <c r="C6" s="11">
        <v>502.88809562786713</v>
      </c>
      <c r="D6" s="11">
        <v>717.14437741178597</v>
      </c>
      <c r="E6" s="11">
        <v>880.70323319169688</v>
      </c>
      <c r="F6" s="11">
        <v>846.11896868250994</v>
      </c>
      <c r="G6" s="12">
        <v>206.45472907303889</v>
      </c>
      <c r="H6" s="12">
        <v>215.45957120788049</v>
      </c>
      <c r="I6" s="12">
        <v>207.02441200433873</v>
      </c>
      <c r="J6" s="12">
        <v>217.18025639725181</v>
      </c>
      <c r="K6" s="12">
        <v>237.90288176085599</v>
      </c>
      <c r="L6" s="12">
        <v>249.43320144270763</v>
      </c>
      <c r="M6" s="12">
        <v>267.58879166827825</v>
      </c>
    </row>
    <row r="7" spans="1:13">
      <c r="A7" t="s">
        <v>62</v>
      </c>
      <c r="B7" s="2" t="s">
        <v>15</v>
      </c>
      <c r="C7" s="45">
        <v>40.015923217560498</v>
      </c>
      <c r="D7" s="45">
        <v>58.223613876174305</v>
      </c>
      <c r="E7" s="45">
        <v>89.619108374296957</v>
      </c>
      <c r="F7" s="45">
        <f>SUM(G7:J7)</f>
        <v>120.91562171665753</v>
      </c>
      <c r="G7" s="46">
        <v>29.267603274784733</v>
      </c>
      <c r="H7" s="46">
        <v>46.534099252511758</v>
      </c>
      <c r="I7" s="46">
        <v>25.678730949076282</v>
      </c>
      <c r="J7" s="46">
        <v>19.435188240284749</v>
      </c>
      <c r="K7" s="46">
        <v>19.33832482347308</v>
      </c>
      <c r="L7" s="46">
        <v>17.792377590552498</v>
      </c>
      <c r="M7" s="46">
        <v>17.51748546922159</v>
      </c>
    </row>
    <row r="8" spans="1:13">
      <c r="A8" t="s">
        <v>62</v>
      </c>
      <c r="B8" s="2" t="s">
        <v>13</v>
      </c>
      <c r="C8" s="48">
        <f t="shared" ref="C8:M8" si="0">C7/C6</f>
        <v>7.9572222061848011E-2</v>
      </c>
      <c r="D8" s="48">
        <f t="shared" si="0"/>
        <v>8.1188134091361872E-2</v>
      </c>
      <c r="E8" s="48">
        <f t="shared" si="0"/>
        <v>0.10175857768741739</v>
      </c>
      <c r="F8" s="48">
        <f t="shared" si="0"/>
        <v>0.14290617063571448</v>
      </c>
      <c r="G8" s="49">
        <f t="shared" si="0"/>
        <v>0.14176281360176804</v>
      </c>
      <c r="H8" s="49">
        <f t="shared" si="0"/>
        <v>0.21597601346572143</v>
      </c>
      <c r="I8" s="49">
        <f t="shared" si="0"/>
        <v>0.1240372123290374</v>
      </c>
      <c r="J8" s="49">
        <f t="shared" si="0"/>
        <v>8.948874341844032E-2</v>
      </c>
      <c r="K8" s="49">
        <f t="shared" si="0"/>
        <v>8.1286635455354805E-2</v>
      </c>
      <c r="L8" s="49">
        <f t="shared" si="0"/>
        <v>7.1331232120032076E-2</v>
      </c>
      <c r="M8" s="49">
        <f t="shared" si="0"/>
        <v>6.5464197360469004E-2</v>
      </c>
    </row>
    <row r="9" spans="1:13">
      <c r="C9" s="61"/>
      <c r="D9" s="61"/>
      <c r="E9" s="61"/>
      <c r="F9" s="61"/>
      <c r="G9" s="62"/>
      <c r="H9" s="62"/>
      <c r="I9" s="62"/>
      <c r="J9" s="62"/>
      <c r="K9" s="62"/>
      <c r="L9" s="62"/>
      <c r="M9" s="62"/>
    </row>
    <row r="10" spans="1:13">
      <c r="A10" s="59" t="s">
        <v>69</v>
      </c>
      <c r="B10" s="60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</row>
    <row r="11" spans="1:13">
      <c r="A11" t="s">
        <v>283</v>
      </c>
      <c r="B11" s="2" t="s">
        <v>9</v>
      </c>
      <c r="C11" s="45">
        <v>220.79349999999999</v>
      </c>
      <c r="D11" s="45">
        <v>295.3519246575342</v>
      </c>
      <c r="E11" s="45">
        <v>334.38074999999998</v>
      </c>
      <c r="F11" s="45">
        <v>333.4906317808219</v>
      </c>
      <c r="G11" s="46">
        <v>333.49063178082201</v>
      </c>
      <c r="H11" s="46">
        <v>333.49063178082201</v>
      </c>
      <c r="I11" s="46">
        <v>333.49063178082184</v>
      </c>
      <c r="J11" s="46">
        <v>333.4906317808219</v>
      </c>
      <c r="K11" s="46">
        <f>L11</f>
        <v>331.44148999999999</v>
      </c>
      <c r="L11" s="46">
        <f>M11</f>
        <v>331.44148999999999</v>
      </c>
      <c r="M11" s="46">
        <v>331.44148999999999</v>
      </c>
    </row>
    <row r="12" spans="1:13">
      <c r="A12" t="s">
        <v>61</v>
      </c>
      <c r="B12" s="2" t="s">
        <v>15</v>
      </c>
      <c r="C12" s="11">
        <v>582.45519427259251</v>
      </c>
      <c r="D12" s="11">
        <v>821.57454994033014</v>
      </c>
      <c r="E12" s="11">
        <v>896.7452534111402</v>
      </c>
      <c r="F12" s="11">
        <v>701.60790287349107</v>
      </c>
      <c r="G12" s="12">
        <v>204.99001233417431</v>
      </c>
      <c r="H12" s="12">
        <v>108.04122607999267</v>
      </c>
      <c r="I12" s="12">
        <v>177.46839543660246</v>
      </c>
      <c r="J12" s="12">
        <v>211.10826902272169</v>
      </c>
      <c r="K12" s="12">
        <v>236.82186360803951</v>
      </c>
      <c r="L12" s="12">
        <v>238.42731889489067</v>
      </c>
      <c r="M12" s="12">
        <v>234.72721535958806</v>
      </c>
    </row>
    <row r="13" spans="1:13">
      <c r="A13" t="s">
        <v>62</v>
      </c>
      <c r="B13" s="2" t="s">
        <v>15</v>
      </c>
      <c r="C13" s="63">
        <v>53.901855373038501</v>
      </c>
      <c r="D13" s="63">
        <v>52.287005865057786</v>
      </c>
      <c r="E13" s="63">
        <v>69.95580119150921</v>
      </c>
      <c r="F13" s="45">
        <f>SUM(G13:J13)</f>
        <v>18.238340000884541</v>
      </c>
      <c r="G13" s="64">
        <v>11.625191684494965</v>
      </c>
      <c r="H13" s="64">
        <v>-8.658504821833759</v>
      </c>
      <c r="I13" s="64">
        <v>0.74684730255255594</v>
      </c>
      <c r="J13" s="64">
        <v>14.524805835670781</v>
      </c>
      <c r="K13" s="64">
        <v>15.465253098239037</v>
      </c>
      <c r="L13" s="64">
        <v>15.771807047061891</v>
      </c>
      <c r="M13" s="64">
        <v>7.94956298076902</v>
      </c>
    </row>
    <row r="14" spans="1:13">
      <c r="A14" t="s">
        <v>62</v>
      </c>
      <c r="B14" s="2" t="s">
        <v>13</v>
      </c>
      <c r="C14" s="48">
        <f t="shared" ref="C14:F14" si="1">C13/C12</f>
        <v>9.2542492372060664E-2</v>
      </c>
      <c r="D14" s="48">
        <f t="shared" si="1"/>
        <v>6.3642436184099566E-2</v>
      </c>
      <c r="E14" s="48">
        <f t="shared" si="1"/>
        <v>7.8010785031092711E-2</v>
      </c>
      <c r="F14" s="48">
        <f t="shared" si="1"/>
        <v>2.5995060668769502E-2</v>
      </c>
      <c r="G14" s="49">
        <f>G13/G12</f>
        <v>5.6711015098353183E-2</v>
      </c>
      <c r="H14" s="49">
        <f t="shared" ref="H14:M14" si="2">H13/H12</f>
        <v>-8.0140749378603743E-2</v>
      </c>
      <c r="I14" s="49">
        <f t="shared" si="2"/>
        <v>4.20833974812915E-3</v>
      </c>
      <c r="J14" s="49">
        <f t="shared" si="2"/>
        <v>6.8802638110340764E-2</v>
      </c>
      <c r="K14" s="49">
        <f t="shared" si="2"/>
        <v>6.5303316436337813E-2</v>
      </c>
      <c r="L14" s="49">
        <f t="shared" si="2"/>
        <v>6.6149328525624204E-2</v>
      </c>
      <c r="M14" s="49">
        <f t="shared" si="2"/>
        <v>3.3867240185978288E-2</v>
      </c>
    </row>
    <row r="15" spans="1:13">
      <c r="C15" s="61"/>
      <c r="D15" s="61"/>
      <c r="E15" s="61"/>
      <c r="F15" s="61"/>
      <c r="G15" s="62"/>
      <c r="H15" s="62"/>
      <c r="I15" s="62"/>
      <c r="J15" s="62"/>
      <c r="K15" s="62"/>
      <c r="L15" s="62"/>
      <c r="M15" s="62"/>
    </row>
    <row r="16" spans="1:13">
      <c r="A16" s="59" t="s">
        <v>70</v>
      </c>
      <c r="B16" s="60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>
      <c r="A17" t="s">
        <v>283</v>
      </c>
      <c r="B17" s="2" t="s">
        <v>9</v>
      </c>
      <c r="C17" s="45">
        <v>852.03714873599995</v>
      </c>
      <c r="D17" s="45">
        <v>770.40691475200003</v>
      </c>
      <c r="E17" s="45">
        <v>1301.5008667520001</v>
      </c>
      <c r="F17" s="45">
        <v>1414.8520953987136</v>
      </c>
      <c r="G17" s="46">
        <v>1414.8520953987136</v>
      </c>
      <c r="H17" s="46">
        <v>1414.8520953987136</v>
      </c>
      <c r="I17" s="46">
        <v>1414.8520953987136</v>
      </c>
      <c r="J17" s="46">
        <v>1414.8520953987136</v>
      </c>
      <c r="K17" s="46">
        <f>L17</f>
        <v>1426.8941502180073</v>
      </c>
      <c r="L17" s="46">
        <f>M17</f>
        <v>1426.8941502180073</v>
      </c>
      <c r="M17" s="46">
        <v>1426.8941502180073</v>
      </c>
    </row>
    <row r="18" spans="1:13">
      <c r="A18" t="s">
        <v>61</v>
      </c>
      <c r="B18" s="2" t="s">
        <v>15</v>
      </c>
      <c r="C18" s="11">
        <v>1026.7899125388622</v>
      </c>
      <c r="D18" s="11">
        <v>1208.1031952442897</v>
      </c>
      <c r="E18" s="11">
        <v>1375.7108796391885</v>
      </c>
      <c r="F18" s="11">
        <v>1147.9753011060975</v>
      </c>
      <c r="G18" s="12">
        <v>357.40312114817317</v>
      </c>
      <c r="H18" s="12">
        <v>179.60390536520529</v>
      </c>
      <c r="I18" s="12">
        <v>286.54745282878963</v>
      </c>
      <c r="J18" s="12">
        <v>324.42082176392915</v>
      </c>
      <c r="K18" s="12">
        <v>406.19921621877842</v>
      </c>
      <c r="L18" s="12">
        <v>372.85810484427441</v>
      </c>
      <c r="M18" s="12">
        <v>408.37166762002443</v>
      </c>
    </row>
    <row r="19" spans="1:13">
      <c r="A19" t="s">
        <v>62</v>
      </c>
      <c r="B19" s="2" t="s">
        <v>15</v>
      </c>
      <c r="C19" s="45">
        <v>86.836739880332573</v>
      </c>
      <c r="D19" s="45">
        <v>100.83633490644334</v>
      </c>
      <c r="E19" s="45">
        <v>62.395868453256071</v>
      </c>
      <c r="F19" s="45">
        <f>SUM(G19:J19)</f>
        <v>56.039376437786032</v>
      </c>
      <c r="G19" s="46">
        <v>19.960365254502925</v>
      </c>
      <c r="H19" s="46">
        <v>-1.0917692053727253</v>
      </c>
      <c r="I19" s="46">
        <v>12.587220458959695</v>
      </c>
      <c r="J19" s="46">
        <v>24.583559929696133</v>
      </c>
      <c r="K19" s="46">
        <v>37.344232645785866</v>
      </c>
      <c r="L19" s="46">
        <v>31.55124568595734</v>
      </c>
      <c r="M19" s="46">
        <v>23.116575192874649</v>
      </c>
    </row>
    <row r="20" spans="1:13">
      <c r="A20" t="s">
        <v>62</v>
      </c>
      <c r="B20" s="2" t="s">
        <v>13</v>
      </c>
      <c r="C20" s="48">
        <f t="shared" ref="C20:F20" si="3">C19/C18</f>
        <v>8.4571087833944764E-2</v>
      </c>
      <c r="D20" s="48">
        <f t="shared" si="3"/>
        <v>8.3466656907610695E-2</v>
      </c>
      <c r="E20" s="48">
        <f t="shared" si="3"/>
        <v>4.5355364544053624E-2</v>
      </c>
      <c r="F20" s="48">
        <f t="shared" si="3"/>
        <v>4.8815838096682877E-2</v>
      </c>
      <c r="G20" s="49">
        <f>G19/G18</f>
        <v>5.584832384893388E-2</v>
      </c>
      <c r="H20" s="49">
        <f t="shared" ref="H20:M20" si="4">H19/H18</f>
        <v>-6.0787609442719496E-3</v>
      </c>
      <c r="I20" s="49">
        <f t="shared" si="4"/>
        <v>4.3927176231018474E-2</v>
      </c>
      <c r="J20" s="49">
        <f t="shared" si="4"/>
        <v>7.5776763636906191E-2</v>
      </c>
      <c r="K20" s="49">
        <f t="shared" si="4"/>
        <v>9.1935757516755784E-2</v>
      </c>
      <c r="L20" s="49">
        <f t="shared" si="4"/>
        <v>8.4619980834625644E-2</v>
      </c>
      <c r="M20" s="49">
        <f t="shared" si="4"/>
        <v>5.6606706649355056E-2</v>
      </c>
    </row>
    <row r="21" spans="1:13">
      <c r="C21" s="61"/>
      <c r="D21" s="61"/>
      <c r="E21" s="61"/>
      <c r="F21" s="61"/>
      <c r="G21" s="62"/>
      <c r="H21" s="62"/>
      <c r="I21" s="62"/>
      <c r="J21" s="62"/>
      <c r="K21" s="62"/>
      <c r="L21" s="62"/>
      <c r="M21" s="62"/>
    </row>
    <row r="22" spans="1:13">
      <c r="A22" s="59" t="s">
        <v>71</v>
      </c>
      <c r="B22" s="65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</row>
    <row r="23" spans="1:13">
      <c r="A23" t="s">
        <v>283</v>
      </c>
      <c r="B23" s="2" t="s">
        <v>9</v>
      </c>
      <c r="C23" s="11">
        <f t="shared" ref="C23:F23" si="5">C5+C11+C17</f>
        <v>1337.9324636714239</v>
      </c>
      <c r="D23" s="11">
        <f t="shared" si="5"/>
        <v>1520.9263394095342</v>
      </c>
      <c r="E23" s="11">
        <f t="shared" si="5"/>
        <v>2095.8991167519998</v>
      </c>
      <c r="F23" s="11">
        <f t="shared" si="5"/>
        <v>2181.5506456947805</v>
      </c>
      <c r="G23" s="12">
        <f>G5+G11+G17</f>
        <v>2181.550645694781</v>
      </c>
      <c r="H23" s="12">
        <f t="shared" ref="H23:M23" si="6">H5+H11+H17</f>
        <v>2181.550645694781</v>
      </c>
      <c r="I23" s="12">
        <f t="shared" si="6"/>
        <v>2181.5506456947805</v>
      </c>
      <c r="J23" s="12">
        <f t="shared" si="6"/>
        <v>2181.5506456947805</v>
      </c>
      <c r="K23" s="12">
        <f t="shared" si="6"/>
        <v>2199.8170648755417</v>
      </c>
      <c r="L23" s="12">
        <f t="shared" si="6"/>
        <v>2199.8170648755417</v>
      </c>
      <c r="M23" s="12">
        <f t="shared" si="6"/>
        <v>2199.8170648755417</v>
      </c>
    </row>
    <row r="24" spans="1:13">
      <c r="A24" t="s">
        <v>10</v>
      </c>
      <c r="B24" s="2" t="s">
        <v>9</v>
      </c>
      <c r="C24" s="45">
        <v>1272.0548031234789</v>
      </c>
      <c r="D24" s="45">
        <v>1369.7274010533697</v>
      </c>
      <c r="E24" s="45">
        <v>1949.9599386698085</v>
      </c>
      <c r="F24" s="45">
        <v>2181.5506456947805</v>
      </c>
      <c r="G24" s="46">
        <v>542.40740097875698</v>
      </c>
      <c r="H24" s="46">
        <v>542.40740097875698</v>
      </c>
      <c r="I24" s="46">
        <v>548.36792186863352</v>
      </c>
      <c r="J24" s="46">
        <v>548.36792186863352</v>
      </c>
      <c r="K24" s="46">
        <v>542.42064613369507</v>
      </c>
      <c r="L24" s="46">
        <v>548.44754220184723</v>
      </c>
      <c r="M24" s="46">
        <v>554.47443826999961</v>
      </c>
    </row>
    <row r="25" spans="1:13">
      <c r="A25" t="s">
        <v>11</v>
      </c>
      <c r="B25" s="2" t="s">
        <v>9</v>
      </c>
      <c r="C25" s="45">
        <v>1124.8669781187375</v>
      </c>
      <c r="D25" s="45">
        <v>1292.0463618516726</v>
      </c>
      <c r="E25" s="45">
        <v>1614.1273652308339</v>
      </c>
      <c r="F25" s="45">
        <v>1566.0876567027078</v>
      </c>
      <c r="G25" s="46">
        <v>431.89582580150761</v>
      </c>
      <c r="H25" s="46">
        <v>284.24280569424974</v>
      </c>
      <c r="I25" s="46">
        <v>403.45203295384113</v>
      </c>
      <c r="J25" s="46">
        <v>446.4969922531094</v>
      </c>
      <c r="K25" s="46">
        <v>467.27823056772826</v>
      </c>
      <c r="L25" s="46">
        <v>417.83896379218908</v>
      </c>
      <c r="M25" s="46">
        <v>412.43103814679836</v>
      </c>
    </row>
    <row r="26" spans="1:13">
      <c r="A26" t="s">
        <v>12</v>
      </c>
      <c r="B26" s="2" t="s">
        <v>13</v>
      </c>
      <c r="C26" s="48">
        <f t="shared" ref="C26:F26" si="7">C25/C24</f>
        <v>0.88429128631618092</v>
      </c>
      <c r="D26" s="48">
        <f t="shared" si="7"/>
        <v>0.94328722697526701</v>
      </c>
      <c r="E26" s="48">
        <f t="shared" si="7"/>
        <v>0.82777462922234835</v>
      </c>
      <c r="F26" s="48">
        <f t="shared" si="7"/>
        <v>0.71787820273314806</v>
      </c>
      <c r="G26" s="49">
        <f>G25/G24</f>
        <v>0.79625725058722518</v>
      </c>
      <c r="H26" s="49">
        <f t="shared" ref="H26:M26" si="8">H25/H24</f>
        <v>0.52403932022561384</v>
      </c>
      <c r="I26" s="49">
        <f t="shared" si="8"/>
        <v>0.73573237394891178</v>
      </c>
      <c r="J26" s="49">
        <f t="shared" si="8"/>
        <v>0.81422886796808613</v>
      </c>
      <c r="K26" s="49">
        <f t="shared" si="8"/>
        <v>0.86146837126947073</v>
      </c>
      <c r="L26" s="49">
        <f t="shared" si="8"/>
        <v>0.7618576648455655</v>
      </c>
      <c r="M26" s="49">
        <f t="shared" si="8"/>
        <v>0.74382335718417081</v>
      </c>
    </row>
    <row r="27" spans="1:13">
      <c r="A27" t="s">
        <v>61</v>
      </c>
      <c r="B27" s="2" t="s">
        <v>15</v>
      </c>
      <c r="C27" s="11">
        <v>2112.1332024393214</v>
      </c>
      <c r="D27" s="11">
        <v>2746.8221225964057</v>
      </c>
      <c r="E27" s="11">
        <v>3153.1593662420255</v>
      </c>
      <c r="F27" s="11">
        <v>2695.7021726620983</v>
      </c>
      <c r="G27" s="12">
        <v>768.84786255538643</v>
      </c>
      <c r="H27" s="12">
        <v>503.10470265307845</v>
      </c>
      <c r="I27" s="12">
        <v>671.04026026973088</v>
      </c>
      <c r="J27" s="12">
        <v>752.70934718390265</v>
      </c>
      <c r="K27" s="12">
        <v>880.92396158767383</v>
      </c>
      <c r="L27" s="12">
        <v>860.71862518187265</v>
      </c>
      <c r="M27" s="12">
        <v>910.26198654847644</v>
      </c>
    </row>
    <row r="28" spans="1:13">
      <c r="A28" s="14" t="str">
        <f>A13</f>
        <v>Core EBITDA</v>
      </c>
      <c r="B28" s="15" t="s">
        <v>15</v>
      </c>
      <c r="C28" s="67">
        <f t="shared" ref="C28:E28" si="9">C7+C13+C19</f>
        <v>180.75451847093157</v>
      </c>
      <c r="D28" s="67">
        <f t="shared" si="9"/>
        <v>211.34695464767543</v>
      </c>
      <c r="E28" s="67">
        <f t="shared" si="9"/>
        <v>221.97077801906224</v>
      </c>
      <c r="F28" s="67">
        <f>SUM(G28:J28)</f>
        <v>195.19333815532809</v>
      </c>
      <c r="G28" s="68">
        <f>G7+G13+G19</f>
        <v>60.853160213782623</v>
      </c>
      <c r="H28" s="68">
        <f t="shared" ref="H28:M28" si="10">H7+H13+H19</f>
        <v>36.783825225305272</v>
      </c>
      <c r="I28" s="68">
        <f t="shared" si="10"/>
        <v>39.012798710588534</v>
      </c>
      <c r="J28" s="68">
        <f t="shared" si="10"/>
        <v>58.543554005651657</v>
      </c>
      <c r="K28" s="68">
        <f t="shared" si="10"/>
        <v>72.147810567497984</v>
      </c>
      <c r="L28" s="68">
        <f t="shared" si="10"/>
        <v>65.115430323571729</v>
      </c>
      <c r="M28" s="68">
        <f t="shared" si="10"/>
        <v>48.583623642865263</v>
      </c>
    </row>
    <row r="29" spans="1:13">
      <c r="A29" s="14" t="str">
        <f>A14</f>
        <v>Core EBITDA</v>
      </c>
      <c r="B29" s="15" t="s">
        <v>13</v>
      </c>
      <c r="C29" s="52">
        <f t="shared" ref="C29:F29" si="11">C28/C27</f>
        <v>8.5579128372290425E-2</v>
      </c>
      <c r="D29" s="52">
        <f t="shared" si="11"/>
        <v>7.6942352003449663E-2</v>
      </c>
      <c r="E29" s="52">
        <f t="shared" si="11"/>
        <v>7.0396308031715427E-2</v>
      </c>
      <c r="F29" s="52">
        <f t="shared" si="11"/>
        <v>7.240908885812411E-2</v>
      </c>
      <c r="G29" s="53">
        <f>G28/G27</f>
        <v>7.914850671695646E-2</v>
      </c>
      <c r="H29" s="53">
        <f t="shared" ref="H29:M29" si="12">H28/H27</f>
        <v>7.3113658113965141E-2</v>
      </c>
      <c r="I29" s="53">
        <f t="shared" si="12"/>
        <v>5.8137791456666067E-2</v>
      </c>
      <c r="J29" s="53">
        <f t="shared" si="12"/>
        <v>7.7777105099969268E-2</v>
      </c>
      <c r="K29" s="53">
        <f t="shared" si="12"/>
        <v>8.1900156782507366E-2</v>
      </c>
      <c r="L29" s="53">
        <f t="shared" si="12"/>
        <v>7.5652400701579595E-2</v>
      </c>
      <c r="M29" s="53">
        <f t="shared" si="12"/>
        <v>5.337323140020845E-2</v>
      </c>
    </row>
    <row r="30" spans="1:13">
      <c r="A30" s="14" t="s">
        <v>22</v>
      </c>
      <c r="B30" s="15" t="s">
        <v>13</v>
      </c>
      <c r="C30" s="52">
        <v>7.1888919389000119E-2</v>
      </c>
      <c r="D30" s="52">
        <v>4.6703238162885907E-2</v>
      </c>
      <c r="E30" s="52">
        <v>9.8559176655435583E-3</v>
      </c>
      <c r="F30" s="52">
        <v>1.1962144528699738E-2</v>
      </c>
      <c r="G30" s="53">
        <v>3.0910224746552382E-2</v>
      </c>
      <c r="H30" s="53">
        <v>-4.3423862176467029E-3</v>
      </c>
      <c r="I30" s="53">
        <v>-4.8973364913553969E-3</v>
      </c>
      <c r="J30" s="53">
        <v>2.5014442865308292E-2</v>
      </c>
      <c r="K30" s="53">
        <v>5.1760338483694573E-2</v>
      </c>
      <c r="L30" s="53">
        <v>4.4525259371329923E-2</v>
      </c>
      <c r="M30" s="53">
        <v>1.5428323683658372E-2</v>
      </c>
    </row>
    <row r="31" spans="1:13">
      <c r="C31" s="61"/>
      <c r="D31" s="61"/>
      <c r="E31" s="61"/>
      <c r="F31" s="61"/>
      <c r="G31" s="62"/>
      <c r="H31" s="62"/>
      <c r="I31" s="62"/>
      <c r="J31" s="62"/>
      <c r="K31" s="62"/>
      <c r="L31" s="62"/>
      <c r="M31" s="62"/>
    </row>
    <row r="32" spans="1:13" s="14" customFormat="1">
      <c r="A32" s="32" t="s">
        <v>63</v>
      </c>
      <c r="B32" s="15" t="s">
        <v>15</v>
      </c>
      <c r="C32" s="50">
        <f t="shared" ref="C32:F32" si="13">C33+C34</f>
        <v>18.80380388392043</v>
      </c>
      <c r="D32" s="50">
        <f t="shared" si="13"/>
        <v>26.39209191894804</v>
      </c>
      <c r="E32" s="50">
        <f t="shared" si="13"/>
        <v>-31.472098268046341</v>
      </c>
      <c r="F32" s="50">
        <f t="shared" si="13"/>
        <v>-34.652088241105162</v>
      </c>
      <c r="G32" s="51">
        <f>G33+G34</f>
        <v>-16.337075358222815</v>
      </c>
      <c r="H32" s="51">
        <f t="shared" ref="H32:M32" si="14">H33+H34</f>
        <v>-15.172895816735824</v>
      </c>
      <c r="I32" s="51">
        <f t="shared" si="14"/>
        <v>2.7468893099711429</v>
      </c>
      <c r="J32" s="51">
        <f t="shared" si="14"/>
        <v>-5.8890063761176652</v>
      </c>
      <c r="K32" s="51">
        <f t="shared" si="14"/>
        <v>13.319298314080708</v>
      </c>
      <c r="L32" s="51">
        <f t="shared" si="14"/>
        <v>10.667277461649119</v>
      </c>
      <c r="M32" s="51">
        <f t="shared" si="14"/>
        <v>4.3122510381244465</v>
      </c>
    </row>
    <row r="33" spans="1:13">
      <c r="A33" t="s">
        <v>35</v>
      </c>
      <c r="B33" s="2" t="s">
        <v>15</v>
      </c>
      <c r="C33" s="45">
        <v>5.6423958857111911</v>
      </c>
      <c r="D33" s="45">
        <v>-3.2214709937461925</v>
      </c>
      <c r="E33" s="45">
        <v>-41.356263673282342</v>
      </c>
      <c r="F33" s="45">
        <v>-22.43287720465808</v>
      </c>
      <c r="G33" s="46">
        <v>-16.378249041944187</v>
      </c>
      <c r="H33" s="46">
        <v>-15.219595674403068</v>
      </c>
      <c r="I33" s="46">
        <v>2.7497411441251369</v>
      </c>
      <c r="J33" s="46">
        <v>6.4152263675640384</v>
      </c>
      <c r="K33" s="46">
        <v>13.116311123896585</v>
      </c>
      <c r="L33" s="46">
        <v>1.2173129419769508</v>
      </c>
      <c r="M33" s="46">
        <v>6.4126397188870392</v>
      </c>
    </row>
    <row r="34" spans="1:13">
      <c r="A34" t="s">
        <v>64</v>
      </c>
      <c r="B34" s="2" t="s">
        <v>15</v>
      </c>
      <c r="C34" s="45">
        <v>13.16140799820924</v>
      </c>
      <c r="D34" s="45">
        <v>29.613562912694231</v>
      </c>
      <c r="E34" s="45">
        <v>9.8841654052360006</v>
      </c>
      <c r="F34" s="45">
        <v>-12.21921103644708</v>
      </c>
      <c r="G34" s="46">
        <v>4.1173683721372381E-2</v>
      </c>
      <c r="H34" s="46">
        <v>4.6699857667244798E-2</v>
      </c>
      <c r="I34" s="46">
        <v>-2.8518341539938833E-3</v>
      </c>
      <c r="J34" s="46">
        <v>-12.304232743681704</v>
      </c>
      <c r="K34" s="46">
        <v>0.20298719018412337</v>
      </c>
      <c r="L34" s="46">
        <v>9.449964519672168</v>
      </c>
      <c r="M34" s="46">
        <v>-2.1003886807625927</v>
      </c>
    </row>
    <row r="35" spans="1:13">
      <c r="A35" s="14" t="s">
        <v>65</v>
      </c>
      <c r="B35" s="15" t="s">
        <v>15</v>
      </c>
      <c r="C35" s="50">
        <f t="shared" ref="C35:M35" si="15">C28+SUM(C33:C34)</f>
        <v>199.55832235485201</v>
      </c>
      <c r="D35" s="50">
        <f t="shared" si="15"/>
        <v>237.73904656662347</v>
      </c>
      <c r="E35" s="50">
        <f t="shared" si="15"/>
        <v>190.49867975101589</v>
      </c>
      <c r="F35" s="50">
        <f t="shared" si="15"/>
        <v>160.54124991422293</v>
      </c>
      <c r="G35" s="51">
        <f t="shared" si="15"/>
        <v>44.516084855559811</v>
      </c>
      <c r="H35" s="51">
        <f t="shared" si="15"/>
        <v>21.610929408569447</v>
      </c>
      <c r="I35" s="51">
        <f t="shared" si="15"/>
        <v>41.759688020559679</v>
      </c>
      <c r="J35" s="51">
        <f t="shared" si="15"/>
        <v>52.654547629533994</v>
      </c>
      <c r="K35" s="51">
        <f t="shared" si="15"/>
        <v>85.467108881578696</v>
      </c>
      <c r="L35" s="51">
        <f t="shared" si="15"/>
        <v>75.78270778522085</v>
      </c>
      <c r="M35" s="51">
        <f t="shared" si="15"/>
        <v>52.895874680989706</v>
      </c>
    </row>
    <row r="36" spans="1:13">
      <c r="G36" s="58"/>
      <c r="H36" s="58"/>
      <c r="I36" s="58"/>
      <c r="J36" s="58"/>
      <c r="K36" s="58"/>
      <c r="L36" s="58"/>
      <c r="M36" s="58"/>
    </row>
  </sheetData>
  <pageMargins left="0.23622047244094491" right="0.23622047244094491" top="0.39370078740157483" bottom="0.39370078740157483" header="0.31496062992125984" footer="0.31496062992125984"/>
  <pageSetup paperSize="9" scale="47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19B31-6DBA-414A-BB97-821E02F0782A}">
  <sheetPr>
    <pageSetUpPr fitToPage="1"/>
  </sheetPr>
  <dimension ref="A1:H84"/>
  <sheetViews>
    <sheetView showGridLines="0" view="pageBreakPreview" zoomScale="80" zoomScaleNormal="70" zoomScaleSheetLayoutView="80" workbookViewId="0">
      <pane ySplit="3" topLeftCell="A4" activePane="bottomLeft" state="frozen"/>
      <selection activeCell="D18" sqref="D18"/>
      <selection pane="bottomLeft" activeCell="D18" sqref="D18"/>
    </sheetView>
  </sheetViews>
  <sheetFormatPr defaultColWidth="9.1796875" defaultRowHeight="14.5" outlineLevelRow="2"/>
  <cols>
    <col min="1" max="1" width="16.7265625" customWidth="1"/>
    <col min="2" max="2" width="35.54296875" bestFit="1" customWidth="1"/>
    <col min="3" max="3" width="20" bestFit="1" customWidth="1"/>
    <col min="4" max="5" width="24.7265625" customWidth="1"/>
    <col min="6" max="6" width="16.26953125" customWidth="1"/>
    <col min="7" max="8" width="21.26953125" customWidth="1"/>
  </cols>
  <sheetData>
    <row r="1" spans="1:8">
      <c r="A1" s="76"/>
      <c r="B1" s="77" t="str">
        <f>'IVL Consolidated'!$A$1</f>
        <v>18 พฤศจิกายน 2564</v>
      </c>
    </row>
    <row r="2" spans="1:8" ht="26">
      <c r="A2" s="78" t="s">
        <v>83</v>
      </c>
      <c r="E2" s="79"/>
      <c r="F2" s="56"/>
      <c r="G2" s="56"/>
      <c r="H2" s="56"/>
    </row>
    <row r="3" spans="1:8" ht="46.5">
      <c r="A3" s="80" t="s">
        <v>84</v>
      </c>
      <c r="B3" s="80" t="s">
        <v>85</v>
      </c>
      <c r="C3" s="80" t="s">
        <v>86</v>
      </c>
      <c r="D3" s="80" t="s">
        <v>87</v>
      </c>
      <c r="E3" s="80" t="s">
        <v>88</v>
      </c>
      <c r="F3" s="80" t="s">
        <v>89</v>
      </c>
      <c r="G3" s="80" t="s">
        <v>90</v>
      </c>
      <c r="H3" s="80" t="s">
        <v>91</v>
      </c>
    </row>
    <row r="4" spans="1:8" ht="15.5" outlineLevel="2">
      <c r="A4" s="81">
        <v>2564</v>
      </c>
      <c r="B4" s="81" t="s">
        <v>92</v>
      </c>
      <c r="C4" s="82" t="s">
        <v>93</v>
      </c>
      <c r="D4" s="81" t="s">
        <v>94</v>
      </c>
      <c r="E4" s="81" t="s">
        <v>95</v>
      </c>
      <c r="F4" s="83">
        <v>1</v>
      </c>
      <c r="G4" s="84">
        <v>74.114418870000009</v>
      </c>
      <c r="H4" s="85">
        <v>44</v>
      </c>
    </row>
    <row r="5" spans="1:8" ht="15.5" outlineLevel="2">
      <c r="A5" s="81">
        <v>2564</v>
      </c>
      <c r="B5" s="81" t="s">
        <v>96</v>
      </c>
      <c r="C5" s="82" t="s">
        <v>97</v>
      </c>
      <c r="D5" s="81" t="s">
        <v>98</v>
      </c>
      <c r="E5" s="81" t="s">
        <v>99</v>
      </c>
      <c r="F5" s="83">
        <v>1</v>
      </c>
      <c r="G5" s="84">
        <v>19.520296409636931</v>
      </c>
      <c r="H5" s="85">
        <v>49</v>
      </c>
    </row>
    <row r="6" spans="1:8" ht="15.5" outlineLevel="1">
      <c r="A6" s="86" t="s">
        <v>100</v>
      </c>
      <c r="B6" s="87"/>
      <c r="C6" s="88"/>
      <c r="D6" s="87"/>
      <c r="E6" s="87"/>
      <c r="F6" s="89"/>
      <c r="G6" s="90">
        <f>SUM(G4:G5)</f>
        <v>93.634715279636936</v>
      </c>
      <c r="H6" s="90">
        <f>SUM(H4:H5)</f>
        <v>93</v>
      </c>
    </row>
    <row r="7" spans="1:8" ht="15.5" outlineLevel="2">
      <c r="A7" s="81">
        <v>2563</v>
      </c>
      <c r="B7" s="81" t="s">
        <v>101</v>
      </c>
      <c r="C7" s="82" t="s">
        <v>102</v>
      </c>
      <c r="D7" s="81" t="s">
        <v>103</v>
      </c>
      <c r="E7" s="81" t="s">
        <v>95</v>
      </c>
      <c r="F7" s="83">
        <v>1</v>
      </c>
      <c r="G7" s="84">
        <v>13.312148225959424</v>
      </c>
      <c r="H7" s="85">
        <v>23</v>
      </c>
    </row>
    <row r="8" spans="1:8" ht="15.5" outlineLevel="2">
      <c r="A8" s="91">
        <v>2563</v>
      </c>
      <c r="B8" s="91" t="s">
        <v>104</v>
      </c>
      <c r="C8" s="92" t="s">
        <v>105</v>
      </c>
      <c r="D8" s="91" t="s">
        <v>106</v>
      </c>
      <c r="E8" s="91" t="s">
        <v>107</v>
      </c>
      <c r="F8" s="93">
        <v>0.5</v>
      </c>
      <c r="G8" s="94">
        <v>0</v>
      </c>
      <c r="H8" s="95">
        <v>11</v>
      </c>
    </row>
    <row r="9" spans="1:8" ht="15.5" outlineLevel="2">
      <c r="A9" s="81">
        <v>2563</v>
      </c>
      <c r="B9" s="81" t="s">
        <v>108</v>
      </c>
      <c r="C9" s="82">
        <v>43990</v>
      </c>
      <c r="D9" s="81" t="s">
        <v>109</v>
      </c>
      <c r="E9" s="81" t="s">
        <v>95</v>
      </c>
      <c r="F9" s="83">
        <v>1</v>
      </c>
      <c r="G9" s="84">
        <v>10.338400792653259</v>
      </c>
      <c r="H9" s="85">
        <v>9</v>
      </c>
    </row>
    <row r="10" spans="1:8" ht="15.5" outlineLevel="2">
      <c r="A10" s="81">
        <v>2563</v>
      </c>
      <c r="B10" s="81" t="s">
        <v>110</v>
      </c>
      <c r="C10" s="82">
        <v>43899</v>
      </c>
      <c r="D10" s="81" t="s">
        <v>111</v>
      </c>
      <c r="E10" s="81" t="s">
        <v>95</v>
      </c>
      <c r="F10" s="83">
        <v>0.7</v>
      </c>
      <c r="G10" s="83"/>
      <c r="H10" s="85">
        <v>30</v>
      </c>
    </row>
    <row r="11" spans="1:8" ht="31" outlineLevel="2">
      <c r="A11" s="81">
        <v>2563</v>
      </c>
      <c r="B11" s="81" t="s">
        <v>112</v>
      </c>
      <c r="C11" s="82">
        <v>43833</v>
      </c>
      <c r="D11" s="81" t="s">
        <v>113</v>
      </c>
      <c r="E11" s="81" t="s">
        <v>114</v>
      </c>
      <c r="F11" s="83">
        <v>1</v>
      </c>
      <c r="G11" s="84">
        <v>1987.0678168032834</v>
      </c>
      <c r="H11" s="85">
        <f>2.17*1000</f>
        <v>2170</v>
      </c>
    </row>
    <row r="12" spans="1:8" ht="15.5" outlineLevel="1">
      <c r="A12" s="86" t="s">
        <v>115</v>
      </c>
      <c r="B12" s="87"/>
      <c r="C12" s="88"/>
      <c r="D12" s="87"/>
      <c r="E12" s="87"/>
      <c r="F12" s="89"/>
      <c r="G12" s="90">
        <f>SUM(G7:G11)</f>
        <v>2010.7183658218962</v>
      </c>
      <c r="H12" s="90">
        <f>SUM(H7:H11)</f>
        <v>2243</v>
      </c>
    </row>
    <row r="13" spans="1:8" ht="15.5" outlineLevel="2">
      <c r="A13" s="81">
        <v>2562</v>
      </c>
      <c r="B13" s="81" t="s">
        <v>116</v>
      </c>
      <c r="C13" s="82">
        <v>43802</v>
      </c>
      <c r="D13" s="81" t="s">
        <v>94</v>
      </c>
      <c r="E13" s="81" t="s">
        <v>95</v>
      </c>
      <c r="F13" s="83">
        <v>1</v>
      </c>
      <c r="G13" s="85">
        <v>23.543399760000003</v>
      </c>
      <c r="H13" s="85">
        <v>40</v>
      </c>
    </row>
    <row r="14" spans="1:8" ht="31" outlineLevel="2">
      <c r="A14" s="81">
        <v>2562</v>
      </c>
      <c r="B14" s="81" t="s">
        <v>117</v>
      </c>
      <c r="C14" s="82">
        <v>43788</v>
      </c>
      <c r="D14" s="81" t="s">
        <v>118</v>
      </c>
      <c r="E14" s="81" t="s">
        <v>119</v>
      </c>
      <c r="F14" s="83">
        <v>1</v>
      </c>
      <c r="G14" s="85">
        <v>65.588959365205383</v>
      </c>
      <c r="H14" s="85">
        <v>30</v>
      </c>
    </row>
    <row r="15" spans="1:8" ht="15.5" outlineLevel="2">
      <c r="A15" s="81">
        <v>2562</v>
      </c>
      <c r="B15" s="81" t="s">
        <v>120</v>
      </c>
      <c r="C15" s="82">
        <v>43740</v>
      </c>
      <c r="D15" s="81" t="s">
        <v>121</v>
      </c>
      <c r="E15" s="81" t="s">
        <v>122</v>
      </c>
      <c r="F15" s="83">
        <v>1</v>
      </c>
      <c r="G15" s="85">
        <v>2.7557670975865407</v>
      </c>
      <c r="H15" s="85">
        <v>18</v>
      </c>
    </row>
    <row r="16" spans="1:8" ht="15.5" outlineLevel="2">
      <c r="A16" s="81">
        <v>2562</v>
      </c>
      <c r="B16" s="81" t="s">
        <v>123</v>
      </c>
      <c r="C16" s="82" t="s">
        <v>124</v>
      </c>
      <c r="D16" s="81" t="s">
        <v>125</v>
      </c>
      <c r="E16" s="81" t="s">
        <v>126</v>
      </c>
      <c r="F16" s="83">
        <v>0.38564300000000001</v>
      </c>
      <c r="G16" s="85">
        <v>124.27790619152856</v>
      </c>
      <c r="H16" s="85">
        <v>613.20000000000005</v>
      </c>
    </row>
    <row r="17" spans="1:8" ht="15.5" outlineLevel="2">
      <c r="A17" s="81">
        <v>2562</v>
      </c>
      <c r="B17" s="81" t="s">
        <v>127</v>
      </c>
      <c r="C17" s="82" t="s">
        <v>128</v>
      </c>
      <c r="D17" s="81" t="s">
        <v>129</v>
      </c>
      <c r="E17" s="81" t="s">
        <v>59</v>
      </c>
      <c r="F17" s="83">
        <v>1</v>
      </c>
      <c r="G17" s="85">
        <v>30.418112584308833</v>
      </c>
      <c r="H17" s="85">
        <v>137</v>
      </c>
    </row>
    <row r="18" spans="1:8" ht="15.5" outlineLevel="2">
      <c r="A18" s="81">
        <v>2562</v>
      </c>
      <c r="B18" s="81" t="s">
        <v>130</v>
      </c>
      <c r="C18" s="82" t="s">
        <v>131</v>
      </c>
      <c r="D18" s="81" t="s">
        <v>132</v>
      </c>
      <c r="E18" s="81" t="s">
        <v>119</v>
      </c>
      <c r="F18" s="83">
        <v>0.8</v>
      </c>
      <c r="G18" s="85">
        <v>108.75302900235218</v>
      </c>
      <c r="H18" s="85">
        <v>17.5</v>
      </c>
    </row>
    <row r="19" spans="1:8" ht="15.5" outlineLevel="2">
      <c r="A19" s="81">
        <v>2562</v>
      </c>
      <c r="B19" s="81" t="s">
        <v>133</v>
      </c>
      <c r="C19" s="82" t="s">
        <v>134</v>
      </c>
      <c r="D19" s="81" t="s">
        <v>109</v>
      </c>
      <c r="E19" s="81" t="s">
        <v>135</v>
      </c>
      <c r="F19" s="83">
        <v>1</v>
      </c>
      <c r="G19" s="85">
        <v>28.605815504849435</v>
      </c>
      <c r="H19" s="85">
        <v>70</v>
      </c>
    </row>
    <row r="20" spans="1:8" ht="15.5" outlineLevel="2">
      <c r="A20" s="81">
        <v>2562</v>
      </c>
      <c r="B20" s="81" t="s">
        <v>136</v>
      </c>
      <c r="C20" s="82" t="s">
        <v>137</v>
      </c>
      <c r="D20" s="81" t="s">
        <v>94</v>
      </c>
      <c r="E20" s="81" t="s">
        <v>59</v>
      </c>
      <c r="F20" s="83">
        <v>1</v>
      </c>
      <c r="G20" s="85">
        <v>29.951045449999999</v>
      </c>
      <c r="H20" s="85">
        <v>32.658999999999999</v>
      </c>
    </row>
    <row r="21" spans="1:8" ht="15.5" outlineLevel="2">
      <c r="A21" s="81">
        <v>2562</v>
      </c>
      <c r="B21" s="81" t="s">
        <v>138</v>
      </c>
      <c r="C21" s="82" t="s">
        <v>139</v>
      </c>
      <c r="D21" s="81" t="s">
        <v>125</v>
      </c>
      <c r="E21" s="81" t="s">
        <v>59</v>
      </c>
      <c r="F21" s="83">
        <v>0.5</v>
      </c>
      <c r="G21" s="96">
        <v>0</v>
      </c>
      <c r="H21" s="85">
        <f>480-H40</f>
        <v>240</v>
      </c>
    </row>
    <row r="22" spans="1:8" ht="15.5" outlineLevel="2">
      <c r="A22" s="81">
        <v>2562</v>
      </c>
      <c r="B22" s="81" t="s">
        <v>140</v>
      </c>
      <c r="C22" s="82" t="s">
        <v>139</v>
      </c>
      <c r="D22" s="81" t="s">
        <v>125</v>
      </c>
      <c r="E22" s="81" t="s">
        <v>59</v>
      </c>
      <c r="F22" s="83">
        <v>0.5</v>
      </c>
      <c r="G22" s="96">
        <v>0</v>
      </c>
      <c r="H22" s="85">
        <f>219/2</f>
        <v>109.5</v>
      </c>
    </row>
    <row r="23" spans="1:8" ht="15.5" outlineLevel="1">
      <c r="A23" s="86" t="s">
        <v>141</v>
      </c>
      <c r="B23" s="87"/>
      <c r="C23" s="88"/>
      <c r="D23" s="87"/>
      <c r="E23" s="87"/>
      <c r="F23" s="89"/>
      <c r="G23" s="90">
        <f>SUM(G13:G22)</f>
        <v>413.89403495583088</v>
      </c>
      <c r="H23" s="90">
        <f>SUM(H13:H22)</f>
        <v>1307.8589999999999</v>
      </c>
    </row>
    <row r="24" spans="1:8" ht="15.5" outlineLevel="2">
      <c r="A24" s="81">
        <v>2561</v>
      </c>
      <c r="B24" s="81" t="s">
        <v>142</v>
      </c>
      <c r="C24" s="97" t="s">
        <v>143</v>
      </c>
      <c r="D24" s="81" t="s">
        <v>94</v>
      </c>
      <c r="E24" s="81" t="s">
        <v>144</v>
      </c>
      <c r="F24" s="83">
        <f>1/3</f>
        <v>0.33333333333333331</v>
      </c>
      <c r="G24" s="85">
        <v>387.82959089696448</v>
      </c>
      <c r="H24" s="85">
        <f>(1100+1300)*33.3333%</f>
        <v>799.99919999999997</v>
      </c>
    </row>
    <row r="25" spans="1:8" ht="31" outlineLevel="2">
      <c r="A25" s="81">
        <v>2561</v>
      </c>
      <c r="B25" s="81" t="s">
        <v>145</v>
      </c>
      <c r="C25" s="97" t="s">
        <v>146</v>
      </c>
      <c r="D25" s="81" t="s">
        <v>147</v>
      </c>
      <c r="E25" s="81" t="s">
        <v>148</v>
      </c>
      <c r="F25" s="83">
        <v>1</v>
      </c>
      <c r="G25" s="85">
        <v>42.66072292150271</v>
      </c>
      <c r="H25" s="85">
        <v>3.6</v>
      </c>
    </row>
    <row r="26" spans="1:8" ht="15.5" outlineLevel="2">
      <c r="A26" s="81">
        <v>2561</v>
      </c>
      <c r="B26" s="81" t="s">
        <v>149</v>
      </c>
      <c r="C26" s="97" t="s">
        <v>150</v>
      </c>
      <c r="D26" s="81" t="s">
        <v>151</v>
      </c>
      <c r="E26" s="81" t="s">
        <v>122</v>
      </c>
      <c r="F26" s="83">
        <v>0.74</v>
      </c>
      <c r="G26" s="85">
        <v>93.308840480079709</v>
      </c>
      <c r="H26" s="85">
        <v>70</v>
      </c>
    </row>
    <row r="27" spans="1:8" ht="31" outlineLevel="2">
      <c r="A27" s="81">
        <v>2561</v>
      </c>
      <c r="B27" s="81" t="s">
        <v>152</v>
      </c>
      <c r="C27" s="97" t="s">
        <v>153</v>
      </c>
      <c r="D27" s="81" t="s">
        <v>154</v>
      </c>
      <c r="E27" s="81" t="s">
        <v>119</v>
      </c>
      <c r="F27" s="83">
        <v>1</v>
      </c>
      <c r="G27" s="85">
        <v>81.022924206640724</v>
      </c>
      <c r="H27" s="85">
        <v>50</v>
      </c>
    </row>
    <row r="28" spans="1:8" ht="15.5" outlineLevel="2">
      <c r="A28" s="81">
        <v>2561</v>
      </c>
      <c r="B28" s="81" t="s">
        <v>155</v>
      </c>
      <c r="C28" s="82" t="s">
        <v>156</v>
      </c>
      <c r="D28" s="81" t="s">
        <v>157</v>
      </c>
      <c r="E28" s="81" t="s">
        <v>60</v>
      </c>
      <c r="F28" s="83">
        <v>0.74</v>
      </c>
      <c r="G28" s="84">
        <v>191.69674197010977</v>
      </c>
      <c r="H28" s="84">
        <f>500*74%-H59</f>
        <v>155</v>
      </c>
    </row>
    <row r="29" spans="1:8" ht="31" outlineLevel="2">
      <c r="A29" s="81">
        <v>2561</v>
      </c>
      <c r="B29" s="81" t="s">
        <v>158</v>
      </c>
      <c r="C29" s="82" t="s">
        <v>159</v>
      </c>
      <c r="D29" s="81" t="s">
        <v>160</v>
      </c>
      <c r="E29" s="81" t="s">
        <v>161</v>
      </c>
      <c r="F29" s="83">
        <v>1</v>
      </c>
      <c r="G29" s="85">
        <v>11.563653186985617</v>
      </c>
      <c r="H29" s="85">
        <v>52</v>
      </c>
    </row>
    <row r="30" spans="1:8" ht="31" outlineLevel="2">
      <c r="A30" s="81">
        <v>2561</v>
      </c>
      <c r="B30" s="81" t="s">
        <v>162</v>
      </c>
      <c r="C30" s="82" t="s">
        <v>163</v>
      </c>
      <c r="D30" s="81" t="s">
        <v>164</v>
      </c>
      <c r="E30" s="81" t="s">
        <v>165</v>
      </c>
      <c r="F30" s="83">
        <v>0.65720000000000001</v>
      </c>
      <c r="G30" s="85">
        <v>601.41764737971062</v>
      </c>
      <c r="H30" s="85">
        <v>203</v>
      </c>
    </row>
    <row r="31" spans="1:8" ht="15.5" outlineLevel="2">
      <c r="A31" s="81">
        <v>2561</v>
      </c>
      <c r="B31" s="81" t="s">
        <v>166</v>
      </c>
      <c r="C31" s="82" t="s">
        <v>167</v>
      </c>
      <c r="D31" s="81" t="s">
        <v>151</v>
      </c>
      <c r="E31" s="81" t="s">
        <v>59</v>
      </c>
      <c r="F31" s="83">
        <v>0.5</v>
      </c>
      <c r="G31" s="85">
        <v>113.94335326000001</v>
      </c>
      <c r="H31" s="85">
        <v>540</v>
      </c>
    </row>
    <row r="32" spans="1:8" ht="15.5" outlineLevel="2">
      <c r="A32" s="81">
        <v>2561</v>
      </c>
      <c r="B32" s="81" t="s">
        <v>168</v>
      </c>
      <c r="C32" s="82" t="s">
        <v>169</v>
      </c>
      <c r="D32" s="81" t="s">
        <v>109</v>
      </c>
      <c r="E32" s="81" t="s">
        <v>59</v>
      </c>
      <c r="F32" s="83">
        <v>1</v>
      </c>
      <c r="G32" s="85">
        <v>368.94531335602323</v>
      </c>
      <c r="H32" s="85">
        <v>550</v>
      </c>
    </row>
    <row r="33" spans="1:8" ht="15.5" outlineLevel="1">
      <c r="A33" s="86" t="s">
        <v>170</v>
      </c>
      <c r="B33" s="87"/>
      <c r="C33" s="88"/>
      <c r="D33" s="87"/>
      <c r="E33" s="87"/>
      <c r="F33" s="89"/>
      <c r="G33" s="90">
        <f>SUM(G24:G32)</f>
        <v>1892.388787658017</v>
      </c>
      <c r="H33" s="90">
        <f>SUM(H24:H32)</f>
        <v>2423.5992000000001</v>
      </c>
    </row>
    <row r="34" spans="1:8" ht="15.5" outlineLevel="2">
      <c r="A34" s="81">
        <v>2560</v>
      </c>
      <c r="B34" s="81" t="s">
        <v>171</v>
      </c>
      <c r="C34" s="82">
        <v>43068</v>
      </c>
      <c r="D34" s="81" t="s">
        <v>172</v>
      </c>
      <c r="E34" s="81" t="s">
        <v>60</v>
      </c>
      <c r="F34" s="83">
        <v>1</v>
      </c>
      <c r="G34" s="85">
        <v>50.354016592441631</v>
      </c>
      <c r="H34" s="85">
        <v>700</v>
      </c>
    </row>
    <row r="35" spans="1:8" ht="15.5" outlineLevel="2">
      <c r="A35" s="81">
        <v>2560</v>
      </c>
      <c r="B35" s="81" t="s">
        <v>173</v>
      </c>
      <c r="C35" s="82">
        <v>43013</v>
      </c>
      <c r="D35" s="81" t="s">
        <v>160</v>
      </c>
      <c r="E35" s="81" t="s">
        <v>119</v>
      </c>
      <c r="F35" s="83">
        <v>1</v>
      </c>
      <c r="G35" s="85">
        <v>11.394824428132594</v>
      </c>
      <c r="H35" s="85">
        <v>35</v>
      </c>
    </row>
    <row r="36" spans="1:8" ht="15.5" outlineLevel="2">
      <c r="A36" s="81">
        <v>2560</v>
      </c>
      <c r="B36" s="81" t="s">
        <v>174</v>
      </c>
      <c r="C36" s="82">
        <v>43007</v>
      </c>
      <c r="D36" s="81" t="s">
        <v>98</v>
      </c>
      <c r="E36" s="81" t="s">
        <v>119</v>
      </c>
      <c r="F36" s="83">
        <v>1</v>
      </c>
      <c r="G36" s="85">
        <v>27.033259838928</v>
      </c>
      <c r="H36" s="85">
        <v>22.4</v>
      </c>
    </row>
    <row r="37" spans="1:8" ht="46.5" outlineLevel="2">
      <c r="A37" s="81">
        <v>2560</v>
      </c>
      <c r="B37" s="81" t="s">
        <v>175</v>
      </c>
      <c r="C37" s="82">
        <v>42886</v>
      </c>
      <c r="D37" s="81" t="s">
        <v>176</v>
      </c>
      <c r="E37" s="81" t="s">
        <v>119</v>
      </c>
      <c r="F37" s="83">
        <v>1</v>
      </c>
      <c r="G37" s="85">
        <v>185.34891634522648</v>
      </c>
      <c r="H37" s="85">
        <v>35.5</v>
      </c>
    </row>
    <row r="38" spans="1:8" ht="15.5" outlineLevel="2">
      <c r="A38" s="81">
        <v>2560</v>
      </c>
      <c r="B38" s="81" t="s">
        <v>177</v>
      </c>
      <c r="C38" s="82">
        <v>42860</v>
      </c>
      <c r="D38" s="81" t="s">
        <v>178</v>
      </c>
      <c r="E38" s="81" t="s">
        <v>179</v>
      </c>
      <c r="F38" s="83">
        <v>1</v>
      </c>
      <c r="G38" s="85"/>
      <c r="H38" s="85">
        <v>0</v>
      </c>
    </row>
    <row r="39" spans="1:8" ht="15.5" outlineLevel="1">
      <c r="A39" s="86" t="s">
        <v>180</v>
      </c>
      <c r="B39" s="87"/>
      <c r="C39" s="88"/>
      <c r="D39" s="87"/>
      <c r="E39" s="87"/>
      <c r="F39" s="89"/>
      <c r="G39" s="90">
        <f>SUBTOTAL(9,G34:G38)</f>
        <v>274.13101720472872</v>
      </c>
      <c r="H39" s="90">
        <f>SUBTOTAL(9,H34:H38)</f>
        <v>792.9</v>
      </c>
    </row>
    <row r="40" spans="1:8" ht="15.5" outlineLevel="2">
      <c r="A40" s="81">
        <v>2559</v>
      </c>
      <c r="B40" s="81" t="s">
        <v>181</v>
      </c>
      <c r="C40" s="82">
        <v>42625</v>
      </c>
      <c r="D40" s="81" t="s">
        <v>125</v>
      </c>
      <c r="E40" s="81" t="s">
        <v>59</v>
      </c>
      <c r="F40" s="83">
        <v>0.5</v>
      </c>
      <c r="G40" s="84">
        <v>173.44229746066873</v>
      </c>
      <c r="H40" s="85">
        <f>480*50%</f>
        <v>240</v>
      </c>
    </row>
    <row r="41" spans="1:8" ht="15.5" outlineLevel="2">
      <c r="A41" s="81">
        <v>2559</v>
      </c>
      <c r="B41" s="81" t="s">
        <v>182</v>
      </c>
      <c r="C41" s="82">
        <v>42625</v>
      </c>
      <c r="D41" s="81" t="s">
        <v>125</v>
      </c>
      <c r="E41" s="81" t="s">
        <v>59</v>
      </c>
      <c r="F41" s="83">
        <v>0.5</v>
      </c>
      <c r="G41" s="84">
        <v>110.58888894604702</v>
      </c>
      <c r="H41" s="84">
        <f>219/2</f>
        <v>109.5</v>
      </c>
    </row>
    <row r="42" spans="1:8" ht="15.5" outlineLevel="2">
      <c r="A42" s="81">
        <v>2559</v>
      </c>
      <c r="B42" s="81" t="s">
        <v>183</v>
      </c>
      <c r="C42" s="82">
        <v>42460</v>
      </c>
      <c r="D42" s="81" t="s">
        <v>184</v>
      </c>
      <c r="E42" s="81" t="s">
        <v>185</v>
      </c>
      <c r="F42" s="83">
        <v>1</v>
      </c>
      <c r="G42" s="85">
        <v>432.80090237999997</v>
      </c>
      <c r="H42" s="85">
        <v>1020</v>
      </c>
    </row>
    <row r="43" spans="1:8" ht="15.5" outlineLevel="2">
      <c r="A43" s="81">
        <v>2559</v>
      </c>
      <c r="B43" s="81" t="s">
        <v>186</v>
      </c>
      <c r="C43" s="82">
        <v>42467</v>
      </c>
      <c r="D43" s="81" t="s">
        <v>187</v>
      </c>
      <c r="E43" s="81" t="s">
        <v>188</v>
      </c>
      <c r="F43" s="83">
        <v>1</v>
      </c>
      <c r="G43" s="85">
        <v>220.27997115744924</v>
      </c>
      <c r="H43" s="85">
        <v>720</v>
      </c>
    </row>
    <row r="44" spans="1:8" ht="15.5" outlineLevel="1">
      <c r="A44" s="86" t="s">
        <v>189</v>
      </c>
      <c r="B44" s="87"/>
      <c r="C44" s="88"/>
      <c r="D44" s="87"/>
      <c r="E44" s="87"/>
      <c r="F44" s="98"/>
      <c r="G44" s="90">
        <f>SUBTOTAL(9,G40:G43)</f>
        <v>937.11205994416503</v>
      </c>
      <c r="H44" s="90">
        <f>SUBTOTAL(9,H40:H43)</f>
        <v>2089.5</v>
      </c>
    </row>
    <row r="45" spans="1:8" ht="15.5" outlineLevel="2">
      <c r="A45" s="81">
        <v>2558</v>
      </c>
      <c r="B45" s="81" t="s">
        <v>190</v>
      </c>
      <c r="C45" s="82">
        <v>42361</v>
      </c>
      <c r="D45" s="81" t="s">
        <v>191</v>
      </c>
      <c r="E45" s="81" t="s">
        <v>59</v>
      </c>
      <c r="F45" s="83">
        <v>1</v>
      </c>
      <c r="G45" s="99">
        <v>89.256828082002741</v>
      </c>
      <c r="H45" s="100">
        <v>216</v>
      </c>
    </row>
    <row r="46" spans="1:8" ht="15.5" outlineLevel="2">
      <c r="A46" s="81">
        <v>2558</v>
      </c>
      <c r="B46" s="81" t="s">
        <v>192</v>
      </c>
      <c r="C46" s="82">
        <v>42270</v>
      </c>
      <c r="D46" s="81" t="s">
        <v>193</v>
      </c>
      <c r="E46" s="81" t="s">
        <v>194</v>
      </c>
      <c r="F46" s="101">
        <v>0.90400000000000003</v>
      </c>
      <c r="G46" s="85">
        <v>110.36685193000001</v>
      </c>
      <c r="H46" s="85">
        <v>400</v>
      </c>
    </row>
    <row r="47" spans="1:8" ht="15.5" outlineLevel="2">
      <c r="A47" s="81">
        <v>2558</v>
      </c>
      <c r="B47" s="81" t="s">
        <v>195</v>
      </c>
      <c r="C47" s="82">
        <v>42135</v>
      </c>
      <c r="D47" s="81" t="s">
        <v>106</v>
      </c>
      <c r="E47" s="81" t="s">
        <v>59</v>
      </c>
      <c r="F47" s="101">
        <v>0.98970000000000002</v>
      </c>
      <c r="G47" s="85">
        <v>33.219967282328973</v>
      </c>
      <c r="H47" s="85">
        <v>105</v>
      </c>
    </row>
    <row r="48" spans="1:8" ht="15.5" outlineLevel="2">
      <c r="A48" s="81">
        <v>2558</v>
      </c>
      <c r="B48" s="81" t="s">
        <v>196</v>
      </c>
      <c r="C48" s="82">
        <v>42156</v>
      </c>
      <c r="D48" s="81" t="s">
        <v>197</v>
      </c>
      <c r="E48" s="81" t="s">
        <v>60</v>
      </c>
      <c r="F48" s="83">
        <v>1</v>
      </c>
      <c r="G48" s="85">
        <v>241.30150899999992</v>
      </c>
      <c r="H48" s="85">
        <v>600</v>
      </c>
    </row>
    <row r="49" spans="1:8" ht="15.5" outlineLevel="2">
      <c r="A49" s="81">
        <v>2558</v>
      </c>
      <c r="B49" s="81" t="s">
        <v>198</v>
      </c>
      <c r="C49" s="82">
        <v>42095</v>
      </c>
      <c r="D49" s="81" t="s">
        <v>199</v>
      </c>
      <c r="E49" s="81" t="s">
        <v>135</v>
      </c>
      <c r="F49" s="83">
        <v>1</v>
      </c>
      <c r="G49" s="85">
        <v>223.16412477465454</v>
      </c>
      <c r="H49" s="85">
        <v>41</v>
      </c>
    </row>
    <row r="50" spans="1:8" ht="15.5" outlineLevel="2">
      <c r="A50" s="81">
        <v>2558</v>
      </c>
      <c r="B50" s="81" t="s">
        <v>200</v>
      </c>
      <c r="C50" s="82">
        <v>42065</v>
      </c>
      <c r="D50" s="81" t="s">
        <v>201</v>
      </c>
      <c r="E50" s="81" t="s">
        <v>59</v>
      </c>
      <c r="F50" s="83">
        <v>1</v>
      </c>
      <c r="G50" s="85">
        <v>35.830966408492046</v>
      </c>
      <c r="H50" s="85">
        <v>252</v>
      </c>
    </row>
    <row r="51" spans="1:8" ht="15.5" outlineLevel="1">
      <c r="A51" s="86" t="s">
        <v>202</v>
      </c>
      <c r="B51" s="87"/>
      <c r="C51" s="88"/>
      <c r="D51" s="87"/>
      <c r="E51" s="87"/>
      <c r="F51" s="98"/>
      <c r="G51" s="90">
        <f>SUBTOTAL(9,G45:G50)</f>
        <v>733.14024747747817</v>
      </c>
      <c r="H51" s="90">
        <f t="shared" ref="H51" si="0">SUBTOTAL(9,H45:H50)</f>
        <v>1614</v>
      </c>
    </row>
    <row r="52" spans="1:8" ht="15.5" outlineLevel="2">
      <c r="A52" s="81">
        <v>2557</v>
      </c>
      <c r="B52" s="81" t="s">
        <v>203</v>
      </c>
      <c r="C52" s="82">
        <v>41974</v>
      </c>
      <c r="D52" s="81" t="s">
        <v>98</v>
      </c>
      <c r="E52" s="81" t="s">
        <v>99</v>
      </c>
      <c r="F52" s="102">
        <v>0.51</v>
      </c>
      <c r="G52" s="103">
        <v>7</v>
      </c>
      <c r="H52" s="103">
        <v>18</v>
      </c>
    </row>
    <row r="53" spans="1:8" ht="15.5" outlineLevel="2">
      <c r="A53" s="81">
        <v>2557</v>
      </c>
      <c r="B53" s="81" t="s">
        <v>204</v>
      </c>
      <c r="C53" s="82">
        <v>41792</v>
      </c>
      <c r="D53" s="81" t="s">
        <v>201</v>
      </c>
      <c r="E53" s="81" t="s">
        <v>59</v>
      </c>
      <c r="F53" s="83">
        <v>1</v>
      </c>
      <c r="G53" s="85">
        <v>43.920433622886279</v>
      </c>
      <c r="H53" s="85">
        <v>130</v>
      </c>
    </row>
    <row r="54" spans="1:8" ht="15.5" outlineLevel="2">
      <c r="A54" s="81">
        <v>2557</v>
      </c>
      <c r="B54" s="81" t="s">
        <v>205</v>
      </c>
      <c r="C54" s="82">
        <v>41759</v>
      </c>
      <c r="D54" s="81" t="s">
        <v>206</v>
      </c>
      <c r="E54" s="81" t="s">
        <v>135</v>
      </c>
      <c r="F54" s="83">
        <v>0.8</v>
      </c>
      <c r="G54" s="85">
        <v>124.50872534183209</v>
      </c>
      <c r="H54" s="85">
        <v>89.5</v>
      </c>
    </row>
    <row r="55" spans="1:8" ht="15.5" outlineLevel="1">
      <c r="A55" s="86" t="s">
        <v>207</v>
      </c>
      <c r="B55" s="87"/>
      <c r="C55" s="88"/>
      <c r="D55" s="87"/>
      <c r="E55" s="87"/>
      <c r="F55" s="98"/>
      <c r="G55" s="90">
        <f>SUBTOTAL(9,G52:G54)</f>
        <v>175.42915896471837</v>
      </c>
      <c r="H55" s="90">
        <f>SUBTOTAL(9,H52:H54)</f>
        <v>237.5</v>
      </c>
    </row>
    <row r="56" spans="1:8" ht="15.5" outlineLevel="2">
      <c r="A56" s="81">
        <v>2556</v>
      </c>
      <c r="B56" s="81" t="s">
        <v>208</v>
      </c>
      <c r="C56" s="82">
        <v>41367</v>
      </c>
      <c r="D56" s="81" t="s">
        <v>121</v>
      </c>
      <c r="E56" s="81" t="s">
        <v>122</v>
      </c>
      <c r="F56" s="83">
        <v>1</v>
      </c>
      <c r="G56" s="85">
        <v>9.7916510861066719</v>
      </c>
      <c r="H56" s="85">
        <v>8.5</v>
      </c>
    </row>
    <row r="57" spans="1:8" ht="15.5" outlineLevel="1">
      <c r="A57" s="86" t="s">
        <v>209</v>
      </c>
      <c r="B57" s="87"/>
      <c r="C57" s="88"/>
      <c r="D57" s="87"/>
      <c r="E57" s="87"/>
      <c r="F57" s="98"/>
      <c r="G57" s="90">
        <f>SUBTOTAL(9,G56:G56)</f>
        <v>9.7916510861066719</v>
      </c>
      <c r="H57" s="90">
        <f>SUBTOTAL(9,H56:H56)</f>
        <v>8.5</v>
      </c>
    </row>
    <row r="58" spans="1:8" ht="15.5" outlineLevel="2">
      <c r="A58" s="81">
        <v>2555</v>
      </c>
      <c r="B58" s="81" t="s">
        <v>210</v>
      </c>
      <c r="C58" s="82">
        <v>41130</v>
      </c>
      <c r="D58" s="81" t="s">
        <v>157</v>
      </c>
      <c r="E58" s="81" t="s">
        <v>59</v>
      </c>
      <c r="F58" s="83">
        <v>1</v>
      </c>
      <c r="G58" s="85">
        <v>20.568304587109321</v>
      </c>
      <c r="H58" s="85">
        <v>100.8</v>
      </c>
    </row>
    <row r="59" spans="1:8" ht="15.5" outlineLevel="2">
      <c r="A59" s="81">
        <v>2555</v>
      </c>
      <c r="B59" s="81" t="s">
        <v>211</v>
      </c>
      <c r="C59" s="82">
        <v>41091</v>
      </c>
      <c r="D59" s="81" t="s">
        <v>157</v>
      </c>
      <c r="E59" s="81" t="s">
        <v>60</v>
      </c>
      <c r="F59" s="83">
        <v>0.43</v>
      </c>
      <c r="G59" s="85"/>
      <c r="H59" s="85">
        <f>500*43%</f>
        <v>215</v>
      </c>
    </row>
    <row r="60" spans="1:8" ht="15.5" outlineLevel="2">
      <c r="A60" s="81">
        <v>2555</v>
      </c>
      <c r="B60" s="81" t="s">
        <v>212</v>
      </c>
      <c r="C60" s="82">
        <v>41002</v>
      </c>
      <c r="D60" s="81" t="s">
        <v>213</v>
      </c>
      <c r="E60" s="81" t="s">
        <v>214</v>
      </c>
      <c r="F60" s="83">
        <v>1</v>
      </c>
      <c r="G60" s="85">
        <v>810.58532216084996</v>
      </c>
      <c r="H60" s="85">
        <v>550</v>
      </c>
    </row>
    <row r="61" spans="1:8" ht="15.5" outlineLevel="2">
      <c r="A61" s="81">
        <v>2555</v>
      </c>
      <c r="B61" s="81" t="s">
        <v>215</v>
      </c>
      <c r="C61" s="82">
        <v>40963</v>
      </c>
      <c r="D61" s="81" t="s">
        <v>216</v>
      </c>
      <c r="E61" s="81" t="s">
        <v>122</v>
      </c>
      <c r="F61" s="83">
        <v>0.51</v>
      </c>
      <c r="G61" s="104">
        <v>-0.2230902068730129</v>
      </c>
      <c r="H61" s="103">
        <v>22</v>
      </c>
    </row>
    <row r="62" spans="1:8" ht="15.5" outlineLevel="2">
      <c r="A62" s="81">
        <v>2555</v>
      </c>
      <c r="B62" s="81" t="s">
        <v>217</v>
      </c>
      <c r="C62" s="82">
        <v>40914</v>
      </c>
      <c r="D62" s="81" t="s">
        <v>218</v>
      </c>
      <c r="E62" s="81" t="s">
        <v>135</v>
      </c>
      <c r="F62" s="83">
        <v>1</v>
      </c>
      <c r="G62" s="85">
        <v>178.52544297112428</v>
      </c>
      <c r="H62" s="85">
        <v>221</v>
      </c>
    </row>
    <row r="63" spans="1:8" ht="15.5" outlineLevel="1">
      <c r="A63" s="86" t="s">
        <v>219</v>
      </c>
      <c r="B63" s="87"/>
      <c r="C63" s="88"/>
      <c r="D63" s="87"/>
      <c r="E63" s="87"/>
      <c r="F63" s="98"/>
      <c r="G63" s="90">
        <f>SUBTOTAL(9,G58:G62)</f>
        <v>1009.4559795122104</v>
      </c>
      <c r="H63" s="90">
        <f>SUBTOTAL(9,H58:H62)</f>
        <v>1108.8</v>
      </c>
    </row>
    <row r="64" spans="1:8" ht="31" outlineLevel="2">
      <c r="A64" s="81">
        <v>2554</v>
      </c>
      <c r="B64" s="81" t="s">
        <v>220</v>
      </c>
      <c r="C64" s="82">
        <v>40877</v>
      </c>
      <c r="D64" s="81" t="s">
        <v>221</v>
      </c>
      <c r="E64" s="81" t="s">
        <v>135</v>
      </c>
      <c r="F64" s="83">
        <v>1</v>
      </c>
      <c r="G64" s="85">
        <v>66.602975187550854</v>
      </c>
      <c r="H64" s="85">
        <v>153</v>
      </c>
    </row>
    <row r="65" spans="1:8" ht="15.5" outlineLevel="2">
      <c r="A65" s="81">
        <v>2554</v>
      </c>
      <c r="B65" s="81" t="s">
        <v>222</v>
      </c>
      <c r="C65" s="82">
        <v>40725</v>
      </c>
      <c r="D65" s="81" t="s">
        <v>223</v>
      </c>
      <c r="E65" s="81" t="s">
        <v>135</v>
      </c>
      <c r="F65" s="83">
        <v>0.75</v>
      </c>
      <c r="G65" s="85">
        <v>29.987638652357752</v>
      </c>
      <c r="H65" s="85">
        <v>123</v>
      </c>
    </row>
    <row r="66" spans="1:8" ht="15.5" outlineLevel="2">
      <c r="A66" s="81">
        <v>2554</v>
      </c>
      <c r="B66" s="81" t="s">
        <v>224</v>
      </c>
      <c r="C66" s="82">
        <v>40604</v>
      </c>
      <c r="D66" s="81" t="s">
        <v>225</v>
      </c>
      <c r="E66" s="81" t="s">
        <v>226</v>
      </c>
      <c r="F66" s="83">
        <v>1</v>
      </c>
      <c r="G66" s="85">
        <v>198.54354226642238</v>
      </c>
      <c r="H66" s="85">
        <f>197.6+153</f>
        <v>350.6</v>
      </c>
    </row>
    <row r="67" spans="1:8" ht="15.5" outlineLevel="2">
      <c r="A67" s="81">
        <v>2554</v>
      </c>
      <c r="B67" s="81" t="s">
        <v>227</v>
      </c>
      <c r="C67" s="82">
        <v>40603</v>
      </c>
      <c r="D67" s="81" t="s">
        <v>228</v>
      </c>
      <c r="E67" s="81" t="s">
        <v>226</v>
      </c>
      <c r="F67" s="83">
        <v>1</v>
      </c>
      <c r="G67" s="85">
        <v>425.55708867381634</v>
      </c>
      <c r="H67" s="85">
        <f>458+478</f>
        <v>936</v>
      </c>
    </row>
    <row r="68" spans="1:8" ht="15.5" outlineLevel="2">
      <c r="A68" s="81">
        <v>2554</v>
      </c>
      <c r="B68" s="81" t="s">
        <v>229</v>
      </c>
      <c r="C68" s="82">
        <v>40570</v>
      </c>
      <c r="D68" s="81" t="s">
        <v>199</v>
      </c>
      <c r="E68" s="81" t="s">
        <v>59</v>
      </c>
      <c r="F68" s="105">
        <v>1</v>
      </c>
      <c r="G68" s="85">
        <v>49.06595992612332</v>
      </c>
      <c r="H68" s="85">
        <v>406</v>
      </c>
    </row>
    <row r="69" spans="1:8" ht="15.5" outlineLevel="1">
      <c r="A69" s="86" t="s">
        <v>230</v>
      </c>
      <c r="B69" s="87"/>
      <c r="C69" s="88"/>
      <c r="D69" s="87"/>
      <c r="E69" s="87"/>
      <c r="F69" s="106"/>
      <c r="G69" s="90">
        <f>SUBTOTAL(9,G64:G68)</f>
        <v>769.75720470627073</v>
      </c>
      <c r="H69" s="90">
        <f>SUBTOTAL(9,H64:H68)</f>
        <v>1968.6</v>
      </c>
    </row>
    <row r="70" spans="1:8" ht="15.5" outlineLevel="2">
      <c r="A70" s="91">
        <v>2553</v>
      </c>
      <c r="B70" s="91" t="s">
        <v>231</v>
      </c>
      <c r="C70" s="92">
        <v>40360</v>
      </c>
      <c r="D70" s="91" t="s">
        <v>232</v>
      </c>
      <c r="E70" s="91" t="s">
        <v>233</v>
      </c>
      <c r="F70" s="107">
        <v>0.5</v>
      </c>
      <c r="G70" s="108">
        <v>6.1459746023918134E-2</v>
      </c>
      <c r="H70" s="95">
        <v>172.5</v>
      </c>
    </row>
    <row r="71" spans="1:8" ht="15.5" outlineLevel="2">
      <c r="A71" s="81">
        <v>2553</v>
      </c>
      <c r="B71" s="81" t="s">
        <v>234</v>
      </c>
      <c r="C71" s="82">
        <v>40302</v>
      </c>
      <c r="D71" s="81" t="s">
        <v>235</v>
      </c>
      <c r="E71" s="81" t="s">
        <v>236</v>
      </c>
      <c r="F71" s="105">
        <v>1</v>
      </c>
      <c r="G71" s="84">
        <v>32.474828162734532</v>
      </c>
      <c r="H71" s="85">
        <v>0</v>
      </c>
    </row>
    <row r="72" spans="1:8" ht="15.5" outlineLevel="1">
      <c r="A72" s="86" t="s">
        <v>237</v>
      </c>
      <c r="B72" s="87"/>
      <c r="C72" s="88"/>
      <c r="D72" s="87"/>
      <c r="E72" s="87"/>
      <c r="F72" s="106"/>
      <c r="G72" s="90">
        <f>SUBTOTAL(9,G70:G71)</f>
        <v>32.536287908758453</v>
      </c>
      <c r="H72" s="90">
        <f>SUBTOTAL(9,H70:H71)</f>
        <v>172.5</v>
      </c>
    </row>
    <row r="73" spans="1:8" ht="15.5" outlineLevel="2">
      <c r="A73" s="81">
        <v>2551</v>
      </c>
      <c r="B73" s="81" t="s">
        <v>238</v>
      </c>
      <c r="C73" s="82">
        <v>39721</v>
      </c>
      <c r="D73" s="81" t="s">
        <v>106</v>
      </c>
      <c r="E73" s="81" t="s">
        <v>226</v>
      </c>
      <c r="F73" s="83">
        <v>1</v>
      </c>
      <c r="G73" s="85">
        <v>63.660059347181004</v>
      </c>
      <c r="H73" s="85">
        <v>390.6</v>
      </c>
    </row>
    <row r="74" spans="1:8" ht="15.5" outlineLevel="2">
      <c r="A74" s="81">
        <v>2551</v>
      </c>
      <c r="B74" s="81" t="s">
        <v>238</v>
      </c>
      <c r="C74" s="82">
        <v>39721</v>
      </c>
      <c r="D74" s="81" t="s">
        <v>106</v>
      </c>
      <c r="E74" s="81" t="s">
        <v>60</v>
      </c>
      <c r="F74" s="105">
        <v>1</v>
      </c>
      <c r="G74" s="85">
        <v>407.73391691394653</v>
      </c>
      <c r="H74" s="85">
        <v>771</v>
      </c>
    </row>
    <row r="75" spans="1:8" ht="15.5" outlineLevel="2">
      <c r="A75" s="81">
        <v>2551</v>
      </c>
      <c r="B75" s="81" t="s">
        <v>238</v>
      </c>
      <c r="C75" s="82">
        <v>39721</v>
      </c>
      <c r="D75" s="81" t="s">
        <v>106</v>
      </c>
      <c r="E75" s="81" t="s">
        <v>60</v>
      </c>
      <c r="F75" s="105">
        <v>1</v>
      </c>
      <c r="G75" s="85">
        <v>253.43178041543024</v>
      </c>
      <c r="H75" s="85">
        <v>602</v>
      </c>
    </row>
    <row r="76" spans="1:8" ht="31" outlineLevel="2">
      <c r="A76" s="81">
        <v>2551</v>
      </c>
      <c r="B76" s="81" t="s">
        <v>239</v>
      </c>
      <c r="C76" s="82">
        <v>39538</v>
      </c>
      <c r="D76" s="81" t="s">
        <v>240</v>
      </c>
      <c r="E76" s="81" t="s">
        <v>233</v>
      </c>
      <c r="F76" s="105">
        <v>1</v>
      </c>
      <c r="G76" s="85">
        <v>350.43661254377588</v>
      </c>
      <c r="H76" s="85">
        <v>776</v>
      </c>
    </row>
    <row r="77" spans="1:8" ht="15.5" outlineLevel="1">
      <c r="A77" s="86" t="s">
        <v>241</v>
      </c>
      <c r="B77" s="87"/>
      <c r="C77" s="109"/>
      <c r="D77" s="87"/>
      <c r="E77" s="87"/>
      <c r="F77" s="106"/>
      <c r="G77" s="90">
        <f>SUBTOTAL(9,G73:G76)</f>
        <v>1075.2623692203338</v>
      </c>
      <c r="H77" s="90">
        <f>SUBTOTAL(9,H73:H76)</f>
        <v>2539.6</v>
      </c>
    </row>
    <row r="78" spans="1:8" ht="15.5" outlineLevel="2">
      <c r="A78" s="81">
        <v>2546</v>
      </c>
      <c r="B78" s="81" t="s">
        <v>242</v>
      </c>
      <c r="C78" s="110"/>
      <c r="D78" s="81" t="s">
        <v>94</v>
      </c>
      <c r="E78" s="81" t="s">
        <v>59</v>
      </c>
      <c r="F78" s="83">
        <v>1</v>
      </c>
      <c r="G78" s="83"/>
      <c r="H78" s="85">
        <v>50</v>
      </c>
    </row>
    <row r="79" spans="1:8" ht="15.5" outlineLevel="1">
      <c r="A79" s="86" t="s">
        <v>243</v>
      </c>
      <c r="B79" s="87"/>
      <c r="C79" s="109"/>
      <c r="D79" s="87"/>
      <c r="E79" s="87"/>
      <c r="F79" s="106"/>
      <c r="G79" s="90">
        <f>G78</f>
        <v>0</v>
      </c>
      <c r="H79" s="90">
        <f>H78</f>
        <v>50</v>
      </c>
    </row>
    <row r="80" spans="1:8" ht="15.5" outlineLevel="2">
      <c r="A80" s="81">
        <v>2540</v>
      </c>
      <c r="B80" s="81" t="s">
        <v>244</v>
      </c>
      <c r="C80" s="110"/>
      <c r="D80" s="81" t="s">
        <v>106</v>
      </c>
      <c r="E80" s="81" t="s">
        <v>67</v>
      </c>
      <c r="F80" s="83">
        <v>1</v>
      </c>
      <c r="G80" s="83"/>
      <c r="H80" s="85">
        <v>40</v>
      </c>
    </row>
    <row r="81" spans="1:8" ht="15.5" outlineLevel="1">
      <c r="A81" s="86" t="s">
        <v>245</v>
      </c>
      <c r="B81" s="87"/>
      <c r="C81" s="109"/>
      <c r="D81" s="87"/>
      <c r="E81" s="87"/>
      <c r="F81" s="106"/>
      <c r="G81" s="90">
        <f>G80</f>
        <v>0</v>
      </c>
      <c r="H81" s="90">
        <f>H80</f>
        <v>40</v>
      </c>
    </row>
    <row r="82" spans="1:8" ht="15.5">
      <c r="A82" s="86" t="s">
        <v>246</v>
      </c>
      <c r="B82" s="87"/>
      <c r="C82" s="109"/>
      <c r="D82" s="87"/>
      <c r="E82" s="87"/>
      <c r="F82" s="106"/>
      <c r="G82" s="90">
        <f>G23+G33+G39+G44+G51+G55+G57+G63+G69+G72+G77+G79+G81+G12+G6-G45</f>
        <v>9337.9950516581484</v>
      </c>
      <c r="H82" s="90">
        <f t="shared" ref="H82" si="1">H23+H33+H39+H44+H51+H55+H57+H63+H69+H72+H77+H79+H81+H12+H6-H45</f>
        <v>16473.358199999999</v>
      </c>
    </row>
    <row r="83" spans="1:8" ht="15.5">
      <c r="A83" s="111"/>
      <c r="B83" s="111"/>
      <c r="C83" s="111"/>
      <c r="D83" s="111"/>
      <c r="E83" s="111"/>
      <c r="F83" s="111"/>
      <c r="G83" s="112"/>
      <c r="H83" s="111"/>
    </row>
    <row r="84" spans="1:8" ht="15.5">
      <c r="A84" s="113" t="s">
        <v>247</v>
      </c>
      <c r="B84" s="111"/>
      <c r="C84" s="114"/>
      <c r="D84" s="113" t="s">
        <v>248</v>
      </c>
      <c r="E84" s="111"/>
      <c r="F84" s="111"/>
      <c r="G84" s="115"/>
      <c r="H84" s="111"/>
    </row>
  </sheetData>
  <pageMargins left="0.23622047244094491" right="0.23622047244094491" top="0.31496062992125984" bottom="0.31496062992125984" header="0.31496062992125984" footer="0.31496062992125984"/>
  <pageSetup paperSize="9" scale="5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F59BD-3B46-4715-80C2-02F9935CCD6A}">
  <sheetPr>
    <pageSetUpPr fitToPage="1"/>
  </sheetPr>
  <dimension ref="A1:K68"/>
  <sheetViews>
    <sheetView showGridLines="0" view="pageBreakPreview" zoomScale="80" zoomScaleNormal="115" zoomScaleSheetLayoutView="80" workbookViewId="0">
      <selection activeCell="C17" sqref="C17"/>
    </sheetView>
  </sheetViews>
  <sheetFormatPr defaultColWidth="7.7265625" defaultRowHeight="14.5"/>
  <cols>
    <col min="1" max="1" width="38.1796875" bestFit="1" customWidth="1"/>
    <col min="2" max="2" width="19.453125" bestFit="1" customWidth="1"/>
    <col min="3" max="3" width="17.81640625" bestFit="1" customWidth="1"/>
    <col min="4" max="4" width="7.7265625" style="118" customWidth="1"/>
    <col min="5" max="6" width="11" customWidth="1"/>
    <col min="7" max="9" width="13.26953125" customWidth="1"/>
    <col min="10" max="10" width="17.81640625" customWidth="1"/>
    <col min="11" max="11" width="19.26953125" customWidth="1"/>
  </cols>
  <sheetData>
    <row r="1" spans="1:11">
      <c r="A1" s="117" t="str">
        <f>'IVL Consolidated'!$A$1</f>
        <v>18 พฤศจิกายน 2564</v>
      </c>
    </row>
    <row r="2" spans="1:11" ht="26">
      <c r="A2" s="3" t="s">
        <v>249</v>
      </c>
      <c r="B2" s="118"/>
    </row>
    <row r="3" spans="1:11" s="118" customFormat="1" ht="15" customHeight="1">
      <c r="E3" s="158" t="s">
        <v>310</v>
      </c>
      <c r="F3" s="159"/>
      <c r="G3" s="159"/>
      <c r="H3" s="159"/>
      <c r="I3" s="159"/>
      <c r="J3" s="159"/>
      <c r="K3" s="160"/>
    </row>
    <row r="4" spans="1:11" s="118" customFormat="1" ht="15.5">
      <c r="A4" s="119" t="s">
        <v>250</v>
      </c>
      <c r="B4" s="120"/>
      <c r="C4" s="121" t="s">
        <v>8</v>
      </c>
      <c r="E4" s="121" t="s">
        <v>308</v>
      </c>
      <c r="F4" s="121" t="s">
        <v>309</v>
      </c>
      <c r="G4" s="121" t="s">
        <v>311</v>
      </c>
      <c r="H4" s="121" t="s">
        <v>312</v>
      </c>
      <c r="I4" s="121" t="s">
        <v>313</v>
      </c>
      <c r="J4" s="121" t="s">
        <v>251</v>
      </c>
      <c r="K4" s="121" t="s">
        <v>246</v>
      </c>
    </row>
    <row r="5" spans="1:11" s="118" customFormat="1" ht="13">
      <c r="A5" s="118" t="s">
        <v>252</v>
      </c>
      <c r="B5" s="122" t="s">
        <v>31</v>
      </c>
      <c r="C5" s="123">
        <f>C10-C6-C9</f>
        <v>122776.69200000001</v>
      </c>
      <c r="D5" s="124">
        <f>C5/$C$10</f>
        <v>0.54825104699770943</v>
      </c>
      <c r="E5" s="125">
        <v>11107.246000000001</v>
      </c>
      <c r="F5" s="125">
        <v>32260.290588076095</v>
      </c>
      <c r="G5" s="125">
        <v>39038.717838492899</v>
      </c>
      <c r="H5" s="125">
        <v>19581.057627749353</v>
      </c>
      <c r="I5" s="125">
        <v>3264.0480345544497</v>
      </c>
      <c r="J5" s="125">
        <v>17525.332310490838</v>
      </c>
      <c r="K5" s="125">
        <v>122776.69239936363</v>
      </c>
    </row>
    <row r="6" spans="1:11" s="118" customFormat="1" ht="13">
      <c r="A6" s="118" t="s">
        <v>253</v>
      </c>
      <c r="B6" s="122" t="s">
        <v>31</v>
      </c>
      <c r="C6" s="123">
        <f>C27*$C$22</f>
        <v>71534.963000000003</v>
      </c>
      <c r="D6" s="124">
        <f>C6/$C$10</f>
        <v>0.3194345581626552</v>
      </c>
      <c r="E6" s="125">
        <v>9125.7849999999999</v>
      </c>
      <c r="F6" s="125">
        <v>7458.9543941250795</v>
      </c>
      <c r="G6" s="125">
        <v>13780.180159305513</v>
      </c>
      <c r="H6" s="125">
        <v>4496.8711075559158</v>
      </c>
      <c r="I6" s="125">
        <v>11285.495090609274</v>
      </c>
      <c r="J6" s="125">
        <v>25387.677088349999</v>
      </c>
      <c r="K6" s="125">
        <v>71534.962839945787</v>
      </c>
    </row>
    <row r="7" spans="1:11" s="118" customFormat="1" ht="13">
      <c r="A7" s="126" t="s">
        <v>254</v>
      </c>
      <c r="B7" s="127" t="s">
        <v>31</v>
      </c>
      <c r="C7" s="128">
        <f>C5+C6</f>
        <v>194311.65500000003</v>
      </c>
      <c r="D7" s="129">
        <f>C7/$C$10</f>
        <v>0.86768560516036464</v>
      </c>
      <c r="E7" s="130">
        <f>E5+E6</f>
        <v>20233.031000000003</v>
      </c>
      <c r="F7" s="130">
        <f t="shared" ref="F7:K7" si="0">F5+F6</f>
        <v>39719.244982201177</v>
      </c>
      <c r="G7" s="130">
        <f t="shared" si="0"/>
        <v>52818.897997798413</v>
      </c>
      <c r="H7" s="130">
        <f t="shared" si="0"/>
        <v>24077.928735305268</v>
      </c>
      <c r="I7" s="130">
        <f t="shared" si="0"/>
        <v>14549.543125163724</v>
      </c>
      <c r="J7" s="130">
        <f t="shared" si="0"/>
        <v>42913.009398840833</v>
      </c>
      <c r="K7" s="131">
        <f t="shared" si="0"/>
        <v>194311.65523930942</v>
      </c>
    </row>
    <row r="8" spans="1:11" s="118" customFormat="1" ht="13">
      <c r="A8" s="126" t="s">
        <v>255</v>
      </c>
      <c r="B8" s="127" t="s">
        <v>13</v>
      </c>
      <c r="C8" s="132">
        <v>0.65064613377184033</v>
      </c>
      <c r="E8" s="133">
        <f>E7/$K$7</f>
        <v>0.10412669777878997</v>
      </c>
      <c r="F8" s="133">
        <f t="shared" ref="F8:K8" si="1">F7/$K$7</f>
        <v>0.20440999760556791</v>
      </c>
      <c r="G8" s="133">
        <f t="shared" si="1"/>
        <v>0.27182568092865023</v>
      </c>
      <c r="H8" s="133">
        <f t="shared" si="1"/>
        <v>0.12391397060382965</v>
      </c>
      <c r="I8" s="133">
        <f t="shared" si="1"/>
        <v>7.4877356724921448E-2</v>
      </c>
      <c r="J8" s="133">
        <f t="shared" si="1"/>
        <v>0.22084629635824077</v>
      </c>
      <c r="K8" s="133">
        <f t="shared" si="1"/>
        <v>1</v>
      </c>
    </row>
    <row r="9" spans="1:11" s="118" customFormat="1" ht="13">
      <c r="A9" s="118" t="s">
        <v>256</v>
      </c>
      <c r="B9" s="122" t="s">
        <v>31</v>
      </c>
      <c r="C9" s="123">
        <f>C30*$C$22</f>
        <v>29630.812000000002</v>
      </c>
      <c r="D9" s="124">
        <f>C9/$C$10</f>
        <v>0.13231439483963531</v>
      </c>
    </row>
    <row r="10" spans="1:11" s="118" customFormat="1" ht="13">
      <c r="A10" s="126" t="s">
        <v>257</v>
      </c>
      <c r="B10" s="127" t="s">
        <v>31</v>
      </c>
      <c r="C10" s="134">
        <v>223942.46700000003</v>
      </c>
      <c r="D10" s="135">
        <f>C10/$C$10</f>
        <v>1</v>
      </c>
      <c r="J10" s="136"/>
    </row>
    <row r="11" spans="1:11" s="118" customFormat="1" ht="13">
      <c r="A11" s="118" t="s">
        <v>258</v>
      </c>
      <c r="B11" s="122" t="s">
        <v>31</v>
      </c>
      <c r="C11" s="123">
        <v>-17780.216501198007</v>
      </c>
      <c r="E11" s="158" t="s">
        <v>259</v>
      </c>
      <c r="F11" s="159"/>
      <c r="G11" s="159"/>
      <c r="H11" s="159"/>
      <c r="I11" s="160"/>
      <c r="J11" s="136"/>
    </row>
    <row r="12" spans="1:11" s="118" customFormat="1" ht="12.75" customHeight="1">
      <c r="A12" s="126" t="s">
        <v>47</v>
      </c>
      <c r="B12" s="127" t="s">
        <v>31</v>
      </c>
      <c r="C12" s="137">
        <v>206162.25049880202</v>
      </c>
      <c r="E12" s="138">
        <v>130607.16591444514</v>
      </c>
      <c r="F12" s="138">
        <v>37972.949368622219</v>
      </c>
      <c r="G12" s="138">
        <v>45212.231134161993</v>
      </c>
      <c r="H12" s="138">
        <f>I12-E12-F12-G12</f>
        <v>10150.120582770593</v>
      </c>
      <c r="I12" s="139">
        <v>223942.46699999995</v>
      </c>
      <c r="J12" s="136"/>
    </row>
    <row r="13" spans="1:11" s="118" customFormat="1" ht="12.75" customHeight="1">
      <c r="A13" s="126" t="s">
        <v>260</v>
      </c>
      <c r="B13" s="127" t="s">
        <v>31</v>
      </c>
      <c r="C13" s="137">
        <f>SUM(C14:C19)</f>
        <v>-61970.351582354248</v>
      </c>
      <c r="E13" s="140" t="s">
        <v>261</v>
      </c>
      <c r="F13" s="140" t="s">
        <v>262</v>
      </c>
      <c r="G13" s="140" t="s">
        <v>263</v>
      </c>
      <c r="H13" s="140" t="s">
        <v>264</v>
      </c>
      <c r="I13" s="140" t="s">
        <v>265</v>
      </c>
      <c r="J13" s="136"/>
    </row>
    <row r="14" spans="1:11" s="118" customFormat="1" ht="12.75" customHeight="1">
      <c r="A14" s="141" t="s">
        <v>266</v>
      </c>
      <c r="B14" s="122" t="s">
        <v>31</v>
      </c>
      <c r="C14" s="123">
        <f t="shared" ref="C14:C19" si="2">C35*$C$22</f>
        <v>-21090.271861273701</v>
      </c>
      <c r="D14" s="142"/>
      <c r="E14" s="143">
        <f>E12/$C$10</f>
        <v>0.58321750074515843</v>
      </c>
      <c r="F14" s="143">
        <f>F12/$C$10</f>
        <v>0.16956564727235149</v>
      </c>
      <c r="G14" s="143">
        <f>G12/$C$10</f>
        <v>0.20189217230585382</v>
      </c>
      <c r="H14" s="143">
        <f>H12/$C$10</f>
        <v>4.5324679676635837E-2</v>
      </c>
      <c r="I14" s="143">
        <f>SUM(E14:H14)</f>
        <v>0.99999999999999956</v>
      </c>
      <c r="J14" s="136"/>
    </row>
    <row r="15" spans="1:11" s="118" customFormat="1" ht="12.75" customHeight="1">
      <c r="A15" s="141" t="s">
        <v>267</v>
      </c>
      <c r="B15" s="122" t="s">
        <v>31</v>
      </c>
      <c r="C15" s="123">
        <f t="shared" si="2"/>
        <v>-32666.080139341953</v>
      </c>
      <c r="E15" s="124"/>
      <c r="F15" s="124"/>
      <c r="G15" s="124"/>
      <c r="H15" s="124"/>
      <c r="I15" s="124"/>
      <c r="J15" s="136"/>
    </row>
    <row r="16" spans="1:11" s="118" customFormat="1" ht="12.75" customHeight="1">
      <c r="A16" s="141" t="s">
        <v>268</v>
      </c>
      <c r="B16" s="122" t="s">
        <v>31</v>
      </c>
      <c r="C16" s="123">
        <f t="shared" si="2"/>
        <v>-553.57509210616911</v>
      </c>
      <c r="E16" s="124"/>
      <c r="F16" s="124"/>
      <c r="G16" s="124"/>
      <c r="H16" s="124"/>
      <c r="I16" s="124"/>
      <c r="J16" s="136"/>
    </row>
    <row r="17" spans="1:11" s="118" customFormat="1" ht="12.75" customHeight="1">
      <c r="A17" s="141" t="s">
        <v>269</v>
      </c>
      <c r="B17" s="122" t="s">
        <v>31</v>
      </c>
      <c r="C17" s="123">
        <f t="shared" si="2"/>
        <v>-174.86901807001647</v>
      </c>
      <c r="E17" s="124"/>
      <c r="F17" s="124"/>
      <c r="G17" s="124"/>
      <c r="H17" s="124"/>
      <c r="I17" s="124"/>
      <c r="J17" s="136"/>
    </row>
    <row r="18" spans="1:11" s="118" customFormat="1" ht="12.75" customHeight="1">
      <c r="A18" s="141" t="s">
        <v>270</v>
      </c>
      <c r="B18" s="122" t="s">
        <v>31</v>
      </c>
      <c r="C18" s="123">
        <f t="shared" si="2"/>
        <v>-3697.4439361728082</v>
      </c>
      <c r="E18" s="124"/>
      <c r="F18" s="124"/>
      <c r="G18" s="124"/>
      <c r="H18" s="124"/>
      <c r="I18" s="124"/>
      <c r="J18" s="136"/>
    </row>
    <row r="19" spans="1:11" s="118" customFormat="1" ht="12.75" customHeight="1">
      <c r="A19" s="141" t="s">
        <v>271</v>
      </c>
      <c r="B19" s="122" t="s">
        <v>31</v>
      </c>
      <c r="C19" s="123">
        <f t="shared" si="2"/>
        <v>-3788.1115353895998</v>
      </c>
      <c r="E19" s="124"/>
      <c r="F19" s="124"/>
      <c r="G19" s="124"/>
      <c r="H19" s="124"/>
      <c r="I19" s="124"/>
      <c r="J19" s="136"/>
    </row>
    <row r="20" spans="1:11" s="118" customFormat="1" ht="12.75" customHeight="1">
      <c r="A20" s="126" t="s">
        <v>49</v>
      </c>
      <c r="B20" s="127" t="s">
        <v>31</v>
      </c>
      <c r="C20" s="137">
        <f>C12+C13</f>
        <v>144191.89891644777</v>
      </c>
      <c r="E20" s="124"/>
      <c r="F20" s="124"/>
      <c r="G20" s="124"/>
      <c r="H20" s="124"/>
      <c r="I20" s="124"/>
      <c r="J20" s="136"/>
    </row>
    <row r="21" spans="1:11" s="118" customFormat="1" ht="12.75" customHeight="1">
      <c r="E21" s="136"/>
      <c r="F21" s="136"/>
      <c r="G21" s="136"/>
      <c r="H21" s="136"/>
      <c r="I21" s="136"/>
      <c r="J21" s="136"/>
    </row>
    <row r="22" spans="1:11" s="118" customFormat="1" ht="13">
      <c r="A22" s="118" t="s">
        <v>272</v>
      </c>
      <c r="B22" s="122" t="s">
        <v>44</v>
      </c>
      <c r="C22" s="144">
        <v>33.9223</v>
      </c>
      <c r="E22" s="136"/>
      <c r="F22" s="136"/>
      <c r="G22" s="136"/>
      <c r="H22" s="136"/>
      <c r="I22" s="136"/>
      <c r="J22" s="136"/>
    </row>
    <row r="23" spans="1:11" s="118" customFormat="1" ht="13">
      <c r="B23" s="122"/>
      <c r="C23" s="145"/>
      <c r="E23" s="136"/>
      <c r="F23" s="136"/>
      <c r="G23" s="136"/>
      <c r="H23" s="136"/>
      <c r="I23" s="136"/>
      <c r="J23" s="136"/>
    </row>
    <row r="24" spans="1:11" s="118" customFormat="1" ht="13">
      <c r="E24" s="158" t="str">
        <f>E3</f>
        <v>การจ่ายคืนหนี้สินระยะยาว (รอบ 12 เดือนสิ้นสุด)</v>
      </c>
      <c r="F24" s="159"/>
      <c r="G24" s="159"/>
      <c r="H24" s="159"/>
      <c r="I24" s="159"/>
      <c r="J24" s="159"/>
      <c r="K24" s="160"/>
    </row>
    <row r="25" spans="1:11" s="118" customFormat="1" ht="15.5">
      <c r="A25" s="119" t="s">
        <v>273</v>
      </c>
      <c r="B25" s="120"/>
      <c r="C25" s="121" t="str">
        <f>C4</f>
        <v>ไตรมาสที่ 3 ปี 2564</v>
      </c>
      <c r="E25" s="121" t="str">
        <f>E4</f>
        <v>2564/2565</v>
      </c>
      <c r="F25" s="121" t="str">
        <f t="shared" ref="F25:K25" si="3">F4</f>
        <v>2565/2566</v>
      </c>
      <c r="G25" s="121" t="str">
        <f t="shared" si="3"/>
        <v>2566/2567</v>
      </c>
      <c r="H25" s="121" t="str">
        <f t="shared" si="3"/>
        <v>2567/2568</v>
      </c>
      <c r="I25" s="121" t="str">
        <f t="shared" si="3"/>
        <v>2568/2569</v>
      </c>
      <c r="J25" s="121" t="str">
        <f t="shared" si="3"/>
        <v>2569 เป็นต้นไป</v>
      </c>
      <c r="K25" s="121" t="str">
        <f t="shared" si="3"/>
        <v>รวม</v>
      </c>
    </row>
    <row r="26" spans="1:11" s="118" customFormat="1" ht="13">
      <c r="A26" s="118" t="s">
        <v>252</v>
      </c>
      <c r="B26" s="122" t="s">
        <v>274</v>
      </c>
      <c r="C26" s="123">
        <v>3619.3504567791688</v>
      </c>
      <c r="D26" s="124">
        <f>C26/$C$31</f>
        <v>0.54825104699770943</v>
      </c>
      <c r="E26" s="125">
        <f>E5/$C$22</f>
        <v>327.43198426993456</v>
      </c>
      <c r="F26" s="125">
        <f t="shared" ref="F26:K27" si="4">F5/$C$22</f>
        <v>951.00540317360833</v>
      </c>
      <c r="G26" s="125">
        <f t="shared" si="4"/>
        <v>1150.8275629451098</v>
      </c>
      <c r="H26" s="125">
        <f t="shared" si="4"/>
        <v>577.23260591850647</v>
      </c>
      <c r="I26" s="125">
        <f t="shared" si="4"/>
        <v>96.221306767360986</v>
      </c>
      <c r="J26" s="125">
        <f t="shared" si="4"/>
        <v>516.63160547754239</v>
      </c>
      <c r="K26" s="125">
        <f t="shared" si="4"/>
        <v>3619.3504685520625</v>
      </c>
    </row>
    <row r="27" spans="1:11" s="118" customFormat="1" ht="13">
      <c r="A27" s="118" t="s">
        <v>253</v>
      </c>
      <c r="B27" s="122" t="s">
        <v>274</v>
      </c>
      <c r="C27" s="123">
        <v>2108.7887024169941</v>
      </c>
      <c r="D27" s="124">
        <f>C27/$C$31</f>
        <v>0.3194345581626552</v>
      </c>
      <c r="E27" s="125">
        <f>E6/$C$22</f>
        <v>269.0202315291121</v>
      </c>
      <c r="F27" s="125">
        <f>F6/$C$22</f>
        <v>219.88351008407682</v>
      </c>
      <c r="G27" s="125">
        <f>G6/$C$22</f>
        <v>406.22776637508406</v>
      </c>
      <c r="H27" s="125">
        <f>H6/$C$22</f>
        <v>132.56386234294007</v>
      </c>
      <c r="I27" s="125">
        <f>I6/$C$22</f>
        <v>332.68661295399409</v>
      </c>
      <c r="J27" s="125">
        <f t="shared" si="4"/>
        <v>748.40671441352742</v>
      </c>
      <c r="K27" s="125">
        <f t="shared" si="4"/>
        <v>2108.7886976987347</v>
      </c>
    </row>
    <row r="28" spans="1:11" s="118" customFormat="1" ht="13">
      <c r="A28" s="126" t="s">
        <v>254</v>
      </c>
      <c r="B28" s="127" t="s">
        <v>274</v>
      </c>
      <c r="C28" s="128">
        <f>C26+C27</f>
        <v>5728.1391591961628</v>
      </c>
      <c r="D28" s="129">
        <f>C28/$C$31</f>
        <v>0.86768560516036464</v>
      </c>
      <c r="E28" s="130">
        <f t="shared" ref="E28:J28" si="5">E26+E27</f>
        <v>596.4522157990466</v>
      </c>
      <c r="F28" s="130">
        <f t="shared" si="5"/>
        <v>1170.8889132576851</v>
      </c>
      <c r="G28" s="130">
        <f t="shared" si="5"/>
        <v>1557.0553293201938</v>
      </c>
      <c r="H28" s="130">
        <f t="shared" si="5"/>
        <v>709.79646826144653</v>
      </c>
      <c r="I28" s="130">
        <f t="shared" si="5"/>
        <v>428.90791972135509</v>
      </c>
      <c r="J28" s="130">
        <f t="shared" si="5"/>
        <v>1265.0383198910699</v>
      </c>
      <c r="K28" s="131">
        <f>SUM(E28:J28)</f>
        <v>5728.1391662507976</v>
      </c>
    </row>
    <row r="29" spans="1:11" s="118" customFormat="1" ht="13">
      <c r="A29" s="126" t="s">
        <v>255</v>
      </c>
      <c r="B29" s="127" t="s">
        <v>13</v>
      </c>
      <c r="C29" s="132">
        <v>0.65064613377184033</v>
      </c>
      <c r="E29" s="133">
        <f>E28/$K$28</f>
        <v>0.10412669777878994</v>
      </c>
      <c r="F29" s="133">
        <f t="shared" ref="F29:K29" si="6">F28/$K$28</f>
        <v>0.20440999760556788</v>
      </c>
      <c r="G29" s="133">
        <f t="shared" si="6"/>
        <v>0.27182568092865023</v>
      </c>
      <c r="H29" s="133">
        <f t="shared" si="6"/>
        <v>0.12391397060382964</v>
      </c>
      <c r="I29" s="133">
        <f t="shared" si="6"/>
        <v>7.4877356724921448E-2</v>
      </c>
      <c r="J29" s="133">
        <f t="shared" si="6"/>
        <v>0.2208462963582408</v>
      </c>
      <c r="K29" s="133">
        <f t="shared" si="6"/>
        <v>1</v>
      </c>
    </row>
    <row r="30" spans="1:11" s="118" customFormat="1" ht="13">
      <c r="A30" s="118" t="s">
        <v>256</v>
      </c>
      <c r="B30" s="122" t="s">
        <v>274</v>
      </c>
      <c r="C30" s="123">
        <v>873.49065364082037</v>
      </c>
      <c r="D30" s="124">
        <f>C30/$C$31</f>
        <v>0.13231439483963531</v>
      </c>
    </row>
    <row r="31" spans="1:11" s="118" customFormat="1" ht="13">
      <c r="A31" s="126" t="s">
        <v>257</v>
      </c>
      <c r="B31" s="127" t="s">
        <v>274</v>
      </c>
      <c r="C31" s="134">
        <v>6601.6298128369835</v>
      </c>
      <c r="D31" s="135">
        <f>C31/$C$31</f>
        <v>1</v>
      </c>
      <c r="J31" s="136"/>
    </row>
    <row r="32" spans="1:11" s="118" customFormat="1" ht="13">
      <c r="A32" s="118" t="s">
        <v>258</v>
      </c>
      <c r="B32" s="122" t="s">
        <v>274</v>
      </c>
      <c r="C32" s="123">
        <v>-524.14537048484362</v>
      </c>
      <c r="E32" s="158" t="str">
        <f>E11</f>
        <v>หนี้สินรวมจำแนกตามสกุลเงิน</v>
      </c>
      <c r="F32" s="159"/>
      <c r="G32" s="159"/>
      <c r="H32" s="159"/>
      <c r="I32" s="160"/>
      <c r="J32" s="136"/>
    </row>
    <row r="33" spans="1:11" s="118" customFormat="1" ht="13">
      <c r="A33" s="126" t="s">
        <v>47</v>
      </c>
      <c r="B33" s="127" t="s">
        <v>274</v>
      </c>
      <c r="C33" s="137">
        <f>C31+C32</f>
        <v>6077.4844423521399</v>
      </c>
      <c r="E33" s="138">
        <f>E12/$C$22</f>
        <v>3850.1860402875141</v>
      </c>
      <c r="F33" s="138">
        <f>F12/$C$22</f>
        <v>1119.4096322661558</v>
      </c>
      <c r="G33" s="138">
        <f>G12/$C$22</f>
        <v>1332.817383672746</v>
      </c>
      <c r="H33" s="138">
        <f>H12/$C$22</f>
        <v>299.21675661056571</v>
      </c>
      <c r="I33" s="139">
        <f>SUM(E33:H33)</f>
        <v>6601.6298128369817</v>
      </c>
      <c r="J33" s="136"/>
    </row>
    <row r="34" spans="1:11" s="118" customFormat="1" ht="13">
      <c r="A34" s="126" t="s">
        <v>260</v>
      </c>
      <c r="B34" s="127" t="s">
        <v>274</v>
      </c>
      <c r="C34" s="137">
        <f>SUM(C35:C40)</f>
        <v>-1826.8322484723692</v>
      </c>
      <c r="E34" s="140" t="s">
        <v>261</v>
      </c>
      <c r="F34" s="140" t="s">
        <v>262</v>
      </c>
      <c r="G34" s="140" t="s">
        <v>263</v>
      </c>
      <c r="H34" s="140" t="s">
        <v>264</v>
      </c>
      <c r="I34" s="140" t="s">
        <v>265</v>
      </c>
      <c r="J34" s="136"/>
    </row>
    <row r="35" spans="1:11" s="118" customFormat="1" ht="13">
      <c r="A35" s="141" t="s">
        <v>266</v>
      </c>
      <c r="B35" s="146" t="s">
        <v>274</v>
      </c>
      <c r="C35" s="123">
        <v>-621.72293332921708</v>
      </c>
      <c r="D35" s="147"/>
      <c r="E35" s="143">
        <f>E33/$C$31</f>
        <v>0.58321750074515855</v>
      </c>
      <c r="F35" s="143">
        <f>F33/$C$31</f>
        <v>0.16956564727235149</v>
      </c>
      <c r="G35" s="143">
        <f>G33/$C$31</f>
        <v>0.20189217230585385</v>
      </c>
      <c r="H35" s="143">
        <f>H33/$C$31</f>
        <v>4.5324679676635844E-2</v>
      </c>
      <c r="I35" s="143">
        <f>SUM(E35:H35)</f>
        <v>0.99999999999999978</v>
      </c>
    </row>
    <row r="36" spans="1:11" s="118" customFormat="1" ht="13">
      <c r="A36" s="141" t="s">
        <v>114</v>
      </c>
      <c r="B36" s="146" t="s">
        <v>274</v>
      </c>
      <c r="C36" s="123">
        <v>-962.96772740474421</v>
      </c>
      <c r="E36" s="124"/>
      <c r="F36" s="124"/>
      <c r="G36" s="124"/>
      <c r="H36" s="124"/>
      <c r="I36" s="124"/>
    </row>
    <row r="37" spans="1:11" s="118" customFormat="1" ht="13">
      <c r="A37" s="141" t="s">
        <v>268</v>
      </c>
      <c r="B37" s="146" t="s">
        <v>274</v>
      </c>
      <c r="C37" s="123">
        <v>-16.318913873946315</v>
      </c>
      <c r="E37" s="124"/>
      <c r="F37" s="124"/>
      <c r="G37" s="124"/>
      <c r="H37" s="124"/>
      <c r="I37" s="124"/>
    </row>
    <row r="38" spans="1:11" s="118" customFormat="1" ht="13">
      <c r="A38" s="141" t="s">
        <v>269</v>
      </c>
      <c r="B38" s="146" t="s">
        <v>274</v>
      </c>
      <c r="C38" s="123">
        <v>-5.1549870754641187</v>
      </c>
      <c r="E38" s="124"/>
      <c r="F38" s="124"/>
      <c r="G38" s="124"/>
      <c r="H38" s="124"/>
      <c r="I38" s="124"/>
    </row>
    <row r="39" spans="1:11" s="118" customFormat="1" ht="13">
      <c r="A39" s="141" t="s">
        <v>270</v>
      </c>
      <c r="B39" s="146" t="s">
        <v>274</v>
      </c>
      <c r="C39" s="123">
        <v>-108.99744227758165</v>
      </c>
      <c r="E39" s="124"/>
      <c r="F39" s="124"/>
      <c r="G39" s="124"/>
      <c r="H39" s="124"/>
      <c r="I39" s="124"/>
    </row>
    <row r="40" spans="1:11" s="118" customFormat="1" ht="13">
      <c r="A40" s="141" t="s">
        <v>271</v>
      </c>
      <c r="B40" s="146" t="s">
        <v>274</v>
      </c>
      <c r="C40" s="123">
        <v>-111.67024451141579</v>
      </c>
      <c r="E40" s="124"/>
      <c r="F40" s="124"/>
      <c r="G40" s="124"/>
      <c r="H40" s="124"/>
      <c r="I40" s="124"/>
    </row>
    <row r="41" spans="1:11" s="118" customFormat="1" ht="13">
      <c r="A41" s="126" t="s">
        <v>49</v>
      </c>
      <c r="B41" s="127" t="s">
        <v>274</v>
      </c>
      <c r="C41" s="137">
        <f>C33+C34</f>
        <v>4250.6521938797705</v>
      </c>
      <c r="E41" s="124"/>
      <c r="F41" s="124"/>
      <c r="G41" s="124"/>
      <c r="H41" s="124"/>
      <c r="I41" s="124"/>
    </row>
    <row r="42" spans="1:11" s="118" customFormat="1" ht="13"/>
    <row r="43" spans="1:11">
      <c r="A43" s="118"/>
      <c r="K43" s="148"/>
    </row>
    <row r="47" spans="1:11" ht="26">
      <c r="A47" s="161" t="s">
        <v>275</v>
      </c>
      <c r="B47" s="161"/>
      <c r="C47" s="161"/>
      <c r="D47" s="161"/>
    </row>
    <row r="48" spans="1:11">
      <c r="D48"/>
    </row>
    <row r="49" spans="1:11" ht="16.5" customHeight="1">
      <c r="A49" s="149" t="s">
        <v>276</v>
      </c>
      <c r="B49" s="149" t="s">
        <v>277</v>
      </c>
      <c r="C49" s="162" t="s">
        <v>304</v>
      </c>
      <c r="D49" s="162"/>
      <c r="E49" s="162"/>
      <c r="F49" s="162"/>
      <c r="G49" s="162"/>
      <c r="H49" s="162"/>
      <c r="I49" s="162"/>
      <c r="J49" s="162"/>
      <c r="K49" s="162"/>
    </row>
    <row r="50" spans="1:11">
      <c r="A50" s="149" t="s">
        <v>287</v>
      </c>
      <c r="B50" s="149" t="s">
        <v>277</v>
      </c>
      <c r="C50" s="163" t="s">
        <v>291</v>
      </c>
      <c r="D50" s="163"/>
      <c r="E50" s="163"/>
      <c r="F50" s="163"/>
      <c r="G50" s="163"/>
      <c r="H50" s="163"/>
      <c r="I50" s="163"/>
      <c r="J50" s="163"/>
      <c r="K50" s="163"/>
    </row>
    <row r="51" spans="1:11">
      <c r="A51" s="149"/>
      <c r="B51" s="149"/>
      <c r="C51" s="164" t="s">
        <v>305</v>
      </c>
      <c r="D51" s="164"/>
      <c r="E51" s="164"/>
      <c r="F51" s="164"/>
      <c r="G51" s="164"/>
      <c r="H51" s="164"/>
      <c r="I51" s="164"/>
      <c r="J51" s="164"/>
      <c r="K51" s="164"/>
    </row>
    <row r="52" spans="1:11">
      <c r="A52" s="149"/>
      <c r="B52" s="149"/>
      <c r="C52" s="157" t="s">
        <v>288</v>
      </c>
      <c r="D52" s="157"/>
      <c r="E52" s="157"/>
      <c r="F52" s="157"/>
      <c r="G52" s="157"/>
      <c r="H52" s="157"/>
      <c r="I52" s="157"/>
      <c r="J52" s="157"/>
      <c r="K52" s="157"/>
    </row>
    <row r="53" spans="1:11">
      <c r="A53" s="149"/>
      <c r="B53" s="149"/>
      <c r="C53" s="157" t="s">
        <v>289</v>
      </c>
      <c r="D53" s="157"/>
      <c r="E53" s="157"/>
      <c r="F53" s="157"/>
      <c r="G53" s="157"/>
      <c r="H53" s="157"/>
      <c r="I53" s="157"/>
      <c r="J53" s="157"/>
      <c r="K53" s="157"/>
    </row>
    <row r="54" spans="1:11">
      <c r="A54" s="149"/>
      <c r="B54" s="149"/>
      <c r="C54" s="157" t="s">
        <v>290</v>
      </c>
      <c r="D54" s="157"/>
      <c r="E54" s="157"/>
      <c r="F54" s="157"/>
      <c r="G54" s="157"/>
      <c r="H54" s="157"/>
      <c r="I54" s="157"/>
      <c r="J54" s="157"/>
      <c r="K54" s="157"/>
    </row>
    <row r="55" spans="1:11">
      <c r="A55" s="149"/>
      <c r="B55" s="149"/>
      <c r="C55" s="157" t="s">
        <v>292</v>
      </c>
      <c r="D55" s="157"/>
      <c r="E55" s="157"/>
      <c r="F55" s="157"/>
      <c r="G55" s="157"/>
      <c r="H55" s="157"/>
      <c r="I55" s="157"/>
      <c r="J55" s="157"/>
      <c r="K55" s="157"/>
    </row>
    <row r="56" spans="1:11">
      <c r="A56" s="149"/>
      <c r="B56" s="149"/>
      <c r="C56" s="164" t="s">
        <v>306</v>
      </c>
      <c r="D56" s="164"/>
      <c r="E56" s="164"/>
      <c r="F56" s="164"/>
      <c r="G56" s="164"/>
      <c r="H56" s="164"/>
      <c r="I56" s="164"/>
      <c r="J56" s="164"/>
      <c r="K56" s="164"/>
    </row>
    <row r="57" spans="1:11">
      <c r="A57" s="149"/>
      <c r="B57" s="149"/>
      <c r="C57" s="157" t="s">
        <v>293</v>
      </c>
      <c r="D57" s="157"/>
      <c r="E57" s="157"/>
      <c r="F57" s="157"/>
      <c r="G57" s="157"/>
      <c r="H57" s="157"/>
      <c r="I57" s="157"/>
      <c r="J57" s="157"/>
      <c r="K57" s="157"/>
    </row>
    <row r="58" spans="1:11">
      <c r="C58" s="157" t="s">
        <v>294</v>
      </c>
      <c r="D58" s="157"/>
      <c r="E58" s="157"/>
      <c r="F58" s="157"/>
      <c r="G58" s="157"/>
      <c r="H58" s="157"/>
      <c r="I58" s="157"/>
      <c r="J58" s="157"/>
      <c r="K58" s="157"/>
    </row>
    <row r="59" spans="1:11">
      <c r="C59" s="164" t="s">
        <v>295</v>
      </c>
      <c r="D59" s="164"/>
      <c r="E59" s="164"/>
      <c r="F59" s="164"/>
      <c r="G59" s="164"/>
      <c r="H59" s="164"/>
      <c r="I59" s="164"/>
      <c r="J59" s="164"/>
      <c r="K59" s="164"/>
    </row>
    <row r="60" spans="1:11">
      <c r="A60" s="149" t="s">
        <v>73</v>
      </c>
      <c r="B60" s="149" t="s">
        <v>277</v>
      </c>
      <c r="C60" s="165" t="s">
        <v>307</v>
      </c>
      <c r="D60" s="165"/>
      <c r="E60" s="165"/>
      <c r="F60" s="165"/>
      <c r="G60" s="165"/>
      <c r="H60" s="165"/>
      <c r="I60" s="165"/>
      <c r="J60" s="165"/>
      <c r="K60" s="165"/>
    </row>
    <row r="61" spans="1:11">
      <c r="A61" s="149"/>
      <c r="B61" s="149"/>
      <c r="C61" s="164" t="s">
        <v>301</v>
      </c>
      <c r="D61" s="164"/>
      <c r="E61" s="164"/>
      <c r="F61" s="164"/>
      <c r="G61" s="164"/>
      <c r="H61" s="164"/>
      <c r="I61" s="164"/>
      <c r="J61" s="164"/>
      <c r="K61" s="164"/>
    </row>
    <row r="62" spans="1:11">
      <c r="A62" s="149"/>
      <c r="B62" s="149"/>
      <c r="C62" s="164" t="s">
        <v>302</v>
      </c>
      <c r="D62" s="164"/>
      <c r="E62" s="164"/>
      <c r="F62" s="164"/>
      <c r="G62" s="164"/>
      <c r="H62" s="164"/>
      <c r="I62" s="164"/>
      <c r="J62" s="164"/>
      <c r="K62" s="164"/>
    </row>
    <row r="63" spans="1:11">
      <c r="A63" s="149"/>
      <c r="B63" s="149"/>
      <c r="C63" s="164" t="s">
        <v>303</v>
      </c>
      <c r="D63" s="164"/>
      <c r="E63" s="164"/>
      <c r="F63" s="164"/>
      <c r="G63" s="164"/>
      <c r="H63" s="164"/>
      <c r="I63" s="164"/>
      <c r="J63" s="164"/>
      <c r="K63" s="164"/>
    </row>
    <row r="64" spans="1:11">
      <c r="A64" t="s">
        <v>67</v>
      </c>
      <c r="B64" t="s">
        <v>277</v>
      </c>
      <c r="C64" t="s">
        <v>300</v>
      </c>
      <c r="K64" s="116"/>
    </row>
    <row r="65" spans="3:11">
      <c r="C65" t="s">
        <v>296</v>
      </c>
      <c r="K65" s="116"/>
    </row>
    <row r="66" spans="3:11">
      <c r="C66" s="156" t="s">
        <v>297</v>
      </c>
      <c r="D66" s="156"/>
      <c r="E66" s="156"/>
      <c r="F66" s="156"/>
      <c r="G66" s="156"/>
      <c r="H66" s="156"/>
      <c r="I66" s="156"/>
      <c r="J66" s="156"/>
      <c r="K66" s="156"/>
    </row>
    <row r="67" spans="3:11">
      <c r="C67" s="156" t="s">
        <v>298</v>
      </c>
      <c r="D67" s="156"/>
      <c r="E67" s="156"/>
      <c r="F67" s="156"/>
      <c r="G67" s="156"/>
      <c r="H67" s="156"/>
      <c r="I67" s="156"/>
      <c r="J67" s="156"/>
      <c r="K67" s="156"/>
    </row>
    <row r="68" spans="3:11">
      <c r="C68" s="156" t="s">
        <v>299</v>
      </c>
      <c r="D68" s="156"/>
      <c r="E68" s="156"/>
      <c r="F68" s="156"/>
      <c r="G68" s="156"/>
      <c r="H68" s="156"/>
      <c r="I68" s="156"/>
      <c r="J68" s="156"/>
      <c r="K68" s="156"/>
    </row>
  </sheetData>
  <mergeCells count="23">
    <mergeCell ref="C63:K63"/>
    <mergeCell ref="C56:K56"/>
    <mergeCell ref="C57:K57"/>
    <mergeCell ref="C58:K58"/>
    <mergeCell ref="C59:K59"/>
    <mergeCell ref="C60:K60"/>
    <mergeCell ref="C61:K61"/>
    <mergeCell ref="C66:K66"/>
    <mergeCell ref="C67:K67"/>
    <mergeCell ref="C68:K68"/>
    <mergeCell ref="C55:K55"/>
    <mergeCell ref="E3:K3"/>
    <mergeCell ref="E11:I11"/>
    <mergeCell ref="E24:K24"/>
    <mergeCell ref="E32:I32"/>
    <mergeCell ref="A47:D47"/>
    <mergeCell ref="C49:K49"/>
    <mergeCell ref="C50:K50"/>
    <mergeCell ref="C51:K51"/>
    <mergeCell ref="C52:K52"/>
    <mergeCell ref="C53:K53"/>
    <mergeCell ref="C54:K54"/>
    <mergeCell ref="C62:K62"/>
  </mergeCells>
  <pageMargins left="0.23622047244094491" right="0.23622047244094491" top="0.15748031496062992" bottom="0.15748031496062992" header="0.31496062992125984" footer="0.31496062992125984"/>
  <pageSetup paperSize="9" scale="54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IVL Consolidated</vt:lpstr>
      <vt:lpstr>CPET</vt:lpstr>
      <vt:lpstr>IOD</vt:lpstr>
      <vt:lpstr>Fibers</vt:lpstr>
      <vt:lpstr>History of IVL M&amp;A</vt:lpstr>
      <vt:lpstr>IVL Debts&amp;Glossary of terms</vt:lpstr>
      <vt:lpstr>CPET!Print_Area</vt:lpstr>
      <vt:lpstr>Fibers!Print_Area</vt:lpstr>
      <vt:lpstr>'History of IVL M&amp;A'!Print_Area</vt:lpstr>
      <vt:lpstr>IOD!Print_Area</vt:lpstr>
      <vt:lpstr>'IVL Consolidated'!Print_Area</vt:lpstr>
      <vt:lpstr>'IVL Debts&amp;Glossary of terms'!Print_Area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Nitchanan Yaem-Uthai</dc:creator>
  <cp:lastModifiedBy>Jittreeya Pornkuntham</cp:lastModifiedBy>
  <cp:lastPrinted>2021-11-18T06:02:08Z</cp:lastPrinted>
  <dcterms:created xsi:type="dcterms:W3CDTF">2021-11-04T14:04:10Z</dcterms:created>
  <dcterms:modified xsi:type="dcterms:W3CDTF">2021-11-18T06:03:21Z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